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104599_student_uwtsd_ac_uk/Documents/Year 2 - Level 5/ACHA5010 - Alternative Propulsion Systems/"/>
    </mc:Choice>
  </mc:AlternateContent>
  <xr:revisionPtr revIDLastSave="2485" documentId="8_{87B4FF30-EDB9-4FC2-80FF-0BEE7EDD483A}" xr6:coauthVersionLast="47" xr6:coauthVersionMax="47" xr10:uidLastSave="{CE83E6EB-5BBE-4C98-9B63-D201CBF8ACDD}"/>
  <bookViews>
    <workbookView xWindow="43080" yWindow="-120" windowWidth="29040" windowHeight="15720" activeTab="4" xr2:uid="{3DEFC3CB-A57F-4B64-96B1-1EAD5374D4DA}"/>
  </bookViews>
  <sheets>
    <sheet name="Vehicle data and specs" sheetId="7" r:id="rId1"/>
    <sheet name="WLTP data and calculations" sheetId="1" r:id="rId2"/>
    <sheet name="Braking Energy" sheetId="4" r:id="rId3"/>
    <sheet name="Energy and Power Totals" sheetId="6" r:id="rId4"/>
    <sheet name="Graph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3" i="1" l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2" i="1"/>
  <c r="C15" i="6"/>
  <c r="C14" i="6"/>
  <c r="C3" i="6"/>
  <c r="C6" i="7"/>
  <c r="C11" i="6"/>
  <c r="C9" i="6"/>
  <c r="M6" i="4"/>
  <c r="G437" i="4" l="1"/>
  <c r="G433" i="4"/>
  <c r="G421" i="4"/>
  <c r="G404" i="4"/>
  <c r="G374" i="4"/>
  <c r="G360" i="4"/>
  <c r="G330" i="4"/>
  <c r="G313" i="4"/>
  <c r="G305" i="4"/>
  <c r="G294" i="4"/>
  <c r="G275" i="4"/>
  <c r="G257" i="4"/>
  <c r="G240" i="4"/>
  <c r="G235" i="4"/>
  <c r="G184" i="4"/>
  <c r="G173" i="4"/>
  <c r="G153" i="4"/>
  <c r="I2" i="4" s="1"/>
  <c r="G86" i="4"/>
  <c r="G83" i="4"/>
  <c r="G53" i="4"/>
  <c r="G38" i="4"/>
  <c r="G1769" i="4"/>
  <c r="G1733" i="4"/>
  <c r="G1527" i="4"/>
  <c r="G1449" i="4"/>
  <c r="G1443" i="4"/>
  <c r="G1432" i="4"/>
  <c r="G1423" i="4"/>
  <c r="G1400" i="4"/>
  <c r="G1377" i="4"/>
  <c r="G1370" i="4"/>
  <c r="G1354" i="4"/>
  <c r="G1148" i="4"/>
  <c r="G1125" i="4"/>
  <c r="G1111" i="4"/>
  <c r="G1101" i="4"/>
  <c r="G1085" i="4"/>
  <c r="G1052" i="4"/>
  <c r="G972" i="4"/>
  <c r="G953" i="4"/>
  <c r="G936" i="4"/>
  <c r="G927" i="4"/>
  <c r="G903" i="4"/>
  <c r="G894" i="4"/>
  <c r="G878" i="4"/>
  <c r="G810" i="4"/>
  <c r="G795" i="4"/>
  <c r="G756" i="4"/>
  <c r="G716" i="4"/>
  <c r="G706" i="4"/>
  <c r="G698" i="4"/>
  <c r="G679" i="4"/>
  <c r="G653" i="4"/>
  <c r="G621" i="4"/>
  <c r="G565" i="4"/>
  <c r="G545" i="4"/>
  <c r="G522" i="4"/>
  <c r="G326" i="4"/>
  <c r="D3" i="1"/>
  <c r="L3" i="1" s="1"/>
  <c r="D4" i="1"/>
  <c r="L4" i="1" s="1"/>
  <c r="D5" i="1"/>
  <c r="D6" i="1"/>
  <c r="L6" i="1" s="1"/>
  <c r="D7" i="1"/>
  <c r="L7" i="1" s="1"/>
  <c r="D8" i="1"/>
  <c r="L8" i="1" s="1"/>
  <c r="D9" i="1"/>
  <c r="L9" i="1" s="1"/>
  <c r="D10" i="1"/>
  <c r="D11" i="1"/>
  <c r="L11" i="1" s="1"/>
  <c r="D12" i="1"/>
  <c r="L12" i="1" s="1"/>
  <c r="D13" i="1"/>
  <c r="L13" i="1" s="1"/>
  <c r="D14" i="1"/>
  <c r="L14" i="1" s="1"/>
  <c r="D15" i="1"/>
  <c r="D16" i="1"/>
  <c r="D17" i="1"/>
  <c r="D18" i="1"/>
  <c r="D19" i="1"/>
  <c r="D20" i="1"/>
  <c r="D21" i="1"/>
  <c r="D22" i="1"/>
  <c r="L22" i="1" s="1"/>
  <c r="D23" i="1"/>
  <c r="L23" i="1" s="1"/>
  <c r="D24" i="1"/>
  <c r="D25" i="1"/>
  <c r="L25" i="1" s="1"/>
  <c r="D26" i="1"/>
  <c r="L26" i="1" s="1"/>
  <c r="D27" i="1"/>
  <c r="D28" i="1"/>
  <c r="L28" i="1" s="1"/>
  <c r="D29" i="1"/>
  <c r="L29" i="1" s="1"/>
  <c r="D30" i="1"/>
  <c r="L30" i="1" s="1"/>
  <c r="D31" i="1"/>
  <c r="L31" i="1" s="1"/>
  <c r="D32" i="1"/>
  <c r="L32" i="1" s="1"/>
  <c r="D33" i="1"/>
  <c r="L33" i="1" s="1"/>
  <c r="D34" i="1"/>
  <c r="L34" i="1" s="1"/>
  <c r="D35" i="1"/>
  <c r="L35" i="1" s="1"/>
  <c r="D36" i="1"/>
  <c r="D37" i="1"/>
  <c r="D38" i="1"/>
  <c r="D39" i="1"/>
  <c r="L39" i="1" s="1"/>
  <c r="D40" i="1"/>
  <c r="L40" i="1" s="1"/>
  <c r="D41" i="1"/>
  <c r="L41" i="1" s="1"/>
  <c r="D42" i="1"/>
  <c r="D43" i="1"/>
  <c r="D44" i="1"/>
  <c r="D45" i="1"/>
  <c r="D46" i="1"/>
  <c r="L46" i="1" s="1"/>
  <c r="D47" i="1"/>
  <c r="L47" i="1" s="1"/>
  <c r="D48" i="1"/>
  <c r="L48" i="1" s="1"/>
  <c r="D49" i="1"/>
  <c r="L49" i="1" s="1"/>
  <c r="D50" i="1"/>
  <c r="L50" i="1" s="1"/>
  <c r="D51" i="1"/>
  <c r="D52" i="1"/>
  <c r="L52" i="1" s="1"/>
  <c r="D53" i="1"/>
  <c r="L53" i="1" s="1"/>
  <c r="D54" i="1"/>
  <c r="L54" i="1" s="1"/>
  <c r="D55" i="1"/>
  <c r="L55" i="1" s="1"/>
  <c r="D56" i="1"/>
  <c r="D57" i="1"/>
  <c r="L57" i="1" s="1"/>
  <c r="D58" i="1"/>
  <c r="L58" i="1" s="1"/>
  <c r="D59" i="1"/>
  <c r="L59" i="1" s="1"/>
  <c r="D60" i="1"/>
  <c r="L60" i="1" s="1"/>
  <c r="D61" i="1"/>
  <c r="L61" i="1" s="1"/>
  <c r="D62" i="1"/>
  <c r="D63" i="1"/>
  <c r="D64" i="1"/>
  <c r="L64" i="1" s="1"/>
  <c r="D65" i="1"/>
  <c r="D66" i="1"/>
  <c r="L66" i="1" s="1"/>
  <c r="D67" i="1"/>
  <c r="D68" i="1"/>
  <c r="D69" i="1"/>
  <c r="L69" i="1" s="1"/>
  <c r="D70" i="1"/>
  <c r="L70" i="1" s="1"/>
  <c r="D71" i="1"/>
  <c r="L71" i="1" s="1"/>
  <c r="D72" i="1"/>
  <c r="L72" i="1" s="1"/>
  <c r="D73" i="1"/>
  <c r="L73" i="1" s="1"/>
  <c r="D74" i="1"/>
  <c r="L74" i="1" s="1"/>
  <c r="D75" i="1"/>
  <c r="D76" i="1"/>
  <c r="D77" i="1"/>
  <c r="D78" i="1"/>
  <c r="D79" i="1"/>
  <c r="D80" i="1"/>
  <c r="D81" i="1"/>
  <c r="D82" i="1"/>
  <c r="L82" i="1" s="1"/>
  <c r="D83" i="1"/>
  <c r="L83" i="1" s="1"/>
  <c r="D84" i="1"/>
  <c r="L84" i="1" s="1"/>
  <c r="D85" i="1"/>
  <c r="D86" i="1"/>
  <c r="L86" i="1" s="1"/>
  <c r="D87" i="1"/>
  <c r="L87" i="1" s="1"/>
  <c r="D88" i="1"/>
  <c r="D89" i="1"/>
  <c r="L89" i="1" s="1"/>
  <c r="D90" i="1"/>
  <c r="D91" i="1"/>
  <c r="L91" i="1" s="1"/>
  <c r="D92" i="1"/>
  <c r="L92" i="1" s="1"/>
  <c r="D93" i="1"/>
  <c r="L93" i="1" s="1"/>
  <c r="D94" i="1"/>
  <c r="L94" i="1" s="1"/>
  <c r="D95" i="1"/>
  <c r="L95" i="1" s="1"/>
  <c r="D96" i="1"/>
  <c r="L96" i="1" s="1"/>
  <c r="D97" i="1"/>
  <c r="L97" i="1" s="1"/>
  <c r="D98" i="1"/>
  <c r="L98" i="1" s="1"/>
  <c r="D99" i="1"/>
  <c r="L99" i="1" s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L113" i="1" s="1"/>
  <c r="D114" i="1"/>
  <c r="L114" i="1" s="1"/>
  <c r="D115" i="1"/>
  <c r="D116" i="1"/>
  <c r="D117" i="1"/>
  <c r="L117" i="1" s="1"/>
  <c r="D118" i="1"/>
  <c r="L118" i="1" s="1"/>
  <c r="D119" i="1"/>
  <c r="L119" i="1" s="1"/>
  <c r="D120" i="1"/>
  <c r="L120" i="1" s="1"/>
  <c r="D121" i="1"/>
  <c r="L121" i="1" s="1"/>
  <c r="D122" i="1"/>
  <c r="L122" i="1" s="1"/>
  <c r="D123" i="1"/>
  <c r="L123" i="1" s="1"/>
  <c r="D124" i="1"/>
  <c r="L124" i="1" s="1"/>
  <c r="D125" i="1"/>
  <c r="L125" i="1" s="1"/>
  <c r="D126" i="1"/>
  <c r="L126" i="1" s="1"/>
  <c r="D127" i="1"/>
  <c r="L127" i="1" s="1"/>
  <c r="D128" i="1"/>
  <c r="L128" i="1" s="1"/>
  <c r="D129" i="1"/>
  <c r="D130" i="1"/>
  <c r="D131" i="1"/>
  <c r="D132" i="1"/>
  <c r="D133" i="1"/>
  <c r="D134" i="1"/>
  <c r="D135" i="1"/>
  <c r="L135" i="1" s="1"/>
  <c r="D136" i="1"/>
  <c r="L136" i="1" s="1"/>
  <c r="D137" i="1"/>
  <c r="L137" i="1" s="1"/>
  <c r="D138" i="1"/>
  <c r="L138" i="1" s="1"/>
  <c r="D139" i="1"/>
  <c r="D140" i="1"/>
  <c r="D141" i="1"/>
  <c r="L141" i="1" s="1"/>
  <c r="D142" i="1"/>
  <c r="D143" i="1"/>
  <c r="L143" i="1" s="1"/>
  <c r="D144" i="1"/>
  <c r="D145" i="1"/>
  <c r="D146" i="1"/>
  <c r="L146" i="1" s="1"/>
  <c r="D147" i="1"/>
  <c r="L147" i="1" s="1"/>
  <c r="D148" i="1"/>
  <c r="D149" i="1"/>
  <c r="L149" i="1" s="1"/>
  <c r="D150" i="1"/>
  <c r="L150" i="1" s="1"/>
  <c r="D151" i="1"/>
  <c r="L151" i="1" s="1"/>
  <c r="D152" i="1"/>
  <c r="D153" i="1"/>
  <c r="L153" i="1" s="1"/>
  <c r="D154" i="1"/>
  <c r="D155" i="1"/>
  <c r="L155" i="1" s="1"/>
  <c r="D156" i="1"/>
  <c r="L156" i="1" s="1"/>
  <c r="D157" i="1"/>
  <c r="L157" i="1" s="1"/>
  <c r="D158" i="1"/>
  <c r="L158" i="1" s="1"/>
  <c r="D159" i="1"/>
  <c r="L159" i="1" s="1"/>
  <c r="D160" i="1"/>
  <c r="D161" i="1"/>
  <c r="D162" i="1"/>
  <c r="L162" i="1" s="1"/>
  <c r="D163" i="1"/>
  <c r="D164" i="1"/>
  <c r="D165" i="1"/>
  <c r="L165" i="1" s="1"/>
  <c r="D166" i="1"/>
  <c r="D167" i="1"/>
  <c r="D168" i="1"/>
  <c r="D169" i="1"/>
  <c r="D170" i="1"/>
  <c r="D171" i="1"/>
  <c r="D172" i="1"/>
  <c r="D173" i="1"/>
  <c r="D174" i="1"/>
  <c r="D175" i="1"/>
  <c r="D176" i="1"/>
  <c r="L176" i="1" s="1"/>
  <c r="D177" i="1"/>
  <c r="L177" i="1" s="1"/>
  <c r="D178" i="1"/>
  <c r="L178" i="1" s="1"/>
  <c r="D179" i="1"/>
  <c r="L179" i="1" s="1"/>
  <c r="D180" i="1"/>
  <c r="L180" i="1" s="1"/>
  <c r="D181" i="1"/>
  <c r="L181" i="1" s="1"/>
  <c r="D182" i="1"/>
  <c r="L182" i="1" s="1"/>
  <c r="D183" i="1"/>
  <c r="D184" i="1"/>
  <c r="L184" i="1" s="1"/>
  <c r="D185" i="1"/>
  <c r="D186" i="1"/>
  <c r="L186" i="1" s="1"/>
  <c r="D187" i="1"/>
  <c r="D188" i="1"/>
  <c r="L188" i="1" s="1"/>
  <c r="D189" i="1"/>
  <c r="D190" i="1"/>
  <c r="D191" i="1"/>
  <c r="D192" i="1"/>
  <c r="D193" i="1"/>
  <c r="D194" i="1"/>
  <c r="L194" i="1" s="1"/>
  <c r="D195" i="1"/>
  <c r="D196" i="1"/>
  <c r="L196" i="1" s="1"/>
  <c r="D197" i="1"/>
  <c r="D198" i="1"/>
  <c r="D199" i="1"/>
  <c r="D200" i="1"/>
  <c r="D201" i="1"/>
  <c r="L201" i="1" s="1"/>
  <c r="D202" i="1"/>
  <c r="L202" i="1" s="1"/>
  <c r="D203" i="1"/>
  <c r="D204" i="1"/>
  <c r="L204" i="1" s="1"/>
  <c r="D205" i="1"/>
  <c r="L205" i="1" s="1"/>
  <c r="D206" i="1"/>
  <c r="L206" i="1" s="1"/>
  <c r="D207" i="1"/>
  <c r="L207" i="1" s="1"/>
  <c r="D208" i="1"/>
  <c r="L208" i="1" s="1"/>
  <c r="D209" i="1"/>
  <c r="D210" i="1"/>
  <c r="D211" i="1"/>
  <c r="L211" i="1" s="1"/>
  <c r="D212" i="1"/>
  <c r="D213" i="1"/>
  <c r="D214" i="1"/>
  <c r="L214" i="1" s="1"/>
  <c r="D215" i="1"/>
  <c r="L215" i="1" s="1"/>
  <c r="D216" i="1"/>
  <c r="L216" i="1" s="1"/>
  <c r="D217" i="1"/>
  <c r="D218" i="1"/>
  <c r="L218" i="1" s="1"/>
  <c r="D219" i="1"/>
  <c r="D220" i="1"/>
  <c r="D221" i="1"/>
  <c r="D222" i="1"/>
  <c r="D223" i="1"/>
  <c r="L223" i="1" s="1"/>
  <c r="D224" i="1"/>
  <c r="L224" i="1" s="1"/>
  <c r="D225" i="1"/>
  <c r="L225" i="1" s="1"/>
  <c r="D226" i="1"/>
  <c r="D227" i="1"/>
  <c r="L227" i="1" s="1"/>
  <c r="D228" i="1"/>
  <c r="L228" i="1" s="1"/>
  <c r="D229" i="1"/>
  <c r="L229" i="1" s="1"/>
  <c r="D230" i="1"/>
  <c r="L230" i="1" s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L244" i="1" s="1"/>
  <c r="D245" i="1"/>
  <c r="L245" i="1" s="1"/>
  <c r="D246" i="1"/>
  <c r="L246" i="1" s="1"/>
  <c r="D247" i="1"/>
  <c r="L247" i="1" s="1"/>
  <c r="D248" i="1"/>
  <c r="D249" i="1"/>
  <c r="L249" i="1" s="1"/>
  <c r="D250" i="1"/>
  <c r="L250" i="1" s="1"/>
  <c r="D251" i="1"/>
  <c r="D252" i="1"/>
  <c r="L252" i="1" s="1"/>
  <c r="D253" i="1"/>
  <c r="L253" i="1" s="1"/>
  <c r="D254" i="1"/>
  <c r="L254" i="1" s="1"/>
  <c r="D255" i="1"/>
  <c r="L255" i="1" s="1"/>
  <c r="D256" i="1"/>
  <c r="L256" i="1" s="1"/>
  <c r="D257" i="1"/>
  <c r="D258" i="1"/>
  <c r="D259" i="1"/>
  <c r="L259" i="1" s="1"/>
  <c r="D260" i="1"/>
  <c r="L260" i="1" s="1"/>
  <c r="D261" i="1"/>
  <c r="D262" i="1"/>
  <c r="L262" i="1" s="1"/>
  <c r="D263" i="1"/>
  <c r="L263" i="1" s="1"/>
  <c r="D264" i="1"/>
  <c r="D265" i="1"/>
  <c r="D266" i="1"/>
  <c r="D267" i="1"/>
  <c r="L267" i="1" s="1"/>
  <c r="D268" i="1"/>
  <c r="L268" i="1" s="1"/>
  <c r="D269" i="1"/>
  <c r="L269" i="1" s="1"/>
  <c r="D270" i="1"/>
  <c r="L270" i="1" s="1"/>
  <c r="D271" i="1"/>
  <c r="L271" i="1" s="1"/>
  <c r="D272" i="1"/>
  <c r="L272" i="1" s="1"/>
  <c r="D273" i="1"/>
  <c r="L273" i="1" s="1"/>
  <c r="D274" i="1"/>
  <c r="L274" i="1" s="1"/>
  <c r="D275" i="1"/>
  <c r="L275" i="1" s="1"/>
  <c r="D276" i="1"/>
  <c r="L276" i="1" s="1"/>
  <c r="D277" i="1"/>
  <c r="D278" i="1"/>
  <c r="D279" i="1"/>
  <c r="D280" i="1"/>
  <c r="L280" i="1" s="1"/>
  <c r="D281" i="1"/>
  <c r="L281" i="1" s="1"/>
  <c r="D282" i="1"/>
  <c r="L282" i="1" s="1"/>
  <c r="D283" i="1"/>
  <c r="L283" i="1" s="1"/>
  <c r="D284" i="1"/>
  <c r="L284" i="1" s="1"/>
  <c r="D285" i="1"/>
  <c r="L285" i="1" s="1"/>
  <c r="D286" i="1"/>
  <c r="L286" i="1" s="1"/>
  <c r="D287" i="1"/>
  <c r="L287" i="1" s="1"/>
  <c r="D288" i="1"/>
  <c r="D289" i="1"/>
  <c r="L289" i="1" s="1"/>
  <c r="D290" i="1"/>
  <c r="L290" i="1" s="1"/>
  <c r="D291" i="1"/>
  <c r="L291" i="1" s="1"/>
  <c r="D292" i="1"/>
  <c r="L292" i="1" s="1"/>
  <c r="D293" i="1"/>
  <c r="D294" i="1"/>
  <c r="L294" i="1" s="1"/>
  <c r="D295" i="1"/>
  <c r="D296" i="1"/>
  <c r="L296" i="1" s="1"/>
  <c r="D297" i="1"/>
  <c r="L297" i="1" s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L311" i="1" s="1"/>
  <c r="D312" i="1"/>
  <c r="L312" i="1" s="1"/>
  <c r="D313" i="1"/>
  <c r="L313" i="1" s="1"/>
  <c r="D314" i="1"/>
  <c r="L314" i="1" s="1"/>
  <c r="D315" i="1"/>
  <c r="L315" i="1" s="1"/>
  <c r="D316" i="1"/>
  <c r="L316" i="1" s="1"/>
  <c r="D317" i="1"/>
  <c r="L317" i="1" s="1"/>
  <c r="D318" i="1"/>
  <c r="D319" i="1"/>
  <c r="L319" i="1" s="1"/>
  <c r="D320" i="1"/>
  <c r="L320" i="1" s="1"/>
  <c r="D321" i="1"/>
  <c r="D322" i="1"/>
  <c r="L322" i="1" s="1"/>
  <c r="D323" i="1"/>
  <c r="L323" i="1" s="1"/>
  <c r="D324" i="1"/>
  <c r="D325" i="1"/>
  <c r="L325" i="1" s="1"/>
  <c r="D326" i="1"/>
  <c r="L326" i="1" s="1"/>
  <c r="D327" i="1"/>
  <c r="D328" i="1"/>
  <c r="L328" i="1" s="1"/>
  <c r="D329" i="1"/>
  <c r="L329" i="1" s="1"/>
  <c r="D330" i="1"/>
  <c r="D331" i="1"/>
  <c r="D332" i="1"/>
  <c r="L332" i="1" s="1"/>
  <c r="D333" i="1"/>
  <c r="L333" i="1" s="1"/>
  <c r="D334" i="1"/>
  <c r="L334" i="1" s="1"/>
  <c r="D335" i="1"/>
  <c r="L335" i="1" s="1"/>
  <c r="D336" i="1"/>
  <c r="L336" i="1" s="1"/>
  <c r="D337" i="1"/>
  <c r="D338" i="1"/>
  <c r="L338" i="1" s="1"/>
  <c r="D339" i="1"/>
  <c r="D340" i="1"/>
  <c r="L340" i="1" s="1"/>
  <c r="D341" i="1"/>
  <c r="D342" i="1"/>
  <c r="D343" i="1"/>
  <c r="D344" i="1"/>
  <c r="L344" i="1" s="1"/>
  <c r="D345" i="1"/>
  <c r="L345" i="1" s="1"/>
  <c r="D346" i="1"/>
  <c r="L346" i="1" s="1"/>
  <c r="D347" i="1"/>
  <c r="L347" i="1" s="1"/>
  <c r="D348" i="1"/>
  <c r="D349" i="1"/>
  <c r="L349" i="1" s="1"/>
  <c r="D350" i="1"/>
  <c r="D351" i="1"/>
  <c r="D352" i="1"/>
  <c r="L352" i="1" s="1"/>
  <c r="D353" i="1"/>
  <c r="L353" i="1" s="1"/>
  <c r="D354" i="1"/>
  <c r="D355" i="1"/>
  <c r="L355" i="1" s="1"/>
  <c r="D356" i="1"/>
  <c r="L356" i="1" s="1"/>
  <c r="D357" i="1"/>
  <c r="L357" i="1" s="1"/>
  <c r="D358" i="1"/>
  <c r="L358" i="1" s="1"/>
  <c r="D359" i="1"/>
  <c r="L359" i="1" s="1"/>
  <c r="D360" i="1"/>
  <c r="L360" i="1" s="1"/>
  <c r="D361" i="1"/>
  <c r="L361" i="1" s="1"/>
  <c r="D362" i="1"/>
  <c r="L362" i="1" s="1"/>
  <c r="D363" i="1"/>
  <c r="L363" i="1" s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L377" i="1" s="1"/>
  <c r="D378" i="1"/>
  <c r="L378" i="1" s="1"/>
  <c r="D379" i="1"/>
  <c r="L379" i="1" s="1"/>
  <c r="D380" i="1"/>
  <c r="L380" i="1" s="1"/>
  <c r="D381" i="1"/>
  <c r="L381" i="1" s="1"/>
  <c r="D382" i="1"/>
  <c r="L382" i="1" s="1"/>
  <c r="D383" i="1"/>
  <c r="L383" i="1" s="1"/>
  <c r="D384" i="1"/>
  <c r="L384" i="1" s="1"/>
  <c r="D385" i="1"/>
  <c r="L385" i="1" s="1"/>
  <c r="D386" i="1"/>
  <c r="L386" i="1" s="1"/>
  <c r="D387" i="1"/>
  <c r="D388" i="1"/>
  <c r="L388" i="1" s="1"/>
  <c r="D389" i="1"/>
  <c r="L389" i="1" s="1"/>
  <c r="D390" i="1"/>
  <c r="L390" i="1" s="1"/>
  <c r="D391" i="1"/>
  <c r="L391" i="1" s="1"/>
  <c r="D392" i="1"/>
  <c r="L392" i="1" s="1"/>
  <c r="D393" i="1"/>
  <c r="D394" i="1"/>
  <c r="D395" i="1"/>
  <c r="D396" i="1"/>
  <c r="D397" i="1"/>
  <c r="D398" i="1"/>
  <c r="D399" i="1"/>
  <c r="L399" i="1" s="1"/>
  <c r="D400" i="1"/>
  <c r="L400" i="1" s="1"/>
  <c r="D401" i="1"/>
  <c r="D402" i="1"/>
  <c r="L402" i="1" s="1"/>
  <c r="D403" i="1"/>
  <c r="D404" i="1"/>
  <c r="L404" i="1" s="1"/>
  <c r="D405" i="1"/>
  <c r="L405" i="1" s="1"/>
  <c r="D406" i="1"/>
  <c r="L406" i="1" s="1"/>
  <c r="D407" i="1"/>
  <c r="L407" i="1" s="1"/>
  <c r="D408" i="1"/>
  <c r="L408" i="1" s="1"/>
  <c r="D409" i="1"/>
  <c r="L409" i="1" s="1"/>
  <c r="D410" i="1"/>
  <c r="D411" i="1"/>
  <c r="L411" i="1" s="1"/>
  <c r="D412" i="1"/>
  <c r="L412" i="1" s="1"/>
  <c r="D413" i="1"/>
  <c r="L413" i="1" s="1"/>
  <c r="D414" i="1"/>
  <c r="L414" i="1" s="1"/>
  <c r="D415" i="1"/>
  <c r="D416" i="1"/>
  <c r="L416" i="1" s="1"/>
  <c r="D417" i="1"/>
  <c r="L417" i="1" s="1"/>
  <c r="D418" i="1"/>
  <c r="L418" i="1" s="1"/>
  <c r="D419" i="1"/>
  <c r="L419" i="1" s="1"/>
  <c r="D420" i="1"/>
  <c r="D421" i="1"/>
  <c r="L421" i="1" s="1"/>
  <c r="D422" i="1"/>
  <c r="L422" i="1" s="1"/>
  <c r="D423" i="1"/>
  <c r="D424" i="1"/>
  <c r="L424" i="1" s="1"/>
  <c r="D425" i="1"/>
  <c r="L425" i="1" s="1"/>
  <c r="D426" i="1"/>
  <c r="L426" i="1" s="1"/>
  <c r="D427" i="1"/>
  <c r="D428" i="1"/>
  <c r="L428" i="1" s="1"/>
  <c r="D429" i="1"/>
  <c r="D430" i="1"/>
  <c r="D431" i="1"/>
  <c r="D432" i="1"/>
  <c r="D433" i="1"/>
  <c r="D434" i="1"/>
  <c r="D435" i="1"/>
  <c r="D436" i="1"/>
  <c r="D437" i="1"/>
  <c r="D438" i="1"/>
  <c r="D439" i="1"/>
  <c r="D440" i="1"/>
  <c r="L440" i="1" s="1"/>
  <c r="D441" i="1"/>
  <c r="L441" i="1" s="1"/>
  <c r="D442" i="1"/>
  <c r="L442" i="1" s="1"/>
  <c r="D443" i="1"/>
  <c r="L443" i="1" s="1"/>
  <c r="D444" i="1"/>
  <c r="L444" i="1" s="1"/>
  <c r="D445" i="1"/>
  <c r="L445" i="1" s="1"/>
  <c r="D446" i="1"/>
  <c r="L446" i="1" s="1"/>
  <c r="D447" i="1"/>
  <c r="L447" i="1" s="1"/>
  <c r="D448" i="1"/>
  <c r="L448" i="1" s="1"/>
  <c r="D449" i="1"/>
  <c r="L449" i="1" s="1"/>
  <c r="D450" i="1"/>
  <c r="L450" i="1" s="1"/>
  <c r="D451" i="1"/>
  <c r="D452" i="1"/>
  <c r="D453" i="1"/>
  <c r="D454" i="1"/>
  <c r="L454" i="1" s="1"/>
  <c r="D455" i="1"/>
  <c r="D456" i="1"/>
  <c r="D457" i="1"/>
  <c r="L457" i="1" s="1"/>
  <c r="D458" i="1"/>
  <c r="D459" i="1"/>
  <c r="D460" i="1"/>
  <c r="D461" i="1"/>
  <c r="L461" i="1" s="1"/>
  <c r="D462" i="1"/>
  <c r="L462" i="1" s="1"/>
  <c r="D463" i="1"/>
  <c r="L463" i="1" s="1"/>
  <c r="D464" i="1"/>
  <c r="D465" i="1"/>
  <c r="L465" i="1" s="1"/>
  <c r="D466" i="1"/>
  <c r="L466" i="1" s="1"/>
  <c r="D467" i="1"/>
  <c r="L467" i="1" s="1"/>
  <c r="D468" i="1"/>
  <c r="L468" i="1" s="1"/>
  <c r="D469" i="1"/>
  <c r="L469" i="1" s="1"/>
  <c r="D470" i="1"/>
  <c r="L470" i="1" s="1"/>
  <c r="D471" i="1"/>
  <c r="L471" i="1" s="1"/>
  <c r="D472" i="1"/>
  <c r="L472" i="1" s="1"/>
  <c r="D473" i="1"/>
  <c r="L473" i="1" s="1"/>
  <c r="D474" i="1"/>
  <c r="D475" i="1"/>
  <c r="D476" i="1"/>
  <c r="L476" i="1" s="1"/>
  <c r="D477" i="1"/>
  <c r="L477" i="1" s="1"/>
  <c r="D478" i="1"/>
  <c r="L478" i="1" s="1"/>
  <c r="D479" i="1"/>
  <c r="L479" i="1" s="1"/>
  <c r="D480" i="1"/>
  <c r="L480" i="1" s="1"/>
  <c r="D481" i="1"/>
  <c r="D482" i="1"/>
  <c r="D483" i="1"/>
  <c r="L483" i="1" s="1"/>
  <c r="D484" i="1"/>
  <c r="D485" i="1"/>
  <c r="L485" i="1" s="1"/>
  <c r="D486" i="1"/>
  <c r="D487" i="1"/>
  <c r="L487" i="1" s="1"/>
  <c r="D488" i="1"/>
  <c r="L488" i="1" s="1"/>
  <c r="D489" i="1"/>
  <c r="L489" i="1" s="1"/>
  <c r="D490" i="1"/>
  <c r="L490" i="1" s="1"/>
  <c r="D491" i="1"/>
  <c r="L491" i="1" s="1"/>
  <c r="D492" i="1"/>
  <c r="L492" i="1" s="1"/>
  <c r="D493" i="1"/>
  <c r="L493" i="1" s="1"/>
  <c r="D494" i="1"/>
  <c r="L494" i="1" s="1"/>
  <c r="D495" i="1"/>
  <c r="L495" i="1" s="1"/>
  <c r="D496" i="1"/>
  <c r="D497" i="1"/>
  <c r="D498" i="1"/>
  <c r="D499" i="1"/>
  <c r="D500" i="1"/>
  <c r="D501" i="1"/>
  <c r="D502" i="1"/>
  <c r="D503" i="1"/>
  <c r="D504" i="1"/>
  <c r="D505" i="1"/>
  <c r="D506" i="1"/>
  <c r="D507" i="1"/>
  <c r="L507" i="1" s="1"/>
  <c r="D508" i="1"/>
  <c r="L508" i="1" s="1"/>
  <c r="D509" i="1"/>
  <c r="L509" i="1" s="1"/>
  <c r="D510" i="1"/>
  <c r="L510" i="1" s="1"/>
  <c r="D511" i="1"/>
  <c r="D512" i="1"/>
  <c r="D513" i="1"/>
  <c r="D514" i="1"/>
  <c r="L514" i="1" s="1"/>
  <c r="D515" i="1"/>
  <c r="L515" i="1" s="1"/>
  <c r="D516" i="1"/>
  <c r="L516" i="1" s="1"/>
  <c r="D517" i="1"/>
  <c r="L517" i="1" s="1"/>
  <c r="D518" i="1"/>
  <c r="L518" i="1" s="1"/>
  <c r="D519" i="1"/>
  <c r="L519" i="1" s="1"/>
  <c r="D520" i="1"/>
  <c r="L520" i="1" s="1"/>
  <c r="D521" i="1"/>
  <c r="L521" i="1" s="1"/>
  <c r="D522" i="1"/>
  <c r="L522" i="1" s="1"/>
  <c r="D523" i="1"/>
  <c r="D524" i="1"/>
  <c r="L524" i="1" s="1"/>
  <c r="D525" i="1"/>
  <c r="D526" i="1"/>
  <c r="D527" i="1"/>
  <c r="D528" i="1"/>
  <c r="D529" i="1"/>
  <c r="D530" i="1"/>
  <c r="D531" i="1"/>
  <c r="L531" i="1" s="1"/>
  <c r="D532" i="1"/>
  <c r="L532" i="1" s="1"/>
  <c r="D533" i="1"/>
  <c r="D534" i="1"/>
  <c r="L534" i="1" s="1"/>
  <c r="D535" i="1"/>
  <c r="D536" i="1"/>
  <c r="L536" i="1" s="1"/>
  <c r="D537" i="1"/>
  <c r="L537" i="1" s="1"/>
  <c r="D538" i="1"/>
  <c r="L538" i="1" s="1"/>
  <c r="D539" i="1"/>
  <c r="D540" i="1"/>
  <c r="D541" i="1"/>
  <c r="D542" i="1"/>
  <c r="D543" i="1"/>
  <c r="D544" i="1"/>
  <c r="D545" i="1"/>
  <c r="D546" i="1"/>
  <c r="D547" i="1"/>
  <c r="D548" i="1"/>
  <c r="D549" i="1"/>
  <c r="D550" i="1"/>
  <c r="L550" i="1" s="1"/>
  <c r="D551" i="1"/>
  <c r="L551" i="1" s="1"/>
  <c r="D552" i="1"/>
  <c r="L552" i="1" s="1"/>
  <c r="D553" i="1"/>
  <c r="L553" i="1" s="1"/>
  <c r="D554" i="1"/>
  <c r="L554" i="1" s="1"/>
  <c r="D555" i="1"/>
  <c r="L555" i="1" s="1"/>
  <c r="D556" i="1"/>
  <c r="L556" i="1" s="1"/>
  <c r="D557" i="1"/>
  <c r="L557" i="1" s="1"/>
  <c r="D558" i="1"/>
  <c r="L558" i="1" s="1"/>
  <c r="D559" i="1"/>
  <c r="L559" i="1" s="1"/>
  <c r="D560" i="1"/>
  <c r="L560" i="1" s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L575" i="1" s="1"/>
  <c r="D576" i="1"/>
  <c r="L576" i="1" s="1"/>
  <c r="D577" i="1"/>
  <c r="L577" i="1" s="1"/>
  <c r="D578" i="1"/>
  <c r="L578" i="1" s="1"/>
  <c r="D579" i="1"/>
  <c r="L579" i="1" s="1"/>
  <c r="D580" i="1"/>
  <c r="L580" i="1" s="1"/>
  <c r="D581" i="1"/>
  <c r="L581" i="1" s="1"/>
  <c r="D582" i="1"/>
  <c r="L582" i="1" s="1"/>
  <c r="D583" i="1"/>
  <c r="L583" i="1" s="1"/>
  <c r="D584" i="1"/>
  <c r="L584" i="1" s="1"/>
  <c r="D585" i="1"/>
  <c r="L585" i="1" s="1"/>
  <c r="D586" i="1"/>
  <c r="L586" i="1" s="1"/>
  <c r="D587" i="1"/>
  <c r="D588" i="1"/>
  <c r="L588" i="1" s="1"/>
  <c r="D589" i="1"/>
  <c r="L589" i="1" s="1"/>
  <c r="D590" i="1"/>
  <c r="D591" i="1"/>
  <c r="D592" i="1"/>
  <c r="D593" i="1"/>
  <c r="D594" i="1"/>
  <c r="D595" i="1"/>
  <c r="D596" i="1"/>
  <c r="D597" i="1"/>
  <c r="L597" i="1" s="1"/>
  <c r="D598" i="1"/>
  <c r="L598" i="1" s="1"/>
  <c r="D599" i="1"/>
  <c r="L599" i="1" s="1"/>
  <c r="D600" i="1"/>
  <c r="L600" i="1" s="1"/>
  <c r="D601" i="1"/>
  <c r="L601" i="1" s="1"/>
  <c r="D602" i="1"/>
  <c r="L602" i="1" s="1"/>
  <c r="D603" i="1"/>
  <c r="D604" i="1"/>
  <c r="L604" i="1" s="1"/>
  <c r="D605" i="1"/>
  <c r="L605" i="1" s="1"/>
  <c r="D606" i="1"/>
  <c r="L606" i="1" s="1"/>
  <c r="D607" i="1"/>
  <c r="L607" i="1" s="1"/>
  <c r="D608" i="1"/>
  <c r="L608" i="1" s="1"/>
  <c r="D609" i="1"/>
  <c r="D610" i="1"/>
  <c r="L610" i="1" s="1"/>
  <c r="D611" i="1"/>
  <c r="L611" i="1" s="1"/>
  <c r="D612" i="1"/>
  <c r="D613" i="1"/>
  <c r="D614" i="1"/>
  <c r="L614" i="1" s="1"/>
  <c r="D615" i="1"/>
  <c r="D616" i="1"/>
  <c r="L616" i="1" s="1"/>
  <c r="D617" i="1"/>
  <c r="L617" i="1" s="1"/>
  <c r="D618" i="1"/>
  <c r="D619" i="1"/>
  <c r="L619" i="1" s="1"/>
  <c r="D620" i="1"/>
  <c r="L620" i="1" s="1"/>
  <c r="D621" i="1"/>
  <c r="L621" i="1" s="1"/>
  <c r="D622" i="1"/>
  <c r="D623" i="1"/>
  <c r="D624" i="1"/>
  <c r="L624" i="1" s="1"/>
  <c r="D625" i="1"/>
  <c r="L625" i="1" s="1"/>
  <c r="D626" i="1"/>
  <c r="L626" i="1" s="1"/>
  <c r="D627" i="1"/>
  <c r="L627" i="1" s="1"/>
  <c r="D628" i="1"/>
  <c r="L628" i="1" s="1"/>
  <c r="D629" i="1"/>
  <c r="L629" i="1" s="1"/>
  <c r="D630" i="1"/>
  <c r="D631" i="1"/>
  <c r="D632" i="1"/>
  <c r="D633" i="1"/>
  <c r="D634" i="1"/>
  <c r="D635" i="1"/>
  <c r="D636" i="1"/>
  <c r="L636" i="1" s="1"/>
  <c r="D637" i="1"/>
  <c r="L637" i="1" s="1"/>
  <c r="D638" i="1"/>
  <c r="D639" i="1"/>
  <c r="L639" i="1" s="1"/>
  <c r="D640" i="1"/>
  <c r="L640" i="1" s="1"/>
  <c r="D641" i="1"/>
  <c r="L641" i="1" s="1"/>
  <c r="D642" i="1"/>
  <c r="L642" i="1" s="1"/>
  <c r="D643" i="1"/>
  <c r="L643" i="1" s="1"/>
  <c r="D644" i="1"/>
  <c r="D645" i="1"/>
  <c r="L645" i="1" s="1"/>
  <c r="D646" i="1"/>
  <c r="L646" i="1" s="1"/>
  <c r="D647" i="1"/>
  <c r="L647" i="1" s="1"/>
  <c r="D648" i="1"/>
  <c r="D649" i="1"/>
  <c r="D650" i="1"/>
  <c r="L650" i="1" s="1"/>
  <c r="D651" i="1"/>
  <c r="L651" i="1" s="1"/>
  <c r="D652" i="1"/>
  <c r="L652" i="1" s="1"/>
  <c r="D653" i="1"/>
  <c r="L653" i="1" s="1"/>
  <c r="D654" i="1"/>
  <c r="L654" i="1" s="1"/>
  <c r="D655" i="1"/>
  <c r="L655" i="1" s="1"/>
  <c r="D656" i="1"/>
  <c r="D657" i="1"/>
  <c r="D658" i="1"/>
  <c r="D659" i="1"/>
  <c r="D660" i="1"/>
  <c r="D661" i="1"/>
  <c r="D662" i="1"/>
  <c r="D663" i="1"/>
  <c r="L663" i="1" s="1"/>
  <c r="D664" i="1"/>
  <c r="L664" i="1" s="1"/>
  <c r="D665" i="1"/>
  <c r="L665" i="1" s="1"/>
  <c r="D666" i="1"/>
  <c r="L666" i="1" s="1"/>
  <c r="D667" i="1"/>
  <c r="D668" i="1"/>
  <c r="L668" i="1" s="1"/>
  <c r="D669" i="1"/>
  <c r="L669" i="1" s="1"/>
  <c r="D670" i="1"/>
  <c r="L670" i="1" s="1"/>
  <c r="D671" i="1"/>
  <c r="L671" i="1" s="1"/>
  <c r="D672" i="1"/>
  <c r="L672" i="1" s="1"/>
  <c r="D673" i="1"/>
  <c r="D674" i="1"/>
  <c r="D675" i="1"/>
  <c r="L675" i="1" s="1"/>
  <c r="D676" i="1"/>
  <c r="L676" i="1" s="1"/>
  <c r="D677" i="1"/>
  <c r="L677" i="1" s="1"/>
  <c r="D678" i="1"/>
  <c r="L678" i="1" s="1"/>
  <c r="D679" i="1"/>
  <c r="D680" i="1"/>
  <c r="L680" i="1" s="1"/>
  <c r="D681" i="1"/>
  <c r="L681" i="1" s="1"/>
  <c r="D682" i="1"/>
  <c r="L682" i="1" s="1"/>
  <c r="D683" i="1"/>
  <c r="L683" i="1" s="1"/>
  <c r="D684" i="1"/>
  <c r="L684" i="1" s="1"/>
  <c r="D685" i="1"/>
  <c r="L685" i="1" s="1"/>
  <c r="D686" i="1"/>
  <c r="L686" i="1" s="1"/>
  <c r="D687" i="1"/>
  <c r="D688" i="1"/>
  <c r="L688" i="1" s="1"/>
  <c r="D689" i="1"/>
  <c r="D690" i="1"/>
  <c r="L690" i="1" s="1"/>
  <c r="D691" i="1"/>
  <c r="D692" i="1"/>
  <c r="D693" i="1"/>
  <c r="L693" i="1" s="1"/>
  <c r="D694" i="1"/>
  <c r="D695" i="1"/>
  <c r="D696" i="1"/>
  <c r="D697" i="1"/>
  <c r="L697" i="1" s="1"/>
  <c r="D698" i="1"/>
  <c r="L698" i="1" s="1"/>
  <c r="D699" i="1"/>
  <c r="L699" i="1" s="1"/>
  <c r="D700" i="1"/>
  <c r="D701" i="1"/>
  <c r="D702" i="1"/>
  <c r="L702" i="1" s="1"/>
  <c r="D703" i="1"/>
  <c r="L703" i="1" s="1"/>
  <c r="D704" i="1"/>
  <c r="L704" i="1" s="1"/>
  <c r="D705" i="1"/>
  <c r="L705" i="1" s="1"/>
  <c r="D706" i="1"/>
  <c r="L706" i="1" s="1"/>
  <c r="D707" i="1"/>
  <c r="L707" i="1" s="1"/>
  <c r="D708" i="1"/>
  <c r="L708" i="1" s="1"/>
  <c r="D709" i="1"/>
  <c r="D710" i="1"/>
  <c r="D711" i="1"/>
  <c r="L711" i="1" s="1"/>
  <c r="D712" i="1"/>
  <c r="L712" i="1" s="1"/>
  <c r="D713" i="1"/>
  <c r="L713" i="1" s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L729" i="1" s="1"/>
  <c r="D730" i="1"/>
  <c r="L730" i="1" s="1"/>
  <c r="D731" i="1"/>
  <c r="L731" i="1" s="1"/>
  <c r="D732" i="1"/>
  <c r="L732" i="1" s="1"/>
  <c r="D733" i="1"/>
  <c r="D734" i="1"/>
  <c r="L734" i="1" s="1"/>
  <c r="D735" i="1"/>
  <c r="L735" i="1" s="1"/>
  <c r="D736" i="1"/>
  <c r="L736" i="1" s="1"/>
  <c r="D737" i="1"/>
  <c r="L737" i="1" s="1"/>
  <c r="D738" i="1"/>
  <c r="D739" i="1"/>
  <c r="D740" i="1"/>
  <c r="L740" i="1" s="1"/>
  <c r="D741" i="1"/>
  <c r="L741" i="1" s="1"/>
  <c r="D742" i="1"/>
  <c r="L742" i="1" s="1"/>
  <c r="D743" i="1"/>
  <c r="D744" i="1"/>
  <c r="L744" i="1" s="1"/>
  <c r="D745" i="1"/>
  <c r="D746" i="1"/>
  <c r="D747" i="1"/>
  <c r="D748" i="1"/>
  <c r="D749" i="1"/>
  <c r="D750" i="1"/>
  <c r="D751" i="1"/>
  <c r="L751" i="1" s="1"/>
  <c r="D752" i="1"/>
  <c r="L752" i="1" s="1"/>
  <c r="D753" i="1"/>
  <c r="L753" i="1" s="1"/>
  <c r="D754" i="1"/>
  <c r="L754" i="1" s="1"/>
  <c r="D755" i="1"/>
  <c r="D756" i="1"/>
  <c r="L756" i="1" s="1"/>
  <c r="D757" i="1"/>
  <c r="D758" i="1"/>
  <c r="L758" i="1" s="1"/>
  <c r="D759" i="1"/>
  <c r="L759" i="1" s="1"/>
  <c r="D760" i="1"/>
  <c r="D761" i="1"/>
  <c r="L761" i="1" s="1"/>
  <c r="D762" i="1"/>
  <c r="D763" i="1"/>
  <c r="D764" i="1"/>
  <c r="L764" i="1" s="1"/>
  <c r="D765" i="1"/>
  <c r="L765" i="1" s="1"/>
  <c r="D766" i="1"/>
  <c r="L766" i="1" s="1"/>
  <c r="D767" i="1"/>
  <c r="D768" i="1"/>
  <c r="L768" i="1" s="1"/>
  <c r="D769" i="1"/>
  <c r="D770" i="1"/>
  <c r="D771" i="1"/>
  <c r="L771" i="1" s="1"/>
  <c r="D772" i="1"/>
  <c r="L772" i="1" s="1"/>
  <c r="D773" i="1"/>
  <c r="L773" i="1" s="1"/>
  <c r="D774" i="1"/>
  <c r="L774" i="1" s="1"/>
  <c r="D775" i="1"/>
  <c r="L775" i="1" s="1"/>
  <c r="D776" i="1"/>
  <c r="L776" i="1" s="1"/>
  <c r="D777" i="1"/>
  <c r="L777" i="1" s="1"/>
  <c r="D778" i="1"/>
  <c r="L778" i="1" s="1"/>
  <c r="D779" i="1"/>
  <c r="D780" i="1"/>
  <c r="L780" i="1" s="1"/>
  <c r="D781" i="1"/>
  <c r="L781" i="1" s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L794" i="1" s="1"/>
  <c r="D795" i="1"/>
  <c r="L795" i="1" s="1"/>
  <c r="D796" i="1"/>
  <c r="L796" i="1" s="1"/>
  <c r="D797" i="1"/>
  <c r="L797" i="1" s="1"/>
  <c r="D798" i="1"/>
  <c r="L798" i="1" s="1"/>
  <c r="D799" i="1"/>
  <c r="L799" i="1" s="1"/>
  <c r="D800" i="1"/>
  <c r="L800" i="1" s="1"/>
  <c r="D801" i="1"/>
  <c r="L801" i="1" s="1"/>
  <c r="D802" i="1"/>
  <c r="D803" i="1"/>
  <c r="L803" i="1" s="1"/>
  <c r="D804" i="1"/>
  <c r="D805" i="1"/>
  <c r="D806" i="1"/>
  <c r="L806" i="1" s="1"/>
  <c r="D807" i="1"/>
  <c r="L807" i="1" s="1"/>
  <c r="D808" i="1"/>
  <c r="L808" i="1" s="1"/>
  <c r="D809" i="1"/>
  <c r="D810" i="1"/>
  <c r="D811" i="1"/>
  <c r="D812" i="1"/>
  <c r="D813" i="1"/>
  <c r="D814" i="1"/>
  <c r="L814" i="1" s="1"/>
  <c r="D815" i="1"/>
  <c r="L815" i="1" s="1"/>
  <c r="D816" i="1"/>
  <c r="D817" i="1"/>
  <c r="L817" i="1" s="1"/>
  <c r="D818" i="1"/>
  <c r="L818" i="1" s="1"/>
  <c r="D819" i="1"/>
  <c r="L819" i="1" s="1"/>
  <c r="D820" i="1"/>
  <c r="L820" i="1" s="1"/>
  <c r="D821" i="1"/>
  <c r="L821" i="1" s="1"/>
  <c r="D822" i="1"/>
  <c r="D823" i="1"/>
  <c r="L823" i="1" s="1"/>
  <c r="D824" i="1"/>
  <c r="L824" i="1" s="1"/>
  <c r="D825" i="1"/>
  <c r="L825" i="1" s="1"/>
  <c r="D826" i="1"/>
  <c r="L826" i="1" s="1"/>
  <c r="D827" i="1"/>
  <c r="L827" i="1" s="1"/>
  <c r="D828" i="1"/>
  <c r="L828" i="1" s="1"/>
  <c r="D829" i="1"/>
  <c r="L829" i="1" s="1"/>
  <c r="D830" i="1"/>
  <c r="L830" i="1" s="1"/>
  <c r="D831" i="1"/>
  <c r="L831" i="1" s="1"/>
  <c r="D832" i="1"/>
  <c r="L832" i="1" s="1"/>
  <c r="D833" i="1"/>
  <c r="D834" i="1"/>
  <c r="D835" i="1"/>
  <c r="D836" i="1"/>
  <c r="D837" i="1"/>
  <c r="D838" i="1"/>
  <c r="L838" i="1" s="1"/>
  <c r="D839" i="1"/>
  <c r="L839" i="1" s="1"/>
  <c r="D840" i="1"/>
  <c r="L840" i="1" s="1"/>
  <c r="D841" i="1"/>
  <c r="D842" i="1"/>
  <c r="L842" i="1" s="1"/>
  <c r="D843" i="1"/>
  <c r="L843" i="1" s="1"/>
  <c r="D844" i="1"/>
  <c r="L844" i="1" s="1"/>
  <c r="D845" i="1"/>
  <c r="L845" i="1" s="1"/>
  <c r="D846" i="1"/>
  <c r="L846" i="1" s="1"/>
  <c r="D847" i="1"/>
  <c r="L847" i="1" s="1"/>
  <c r="D848" i="1"/>
  <c r="D849" i="1"/>
  <c r="D850" i="1"/>
  <c r="D851" i="1"/>
  <c r="D852" i="1"/>
  <c r="D853" i="1"/>
  <c r="D854" i="1"/>
  <c r="D855" i="1"/>
  <c r="D856" i="1"/>
  <c r="L856" i="1" s="1"/>
  <c r="D857" i="1"/>
  <c r="L857" i="1" s="1"/>
  <c r="D858" i="1"/>
  <c r="L858" i="1" s="1"/>
  <c r="D859" i="1"/>
  <c r="D860" i="1"/>
  <c r="D861" i="1"/>
  <c r="L861" i="1" s="1"/>
  <c r="D862" i="1"/>
  <c r="L862" i="1" s="1"/>
  <c r="D863" i="1"/>
  <c r="D864" i="1"/>
  <c r="D865" i="1"/>
  <c r="L865" i="1" s="1"/>
  <c r="D866" i="1"/>
  <c r="L866" i="1" s="1"/>
  <c r="D867" i="1"/>
  <c r="L867" i="1" s="1"/>
  <c r="D868" i="1"/>
  <c r="L868" i="1" s="1"/>
  <c r="D869" i="1"/>
  <c r="L869" i="1" s="1"/>
  <c r="D870" i="1"/>
  <c r="L870" i="1" s="1"/>
  <c r="D871" i="1"/>
  <c r="L871" i="1" s="1"/>
  <c r="D872" i="1"/>
  <c r="L872" i="1" s="1"/>
  <c r="D873" i="1"/>
  <c r="L873" i="1" s="1"/>
  <c r="D874" i="1"/>
  <c r="D875" i="1"/>
  <c r="D876" i="1"/>
  <c r="D877" i="1"/>
  <c r="D878" i="1"/>
  <c r="D879" i="1"/>
  <c r="D880" i="1"/>
  <c r="D881" i="1"/>
  <c r="D882" i="1"/>
  <c r="D883" i="1"/>
  <c r="L883" i="1" s="1"/>
  <c r="D884" i="1"/>
  <c r="L884" i="1" s="1"/>
  <c r="D885" i="1"/>
  <c r="L885" i="1" s="1"/>
  <c r="D886" i="1"/>
  <c r="L886" i="1" s="1"/>
  <c r="D887" i="1"/>
  <c r="L887" i="1" s="1"/>
  <c r="D888" i="1"/>
  <c r="L888" i="1" s="1"/>
  <c r="D889" i="1"/>
  <c r="D890" i="1"/>
  <c r="L890" i="1" s="1"/>
  <c r="D891" i="1"/>
  <c r="D892" i="1"/>
  <c r="L892" i="1" s="1"/>
  <c r="D893" i="1"/>
  <c r="L893" i="1" s="1"/>
  <c r="D894" i="1"/>
  <c r="L894" i="1" s="1"/>
  <c r="D895" i="1"/>
  <c r="L895" i="1" s="1"/>
  <c r="D896" i="1"/>
  <c r="L896" i="1" s="1"/>
  <c r="D897" i="1"/>
  <c r="L897" i="1" s="1"/>
  <c r="D898" i="1"/>
  <c r="L898" i="1" s="1"/>
  <c r="D899" i="1"/>
  <c r="D900" i="1"/>
  <c r="D901" i="1"/>
  <c r="L901" i="1" s="1"/>
  <c r="D902" i="1"/>
  <c r="L902" i="1" s="1"/>
  <c r="D903" i="1"/>
  <c r="D904" i="1"/>
  <c r="D905" i="1"/>
  <c r="L905" i="1" s="1"/>
  <c r="D906" i="1"/>
  <c r="L906" i="1" s="1"/>
  <c r="D907" i="1"/>
  <c r="D908" i="1"/>
  <c r="L908" i="1" s="1"/>
  <c r="D909" i="1"/>
  <c r="L909" i="1" s="1"/>
  <c r="D910" i="1"/>
  <c r="L910" i="1" s="1"/>
  <c r="D911" i="1"/>
  <c r="L911" i="1" s="1"/>
  <c r="D912" i="1"/>
  <c r="L912" i="1" s="1"/>
  <c r="D913" i="1"/>
  <c r="L913" i="1" s="1"/>
  <c r="D914" i="1"/>
  <c r="D915" i="1"/>
  <c r="L915" i="1" s="1"/>
  <c r="D916" i="1"/>
  <c r="D917" i="1"/>
  <c r="D918" i="1"/>
  <c r="D919" i="1"/>
  <c r="D920" i="1"/>
  <c r="L920" i="1" s="1"/>
  <c r="D921" i="1"/>
  <c r="D922" i="1"/>
  <c r="L922" i="1" s="1"/>
  <c r="D923" i="1"/>
  <c r="L923" i="1" s="1"/>
  <c r="D924" i="1"/>
  <c r="L924" i="1" s="1"/>
  <c r="D925" i="1"/>
  <c r="L925" i="1" s="1"/>
  <c r="D926" i="1"/>
  <c r="D927" i="1"/>
  <c r="L927" i="1" s="1"/>
  <c r="D928" i="1"/>
  <c r="L928" i="1" s="1"/>
  <c r="D929" i="1"/>
  <c r="L929" i="1" s="1"/>
  <c r="D930" i="1"/>
  <c r="L930" i="1" s="1"/>
  <c r="D931" i="1"/>
  <c r="D932" i="1"/>
  <c r="D933" i="1"/>
  <c r="L933" i="1" s="1"/>
  <c r="D934" i="1"/>
  <c r="L934" i="1" s="1"/>
  <c r="D935" i="1"/>
  <c r="L935" i="1" s="1"/>
  <c r="D936" i="1"/>
  <c r="D937" i="1"/>
  <c r="D938" i="1"/>
  <c r="D939" i="1"/>
  <c r="D940" i="1"/>
  <c r="D941" i="1"/>
  <c r="D942" i="1"/>
  <c r="D943" i="1"/>
  <c r="D944" i="1"/>
  <c r="D945" i="1"/>
  <c r="L945" i="1" s="1"/>
  <c r="D946" i="1"/>
  <c r="D947" i="1"/>
  <c r="D948" i="1"/>
  <c r="D949" i="1"/>
  <c r="L949" i="1" s="1"/>
  <c r="D950" i="1"/>
  <c r="L950" i="1" s="1"/>
  <c r="D951" i="1"/>
  <c r="D952" i="1"/>
  <c r="L952" i="1" s="1"/>
  <c r="D953" i="1"/>
  <c r="L953" i="1" s="1"/>
  <c r="D954" i="1"/>
  <c r="L954" i="1" s="1"/>
  <c r="D955" i="1"/>
  <c r="L955" i="1" s="1"/>
  <c r="D956" i="1"/>
  <c r="D957" i="1"/>
  <c r="L957" i="1" s="1"/>
  <c r="D958" i="1"/>
  <c r="D959" i="1"/>
  <c r="L959" i="1" s="1"/>
  <c r="D960" i="1"/>
  <c r="L960" i="1" s="1"/>
  <c r="D961" i="1"/>
  <c r="L961" i="1" s="1"/>
  <c r="D962" i="1"/>
  <c r="L962" i="1" s="1"/>
  <c r="D963" i="1"/>
  <c r="D964" i="1"/>
  <c r="L964" i="1" s="1"/>
  <c r="D965" i="1"/>
  <c r="D966" i="1"/>
  <c r="L966" i="1" s="1"/>
  <c r="D967" i="1"/>
  <c r="D968" i="1"/>
  <c r="D969" i="1"/>
  <c r="D970" i="1"/>
  <c r="D971" i="1"/>
  <c r="L971" i="1" s="1"/>
  <c r="D972" i="1"/>
  <c r="L972" i="1" s="1"/>
  <c r="D973" i="1"/>
  <c r="D974" i="1"/>
  <c r="L974" i="1" s="1"/>
  <c r="D975" i="1"/>
  <c r="D976" i="1"/>
  <c r="L976" i="1" s="1"/>
  <c r="D977" i="1"/>
  <c r="L977" i="1" s="1"/>
  <c r="D978" i="1"/>
  <c r="L978" i="1" s="1"/>
  <c r="D979" i="1"/>
  <c r="L979" i="1" s="1"/>
  <c r="D980" i="1"/>
  <c r="L980" i="1" s="1"/>
  <c r="D981" i="1"/>
  <c r="L981" i="1" s="1"/>
  <c r="D982" i="1"/>
  <c r="L982" i="1" s="1"/>
  <c r="D983" i="1"/>
  <c r="L983" i="1" s="1"/>
  <c r="D984" i="1"/>
  <c r="L984" i="1" s="1"/>
  <c r="D985" i="1"/>
  <c r="L985" i="1" s="1"/>
  <c r="D986" i="1"/>
  <c r="D987" i="1"/>
  <c r="D988" i="1"/>
  <c r="L988" i="1" s="1"/>
  <c r="D989" i="1"/>
  <c r="L989" i="1" s="1"/>
  <c r="D990" i="1"/>
  <c r="D991" i="1"/>
  <c r="L991" i="1" s="1"/>
  <c r="D992" i="1"/>
  <c r="L992" i="1" s="1"/>
  <c r="D993" i="1"/>
  <c r="L993" i="1" s="1"/>
  <c r="D994" i="1"/>
  <c r="L994" i="1" s="1"/>
  <c r="D995" i="1"/>
  <c r="L995" i="1" s="1"/>
  <c r="D996" i="1"/>
  <c r="L996" i="1" s="1"/>
  <c r="D997" i="1"/>
  <c r="L997" i="1" s="1"/>
  <c r="D998" i="1"/>
  <c r="L998" i="1" s="1"/>
  <c r="D999" i="1"/>
  <c r="L999" i="1" s="1"/>
  <c r="D1000" i="1"/>
  <c r="L1000" i="1" s="1"/>
  <c r="D1001" i="1"/>
  <c r="L1001" i="1" s="1"/>
  <c r="D1002" i="1"/>
  <c r="L1002" i="1" s="1"/>
  <c r="D1003" i="1"/>
  <c r="D1004" i="1"/>
  <c r="D1005" i="1"/>
  <c r="D1006" i="1"/>
  <c r="D1007" i="1"/>
  <c r="D1008" i="1"/>
  <c r="D1009" i="1"/>
  <c r="D1010" i="1"/>
  <c r="D1011" i="1"/>
  <c r="D1012" i="1"/>
  <c r="L1012" i="1" s="1"/>
  <c r="D1013" i="1"/>
  <c r="L1013" i="1" s="1"/>
  <c r="D1014" i="1"/>
  <c r="L1014" i="1" s="1"/>
  <c r="D1015" i="1"/>
  <c r="L1015" i="1" s="1"/>
  <c r="D1016" i="1"/>
  <c r="L1016" i="1" s="1"/>
  <c r="D1017" i="1"/>
  <c r="D1018" i="1"/>
  <c r="L1018" i="1" s="1"/>
  <c r="D1019" i="1"/>
  <c r="L1019" i="1" s="1"/>
  <c r="D1020" i="1"/>
  <c r="L1020" i="1" s="1"/>
  <c r="D1021" i="1"/>
  <c r="L1021" i="1" s="1"/>
  <c r="D1022" i="1"/>
  <c r="L1022" i="1" s="1"/>
  <c r="D1023" i="1"/>
  <c r="L1023" i="1" s="1"/>
  <c r="D1024" i="1"/>
  <c r="L1024" i="1" s="1"/>
  <c r="D1025" i="1"/>
  <c r="L1025" i="1" s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L1037" i="1" s="1"/>
  <c r="D1038" i="1"/>
  <c r="L1038" i="1" s="1"/>
  <c r="D1039" i="1"/>
  <c r="L1039" i="1" s="1"/>
  <c r="D1040" i="1"/>
  <c r="L1040" i="1" s="1"/>
  <c r="D1041" i="1"/>
  <c r="L1041" i="1" s="1"/>
  <c r="D1042" i="1"/>
  <c r="L1042" i="1" s="1"/>
  <c r="D1043" i="1"/>
  <c r="L1043" i="1" s="1"/>
  <c r="D1044" i="1"/>
  <c r="L1044" i="1" s="1"/>
  <c r="D1045" i="1"/>
  <c r="L1045" i="1" s="1"/>
  <c r="D1046" i="1"/>
  <c r="L1046" i="1" s="1"/>
  <c r="D1047" i="1"/>
  <c r="L1047" i="1" s="1"/>
  <c r="D1048" i="1"/>
  <c r="L1048" i="1" s="1"/>
  <c r="D1049" i="1"/>
  <c r="L1049" i="1" s="1"/>
  <c r="D1050" i="1"/>
  <c r="L1050" i="1" s="1"/>
  <c r="D1051" i="1"/>
  <c r="D1052" i="1"/>
  <c r="D1053" i="1"/>
  <c r="D1054" i="1"/>
  <c r="L1054" i="1" s="1"/>
  <c r="D1055" i="1"/>
  <c r="L1055" i="1" s="1"/>
  <c r="D1056" i="1"/>
  <c r="D1057" i="1"/>
  <c r="L1057" i="1" s="1"/>
  <c r="D1058" i="1"/>
  <c r="L1058" i="1" s="1"/>
  <c r="D1059" i="1"/>
  <c r="L1059" i="1" s="1"/>
  <c r="D1060" i="1"/>
  <c r="L1060" i="1" s="1"/>
  <c r="D1061" i="1"/>
  <c r="D1062" i="1"/>
  <c r="D1063" i="1"/>
  <c r="D1064" i="1"/>
  <c r="L1064" i="1" s="1"/>
  <c r="D1065" i="1"/>
  <c r="L1065" i="1" s="1"/>
  <c r="D1066" i="1"/>
  <c r="L1066" i="1" s="1"/>
  <c r="D1067" i="1"/>
  <c r="L1067" i="1" s="1"/>
  <c r="D1068" i="1"/>
  <c r="D1069" i="1"/>
  <c r="L1069" i="1" s="1"/>
  <c r="D1070" i="1"/>
  <c r="L1070" i="1" s="1"/>
  <c r="D1071" i="1"/>
  <c r="L1071" i="1" s="1"/>
  <c r="D1072" i="1"/>
  <c r="L1072" i="1" s="1"/>
  <c r="D1073" i="1"/>
  <c r="L1073" i="1" s="1"/>
  <c r="D1074" i="1"/>
  <c r="L1074" i="1" s="1"/>
  <c r="D1075" i="1"/>
  <c r="D1076" i="1"/>
  <c r="D1077" i="1"/>
  <c r="L1077" i="1" s="1"/>
  <c r="D1078" i="1"/>
  <c r="L1078" i="1" s="1"/>
  <c r="D1079" i="1"/>
  <c r="D1080" i="1"/>
  <c r="L1080" i="1" s="1"/>
  <c r="D1081" i="1"/>
  <c r="L1081" i="1" s="1"/>
  <c r="D1082" i="1"/>
  <c r="L1082" i="1" s="1"/>
  <c r="D1083" i="1"/>
  <c r="L1083" i="1" s="1"/>
  <c r="D1084" i="1"/>
  <c r="L1084" i="1" s="1"/>
  <c r="D1085" i="1"/>
  <c r="L1085" i="1" s="1"/>
  <c r="D1086" i="1"/>
  <c r="D1087" i="1"/>
  <c r="L1087" i="1" s="1"/>
  <c r="D1088" i="1"/>
  <c r="L1088" i="1" s="1"/>
  <c r="D1089" i="1"/>
  <c r="L1089" i="1" s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L1103" i="1" s="1"/>
  <c r="D1104" i="1"/>
  <c r="L1104" i="1" s="1"/>
  <c r="D1105" i="1"/>
  <c r="L1105" i="1" s="1"/>
  <c r="D1106" i="1"/>
  <c r="L1106" i="1" s="1"/>
  <c r="D1107" i="1"/>
  <c r="L1107" i="1" s="1"/>
  <c r="D1108" i="1"/>
  <c r="L1108" i="1" s="1"/>
  <c r="D1109" i="1"/>
  <c r="L1109" i="1" s="1"/>
  <c r="D1110" i="1"/>
  <c r="L1110" i="1" s="1"/>
  <c r="D1111" i="1"/>
  <c r="L1111" i="1" s="1"/>
  <c r="D1112" i="1"/>
  <c r="D1113" i="1"/>
  <c r="D1114" i="1"/>
  <c r="L1114" i="1" s="1"/>
  <c r="D1115" i="1"/>
  <c r="L1115" i="1" s="1"/>
  <c r="D1116" i="1"/>
  <c r="L1116" i="1" s="1"/>
  <c r="D1117" i="1"/>
  <c r="D1118" i="1"/>
  <c r="D1119" i="1"/>
  <c r="D1120" i="1"/>
  <c r="D1121" i="1"/>
  <c r="L1121" i="1" s="1"/>
  <c r="D1122" i="1"/>
  <c r="D1123" i="1"/>
  <c r="D1124" i="1"/>
  <c r="D1125" i="1"/>
  <c r="L1125" i="1" s="1"/>
  <c r="D1126" i="1"/>
  <c r="L1126" i="1" s="1"/>
  <c r="D1127" i="1"/>
  <c r="D1128" i="1"/>
  <c r="L1128" i="1" s="1"/>
  <c r="D1129" i="1"/>
  <c r="L1129" i="1" s="1"/>
  <c r="D1130" i="1"/>
  <c r="L1130" i="1" s="1"/>
  <c r="D1131" i="1"/>
  <c r="L1131" i="1" s="1"/>
  <c r="D1132" i="1"/>
  <c r="L1132" i="1" s="1"/>
  <c r="D1133" i="1"/>
  <c r="L1133" i="1" s="1"/>
  <c r="D1134" i="1"/>
  <c r="L1134" i="1" s="1"/>
  <c r="D1135" i="1"/>
  <c r="L1135" i="1" s="1"/>
  <c r="D1136" i="1"/>
  <c r="D1137" i="1"/>
  <c r="L1137" i="1" s="1"/>
  <c r="D1138" i="1"/>
  <c r="D1139" i="1"/>
  <c r="L1139" i="1" s="1"/>
  <c r="D1140" i="1"/>
  <c r="L1140" i="1" s="1"/>
  <c r="D1141" i="1"/>
  <c r="D1142" i="1"/>
  <c r="L1142" i="1" s="1"/>
  <c r="D1143" i="1"/>
  <c r="L1143" i="1" s="1"/>
  <c r="D1144" i="1"/>
  <c r="L1144" i="1" s="1"/>
  <c r="D1145" i="1"/>
  <c r="D1146" i="1"/>
  <c r="L1146" i="1" s="1"/>
  <c r="D1147" i="1"/>
  <c r="L1147" i="1" s="1"/>
  <c r="D1148" i="1"/>
  <c r="L1148" i="1" s="1"/>
  <c r="D1149" i="1"/>
  <c r="L1149" i="1" s="1"/>
  <c r="D1150" i="1"/>
  <c r="L1150" i="1" s="1"/>
  <c r="D1151" i="1"/>
  <c r="L1151" i="1" s="1"/>
  <c r="D1152" i="1"/>
  <c r="L1152" i="1" s="1"/>
  <c r="D1153" i="1"/>
  <c r="L1153" i="1" s="1"/>
  <c r="D1154" i="1"/>
  <c r="L1154" i="1" s="1"/>
  <c r="D1155" i="1"/>
  <c r="D1156" i="1"/>
  <c r="D1157" i="1"/>
  <c r="D1158" i="1"/>
  <c r="L1158" i="1" s="1"/>
  <c r="D1159" i="1"/>
  <c r="D1160" i="1"/>
  <c r="L1160" i="1" s="1"/>
  <c r="D1161" i="1"/>
  <c r="L1161" i="1" s="1"/>
  <c r="D1162" i="1"/>
  <c r="D1163" i="1"/>
  <c r="D1164" i="1"/>
  <c r="L1164" i="1" s="1"/>
  <c r="D1165" i="1"/>
  <c r="L1165" i="1" s="1"/>
  <c r="D1166" i="1"/>
  <c r="L1166" i="1" s="1"/>
  <c r="D1167" i="1"/>
  <c r="L1167" i="1" s="1"/>
  <c r="D1168" i="1"/>
  <c r="L1168" i="1" s="1"/>
  <c r="D1169" i="1"/>
  <c r="L1169" i="1" s="1"/>
  <c r="D1170" i="1"/>
  <c r="L1170" i="1" s="1"/>
  <c r="D1171" i="1"/>
  <c r="D1172" i="1"/>
  <c r="L1172" i="1" s="1"/>
  <c r="D1173" i="1"/>
  <c r="L1173" i="1" s="1"/>
  <c r="D1174" i="1"/>
  <c r="L1174" i="1" s="1"/>
  <c r="D1175" i="1"/>
  <c r="L1175" i="1" s="1"/>
  <c r="D1176" i="1"/>
  <c r="L1176" i="1" s="1"/>
  <c r="D1177" i="1"/>
  <c r="L1177" i="1" s="1"/>
  <c r="D1178" i="1"/>
  <c r="D1179" i="1"/>
  <c r="D1180" i="1"/>
  <c r="D1181" i="1"/>
  <c r="D1182" i="1"/>
  <c r="D1183" i="1"/>
  <c r="D1184" i="1"/>
  <c r="D1185" i="1"/>
  <c r="D1186" i="1"/>
  <c r="D1187" i="1"/>
  <c r="D1188" i="1"/>
  <c r="L1188" i="1" s="1"/>
  <c r="D1189" i="1"/>
  <c r="D1190" i="1"/>
  <c r="L1190" i="1" s="1"/>
  <c r="D1191" i="1"/>
  <c r="L1191" i="1" s="1"/>
  <c r="D1192" i="1"/>
  <c r="L1192" i="1" s="1"/>
  <c r="D1193" i="1"/>
  <c r="L1193" i="1" s="1"/>
  <c r="D1194" i="1"/>
  <c r="D1195" i="1"/>
  <c r="D1196" i="1"/>
  <c r="L1196" i="1" s="1"/>
  <c r="D1197" i="1"/>
  <c r="L1197" i="1" s="1"/>
  <c r="D1198" i="1"/>
  <c r="L1198" i="1" s="1"/>
  <c r="D1199" i="1"/>
  <c r="L1199" i="1" s="1"/>
  <c r="D1200" i="1"/>
  <c r="D1201" i="1"/>
  <c r="D1202" i="1"/>
  <c r="L1202" i="1" s="1"/>
  <c r="D1203" i="1"/>
  <c r="L1203" i="1" s="1"/>
  <c r="D1204" i="1"/>
  <c r="L1204" i="1" s="1"/>
  <c r="D1205" i="1"/>
  <c r="L1205" i="1" s="1"/>
  <c r="D1206" i="1"/>
  <c r="L1206" i="1" s="1"/>
  <c r="D1207" i="1"/>
  <c r="L1207" i="1" s="1"/>
  <c r="D1208" i="1"/>
  <c r="D1209" i="1"/>
  <c r="D1210" i="1"/>
  <c r="D1211" i="1"/>
  <c r="L1211" i="1" s="1"/>
  <c r="D1212" i="1"/>
  <c r="D1213" i="1"/>
  <c r="L1213" i="1" s="1"/>
  <c r="D1214" i="1"/>
  <c r="L1214" i="1" s="1"/>
  <c r="D1215" i="1"/>
  <c r="D1216" i="1"/>
  <c r="D1217" i="1"/>
  <c r="L1217" i="1" s="1"/>
  <c r="D1218" i="1"/>
  <c r="L1218" i="1" s="1"/>
  <c r="D1219" i="1"/>
  <c r="D1220" i="1"/>
  <c r="L1220" i="1" s="1"/>
  <c r="D1221" i="1"/>
  <c r="L1221" i="1" s="1"/>
  <c r="D1222" i="1"/>
  <c r="L1222" i="1" s="1"/>
  <c r="D1223" i="1"/>
  <c r="L1223" i="1" s="1"/>
  <c r="D1224" i="1"/>
  <c r="L1224" i="1" s="1"/>
  <c r="D1225" i="1"/>
  <c r="L1225" i="1" s="1"/>
  <c r="D1226" i="1"/>
  <c r="D1227" i="1"/>
  <c r="D1228" i="1"/>
  <c r="L1228" i="1" s="1"/>
  <c r="D1229" i="1"/>
  <c r="L1229" i="1" s="1"/>
  <c r="D1230" i="1"/>
  <c r="L1230" i="1" s="1"/>
  <c r="D1231" i="1"/>
  <c r="L1231" i="1" s="1"/>
  <c r="D1232" i="1"/>
  <c r="L1232" i="1" s="1"/>
  <c r="D1233" i="1"/>
  <c r="D1234" i="1"/>
  <c r="L1234" i="1" s="1"/>
  <c r="D1235" i="1"/>
  <c r="L1235" i="1" s="1"/>
  <c r="D1236" i="1"/>
  <c r="L1236" i="1" s="1"/>
  <c r="D1237" i="1"/>
  <c r="L1237" i="1" s="1"/>
  <c r="D1238" i="1"/>
  <c r="L1238" i="1" s="1"/>
  <c r="D1239" i="1"/>
  <c r="L1239" i="1" s="1"/>
  <c r="D1240" i="1"/>
  <c r="L1240" i="1" s="1"/>
  <c r="D1241" i="1"/>
  <c r="D1242" i="1"/>
  <c r="D1243" i="1"/>
  <c r="D1244" i="1"/>
  <c r="D1245" i="1"/>
  <c r="D1246" i="1"/>
  <c r="D1247" i="1"/>
  <c r="D1248" i="1"/>
  <c r="L1248" i="1" s="1"/>
  <c r="D1249" i="1"/>
  <c r="L1249" i="1" s="1"/>
  <c r="D1250" i="1"/>
  <c r="L1250" i="1" s="1"/>
  <c r="D1251" i="1"/>
  <c r="L1251" i="1" s="1"/>
  <c r="D1252" i="1"/>
  <c r="D1253" i="1"/>
  <c r="D1254" i="1"/>
  <c r="L1254" i="1" s="1"/>
  <c r="D1255" i="1"/>
  <c r="L1255" i="1" s="1"/>
  <c r="D1256" i="1"/>
  <c r="L1256" i="1" s="1"/>
  <c r="D1257" i="1"/>
  <c r="L1257" i="1" s="1"/>
  <c r="D1258" i="1"/>
  <c r="L1258" i="1" s="1"/>
  <c r="D1259" i="1"/>
  <c r="L1259" i="1" s="1"/>
  <c r="D1260" i="1"/>
  <c r="D1261" i="1"/>
  <c r="D1262" i="1"/>
  <c r="L1262" i="1" s="1"/>
  <c r="D1263" i="1"/>
  <c r="L1263" i="1" s="1"/>
  <c r="D1264" i="1"/>
  <c r="D1265" i="1"/>
  <c r="L1265" i="1" s="1"/>
  <c r="D1266" i="1"/>
  <c r="L1266" i="1" s="1"/>
  <c r="D1267" i="1"/>
  <c r="L1267" i="1" s="1"/>
  <c r="D1268" i="1"/>
  <c r="L1268" i="1" s="1"/>
  <c r="D1269" i="1"/>
  <c r="D1270" i="1"/>
  <c r="D1271" i="1"/>
  <c r="D1272" i="1"/>
  <c r="D1273" i="1"/>
  <c r="D1274" i="1"/>
  <c r="D1275" i="1"/>
  <c r="D1276" i="1"/>
  <c r="D1277" i="1"/>
  <c r="D1278" i="1"/>
  <c r="L1278" i="1" s="1"/>
  <c r="D1279" i="1"/>
  <c r="L1279" i="1" s="1"/>
  <c r="D1280" i="1"/>
  <c r="L1280" i="1" s="1"/>
  <c r="D1281" i="1"/>
  <c r="L1281" i="1" s="1"/>
  <c r="D1282" i="1"/>
  <c r="D1283" i="1"/>
  <c r="L1283" i="1" s="1"/>
  <c r="D1284" i="1"/>
  <c r="L1284" i="1" s="1"/>
  <c r="D1285" i="1"/>
  <c r="L1285" i="1" s="1"/>
  <c r="D1286" i="1"/>
  <c r="D1287" i="1"/>
  <c r="D1288" i="1"/>
  <c r="D1289" i="1"/>
  <c r="L1289" i="1" s="1"/>
  <c r="D1290" i="1"/>
  <c r="L1290" i="1" s="1"/>
  <c r="D1291" i="1"/>
  <c r="L1291" i="1" s="1"/>
  <c r="D1292" i="1"/>
  <c r="L1292" i="1" s="1"/>
  <c r="D1293" i="1"/>
  <c r="L1293" i="1" s="1"/>
  <c r="D1294" i="1"/>
  <c r="L1294" i="1" s="1"/>
  <c r="D1295" i="1"/>
  <c r="D1296" i="1"/>
  <c r="D1297" i="1"/>
  <c r="D1298" i="1"/>
  <c r="D1299" i="1"/>
  <c r="D1300" i="1"/>
  <c r="D1301" i="1"/>
  <c r="L1301" i="1" s="1"/>
  <c r="D1302" i="1"/>
  <c r="L1302" i="1" s="1"/>
  <c r="D1303" i="1"/>
  <c r="L1303" i="1" s="1"/>
  <c r="D1304" i="1"/>
  <c r="D1305" i="1"/>
  <c r="L1305" i="1" s="1"/>
  <c r="D1306" i="1"/>
  <c r="L1306" i="1" s="1"/>
  <c r="D1307" i="1"/>
  <c r="D1308" i="1"/>
  <c r="D1309" i="1"/>
  <c r="L1309" i="1" s="1"/>
  <c r="D1310" i="1"/>
  <c r="D1311" i="1"/>
  <c r="D1312" i="1"/>
  <c r="L1312" i="1" s="1"/>
  <c r="D1313" i="1"/>
  <c r="L1313" i="1" s="1"/>
  <c r="D1314" i="1"/>
  <c r="L1314" i="1" s="1"/>
  <c r="D1315" i="1"/>
  <c r="L1315" i="1" s="1"/>
  <c r="D1316" i="1"/>
  <c r="L1316" i="1" s="1"/>
  <c r="D1317" i="1"/>
  <c r="L1317" i="1" s="1"/>
  <c r="D1318" i="1"/>
  <c r="L1318" i="1" s="1"/>
  <c r="D1319" i="1"/>
  <c r="L1319" i="1" s="1"/>
  <c r="D1320" i="1"/>
  <c r="D1321" i="1"/>
  <c r="D1322" i="1"/>
  <c r="L1322" i="1" s="1"/>
  <c r="D1323" i="1"/>
  <c r="L1323" i="1" s="1"/>
  <c r="D1324" i="1"/>
  <c r="L1324" i="1" s="1"/>
  <c r="D1325" i="1"/>
  <c r="D1326" i="1"/>
  <c r="D1327" i="1"/>
  <c r="D1328" i="1"/>
  <c r="L1328" i="1" s="1"/>
  <c r="D1329" i="1"/>
  <c r="L1329" i="1" s="1"/>
  <c r="D1330" i="1"/>
  <c r="L1330" i="1" s="1"/>
  <c r="D1331" i="1"/>
  <c r="L1331" i="1" s="1"/>
  <c r="D1332" i="1"/>
  <c r="D1333" i="1"/>
  <c r="D1334" i="1"/>
  <c r="D1335" i="1"/>
  <c r="D1336" i="1"/>
  <c r="D1337" i="1"/>
  <c r="D1338" i="1"/>
  <c r="D1339" i="1"/>
  <c r="L1339" i="1" s="1"/>
  <c r="D1340" i="1"/>
  <c r="L1340" i="1" s="1"/>
  <c r="D1341" i="1"/>
  <c r="L1341" i="1" s="1"/>
  <c r="D1342" i="1"/>
  <c r="L1342" i="1" s="1"/>
  <c r="D1343" i="1"/>
  <c r="L1343" i="1" s="1"/>
  <c r="D1344" i="1"/>
  <c r="L1344" i="1" s="1"/>
  <c r="D1345" i="1"/>
  <c r="L1345" i="1" s="1"/>
  <c r="D1346" i="1"/>
  <c r="L1346" i="1" s="1"/>
  <c r="D1347" i="1"/>
  <c r="D1348" i="1"/>
  <c r="D1349" i="1"/>
  <c r="L1349" i="1" s="1"/>
  <c r="D1350" i="1"/>
  <c r="L1350" i="1" s="1"/>
  <c r="D1351" i="1"/>
  <c r="L1351" i="1" s="1"/>
  <c r="D1352" i="1"/>
  <c r="L1352" i="1" s="1"/>
  <c r="D1353" i="1"/>
  <c r="L1353" i="1" s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L1367" i="1" s="1"/>
  <c r="D1368" i="1"/>
  <c r="L1368" i="1" s="1"/>
  <c r="D1369" i="1"/>
  <c r="L1369" i="1" s="1"/>
  <c r="D1370" i="1"/>
  <c r="D1371" i="1"/>
  <c r="L1371" i="1" s="1"/>
  <c r="D1372" i="1"/>
  <c r="L1372" i="1" s="1"/>
  <c r="D1373" i="1"/>
  <c r="L1373" i="1" s="1"/>
  <c r="D1374" i="1"/>
  <c r="D1375" i="1"/>
  <c r="L1375" i="1" s="1"/>
  <c r="D1376" i="1"/>
  <c r="L1376" i="1" s="1"/>
  <c r="D1377" i="1"/>
  <c r="L1377" i="1" s="1"/>
  <c r="D1378" i="1"/>
  <c r="L1378" i="1" s="1"/>
  <c r="D1379" i="1"/>
  <c r="D1380" i="1"/>
  <c r="D1381" i="1"/>
  <c r="L1381" i="1" s="1"/>
  <c r="D1382" i="1"/>
  <c r="L1382" i="1" s="1"/>
  <c r="D1383" i="1"/>
  <c r="L1383" i="1" s="1"/>
  <c r="D1384" i="1"/>
  <c r="L1384" i="1" s="1"/>
  <c r="D1385" i="1"/>
  <c r="D1386" i="1"/>
  <c r="D1387" i="1"/>
  <c r="D1388" i="1"/>
  <c r="D1389" i="1"/>
  <c r="L1389" i="1" s="1"/>
  <c r="D1390" i="1"/>
  <c r="L1390" i="1" s="1"/>
  <c r="D1391" i="1"/>
  <c r="D1392" i="1"/>
  <c r="D1393" i="1"/>
  <c r="L1393" i="1" s="1"/>
  <c r="D1394" i="1"/>
  <c r="L1394" i="1" s="1"/>
  <c r="D1395" i="1"/>
  <c r="L1395" i="1" s="1"/>
  <c r="D1396" i="1"/>
  <c r="L1396" i="1" s="1"/>
  <c r="D1397" i="1"/>
  <c r="L1397" i="1" s="1"/>
  <c r="D1398" i="1"/>
  <c r="L1398" i="1" s="1"/>
  <c r="D1399" i="1"/>
  <c r="D1400" i="1"/>
  <c r="L1400" i="1" s="1"/>
  <c r="D1401" i="1"/>
  <c r="L1401" i="1" s="1"/>
  <c r="D1402" i="1"/>
  <c r="D1403" i="1"/>
  <c r="D1404" i="1"/>
  <c r="L1404" i="1" s="1"/>
  <c r="D1405" i="1"/>
  <c r="L1405" i="1" s="1"/>
  <c r="D1406" i="1"/>
  <c r="L1406" i="1" s="1"/>
  <c r="D1407" i="1"/>
  <c r="L1407" i="1" s="1"/>
  <c r="D1408" i="1"/>
  <c r="L1408" i="1" s="1"/>
  <c r="D1409" i="1"/>
  <c r="L1409" i="1" s="1"/>
  <c r="D1410" i="1"/>
  <c r="L1410" i="1" s="1"/>
  <c r="D1411" i="1"/>
  <c r="L1411" i="1" s="1"/>
  <c r="D1412" i="1"/>
  <c r="L1412" i="1" s="1"/>
  <c r="D1413" i="1"/>
  <c r="L1413" i="1" s="1"/>
  <c r="D1414" i="1"/>
  <c r="D1415" i="1"/>
  <c r="L1415" i="1" s="1"/>
  <c r="D1416" i="1"/>
  <c r="L1416" i="1" s="1"/>
  <c r="D1417" i="1"/>
  <c r="D1418" i="1"/>
  <c r="D1419" i="1"/>
  <c r="L1419" i="1" s="1"/>
  <c r="D1420" i="1"/>
  <c r="D1421" i="1"/>
  <c r="D1422" i="1"/>
  <c r="D1423" i="1"/>
  <c r="L1423" i="1" s="1"/>
  <c r="D1424" i="1"/>
  <c r="L1424" i="1" s="1"/>
  <c r="D1425" i="1"/>
  <c r="D1426" i="1"/>
  <c r="D1427" i="1"/>
  <c r="D1428" i="1"/>
  <c r="L1428" i="1" s="1"/>
  <c r="D1429" i="1"/>
  <c r="L1429" i="1" s="1"/>
  <c r="D1430" i="1"/>
  <c r="L1430" i="1" s="1"/>
  <c r="D1431" i="1"/>
  <c r="L1431" i="1" s="1"/>
  <c r="D1432" i="1"/>
  <c r="L1432" i="1" s="1"/>
  <c r="D1433" i="1"/>
  <c r="L1433" i="1" s="1"/>
  <c r="D1434" i="1"/>
  <c r="L1434" i="1" s="1"/>
  <c r="D1435" i="1"/>
  <c r="D1436" i="1"/>
  <c r="L1436" i="1" s="1"/>
  <c r="D1437" i="1"/>
  <c r="L1437" i="1" s="1"/>
  <c r="D1438" i="1"/>
  <c r="L1438" i="1" s="1"/>
  <c r="D1439" i="1"/>
  <c r="D1440" i="1"/>
  <c r="L1440" i="1" s="1"/>
  <c r="D1441" i="1"/>
  <c r="L1441" i="1" s="1"/>
  <c r="D1442" i="1"/>
  <c r="L1442" i="1" s="1"/>
  <c r="D1443" i="1"/>
  <c r="D1444" i="1"/>
  <c r="D1445" i="1"/>
  <c r="L1445" i="1" s="1"/>
  <c r="D1446" i="1"/>
  <c r="L1446" i="1" s="1"/>
  <c r="D1447" i="1"/>
  <c r="L1447" i="1" s="1"/>
  <c r="D1448" i="1"/>
  <c r="D1449" i="1"/>
  <c r="D1450" i="1"/>
  <c r="D1451" i="1"/>
  <c r="D1452" i="1"/>
  <c r="D1453" i="1"/>
  <c r="D1454" i="1"/>
  <c r="D1455" i="1"/>
  <c r="L1455" i="1" s="1"/>
  <c r="D1456" i="1"/>
  <c r="L1456" i="1" s="1"/>
  <c r="D1457" i="1"/>
  <c r="L1457" i="1" s="1"/>
  <c r="D1458" i="1"/>
  <c r="D1459" i="1"/>
  <c r="L1459" i="1" s="1"/>
  <c r="D1460" i="1"/>
  <c r="L1460" i="1" s="1"/>
  <c r="D1461" i="1"/>
  <c r="L1461" i="1" s="1"/>
  <c r="D1462" i="1"/>
  <c r="L1462" i="1" s="1"/>
  <c r="D1463" i="1"/>
  <c r="L1463" i="1" s="1"/>
  <c r="D1464" i="1"/>
  <c r="D1465" i="1"/>
  <c r="L1465" i="1" s="1"/>
  <c r="D1466" i="1"/>
  <c r="L1466" i="1" s="1"/>
  <c r="D1467" i="1"/>
  <c r="L1467" i="1" s="1"/>
  <c r="D1468" i="1"/>
  <c r="L1468" i="1" s="1"/>
  <c r="D1469" i="1"/>
  <c r="L1469" i="1" s="1"/>
  <c r="D1470" i="1"/>
  <c r="L1470" i="1" s="1"/>
  <c r="D1471" i="1"/>
  <c r="D1472" i="1"/>
  <c r="D1473" i="1"/>
  <c r="D1474" i="1"/>
  <c r="D1475" i="1"/>
  <c r="D1476" i="1"/>
  <c r="D1477" i="1"/>
  <c r="L1477" i="1" s="1"/>
  <c r="D1478" i="1"/>
  <c r="L1478" i="1" s="1"/>
  <c r="D1479" i="1"/>
  <c r="L1479" i="1" s="1"/>
  <c r="D1480" i="1"/>
  <c r="D1481" i="1"/>
  <c r="L1481" i="1" s="1"/>
  <c r="D1482" i="1"/>
  <c r="L1482" i="1" s="1"/>
  <c r="D1483" i="1"/>
  <c r="L1483" i="1" s="1"/>
  <c r="D1484" i="1"/>
  <c r="L1484" i="1" s="1"/>
  <c r="D1485" i="1"/>
  <c r="L1485" i="1" s="1"/>
  <c r="D1486" i="1"/>
  <c r="L1486" i="1" s="1"/>
  <c r="D1487" i="1"/>
  <c r="L1487" i="1" s="1"/>
  <c r="D1488" i="1"/>
  <c r="L1488" i="1" s="1"/>
  <c r="D1489" i="1"/>
  <c r="D1490" i="1"/>
  <c r="L1490" i="1" s="1"/>
  <c r="D1491" i="1"/>
  <c r="L1491" i="1" s="1"/>
  <c r="D1492" i="1"/>
  <c r="L1492" i="1" s="1"/>
  <c r="D1493" i="1"/>
  <c r="L1493" i="1" s="1"/>
  <c r="D1494" i="1"/>
  <c r="D1495" i="1"/>
  <c r="D1496" i="1"/>
  <c r="L1496" i="1" s="1"/>
  <c r="D1497" i="1"/>
  <c r="L1497" i="1" s="1"/>
  <c r="D1498" i="1"/>
  <c r="L1498" i="1" s="1"/>
  <c r="D1499" i="1"/>
  <c r="L1499" i="1" s="1"/>
  <c r="D1500" i="1"/>
  <c r="L1500" i="1" s="1"/>
  <c r="D1501" i="1"/>
  <c r="D1502" i="1"/>
  <c r="D1503" i="1"/>
  <c r="L1503" i="1" s="1"/>
  <c r="D1504" i="1"/>
  <c r="L1504" i="1" s="1"/>
  <c r="D1505" i="1"/>
  <c r="L1505" i="1" s="1"/>
  <c r="D1506" i="1"/>
  <c r="D1507" i="1"/>
  <c r="L1507" i="1" s="1"/>
  <c r="D1508" i="1"/>
  <c r="D1509" i="1"/>
  <c r="D1510" i="1"/>
  <c r="L1510" i="1" s="1"/>
  <c r="D1511" i="1"/>
  <c r="L1511" i="1" s="1"/>
  <c r="D1512" i="1"/>
  <c r="L1512" i="1" s="1"/>
  <c r="D1513" i="1"/>
  <c r="L1513" i="1" s="1"/>
  <c r="D1514" i="1"/>
  <c r="D1515" i="1"/>
  <c r="L1515" i="1" s="1"/>
  <c r="D1516" i="1"/>
  <c r="L1516" i="1" s="1"/>
  <c r="D1517" i="1"/>
  <c r="D1518" i="1"/>
  <c r="D1519" i="1"/>
  <c r="L1519" i="1" s="1"/>
  <c r="D1520" i="1"/>
  <c r="L1520" i="1" s="1"/>
  <c r="D1521" i="1"/>
  <c r="L1521" i="1" s="1"/>
  <c r="D1522" i="1"/>
  <c r="L1522" i="1" s="1"/>
  <c r="D1523" i="1"/>
  <c r="L1523" i="1" s="1"/>
  <c r="D1524" i="1"/>
  <c r="D1525" i="1"/>
  <c r="L1525" i="1" s="1"/>
  <c r="D1526" i="1"/>
  <c r="L1526" i="1" s="1"/>
  <c r="D1527" i="1"/>
  <c r="D1528" i="1"/>
  <c r="D1529" i="1"/>
  <c r="L1529" i="1" s="1"/>
  <c r="D1530" i="1"/>
  <c r="L1530" i="1" s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L1543" i="1" s="1"/>
  <c r="D1544" i="1"/>
  <c r="L1544" i="1" s="1"/>
  <c r="D1545" i="1"/>
  <c r="L1545" i="1" s="1"/>
  <c r="D1546" i="1"/>
  <c r="D1547" i="1"/>
  <c r="L1547" i="1" s="1"/>
  <c r="D1548" i="1"/>
  <c r="L1548" i="1" s="1"/>
  <c r="D1549" i="1"/>
  <c r="L1549" i="1" s="1"/>
  <c r="D1550" i="1"/>
  <c r="L1550" i="1" s="1"/>
  <c r="D1551" i="1"/>
  <c r="L1551" i="1" s="1"/>
  <c r="D1552" i="1"/>
  <c r="L1552" i="1" s="1"/>
  <c r="D1553" i="1"/>
  <c r="L1553" i="1" s="1"/>
  <c r="D1554" i="1"/>
  <c r="D1555" i="1"/>
  <c r="D1556" i="1"/>
  <c r="L1556" i="1" s="1"/>
  <c r="D1557" i="1"/>
  <c r="L1557" i="1" s="1"/>
  <c r="D1558" i="1"/>
  <c r="D1559" i="1"/>
  <c r="L1559" i="1" s="1"/>
  <c r="D1560" i="1"/>
  <c r="L1560" i="1" s="1"/>
  <c r="D1561" i="1"/>
  <c r="D1562" i="1"/>
  <c r="D1563" i="1"/>
  <c r="D1564" i="1"/>
  <c r="D1565" i="1"/>
  <c r="L1565" i="1" s="1"/>
  <c r="D1566" i="1"/>
  <c r="L1566" i="1" s="1"/>
  <c r="D1567" i="1"/>
  <c r="L1567" i="1" s="1"/>
  <c r="D1568" i="1"/>
  <c r="L1568" i="1" s="1"/>
  <c r="D1569" i="1"/>
  <c r="L1569" i="1" s="1"/>
  <c r="D1570" i="1"/>
  <c r="L1570" i="1" s="1"/>
  <c r="D1571" i="1"/>
  <c r="L1571" i="1" s="1"/>
  <c r="D1572" i="1"/>
  <c r="L1572" i="1" s="1"/>
  <c r="D1573" i="1"/>
  <c r="L1573" i="1" s="1"/>
  <c r="D1574" i="1"/>
  <c r="L1574" i="1" s="1"/>
  <c r="D1575" i="1"/>
  <c r="L1575" i="1" s="1"/>
  <c r="D1576" i="1"/>
  <c r="L1576" i="1" s="1"/>
  <c r="D1577" i="1"/>
  <c r="L1577" i="1" s="1"/>
  <c r="D1578" i="1"/>
  <c r="L1578" i="1" s="1"/>
  <c r="D1579" i="1"/>
  <c r="L1579" i="1" s="1"/>
  <c r="D1580" i="1"/>
  <c r="D1581" i="1"/>
  <c r="D1582" i="1"/>
  <c r="L1582" i="1" s="1"/>
  <c r="D1583" i="1"/>
  <c r="D1584" i="1"/>
  <c r="D1585" i="1"/>
  <c r="D1586" i="1"/>
  <c r="D1587" i="1"/>
  <c r="L1587" i="1" s="1"/>
  <c r="D1588" i="1"/>
  <c r="L1588" i="1" s="1"/>
  <c r="D1589" i="1"/>
  <c r="L1589" i="1" s="1"/>
  <c r="D1590" i="1"/>
  <c r="D1591" i="1"/>
  <c r="D1592" i="1"/>
  <c r="L1592" i="1" s="1"/>
  <c r="D1593" i="1"/>
  <c r="L1593" i="1" s="1"/>
  <c r="D1594" i="1"/>
  <c r="L1594" i="1" s="1"/>
  <c r="D1595" i="1"/>
  <c r="L1595" i="1" s="1"/>
  <c r="D1596" i="1"/>
  <c r="D1597" i="1"/>
  <c r="D1598" i="1"/>
  <c r="D1599" i="1"/>
  <c r="D1600" i="1"/>
  <c r="L1600" i="1" s="1"/>
  <c r="D1601" i="1"/>
  <c r="L1601" i="1" s="1"/>
  <c r="D1602" i="1"/>
  <c r="L1602" i="1" s="1"/>
  <c r="D1603" i="1"/>
  <c r="L1603" i="1" s="1"/>
  <c r="D1604" i="1"/>
  <c r="L1604" i="1" s="1"/>
  <c r="D1605" i="1"/>
  <c r="L1605" i="1" s="1"/>
  <c r="D1606" i="1"/>
  <c r="D1607" i="1"/>
  <c r="D1608" i="1"/>
  <c r="D1609" i="1"/>
  <c r="L1609" i="1" s="1"/>
  <c r="D1610" i="1"/>
  <c r="L1610" i="1" s="1"/>
  <c r="D1611" i="1"/>
  <c r="D1612" i="1"/>
  <c r="D1613" i="1"/>
  <c r="L1613" i="1" s="1"/>
  <c r="D1614" i="1"/>
  <c r="L1614" i="1" s="1"/>
  <c r="D1615" i="1"/>
  <c r="L1615" i="1" s="1"/>
  <c r="D1616" i="1"/>
  <c r="L1616" i="1" s="1"/>
  <c r="D1617" i="1"/>
  <c r="L1617" i="1" s="1"/>
  <c r="D1618" i="1"/>
  <c r="L1618" i="1" s="1"/>
  <c r="D1619" i="1"/>
  <c r="D1620" i="1"/>
  <c r="L1620" i="1" s="1"/>
  <c r="D1621" i="1"/>
  <c r="D1622" i="1"/>
  <c r="L1622" i="1" s="1"/>
  <c r="D1623" i="1"/>
  <c r="L1623" i="1" s="1"/>
  <c r="D1624" i="1"/>
  <c r="D1625" i="1"/>
  <c r="D1626" i="1"/>
  <c r="D1627" i="1"/>
  <c r="L1627" i="1" s="1"/>
  <c r="D1628" i="1"/>
  <c r="L1628" i="1" s="1"/>
  <c r="D1629" i="1"/>
  <c r="D1630" i="1"/>
  <c r="L1630" i="1" s="1"/>
  <c r="D1631" i="1"/>
  <c r="L1631" i="1" s="1"/>
  <c r="D1632" i="1"/>
  <c r="L1632" i="1" s="1"/>
  <c r="D1633" i="1"/>
  <c r="L1633" i="1" s="1"/>
  <c r="D1634" i="1"/>
  <c r="D1635" i="1"/>
  <c r="L1635" i="1" s="1"/>
  <c r="D1636" i="1"/>
  <c r="L1636" i="1" s="1"/>
  <c r="D1637" i="1"/>
  <c r="L1637" i="1" s="1"/>
  <c r="D1638" i="1"/>
  <c r="D1639" i="1"/>
  <c r="L1639" i="1" s="1"/>
  <c r="D1640" i="1"/>
  <c r="L1640" i="1" s="1"/>
  <c r="D1641" i="1"/>
  <c r="L1641" i="1" s="1"/>
  <c r="D1642" i="1"/>
  <c r="L1642" i="1" s="1"/>
  <c r="D1643" i="1"/>
  <c r="L1643" i="1" s="1"/>
  <c r="D1644" i="1"/>
  <c r="D1645" i="1"/>
  <c r="D1646" i="1"/>
  <c r="D1647" i="1"/>
  <c r="D1648" i="1"/>
  <c r="D1649" i="1"/>
  <c r="D1650" i="1"/>
  <c r="D1651" i="1"/>
  <c r="D1652" i="1"/>
  <c r="L1652" i="1" s="1"/>
  <c r="D1653" i="1"/>
  <c r="L1653" i="1" s="1"/>
  <c r="D1654" i="1"/>
  <c r="L1654" i="1" s="1"/>
  <c r="D1655" i="1"/>
  <c r="D1656" i="1"/>
  <c r="D1657" i="1"/>
  <c r="D1658" i="1"/>
  <c r="L1658" i="1" s="1"/>
  <c r="D1659" i="1"/>
  <c r="L1659" i="1" s="1"/>
  <c r="D1660" i="1"/>
  <c r="D1661" i="1"/>
  <c r="D1662" i="1"/>
  <c r="L1662" i="1" s="1"/>
  <c r="D1663" i="1"/>
  <c r="D1664" i="1"/>
  <c r="L1664" i="1" s="1"/>
  <c r="D1665" i="1"/>
  <c r="L1665" i="1" s="1"/>
  <c r="D1666" i="1"/>
  <c r="L1666" i="1" s="1"/>
  <c r="D1667" i="1"/>
  <c r="L1667" i="1" s="1"/>
  <c r="D1668" i="1"/>
  <c r="L1668" i="1" s="1"/>
  <c r="D1669" i="1"/>
  <c r="L1669" i="1" s="1"/>
  <c r="D1670" i="1"/>
  <c r="D1671" i="1"/>
  <c r="L1671" i="1" s="1"/>
  <c r="D1672" i="1"/>
  <c r="L1672" i="1" s="1"/>
  <c r="D1673" i="1"/>
  <c r="D1674" i="1"/>
  <c r="D1675" i="1"/>
  <c r="L1675" i="1" s="1"/>
  <c r="D1676" i="1"/>
  <c r="L1676" i="1" s="1"/>
  <c r="D1677" i="1"/>
  <c r="L1677" i="1" s="1"/>
  <c r="D1678" i="1"/>
  <c r="D1679" i="1"/>
  <c r="D1680" i="1"/>
  <c r="D1681" i="1"/>
  <c r="L1681" i="1" s="1"/>
  <c r="D1682" i="1"/>
  <c r="D1683" i="1"/>
  <c r="D1684" i="1"/>
  <c r="L1684" i="1" s="1"/>
  <c r="D1685" i="1"/>
  <c r="L1685" i="1" s="1"/>
  <c r="D1686" i="1"/>
  <c r="D1687" i="1"/>
  <c r="D1688" i="1"/>
  <c r="D1689" i="1"/>
  <c r="L1689" i="1" s="1"/>
  <c r="D1690" i="1"/>
  <c r="L1690" i="1" s="1"/>
  <c r="D1691" i="1"/>
  <c r="L1691" i="1" s="1"/>
  <c r="D1692" i="1"/>
  <c r="L1692" i="1" s="1"/>
  <c r="D1693" i="1"/>
  <c r="L1693" i="1" s="1"/>
  <c r="D1694" i="1"/>
  <c r="L1694" i="1" s="1"/>
  <c r="D1695" i="1"/>
  <c r="L1695" i="1" s="1"/>
  <c r="D1696" i="1"/>
  <c r="L1696" i="1" s="1"/>
  <c r="D1697" i="1"/>
  <c r="L1697" i="1" s="1"/>
  <c r="D1698" i="1"/>
  <c r="L1698" i="1" s="1"/>
  <c r="D1699" i="1"/>
  <c r="L1699" i="1" s="1"/>
  <c r="D1700" i="1"/>
  <c r="D1701" i="1"/>
  <c r="L1701" i="1" s="1"/>
  <c r="D1702" i="1"/>
  <c r="D1703" i="1"/>
  <c r="D1704" i="1"/>
  <c r="L1704" i="1" s="1"/>
  <c r="D1705" i="1"/>
  <c r="L1705" i="1" s="1"/>
  <c r="D1706" i="1"/>
  <c r="L1706" i="1" s="1"/>
  <c r="D1707" i="1"/>
  <c r="D1708" i="1"/>
  <c r="D1709" i="1"/>
  <c r="D1710" i="1"/>
  <c r="D1711" i="1"/>
  <c r="D1712" i="1"/>
  <c r="D1713" i="1"/>
  <c r="D1714" i="1"/>
  <c r="D1715" i="1"/>
  <c r="D1716" i="1"/>
  <c r="D1717" i="1"/>
  <c r="L1717" i="1" s="1"/>
  <c r="D1718" i="1"/>
  <c r="L1718" i="1" s="1"/>
  <c r="D1719" i="1"/>
  <c r="L1719" i="1" s="1"/>
  <c r="D1720" i="1"/>
  <c r="L1720" i="1" s="1"/>
  <c r="D1721" i="1"/>
  <c r="L1721" i="1" s="1"/>
  <c r="D1722" i="1"/>
  <c r="D1723" i="1"/>
  <c r="L1723" i="1" s="1"/>
  <c r="D1724" i="1"/>
  <c r="L1724" i="1" s="1"/>
  <c r="D1725" i="1"/>
  <c r="D1726" i="1"/>
  <c r="D1727" i="1"/>
  <c r="L1727" i="1" s="1"/>
  <c r="D1728" i="1"/>
  <c r="L1728" i="1" s="1"/>
  <c r="D1729" i="1"/>
  <c r="L1729" i="1" s="1"/>
  <c r="D1730" i="1"/>
  <c r="L1730" i="1" s="1"/>
  <c r="D1731" i="1"/>
  <c r="L1731" i="1" s="1"/>
  <c r="D1732" i="1"/>
  <c r="L1732" i="1" s="1"/>
  <c r="D1733" i="1"/>
  <c r="L1733" i="1" s="1"/>
  <c r="D1734" i="1"/>
  <c r="D1735" i="1"/>
  <c r="D1736" i="1"/>
  <c r="D1737" i="1"/>
  <c r="D1738" i="1"/>
  <c r="D1739" i="1"/>
  <c r="D1740" i="1"/>
  <c r="D1741" i="1"/>
  <c r="L1741" i="1" s="1"/>
  <c r="D1742" i="1"/>
  <c r="L1742" i="1" s="1"/>
  <c r="D1743" i="1"/>
  <c r="D1744" i="1"/>
  <c r="D1745" i="1"/>
  <c r="L1745" i="1" s="1"/>
  <c r="D1746" i="1"/>
  <c r="L1746" i="1" s="1"/>
  <c r="D1747" i="1"/>
  <c r="L1747" i="1" s="1"/>
  <c r="D1748" i="1"/>
  <c r="D1749" i="1"/>
  <c r="D1750" i="1"/>
  <c r="L1750" i="1" s="1"/>
  <c r="D1751" i="1"/>
  <c r="L1751" i="1" s="1"/>
  <c r="D1752" i="1"/>
  <c r="D1753" i="1"/>
  <c r="L1753" i="1" s="1"/>
  <c r="D1754" i="1"/>
  <c r="L1754" i="1" s="1"/>
  <c r="D1755" i="1"/>
  <c r="L1755" i="1" s="1"/>
  <c r="D1756" i="1"/>
  <c r="L1756" i="1" s="1"/>
  <c r="D1757" i="1"/>
  <c r="L1757" i="1" s="1"/>
  <c r="D1758" i="1"/>
  <c r="L1758" i="1" s="1"/>
  <c r="D1759" i="1"/>
  <c r="L1759" i="1" s="1"/>
  <c r="D1760" i="1"/>
  <c r="L1760" i="1" s="1"/>
  <c r="D1761" i="1"/>
  <c r="D1762" i="1"/>
  <c r="D1763" i="1"/>
  <c r="L1763" i="1" s="1"/>
  <c r="D1764" i="1"/>
  <c r="L1764" i="1" s="1"/>
  <c r="D1765" i="1"/>
  <c r="L1765" i="1" s="1"/>
  <c r="D1766" i="1"/>
  <c r="D1767" i="1"/>
  <c r="L1767" i="1" s="1"/>
  <c r="D1768" i="1"/>
  <c r="L1768" i="1" s="1"/>
  <c r="D1769" i="1"/>
  <c r="D1770" i="1"/>
  <c r="L1770" i="1" s="1"/>
  <c r="D1771" i="1"/>
  <c r="D1772" i="1"/>
  <c r="D1773" i="1"/>
  <c r="L1773" i="1" s="1"/>
  <c r="D1774" i="1"/>
  <c r="L1774" i="1" s="1"/>
  <c r="D1775" i="1"/>
  <c r="L1775" i="1" s="1"/>
  <c r="D1776" i="1"/>
  <c r="L1776" i="1" s="1"/>
  <c r="D1777" i="1"/>
  <c r="L1777" i="1" s="1"/>
  <c r="D1778" i="1"/>
  <c r="L1778" i="1" s="1"/>
  <c r="D1779" i="1"/>
  <c r="L1779" i="1" s="1"/>
  <c r="D1780" i="1"/>
  <c r="L1780" i="1" s="1"/>
  <c r="D1781" i="1"/>
  <c r="L1781" i="1" s="1"/>
  <c r="D1782" i="1"/>
  <c r="L1782" i="1" s="1"/>
  <c r="D1783" i="1"/>
  <c r="L1783" i="1" s="1"/>
  <c r="D1784" i="1"/>
  <c r="L1784" i="1" s="1"/>
  <c r="D1785" i="1"/>
  <c r="L1785" i="1" s="1"/>
  <c r="D1786" i="1"/>
  <c r="L1786" i="1" s="1"/>
  <c r="D1787" i="1"/>
  <c r="L1787" i="1" s="1"/>
  <c r="D1788" i="1"/>
  <c r="D1789" i="1"/>
  <c r="D1790" i="1"/>
  <c r="L1790" i="1" s="1"/>
  <c r="D1791" i="1"/>
  <c r="D1792" i="1"/>
  <c r="D1793" i="1"/>
  <c r="L1793" i="1" s="1"/>
  <c r="D1794" i="1"/>
  <c r="D1795" i="1"/>
  <c r="D1796" i="1"/>
  <c r="D1797" i="1"/>
  <c r="D1798" i="1"/>
  <c r="L1798" i="1" s="1"/>
  <c r="D1799" i="1"/>
  <c r="L1799" i="1" s="1"/>
  <c r="D1800" i="1"/>
  <c r="L1800" i="1" s="1"/>
  <c r="D1801" i="1"/>
  <c r="D1802" i="1"/>
  <c r="L1802" i="1" s="1"/>
  <c r="D2" i="1"/>
  <c r="L2" i="1" s="1"/>
  <c r="L56" i="1"/>
  <c r="L148" i="1"/>
  <c r="L187" i="1"/>
  <c r="AA87" i="1" l="1"/>
  <c r="AB87" i="1" s="1"/>
  <c r="H64" i="1"/>
  <c r="AA945" i="1"/>
  <c r="AB945" i="1" s="1"/>
  <c r="AA902" i="1"/>
  <c r="AB902" i="1" s="1"/>
  <c r="AA440" i="1"/>
  <c r="AB440" i="1" s="1"/>
  <c r="AA424" i="1"/>
  <c r="AB424" i="1" s="1"/>
  <c r="H4" i="1"/>
  <c r="AA1437" i="1"/>
  <c r="AB1437" i="1" s="1"/>
  <c r="AA1460" i="1"/>
  <c r="AB1460" i="1" s="1"/>
  <c r="AA1434" i="1"/>
  <c r="AB1434" i="1" s="1"/>
  <c r="AA336" i="1"/>
  <c r="AB336" i="1" s="1"/>
  <c r="AA1345" i="1"/>
  <c r="AB1345" i="1" s="1"/>
  <c r="AA1433" i="1"/>
  <c r="AB1433" i="1" s="1"/>
  <c r="AA1372" i="1"/>
  <c r="AB1372" i="1" s="1"/>
  <c r="AA800" i="1"/>
  <c r="AB800" i="1" s="1"/>
  <c r="AA751" i="1"/>
  <c r="AB751" i="1" s="1"/>
  <c r="AA1324" i="1"/>
  <c r="AB1324" i="1" s="1"/>
  <c r="AA205" i="1"/>
  <c r="AB205" i="1" s="1"/>
  <c r="AA1665" i="1"/>
  <c r="AB1665" i="1" s="1"/>
  <c r="AA1323" i="1"/>
  <c r="AB1323" i="1" s="1"/>
  <c r="AA736" i="1"/>
  <c r="AB736" i="1" s="1"/>
  <c r="AA138" i="1"/>
  <c r="AB138" i="1" s="1"/>
  <c r="AA290" i="1"/>
  <c r="AB290" i="1" s="1"/>
  <c r="AA1763" i="1"/>
  <c r="AB1763" i="1" s="1"/>
  <c r="AA1666" i="1"/>
  <c r="AB1666" i="1" s="1"/>
  <c r="AA737" i="1"/>
  <c r="AB737" i="1" s="1"/>
  <c r="AA1636" i="1"/>
  <c r="AB1636" i="1" s="1"/>
  <c r="AA1222" i="1"/>
  <c r="AB1222" i="1" s="1"/>
  <c r="AA735" i="1"/>
  <c r="AB735" i="1" s="1"/>
  <c r="AA128" i="1"/>
  <c r="AB128" i="1" s="1"/>
  <c r="H3" i="1"/>
  <c r="AA934" i="1"/>
  <c r="AB934" i="1" s="1"/>
  <c r="AA1214" i="1"/>
  <c r="AB1214" i="1" s="1"/>
  <c r="AA607" i="1"/>
  <c r="AB607" i="1" s="1"/>
  <c r="AA583" i="1"/>
  <c r="AB583" i="1" s="1"/>
  <c r="AA29" i="1"/>
  <c r="AB29" i="1" s="1"/>
  <c r="AA294" i="1"/>
  <c r="AB294" i="1" s="1"/>
  <c r="AA1775" i="1"/>
  <c r="AB1775" i="1" s="1"/>
  <c r="AA1346" i="1"/>
  <c r="AB1346" i="1" s="1"/>
  <c r="AA1632" i="1"/>
  <c r="AB1632" i="1" s="1"/>
  <c r="AA50" i="1"/>
  <c r="AB50" i="1" s="1"/>
  <c r="AA579" i="1"/>
  <c r="AB579" i="1" s="1"/>
  <c r="AA895" i="1"/>
  <c r="AB895" i="1" s="1"/>
  <c r="AA778" i="1"/>
  <c r="AB778" i="1" s="1"/>
  <c r="AA127" i="1"/>
  <c r="AB127" i="1" s="1"/>
  <c r="AA1175" i="1"/>
  <c r="AB1175" i="1" s="1"/>
  <c r="AA580" i="1"/>
  <c r="AB580" i="1" s="1"/>
  <c r="AA576" i="1"/>
  <c r="AB576" i="1" s="1"/>
  <c r="AA1548" i="1"/>
  <c r="AB1548" i="1" s="1"/>
  <c r="AA1088" i="1"/>
  <c r="AB1088" i="1" s="1"/>
  <c r="AA487" i="1"/>
  <c r="AB487" i="1" s="1"/>
  <c r="AA26" i="1"/>
  <c r="AB26" i="1" s="1"/>
  <c r="AA1752" i="1"/>
  <c r="AB1752" i="1" s="1"/>
  <c r="AA901" i="1"/>
  <c r="AB901" i="1" s="1"/>
  <c r="AA1765" i="1"/>
  <c r="AB1765" i="1" s="1"/>
  <c r="AA206" i="1"/>
  <c r="AB206" i="1" s="1"/>
  <c r="AA608" i="1"/>
  <c r="AB608" i="1" s="1"/>
  <c r="AA124" i="1"/>
  <c r="AB124" i="1" s="1"/>
  <c r="AA1570" i="1"/>
  <c r="AB1570" i="1" s="1"/>
  <c r="AA1148" i="1"/>
  <c r="AB1148" i="1" s="1"/>
  <c r="AA1103" i="1"/>
  <c r="AB1103" i="1" s="1"/>
  <c r="AA28" i="1"/>
  <c r="AB28" i="1" s="1"/>
  <c r="AA1544" i="1"/>
  <c r="AB1544" i="1" s="1"/>
  <c r="AA1042" i="1"/>
  <c r="AB1042" i="1" s="1"/>
  <c r="AA477" i="1"/>
  <c r="AB477" i="1" s="1"/>
  <c r="AA25" i="1"/>
  <c r="AB25" i="1" s="1"/>
  <c r="AA1707" i="1"/>
  <c r="AB1707" i="1" s="1"/>
  <c r="AA1663" i="1"/>
  <c r="AB1663" i="1" s="1"/>
  <c r="AA1597" i="1"/>
  <c r="AB1597" i="1" s="1"/>
  <c r="AA1531" i="1"/>
  <c r="AB1531" i="1" s="1"/>
  <c r="AA1355" i="1"/>
  <c r="AB1355" i="1" s="1"/>
  <c r="AA871" i="1"/>
  <c r="AB871" i="1" s="1"/>
  <c r="AA1440" i="1"/>
  <c r="AB1440" i="1" s="1"/>
  <c r="AA333" i="1"/>
  <c r="AB333" i="1" s="1"/>
  <c r="AA897" i="1"/>
  <c r="AB897" i="1" s="1"/>
  <c r="AA292" i="1"/>
  <c r="AB292" i="1" s="1"/>
  <c r="AA1635" i="1"/>
  <c r="AB1635" i="1" s="1"/>
  <c r="AA1627" i="1"/>
  <c r="AB1627" i="1" s="1"/>
  <c r="AA1152" i="1"/>
  <c r="AB1152" i="1" s="1"/>
  <c r="AA1569" i="1"/>
  <c r="AB1569" i="1" s="1"/>
  <c r="H2" i="1"/>
  <c r="I2" i="1" s="1"/>
  <c r="AA1780" i="1"/>
  <c r="AB1780" i="1" s="1"/>
  <c r="AA1371" i="1"/>
  <c r="AB1371" i="1" s="1"/>
  <c r="AA1764" i="1"/>
  <c r="AB1764" i="1" s="1"/>
  <c r="AA273" i="1"/>
  <c r="AB273" i="1" s="1"/>
  <c r="AA1176" i="1"/>
  <c r="AB1176" i="1" s="1"/>
  <c r="AA47" i="1"/>
  <c r="AB47" i="1" s="1"/>
  <c r="AA1549" i="1"/>
  <c r="AB1549" i="1" s="1"/>
  <c r="AA1543" i="1"/>
  <c r="AB1543" i="1" s="1"/>
  <c r="AA1040" i="1"/>
  <c r="AB1040" i="1" s="1"/>
  <c r="AA442" i="1"/>
  <c r="AB442" i="1" s="1"/>
  <c r="AA1462" i="1"/>
  <c r="AB1462" i="1" s="1"/>
  <c r="AA1025" i="1"/>
  <c r="AB1025" i="1" s="1"/>
  <c r="AA441" i="1"/>
  <c r="AB441" i="1" s="1"/>
  <c r="H76" i="1"/>
  <c r="M5" i="4"/>
  <c r="AA661" i="1"/>
  <c r="AB661" i="1" s="1"/>
  <c r="AA1698" i="1"/>
  <c r="AB1698" i="1" s="1"/>
  <c r="AA1111" i="1"/>
  <c r="AB1111" i="1" s="1"/>
  <c r="AA494" i="1"/>
  <c r="AB494" i="1" s="1"/>
  <c r="AA1761" i="1"/>
  <c r="AB1761" i="1" s="1"/>
  <c r="AA1233" i="1"/>
  <c r="AB1233" i="1" s="1"/>
  <c r="AA1189" i="1"/>
  <c r="AB1189" i="1" s="1"/>
  <c r="AA1101" i="1"/>
  <c r="AB1101" i="1" s="1"/>
  <c r="AA2" i="1"/>
  <c r="AB2" i="1" s="1"/>
  <c r="AA1573" i="1"/>
  <c r="AB1573" i="1" s="1"/>
  <c r="AA1377" i="1"/>
  <c r="AB1377" i="1" s="1"/>
  <c r="AA1110" i="1"/>
  <c r="AB1110" i="1" s="1"/>
  <c r="AA821" i="1"/>
  <c r="AB821" i="1" s="1"/>
  <c r="AA491" i="1"/>
  <c r="AB491" i="1" s="1"/>
  <c r="AA215" i="1"/>
  <c r="AB215" i="1" s="1"/>
  <c r="AA1584" i="1"/>
  <c r="AB1584" i="1" s="1"/>
  <c r="AA990" i="1"/>
  <c r="AB990" i="1" s="1"/>
  <c r="AA946" i="1"/>
  <c r="AB946" i="1" s="1"/>
  <c r="AA770" i="1"/>
  <c r="AB770" i="1" s="1"/>
  <c r="AA748" i="1"/>
  <c r="AB748" i="1" s="1"/>
  <c r="AA726" i="1"/>
  <c r="AB726" i="1" s="1"/>
  <c r="AA660" i="1"/>
  <c r="AB660" i="1" s="1"/>
  <c r="AA528" i="1"/>
  <c r="AB528" i="1" s="1"/>
  <c r="AA396" i="1"/>
  <c r="AB396" i="1" s="1"/>
  <c r="AA308" i="1"/>
  <c r="AB308" i="1" s="1"/>
  <c r="AA198" i="1"/>
  <c r="AB198" i="1" s="1"/>
  <c r="AA1585" i="1"/>
  <c r="AB1585" i="1" s="1"/>
  <c r="AA1277" i="1"/>
  <c r="AB1277" i="1" s="1"/>
  <c r="AA1211" i="1"/>
  <c r="AB1211" i="1" s="1"/>
  <c r="AA1145" i="1"/>
  <c r="AB1145" i="1" s="1"/>
  <c r="AA947" i="1"/>
  <c r="AB947" i="1" s="1"/>
  <c r="AA749" i="1"/>
  <c r="AB749" i="1" s="1"/>
  <c r="AA1676" i="1"/>
  <c r="AB1676" i="1" s="1"/>
  <c r="AA1477" i="1"/>
  <c r="AB1477" i="1" s="1"/>
  <c r="AA1229" i="1"/>
  <c r="AB1229" i="1" s="1"/>
  <c r="AA954" i="1"/>
  <c r="AB954" i="1" s="1"/>
  <c r="AA642" i="1"/>
  <c r="AB642" i="1" s="1"/>
  <c r="AA352" i="1"/>
  <c r="AB352" i="1" s="1"/>
  <c r="AA83" i="1"/>
  <c r="AB83" i="1" s="1"/>
  <c r="L1145" i="1"/>
  <c r="AA1790" i="1"/>
  <c r="AB1790" i="1" s="1"/>
  <c r="AA1668" i="1"/>
  <c r="AB1668" i="1" s="1"/>
  <c r="AA1572" i="1"/>
  <c r="AB1572" i="1" s="1"/>
  <c r="AA1468" i="1"/>
  <c r="AB1468" i="1" s="1"/>
  <c r="AA1376" i="1"/>
  <c r="AB1376" i="1" s="1"/>
  <c r="AA1228" i="1"/>
  <c r="AB1228" i="1" s="1"/>
  <c r="AA1108" i="1"/>
  <c r="AB1108" i="1" s="1"/>
  <c r="AA953" i="1"/>
  <c r="AB953" i="1" s="1"/>
  <c r="AA820" i="1"/>
  <c r="AB820" i="1" s="1"/>
  <c r="AA620" i="1"/>
  <c r="AB620" i="1" s="1"/>
  <c r="AA490" i="1"/>
  <c r="AB490" i="1" s="1"/>
  <c r="AA344" i="1"/>
  <c r="AB344" i="1" s="1"/>
  <c r="AA211" i="1"/>
  <c r="AB211" i="1" s="1"/>
  <c r="AA74" i="1"/>
  <c r="AB74" i="1" s="1"/>
  <c r="AA1574" i="1"/>
  <c r="AB1574" i="1" s="1"/>
  <c r="AA1483" i="1"/>
  <c r="AB1483" i="1" s="1"/>
  <c r="AA1383" i="1"/>
  <c r="AB1383" i="1" s="1"/>
  <c r="AA1235" i="1"/>
  <c r="AB1235" i="1" s="1"/>
  <c r="AA957" i="1"/>
  <c r="AB957" i="1" s="1"/>
  <c r="AA823" i="1"/>
  <c r="AB823" i="1" s="1"/>
  <c r="AA647" i="1"/>
  <c r="AB647" i="1" s="1"/>
  <c r="AA360" i="1"/>
  <c r="AB360" i="1" s="1"/>
  <c r="AA216" i="1"/>
  <c r="AB216" i="1" s="1"/>
  <c r="AA84" i="1"/>
  <c r="AB84" i="1" s="1"/>
  <c r="AA727" i="1"/>
  <c r="AB727" i="1" s="1"/>
  <c r="AA1716" i="1"/>
  <c r="AB1716" i="1" s="1"/>
  <c r="AA1628" i="1"/>
  <c r="AB1628" i="1" s="1"/>
  <c r="AA1786" i="1"/>
  <c r="AB1786" i="1" s="1"/>
  <c r="AA1667" i="1"/>
  <c r="AB1667" i="1" s="1"/>
  <c r="AA1571" i="1"/>
  <c r="AB1571" i="1" s="1"/>
  <c r="AA1463" i="1"/>
  <c r="AB1463" i="1" s="1"/>
  <c r="AA1375" i="1"/>
  <c r="AB1375" i="1" s="1"/>
  <c r="AA1223" i="1"/>
  <c r="AB1223" i="1" s="1"/>
  <c r="AA1107" i="1"/>
  <c r="AB1107" i="1" s="1"/>
  <c r="AA949" i="1"/>
  <c r="AB949" i="1" s="1"/>
  <c r="AA803" i="1"/>
  <c r="AB803" i="1" s="1"/>
  <c r="AA619" i="1"/>
  <c r="AB619" i="1" s="1"/>
  <c r="AA488" i="1"/>
  <c r="AB488" i="1" s="1"/>
  <c r="AA338" i="1"/>
  <c r="AB338" i="1" s="1"/>
  <c r="AA207" i="1"/>
  <c r="AB207" i="1" s="1"/>
  <c r="AA72" i="1"/>
  <c r="AB72" i="1" s="1"/>
  <c r="AA1774" i="1"/>
  <c r="AB1774" i="1" s="1"/>
  <c r="AA1664" i="1"/>
  <c r="AB1664" i="1" s="1"/>
  <c r="AA1566" i="1"/>
  <c r="AB1566" i="1" s="1"/>
  <c r="AA1459" i="1"/>
  <c r="AB1459" i="1" s="1"/>
  <c r="AA1351" i="1"/>
  <c r="AB1351" i="1" s="1"/>
  <c r="AA1199" i="1"/>
  <c r="AB1199" i="1" s="1"/>
  <c r="AA1069" i="1"/>
  <c r="AB1069" i="1" s="1"/>
  <c r="AA930" i="1"/>
  <c r="AB930" i="1" s="1"/>
  <c r="AA777" i="1"/>
  <c r="AB777" i="1" s="1"/>
  <c r="AA606" i="1"/>
  <c r="AB606" i="1" s="1"/>
  <c r="AA473" i="1"/>
  <c r="AB473" i="1" s="1"/>
  <c r="AA319" i="1"/>
  <c r="AB319" i="1" s="1"/>
  <c r="AA202" i="1"/>
  <c r="AB202" i="1" s="1"/>
  <c r="AA32" i="1"/>
  <c r="AB32" i="1" s="1"/>
  <c r="AA1768" i="1"/>
  <c r="AB1768" i="1" s="1"/>
  <c r="AA1658" i="1"/>
  <c r="AB1658" i="1" s="1"/>
  <c r="AA1551" i="1"/>
  <c r="AB1551" i="1" s="1"/>
  <c r="AA1455" i="1"/>
  <c r="AB1455" i="1" s="1"/>
  <c r="AA1350" i="1"/>
  <c r="AB1350" i="1" s="1"/>
  <c r="AA1198" i="1"/>
  <c r="AB1198" i="1" s="1"/>
  <c r="AA1060" i="1"/>
  <c r="AB1060" i="1" s="1"/>
  <c r="AA928" i="1"/>
  <c r="AB928" i="1" s="1"/>
  <c r="AA754" i="1"/>
  <c r="AB754" i="1" s="1"/>
  <c r="AA604" i="1"/>
  <c r="AB604" i="1" s="1"/>
  <c r="AA471" i="1"/>
  <c r="AB471" i="1" s="1"/>
  <c r="AA312" i="1"/>
  <c r="AB312" i="1" s="1"/>
  <c r="AA201" i="1"/>
  <c r="AB201" i="1" s="1"/>
  <c r="AA31" i="1"/>
  <c r="AB31" i="1" s="1"/>
  <c r="L1752" i="1"/>
  <c r="AA1767" i="1"/>
  <c r="AB1767" i="1" s="1"/>
  <c r="AA1654" i="1"/>
  <c r="AB1654" i="1" s="1"/>
  <c r="AA1550" i="1"/>
  <c r="AB1550" i="1" s="1"/>
  <c r="AA1441" i="1"/>
  <c r="AB1441" i="1" s="1"/>
  <c r="AA1349" i="1"/>
  <c r="AB1349" i="1" s="1"/>
  <c r="AA1191" i="1"/>
  <c r="AB1191" i="1" s="1"/>
  <c r="AA1043" i="1"/>
  <c r="AB1043" i="1" s="1"/>
  <c r="AA913" i="1"/>
  <c r="AB913" i="1" s="1"/>
  <c r="AA752" i="1"/>
  <c r="AB752" i="1" s="1"/>
  <c r="AA597" i="1"/>
  <c r="AB597" i="1" s="1"/>
  <c r="AA443" i="1"/>
  <c r="AB443" i="1" s="1"/>
  <c r="AA311" i="1"/>
  <c r="AB311" i="1" s="1"/>
  <c r="AA157" i="1"/>
  <c r="AB157" i="1" s="1"/>
  <c r="AA30" i="1"/>
  <c r="AB30" i="1" s="1"/>
  <c r="AA629" i="1"/>
  <c r="AB629" i="1" s="1"/>
  <c r="AA585" i="1"/>
  <c r="AB585" i="1" s="1"/>
  <c r="AA453" i="1"/>
  <c r="AB453" i="1" s="1"/>
  <c r="AA431" i="1"/>
  <c r="AB431" i="1" s="1"/>
  <c r="AA101" i="1"/>
  <c r="AB101" i="1" s="1"/>
  <c r="AA1750" i="1"/>
  <c r="AB1750" i="1" s="1"/>
  <c r="AA1618" i="1"/>
  <c r="AB1618" i="1" s="1"/>
  <c r="AA1522" i="1"/>
  <c r="AB1522" i="1" s="1"/>
  <c r="AA1309" i="1"/>
  <c r="AB1309" i="1" s="1"/>
  <c r="AA1023" i="1"/>
  <c r="AB1023" i="1" s="1"/>
  <c r="AA734" i="1"/>
  <c r="AB734" i="1" s="1"/>
  <c r="AA558" i="1"/>
  <c r="AB558" i="1" s="1"/>
  <c r="AA422" i="1"/>
  <c r="AB422" i="1" s="1"/>
  <c r="AA123" i="1"/>
  <c r="AB123" i="1" s="1"/>
  <c r="AA1682" i="1"/>
  <c r="AB1682" i="1" s="1"/>
  <c r="AA1286" i="1"/>
  <c r="AB1286" i="1" s="1"/>
  <c r="AA978" i="1"/>
  <c r="AB978" i="1" s="1"/>
  <c r="AA956" i="1"/>
  <c r="AB956" i="1" s="1"/>
  <c r="AA1747" i="1"/>
  <c r="AB1747" i="1" s="1"/>
  <c r="AA1617" i="1"/>
  <c r="AB1617" i="1" s="1"/>
  <c r="AA1521" i="1"/>
  <c r="AB1521" i="1" s="1"/>
  <c r="AA1424" i="1"/>
  <c r="AB1424" i="1" s="1"/>
  <c r="AA1306" i="1"/>
  <c r="AB1306" i="1" s="1"/>
  <c r="AA1140" i="1"/>
  <c r="AB1140" i="1" s="1"/>
  <c r="AA1021" i="1"/>
  <c r="AB1021" i="1" s="1"/>
  <c r="AA886" i="1"/>
  <c r="AB886" i="1" s="1"/>
  <c r="AA712" i="1"/>
  <c r="AB712" i="1" s="1"/>
  <c r="AA557" i="1"/>
  <c r="AB557" i="1" s="1"/>
  <c r="AA404" i="1"/>
  <c r="AB404" i="1" s="1"/>
  <c r="AA267" i="1"/>
  <c r="AB267" i="1" s="1"/>
  <c r="AA122" i="1"/>
  <c r="AB122" i="1" s="1"/>
  <c r="L956" i="1"/>
  <c r="AA1746" i="1"/>
  <c r="AB1746" i="1" s="1"/>
  <c r="AA1616" i="1"/>
  <c r="AB1616" i="1" s="1"/>
  <c r="AA1504" i="1"/>
  <c r="AB1504" i="1" s="1"/>
  <c r="AA1423" i="1"/>
  <c r="AB1423" i="1" s="1"/>
  <c r="AA1302" i="1"/>
  <c r="AB1302" i="1" s="1"/>
  <c r="AA1139" i="1"/>
  <c r="AB1139" i="1" s="1"/>
  <c r="AA1020" i="1"/>
  <c r="AB1020" i="1" s="1"/>
  <c r="AA884" i="1"/>
  <c r="AB884" i="1" s="1"/>
  <c r="AA711" i="1"/>
  <c r="AB711" i="1" s="1"/>
  <c r="AA538" i="1"/>
  <c r="AB538" i="1" s="1"/>
  <c r="AA399" i="1"/>
  <c r="AB399" i="1" s="1"/>
  <c r="AA262" i="1"/>
  <c r="AB262" i="1" s="1"/>
  <c r="AA121" i="1"/>
  <c r="AB121" i="1" s="1"/>
  <c r="AA1301" i="1"/>
  <c r="AB1301" i="1" s="1"/>
  <c r="AA888" i="1"/>
  <c r="AB888" i="1" s="1"/>
  <c r="AA1411" i="1"/>
  <c r="AB1411" i="1" s="1"/>
  <c r="AA883" i="1"/>
  <c r="AB883" i="1" s="1"/>
  <c r="AA385" i="1"/>
  <c r="AB385" i="1" s="1"/>
  <c r="AA1727" i="1"/>
  <c r="AB1727" i="1" s="1"/>
  <c r="AA1589" i="1"/>
  <c r="AB1589" i="1" s="1"/>
  <c r="AA1499" i="1"/>
  <c r="AB1499" i="1" s="1"/>
  <c r="AA1396" i="1"/>
  <c r="AB1396" i="1" s="1"/>
  <c r="AA1262" i="1"/>
  <c r="AB1262" i="1" s="1"/>
  <c r="AA1135" i="1"/>
  <c r="AB1135" i="1" s="1"/>
  <c r="AA1016" i="1"/>
  <c r="AB1016" i="1" s="1"/>
  <c r="AA868" i="1"/>
  <c r="AB868" i="1" s="1"/>
  <c r="AA686" i="1"/>
  <c r="AB686" i="1" s="1"/>
  <c r="AA532" i="1"/>
  <c r="AB532" i="1" s="1"/>
  <c r="AA384" i="1"/>
  <c r="AB384" i="1" s="1"/>
  <c r="AA246" i="1"/>
  <c r="AB246" i="1" s="1"/>
  <c r="AA98" i="1"/>
  <c r="AB98" i="1" s="1"/>
  <c r="L453" i="1"/>
  <c r="AA1147" i="1"/>
  <c r="AB1147" i="1" s="1"/>
  <c r="AA14" i="1"/>
  <c r="AB14" i="1" s="1"/>
  <c r="AA1264" i="1"/>
  <c r="AB1264" i="1" s="1"/>
  <c r="AA1610" i="1"/>
  <c r="AB1610" i="1" s="1"/>
  <c r="AA1137" i="1"/>
  <c r="AB1137" i="1" s="1"/>
  <c r="AA708" i="1"/>
  <c r="AB708" i="1" s="1"/>
  <c r="AA118" i="1"/>
  <c r="AB118" i="1" s="1"/>
  <c r="AA1720" i="1"/>
  <c r="AB1720" i="1" s="1"/>
  <c r="AA1587" i="1"/>
  <c r="AB1587" i="1" s="1"/>
  <c r="AA1488" i="1"/>
  <c r="AB1488" i="1" s="1"/>
  <c r="AA1395" i="1"/>
  <c r="AB1395" i="1" s="1"/>
  <c r="AA1258" i="1"/>
  <c r="AB1258" i="1" s="1"/>
  <c r="AA1134" i="1"/>
  <c r="AB1134" i="1" s="1"/>
  <c r="AA998" i="1"/>
  <c r="AB998" i="1" s="1"/>
  <c r="AA862" i="1"/>
  <c r="AB862" i="1" s="1"/>
  <c r="AA669" i="1"/>
  <c r="AB669" i="1" s="1"/>
  <c r="AA517" i="1"/>
  <c r="AB517" i="1" s="1"/>
  <c r="AA380" i="1"/>
  <c r="AB380" i="1" s="1"/>
  <c r="AA230" i="1"/>
  <c r="AB230" i="1" s="1"/>
  <c r="AA94" i="1"/>
  <c r="AB94" i="1" s="1"/>
  <c r="AA1501" i="1"/>
  <c r="AB1501" i="1" s="1"/>
  <c r="AA1017" i="1"/>
  <c r="AB1017" i="1" s="1"/>
  <c r="AA423" i="1"/>
  <c r="AB423" i="1" s="1"/>
  <c r="H32" i="1"/>
  <c r="AA1500" i="1"/>
  <c r="AB1500" i="1" s="1"/>
  <c r="AA1018" i="1"/>
  <c r="AB1018" i="1" s="1"/>
  <c r="AA250" i="1"/>
  <c r="AB250" i="1" s="1"/>
  <c r="AA1719" i="1"/>
  <c r="AB1719" i="1" s="1"/>
  <c r="AA668" i="1"/>
  <c r="AB668" i="1" s="1"/>
  <c r="AA1429" i="1"/>
  <c r="AB1429" i="1" s="1"/>
  <c r="AA270" i="1"/>
  <c r="AB270" i="1" s="1"/>
  <c r="AA1638" i="1"/>
  <c r="AB1638" i="1" s="1"/>
  <c r="AA1242" i="1"/>
  <c r="AB1242" i="1" s="1"/>
  <c r="AA1745" i="1"/>
  <c r="AB1745" i="1" s="1"/>
  <c r="AA537" i="1"/>
  <c r="AB537" i="1" s="1"/>
  <c r="AA1582" i="1"/>
  <c r="AB1582" i="1" s="1"/>
  <c r="AA1487" i="1"/>
  <c r="AB1487" i="1" s="1"/>
  <c r="AA1394" i="1"/>
  <c r="AB1394" i="1" s="1"/>
  <c r="AA1257" i="1"/>
  <c r="AB1257" i="1" s="1"/>
  <c r="AA1132" i="1"/>
  <c r="AB1132" i="1" s="1"/>
  <c r="AA994" i="1"/>
  <c r="AB994" i="1" s="1"/>
  <c r="AA842" i="1"/>
  <c r="AB842" i="1" s="1"/>
  <c r="AA516" i="1"/>
  <c r="AB516" i="1" s="1"/>
  <c r="AA378" i="1"/>
  <c r="AB378" i="1" s="1"/>
  <c r="AA225" i="1"/>
  <c r="AB225" i="1" s="1"/>
  <c r="AA92" i="1"/>
  <c r="AB92" i="1" s="1"/>
  <c r="AA1717" i="1"/>
  <c r="AB1717" i="1" s="1"/>
  <c r="AA1576" i="1"/>
  <c r="AB1576" i="1" s="1"/>
  <c r="AA1485" i="1"/>
  <c r="AB1485" i="1" s="1"/>
  <c r="AA1393" i="1"/>
  <c r="AB1393" i="1" s="1"/>
  <c r="AA1240" i="1"/>
  <c r="AB1240" i="1" s="1"/>
  <c r="AA1131" i="1"/>
  <c r="AB1131" i="1" s="1"/>
  <c r="AA972" i="1"/>
  <c r="AB972" i="1" s="1"/>
  <c r="AA839" i="1"/>
  <c r="AB839" i="1" s="1"/>
  <c r="AA652" i="1"/>
  <c r="AB652" i="1" s="1"/>
  <c r="AA510" i="1"/>
  <c r="AB510" i="1" s="1"/>
  <c r="AA377" i="1"/>
  <c r="AB377" i="1" s="1"/>
  <c r="AA223" i="1"/>
  <c r="AB223" i="1" s="1"/>
  <c r="AA91" i="1"/>
  <c r="AB91" i="1" s="1"/>
  <c r="AA1024" i="1"/>
  <c r="AB1024" i="1" s="1"/>
  <c r="AA1704" i="1"/>
  <c r="AB1704" i="1" s="1"/>
  <c r="AA1575" i="1"/>
  <c r="AB1575" i="1" s="1"/>
  <c r="AA1484" i="1"/>
  <c r="AB1484" i="1" s="1"/>
  <c r="AA1389" i="1"/>
  <c r="AB1389" i="1" s="1"/>
  <c r="AA1236" i="1"/>
  <c r="AB1236" i="1" s="1"/>
  <c r="AA1125" i="1"/>
  <c r="AB1125" i="1" s="1"/>
  <c r="AA971" i="1"/>
  <c r="AB971" i="1" s="1"/>
  <c r="AA824" i="1"/>
  <c r="AB824" i="1" s="1"/>
  <c r="AA650" i="1"/>
  <c r="AB650" i="1" s="1"/>
  <c r="AA509" i="1"/>
  <c r="AB509" i="1" s="1"/>
  <c r="AA361" i="1"/>
  <c r="AB361" i="1" s="1"/>
  <c r="AA218" i="1"/>
  <c r="AB218" i="1" s="1"/>
  <c r="AA1762" i="1"/>
  <c r="AB1762" i="1" s="1"/>
  <c r="AA1608" i="1"/>
  <c r="AB1608" i="1" s="1"/>
  <c r="AA1586" i="1"/>
  <c r="AB1586" i="1" s="1"/>
  <c r="H34" i="1"/>
  <c r="AA335" i="1"/>
  <c r="AB335" i="1" s="1"/>
  <c r="L1501" i="1"/>
  <c r="AA1039" i="1"/>
  <c r="AB1039" i="1" s="1"/>
  <c r="AA753" i="1"/>
  <c r="AB753" i="1" s="1"/>
  <c r="AA313" i="1"/>
  <c r="AB313" i="1" s="1"/>
  <c r="L1127" i="1"/>
  <c r="AA1127" i="1"/>
  <c r="AB1127" i="1" s="1"/>
  <c r="L533" i="1"/>
  <c r="AA533" i="1"/>
  <c r="AB533" i="1" s="1"/>
  <c r="L27" i="1"/>
  <c r="AA27" i="1"/>
  <c r="AB27" i="1" s="1"/>
  <c r="L1017" i="1"/>
  <c r="AA1699" i="1"/>
  <c r="AB1699" i="1" s="1"/>
  <c r="AA1629" i="1"/>
  <c r="AB1629" i="1" s="1"/>
  <c r="L1629" i="1"/>
  <c r="AA1320" i="1"/>
  <c r="AB1320" i="1" s="1"/>
  <c r="L1320" i="1"/>
  <c r="AA484" i="1"/>
  <c r="AB484" i="1" s="1"/>
  <c r="L484" i="1"/>
  <c r="AA154" i="1"/>
  <c r="AB154" i="1" s="1"/>
  <c r="L154" i="1"/>
  <c r="L132" i="1"/>
  <c r="AA132" i="1"/>
  <c r="AB132" i="1" s="1"/>
  <c r="L1743" i="1"/>
  <c r="AA1743" i="1"/>
  <c r="AB1743" i="1" s="1"/>
  <c r="AA1655" i="1"/>
  <c r="AB1655" i="1" s="1"/>
  <c r="L1655" i="1"/>
  <c r="L863" i="1"/>
  <c r="AA863" i="1"/>
  <c r="AB863" i="1" s="1"/>
  <c r="AA115" i="1"/>
  <c r="AB115" i="1" s="1"/>
  <c r="L115" i="1"/>
  <c r="AA1237" i="1"/>
  <c r="AB1237" i="1" s="1"/>
  <c r="AA1479" i="1"/>
  <c r="AB1479" i="1" s="1"/>
  <c r="L1325" i="1"/>
  <c r="AA1325" i="1"/>
  <c r="AB1325" i="1" s="1"/>
  <c r="AA1171" i="1"/>
  <c r="AB1171" i="1" s="1"/>
  <c r="L1171" i="1"/>
  <c r="L1061" i="1"/>
  <c r="AA1061" i="1"/>
  <c r="AB1061" i="1" s="1"/>
  <c r="L973" i="1"/>
  <c r="AA973" i="1"/>
  <c r="AB973" i="1" s="1"/>
  <c r="AA841" i="1"/>
  <c r="AB841" i="1" s="1"/>
  <c r="L841" i="1"/>
  <c r="L709" i="1"/>
  <c r="AA709" i="1"/>
  <c r="AB709" i="1" s="1"/>
  <c r="L423" i="1"/>
  <c r="L1611" i="1"/>
  <c r="AA1611" i="1"/>
  <c r="AB1611" i="1" s="1"/>
  <c r="L1435" i="1"/>
  <c r="AA1435" i="1"/>
  <c r="AB1435" i="1" s="1"/>
  <c r="L1347" i="1"/>
  <c r="AA1347" i="1"/>
  <c r="AB1347" i="1" s="1"/>
  <c r="L1215" i="1"/>
  <c r="AA1215" i="1"/>
  <c r="AB1215" i="1" s="1"/>
  <c r="AA907" i="1"/>
  <c r="AB907" i="1" s="1"/>
  <c r="L907" i="1"/>
  <c r="H13" i="1"/>
  <c r="H14" i="1"/>
  <c r="H18" i="1"/>
  <c r="H33" i="1"/>
  <c r="H10" i="1"/>
  <c r="H70" i="1"/>
  <c r="L5" i="1"/>
  <c r="H5" i="1"/>
  <c r="H12" i="1"/>
  <c r="H7" i="1"/>
  <c r="H6" i="1"/>
  <c r="H11" i="1"/>
  <c r="AA247" i="1"/>
  <c r="AB247" i="1" s="1"/>
  <c r="L1391" i="1"/>
  <c r="AA1391" i="1"/>
  <c r="AB1391" i="1" s="1"/>
  <c r="L951" i="1"/>
  <c r="AA951" i="1"/>
  <c r="AB951" i="1" s="1"/>
  <c r="AA687" i="1"/>
  <c r="AB687" i="1" s="1"/>
  <c r="L687" i="1"/>
  <c r="L511" i="1"/>
  <c r="AA511" i="1"/>
  <c r="AB511" i="1" s="1"/>
  <c r="L401" i="1"/>
  <c r="AA401" i="1"/>
  <c r="AB401" i="1" s="1"/>
  <c r="AA885" i="1"/>
  <c r="AB885" i="1" s="1"/>
  <c r="AA1787" i="1"/>
  <c r="AB1787" i="1" s="1"/>
  <c r="AA5" i="1"/>
  <c r="AB5" i="1" s="1"/>
  <c r="AA53" i="1"/>
  <c r="AB53" i="1" s="1"/>
  <c r="AA113" i="1"/>
  <c r="AB113" i="1" s="1"/>
  <c r="AA165" i="1"/>
  <c r="AB165" i="1" s="1"/>
  <c r="AA227" i="1"/>
  <c r="AB227" i="1" s="1"/>
  <c r="AA274" i="1"/>
  <c r="AB274" i="1" s="1"/>
  <c r="AA345" i="1"/>
  <c r="AB345" i="1" s="1"/>
  <c r="AA388" i="1"/>
  <c r="AB388" i="1" s="1"/>
  <c r="AA465" i="1"/>
  <c r="AB465" i="1" s="1"/>
  <c r="AA514" i="1"/>
  <c r="AB514" i="1" s="1"/>
  <c r="AA577" i="1"/>
  <c r="AB577" i="1" s="1"/>
  <c r="AA645" i="1"/>
  <c r="AB645" i="1" s="1"/>
  <c r="AA713" i="1"/>
  <c r="AB713" i="1" s="1"/>
  <c r="AA797" i="1"/>
  <c r="AB797" i="1" s="1"/>
  <c r="AA865" i="1"/>
  <c r="AB865" i="1" s="1"/>
  <c r="AA909" i="1"/>
  <c r="AB909" i="1" s="1"/>
  <c r="AA981" i="1"/>
  <c r="AB981" i="1" s="1"/>
  <c r="AA1037" i="1"/>
  <c r="AB1037" i="1" s="1"/>
  <c r="AA1105" i="1"/>
  <c r="AB1105" i="1" s="1"/>
  <c r="AA1143" i="1"/>
  <c r="AB1143" i="1" s="1"/>
  <c r="AA1220" i="1"/>
  <c r="AB1220" i="1" s="1"/>
  <c r="AA1284" i="1"/>
  <c r="AB1284" i="1" s="1"/>
  <c r="AA1368" i="1"/>
  <c r="AB1368" i="1" s="1"/>
  <c r="AA8" i="1"/>
  <c r="AB8" i="1" s="1"/>
  <c r="AA54" i="1"/>
  <c r="AB54" i="1" s="1"/>
  <c r="AA114" i="1"/>
  <c r="AB114" i="1" s="1"/>
  <c r="AA179" i="1"/>
  <c r="AB179" i="1" s="1"/>
  <c r="AA228" i="1"/>
  <c r="AB228" i="1" s="1"/>
  <c r="AA275" i="1"/>
  <c r="AB275" i="1" s="1"/>
  <c r="AA346" i="1"/>
  <c r="AB346" i="1" s="1"/>
  <c r="AA389" i="1"/>
  <c r="AB389" i="1" s="1"/>
  <c r="AA466" i="1"/>
  <c r="AB466" i="1" s="1"/>
  <c r="AA515" i="1"/>
  <c r="AB515" i="1" s="1"/>
  <c r="AA578" i="1"/>
  <c r="AB578" i="1" s="1"/>
  <c r="AA646" i="1"/>
  <c r="AB646" i="1" s="1"/>
  <c r="AA729" i="1"/>
  <c r="AB729" i="1" s="1"/>
  <c r="AA798" i="1"/>
  <c r="AB798" i="1" s="1"/>
  <c r="AA866" i="1"/>
  <c r="AB866" i="1" s="1"/>
  <c r="AA910" i="1"/>
  <c r="AB910" i="1" s="1"/>
  <c r="AA982" i="1"/>
  <c r="AB982" i="1" s="1"/>
  <c r="AA1038" i="1"/>
  <c r="AB1038" i="1" s="1"/>
  <c r="AA1106" i="1"/>
  <c r="AB1106" i="1" s="1"/>
  <c r="AA1144" i="1"/>
  <c r="AB1144" i="1" s="1"/>
  <c r="AA1221" i="1"/>
  <c r="AB1221" i="1" s="1"/>
  <c r="AA1285" i="1"/>
  <c r="AB1285" i="1" s="1"/>
  <c r="AA1369" i="1"/>
  <c r="AB1369" i="1" s="1"/>
  <c r="AA13" i="1"/>
  <c r="AB13" i="1" s="1"/>
  <c r="AA55" i="1"/>
  <c r="AB55" i="1" s="1"/>
  <c r="AA117" i="1"/>
  <c r="AB117" i="1" s="1"/>
  <c r="AA180" i="1"/>
  <c r="AB180" i="1" s="1"/>
  <c r="AA229" i="1"/>
  <c r="AB229" i="1" s="1"/>
  <c r="AA289" i="1"/>
  <c r="AB289" i="1" s="1"/>
  <c r="AA347" i="1"/>
  <c r="AB347" i="1" s="1"/>
  <c r="AA390" i="1"/>
  <c r="AB390" i="1" s="1"/>
  <c r="AA467" i="1"/>
  <c r="AB467" i="1" s="1"/>
  <c r="AA22" i="1"/>
  <c r="AB22" i="1" s="1"/>
  <c r="AA70" i="1"/>
  <c r="AB70" i="1" s="1"/>
  <c r="AA119" i="1"/>
  <c r="AB119" i="1" s="1"/>
  <c r="AA182" i="1"/>
  <c r="AB182" i="1" s="1"/>
  <c r="AA245" i="1"/>
  <c r="AB245" i="1" s="1"/>
  <c r="AA291" i="1"/>
  <c r="AB291" i="1" s="1"/>
  <c r="AA353" i="1"/>
  <c r="AB353" i="1" s="1"/>
  <c r="AA392" i="1"/>
  <c r="AB392" i="1" s="1"/>
  <c r="AA469" i="1"/>
  <c r="AB469" i="1" s="1"/>
  <c r="AA518" i="1"/>
  <c r="AB518" i="1" s="1"/>
  <c r="AA581" i="1"/>
  <c r="AB581" i="1" s="1"/>
  <c r="AA651" i="1"/>
  <c r="AB651" i="1" s="1"/>
  <c r="AA732" i="1"/>
  <c r="AB732" i="1" s="1"/>
  <c r="AA801" i="1"/>
  <c r="AB801" i="1" s="1"/>
  <c r="AA869" i="1"/>
  <c r="AB869" i="1" s="1"/>
  <c r="AA927" i="1"/>
  <c r="AB927" i="1" s="1"/>
  <c r="AA985" i="1"/>
  <c r="AB985" i="1" s="1"/>
  <c r="AA1041" i="1"/>
  <c r="AB1041" i="1" s="1"/>
  <c r="AA1109" i="1"/>
  <c r="AB1109" i="1" s="1"/>
  <c r="AA1149" i="1"/>
  <c r="AB1149" i="1" s="1"/>
  <c r="AA1224" i="1"/>
  <c r="AB1224" i="1" s="1"/>
  <c r="AA1303" i="1"/>
  <c r="AB1303" i="1" s="1"/>
  <c r="AA33" i="1"/>
  <c r="AB33" i="1" s="1"/>
  <c r="AA95" i="1"/>
  <c r="AB95" i="1" s="1"/>
  <c r="AA181" i="1"/>
  <c r="AB181" i="1" s="1"/>
  <c r="AA252" i="1"/>
  <c r="AB252" i="1" s="1"/>
  <c r="AA315" i="1"/>
  <c r="AB315" i="1" s="1"/>
  <c r="AA381" i="1"/>
  <c r="AB381" i="1" s="1"/>
  <c r="AA447" i="1"/>
  <c r="AB447" i="1" s="1"/>
  <c r="AA519" i="1"/>
  <c r="AB519" i="1" s="1"/>
  <c r="AA598" i="1"/>
  <c r="AB598" i="1" s="1"/>
  <c r="AA670" i="1"/>
  <c r="AB670" i="1" s="1"/>
  <c r="AA773" i="1"/>
  <c r="AB773" i="1" s="1"/>
  <c r="AA843" i="1"/>
  <c r="AB843" i="1" s="1"/>
  <c r="AA905" i="1"/>
  <c r="AB905" i="1" s="1"/>
  <c r="AA984" i="1"/>
  <c r="AB984" i="1" s="1"/>
  <c r="AA1044" i="1"/>
  <c r="AB1044" i="1" s="1"/>
  <c r="AA1128" i="1"/>
  <c r="AB1128" i="1" s="1"/>
  <c r="AA1192" i="1"/>
  <c r="AB1192" i="1" s="1"/>
  <c r="AA1263" i="1"/>
  <c r="AB1263" i="1" s="1"/>
  <c r="AA1352" i="1"/>
  <c r="AB1352" i="1" s="1"/>
  <c r="AA1412" i="1"/>
  <c r="AB1412" i="1" s="1"/>
  <c r="AA1465" i="1"/>
  <c r="AB1465" i="1" s="1"/>
  <c r="AA1526" i="1"/>
  <c r="AB1526" i="1" s="1"/>
  <c r="AA1577" i="1"/>
  <c r="AB1577" i="1" s="1"/>
  <c r="AA1637" i="1"/>
  <c r="AB1637" i="1" s="1"/>
  <c r="AA1721" i="1"/>
  <c r="AB1721" i="1" s="1"/>
  <c r="AA1776" i="1"/>
  <c r="AB1776" i="1" s="1"/>
  <c r="AA34" i="1"/>
  <c r="AB34" i="1" s="1"/>
  <c r="AA96" i="1"/>
  <c r="AB96" i="1" s="1"/>
  <c r="AA184" i="1"/>
  <c r="AB184" i="1" s="1"/>
  <c r="AA253" i="1"/>
  <c r="AB253" i="1" s="1"/>
  <c r="AA316" i="1"/>
  <c r="AB316" i="1" s="1"/>
  <c r="AA382" i="1"/>
  <c r="AB382" i="1" s="1"/>
  <c r="AA448" i="1"/>
  <c r="AB448" i="1" s="1"/>
  <c r="AA520" i="1"/>
  <c r="AB520" i="1" s="1"/>
  <c r="AA599" i="1"/>
  <c r="AB599" i="1" s="1"/>
  <c r="AA671" i="1"/>
  <c r="AB671" i="1" s="1"/>
  <c r="AA774" i="1"/>
  <c r="AB774" i="1" s="1"/>
  <c r="AA844" i="1"/>
  <c r="AB844" i="1" s="1"/>
  <c r="AA906" i="1"/>
  <c r="AB906" i="1" s="1"/>
  <c r="AA988" i="1"/>
  <c r="AB988" i="1" s="1"/>
  <c r="AA1045" i="1"/>
  <c r="AB1045" i="1" s="1"/>
  <c r="AA1129" i="1"/>
  <c r="AB1129" i="1" s="1"/>
  <c r="AA1193" i="1"/>
  <c r="AB1193" i="1" s="1"/>
  <c r="AA1266" i="1"/>
  <c r="AB1266" i="1" s="1"/>
  <c r="AA1353" i="1"/>
  <c r="AB1353" i="1" s="1"/>
  <c r="AA1413" i="1"/>
  <c r="AB1413" i="1" s="1"/>
  <c r="AA1466" i="1"/>
  <c r="AB1466" i="1" s="1"/>
  <c r="AA1529" i="1"/>
  <c r="AB1529" i="1" s="1"/>
  <c r="AA1578" i="1"/>
  <c r="AB1578" i="1" s="1"/>
  <c r="AA1639" i="1"/>
  <c r="AB1639" i="1" s="1"/>
  <c r="AA1723" i="1"/>
  <c r="AB1723" i="1" s="1"/>
  <c r="AA1777" i="1"/>
  <c r="AB1777" i="1" s="1"/>
  <c r="AA35" i="1"/>
  <c r="AB35" i="1" s="1"/>
  <c r="AA97" i="1"/>
  <c r="AB97" i="1" s="1"/>
  <c r="AA187" i="1"/>
  <c r="AB187" i="1" s="1"/>
  <c r="AA254" i="1"/>
  <c r="AB254" i="1" s="1"/>
  <c r="AA317" i="1"/>
  <c r="AB317" i="1" s="1"/>
  <c r="AA383" i="1"/>
  <c r="AB383" i="1" s="1"/>
  <c r="AA468" i="1"/>
  <c r="AB468" i="1" s="1"/>
  <c r="AA531" i="1"/>
  <c r="AB531" i="1" s="1"/>
  <c r="AA600" i="1"/>
  <c r="AB600" i="1" s="1"/>
  <c r="AA672" i="1"/>
  <c r="AB672" i="1" s="1"/>
  <c r="AA775" i="1"/>
  <c r="AB775" i="1" s="1"/>
  <c r="AA861" i="1"/>
  <c r="AB861" i="1" s="1"/>
  <c r="AA911" i="1"/>
  <c r="AB911" i="1" s="1"/>
  <c r="AA989" i="1"/>
  <c r="AB989" i="1" s="1"/>
  <c r="AA1059" i="1"/>
  <c r="AB1059" i="1" s="1"/>
  <c r="AA1130" i="1"/>
  <c r="AB1130" i="1" s="1"/>
  <c r="AA1197" i="1"/>
  <c r="AB1197" i="1" s="1"/>
  <c r="AA1279" i="1"/>
  <c r="AB1279" i="1" s="1"/>
  <c r="AA1367" i="1"/>
  <c r="AB1367" i="1" s="1"/>
  <c r="AA1416" i="1"/>
  <c r="AB1416" i="1" s="1"/>
  <c r="AA1467" i="1"/>
  <c r="AB1467" i="1" s="1"/>
  <c r="AA1530" i="1"/>
  <c r="AB1530" i="1" s="1"/>
  <c r="AA1579" i="1"/>
  <c r="AB1579" i="1" s="1"/>
  <c r="AA1653" i="1"/>
  <c r="AB1653" i="1" s="1"/>
  <c r="AA1724" i="1"/>
  <c r="AB1724" i="1" s="1"/>
  <c r="AA1778" i="1"/>
  <c r="AB1778" i="1" s="1"/>
  <c r="AA49" i="1"/>
  <c r="AB49" i="1" s="1"/>
  <c r="AA120" i="1"/>
  <c r="AB120" i="1" s="1"/>
  <c r="AA204" i="1"/>
  <c r="AB204" i="1" s="1"/>
  <c r="AA259" i="1"/>
  <c r="AB259" i="1" s="1"/>
  <c r="AA334" i="1"/>
  <c r="AB334" i="1" s="1"/>
  <c r="AA386" i="1"/>
  <c r="AB386" i="1" s="1"/>
  <c r="AA472" i="1"/>
  <c r="AB472" i="1" s="1"/>
  <c r="AA534" i="1"/>
  <c r="AB534" i="1" s="1"/>
  <c r="AA605" i="1"/>
  <c r="AB605" i="1" s="1"/>
  <c r="AA697" i="1"/>
  <c r="AB697" i="1" s="1"/>
  <c r="AA780" i="1"/>
  <c r="AB780" i="1" s="1"/>
  <c r="AA867" i="1"/>
  <c r="AB867" i="1" s="1"/>
  <c r="AA929" i="1"/>
  <c r="AB929" i="1" s="1"/>
  <c r="AA995" i="1"/>
  <c r="AB995" i="1" s="1"/>
  <c r="AA1064" i="1"/>
  <c r="AB1064" i="1" s="1"/>
  <c r="AA1133" i="1"/>
  <c r="AB1133" i="1" s="1"/>
  <c r="AA1213" i="1"/>
  <c r="AB1213" i="1" s="1"/>
  <c r="AA1283" i="1"/>
  <c r="AB1283" i="1" s="1"/>
  <c r="AA1373" i="1"/>
  <c r="AB1373" i="1" s="1"/>
  <c r="AA1428" i="1"/>
  <c r="AB1428" i="1" s="1"/>
  <c r="AA1478" i="1"/>
  <c r="AB1478" i="1" s="1"/>
  <c r="AA1545" i="1"/>
  <c r="AB1545" i="1" s="1"/>
  <c r="AA1588" i="1"/>
  <c r="AB1588" i="1" s="1"/>
  <c r="AA1662" i="1"/>
  <c r="AB1662" i="1" s="1"/>
  <c r="AA1742" i="1"/>
  <c r="AB1742" i="1" s="1"/>
  <c r="AA1785" i="1"/>
  <c r="AB1785" i="1" s="1"/>
  <c r="AA4" i="1"/>
  <c r="AB4" i="1" s="1"/>
  <c r="AA73" i="1"/>
  <c r="AB73" i="1" s="1"/>
  <c r="AA126" i="1"/>
  <c r="AB126" i="1" s="1"/>
  <c r="AA214" i="1"/>
  <c r="AB214" i="1" s="1"/>
  <c r="AA269" i="1"/>
  <c r="AB269" i="1" s="1"/>
  <c r="AA355" i="1"/>
  <c r="AB355" i="1" s="1"/>
  <c r="AA421" i="1"/>
  <c r="AB421" i="1" s="1"/>
  <c r="AA489" i="1"/>
  <c r="AB489" i="1" s="1"/>
  <c r="AA555" i="1"/>
  <c r="AB555" i="1" s="1"/>
  <c r="AA624" i="1"/>
  <c r="AB624" i="1" s="1"/>
  <c r="AA730" i="1"/>
  <c r="AB730" i="1" s="1"/>
  <c r="AA817" i="1"/>
  <c r="AB817" i="1" s="1"/>
  <c r="AA887" i="1"/>
  <c r="AB887" i="1" s="1"/>
  <c r="AA950" i="1"/>
  <c r="AB950" i="1" s="1"/>
  <c r="AA1019" i="1"/>
  <c r="AB1019" i="1" s="1"/>
  <c r="AA1087" i="1"/>
  <c r="AB1087" i="1" s="1"/>
  <c r="AA1142" i="1"/>
  <c r="AB1142" i="1" s="1"/>
  <c r="AA1225" i="1"/>
  <c r="AB1225" i="1" s="1"/>
  <c r="AA1312" i="1"/>
  <c r="AB1312" i="1" s="1"/>
  <c r="AA1382" i="1"/>
  <c r="AB1382" i="1" s="1"/>
  <c r="AA1438" i="1"/>
  <c r="AB1438" i="1" s="1"/>
  <c r="AA1486" i="1"/>
  <c r="AB1486" i="1" s="1"/>
  <c r="AA1565" i="1"/>
  <c r="AB1565" i="1" s="1"/>
  <c r="AA1613" i="1"/>
  <c r="AB1613" i="1" s="1"/>
  <c r="AA1675" i="1"/>
  <c r="AB1675" i="1" s="1"/>
  <c r="AA1751" i="1"/>
  <c r="AB1751" i="1" s="1"/>
  <c r="AA3" i="1"/>
  <c r="AB3" i="1" s="1"/>
  <c r="AA86" i="1"/>
  <c r="AB86" i="1" s="1"/>
  <c r="AA159" i="1"/>
  <c r="AB159" i="1" s="1"/>
  <c r="AA263" i="1"/>
  <c r="AB263" i="1" s="1"/>
  <c r="AA358" i="1"/>
  <c r="AB358" i="1" s="1"/>
  <c r="AA444" i="1"/>
  <c r="AB444" i="1" s="1"/>
  <c r="AA536" i="1"/>
  <c r="AB536" i="1" s="1"/>
  <c r="AA641" i="1"/>
  <c r="AB641" i="1" s="1"/>
  <c r="AA740" i="1"/>
  <c r="AB740" i="1" s="1"/>
  <c r="AA48" i="1"/>
  <c r="AB48" i="1" s="1"/>
  <c r="AA125" i="1"/>
  <c r="AB125" i="1" s="1"/>
  <c r="AA224" i="1"/>
  <c r="AB224" i="1" s="1"/>
  <c r="AA314" i="1"/>
  <c r="AB314" i="1" s="1"/>
  <c r="AA400" i="1"/>
  <c r="AB400" i="1" s="1"/>
  <c r="AA492" i="1"/>
  <c r="AB492" i="1" s="1"/>
  <c r="AA582" i="1"/>
  <c r="AB582" i="1" s="1"/>
  <c r="AA707" i="1"/>
  <c r="AB707" i="1" s="1"/>
  <c r="AA818" i="1"/>
  <c r="AB818" i="1" s="1"/>
  <c r="AA896" i="1"/>
  <c r="AB896" i="1" s="1"/>
  <c r="AA993" i="1"/>
  <c r="AB993" i="1" s="1"/>
  <c r="AA1083" i="1"/>
  <c r="AB1083" i="1" s="1"/>
  <c r="AA1169" i="1"/>
  <c r="AB1169" i="1" s="1"/>
  <c r="AA1259" i="1"/>
  <c r="AB1259" i="1" s="1"/>
  <c r="AA1741" i="1"/>
  <c r="AB1741" i="1" s="1"/>
  <c r="AA1631" i="1"/>
  <c r="AB1631" i="1" s="1"/>
  <c r="AA1567" i="1"/>
  <c r="AB1567" i="1" s="1"/>
  <c r="AA1482" i="1"/>
  <c r="AB1482" i="1" s="1"/>
  <c r="AA1397" i="1"/>
  <c r="AB1397" i="1" s="1"/>
  <c r="AA1328" i="1"/>
  <c r="AB1328" i="1" s="1"/>
  <c r="AA1217" i="1"/>
  <c r="AB1217" i="1" s="1"/>
  <c r="AA1126" i="1"/>
  <c r="AB1126" i="1" s="1"/>
  <c r="AA1022" i="1"/>
  <c r="AB1022" i="1" s="1"/>
  <c r="AA933" i="1"/>
  <c r="AB933" i="1" s="1"/>
  <c r="AA840" i="1"/>
  <c r="AB840" i="1" s="1"/>
  <c r="AA731" i="1"/>
  <c r="AB731" i="1" s="1"/>
  <c r="AA602" i="1"/>
  <c r="AB602" i="1" s="1"/>
  <c r="AA493" i="1"/>
  <c r="AB493" i="1" s="1"/>
  <c r="AA391" i="1"/>
  <c r="AB391" i="1" s="1"/>
  <c r="AA296" i="1"/>
  <c r="AB296" i="1" s="1"/>
  <c r="AA208" i="1"/>
  <c r="AB208" i="1" s="1"/>
  <c r="AA93" i="1"/>
  <c r="AB93" i="1" s="1"/>
  <c r="AA23" i="1"/>
  <c r="AB23" i="1" s="1"/>
  <c r="AA1399" i="1"/>
  <c r="AB1399" i="1" s="1"/>
  <c r="L1399" i="1"/>
  <c r="AA1311" i="1"/>
  <c r="AB1311" i="1" s="1"/>
  <c r="L1311" i="1"/>
  <c r="AA321" i="1"/>
  <c r="AB321" i="1" s="1"/>
  <c r="L321" i="1"/>
  <c r="AA1779" i="1"/>
  <c r="AB1779" i="1" s="1"/>
  <c r="AA1701" i="1"/>
  <c r="AB1701" i="1" s="1"/>
  <c r="AA1615" i="1"/>
  <c r="AB1615" i="1" s="1"/>
  <c r="AA1547" i="1"/>
  <c r="AB1547" i="1" s="1"/>
  <c r="AA1461" i="1"/>
  <c r="AB1461" i="1" s="1"/>
  <c r="AA1390" i="1"/>
  <c r="AB1390" i="1" s="1"/>
  <c r="AA1305" i="1"/>
  <c r="AB1305" i="1" s="1"/>
  <c r="AA1177" i="1"/>
  <c r="AB1177" i="1" s="1"/>
  <c r="AA1104" i="1"/>
  <c r="AB1104" i="1" s="1"/>
  <c r="AA1015" i="1"/>
  <c r="AB1015" i="1" s="1"/>
  <c r="AA898" i="1"/>
  <c r="AB898" i="1" s="1"/>
  <c r="AA819" i="1"/>
  <c r="AB819" i="1" s="1"/>
  <c r="AA685" i="1"/>
  <c r="AB685" i="1" s="1"/>
  <c r="AA575" i="1"/>
  <c r="AB575" i="1" s="1"/>
  <c r="AA476" i="1"/>
  <c r="AB476" i="1" s="1"/>
  <c r="AA362" i="1"/>
  <c r="AB362" i="1" s="1"/>
  <c r="AA268" i="1"/>
  <c r="AB268" i="1" s="1"/>
  <c r="AA158" i="1"/>
  <c r="AB158" i="1" s="1"/>
  <c r="AA82" i="1"/>
  <c r="AB82" i="1" s="1"/>
  <c r="AA1792" i="1"/>
  <c r="AB1792" i="1" s="1"/>
  <c r="L1792" i="1"/>
  <c r="AA1528" i="1"/>
  <c r="AB1528" i="1" s="1"/>
  <c r="L1528" i="1"/>
  <c r="AA1506" i="1"/>
  <c r="AB1506" i="1" s="1"/>
  <c r="L1506" i="1"/>
  <c r="AA1773" i="1"/>
  <c r="AB1773" i="1" s="1"/>
  <c r="AA1697" i="1"/>
  <c r="AB1697" i="1" s="1"/>
  <c r="AA1609" i="1"/>
  <c r="AB1609" i="1" s="1"/>
  <c r="AA1525" i="1"/>
  <c r="AB1525" i="1" s="1"/>
  <c r="AA1457" i="1"/>
  <c r="AB1457" i="1" s="1"/>
  <c r="AA1381" i="1"/>
  <c r="AB1381" i="1" s="1"/>
  <c r="AA1281" i="1"/>
  <c r="AB1281" i="1" s="1"/>
  <c r="AA1174" i="1"/>
  <c r="AB1174" i="1" s="1"/>
  <c r="AA1084" i="1"/>
  <c r="AB1084" i="1" s="1"/>
  <c r="AA983" i="1"/>
  <c r="AB983" i="1" s="1"/>
  <c r="AA893" i="1"/>
  <c r="AB893" i="1" s="1"/>
  <c r="AA799" i="1"/>
  <c r="AB799" i="1" s="1"/>
  <c r="AA665" i="1"/>
  <c r="AB665" i="1" s="1"/>
  <c r="AA556" i="1"/>
  <c r="AB556" i="1" s="1"/>
  <c r="AA470" i="1"/>
  <c r="AB470" i="1" s="1"/>
  <c r="AA359" i="1"/>
  <c r="AB359" i="1" s="1"/>
  <c r="AA260" i="1"/>
  <c r="AB260" i="1" s="1"/>
  <c r="AA137" i="1"/>
  <c r="AB137" i="1" s="1"/>
  <c r="AA71" i="1"/>
  <c r="AB71" i="1" s="1"/>
  <c r="AA1791" i="1"/>
  <c r="AB1791" i="1" s="1"/>
  <c r="L1791" i="1"/>
  <c r="AA1659" i="1"/>
  <c r="AB1659" i="1" s="1"/>
  <c r="AA1527" i="1"/>
  <c r="AB1527" i="1" s="1"/>
  <c r="L1527" i="1"/>
  <c r="AA1505" i="1"/>
  <c r="AB1505" i="1" s="1"/>
  <c r="AA1241" i="1"/>
  <c r="AB1241" i="1" s="1"/>
  <c r="AA1770" i="1"/>
  <c r="AB1770" i="1" s="1"/>
  <c r="AA1677" i="1"/>
  <c r="AB1677" i="1" s="1"/>
  <c r="AA1592" i="1"/>
  <c r="AB1592" i="1" s="1"/>
  <c r="AA1523" i="1"/>
  <c r="AB1523" i="1" s="1"/>
  <c r="AA1456" i="1"/>
  <c r="AB1456" i="1" s="1"/>
  <c r="AA1378" i="1"/>
  <c r="AB1378" i="1" s="1"/>
  <c r="AA1280" i="1"/>
  <c r="AB1280" i="1" s="1"/>
  <c r="AA1170" i="1"/>
  <c r="AB1170" i="1" s="1"/>
  <c r="AA1082" i="1"/>
  <c r="AB1082" i="1" s="1"/>
  <c r="AA977" i="1"/>
  <c r="AB977" i="1" s="1"/>
  <c r="AA892" i="1"/>
  <c r="AB892" i="1" s="1"/>
  <c r="AA796" i="1"/>
  <c r="AB796" i="1" s="1"/>
  <c r="AA664" i="1"/>
  <c r="AB664" i="1" s="1"/>
  <c r="AA554" i="1"/>
  <c r="AB554" i="1" s="1"/>
  <c r="AA446" i="1"/>
  <c r="AB446" i="1" s="1"/>
  <c r="AA357" i="1"/>
  <c r="AB357" i="1" s="1"/>
  <c r="AA256" i="1"/>
  <c r="AB256" i="1" s="1"/>
  <c r="AA136" i="1"/>
  <c r="AB136" i="1" s="1"/>
  <c r="AA69" i="1"/>
  <c r="AB69" i="1" s="1"/>
  <c r="L1264" i="1"/>
  <c r="AA1081" i="1"/>
  <c r="AB1081" i="1" s="1"/>
  <c r="AA976" i="1"/>
  <c r="AB976" i="1" s="1"/>
  <c r="AA890" i="1"/>
  <c r="AB890" i="1" s="1"/>
  <c r="AA795" i="1"/>
  <c r="AB795" i="1" s="1"/>
  <c r="AA663" i="1"/>
  <c r="AB663" i="1" s="1"/>
  <c r="AA553" i="1"/>
  <c r="AB553" i="1" s="1"/>
  <c r="AA445" i="1"/>
  <c r="AB445" i="1" s="1"/>
  <c r="AA356" i="1"/>
  <c r="AB356" i="1" s="1"/>
  <c r="AA255" i="1"/>
  <c r="AB255" i="1" s="1"/>
  <c r="AA135" i="1"/>
  <c r="AB135" i="1" s="1"/>
  <c r="AA52" i="1"/>
  <c r="AB52" i="1" s="1"/>
  <c r="AA1802" i="1"/>
  <c r="AB1802" i="1" s="1"/>
  <c r="AA1758" i="1"/>
  <c r="AB1758" i="1" s="1"/>
  <c r="AA1714" i="1"/>
  <c r="AB1714" i="1" s="1"/>
  <c r="AA1670" i="1"/>
  <c r="AB1670" i="1" s="1"/>
  <c r="AA350" i="1"/>
  <c r="AB350" i="1" s="1"/>
  <c r="AA284" i="1"/>
  <c r="AB284" i="1" s="1"/>
  <c r="AA152" i="1"/>
  <c r="AB152" i="1" s="1"/>
  <c r="L152" i="1"/>
  <c r="AA42" i="1"/>
  <c r="AB42" i="1" s="1"/>
  <c r="L42" i="1"/>
  <c r="AA1797" i="1"/>
  <c r="AB1797" i="1" s="1"/>
  <c r="L1797" i="1"/>
  <c r="AA1753" i="1"/>
  <c r="AB1753" i="1" s="1"/>
  <c r="AA1621" i="1"/>
  <c r="AB1621" i="1" s="1"/>
  <c r="L1621" i="1"/>
  <c r="AA1533" i="1"/>
  <c r="AB1533" i="1" s="1"/>
  <c r="AA1489" i="1"/>
  <c r="AB1489" i="1" s="1"/>
  <c r="AA1445" i="1"/>
  <c r="AB1445" i="1" s="1"/>
  <c r="AA1357" i="1"/>
  <c r="AB1357" i="1" s="1"/>
  <c r="AA1313" i="1"/>
  <c r="AB1313" i="1" s="1"/>
  <c r="AA1269" i="1"/>
  <c r="AB1269" i="1" s="1"/>
  <c r="AA1705" i="1"/>
  <c r="AB1705" i="1" s="1"/>
  <c r="AA1683" i="1"/>
  <c r="AB1683" i="1" s="1"/>
  <c r="AA1287" i="1"/>
  <c r="AB1287" i="1" s="1"/>
  <c r="AA1265" i="1"/>
  <c r="AB1265" i="1" s="1"/>
  <c r="AA1243" i="1"/>
  <c r="AB1243" i="1" s="1"/>
  <c r="AA1155" i="1"/>
  <c r="AB1155" i="1" s="1"/>
  <c r="AA1089" i="1"/>
  <c r="AB1089" i="1" s="1"/>
  <c r="AA1001" i="1"/>
  <c r="AB1001" i="1" s="1"/>
  <c r="AA979" i="1"/>
  <c r="AB979" i="1" s="1"/>
  <c r="AA891" i="1"/>
  <c r="AB891" i="1" s="1"/>
  <c r="AA825" i="1"/>
  <c r="AB825" i="1" s="1"/>
  <c r="AA627" i="1"/>
  <c r="AB627" i="1" s="1"/>
  <c r="AA297" i="1"/>
  <c r="AB297" i="1" s="1"/>
  <c r="AA231" i="1"/>
  <c r="AB231" i="1" s="1"/>
  <c r="L231" i="1"/>
  <c r="AA209" i="1"/>
  <c r="AB209" i="1" s="1"/>
  <c r="AA1789" i="1"/>
  <c r="AB1789" i="1" s="1"/>
  <c r="L1789" i="1"/>
  <c r="AA1327" i="1"/>
  <c r="AB1327" i="1" s="1"/>
  <c r="AA1173" i="1"/>
  <c r="AB1173" i="1" s="1"/>
  <c r="AA1085" i="1"/>
  <c r="AB1085" i="1" s="1"/>
  <c r="AA1063" i="1"/>
  <c r="AB1063" i="1" s="1"/>
  <c r="AA997" i="1"/>
  <c r="AB997" i="1" s="1"/>
  <c r="AA975" i="1"/>
  <c r="AB975" i="1" s="1"/>
  <c r="L975" i="1"/>
  <c r="AA1788" i="1"/>
  <c r="AB1788" i="1" s="1"/>
  <c r="L1788" i="1"/>
  <c r="AA1722" i="1"/>
  <c r="AB1722" i="1" s="1"/>
  <c r="AA1568" i="1"/>
  <c r="AB1568" i="1" s="1"/>
  <c r="AA1436" i="1"/>
  <c r="AB1436" i="1" s="1"/>
  <c r="AA1370" i="1"/>
  <c r="AB1370" i="1" s="1"/>
  <c r="L1370" i="1"/>
  <c r="AA1326" i="1"/>
  <c r="AB1326" i="1" s="1"/>
  <c r="AA1304" i="1"/>
  <c r="AB1304" i="1" s="1"/>
  <c r="L1304" i="1"/>
  <c r="AA1238" i="1"/>
  <c r="AB1238" i="1" s="1"/>
  <c r="AA1216" i="1"/>
  <c r="AB1216" i="1" s="1"/>
  <c r="L1216" i="1"/>
  <c r="AA1172" i="1"/>
  <c r="AB1172" i="1" s="1"/>
  <c r="AA1150" i="1"/>
  <c r="AB1150" i="1" s="1"/>
  <c r="AA1062" i="1"/>
  <c r="AB1062" i="1" s="1"/>
  <c r="AA996" i="1"/>
  <c r="AB996" i="1" s="1"/>
  <c r="AA974" i="1"/>
  <c r="AB974" i="1" s="1"/>
  <c r="AA952" i="1"/>
  <c r="AB952" i="1" s="1"/>
  <c r="AA908" i="1"/>
  <c r="AB908" i="1" s="1"/>
  <c r="AA776" i="1"/>
  <c r="AB776" i="1" s="1"/>
  <c r="AA710" i="1"/>
  <c r="AB710" i="1" s="1"/>
  <c r="L710" i="1"/>
  <c r="AA666" i="1"/>
  <c r="AB666" i="1" s="1"/>
  <c r="AA1759" i="1"/>
  <c r="AB1759" i="1" s="1"/>
  <c r="AA1715" i="1"/>
  <c r="AB1715" i="1" s="1"/>
  <c r="AA1363" i="1"/>
  <c r="AB1363" i="1" s="1"/>
  <c r="AA1319" i="1"/>
  <c r="AB1319" i="1" s="1"/>
  <c r="AA1187" i="1"/>
  <c r="AB1187" i="1" s="1"/>
  <c r="AA1077" i="1"/>
  <c r="AB1077" i="1" s="1"/>
  <c r="AA813" i="1"/>
  <c r="AB813" i="1" s="1"/>
  <c r="AA769" i="1"/>
  <c r="AB769" i="1" s="1"/>
  <c r="AA725" i="1"/>
  <c r="AB725" i="1" s="1"/>
  <c r="AA659" i="1"/>
  <c r="AB659" i="1" s="1"/>
  <c r="AA615" i="1"/>
  <c r="AB615" i="1" s="1"/>
  <c r="AA527" i="1"/>
  <c r="AB527" i="1" s="1"/>
  <c r="AA483" i="1"/>
  <c r="AB483" i="1" s="1"/>
  <c r="AA395" i="1"/>
  <c r="AB395" i="1" s="1"/>
  <c r="AA351" i="1"/>
  <c r="AB351" i="1" s="1"/>
  <c r="AA307" i="1"/>
  <c r="AB307" i="1" s="1"/>
  <c r="AA285" i="1"/>
  <c r="AB285" i="1" s="1"/>
  <c r="AA197" i="1"/>
  <c r="AB197" i="1" s="1"/>
  <c r="AA153" i="1"/>
  <c r="AB153" i="1" s="1"/>
  <c r="AA1800" i="1"/>
  <c r="AB1800" i="1" s="1"/>
  <c r="AA1712" i="1"/>
  <c r="AB1712" i="1" s="1"/>
  <c r="AA1360" i="1"/>
  <c r="AB1360" i="1" s="1"/>
  <c r="AA1316" i="1"/>
  <c r="AB1316" i="1" s="1"/>
  <c r="AA1272" i="1"/>
  <c r="AB1272" i="1" s="1"/>
  <c r="AA1184" i="1"/>
  <c r="AB1184" i="1" s="1"/>
  <c r="AA1118" i="1"/>
  <c r="AB1118" i="1" s="1"/>
  <c r="AA1074" i="1"/>
  <c r="AB1074" i="1" s="1"/>
  <c r="AA986" i="1"/>
  <c r="AB986" i="1" s="1"/>
  <c r="AA854" i="1"/>
  <c r="AB854" i="1" s="1"/>
  <c r="AA810" i="1"/>
  <c r="AB810" i="1" s="1"/>
  <c r="AA656" i="1"/>
  <c r="AB656" i="1" s="1"/>
  <c r="AA612" i="1"/>
  <c r="AB612" i="1" s="1"/>
  <c r="AA1799" i="1"/>
  <c r="AB1799" i="1" s="1"/>
  <c r="AA1711" i="1"/>
  <c r="AB1711" i="1" s="1"/>
  <c r="AA1689" i="1"/>
  <c r="AB1689" i="1" s="1"/>
  <c r="AA1623" i="1"/>
  <c r="AB1623" i="1" s="1"/>
  <c r="AA1447" i="1"/>
  <c r="AB1447" i="1" s="1"/>
  <c r="AA1403" i="1"/>
  <c r="AB1403" i="1" s="1"/>
  <c r="AA1315" i="1"/>
  <c r="AB1315" i="1" s="1"/>
  <c r="AA1183" i="1"/>
  <c r="AB1183" i="1" s="1"/>
  <c r="AA1798" i="1"/>
  <c r="AB1798" i="1" s="1"/>
  <c r="AA1622" i="1"/>
  <c r="AB1622" i="1" s="1"/>
  <c r="AA1446" i="1"/>
  <c r="AB1446" i="1" s="1"/>
  <c r="AA1402" i="1"/>
  <c r="AB1402" i="1" s="1"/>
  <c r="AA1314" i="1"/>
  <c r="AB1314" i="1" s="1"/>
  <c r="AA1270" i="1"/>
  <c r="AB1270" i="1" s="1"/>
  <c r="AA1182" i="1"/>
  <c r="AB1182" i="1" s="1"/>
  <c r="AA1028" i="1"/>
  <c r="AB1028" i="1" s="1"/>
  <c r="AA918" i="1"/>
  <c r="AB918" i="1" s="1"/>
  <c r="AA852" i="1"/>
  <c r="AB852" i="1" s="1"/>
  <c r="AA764" i="1"/>
  <c r="AB764" i="1" s="1"/>
  <c r="AA698" i="1"/>
  <c r="AB698" i="1" s="1"/>
  <c r="AA566" i="1"/>
  <c r="AB566" i="1" s="1"/>
  <c r="AA544" i="1"/>
  <c r="AB544" i="1" s="1"/>
  <c r="AA522" i="1"/>
  <c r="AB522" i="1" s="1"/>
  <c r="AA478" i="1"/>
  <c r="AB478" i="1" s="1"/>
  <c r="AA434" i="1"/>
  <c r="AB434" i="1" s="1"/>
  <c r="AA236" i="1"/>
  <c r="AB236" i="1" s="1"/>
  <c r="AA192" i="1"/>
  <c r="AB192" i="1" s="1"/>
  <c r="AA148" i="1"/>
  <c r="AB148" i="1" s="1"/>
  <c r="AA104" i="1"/>
  <c r="AB104" i="1" s="1"/>
  <c r="AA38" i="1"/>
  <c r="AB38" i="1" s="1"/>
  <c r="AA1620" i="1"/>
  <c r="AB1620" i="1" s="1"/>
  <c r="AA1532" i="1"/>
  <c r="AB1532" i="1" s="1"/>
  <c r="AA1510" i="1"/>
  <c r="AB1510" i="1" s="1"/>
  <c r="AA1400" i="1"/>
  <c r="AB1400" i="1" s="1"/>
  <c r="AA1356" i="1"/>
  <c r="AB1356" i="1" s="1"/>
  <c r="AA1706" i="1"/>
  <c r="AB1706" i="1" s="1"/>
  <c r="AA1596" i="1"/>
  <c r="AB1596" i="1" s="1"/>
  <c r="AA1442" i="1"/>
  <c r="AB1442" i="1" s="1"/>
  <c r="AA1398" i="1"/>
  <c r="AB1398" i="1" s="1"/>
  <c r="AA1046" i="1"/>
  <c r="AB1046" i="1" s="1"/>
  <c r="AA1002" i="1"/>
  <c r="AB1002" i="1" s="1"/>
  <c r="AA980" i="1"/>
  <c r="AB980" i="1" s="1"/>
  <c r="AA958" i="1"/>
  <c r="AB958" i="1" s="1"/>
  <c r="AA914" i="1"/>
  <c r="AB914" i="1" s="1"/>
  <c r="AA692" i="1"/>
  <c r="AB692" i="1" s="1"/>
  <c r="AA626" i="1"/>
  <c r="AB626" i="1" s="1"/>
  <c r="AA560" i="1"/>
  <c r="AB560" i="1" s="1"/>
  <c r="AA450" i="1"/>
  <c r="AB450" i="1" s="1"/>
  <c r="AA318" i="1"/>
  <c r="AB318" i="1" s="1"/>
  <c r="AA186" i="1"/>
  <c r="AB186" i="1" s="1"/>
  <c r="AA164" i="1"/>
  <c r="AB164" i="1" s="1"/>
  <c r="AA76" i="1"/>
  <c r="AB76" i="1" s="1"/>
  <c r="AA955" i="1"/>
  <c r="AB955" i="1" s="1"/>
  <c r="AA779" i="1"/>
  <c r="AB779" i="1" s="1"/>
  <c r="AA691" i="1"/>
  <c r="AB691" i="1" s="1"/>
  <c r="AA625" i="1"/>
  <c r="AB625" i="1" s="1"/>
  <c r="AA559" i="1"/>
  <c r="AB559" i="1" s="1"/>
  <c r="AA449" i="1"/>
  <c r="AB449" i="1" s="1"/>
  <c r="AA1614" i="1"/>
  <c r="AB1614" i="1" s="1"/>
  <c r="AA1218" i="1"/>
  <c r="AB1218" i="1" s="1"/>
  <c r="AA1196" i="1"/>
  <c r="AB1196" i="1" s="1"/>
  <c r="AA1086" i="1"/>
  <c r="AB1086" i="1" s="1"/>
  <c r="AA756" i="1"/>
  <c r="AB756" i="1" s="1"/>
  <c r="AA690" i="1"/>
  <c r="AB690" i="1" s="1"/>
  <c r="AA426" i="1"/>
  <c r="AB426" i="1" s="1"/>
  <c r="AA272" i="1"/>
  <c r="AB272" i="1" s="1"/>
  <c r="AA689" i="1"/>
  <c r="AB689" i="1" s="1"/>
  <c r="AA601" i="1"/>
  <c r="AB601" i="1" s="1"/>
  <c r="AA425" i="1"/>
  <c r="AB425" i="1" s="1"/>
  <c r="AA271" i="1"/>
  <c r="AB271" i="1" s="1"/>
  <c r="AA249" i="1"/>
  <c r="AB249" i="1" s="1"/>
  <c r="AA716" i="1"/>
  <c r="AB716" i="1" s="1"/>
  <c r="AA628" i="1"/>
  <c r="AB628" i="1" s="1"/>
  <c r="AA584" i="1"/>
  <c r="AB584" i="1" s="1"/>
  <c r="AA496" i="1"/>
  <c r="AB496" i="1" s="1"/>
  <c r="AA408" i="1"/>
  <c r="AB408" i="1" s="1"/>
  <c r="AA188" i="1"/>
  <c r="AB188" i="1" s="1"/>
  <c r="AA56" i="1"/>
  <c r="AB56" i="1" s="1"/>
  <c r="AA402" i="1"/>
  <c r="AB402" i="1" s="1"/>
  <c r="AA1146" i="1"/>
  <c r="AB1146" i="1" s="1"/>
  <c r="AA1102" i="1"/>
  <c r="AB1102" i="1" s="1"/>
  <c r="AA1036" i="1"/>
  <c r="AB1036" i="1" s="1"/>
  <c r="AA948" i="1"/>
  <c r="AB948" i="1" s="1"/>
  <c r="AA860" i="1"/>
  <c r="AB860" i="1" s="1"/>
  <c r="AA750" i="1"/>
  <c r="AB750" i="1" s="1"/>
  <c r="AA662" i="1"/>
  <c r="AB662" i="1" s="1"/>
  <c r="AA486" i="1"/>
  <c r="AB486" i="1" s="1"/>
  <c r="AA398" i="1"/>
  <c r="AB398" i="1" s="1"/>
  <c r="AA288" i="1"/>
  <c r="AB288" i="1" s="1"/>
  <c r="AA112" i="1"/>
  <c r="AB112" i="1" s="1"/>
  <c r="AA90" i="1"/>
  <c r="AB90" i="1" s="1"/>
  <c r="AA46" i="1"/>
  <c r="AB46" i="1" s="1"/>
  <c r="AA529" i="1"/>
  <c r="AB529" i="1" s="1"/>
  <c r="AA485" i="1"/>
  <c r="AB485" i="1" s="1"/>
  <c r="AA397" i="1"/>
  <c r="AB397" i="1" s="1"/>
  <c r="AA243" i="1"/>
  <c r="AB243" i="1" s="1"/>
  <c r="H990" i="1"/>
  <c r="AA45" i="1"/>
  <c r="AB45" i="1" s="1"/>
  <c r="AA349" i="1"/>
  <c r="AB349" i="1" s="1"/>
  <c r="AA283" i="1"/>
  <c r="AB283" i="1" s="1"/>
  <c r="AA239" i="1"/>
  <c r="AB239" i="1" s="1"/>
  <c r="AA151" i="1"/>
  <c r="AB151" i="1" s="1"/>
  <c r="AA63" i="1"/>
  <c r="AB63" i="1" s="1"/>
  <c r="AA41" i="1"/>
  <c r="AB41" i="1" s="1"/>
  <c r="AA480" i="1"/>
  <c r="AB480" i="1" s="1"/>
  <c r="AA282" i="1"/>
  <c r="AB282" i="1" s="1"/>
  <c r="AA238" i="1"/>
  <c r="AB238" i="1" s="1"/>
  <c r="AA106" i="1"/>
  <c r="AB106" i="1" s="1"/>
  <c r="AA62" i="1"/>
  <c r="AB62" i="1" s="1"/>
  <c r="AA1117" i="1"/>
  <c r="AB1117" i="1" s="1"/>
  <c r="AA1073" i="1"/>
  <c r="AB1073" i="1" s="1"/>
  <c r="AA941" i="1"/>
  <c r="AB941" i="1" s="1"/>
  <c r="AA853" i="1"/>
  <c r="AB853" i="1" s="1"/>
  <c r="AA809" i="1"/>
  <c r="AB809" i="1" s="1"/>
  <c r="AA699" i="1"/>
  <c r="AB699" i="1" s="1"/>
  <c r="AA655" i="1"/>
  <c r="AB655" i="1" s="1"/>
  <c r="AA545" i="1"/>
  <c r="AB545" i="1" s="1"/>
  <c r="AA479" i="1"/>
  <c r="AB479" i="1" s="1"/>
  <c r="AA435" i="1"/>
  <c r="AB435" i="1" s="1"/>
  <c r="AA281" i="1"/>
  <c r="AB281" i="1" s="1"/>
  <c r="AA237" i="1"/>
  <c r="AB237" i="1" s="1"/>
  <c r="AA193" i="1"/>
  <c r="AB193" i="1" s="1"/>
  <c r="AA1027" i="1"/>
  <c r="AB1027" i="1" s="1"/>
  <c r="AA917" i="1"/>
  <c r="AB917" i="1" s="1"/>
  <c r="AA851" i="1"/>
  <c r="AB851" i="1" s="1"/>
  <c r="AA609" i="1"/>
  <c r="AB609" i="1" s="1"/>
  <c r="AA565" i="1"/>
  <c r="AB565" i="1" s="1"/>
  <c r="AA521" i="1"/>
  <c r="AB521" i="1" s="1"/>
  <c r="AA433" i="1"/>
  <c r="AB433" i="1" s="1"/>
  <c r="AA323" i="1"/>
  <c r="AB323" i="1" s="1"/>
  <c r="AA235" i="1"/>
  <c r="AB235" i="1" s="1"/>
  <c r="AA147" i="1"/>
  <c r="AB147" i="1" s="1"/>
  <c r="AA37" i="1"/>
  <c r="AB37" i="1" s="1"/>
  <c r="AA1268" i="1"/>
  <c r="AB1268" i="1" s="1"/>
  <c r="AA1026" i="1"/>
  <c r="AB1026" i="1" s="1"/>
  <c r="AA916" i="1"/>
  <c r="AB916" i="1" s="1"/>
  <c r="AA894" i="1"/>
  <c r="AB894" i="1" s="1"/>
  <c r="AA850" i="1"/>
  <c r="AB850" i="1" s="1"/>
  <c r="AA564" i="1"/>
  <c r="AB564" i="1" s="1"/>
  <c r="AA432" i="1"/>
  <c r="AB432" i="1" s="1"/>
  <c r="AA322" i="1"/>
  <c r="AB322" i="1" s="1"/>
  <c r="AA146" i="1"/>
  <c r="AB146" i="1" s="1"/>
  <c r="AA102" i="1"/>
  <c r="AB102" i="1" s="1"/>
  <c r="AA162" i="1"/>
  <c r="AB162" i="1" s="1"/>
  <c r="AA7" i="1"/>
  <c r="AB7" i="1" s="1"/>
  <c r="AA68" i="1"/>
  <c r="AB68" i="1" s="1"/>
  <c r="L68" i="1"/>
  <c r="L44" i="1"/>
  <c r="AA44" i="1"/>
  <c r="AB44" i="1" s="1"/>
  <c r="L65" i="1"/>
  <c r="AA65" i="1"/>
  <c r="AB65" i="1" s="1"/>
  <c r="L1450" i="1"/>
  <c r="AA1450" i="1"/>
  <c r="AB1450" i="1" s="1"/>
  <c r="L1122" i="1"/>
  <c r="AA1122" i="1"/>
  <c r="AB1122" i="1" s="1"/>
  <c r="L1472" i="1"/>
  <c r="AA1472" i="1"/>
  <c r="AB1472" i="1" s="1"/>
  <c r="L1564" i="1"/>
  <c r="AA1564" i="1"/>
  <c r="AB1564" i="1" s="1"/>
  <c r="AA1100" i="1"/>
  <c r="AB1100" i="1" s="1"/>
  <c r="L1100" i="1"/>
  <c r="L1366" i="1"/>
  <c r="AA1366" i="1"/>
  <c r="AB1366" i="1" s="1"/>
  <c r="L1542" i="1"/>
  <c r="AA1542" i="1"/>
  <c r="AB1542" i="1" s="1"/>
  <c r="L1362" i="1"/>
  <c r="AA1362" i="1"/>
  <c r="AB1362" i="1" s="1"/>
  <c r="AA1476" i="1"/>
  <c r="AB1476" i="1" s="1"/>
  <c r="L1476" i="1"/>
  <c r="AA1056" i="1"/>
  <c r="AB1056" i="1" s="1"/>
  <c r="L1056" i="1"/>
  <c r="L1599" i="1"/>
  <c r="AA1599" i="1"/>
  <c r="AB1599" i="1" s="1"/>
  <c r="L1454" i="1"/>
  <c r="AA1454" i="1"/>
  <c r="AB1454" i="1" s="1"/>
  <c r="L1034" i="1"/>
  <c r="AA1034" i="1"/>
  <c r="AB1034" i="1" s="1"/>
  <c r="L1555" i="1"/>
  <c r="AA1555" i="1"/>
  <c r="AB1555" i="1" s="1"/>
  <c r="AA167" i="1"/>
  <c r="AB167" i="1" s="1"/>
  <c r="L167" i="1"/>
  <c r="L1296" i="1"/>
  <c r="AA1296" i="1"/>
  <c r="AB1296" i="1" s="1"/>
  <c r="AA64" i="1"/>
  <c r="AB64" i="1" s="1"/>
  <c r="L145" i="1"/>
  <c r="AA145" i="1"/>
  <c r="AB145" i="1" s="1"/>
  <c r="AA194" i="1"/>
  <c r="AB194" i="1" s="1"/>
  <c r="AA1388" i="1"/>
  <c r="AB1388" i="1" s="1"/>
  <c r="L1388" i="1"/>
  <c r="L968" i="1"/>
  <c r="AA968" i="1"/>
  <c r="AB968" i="1" s="1"/>
  <c r="AA1055" i="1"/>
  <c r="AB1055" i="1" s="1"/>
  <c r="AA149" i="1"/>
  <c r="AB149" i="1" s="1"/>
  <c r="AA134" i="1"/>
  <c r="AB134" i="1" s="1"/>
  <c r="L134" i="1"/>
  <c r="H1762" i="1"/>
  <c r="H218" i="1"/>
  <c r="L90" i="1"/>
  <c r="H1067" i="1"/>
  <c r="L110" i="1"/>
  <c r="AA110" i="1"/>
  <c r="AB110" i="1" s="1"/>
  <c r="L131" i="1"/>
  <c r="AA131" i="1"/>
  <c r="AB131" i="1" s="1"/>
  <c r="H1574" i="1"/>
  <c r="L108" i="1"/>
  <c r="AA108" i="1"/>
  <c r="AB108" i="1" s="1"/>
  <c r="H1433" i="1"/>
  <c r="H1686" i="1"/>
  <c r="AA1491" i="1"/>
  <c r="AB1491" i="1" s="1"/>
  <c r="AA814" i="1"/>
  <c r="AB814" i="1" s="1"/>
  <c r="H1740" i="1"/>
  <c r="H846" i="1"/>
  <c r="AA1693" i="1"/>
  <c r="AB1693" i="1" s="1"/>
  <c r="AA766" i="1"/>
  <c r="AB766" i="1" s="1"/>
  <c r="AA417" i="1"/>
  <c r="AB417" i="1" s="1"/>
  <c r="H1547" i="1"/>
  <c r="H429" i="1"/>
  <c r="L81" i="1"/>
  <c r="AA81" i="1"/>
  <c r="AB81" i="1" s="1"/>
  <c r="L78" i="1"/>
  <c r="AA78" i="1"/>
  <c r="AB78" i="1" s="1"/>
  <c r="AA1206" i="1"/>
  <c r="AB1206" i="1" s="1"/>
  <c r="L1102" i="1"/>
  <c r="H678" i="1"/>
  <c r="AA1783" i="1"/>
  <c r="AB1783" i="1" s="1"/>
  <c r="AA1755" i="1"/>
  <c r="AB1755" i="1" s="1"/>
  <c r="AA1671" i="1"/>
  <c r="AB1671" i="1" s="1"/>
  <c r="AA1553" i="1"/>
  <c r="AB1553" i="1" s="1"/>
  <c r="AA1512" i="1"/>
  <c r="AB1512" i="1" s="1"/>
  <c r="AA1278" i="1"/>
  <c r="AB1278" i="1" s="1"/>
  <c r="AA1232" i="1"/>
  <c r="AB1232" i="1" s="1"/>
  <c r="AA1116" i="1"/>
  <c r="AB1116" i="1" s="1"/>
  <c r="AA1072" i="1"/>
  <c r="AB1072" i="1" s="1"/>
  <c r="AA992" i="1"/>
  <c r="AB992" i="1" s="1"/>
  <c r="AA828" i="1"/>
  <c r="AB828" i="1" s="1"/>
  <c r="AA744" i="1"/>
  <c r="AB744" i="1" s="1"/>
  <c r="AA702" i="1"/>
  <c r="AB702" i="1" s="1"/>
  <c r="AA611" i="1"/>
  <c r="AB611" i="1" s="1"/>
  <c r="AA58" i="1"/>
  <c r="AB58" i="1" s="1"/>
  <c r="H1776" i="1"/>
  <c r="H1704" i="1"/>
  <c r="H1652" i="1"/>
  <c r="H1582" i="1"/>
  <c r="H1529" i="1"/>
  <c r="H1459" i="1"/>
  <c r="H1393" i="1"/>
  <c r="H1345" i="1"/>
  <c r="H1272" i="1"/>
  <c r="H1220" i="1"/>
  <c r="H1146" i="1"/>
  <c r="H1095" i="1"/>
  <c r="H1021" i="1"/>
  <c r="H942" i="1"/>
  <c r="H887" i="1"/>
  <c r="H808" i="1"/>
  <c r="H754" i="1"/>
  <c r="H673" i="1"/>
  <c r="H613" i="1"/>
  <c r="H532" i="1"/>
  <c r="H456" i="1"/>
  <c r="H386" i="1"/>
  <c r="H307" i="1"/>
  <c r="H248" i="1"/>
  <c r="H163" i="1"/>
  <c r="H94" i="1"/>
  <c r="L1762" i="1"/>
  <c r="L1712" i="1"/>
  <c r="L1403" i="1"/>
  <c r="L1272" i="1"/>
  <c r="L914" i="1"/>
  <c r="L851" i="1"/>
  <c r="L716" i="1"/>
  <c r="L660" i="1"/>
  <c r="L545" i="1"/>
  <c r="L431" i="1"/>
  <c r="L235" i="1"/>
  <c r="H1698" i="1"/>
  <c r="H1390" i="1"/>
  <c r="H879" i="1"/>
  <c r="H1508" i="1"/>
  <c r="AA111" i="1"/>
  <c r="AB111" i="1" s="1"/>
  <c r="L111" i="1"/>
  <c r="H1577" i="1"/>
  <c r="H1318" i="1"/>
  <c r="H933" i="1"/>
  <c r="H368" i="1"/>
  <c r="H1005" i="1"/>
  <c r="AA772" i="1"/>
  <c r="AB772" i="1" s="1"/>
  <c r="H854" i="1"/>
  <c r="AA85" i="1"/>
  <c r="AB85" i="1" s="1"/>
  <c r="L85" i="1"/>
  <c r="AA1696" i="1"/>
  <c r="AB1696" i="1" s="1"/>
  <c r="AA1057" i="1"/>
  <c r="AB1057" i="1" s="1"/>
  <c r="H1552" i="1"/>
  <c r="H1188" i="1"/>
  <c r="H928" i="1"/>
  <c r="H572" i="1"/>
  <c r="H208" i="1"/>
  <c r="H1673" i="1"/>
  <c r="H714" i="1"/>
  <c r="L197" i="1"/>
  <c r="AA1688" i="1"/>
  <c r="AB1688" i="1" s="1"/>
  <c r="L1688" i="1"/>
  <c r="AA808" i="1"/>
  <c r="AB808" i="1" s="1"/>
  <c r="H1672" i="1"/>
  <c r="H1110" i="1"/>
  <c r="H263" i="1"/>
  <c r="L103" i="1"/>
  <c r="AA103" i="1"/>
  <c r="AB103" i="1" s="1"/>
  <c r="H1424" i="1"/>
  <c r="L80" i="1"/>
  <c r="AA80" i="1"/>
  <c r="AB80" i="1" s="1"/>
  <c r="AA588" i="1"/>
  <c r="AB588" i="1" s="1"/>
  <c r="H758" i="1"/>
  <c r="AA1231" i="1"/>
  <c r="AB1231" i="1" s="1"/>
  <c r="H1774" i="1"/>
  <c r="H1703" i="1"/>
  <c r="H1651" i="1"/>
  <c r="H1581" i="1"/>
  <c r="H1516" i="1"/>
  <c r="H1456" i="1"/>
  <c r="H1392" i="1"/>
  <c r="H1344" i="1"/>
  <c r="H1271" i="1"/>
  <c r="H1219" i="1"/>
  <c r="H1145" i="1"/>
  <c r="H1075" i="1"/>
  <c r="H1018" i="1"/>
  <c r="H940" i="1"/>
  <c r="H881" i="1"/>
  <c r="H807" i="1"/>
  <c r="H753" i="1"/>
  <c r="H672" i="1"/>
  <c r="H595" i="1"/>
  <c r="H531" i="1"/>
  <c r="H453" i="1"/>
  <c r="H385" i="1"/>
  <c r="H306" i="1"/>
  <c r="H247" i="1"/>
  <c r="H160" i="1"/>
  <c r="H79" i="1"/>
  <c r="L1761" i="1"/>
  <c r="L1711" i="1"/>
  <c r="L1402" i="1"/>
  <c r="L1270" i="1"/>
  <c r="L958" i="1"/>
  <c r="L850" i="1"/>
  <c r="L659" i="1"/>
  <c r="L544" i="1"/>
  <c r="L351" i="1"/>
  <c r="L288" i="1"/>
  <c r="H1763" i="1"/>
  <c r="H1630" i="1"/>
  <c r="H1579" i="1"/>
  <c r="H1511" i="1"/>
  <c r="H1454" i="1"/>
  <c r="H1338" i="1"/>
  <c r="H1269" i="1"/>
  <c r="H1199" i="1"/>
  <c r="H1143" i="1"/>
  <c r="H1072" i="1"/>
  <c r="H1014" i="1"/>
  <c r="H938" i="1"/>
  <c r="H805" i="1"/>
  <c r="H729" i="1"/>
  <c r="H665" i="1"/>
  <c r="H590" i="1"/>
  <c r="H529" i="1"/>
  <c r="H450" i="1"/>
  <c r="H383" i="1"/>
  <c r="H298" i="1"/>
  <c r="H219" i="1"/>
  <c r="H158" i="1"/>
  <c r="L1740" i="1"/>
  <c r="AA1740" i="1"/>
  <c r="AB1740" i="1" s="1"/>
  <c r="L1674" i="1"/>
  <c r="AA1674" i="1"/>
  <c r="AB1674" i="1" s="1"/>
  <c r="L1300" i="1"/>
  <c r="AA1300" i="1"/>
  <c r="AB1300" i="1" s="1"/>
  <c r="L1212" i="1"/>
  <c r="AA1212" i="1"/>
  <c r="AB1212" i="1" s="1"/>
  <c r="AA1124" i="1"/>
  <c r="AB1124" i="1" s="1"/>
  <c r="L1124" i="1"/>
  <c r="L970" i="1"/>
  <c r="AA970" i="1"/>
  <c r="AB970" i="1" s="1"/>
  <c r="AA926" i="1"/>
  <c r="AB926" i="1" s="1"/>
  <c r="L926" i="1"/>
  <c r="L904" i="1"/>
  <c r="AA904" i="1"/>
  <c r="AB904" i="1" s="1"/>
  <c r="L882" i="1"/>
  <c r="AA882" i="1"/>
  <c r="AB882" i="1" s="1"/>
  <c r="L816" i="1"/>
  <c r="AA816" i="1"/>
  <c r="AB816" i="1" s="1"/>
  <c r="L728" i="1"/>
  <c r="AA728" i="1"/>
  <c r="AB728" i="1" s="1"/>
  <c r="AA618" i="1"/>
  <c r="AB618" i="1" s="1"/>
  <c r="L618" i="1"/>
  <c r="L596" i="1"/>
  <c r="AA596" i="1"/>
  <c r="AB596" i="1" s="1"/>
  <c r="L574" i="1"/>
  <c r="AA574" i="1"/>
  <c r="AB574" i="1" s="1"/>
  <c r="L530" i="1"/>
  <c r="AA530" i="1"/>
  <c r="AB530" i="1" s="1"/>
  <c r="L464" i="1"/>
  <c r="AA464" i="1"/>
  <c r="AB464" i="1" s="1"/>
  <c r="L420" i="1"/>
  <c r="AA420" i="1"/>
  <c r="AB420" i="1" s="1"/>
  <c r="AA376" i="1"/>
  <c r="AB376" i="1" s="1"/>
  <c r="L376" i="1"/>
  <c r="L354" i="1"/>
  <c r="AA354" i="1"/>
  <c r="AB354" i="1" s="1"/>
  <c r="L310" i="1"/>
  <c r="AA310" i="1"/>
  <c r="AB310" i="1" s="1"/>
  <c r="L266" i="1"/>
  <c r="AA266" i="1"/>
  <c r="AB266" i="1" s="1"/>
  <c r="L222" i="1"/>
  <c r="AA222" i="1"/>
  <c r="AB222" i="1" s="1"/>
  <c r="L200" i="1"/>
  <c r="AA200" i="1"/>
  <c r="AB200" i="1" s="1"/>
  <c r="H1697" i="1"/>
  <c r="H1629" i="1"/>
  <c r="H1578" i="1"/>
  <c r="H1453" i="1"/>
  <c r="H1384" i="1"/>
  <c r="H1334" i="1"/>
  <c r="H1268" i="1"/>
  <c r="H1198" i="1"/>
  <c r="H1142" i="1"/>
  <c r="H1069" i="1"/>
  <c r="H1013" i="1"/>
  <c r="H937" i="1"/>
  <c r="H878" i="1"/>
  <c r="H804" i="1"/>
  <c r="H726" i="1"/>
  <c r="H664" i="1"/>
  <c r="H587" i="1"/>
  <c r="H528" i="1"/>
  <c r="H449" i="1"/>
  <c r="H382" i="1"/>
  <c r="H297" i="1"/>
  <c r="H157" i="1"/>
  <c r="L1739" i="1"/>
  <c r="AA1739" i="1"/>
  <c r="AB1739" i="1" s="1"/>
  <c r="L1673" i="1"/>
  <c r="AA1673" i="1"/>
  <c r="AB1673" i="1" s="1"/>
  <c r="L1651" i="1"/>
  <c r="AA1651" i="1"/>
  <c r="AB1651" i="1" s="1"/>
  <c r="AA1607" i="1"/>
  <c r="AB1607" i="1" s="1"/>
  <c r="L1607" i="1"/>
  <c r="L1563" i="1"/>
  <c r="AA1563" i="1"/>
  <c r="AB1563" i="1" s="1"/>
  <c r="L1541" i="1"/>
  <c r="AA1541" i="1"/>
  <c r="AB1541" i="1" s="1"/>
  <c r="AA1475" i="1"/>
  <c r="AB1475" i="1" s="1"/>
  <c r="L1475" i="1"/>
  <c r="L1453" i="1"/>
  <c r="AA1453" i="1"/>
  <c r="AB1453" i="1" s="1"/>
  <c r="L1387" i="1"/>
  <c r="AA1387" i="1"/>
  <c r="AB1387" i="1" s="1"/>
  <c r="L1365" i="1"/>
  <c r="AA1365" i="1"/>
  <c r="AB1365" i="1" s="1"/>
  <c r="L1321" i="1"/>
  <c r="AA1321" i="1"/>
  <c r="AB1321" i="1" s="1"/>
  <c r="L1299" i="1"/>
  <c r="AA1299" i="1"/>
  <c r="AB1299" i="1" s="1"/>
  <c r="L1123" i="1"/>
  <c r="AA1123" i="1"/>
  <c r="AB1123" i="1" s="1"/>
  <c r="AA1079" i="1"/>
  <c r="AB1079" i="1" s="1"/>
  <c r="L1079" i="1"/>
  <c r="L1035" i="1"/>
  <c r="AA1035" i="1"/>
  <c r="AB1035" i="1" s="1"/>
  <c r="AA969" i="1"/>
  <c r="AB969" i="1" s="1"/>
  <c r="L969" i="1"/>
  <c r="L903" i="1"/>
  <c r="AA903" i="1"/>
  <c r="AB903" i="1" s="1"/>
  <c r="L881" i="1"/>
  <c r="AA881" i="1"/>
  <c r="AB881" i="1" s="1"/>
  <c r="L859" i="1"/>
  <c r="AA859" i="1"/>
  <c r="AB859" i="1" s="1"/>
  <c r="L837" i="1"/>
  <c r="AA837" i="1"/>
  <c r="AB837" i="1" s="1"/>
  <c r="L793" i="1"/>
  <c r="AA793" i="1"/>
  <c r="AB793" i="1" s="1"/>
  <c r="AA595" i="1"/>
  <c r="AB595" i="1" s="1"/>
  <c r="L595" i="1"/>
  <c r="L573" i="1"/>
  <c r="AA573" i="1"/>
  <c r="AB573" i="1" s="1"/>
  <c r="AA375" i="1"/>
  <c r="AB375" i="1" s="1"/>
  <c r="L375" i="1"/>
  <c r="L331" i="1"/>
  <c r="AA331" i="1"/>
  <c r="AB331" i="1" s="1"/>
  <c r="L309" i="1"/>
  <c r="AA309" i="1"/>
  <c r="AB309" i="1" s="1"/>
  <c r="L265" i="1"/>
  <c r="AA265" i="1"/>
  <c r="AB265" i="1" s="1"/>
  <c r="L221" i="1"/>
  <c r="AA221" i="1"/>
  <c r="AB221" i="1" s="1"/>
  <c r="L199" i="1"/>
  <c r="AA199" i="1"/>
  <c r="AB199" i="1" s="1"/>
  <c r="AA133" i="1"/>
  <c r="AB133" i="1" s="1"/>
  <c r="L133" i="1"/>
  <c r="AA67" i="1"/>
  <c r="AB67" i="1" s="1"/>
  <c r="L67" i="1"/>
  <c r="AA1190" i="1"/>
  <c r="AB1190" i="1" s="1"/>
  <c r="AA178" i="1"/>
  <c r="AB178" i="1" s="1"/>
  <c r="AA89" i="1"/>
  <c r="AB89" i="1" s="1"/>
  <c r="H1750" i="1"/>
  <c r="H1696" i="1"/>
  <c r="H1627" i="1"/>
  <c r="H1507" i="1"/>
  <c r="H1452" i="1"/>
  <c r="H1383" i="1"/>
  <c r="H1266" i="1"/>
  <c r="H1197" i="1"/>
  <c r="H1141" i="1"/>
  <c r="H1006" i="1"/>
  <c r="H859" i="1"/>
  <c r="H803" i="1"/>
  <c r="H725" i="1"/>
  <c r="H663" i="1"/>
  <c r="H586" i="1"/>
  <c r="H527" i="1"/>
  <c r="H448" i="1"/>
  <c r="H296" i="1"/>
  <c r="H217" i="1"/>
  <c r="H156" i="1"/>
  <c r="H69" i="1"/>
  <c r="L1738" i="1"/>
  <c r="AA1738" i="1"/>
  <c r="AB1738" i="1" s="1"/>
  <c r="L1650" i="1"/>
  <c r="AA1650" i="1"/>
  <c r="AB1650" i="1" s="1"/>
  <c r="AA1606" i="1"/>
  <c r="AB1606" i="1" s="1"/>
  <c r="L1606" i="1"/>
  <c r="AA1562" i="1"/>
  <c r="AB1562" i="1" s="1"/>
  <c r="L1562" i="1"/>
  <c r="AA1540" i="1"/>
  <c r="AB1540" i="1" s="1"/>
  <c r="L1540" i="1"/>
  <c r="L1518" i="1"/>
  <c r="AA1518" i="1"/>
  <c r="AB1518" i="1" s="1"/>
  <c r="AA1474" i="1"/>
  <c r="AB1474" i="1" s="1"/>
  <c r="L1474" i="1"/>
  <c r="L1452" i="1"/>
  <c r="AA1452" i="1"/>
  <c r="AB1452" i="1" s="1"/>
  <c r="L1386" i="1"/>
  <c r="AA1386" i="1"/>
  <c r="AB1386" i="1" s="1"/>
  <c r="L1364" i="1"/>
  <c r="AA1364" i="1"/>
  <c r="AB1364" i="1" s="1"/>
  <c r="AA1298" i="1"/>
  <c r="AB1298" i="1" s="1"/>
  <c r="L1298" i="1"/>
  <c r="L1276" i="1"/>
  <c r="AA1276" i="1"/>
  <c r="AB1276" i="1" s="1"/>
  <c r="AA1210" i="1"/>
  <c r="AB1210" i="1" s="1"/>
  <c r="L1210" i="1"/>
  <c r="AA880" i="1"/>
  <c r="AB880" i="1" s="1"/>
  <c r="L880" i="1"/>
  <c r="AA836" i="1"/>
  <c r="AB836" i="1" s="1"/>
  <c r="L836" i="1"/>
  <c r="L792" i="1"/>
  <c r="AA792" i="1"/>
  <c r="AB792" i="1" s="1"/>
  <c r="AA638" i="1"/>
  <c r="AB638" i="1" s="1"/>
  <c r="L638" i="1"/>
  <c r="AA594" i="1"/>
  <c r="AB594" i="1" s="1"/>
  <c r="L594" i="1"/>
  <c r="AA572" i="1"/>
  <c r="AB572" i="1" s="1"/>
  <c r="L572" i="1"/>
  <c r="L506" i="1"/>
  <c r="AA506" i="1"/>
  <c r="AB506" i="1" s="1"/>
  <c r="L374" i="1"/>
  <c r="AA374" i="1"/>
  <c r="AB374" i="1" s="1"/>
  <c r="L330" i="1"/>
  <c r="AA330" i="1"/>
  <c r="AB330" i="1" s="1"/>
  <c r="L264" i="1"/>
  <c r="AA264" i="1"/>
  <c r="AB264" i="1" s="1"/>
  <c r="L242" i="1"/>
  <c r="AA242" i="1"/>
  <c r="AB242" i="1" s="1"/>
  <c r="L220" i="1"/>
  <c r="AA220" i="1"/>
  <c r="AB220" i="1" s="1"/>
  <c r="AA88" i="1"/>
  <c r="AB88" i="1" s="1"/>
  <c r="L88" i="1"/>
  <c r="AA1498" i="1"/>
  <c r="AB1498" i="1" s="1"/>
  <c r="AA1188" i="1"/>
  <c r="AB1188" i="1" s="1"/>
  <c r="AA684" i="1"/>
  <c r="AB684" i="1" s="1"/>
  <c r="AA177" i="1"/>
  <c r="AB177" i="1" s="1"/>
  <c r="H1749" i="1"/>
  <c r="H1695" i="1"/>
  <c r="H1626" i="1"/>
  <c r="H1576" i="1"/>
  <c r="H1506" i="1"/>
  <c r="H1450" i="1"/>
  <c r="H1382" i="1"/>
  <c r="H1317" i="1"/>
  <c r="H1265" i="1"/>
  <c r="H1196" i="1"/>
  <c r="H1140" i="1"/>
  <c r="H1066" i="1"/>
  <c r="H932" i="1"/>
  <c r="H858" i="1"/>
  <c r="H802" i="1"/>
  <c r="H724" i="1"/>
  <c r="H662" i="1"/>
  <c r="H585" i="1"/>
  <c r="H522" i="1"/>
  <c r="H441" i="1"/>
  <c r="H359" i="1"/>
  <c r="H295" i="1"/>
  <c r="H214" i="1"/>
  <c r="H152" i="1"/>
  <c r="H68" i="1"/>
  <c r="L770" i="1"/>
  <c r="L529" i="1"/>
  <c r="L1737" i="1"/>
  <c r="AA1737" i="1"/>
  <c r="AB1737" i="1" s="1"/>
  <c r="L1649" i="1"/>
  <c r="AA1649" i="1"/>
  <c r="AB1649" i="1" s="1"/>
  <c r="L1583" i="1"/>
  <c r="AA1583" i="1"/>
  <c r="AB1583" i="1" s="1"/>
  <c r="AA1561" i="1"/>
  <c r="AB1561" i="1" s="1"/>
  <c r="L1561" i="1"/>
  <c r="AA1539" i="1"/>
  <c r="AB1539" i="1" s="1"/>
  <c r="L1539" i="1"/>
  <c r="L1517" i="1"/>
  <c r="AA1517" i="1"/>
  <c r="AB1517" i="1" s="1"/>
  <c r="L1495" i="1"/>
  <c r="AA1495" i="1"/>
  <c r="AB1495" i="1" s="1"/>
  <c r="AA1473" i="1"/>
  <c r="AB1473" i="1" s="1"/>
  <c r="L1473" i="1"/>
  <c r="L1451" i="1"/>
  <c r="AA1451" i="1"/>
  <c r="AB1451" i="1" s="1"/>
  <c r="L1385" i="1"/>
  <c r="AA1385" i="1"/>
  <c r="AB1385" i="1" s="1"/>
  <c r="L1297" i="1"/>
  <c r="AA1297" i="1"/>
  <c r="AB1297" i="1" s="1"/>
  <c r="L1275" i="1"/>
  <c r="AA1275" i="1"/>
  <c r="AB1275" i="1" s="1"/>
  <c r="L1253" i="1"/>
  <c r="AA1253" i="1"/>
  <c r="AB1253" i="1" s="1"/>
  <c r="AA1209" i="1"/>
  <c r="AB1209" i="1" s="1"/>
  <c r="L1209" i="1"/>
  <c r="L1099" i="1"/>
  <c r="AA1099" i="1"/>
  <c r="AB1099" i="1" s="1"/>
  <c r="L1033" i="1"/>
  <c r="AA1033" i="1"/>
  <c r="AB1033" i="1" s="1"/>
  <c r="L1011" i="1"/>
  <c r="AA1011" i="1"/>
  <c r="AB1011" i="1" s="1"/>
  <c r="L967" i="1"/>
  <c r="AA967" i="1"/>
  <c r="AB967" i="1" s="1"/>
  <c r="AA879" i="1"/>
  <c r="AB879" i="1" s="1"/>
  <c r="L879" i="1"/>
  <c r="L835" i="1"/>
  <c r="AA835" i="1"/>
  <c r="AB835" i="1" s="1"/>
  <c r="L791" i="1"/>
  <c r="AA791" i="1"/>
  <c r="AB791" i="1" s="1"/>
  <c r="AA747" i="1"/>
  <c r="AB747" i="1" s="1"/>
  <c r="L747" i="1"/>
  <c r="L593" i="1"/>
  <c r="AA593" i="1"/>
  <c r="AB593" i="1" s="1"/>
  <c r="L571" i="1"/>
  <c r="AA571" i="1"/>
  <c r="AB571" i="1" s="1"/>
  <c r="L549" i="1"/>
  <c r="AA549" i="1"/>
  <c r="AB549" i="1" s="1"/>
  <c r="L505" i="1"/>
  <c r="AA505" i="1"/>
  <c r="AB505" i="1" s="1"/>
  <c r="L439" i="1"/>
  <c r="AA439" i="1"/>
  <c r="AB439" i="1" s="1"/>
  <c r="L373" i="1"/>
  <c r="AA373" i="1"/>
  <c r="AB373" i="1" s="1"/>
  <c r="L241" i="1"/>
  <c r="AA241" i="1"/>
  <c r="AB241" i="1" s="1"/>
  <c r="AA219" i="1"/>
  <c r="AB219" i="1" s="1"/>
  <c r="L219" i="1"/>
  <c r="L175" i="1"/>
  <c r="AA175" i="1"/>
  <c r="AB175" i="1" s="1"/>
  <c r="L109" i="1"/>
  <c r="AA109" i="1"/>
  <c r="AB109" i="1" s="1"/>
  <c r="AA1497" i="1"/>
  <c r="AB1497" i="1" s="1"/>
  <c r="AA1384" i="1"/>
  <c r="AB1384" i="1" s="1"/>
  <c r="AA1344" i="1"/>
  <c r="AB1344" i="1" s="1"/>
  <c r="AA683" i="1"/>
  <c r="AB683" i="1" s="1"/>
  <c r="AA176" i="1"/>
  <c r="AB176" i="1" s="1"/>
  <c r="H1748" i="1"/>
  <c r="H1694" i="1"/>
  <c r="H1625" i="1"/>
  <c r="H1505" i="1"/>
  <c r="H1440" i="1"/>
  <c r="H1381" i="1"/>
  <c r="H1316" i="1"/>
  <c r="H1264" i="1"/>
  <c r="H1195" i="1"/>
  <c r="H1139" i="1"/>
  <c r="H1063" i="1"/>
  <c r="H931" i="1"/>
  <c r="H857" i="1"/>
  <c r="H801" i="1"/>
  <c r="H722" i="1"/>
  <c r="H661" i="1"/>
  <c r="H574" i="1"/>
  <c r="H502" i="1"/>
  <c r="H440" i="1"/>
  <c r="H358" i="1"/>
  <c r="H294" i="1"/>
  <c r="H213" i="1"/>
  <c r="H141" i="1"/>
  <c r="L769" i="1"/>
  <c r="L528" i="1"/>
  <c r="L1736" i="1"/>
  <c r="AA1736" i="1"/>
  <c r="AB1736" i="1" s="1"/>
  <c r="L1648" i="1"/>
  <c r="AA1648" i="1"/>
  <c r="AB1648" i="1" s="1"/>
  <c r="L1626" i="1"/>
  <c r="AA1626" i="1"/>
  <c r="AB1626" i="1" s="1"/>
  <c r="L1538" i="1"/>
  <c r="AA1538" i="1"/>
  <c r="AB1538" i="1" s="1"/>
  <c r="L1494" i="1"/>
  <c r="AA1494" i="1"/>
  <c r="AB1494" i="1" s="1"/>
  <c r="L1274" i="1"/>
  <c r="AA1274" i="1"/>
  <c r="AB1274" i="1" s="1"/>
  <c r="L1252" i="1"/>
  <c r="AA1252" i="1"/>
  <c r="AB1252" i="1" s="1"/>
  <c r="L1208" i="1"/>
  <c r="AA1208" i="1"/>
  <c r="AB1208" i="1" s="1"/>
  <c r="L1186" i="1"/>
  <c r="AA1186" i="1"/>
  <c r="AB1186" i="1" s="1"/>
  <c r="L1120" i="1"/>
  <c r="AA1120" i="1"/>
  <c r="AB1120" i="1" s="1"/>
  <c r="L1098" i="1"/>
  <c r="AA1098" i="1"/>
  <c r="AB1098" i="1" s="1"/>
  <c r="L1076" i="1"/>
  <c r="AA1076" i="1"/>
  <c r="AB1076" i="1" s="1"/>
  <c r="L1032" i="1"/>
  <c r="AA1032" i="1"/>
  <c r="AB1032" i="1" s="1"/>
  <c r="L1010" i="1"/>
  <c r="AA1010" i="1"/>
  <c r="AB1010" i="1" s="1"/>
  <c r="L944" i="1"/>
  <c r="AA944" i="1"/>
  <c r="AB944" i="1" s="1"/>
  <c r="L900" i="1"/>
  <c r="AA900" i="1"/>
  <c r="AB900" i="1" s="1"/>
  <c r="L878" i="1"/>
  <c r="AA878" i="1"/>
  <c r="AB878" i="1" s="1"/>
  <c r="L834" i="1"/>
  <c r="AA834" i="1"/>
  <c r="AB834" i="1" s="1"/>
  <c r="L812" i="1"/>
  <c r="AA812" i="1"/>
  <c r="AB812" i="1" s="1"/>
  <c r="L790" i="1"/>
  <c r="AA790" i="1"/>
  <c r="AB790" i="1" s="1"/>
  <c r="L746" i="1"/>
  <c r="AA746" i="1"/>
  <c r="AB746" i="1" s="1"/>
  <c r="L724" i="1"/>
  <c r="AA724" i="1"/>
  <c r="AB724" i="1" s="1"/>
  <c r="L658" i="1"/>
  <c r="AA658" i="1"/>
  <c r="AB658" i="1" s="1"/>
  <c r="L592" i="1"/>
  <c r="AA592" i="1"/>
  <c r="AB592" i="1" s="1"/>
  <c r="L570" i="1"/>
  <c r="AA570" i="1"/>
  <c r="AB570" i="1" s="1"/>
  <c r="L548" i="1"/>
  <c r="AA548" i="1"/>
  <c r="AB548" i="1" s="1"/>
  <c r="L526" i="1"/>
  <c r="AA526" i="1"/>
  <c r="AB526" i="1" s="1"/>
  <c r="L504" i="1"/>
  <c r="AA504" i="1"/>
  <c r="AB504" i="1" s="1"/>
  <c r="L482" i="1"/>
  <c r="AA482" i="1"/>
  <c r="AB482" i="1" s="1"/>
  <c r="L460" i="1"/>
  <c r="AA460" i="1"/>
  <c r="AB460" i="1" s="1"/>
  <c r="L438" i="1"/>
  <c r="AA438" i="1"/>
  <c r="AB438" i="1" s="1"/>
  <c r="L394" i="1"/>
  <c r="AA394" i="1"/>
  <c r="AB394" i="1" s="1"/>
  <c r="L372" i="1"/>
  <c r="AA372" i="1"/>
  <c r="AB372" i="1" s="1"/>
  <c r="AA306" i="1"/>
  <c r="AB306" i="1" s="1"/>
  <c r="L306" i="1"/>
  <c r="L240" i="1"/>
  <c r="AA240" i="1"/>
  <c r="AB240" i="1" s="1"/>
  <c r="L174" i="1"/>
  <c r="AA174" i="1"/>
  <c r="AB174" i="1" s="1"/>
  <c r="AA130" i="1"/>
  <c r="AB130" i="1" s="1"/>
  <c r="L130" i="1"/>
  <c r="AA1496" i="1"/>
  <c r="AB1496" i="1" s="1"/>
  <c r="AA1343" i="1"/>
  <c r="AB1343" i="1" s="1"/>
  <c r="AA1058" i="1"/>
  <c r="AB1058" i="1" s="1"/>
  <c r="AA858" i="1"/>
  <c r="AB858" i="1" s="1"/>
  <c r="AA682" i="1"/>
  <c r="AB682" i="1" s="1"/>
  <c r="H1747" i="1"/>
  <c r="H1690" i="1"/>
  <c r="H1624" i="1"/>
  <c r="H1571" i="1"/>
  <c r="H1502" i="1"/>
  <c r="H1436" i="1"/>
  <c r="H1380" i="1"/>
  <c r="H1315" i="1"/>
  <c r="H1257" i="1"/>
  <c r="H1191" i="1"/>
  <c r="H1138" i="1"/>
  <c r="H1062" i="1"/>
  <c r="H989" i="1"/>
  <c r="H929" i="1"/>
  <c r="H798" i="1"/>
  <c r="H719" i="1"/>
  <c r="H657" i="1"/>
  <c r="H573" i="1"/>
  <c r="H500" i="1"/>
  <c r="H439" i="1"/>
  <c r="H357" i="1"/>
  <c r="H291" i="1"/>
  <c r="H212" i="1"/>
  <c r="H140" i="1"/>
  <c r="H62" i="1"/>
  <c r="L527" i="1"/>
  <c r="L1801" i="1"/>
  <c r="AA1801" i="1"/>
  <c r="AB1801" i="1" s="1"/>
  <c r="L1735" i="1"/>
  <c r="AA1735" i="1"/>
  <c r="AB1735" i="1" s="1"/>
  <c r="L1713" i="1"/>
  <c r="AA1713" i="1"/>
  <c r="AB1713" i="1" s="1"/>
  <c r="L1647" i="1"/>
  <c r="AA1647" i="1"/>
  <c r="AB1647" i="1" s="1"/>
  <c r="L1625" i="1"/>
  <c r="AA1625" i="1"/>
  <c r="AB1625" i="1" s="1"/>
  <c r="L1581" i="1"/>
  <c r="AA1581" i="1"/>
  <c r="AB1581" i="1" s="1"/>
  <c r="L1537" i="1"/>
  <c r="AA1537" i="1"/>
  <c r="AB1537" i="1" s="1"/>
  <c r="L1471" i="1"/>
  <c r="AA1471" i="1"/>
  <c r="AB1471" i="1" s="1"/>
  <c r="L1449" i="1"/>
  <c r="AA1449" i="1"/>
  <c r="AB1449" i="1" s="1"/>
  <c r="L1427" i="1"/>
  <c r="AA1427" i="1"/>
  <c r="AB1427" i="1" s="1"/>
  <c r="L1361" i="1"/>
  <c r="AA1361" i="1"/>
  <c r="AB1361" i="1" s="1"/>
  <c r="L1295" i="1"/>
  <c r="AA1295" i="1"/>
  <c r="AB1295" i="1" s="1"/>
  <c r="L1273" i="1"/>
  <c r="AA1273" i="1"/>
  <c r="AB1273" i="1" s="1"/>
  <c r="L1185" i="1"/>
  <c r="AA1185" i="1"/>
  <c r="AB1185" i="1" s="1"/>
  <c r="L1163" i="1"/>
  <c r="AA1163" i="1"/>
  <c r="AB1163" i="1" s="1"/>
  <c r="L1141" i="1"/>
  <c r="AA1141" i="1"/>
  <c r="AB1141" i="1" s="1"/>
  <c r="L1119" i="1"/>
  <c r="AA1119" i="1"/>
  <c r="AB1119" i="1" s="1"/>
  <c r="L1097" i="1"/>
  <c r="AA1097" i="1"/>
  <c r="AB1097" i="1" s="1"/>
  <c r="L1075" i="1"/>
  <c r="AA1075" i="1"/>
  <c r="AB1075" i="1" s="1"/>
  <c r="L1053" i="1"/>
  <c r="AA1053" i="1"/>
  <c r="AB1053" i="1" s="1"/>
  <c r="L1031" i="1"/>
  <c r="AA1031" i="1"/>
  <c r="AB1031" i="1" s="1"/>
  <c r="L1009" i="1"/>
  <c r="AA1009" i="1"/>
  <c r="AB1009" i="1" s="1"/>
  <c r="L987" i="1"/>
  <c r="AA987" i="1"/>
  <c r="AB987" i="1" s="1"/>
  <c r="L965" i="1"/>
  <c r="AA965" i="1"/>
  <c r="AB965" i="1" s="1"/>
  <c r="L943" i="1"/>
  <c r="AA943" i="1"/>
  <c r="AB943" i="1" s="1"/>
  <c r="L921" i="1"/>
  <c r="AA921" i="1"/>
  <c r="AB921" i="1" s="1"/>
  <c r="L899" i="1"/>
  <c r="AA899" i="1"/>
  <c r="AB899" i="1" s="1"/>
  <c r="L877" i="1"/>
  <c r="AA877" i="1"/>
  <c r="AB877" i="1" s="1"/>
  <c r="L855" i="1"/>
  <c r="AA855" i="1"/>
  <c r="AB855" i="1" s="1"/>
  <c r="L833" i="1"/>
  <c r="AA833" i="1"/>
  <c r="AB833" i="1" s="1"/>
  <c r="L811" i="1"/>
  <c r="AA811" i="1"/>
  <c r="AB811" i="1" s="1"/>
  <c r="L789" i="1"/>
  <c r="AA789" i="1"/>
  <c r="AB789" i="1" s="1"/>
  <c r="L767" i="1"/>
  <c r="AA767" i="1"/>
  <c r="AB767" i="1" s="1"/>
  <c r="L745" i="1"/>
  <c r="AA745" i="1"/>
  <c r="AB745" i="1" s="1"/>
  <c r="L723" i="1"/>
  <c r="AA723" i="1"/>
  <c r="AB723" i="1" s="1"/>
  <c r="L701" i="1"/>
  <c r="AA701" i="1"/>
  <c r="AB701" i="1" s="1"/>
  <c r="L679" i="1"/>
  <c r="AA679" i="1"/>
  <c r="AB679" i="1" s="1"/>
  <c r="L657" i="1"/>
  <c r="AA657" i="1"/>
  <c r="AB657" i="1" s="1"/>
  <c r="L635" i="1"/>
  <c r="AA635" i="1"/>
  <c r="AB635" i="1" s="1"/>
  <c r="L613" i="1"/>
  <c r="AA613" i="1"/>
  <c r="AB613" i="1" s="1"/>
  <c r="L591" i="1"/>
  <c r="AA591" i="1"/>
  <c r="AB591" i="1" s="1"/>
  <c r="L569" i="1"/>
  <c r="AA569" i="1"/>
  <c r="AB569" i="1" s="1"/>
  <c r="L547" i="1"/>
  <c r="AA547" i="1"/>
  <c r="AB547" i="1" s="1"/>
  <c r="L525" i="1"/>
  <c r="AA525" i="1"/>
  <c r="AB525" i="1" s="1"/>
  <c r="L503" i="1"/>
  <c r="AA503" i="1"/>
  <c r="AB503" i="1" s="1"/>
  <c r="L481" i="1"/>
  <c r="AA481" i="1"/>
  <c r="AB481" i="1" s="1"/>
  <c r="L459" i="1"/>
  <c r="AA459" i="1"/>
  <c r="AB459" i="1" s="1"/>
  <c r="L437" i="1"/>
  <c r="AA437" i="1"/>
  <c r="AB437" i="1" s="1"/>
  <c r="L415" i="1"/>
  <c r="AA415" i="1"/>
  <c r="AB415" i="1" s="1"/>
  <c r="L393" i="1"/>
  <c r="AA393" i="1"/>
  <c r="AB393" i="1" s="1"/>
  <c r="L371" i="1"/>
  <c r="AA371" i="1"/>
  <c r="AB371" i="1" s="1"/>
  <c r="AA327" i="1"/>
  <c r="AB327" i="1" s="1"/>
  <c r="L327" i="1"/>
  <c r="AA305" i="1"/>
  <c r="AB305" i="1" s="1"/>
  <c r="L305" i="1"/>
  <c r="AA261" i="1"/>
  <c r="AB261" i="1" s="1"/>
  <c r="L261" i="1"/>
  <c r="AA217" i="1"/>
  <c r="AB217" i="1" s="1"/>
  <c r="L217" i="1"/>
  <c r="L195" i="1"/>
  <c r="AA195" i="1"/>
  <c r="AB195" i="1" s="1"/>
  <c r="AA173" i="1"/>
  <c r="AB173" i="1" s="1"/>
  <c r="L173" i="1"/>
  <c r="AA129" i="1"/>
  <c r="AB129" i="1" s="1"/>
  <c r="L129" i="1"/>
  <c r="L107" i="1"/>
  <c r="AA107" i="1"/>
  <c r="AB107" i="1" s="1"/>
  <c r="AA1493" i="1"/>
  <c r="AB1493" i="1" s="1"/>
  <c r="AA1342" i="1"/>
  <c r="AB1342" i="1" s="1"/>
  <c r="AA1256" i="1"/>
  <c r="AB1256" i="1" s="1"/>
  <c r="AA857" i="1"/>
  <c r="AB857" i="1" s="1"/>
  <c r="AA771" i="1"/>
  <c r="AB771" i="1" s="1"/>
  <c r="AA681" i="1"/>
  <c r="AB681" i="1" s="1"/>
  <c r="H1745" i="1"/>
  <c r="H1687" i="1"/>
  <c r="H1623" i="1"/>
  <c r="H1501" i="1"/>
  <c r="H1379" i="1"/>
  <c r="H1314" i="1"/>
  <c r="H1256" i="1"/>
  <c r="H1116" i="1"/>
  <c r="H1061" i="1"/>
  <c r="H988" i="1"/>
  <c r="H852" i="1"/>
  <c r="H797" i="1"/>
  <c r="H718" i="1"/>
  <c r="H639" i="1"/>
  <c r="H496" i="1"/>
  <c r="H436" i="1"/>
  <c r="H356" i="1"/>
  <c r="H290" i="1"/>
  <c r="H121" i="1"/>
  <c r="H60" i="1"/>
  <c r="L1189" i="1"/>
  <c r="L63" i="1"/>
  <c r="AA1734" i="1"/>
  <c r="AB1734" i="1" s="1"/>
  <c r="L1734" i="1"/>
  <c r="L1646" i="1"/>
  <c r="AA1646" i="1"/>
  <c r="AB1646" i="1" s="1"/>
  <c r="L1624" i="1"/>
  <c r="AA1624" i="1"/>
  <c r="AB1624" i="1" s="1"/>
  <c r="L1580" i="1"/>
  <c r="AA1580" i="1"/>
  <c r="AB1580" i="1" s="1"/>
  <c r="L1558" i="1"/>
  <c r="AA1558" i="1"/>
  <c r="AB1558" i="1" s="1"/>
  <c r="L1536" i="1"/>
  <c r="AA1536" i="1"/>
  <c r="AB1536" i="1" s="1"/>
  <c r="AA1514" i="1"/>
  <c r="AB1514" i="1" s="1"/>
  <c r="L1514" i="1"/>
  <c r="AA1448" i="1"/>
  <c r="AB1448" i="1" s="1"/>
  <c r="L1448" i="1"/>
  <c r="AA1426" i="1"/>
  <c r="AB1426" i="1" s="1"/>
  <c r="L1426" i="1"/>
  <c r="AA1338" i="1"/>
  <c r="AB1338" i="1" s="1"/>
  <c r="L1338" i="1"/>
  <c r="L1162" i="1"/>
  <c r="AA1162" i="1"/>
  <c r="AB1162" i="1" s="1"/>
  <c r="L1096" i="1"/>
  <c r="AA1096" i="1"/>
  <c r="AB1096" i="1" s="1"/>
  <c r="AA1052" i="1"/>
  <c r="AB1052" i="1" s="1"/>
  <c r="L1052" i="1"/>
  <c r="L1030" i="1"/>
  <c r="AA1030" i="1"/>
  <c r="AB1030" i="1" s="1"/>
  <c r="L1008" i="1"/>
  <c r="AA1008" i="1"/>
  <c r="AB1008" i="1" s="1"/>
  <c r="L942" i="1"/>
  <c r="AA942" i="1"/>
  <c r="AB942" i="1" s="1"/>
  <c r="L876" i="1"/>
  <c r="AA876" i="1"/>
  <c r="AB876" i="1" s="1"/>
  <c r="L788" i="1"/>
  <c r="AA788" i="1"/>
  <c r="AB788" i="1" s="1"/>
  <c r="L722" i="1"/>
  <c r="AA722" i="1"/>
  <c r="AB722" i="1" s="1"/>
  <c r="L700" i="1"/>
  <c r="AA700" i="1"/>
  <c r="AB700" i="1" s="1"/>
  <c r="L634" i="1"/>
  <c r="AA634" i="1"/>
  <c r="AB634" i="1" s="1"/>
  <c r="L590" i="1"/>
  <c r="AA590" i="1"/>
  <c r="AB590" i="1" s="1"/>
  <c r="L568" i="1"/>
  <c r="AA568" i="1"/>
  <c r="AB568" i="1" s="1"/>
  <c r="AA546" i="1"/>
  <c r="AB546" i="1" s="1"/>
  <c r="L546" i="1"/>
  <c r="AA502" i="1"/>
  <c r="AB502" i="1" s="1"/>
  <c r="L502" i="1"/>
  <c r="AA458" i="1"/>
  <c r="AB458" i="1" s="1"/>
  <c r="L458" i="1"/>
  <c r="L436" i="1"/>
  <c r="AA436" i="1"/>
  <c r="AB436" i="1" s="1"/>
  <c r="L370" i="1"/>
  <c r="AA370" i="1"/>
  <c r="AB370" i="1" s="1"/>
  <c r="L348" i="1"/>
  <c r="AA348" i="1"/>
  <c r="AB348" i="1" s="1"/>
  <c r="L304" i="1"/>
  <c r="AA304" i="1"/>
  <c r="AB304" i="1" s="1"/>
  <c r="L172" i="1"/>
  <c r="AA172" i="1"/>
  <c r="AB172" i="1" s="1"/>
  <c r="AA1695" i="1"/>
  <c r="AB1695" i="1" s="1"/>
  <c r="AA1492" i="1"/>
  <c r="AB1492" i="1" s="1"/>
  <c r="AA1341" i="1"/>
  <c r="AB1341" i="1" s="1"/>
  <c r="AA1294" i="1"/>
  <c r="AB1294" i="1" s="1"/>
  <c r="AA1255" i="1"/>
  <c r="AB1255" i="1" s="1"/>
  <c r="AA856" i="1"/>
  <c r="AB856" i="1" s="1"/>
  <c r="AA815" i="1"/>
  <c r="AB815" i="1" s="1"/>
  <c r="AA680" i="1"/>
  <c r="AB680" i="1" s="1"/>
  <c r="AA419" i="1"/>
  <c r="AB419" i="1" s="1"/>
  <c r="H1744" i="1"/>
  <c r="H1622" i="1"/>
  <c r="H1551" i="1"/>
  <c r="H1500" i="1"/>
  <c r="H1432" i="1"/>
  <c r="H1378" i="1"/>
  <c r="H1313" i="1"/>
  <c r="H1255" i="1"/>
  <c r="H1187" i="1"/>
  <c r="H1115" i="1"/>
  <c r="H1060" i="1"/>
  <c r="H984" i="1"/>
  <c r="H927" i="1"/>
  <c r="H849" i="1"/>
  <c r="H796" i="1"/>
  <c r="H717" i="1"/>
  <c r="H638" i="1"/>
  <c r="H571" i="1"/>
  <c r="H495" i="1"/>
  <c r="H431" i="1"/>
  <c r="H351" i="1"/>
  <c r="H289" i="1"/>
  <c r="H204" i="1"/>
  <c r="H120" i="1"/>
  <c r="H59" i="1"/>
  <c r="L990" i="1"/>
  <c r="L198" i="1"/>
  <c r="L62" i="1"/>
  <c r="L1645" i="1"/>
  <c r="AA1645" i="1"/>
  <c r="AB1645" i="1" s="1"/>
  <c r="L1535" i="1"/>
  <c r="AA1535" i="1"/>
  <c r="AB1535" i="1" s="1"/>
  <c r="AA1425" i="1"/>
  <c r="AB1425" i="1" s="1"/>
  <c r="L1425" i="1"/>
  <c r="L1359" i="1"/>
  <c r="AA1359" i="1"/>
  <c r="AB1359" i="1" s="1"/>
  <c r="AA1337" i="1"/>
  <c r="AB1337" i="1" s="1"/>
  <c r="L1337" i="1"/>
  <c r="L1271" i="1"/>
  <c r="AA1271" i="1"/>
  <c r="AB1271" i="1" s="1"/>
  <c r="L1227" i="1"/>
  <c r="AA1227" i="1"/>
  <c r="AB1227" i="1" s="1"/>
  <c r="L1095" i="1"/>
  <c r="AA1095" i="1"/>
  <c r="AB1095" i="1" s="1"/>
  <c r="AA1051" i="1"/>
  <c r="AB1051" i="1" s="1"/>
  <c r="L1051" i="1"/>
  <c r="L1029" i="1"/>
  <c r="AA1029" i="1"/>
  <c r="AB1029" i="1" s="1"/>
  <c r="L1007" i="1"/>
  <c r="AA1007" i="1"/>
  <c r="AB1007" i="1" s="1"/>
  <c r="AA963" i="1"/>
  <c r="AB963" i="1" s="1"/>
  <c r="L963" i="1"/>
  <c r="AA919" i="1"/>
  <c r="AB919" i="1" s="1"/>
  <c r="L919" i="1"/>
  <c r="L875" i="1"/>
  <c r="AA875" i="1"/>
  <c r="AB875" i="1" s="1"/>
  <c r="AA787" i="1"/>
  <c r="AB787" i="1" s="1"/>
  <c r="L787" i="1"/>
  <c r="AA743" i="1"/>
  <c r="AB743" i="1" s="1"/>
  <c r="L743" i="1"/>
  <c r="L721" i="1"/>
  <c r="AA721" i="1"/>
  <c r="AB721" i="1" s="1"/>
  <c r="L633" i="1"/>
  <c r="AA633" i="1"/>
  <c r="AB633" i="1" s="1"/>
  <c r="L567" i="1"/>
  <c r="AA567" i="1"/>
  <c r="AB567" i="1" s="1"/>
  <c r="L523" i="1"/>
  <c r="AA523" i="1"/>
  <c r="AB523" i="1" s="1"/>
  <c r="L501" i="1"/>
  <c r="AA501" i="1"/>
  <c r="AB501" i="1" s="1"/>
  <c r="AA369" i="1"/>
  <c r="AB369" i="1" s="1"/>
  <c r="L369" i="1"/>
  <c r="L303" i="1"/>
  <c r="AA303" i="1"/>
  <c r="AB303" i="1" s="1"/>
  <c r="L171" i="1"/>
  <c r="AA171" i="1"/>
  <c r="AB171" i="1" s="1"/>
  <c r="L105" i="1"/>
  <c r="AA105" i="1"/>
  <c r="AB105" i="1" s="1"/>
  <c r="AA1694" i="1"/>
  <c r="AB1694" i="1" s="1"/>
  <c r="AA1410" i="1"/>
  <c r="AB1410" i="1" s="1"/>
  <c r="AA1340" i="1"/>
  <c r="AB1340" i="1" s="1"/>
  <c r="AA1293" i="1"/>
  <c r="AB1293" i="1" s="1"/>
  <c r="AA1254" i="1"/>
  <c r="AB1254" i="1" s="1"/>
  <c r="AA1054" i="1"/>
  <c r="AB1054" i="1" s="1"/>
  <c r="AA768" i="1"/>
  <c r="AB768" i="1" s="1"/>
  <c r="AA678" i="1"/>
  <c r="AB678" i="1" s="1"/>
  <c r="AA640" i="1"/>
  <c r="AB640" i="1" s="1"/>
  <c r="AA552" i="1"/>
  <c r="AB552" i="1" s="1"/>
  <c r="AA418" i="1"/>
  <c r="AB418" i="1" s="1"/>
  <c r="H1621" i="1"/>
  <c r="H1548" i="1"/>
  <c r="H1496" i="1"/>
  <c r="H1426" i="1"/>
  <c r="H1376" i="1"/>
  <c r="H1306" i="1"/>
  <c r="H1240" i="1"/>
  <c r="H1178" i="1"/>
  <c r="H1114" i="1"/>
  <c r="H1059" i="1"/>
  <c r="H983" i="1"/>
  <c r="H926" i="1"/>
  <c r="H773" i="1"/>
  <c r="H637" i="1"/>
  <c r="H570" i="1"/>
  <c r="H494" i="1"/>
  <c r="H430" i="1"/>
  <c r="H350" i="1"/>
  <c r="H264" i="1"/>
  <c r="H203" i="1"/>
  <c r="H119" i="1"/>
  <c r="H52" i="1"/>
  <c r="L1187" i="1"/>
  <c r="L948" i="1"/>
  <c r="L1710" i="1"/>
  <c r="AA1710" i="1"/>
  <c r="AB1710" i="1" s="1"/>
  <c r="L1644" i="1"/>
  <c r="AA1644" i="1"/>
  <c r="AB1644" i="1" s="1"/>
  <c r="L1534" i="1"/>
  <c r="AA1534" i="1"/>
  <c r="AB1534" i="1" s="1"/>
  <c r="AA1380" i="1"/>
  <c r="AB1380" i="1" s="1"/>
  <c r="L1380" i="1"/>
  <c r="L1358" i="1"/>
  <c r="AA1358" i="1"/>
  <c r="AB1358" i="1" s="1"/>
  <c r="L1336" i="1"/>
  <c r="AA1336" i="1"/>
  <c r="AB1336" i="1" s="1"/>
  <c r="L1226" i="1"/>
  <c r="AA1226" i="1"/>
  <c r="AB1226" i="1" s="1"/>
  <c r="AA1138" i="1"/>
  <c r="AB1138" i="1" s="1"/>
  <c r="L1138" i="1"/>
  <c r="L1094" i="1"/>
  <c r="AA1094" i="1"/>
  <c r="AB1094" i="1" s="1"/>
  <c r="AA1006" i="1"/>
  <c r="AB1006" i="1" s="1"/>
  <c r="L1006" i="1"/>
  <c r="AA940" i="1"/>
  <c r="AB940" i="1" s="1"/>
  <c r="L940" i="1"/>
  <c r="L874" i="1"/>
  <c r="AA874" i="1"/>
  <c r="AB874" i="1" s="1"/>
  <c r="AA786" i="1"/>
  <c r="AB786" i="1" s="1"/>
  <c r="L786" i="1"/>
  <c r="L720" i="1"/>
  <c r="AA720" i="1"/>
  <c r="AB720" i="1" s="1"/>
  <c r="L632" i="1"/>
  <c r="AA632" i="1"/>
  <c r="AB632" i="1" s="1"/>
  <c r="L500" i="1"/>
  <c r="AA500" i="1"/>
  <c r="AB500" i="1" s="1"/>
  <c r="AA456" i="1"/>
  <c r="AB456" i="1" s="1"/>
  <c r="L456" i="1"/>
  <c r="AA368" i="1"/>
  <c r="AB368" i="1" s="1"/>
  <c r="L368" i="1"/>
  <c r="L324" i="1"/>
  <c r="AA324" i="1"/>
  <c r="AB324" i="1" s="1"/>
  <c r="L302" i="1"/>
  <c r="AA302" i="1"/>
  <c r="AB302" i="1" s="1"/>
  <c r="AA258" i="1"/>
  <c r="AB258" i="1" s="1"/>
  <c r="L258" i="1"/>
  <c r="L170" i="1"/>
  <c r="AA170" i="1"/>
  <c r="AB170" i="1" s="1"/>
  <c r="AA1733" i="1"/>
  <c r="AB1733" i="1" s="1"/>
  <c r="AA1652" i="1"/>
  <c r="AB1652" i="1" s="1"/>
  <c r="AA1490" i="1"/>
  <c r="AB1490" i="1" s="1"/>
  <c r="AA1409" i="1"/>
  <c r="AB1409" i="1" s="1"/>
  <c r="AA1339" i="1"/>
  <c r="AB1339" i="1" s="1"/>
  <c r="AA1292" i="1"/>
  <c r="AB1292" i="1" s="1"/>
  <c r="AA1251" i="1"/>
  <c r="AB1251" i="1" s="1"/>
  <c r="AA1050" i="1"/>
  <c r="AB1050" i="1" s="1"/>
  <c r="AA677" i="1"/>
  <c r="AB677" i="1" s="1"/>
  <c r="AA639" i="1"/>
  <c r="AB639" i="1" s="1"/>
  <c r="AA551" i="1"/>
  <c r="AB551" i="1" s="1"/>
  <c r="AA156" i="1"/>
  <c r="AB156" i="1" s="1"/>
  <c r="H1737" i="1"/>
  <c r="H1612" i="1"/>
  <c r="H1493" i="1"/>
  <c r="H1425" i="1"/>
  <c r="H1375" i="1"/>
  <c r="H1305" i="1"/>
  <c r="H1239" i="1"/>
  <c r="H1177" i="1"/>
  <c r="H1058" i="1"/>
  <c r="H982" i="1"/>
  <c r="H922" i="1"/>
  <c r="H845" i="1"/>
  <c r="H772" i="1"/>
  <c r="H713" i="1"/>
  <c r="H636" i="1"/>
  <c r="H569" i="1"/>
  <c r="H493" i="1"/>
  <c r="H349" i="1"/>
  <c r="H201" i="1"/>
  <c r="H118" i="1"/>
  <c r="H49" i="1"/>
  <c r="L1670" i="1"/>
  <c r="L1184" i="1"/>
  <c r="L1118" i="1"/>
  <c r="L986" i="1"/>
  <c r="L947" i="1"/>
  <c r="L566" i="1"/>
  <c r="L398" i="1"/>
  <c r="L193" i="1"/>
  <c r="L1709" i="1"/>
  <c r="AA1709" i="1"/>
  <c r="AB1709" i="1" s="1"/>
  <c r="AA1687" i="1"/>
  <c r="AB1687" i="1" s="1"/>
  <c r="L1687" i="1"/>
  <c r="AA1379" i="1"/>
  <c r="AB1379" i="1" s="1"/>
  <c r="L1379" i="1"/>
  <c r="L1335" i="1"/>
  <c r="AA1335" i="1"/>
  <c r="AB1335" i="1" s="1"/>
  <c r="L1247" i="1"/>
  <c r="AA1247" i="1"/>
  <c r="AB1247" i="1" s="1"/>
  <c r="L1181" i="1"/>
  <c r="AA1181" i="1"/>
  <c r="AB1181" i="1" s="1"/>
  <c r="L1159" i="1"/>
  <c r="AA1159" i="1"/>
  <c r="AB1159" i="1" s="1"/>
  <c r="L1093" i="1"/>
  <c r="AA1093" i="1"/>
  <c r="AB1093" i="1" s="1"/>
  <c r="L1005" i="1"/>
  <c r="AA1005" i="1"/>
  <c r="AB1005" i="1" s="1"/>
  <c r="L939" i="1"/>
  <c r="AA939" i="1"/>
  <c r="AB939" i="1" s="1"/>
  <c r="AA785" i="1"/>
  <c r="AB785" i="1" s="1"/>
  <c r="L785" i="1"/>
  <c r="AA763" i="1"/>
  <c r="AB763" i="1" s="1"/>
  <c r="L763" i="1"/>
  <c r="L719" i="1"/>
  <c r="AA719" i="1"/>
  <c r="AB719" i="1" s="1"/>
  <c r="L631" i="1"/>
  <c r="AA631" i="1"/>
  <c r="AB631" i="1" s="1"/>
  <c r="AA587" i="1"/>
  <c r="AB587" i="1" s="1"/>
  <c r="L587" i="1"/>
  <c r="L543" i="1"/>
  <c r="AA543" i="1"/>
  <c r="AB543" i="1" s="1"/>
  <c r="L499" i="1"/>
  <c r="AA499" i="1"/>
  <c r="AB499" i="1" s="1"/>
  <c r="AA455" i="1"/>
  <c r="AB455" i="1" s="1"/>
  <c r="L455" i="1"/>
  <c r="AA367" i="1"/>
  <c r="AB367" i="1" s="1"/>
  <c r="L367" i="1"/>
  <c r="L301" i="1"/>
  <c r="AA301" i="1"/>
  <c r="AB301" i="1" s="1"/>
  <c r="AA279" i="1"/>
  <c r="AB279" i="1" s="1"/>
  <c r="L279" i="1"/>
  <c r="AA257" i="1"/>
  <c r="AB257" i="1" s="1"/>
  <c r="L257" i="1"/>
  <c r="L213" i="1"/>
  <c r="AA213" i="1"/>
  <c r="AB213" i="1" s="1"/>
  <c r="L191" i="1"/>
  <c r="AA191" i="1"/>
  <c r="AB191" i="1" s="1"/>
  <c r="L169" i="1"/>
  <c r="AA169" i="1"/>
  <c r="AB169" i="1" s="1"/>
  <c r="AA1732" i="1"/>
  <c r="AB1732" i="1" s="1"/>
  <c r="AA1692" i="1"/>
  <c r="AB1692" i="1" s="1"/>
  <c r="AA1643" i="1"/>
  <c r="AB1643" i="1" s="1"/>
  <c r="AA1605" i="1"/>
  <c r="AB1605" i="1" s="1"/>
  <c r="AA1408" i="1"/>
  <c r="AB1408" i="1" s="1"/>
  <c r="AA1291" i="1"/>
  <c r="AB1291" i="1" s="1"/>
  <c r="AA1250" i="1"/>
  <c r="AB1250" i="1" s="1"/>
  <c r="AA1168" i="1"/>
  <c r="AB1168" i="1" s="1"/>
  <c r="AA1049" i="1"/>
  <c r="AB1049" i="1" s="1"/>
  <c r="AA925" i="1"/>
  <c r="AB925" i="1" s="1"/>
  <c r="AA807" i="1"/>
  <c r="AB807" i="1" s="1"/>
  <c r="AA765" i="1"/>
  <c r="AB765" i="1" s="1"/>
  <c r="AA676" i="1"/>
  <c r="AB676" i="1" s="1"/>
  <c r="AA637" i="1"/>
  <c r="AB637" i="1" s="1"/>
  <c r="AA589" i="1"/>
  <c r="AB589" i="1" s="1"/>
  <c r="AA550" i="1"/>
  <c r="AB550" i="1" s="1"/>
  <c r="AA508" i="1"/>
  <c r="AB508" i="1" s="1"/>
  <c r="AA416" i="1"/>
  <c r="AB416" i="1" s="1"/>
  <c r="AA155" i="1"/>
  <c r="AB155" i="1" s="1"/>
  <c r="H1787" i="1"/>
  <c r="H1736" i="1"/>
  <c r="H1671" i="1"/>
  <c r="H1611" i="1"/>
  <c r="H1546" i="1"/>
  <c r="H1492" i="1"/>
  <c r="H1354" i="1"/>
  <c r="H1303" i="1"/>
  <c r="H1238" i="1"/>
  <c r="H1176" i="1"/>
  <c r="H1109" i="1"/>
  <c r="H1054" i="1"/>
  <c r="H981" i="1"/>
  <c r="H905" i="1"/>
  <c r="H841" i="1"/>
  <c r="H771" i="1"/>
  <c r="H706" i="1"/>
  <c r="H625" i="1"/>
  <c r="H568" i="1"/>
  <c r="H491" i="1"/>
  <c r="H410" i="1"/>
  <c r="H346" i="1"/>
  <c r="H261" i="1"/>
  <c r="H200" i="1"/>
  <c r="H114" i="1"/>
  <c r="H48" i="1"/>
  <c r="L1363" i="1"/>
  <c r="L1183" i="1"/>
  <c r="L1117" i="1"/>
  <c r="L946" i="1"/>
  <c r="L750" i="1"/>
  <c r="L565" i="1"/>
  <c r="L397" i="1"/>
  <c r="L192" i="1"/>
  <c r="L1796" i="1"/>
  <c r="AA1796" i="1"/>
  <c r="AB1796" i="1" s="1"/>
  <c r="L1708" i="1"/>
  <c r="AA1708" i="1"/>
  <c r="AB1708" i="1" s="1"/>
  <c r="AA1686" i="1"/>
  <c r="AB1686" i="1" s="1"/>
  <c r="L1686" i="1"/>
  <c r="L1598" i="1"/>
  <c r="AA1598" i="1"/>
  <c r="AB1598" i="1" s="1"/>
  <c r="L1554" i="1"/>
  <c r="AA1554" i="1"/>
  <c r="AB1554" i="1" s="1"/>
  <c r="L1444" i="1"/>
  <c r="AA1444" i="1"/>
  <c r="AB1444" i="1" s="1"/>
  <c r="L1422" i="1"/>
  <c r="AA1422" i="1"/>
  <c r="AB1422" i="1" s="1"/>
  <c r="L1334" i="1"/>
  <c r="AA1334" i="1"/>
  <c r="AB1334" i="1" s="1"/>
  <c r="L1246" i="1"/>
  <c r="AA1246" i="1"/>
  <c r="AB1246" i="1" s="1"/>
  <c r="L1180" i="1"/>
  <c r="AA1180" i="1"/>
  <c r="AB1180" i="1" s="1"/>
  <c r="L1136" i="1"/>
  <c r="AA1136" i="1"/>
  <c r="AB1136" i="1" s="1"/>
  <c r="L1092" i="1"/>
  <c r="AA1092" i="1"/>
  <c r="AB1092" i="1" s="1"/>
  <c r="AA1004" i="1"/>
  <c r="AB1004" i="1" s="1"/>
  <c r="L1004" i="1"/>
  <c r="L938" i="1"/>
  <c r="AA938" i="1"/>
  <c r="AB938" i="1" s="1"/>
  <c r="AA784" i="1"/>
  <c r="AB784" i="1" s="1"/>
  <c r="L784" i="1"/>
  <c r="AA762" i="1"/>
  <c r="AB762" i="1" s="1"/>
  <c r="L762" i="1"/>
  <c r="L718" i="1"/>
  <c r="AA718" i="1"/>
  <c r="AB718" i="1" s="1"/>
  <c r="L696" i="1"/>
  <c r="AA696" i="1"/>
  <c r="AB696" i="1" s="1"/>
  <c r="L674" i="1"/>
  <c r="AA674" i="1"/>
  <c r="AB674" i="1" s="1"/>
  <c r="AA630" i="1"/>
  <c r="AB630" i="1" s="1"/>
  <c r="L630" i="1"/>
  <c r="L542" i="1"/>
  <c r="AA542" i="1"/>
  <c r="AB542" i="1" s="1"/>
  <c r="AA498" i="1"/>
  <c r="AB498" i="1" s="1"/>
  <c r="L498" i="1"/>
  <c r="L410" i="1"/>
  <c r="AA410" i="1"/>
  <c r="AB410" i="1" s="1"/>
  <c r="AA366" i="1"/>
  <c r="AB366" i="1" s="1"/>
  <c r="L366" i="1"/>
  <c r="L300" i="1"/>
  <c r="AA300" i="1"/>
  <c r="AB300" i="1" s="1"/>
  <c r="AA278" i="1"/>
  <c r="AB278" i="1" s="1"/>
  <c r="L278" i="1"/>
  <c r="AA234" i="1"/>
  <c r="AB234" i="1" s="1"/>
  <c r="L234" i="1"/>
  <c r="L212" i="1"/>
  <c r="AA212" i="1"/>
  <c r="AB212" i="1" s="1"/>
  <c r="L190" i="1"/>
  <c r="AA190" i="1"/>
  <c r="AB190" i="1" s="1"/>
  <c r="L168" i="1"/>
  <c r="AA168" i="1"/>
  <c r="AB168" i="1" s="1"/>
  <c r="L36" i="1"/>
  <c r="AA36" i="1"/>
  <c r="AB36" i="1" s="1"/>
  <c r="AA1731" i="1"/>
  <c r="AB1731" i="1" s="1"/>
  <c r="AA1691" i="1"/>
  <c r="AB1691" i="1" s="1"/>
  <c r="AA1642" i="1"/>
  <c r="AB1642" i="1" s="1"/>
  <c r="AA1604" i="1"/>
  <c r="AB1604" i="1" s="1"/>
  <c r="AA1407" i="1"/>
  <c r="AB1407" i="1" s="1"/>
  <c r="AA1290" i="1"/>
  <c r="AB1290" i="1" s="1"/>
  <c r="AA1249" i="1"/>
  <c r="AB1249" i="1" s="1"/>
  <c r="AA1167" i="1"/>
  <c r="AB1167" i="1" s="1"/>
  <c r="AA1048" i="1"/>
  <c r="AB1048" i="1" s="1"/>
  <c r="AA924" i="1"/>
  <c r="AB924" i="1" s="1"/>
  <c r="AA806" i="1"/>
  <c r="AB806" i="1" s="1"/>
  <c r="AA675" i="1"/>
  <c r="AB675" i="1" s="1"/>
  <c r="AA636" i="1"/>
  <c r="AB636" i="1" s="1"/>
  <c r="AA507" i="1"/>
  <c r="AB507" i="1" s="1"/>
  <c r="AA463" i="1"/>
  <c r="AB463" i="1" s="1"/>
  <c r="AA414" i="1"/>
  <c r="AB414" i="1" s="1"/>
  <c r="AA332" i="1"/>
  <c r="AB332" i="1" s="1"/>
  <c r="AA287" i="1"/>
  <c r="AB287" i="1" s="1"/>
  <c r="H1786" i="1"/>
  <c r="H1730" i="1"/>
  <c r="H1661" i="1"/>
  <c r="H1610" i="1"/>
  <c r="H1545" i="1"/>
  <c r="H1491" i="1"/>
  <c r="H1422" i="1"/>
  <c r="H1353" i="1"/>
  <c r="H1302" i="1"/>
  <c r="H1237" i="1"/>
  <c r="H1175" i="1"/>
  <c r="H1105" i="1"/>
  <c r="H1050" i="1"/>
  <c r="H974" i="1"/>
  <c r="H904" i="1"/>
  <c r="H840" i="1"/>
  <c r="H770" i="1"/>
  <c r="H705" i="1"/>
  <c r="H624" i="1"/>
  <c r="H566" i="1"/>
  <c r="H490" i="1"/>
  <c r="H407" i="1"/>
  <c r="H345" i="1"/>
  <c r="H256" i="1"/>
  <c r="H199" i="1"/>
  <c r="H113" i="1"/>
  <c r="H44" i="1"/>
  <c r="L1608" i="1"/>
  <c r="L1489" i="1"/>
  <c r="L1360" i="1"/>
  <c r="L1182" i="1"/>
  <c r="L941" i="1"/>
  <c r="L749" i="1"/>
  <c r="L615" i="1"/>
  <c r="L564" i="1"/>
  <c r="L396" i="1"/>
  <c r="L1795" i="1"/>
  <c r="AA1795" i="1"/>
  <c r="AB1795" i="1" s="1"/>
  <c r="L1619" i="1"/>
  <c r="AA1619" i="1"/>
  <c r="AB1619" i="1" s="1"/>
  <c r="L1509" i="1"/>
  <c r="AA1509" i="1"/>
  <c r="AB1509" i="1" s="1"/>
  <c r="L1443" i="1"/>
  <c r="AA1443" i="1"/>
  <c r="AB1443" i="1" s="1"/>
  <c r="L1421" i="1"/>
  <c r="AA1421" i="1"/>
  <c r="AB1421" i="1" s="1"/>
  <c r="L1333" i="1"/>
  <c r="AA1333" i="1"/>
  <c r="AB1333" i="1" s="1"/>
  <c r="L1245" i="1"/>
  <c r="AA1245" i="1"/>
  <c r="AB1245" i="1" s="1"/>
  <c r="L1201" i="1"/>
  <c r="AA1201" i="1"/>
  <c r="AB1201" i="1" s="1"/>
  <c r="L1179" i="1"/>
  <c r="AA1179" i="1"/>
  <c r="AB1179" i="1" s="1"/>
  <c r="L1157" i="1"/>
  <c r="AA1157" i="1"/>
  <c r="AB1157" i="1" s="1"/>
  <c r="AA1113" i="1"/>
  <c r="AB1113" i="1" s="1"/>
  <c r="L1113" i="1"/>
  <c r="L1091" i="1"/>
  <c r="AA1091" i="1"/>
  <c r="AB1091" i="1" s="1"/>
  <c r="AA1003" i="1"/>
  <c r="AB1003" i="1" s="1"/>
  <c r="L1003" i="1"/>
  <c r="L937" i="1"/>
  <c r="AA937" i="1"/>
  <c r="AB937" i="1" s="1"/>
  <c r="AA849" i="1"/>
  <c r="AB849" i="1" s="1"/>
  <c r="L849" i="1"/>
  <c r="L805" i="1"/>
  <c r="AA805" i="1"/>
  <c r="AB805" i="1" s="1"/>
  <c r="AA783" i="1"/>
  <c r="AB783" i="1" s="1"/>
  <c r="L783" i="1"/>
  <c r="AA739" i="1"/>
  <c r="AB739" i="1" s="1"/>
  <c r="L739" i="1"/>
  <c r="L717" i="1"/>
  <c r="AA717" i="1"/>
  <c r="AB717" i="1" s="1"/>
  <c r="L695" i="1"/>
  <c r="AA695" i="1"/>
  <c r="AB695" i="1" s="1"/>
  <c r="L673" i="1"/>
  <c r="AA673" i="1"/>
  <c r="AB673" i="1" s="1"/>
  <c r="L563" i="1"/>
  <c r="AA563" i="1"/>
  <c r="AB563" i="1" s="1"/>
  <c r="L541" i="1"/>
  <c r="AA541" i="1"/>
  <c r="AB541" i="1" s="1"/>
  <c r="L497" i="1"/>
  <c r="AA497" i="1"/>
  <c r="AB497" i="1" s="1"/>
  <c r="L475" i="1"/>
  <c r="AA475" i="1"/>
  <c r="AB475" i="1" s="1"/>
  <c r="AA387" i="1"/>
  <c r="AB387" i="1" s="1"/>
  <c r="L387" i="1"/>
  <c r="AA365" i="1"/>
  <c r="AB365" i="1" s="1"/>
  <c r="L365" i="1"/>
  <c r="L343" i="1"/>
  <c r="AA343" i="1"/>
  <c r="AB343" i="1" s="1"/>
  <c r="L299" i="1"/>
  <c r="AA299" i="1"/>
  <c r="AB299" i="1" s="1"/>
  <c r="L277" i="1"/>
  <c r="AA277" i="1"/>
  <c r="AB277" i="1" s="1"/>
  <c r="AA233" i="1"/>
  <c r="AB233" i="1" s="1"/>
  <c r="L233" i="1"/>
  <c r="L189" i="1"/>
  <c r="AA189" i="1"/>
  <c r="AB189" i="1" s="1"/>
  <c r="L79" i="1"/>
  <c r="AA79" i="1"/>
  <c r="AB79" i="1" s="1"/>
  <c r="AA1730" i="1"/>
  <c r="AB1730" i="1" s="1"/>
  <c r="AA1690" i="1"/>
  <c r="AB1690" i="1" s="1"/>
  <c r="AA1641" i="1"/>
  <c r="AB1641" i="1" s="1"/>
  <c r="AA1603" i="1"/>
  <c r="AB1603" i="1" s="1"/>
  <c r="AA1406" i="1"/>
  <c r="AB1406" i="1" s="1"/>
  <c r="AA1289" i="1"/>
  <c r="AB1289" i="1" s="1"/>
  <c r="AA1248" i="1"/>
  <c r="AB1248" i="1" s="1"/>
  <c r="AA1207" i="1"/>
  <c r="AB1207" i="1" s="1"/>
  <c r="AA1166" i="1"/>
  <c r="AB1166" i="1" s="1"/>
  <c r="AA1047" i="1"/>
  <c r="AB1047" i="1" s="1"/>
  <c r="AA1014" i="1"/>
  <c r="AB1014" i="1" s="1"/>
  <c r="AA966" i="1"/>
  <c r="AB966" i="1" s="1"/>
  <c r="AA923" i="1"/>
  <c r="AB923" i="1" s="1"/>
  <c r="AA761" i="1"/>
  <c r="AB761" i="1" s="1"/>
  <c r="AA586" i="1"/>
  <c r="AB586" i="1" s="1"/>
  <c r="AA462" i="1"/>
  <c r="AB462" i="1" s="1"/>
  <c r="AA413" i="1"/>
  <c r="AB413" i="1" s="1"/>
  <c r="AA329" i="1"/>
  <c r="AB329" i="1" s="1"/>
  <c r="AA286" i="1"/>
  <c r="AB286" i="1" s="1"/>
  <c r="H1785" i="1"/>
  <c r="H1728" i="1"/>
  <c r="H1660" i="1"/>
  <c r="H1609" i="1"/>
  <c r="H1544" i="1"/>
  <c r="H1475" i="1"/>
  <c r="H1420" i="1"/>
  <c r="H1352" i="1"/>
  <c r="H1301" i="1"/>
  <c r="H1233" i="1"/>
  <c r="H1174" i="1"/>
  <c r="H1104" i="1"/>
  <c r="H1033" i="1"/>
  <c r="H973" i="1"/>
  <c r="H903" i="1"/>
  <c r="H839" i="1"/>
  <c r="H768" i="1"/>
  <c r="H702" i="1"/>
  <c r="H623" i="1"/>
  <c r="H542" i="1"/>
  <c r="H489" i="1"/>
  <c r="H406" i="1"/>
  <c r="H344" i="1"/>
  <c r="H255" i="1"/>
  <c r="H194" i="1"/>
  <c r="H112" i="1"/>
  <c r="L1663" i="1"/>
  <c r="L1597" i="1"/>
  <c r="L1357" i="1"/>
  <c r="L813" i="1"/>
  <c r="L748" i="1"/>
  <c r="L612" i="1"/>
  <c r="L395" i="1"/>
  <c r="L1794" i="1"/>
  <c r="AA1794" i="1"/>
  <c r="AB1794" i="1" s="1"/>
  <c r="L1772" i="1"/>
  <c r="AA1772" i="1"/>
  <c r="AB1772" i="1" s="1"/>
  <c r="L1508" i="1"/>
  <c r="AA1508" i="1"/>
  <c r="AB1508" i="1" s="1"/>
  <c r="L1464" i="1"/>
  <c r="AA1464" i="1"/>
  <c r="AB1464" i="1" s="1"/>
  <c r="L1420" i="1"/>
  <c r="AA1420" i="1"/>
  <c r="AB1420" i="1" s="1"/>
  <c r="L1354" i="1"/>
  <c r="AA1354" i="1"/>
  <c r="AB1354" i="1" s="1"/>
  <c r="L1332" i="1"/>
  <c r="AA1332" i="1"/>
  <c r="AB1332" i="1" s="1"/>
  <c r="AA1310" i="1"/>
  <c r="AB1310" i="1" s="1"/>
  <c r="L1310" i="1"/>
  <c r="AA1288" i="1"/>
  <c r="AB1288" i="1" s="1"/>
  <c r="L1288" i="1"/>
  <c r="L1244" i="1"/>
  <c r="AA1244" i="1"/>
  <c r="AB1244" i="1" s="1"/>
  <c r="L1200" i="1"/>
  <c r="AA1200" i="1"/>
  <c r="AB1200" i="1" s="1"/>
  <c r="L1178" i="1"/>
  <c r="AA1178" i="1"/>
  <c r="AB1178" i="1" s="1"/>
  <c r="L1156" i="1"/>
  <c r="AA1156" i="1"/>
  <c r="AB1156" i="1" s="1"/>
  <c r="AA1112" i="1"/>
  <c r="AB1112" i="1" s="1"/>
  <c r="L1112" i="1"/>
  <c r="L1090" i="1"/>
  <c r="AA1090" i="1"/>
  <c r="AB1090" i="1" s="1"/>
  <c r="L1068" i="1"/>
  <c r="AA1068" i="1"/>
  <c r="AB1068" i="1" s="1"/>
  <c r="L936" i="1"/>
  <c r="AA936" i="1"/>
  <c r="AB936" i="1" s="1"/>
  <c r="AA848" i="1"/>
  <c r="AB848" i="1" s="1"/>
  <c r="L848" i="1"/>
  <c r="L804" i="1"/>
  <c r="AA804" i="1"/>
  <c r="AB804" i="1" s="1"/>
  <c r="AA782" i="1"/>
  <c r="AB782" i="1" s="1"/>
  <c r="L782" i="1"/>
  <c r="L760" i="1"/>
  <c r="AA760" i="1"/>
  <c r="AB760" i="1" s="1"/>
  <c r="AA738" i="1"/>
  <c r="AB738" i="1" s="1"/>
  <c r="L738" i="1"/>
  <c r="L694" i="1"/>
  <c r="AA694" i="1"/>
  <c r="AB694" i="1" s="1"/>
  <c r="L562" i="1"/>
  <c r="AA562" i="1"/>
  <c r="AB562" i="1" s="1"/>
  <c r="L540" i="1"/>
  <c r="AA540" i="1"/>
  <c r="AB540" i="1" s="1"/>
  <c r="AA474" i="1"/>
  <c r="AB474" i="1" s="1"/>
  <c r="L474" i="1"/>
  <c r="L452" i="1"/>
  <c r="AA452" i="1"/>
  <c r="AB452" i="1" s="1"/>
  <c r="AA430" i="1"/>
  <c r="AB430" i="1" s="1"/>
  <c r="L430" i="1"/>
  <c r="AA364" i="1"/>
  <c r="AB364" i="1" s="1"/>
  <c r="L364" i="1"/>
  <c r="L342" i="1"/>
  <c r="AA342" i="1"/>
  <c r="AB342" i="1" s="1"/>
  <c r="L298" i="1"/>
  <c r="AA298" i="1"/>
  <c r="AB298" i="1" s="1"/>
  <c r="L232" i="1"/>
  <c r="AA232" i="1"/>
  <c r="AB232" i="1" s="1"/>
  <c r="AA210" i="1"/>
  <c r="AB210" i="1" s="1"/>
  <c r="L210" i="1"/>
  <c r="AA166" i="1"/>
  <c r="AB166" i="1" s="1"/>
  <c r="L166" i="1"/>
  <c r="L144" i="1"/>
  <c r="AA144" i="1"/>
  <c r="AB144" i="1" s="1"/>
  <c r="L100" i="1"/>
  <c r="AA100" i="1"/>
  <c r="AB100" i="1" s="1"/>
  <c r="AA1729" i="1"/>
  <c r="AB1729" i="1" s="1"/>
  <c r="AA1685" i="1"/>
  <c r="AB1685" i="1" s="1"/>
  <c r="AA1640" i="1"/>
  <c r="AB1640" i="1" s="1"/>
  <c r="AA1602" i="1"/>
  <c r="AB1602" i="1" s="1"/>
  <c r="AA1405" i="1"/>
  <c r="AB1405" i="1" s="1"/>
  <c r="AA1165" i="1"/>
  <c r="AB1165" i="1" s="1"/>
  <c r="AA1013" i="1"/>
  <c r="AB1013" i="1" s="1"/>
  <c r="AA964" i="1"/>
  <c r="AB964" i="1" s="1"/>
  <c r="AA922" i="1"/>
  <c r="AB922" i="1" s="1"/>
  <c r="AA461" i="1"/>
  <c r="AB461" i="1" s="1"/>
  <c r="AA412" i="1"/>
  <c r="AB412" i="1" s="1"/>
  <c r="AA328" i="1"/>
  <c r="AB328" i="1" s="1"/>
  <c r="H1784" i="1"/>
  <c r="H1727" i="1"/>
  <c r="H1659" i="1"/>
  <c r="H1608" i="1"/>
  <c r="H1543" i="1"/>
  <c r="H1474" i="1"/>
  <c r="H1419" i="1"/>
  <c r="H1351" i="1"/>
  <c r="H1300" i="1"/>
  <c r="H1232" i="1"/>
  <c r="H1173" i="1"/>
  <c r="H1103" i="1"/>
  <c r="H1032" i="1"/>
  <c r="H967" i="1"/>
  <c r="H893" i="1"/>
  <c r="H837" i="1"/>
  <c r="H767" i="1"/>
  <c r="H697" i="1"/>
  <c r="H622" i="1"/>
  <c r="H541" i="1"/>
  <c r="H488" i="1"/>
  <c r="H405" i="1"/>
  <c r="H336" i="1"/>
  <c r="H254" i="1"/>
  <c r="H191" i="1"/>
  <c r="H111" i="1"/>
  <c r="L1596" i="1"/>
  <c r="L1356" i="1"/>
  <c r="L1233" i="1"/>
  <c r="L810" i="1"/>
  <c r="L112" i="1"/>
  <c r="AA77" i="1"/>
  <c r="AB77" i="1" s="1"/>
  <c r="L77" i="1"/>
  <c r="AA1760" i="1"/>
  <c r="AB1760" i="1" s="1"/>
  <c r="AA1728" i="1"/>
  <c r="AB1728" i="1" s="1"/>
  <c r="AA1684" i="1"/>
  <c r="AB1684" i="1" s="1"/>
  <c r="AA1601" i="1"/>
  <c r="AB1601" i="1" s="1"/>
  <c r="AA1520" i="1"/>
  <c r="AB1520" i="1" s="1"/>
  <c r="AA1404" i="1"/>
  <c r="AB1404" i="1" s="1"/>
  <c r="AA1322" i="1"/>
  <c r="AB1322" i="1" s="1"/>
  <c r="AA1205" i="1"/>
  <c r="AB1205" i="1" s="1"/>
  <c r="AA1164" i="1"/>
  <c r="AB1164" i="1" s="1"/>
  <c r="AA1012" i="1"/>
  <c r="AB1012" i="1" s="1"/>
  <c r="AA962" i="1"/>
  <c r="AB962" i="1" s="1"/>
  <c r="AA920" i="1"/>
  <c r="AB920" i="1" s="1"/>
  <c r="AA838" i="1"/>
  <c r="AB838" i="1" s="1"/>
  <c r="AA457" i="1"/>
  <c r="AB457" i="1" s="1"/>
  <c r="AA411" i="1"/>
  <c r="AB411" i="1" s="1"/>
  <c r="AA326" i="1"/>
  <c r="AB326" i="1" s="1"/>
  <c r="AA196" i="1"/>
  <c r="AB196" i="1" s="1"/>
  <c r="AA150" i="1"/>
  <c r="AB150" i="1" s="1"/>
  <c r="AA66" i="1"/>
  <c r="AB66" i="1" s="1"/>
  <c r="H1783" i="1"/>
  <c r="H1726" i="1"/>
  <c r="H1658" i="1"/>
  <c r="H1592" i="1"/>
  <c r="H1542" i="1"/>
  <c r="H1473" i="1"/>
  <c r="H1418" i="1"/>
  <c r="H1350" i="1"/>
  <c r="H1299" i="1"/>
  <c r="H1231" i="1"/>
  <c r="H1164" i="1"/>
  <c r="H1102" i="1"/>
  <c r="H1027" i="1"/>
  <c r="H966" i="1"/>
  <c r="H892" i="1"/>
  <c r="H836" i="1"/>
  <c r="H766" i="1"/>
  <c r="H687" i="1"/>
  <c r="H621" i="1"/>
  <c r="H540" i="1"/>
  <c r="H482" i="1"/>
  <c r="H404" i="1"/>
  <c r="H335" i="1"/>
  <c r="H253" i="1"/>
  <c r="H170" i="1"/>
  <c r="H110" i="1"/>
  <c r="L1533" i="1"/>
  <c r="L1355" i="1"/>
  <c r="L1101" i="1"/>
  <c r="L1036" i="1"/>
  <c r="L860" i="1"/>
  <c r="L809" i="1"/>
  <c r="L609" i="1"/>
  <c r="L308" i="1"/>
  <c r="L243" i="1"/>
  <c r="L106" i="1"/>
  <c r="AA1600" i="1"/>
  <c r="AB1600" i="1" s="1"/>
  <c r="AA1560" i="1"/>
  <c r="AB1560" i="1" s="1"/>
  <c r="AA1519" i="1"/>
  <c r="AB1519" i="1" s="1"/>
  <c r="AA1401" i="1"/>
  <c r="AB1401" i="1" s="1"/>
  <c r="AA1204" i="1"/>
  <c r="AB1204" i="1" s="1"/>
  <c r="AA1161" i="1"/>
  <c r="AB1161" i="1" s="1"/>
  <c r="AA1080" i="1"/>
  <c r="AB1080" i="1" s="1"/>
  <c r="AA961" i="1"/>
  <c r="AB961" i="1" s="1"/>
  <c r="AA915" i="1"/>
  <c r="AB915" i="1" s="1"/>
  <c r="AA832" i="1"/>
  <c r="AB832" i="1" s="1"/>
  <c r="AA706" i="1"/>
  <c r="AB706" i="1" s="1"/>
  <c r="AA617" i="1"/>
  <c r="AB617" i="1" s="1"/>
  <c r="AA454" i="1"/>
  <c r="AB454" i="1" s="1"/>
  <c r="AA409" i="1"/>
  <c r="AB409" i="1" s="1"/>
  <c r="AA325" i="1"/>
  <c r="AB325" i="1" s="1"/>
  <c r="AA280" i="1"/>
  <c r="AB280" i="1" s="1"/>
  <c r="AA244" i="1"/>
  <c r="AB244" i="1" s="1"/>
  <c r="H1782" i="1"/>
  <c r="H1725" i="1"/>
  <c r="H1657" i="1"/>
  <c r="H1591" i="1"/>
  <c r="H1537" i="1"/>
  <c r="H1472" i="1"/>
  <c r="H1417" i="1"/>
  <c r="H1349" i="1"/>
  <c r="H1298" i="1"/>
  <c r="H1230" i="1"/>
  <c r="H1163" i="1"/>
  <c r="H1101" i="1"/>
  <c r="H1026" i="1"/>
  <c r="H965" i="1"/>
  <c r="H891" i="1"/>
  <c r="H835" i="1"/>
  <c r="H759" i="1"/>
  <c r="H683" i="1"/>
  <c r="H619" i="1"/>
  <c r="H539" i="1"/>
  <c r="H481" i="1"/>
  <c r="H403" i="1"/>
  <c r="H334" i="1"/>
  <c r="H252" i="1"/>
  <c r="H168" i="1"/>
  <c r="H106" i="1"/>
  <c r="L1532" i="1"/>
  <c r="L1028" i="1"/>
  <c r="L918" i="1"/>
  <c r="L496" i="1"/>
  <c r="L435" i="1"/>
  <c r="L307" i="1"/>
  <c r="L239" i="1"/>
  <c r="L104" i="1"/>
  <c r="L45" i="1"/>
  <c r="AA1559" i="1"/>
  <c r="AB1559" i="1" s="1"/>
  <c r="AA1516" i="1"/>
  <c r="AB1516" i="1" s="1"/>
  <c r="AA1203" i="1"/>
  <c r="AB1203" i="1" s="1"/>
  <c r="AA1160" i="1"/>
  <c r="AB1160" i="1" s="1"/>
  <c r="AA1078" i="1"/>
  <c r="AB1078" i="1" s="1"/>
  <c r="AA960" i="1"/>
  <c r="AB960" i="1" s="1"/>
  <c r="AA873" i="1"/>
  <c r="AB873" i="1" s="1"/>
  <c r="AA831" i="1"/>
  <c r="AB831" i="1" s="1"/>
  <c r="AA705" i="1"/>
  <c r="AB705" i="1" s="1"/>
  <c r="AA616" i="1"/>
  <c r="AB616" i="1" s="1"/>
  <c r="AA276" i="1"/>
  <c r="AB276" i="1" s="1"/>
  <c r="AA61" i="1"/>
  <c r="AB61" i="1" s="1"/>
  <c r="H1779" i="1"/>
  <c r="H1710" i="1"/>
  <c r="H1655" i="1"/>
  <c r="H1587" i="1"/>
  <c r="H1536" i="1"/>
  <c r="H1471" i="1"/>
  <c r="H1416" i="1"/>
  <c r="H1348" i="1"/>
  <c r="H1280" i="1"/>
  <c r="H1224" i="1"/>
  <c r="H1151" i="1"/>
  <c r="H1098" i="1"/>
  <c r="H1025" i="1"/>
  <c r="H964" i="1"/>
  <c r="H890" i="1"/>
  <c r="H812" i="1"/>
  <c r="H618" i="1"/>
  <c r="H537" i="1"/>
  <c r="H480" i="1"/>
  <c r="H402" i="1"/>
  <c r="H320" i="1"/>
  <c r="H251" i="1"/>
  <c r="H167" i="1"/>
  <c r="H104" i="1"/>
  <c r="L1716" i="1"/>
  <c r="L1586" i="1"/>
  <c r="L1531" i="1"/>
  <c r="L1027" i="1"/>
  <c r="L917" i="1"/>
  <c r="L854" i="1"/>
  <c r="L727" i="1"/>
  <c r="L434" i="1"/>
  <c r="L238" i="1"/>
  <c r="L102" i="1"/>
  <c r="AA1757" i="1"/>
  <c r="AB1757" i="1" s="1"/>
  <c r="AA1557" i="1"/>
  <c r="AB1557" i="1" s="1"/>
  <c r="AA1515" i="1"/>
  <c r="AB1515" i="1" s="1"/>
  <c r="AA1318" i="1"/>
  <c r="AB1318" i="1" s="1"/>
  <c r="AA1234" i="1"/>
  <c r="AB1234" i="1" s="1"/>
  <c r="AA1202" i="1"/>
  <c r="AB1202" i="1" s="1"/>
  <c r="AA1158" i="1"/>
  <c r="AB1158" i="1" s="1"/>
  <c r="AA1121" i="1"/>
  <c r="AB1121" i="1" s="1"/>
  <c r="AA959" i="1"/>
  <c r="AB959" i="1" s="1"/>
  <c r="AA872" i="1"/>
  <c r="AB872" i="1" s="1"/>
  <c r="AA830" i="1"/>
  <c r="AB830" i="1" s="1"/>
  <c r="AA704" i="1"/>
  <c r="AB704" i="1" s="1"/>
  <c r="AA320" i="1"/>
  <c r="AB320" i="1" s="1"/>
  <c r="AA60" i="1"/>
  <c r="AB60" i="1" s="1"/>
  <c r="H1778" i="1"/>
  <c r="H1709" i="1"/>
  <c r="H1654" i="1"/>
  <c r="H1586" i="1"/>
  <c r="H1535" i="1"/>
  <c r="H1470" i="1"/>
  <c r="H1415" i="1"/>
  <c r="H1347" i="1"/>
  <c r="H1277" i="1"/>
  <c r="H1222" i="1"/>
  <c r="H1148" i="1"/>
  <c r="H1097" i="1"/>
  <c r="H1024" i="1"/>
  <c r="H962" i="1"/>
  <c r="H889" i="1"/>
  <c r="H811" i="1"/>
  <c r="H757" i="1"/>
  <c r="H675" i="1"/>
  <c r="H617" i="1"/>
  <c r="H536" i="1"/>
  <c r="H476" i="1"/>
  <c r="H401" i="1"/>
  <c r="H319" i="1"/>
  <c r="H250" i="1"/>
  <c r="H165" i="1"/>
  <c r="H103" i="1"/>
  <c r="L1715" i="1"/>
  <c r="L1585" i="1"/>
  <c r="L1026" i="1"/>
  <c r="L916" i="1"/>
  <c r="L853" i="1"/>
  <c r="L726" i="1"/>
  <c r="L662" i="1"/>
  <c r="L433" i="1"/>
  <c r="L237" i="1"/>
  <c r="L101" i="1"/>
  <c r="AA1784" i="1"/>
  <c r="AB1784" i="1" s="1"/>
  <c r="AA1756" i="1"/>
  <c r="AB1756" i="1" s="1"/>
  <c r="AA1672" i="1"/>
  <c r="AB1672" i="1" s="1"/>
  <c r="AA1556" i="1"/>
  <c r="AB1556" i="1" s="1"/>
  <c r="AA1513" i="1"/>
  <c r="AB1513" i="1" s="1"/>
  <c r="AA1317" i="1"/>
  <c r="AB1317" i="1" s="1"/>
  <c r="AA870" i="1"/>
  <c r="AB870" i="1" s="1"/>
  <c r="AA829" i="1"/>
  <c r="AB829" i="1" s="1"/>
  <c r="AA703" i="1"/>
  <c r="AB703" i="1" s="1"/>
  <c r="AA614" i="1"/>
  <c r="AB614" i="1" s="1"/>
  <c r="AA59" i="1"/>
  <c r="AB59" i="1" s="1"/>
  <c r="H1777" i="1"/>
  <c r="H1705" i="1"/>
  <c r="H1653" i="1"/>
  <c r="H1583" i="1"/>
  <c r="H1534" i="1"/>
  <c r="H1469" i="1"/>
  <c r="H1398" i="1"/>
  <c r="H1346" i="1"/>
  <c r="H1275" i="1"/>
  <c r="H1221" i="1"/>
  <c r="H1147" i="1"/>
  <c r="H1096" i="1"/>
  <c r="H1023" i="1"/>
  <c r="H943" i="1"/>
  <c r="H888" i="1"/>
  <c r="H810" i="1"/>
  <c r="H756" i="1"/>
  <c r="H674" i="1"/>
  <c r="H614" i="1"/>
  <c r="H535" i="1"/>
  <c r="H458" i="1"/>
  <c r="H387" i="1"/>
  <c r="H309" i="1"/>
  <c r="H249" i="1"/>
  <c r="H164" i="1"/>
  <c r="H96" i="1"/>
  <c r="L1714" i="1"/>
  <c r="L1584" i="1"/>
  <c r="L1277" i="1"/>
  <c r="L852" i="1"/>
  <c r="L725" i="1"/>
  <c r="L661" i="1"/>
  <c r="L432" i="1"/>
  <c r="L236" i="1"/>
  <c r="H36" i="1"/>
  <c r="AA1432" i="1"/>
  <c r="AB1432" i="1" s="1"/>
  <c r="AA1782" i="1"/>
  <c r="AB1782" i="1" s="1"/>
  <c r="AA1754" i="1"/>
  <c r="AB1754" i="1" s="1"/>
  <c r="AA1630" i="1"/>
  <c r="AB1630" i="1" s="1"/>
  <c r="AA1552" i="1"/>
  <c r="AB1552" i="1" s="1"/>
  <c r="AA1511" i="1"/>
  <c r="AB1511" i="1" s="1"/>
  <c r="AA1470" i="1"/>
  <c r="AB1470" i="1" s="1"/>
  <c r="AA1431" i="1"/>
  <c r="AB1431" i="1" s="1"/>
  <c r="AA1115" i="1"/>
  <c r="AB1115" i="1" s="1"/>
  <c r="AA1071" i="1"/>
  <c r="AB1071" i="1" s="1"/>
  <c r="AA991" i="1"/>
  <c r="AB991" i="1" s="1"/>
  <c r="AA827" i="1"/>
  <c r="AB827" i="1" s="1"/>
  <c r="AA794" i="1"/>
  <c r="AB794" i="1" s="1"/>
  <c r="AA742" i="1"/>
  <c r="AB742" i="1" s="1"/>
  <c r="AA654" i="1"/>
  <c r="AB654" i="1" s="1"/>
  <c r="AA610" i="1"/>
  <c r="AB610" i="1" s="1"/>
  <c r="AA524" i="1"/>
  <c r="AB524" i="1" s="1"/>
  <c r="AA57" i="1"/>
  <c r="AB57" i="1" s="1"/>
  <c r="AA1781" i="1"/>
  <c r="AB1781" i="1" s="1"/>
  <c r="AA1718" i="1"/>
  <c r="AB1718" i="1" s="1"/>
  <c r="AA1669" i="1"/>
  <c r="AB1669" i="1" s="1"/>
  <c r="AA1469" i="1"/>
  <c r="AB1469" i="1" s="1"/>
  <c r="AA1430" i="1"/>
  <c r="AB1430" i="1" s="1"/>
  <c r="AA1267" i="1"/>
  <c r="AB1267" i="1" s="1"/>
  <c r="AA1230" i="1"/>
  <c r="AB1230" i="1" s="1"/>
  <c r="AA1114" i="1"/>
  <c r="AB1114" i="1" s="1"/>
  <c r="AA1070" i="1"/>
  <c r="AB1070" i="1" s="1"/>
  <c r="AA826" i="1"/>
  <c r="AB826" i="1" s="1"/>
  <c r="AA741" i="1"/>
  <c r="AB741" i="1" s="1"/>
  <c r="AA653" i="1"/>
  <c r="AB653" i="1" s="1"/>
  <c r="H1772" i="1"/>
  <c r="H1702" i="1"/>
  <c r="H1650" i="1"/>
  <c r="H1580" i="1"/>
  <c r="H1512" i="1"/>
  <c r="H1455" i="1"/>
  <c r="H1391" i="1"/>
  <c r="H1339" i="1"/>
  <c r="H1270" i="1"/>
  <c r="H1214" i="1"/>
  <c r="H1144" i="1"/>
  <c r="H1074" i="1"/>
  <c r="H1015" i="1"/>
  <c r="H939" i="1"/>
  <c r="H880" i="1"/>
  <c r="H806" i="1"/>
  <c r="H744" i="1"/>
  <c r="H666" i="1"/>
  <c r="H591" i="1"/>
  <c r="H530" i="1"/>
  <c r="H452" i="1"/>
  <c r="H384" i="1"/>
  <c r="H299" i="1"/>
  <c r="H246" i="1"/>
  <c r="H159" i="1"/>
  <c r="H78" i="1"/>
  <c r="L1707" i="1"/>
  <c r="L1269" i="1"/>
  <c r="L656" i="1"/>
  <c r="L486" i="1"/>
  <c r="L350" i="1"/>
  <c r="AA24" i="1"/>
  <c r="AB24" i="1" s="1"/>
  <c r="L24" i="1"/>
  <c r="L43" i="1"/>
  <c r="AA43" i="1"/>
  <c r="AB43" i="1" s="1"/>
  <c r="L21" i="1"/>
  <c r="AA21" i="1"/>
  <c r="AB21" i="1" s="1"/>
  <c r="AA20" i="1"/>
  <c r="AB20" i="1" s="1"/>
  <c r="L20" i="1"/>
  <c r="AA19" i="1"/>
  <c r="AB19" i="1" s="1"/>
  <c r="L19" i="1"/>
  <c r="AA18" i="1"/>
  <c r="AB18" i="1" s="1"/>
  <c r="L18" i="1"/>
  <c r="L17" i="1"/>
  <c r="AA17" i="1"/>
  <c r="AB17" i="1" s="1"/>
  <c r="L16" i="1"/>
  <c r="AA16" i="1"/>
  <c r="AB16" i="1" s="1"/>
  <c r="L15" i="1"/>
  <c r="AA15" i="1"/>
  <c r="AB15" i="1" s="1"/>
  <c r="L10" i="1"/>
  <c r="AA10" i="1"/>
  <c r="AB10" i="1" s="1"/>
  <c r="H1607" i="1"/>
  <c r="H1213" i="1"/>
  <c r="H742" i="1"/>
  <c r="H190" i="1"/>
  <c r="AA405" i="1"/>
  <c r="AB405" i="1" s="1"/>
  <c r="H1603" i="1"/>
  <c r="H1719" i="1"/>
  <c r="H1078" i="1"/>
  <c r="H372" i="1"/>
  <c r="L1683" i="1"/>
  <c r="L1638" i="1"/>
  <c r="L1327" i="1"/>
  <c r="L1242" i="1"/>
  <c r="L1155" i="1"/>
  <c r="L1062" i="1"/>
  <c r="L779" i="1"/>
  <c r="H1254" i="1"/>
  <c r="H93" i="1"/>
  <c r="L1660" i="1"/>
  <c r="AA1660" i="1"/>
  <c r="AB1660" i="1" s="1"/>
  <c r="L75" i="1"/>
  <c r="AA75" i="1"/>
  <c r="AB75" i="1" s="1"/>
  <c r="L51" i="1"/>
  <c r="AA51" i="1"/>
  <c r="AB51" i="1" s="1"/>
  <c r="H1789" i="1"/>
  <c r="H1753" i="1"/>
  <c r="H1714" i="1"/>
  <c r="H1675" i="1"/>
  <c r="H1635" i="1"/>
  <c r="H1594" i="1"/>
  <c r="H1557" i="1"/>
  <c r="H1518" i="1"/>
  <c r="H1477" i="1"/>
  <c r="H1442" i="1"/>
  <c r="H1403" i="1"/>
  <c r="H1357" i="1"/>
  <c r="H1322" i="1"/>
  <c r="H1282" i="1"/>
  <c r="H1242" i="1"/>
  <c r="H1202" i="1"/>
  <c r="H1166" i="1"/>
  <c r="H1123" i="1"/>
  <c r="H1077" i="1"/>
  <c r="H1035" i="1"/>
  <c r="H994" i="1"/>
  <c r="H952" i="1"/>
  <c r="H908" i="1"/>
  <c r="H865" i="1"/>
  <c r="H820" i="1"/>
  <c r="H777" i="1"/>
  <c r="H733" i="1"/>
  <c r="H690" i="1"/>
  <c r="H643" i="1"/>
  <c r="H597" i="1"/>
  <c r="H549" i="1"/>
  <c r="H504" i="1"/>
  <c r="H460" i="1"/>
  <c r="H415" i="1"/>
  <c r="H371" i="1"/>
  <c r="H322" i="1"/>
  <c r="H277" i="1"/>
  <c r="H223" i="1"/>
  <c r="H175" i="1"/>
  <c r="H132" i="1"/>
  <c r="H81" i="1"/>
  <c r="L1722" i="1"/>
  <c r="L1682" i="1"/>
  <c r="L1326" i="1"/>
  <c r="L1241" i="1"/>
  <c r="L689" i="1"/>
  <c r="L38" i="1"/>
  <c r="L1771" i="1"/>
  <c r="AA1771" i="1"/>
  <c r="AB1771" i="1" s="1"/>
  <c r="L1749" i="1"/>
  <c r="AA1749" i="1"/>
  <c r="AB1749" i="1" s="1"/>
  <c r="L1661" i="1"/>
  <c r="AA1661" i="1"/>
  <c r="AB1661" i="1" s="1"/>
  <c r="AA715" i="1"/>
  <c r="AB715" i="1" s="1"/>
  <c r="L715" i="1"/>
  <c r="L649" i="1"/>
  <c r="AA649" i="1"/>
  <c r="AB649" i="1" s="1"/>
  <c r="L561" i="1"/>
  <c r="AA561" i="1"/>
  <c r="AB561" i="1" s="1"/>
  <c r="L539" i="1"/>
  <c r="AA539" i="1"/>
  <c r="AB539" i="1" s="1"/>
  <c r="L451" i="1"/>
  <c r="AA451" i="1"/>
  <c r="AB451" i="1" s="1"/>
  <c r="AA429" i="1"/>
  <c r="AB429" i="1" s="1"/>
  <c r="L429" i="1"/>
  <c r="AA341" i="1"/>
  <c r="AB341" i="1" s="1"/>
  <c r="L341" i="1"/>
  <c r="AA912" i="1"/>
  <c r="AB912" i="1" s="1"/>
  <c r="AA407" i="1"/>
  <c r="AB407" i="1" s="1"/>
  <c r="H1761" i="1"/>
  <c r="H1724" i="1"/>
  <c r="H1683" i="1"/>
  <c r="H1647" i="1"/>
  <c r="H1570" i="1"/>
  <c r="H1528" i="1"/>
  <c r="H1486" i="1"/>
  <c r="H1449" i="1"/>
  <c r="H1409" i="1"/>
  <c r="H1374" i="1"/>
  <c r="H1331" i="1"/>
  <c r="H1292" i="1"/>
  <c r="H1172" i="1"/>
  <c r="H1137" i="1"/>
  <c r="H1094" i="1"/>
  <c r="H1049" i="1"/>
  <c r="H1001" i="1"/>
  <c r="H961" i="1"/>
  <c r="H918" i="1"/>
  <c r="H877" i="1"/>
  <c r="H834" i="1"/>
  <c r="H793" i="1"/>
  <c r="H696" i="1"/>
  <c r="H652" i="1"/>
  <c r="H609" i="1"/>
  <c r="H565" i="1"/>
  <c r="H521" i="1"/>
  <c r="H468" i="1"/>
  <c r="H428" i="1"/>
  <c r="H380" i="1"/>
  <c r="H329" i="1"/>
  <c r="H288" i="1"/>
  <c r="H243" i="1"/>
  <c r="H139" i="1"/>
  <c r="H43" i="1"/>
  <c r="L891" i="1"/>
  <c r="L37" i="1"/>
  <c r="L1748" i="1"/>
  <c r="AA1748" i="1"/>
  <c r="AB1748" i="1" s="1"/>
  <c r="L1726" i="1"/>
  <c r="AA1726" i="1"/>
  <c r="AB1726" i="1" s="1"/>
  <c r="L1418" i="1"/>
  <c r="AA1418" i="1"/>
  <c r="AB1418" i="1" s="1"/>
  <c r="AA1374" i="1"/>
  <c r="AB1374" i="1" s="1"/>
  <c r="L1374" i="1"/>
  <c r="L1308" i="1"/>
  <c r="AA1308" i="1"/>
  <c r="AB1308" i="1" s="1"/>
  <c r="AA802" i="1"/>
  <c r="AB802" i="1" s="1"/>
  <c r="L802" i="1"/>
  <c r="AA714" i="1"/>
  <c r="AB714" i="1" s="1"/>
  <c r="L714" i="1"/>
  <c r="L648" i="1"/>
  <c r="AA648" i="1"/>
  <c r="AB648" i="1" s="1"/>
  <c r="L142" i="1"/>
  <c r="AA142" i="1"/>
  <c r="AB142" i="1" s="1"/>
  <c r="AA1067" i="1"/>
  <c r="AB1067" i="1" s="1"/>
  <c r="AA759" i="1"/>
  <c r="AB759" i="1" s="1"/>
  <c r="AA406" i="1"/>
  <c r="AB406" i="1" s="1"/>
  <c r="AA12" i="1"/>
  <c r="AB12" i="1" s="1"/>
  <c r="H1798" i="1"/>
  <c r="H1760" i="1"/>
  <c r="H1723" i="1"/>
  <c r="H1682" i="1"/>
  <c r="H1646" i="1"/>
  <c r="H1606" i="1"/>
  <c r="H1568" i="1"/>
  <c r="H1525" i="1"/>
  <c r="H1485" i="1"/>
  <c r="H1448" i="1"/>
  <c r="H1408" i="1"/>
  <c r="H1373" i="1"/>
  <c r="H1330" i="1"/>
  <c r="H1291" i="1"/>
  <c r="H1253" i="1"/>
  <c r="H1212" i="1"/>
  <c r="H1171" i="1"/>
  <c r="H1130" i="1"/>
  <c r="H1093" i="1"/>
  <c r="H1044" i="1"/>
  <c r="H1000" i="1"/>
  <c r="H960" i="1"/>
  <c r="H913" i="1"/>
  <c r="H876" i="1"/>
  <c r="H833" i="1"/>
  <c r="H788" i="1"/>
  <c r="H741" i="1"/>
  <c r="H695" i="1"/>
  <c r="H650" i="1"/>
  <c r="H608" i="1"/>
  <c r="H564" i="1"/>
  <c r="H520" i="1"/>
  <c r="H467" i="1"/>
  <c r="H427" i="1"/>
  <c r="H379" i="1"/>
  <c r="H328" i="1"/>
  <c r="H283" i="1"/>
  <c r="H236" i="1"/>
  <c r="H186" i="1"/>
  <c r="H138" i="1"/>
  <c r="H92" i="1"/>
  <c r="H42" i="1"/>
  <c r="L318" i="1"/>
  <c r="L1769" i="1"/>
  <c r="AA1769" i="1"/>
  <c r="AB1769" i="1" s="1"/>
  <c r="L1725" i="1"/>
  <c r="AA1725" i="1"/>
  <c r="AB1725" i="1" s="1"/>
  <c r="L1703" i="1"/>
  <c r="AA1703" i="1"/>
  <c r="AB1703" i="1" s="1"/>
  <c r="L1439" i="1"/>
  <c r="AA1439" i="1"/>
  <c r="AB1439" i="1" s="1"/>
  <c r="L1417" i="1"/>
  <c r="AA1417" i="1"/>
  <c r="AB1417" i="1" s="1"/>
  <c r="L1307" i="1"/>
  <c r="AA1307" i="1"/>
  <c r="AB1307" i="1" s="1"/>
  <c r="L1219" i="1"/>
  <c r="AA1219" i="1"/>
  <c r="AB1219" i="1" s="1"/>
  <c r="L889" i="1"/>
  <c r="AA889" i="1"/>
  <c r="AB889" i="1" s="1"/>
  <c r="AA757" i="1"/>
  <c r="AB757" i="1" s="1"/>
  <c r="L757" i="1"/>
  <c r="L603" i="1"/>
  <c r="AA603" i="1"/>
  <c r="AB603" i="1" s="1"/>
  <c r="L427" i="1"/>
  <c r="AA427" i="1"/>
  <c r="AB427" i="1" s="1"/>
  <c r="L339" i="1"/>
  <c r="AA339" i="1"/>
  <c r="AB339" i="1" s="1"/>
  <c r="L295" i="1"/>
  <c r="AA295" i="1"/>
  <c r="AB295" i="1" s="1"/>
  <c r="L251" i="1"/>
  <c r="AA251" i="1"/>
  <c r="AB251" i="1" s="1"/>
  <c r="L185" i="1"/>
  <c r="AA185" i="1"/>
  <c r="AB185" i="1" s="1"/>
  <c r="L163" i="1"/>
  <c r="AA163" i="1"/>
  <c r="AB163" i="1" s="1"/>
  <c r="AA1681" i="1"/>
  <c r="AB1681" i="1" s="1"/>
  <c r="AA1481" i="1"/>
  <c r="AB1481" i="1" s="1"/>
  <c r="AA1331" i="1"/>
  <c r="AB1331" i="1" s="1"/>
  <c r="AA1066" i="1"/>
  <c r="AB1066" i="1" s="1"/>
  <c r="AA758" i="1"/>
  <c r="AB758" i="1" s="1"/>
  <c r="AA340" i="1"/>
  <c r="AB340" i="1" s="1"/>
  <c r="AA143" i="1"/>
  <c r="AB143" i="1" s="1"/>
  <c r="AA11" i="1"/>
  <c r="AB11" i="1" s="1"/>
  <c r="H1797" i="1"/>
  <c r="H1759" i="1"/>
  <c r="H1722" i="1"/>
  <c r="H1681" i="1"/>
  <c r="H1645" i="1"/>
  <c r="H1605" i="1"/>
  <c r="H1561" i="1"/>
  <c r="H1522" i="1"/>
  <c r="H1484" i="1"/>
  <c r="H1447" i="1"/>
  <c r="H1407" i="1"/>
  <c r="H1370" i="1"/>
  <c r="H1329" i="1"/>
  <c r="H1290" i="1"/>
  <c r="H1252" i="1"/>
  <c r="H1208" i="1"/>
  <c r="H1170" i="1"/>
  <c r="H1129" i="1"/>
  <c r="H1092" i="1"/>
  <c r="H1043" i="1"/>
  <c r="H998" i="1"/>
  <c r="H959" i="1"/>
  <c r="H912" i="1"/>
  <c r="H874" i="1"/>
  <c r="H832" i="1"/>
  <c r="H783" i="1"/>
  <c r="H740" i="1"/>
  <c r="H694" i="1"/>
  <c r="H649" i="1"/>
  <c r="H601" i="1"/>
  <c r="H563" i="1"/>
  <c r="H518" i="1"/>
  <c r="H466" i="1"/>
  <c r="H424" i="1"/>
  <c r="H378" i="1"/>
  <c r="H327" i="1"/>
  <c r="H282" i="1"/>
  <c r="H235" i="1"/>
  <c r="H185" i="1"/>
  <c r="H137" i="1"/>
  <c r="H89" i="1"/>
  <c r="H41" i="1"/>
  <c r="AA1507" i="1"/>
  <c r="AB1507" i="1" s="1"/>
  <c r="AA1419" i="1"/>
  <c r="AB1419" i="1" s="1"/>
  <c r="AA1330" i="1"/>
  <c r="AB1330" i="1" s="1"/>
  <c r="AA1154" i="1"/>
  <c r="AB1154" i="1" s="1"/>
  <c r="AA1065" i="1"/>
  <c r="AB1065" i="1" s="1"/>
  <c r="AA1000" i="1"/>
  <c r="AB1000" i="1" s="1"/>
  <c r="AA693" i="1"/>
  <c r="AB693" i="1" s="1"/>
  <c r="AA141" i="1"/>
  <c r="AB141" i="1" s="1"/>
  <c r="AA9" i="1"/>
  <c r="AB9" i="1" s="1"/>
  <c r="H1796" i="1"/>
  <c r="H1756" i="1"/>
  <c r="H1721" i="1"/>
  <c r="H1680" i="1"/>
  <c r="H1644" i="1"/>
  <c r="H1604" i="1"/>
  <c r="I1603" i="1" s="1"/>
  <c r="H1560" i="1"/>
  <c r="H1521" i="1"/>
  <c r="H1483" i="1"/>
  <c r="H1446" i="1"/>
  <c r="H1406" i="1"/>
  <c r="H1369" i="1"/>
  <c r="H1325" i="1"/>
  <c r="H1288" i="1"/>
  <c r="H1249" i="1"/>
  <c r="H1207" i="1"/>
  <c r="H1169" i="1"/>
  <c r="H1126" i="1"/>
  <c r="H1090" i="1"/>
  <c r="H1042" i="1"/>
  <c r="H997" i="1"/>
  <c r="H958" i="1"/>
  <c r="H911" i="1"/>
  <c r="H873" i="1"/>
  <c r="H830" i="1"/>
  <c r="H780" i="1"/>
  <c r="H739" i="1"/>
  <c r="H693" i="1"/>
  <c r="H648" i="1"/>
  <c r="H600" i="1"/>
  <c r="H562" i="1"/>
  <c r="H507" i="1"/>
  <c r="H465" i="1"/>
  <c r="H422" i="1"/>
  <c r="H374" i="1"/>
  <c r="H326" i="1"/>
  <c r="H280" i="1"/>
  <c r="H234" i="1"/>
  <c r="H184" i="1"/>
  <c r="H136" i="1"/>
  <c r="H85" i="1"/>
  <c r="H40" i="1"/>
  <c r="L1287" i="1"/>
  <c r="L692" i="1"/>
  <c r="L76" i="1"/>
  <c r="L1679" i="1"/>
  <c r="AA1679" i="1"/>
  <c r="AB1679" i="1" s="1"/>
  <c r="L1657" i="1"/>
  <c r="AA1657" i="1"/>
  <c r="AB1657" i="1" s="1"/>
  <c r="L1591" i="1"/>
  <c r="AA1591" i="1"/>
  <c r="AB1591" i="1" s="1"/>
  <c r="AA1261" i="1"/>
  <c r="AB1261" i="1" s="1"/>
  <c r="L1261" i="1"/>
  <c r="AA1195" i="1"/>
  <c r="AB1195" i="1" s="1"/>
  <c r="L1195" i="1"/>
  <c r="L931" i="1"/>
  <c r="AA931" i="1"/>
  <c r="AB931" i="1" s="1"/>
  <c r="L755" i="1"/>
  <c r="AA755" i="1"/>
  <c r="AB755" i="1" s="1"/>
  <c r="AA733" i="1"/>
  <c r="AB733" i="1" s="1"/>
  <c r="L733" i="1"/>
  <c r="AA667" i="1"/>
  <c r="AB667" i="1" s="1"/>
  <c r="L667" i="1"/>
  <c r="L623" i="1"/>
  <c r="AA623" i="1"/>
  <c r="AB623" i="1" s="1"/>
  <c r="L535" i="1"/>
  <c r="AA535" i="1"/>
  <c r="AB535" i="1" s="1"/>
  <c r="AA513" i="1"/>
  <c r="AB513" i="1" s="1"/>
  <c r="L513" i="1"/>
  <c r="L403" i="1"/>
  <c r="AA403" i="1"/>
  <c r="AB403" i="1" s="1"/>
  <c r="L337" i="1"/>
  <c r="AA337" i="1"/>
  <c r="AB337" i="1" s="1"/>
  <c r="L293" i="1"/>
  <c r="AA293" i="1"/>
  <c r="AB293" i="1" s="1"/>
  <c r="L183" i="1"/>
  <c r="AA183" i="1"/>
  <c r="AB183" i="1" s="1"/>
  <c r="AA161" i="1"/>
  <c r="AB161" i="1" s="1"/>
  <c r="L161" i="1"/>
  <c r="L139" i="1"/>
  <c r="AA139" i="1"/>
  <c r="AB139" i="1" s="1"/>
  <c r="AA1793" i="1"/>
  <c r="AB1793" i="1" s="1"/>
  <c r="AA1595" i="1"/>
  <c r="AB1595" i="1" s="1"/>
  <c r="AA1329" i="1"/>
  <c r="AB1329" i="1" s="1"/>
  <c r="AA1153" i="1"/>
  <c r="AB1153" i="1" s="1"/>
  <c r="AA999" i="1"/>
  <c r="AB999" i="1" s="1"/>
  <c r="AA40" i="1"/>
  <c r="AB40" i="1" s="1"/>
  <c r="H1794" i="1"/>
  <c r="H1755" i="1"/>
  <c r="H1720" i="1"/>
  <c r="H1679" i="1"/>
  <c r="H1637" i="1"/>
  <c r="H1559" i="1"/>
  <c r="H1520" i="1"/>
  <c r="H1482" i="1"/>
  <c r="H1445" i="1"/>
  <c r="H1405" i="1"/>
  <c r="H1368" i="1"/>
  <c r="H1324" i="1"/>
  <c r="H1287" i="1"/>
  <c r="H1244" i="1"/>
  <c r="H1206" i="1"/>
  <c r="H1168" i="1"/>
  <c r="H1125" i="1"/>
  <c r="H1079" i="1"/>
  <c r="H1037" i="1"/>
  <c r="H996" i="1"/>
  <c r="H957" i="1"/>
  <c r="H910" i="1"/>
  <c r="H867" i="1"/>
  <c r="H829" i="1"/>
  <c r="H779" i="1"/>
  <c r="H735" i="1"/>
  <c r="H692" i="1"/>
  <c r="H645" i="1"/>
  <c r="H599" i="1"/>
  <c r="H560" i="1"/>
  <c r="H506" i="1"/>
  <c r="H464" i="1"/>
  <c r="H421" i="1"/>
  <c r="H373" i="1"/>
  <c r="H324" i="1"/>
  <c r="H279" i="1"/>
  <c r="H225" i="1"/>
  <c r="H183" i="1"/>
  <c r="H135" i="1"/>
  <c r="H84" i="1"/>
  <c r="H38" i="1"/>
  <c r="L1286" i="1"/>
  <c r="L1243" i="1"/>
  <c r="L1063" i="1"/>
  <c r="L691" i="1"/>
  <c r="AA1766" i="1"/>
  <c r="AB1766" i="1" s="1"/>
  <c r="L1766" i="1"/>
  <c r="AA1744" i="1"/>
  <c r="AB1744" i="1" s="1"/>
  <c r="L1744" i="1"/>
  <c r="AA1700" i="1"/>
  <c r="AB1700" i="1" s="1"/>
  <c r="L1700" i="1"/>
  <c r="AA1678" i="1"/>
  <c r="AB1678" i="1" s="1"/>
  <c r="L1678" i="1"/>
  <c r="L1656" i="1"/>
  <c r="AA1656" i="1"/>
  <c r="AB1656" i="1" s="1"/>
  <c r="L1634" i="1"/>
  <c r="AA1634" i="1"/>
  <c r="AB1634" i="1" s="1"/>
  <c r="AA1612" i="1"/>
  <c r="AB1612" i="1" s="1"/>
  <c r="L1612" i="1"/>
  <c r="AA1590" i="1"/>
  <c r="AB1590" i="1" s="1"/>
  <c r="L1590" i="1"/>
  <c r="L1546" i="1"/>
  <c r="AA1546" i="1"/>
  <c r="AB1546" i="1" s="1"/>
  <c r="AA1524" i="1"/>
  <c r="AB1524" i="1" s="1"/>
  <c r="L1524" i="1"/>
  <c r="AA1502" i="1"/>
  <c r="AB1502" i="1" s="1"/>
  <c r="L1502" i="1"/>
  <c r="AA1480" i="1"/>
  <c r="AB1480" i="1" s="1"/>
  <c r="L1480" i="1"/>
  <c r="AA1458" i="1"/>
  <c r="AB1458" i="1" s="1"/>
  <c r="L1458" i="1"/>
  <c r="AA1414" i="1"/>
  <c r="AB1414" i="1" s="1"/>
  <c r="L1414" i="1"/>
  <c r="AA1392" i="1"/>
  <c r="AB1392" i="1" s="1"/>
  <c r="L1392" i="1"/>
  <c r="L1348" i="1"/>
  <c r="AA1348" i="1"/>
  <c r="AB1348" i="1" s="1"/>
  <c r="L1282" i="1"/>
  <c r="AA1282" i="1"/>
  <c r="AB1282" i="1" s="1"/>
  <c r="AA1260" i="1"/>
  <c r="AB1260" i="1" s="1"/>
  <c r="L1260" i="1"/>
  <c r="AA1194" i="1"/>
  <c r="AB1194" i="1" s="1"/>
  <c r="L1194" i="1"/>
  <c r="L864" i="1"/>
  <c r="AA864" i="1"/>
  <c r="AB864" i="1" s="1"/>
  <c r="AA644" i="1"/>
  <c r="AB644" i="1" s="1"/>
  <c r="L644" i="1"/>
  <c r="L622" i="1"/>
  <c r="AA622" i="1"/>
  <c r="AB622" i="1" s="1"/>
  <c r="AA512" i="1"/>
  <c r="AB512" i="1" s="1"/>
  <c r="L512" i="1"/>
  <c r="L248" i="1"/>
  <c r="AA248" i="1"/>
  <c r="AB248" i="1" s="1"/>
  <c r="AA226" i="1"/>
  <c r="AB226" i="1" s="1"/>
  <c r="L226" i="1"/>
  <c r="AA160" i="1"/>
  <c r="AB160" i="1" s="1"/>
  <c r="L160" i="1"/>
  <c r="AA116" i="1"/>
  <c r="AB116" i="1" s="1"/>
  <c r="L116" i="1"/>
  <c r="H21" i="1"/>
  <c r="H47" i="1"/>
  <c r="H73" i="1"/>
  <c r="H102" i="1"/>
  <c r="H129" i="1"/>
  <c r="H155" i="1"/>
  <c r="H181" i="1"/>
  <c r="H207" i="1"/>
  <c r="H260" i="1"/>
  <c r="H287" i="1"/>
  <c r="H313" i="1"/>
  <c r="H339" i="1"/>
  <c r="H367" i="1"/>
  <c r="H394" i="1"/>
  <c r="H420" i="1"/>
  <c r="H447" i="1"/>
  <c r="H473" i="1"/>
  <c r="H499" i="1"/>
  <c r="H552" i="1"/>
  <c r="H578" i="1"/>
  <c r="H604" i="1"/>
  <c r="H634" i="1"/>
  <c r="H660" i="1"/>
  <c r="H686" i="1"/>
  <c r="H712" i="1"/>
  <c r="H738" i="1"/>
  <c r="H764" i="1"/>
  <c r="H818" i="1"/>
  <c r="H844" i="1"/>
  <c r="H870" i="1"/>
  <c r="H899" i="1"/>
  <c r="H925" i="1"/>
  <c r="H951" i="1"/>
  <c r="H978" i="1"/>
  <c r="H1004" i="1"/>
  <c r="H1057" i="1"/>
  <c r="H1083" i="1"/>
  <c r="H1108" i="1"/>
  <c r="H1133" i="1"/>
  <c r="H1161" i="1"/>
  <c r="H1186" i="1"/>
  <c r="H1211" i="1"/>
  <c r="H1261" i="1"/>
  <c r="H1286" i="1"/>
  <c r="H1312" i="1"/>
  <c r="H1337" i="1"/>
  <c r="H1362" i="1"/>
  <c r="H1387" i="1"/>
  <c r="H1439" i="1"/>
  <c r="H1464" i="1"/>
  <c r="H1490" i="1"/>
  <c r="H1515" i="1"/>
  <c r="H1565" i="1"/>
  <c r="H1590" i="1"/>
  <c r="H1615" i="1"/>
  <c r="H1640" i="1"/>
  <c r="H1668" i="1"/>
  <c r="H1718" i="1"/>
  <c r="H1743" i="1"/>
  <c r="H1768" i="1"/>
  <c r="H1793" i="1"/>
  <c r="H233" i="1"/>
  <c r="H526" i="1"/>
  <c r="H791" i="1"/>
  <c r="H1031" i="1"/>
  <c r="H1236" i="1"/>
  <c r="H1414" i="1"/>
  <c r="H1540" i="1"/>
  <c r="H1693" i="1"/>
  <c r="H24" i="1"/>
  <c r="H56" i="1"/>
  <c r="H86" i="1"/>
  <c r="H115" i="1"/>
  <c r="H144" i="1"/>
  <c r="H177" i="1"/>
  <c r="H209" i="1"/>
  <c r="H240" i="1"/>
  <c r="H271" i="1"/>
  <c r="H300" i="1"/>
  <c r="H330" i="1"/>
  <c r="H360" i="1"/>
  <c r="H395" i="1"/>
  <c r="H425" i="1"/>
  <c r="H454" i="1"/>
  <c r="H484" i="1"/>
  <c r="H516" i="1"/>
  <c r="H546" i="1"/>
  <c r="H575" i="1"/>
  <c r="H610" i="1"/>
  <c r="H640" i="1"/>
  <c r="H669" i="1"/>
  <c r="H698" i="1"/>
  <c r="H731" i="1"/>
  <c r="H760" i="1"/>
  <c r="H794" i="1"/>
  <c r="H825" i="1"/>
  <c r="H855" i="1"/>
  <c r="H885" i="1"/>
  <c r="H914" i="1"/>
  <c r="H946" i="1"/>
  <c r="H979" i="1"/>
  <c r="H1009" i="1"/>
  <c r="H1038" i="1"/>
  <c r="H1070" i="1"/>
  <c r="H1099" i="1"/>
  <c r="H1127" i="1"/>
  <c r="H1155" i="1"/>
  <c r="H1189" i="1"/>
  <c r="H1217" i="1"/>
  <c r="H1246" i="1"/>
  <c r="H1276" i="1"/>
  <c r="H1304" i="1"/>
  <c r="H1332" i="1"/>
  <c r="H1364" i="1"/>
  <c r="H1394" i="1"/>
  <c r="H1423" i="1"/>
  <c r="H1451" i="1"/>
  <c r="H1479" i="1"/>
  <c r="H1510" i="1"/>
  <c r="H1541" i="1"/>
  <c r="H1569" i="1"/>
  <c r="H1600" i="1"/>
  <c r="H1628" i="1"/>
  <c r="H1656" i="1"/>
  <c r="H1684" i="1"/>
  <c r="H1715" i="1"/>
  <c r="H1746" i="1"/>
  <c r="H1775" i="1"/>
  <c r="H25" i="1"/>
  <c r="H57" i="1"/>
  <c r="H87" i="1"/>
  <c r="H116" i="1"/>
  <c r="H145" i="1"/>
  <c r="H178" i="1"/>
  <c r="H210" i="1"/>
  <c r="H241" i="1"/>
  <c r="H272" i="1"/>
  <c r="H301" i="1"/>
  <c r="H332" i="1"/>
  <c r="H361" i="1"/>
  <c r="H396" i="1"/>
  <c r="H426" i="1"/>
  <c r="H455" i="1"/>
  <c r="H487" i="1"/>
  <c r="H517" i="1"/>
  <c r="H547" i="1"/>
  <c r="H579" i="1"/>
  <c r="H612" i="1"/>
  <c r="H641" i="1"/>
  <c r="H670" i="1"/>
  <c r="H701" i="1"/>
  <c r="H732" i="1"/>
  <c r="H761" i="1"/>
  <c r="H795" i="1"/>
  <c r="H826" i="1"/>
  <c r="H856" i="1"/>
  <c r="H886" i="1"/>
  <c r="H915" i="1"/>
  <c r="H947" i="1"/>
  <c r="H980" i="1"/>
  <c r="H1010" i="1"/>
  <c r="H1039" i="1"/>
  <c r="H1071" i="1"/>
  <c r="H1100" i="1"/>
  <c r="H1128" i="1"/>
  <c r="H1162" i="1"/>
  <c r="H1190" i="1"/>
  <c r="H1218" i="1"/>
  <c r="H28" i="1"/>
  <c r="H58" i="1"/>
  <c r="H88" i="1"/>
  <c r="H117" i="1"/>
  <c r="H150" i="1"/>
  <c r="H182" i="1"/>
  <c r="H211" i="1"/>
  <c r="H242" i="1"/>
  <c r="H273" i="1"/>
  <c r="H302" i="1"/>
  <c r="H333" i="1"/>
  <c r="H362" i="1"/>
  <c r="H397" i="1"/>
  <c r="H15" i="1"/>
  <c r="H53" i="1"/>
  <c r="H90" i="1"/>
  <c r="H125" i="1"/>
  <c r="H161" i="1"/>
  <c r="H195" i="1"/>
  <c r="H229" i="1"/>
  <c r="H266" i="1"/>
  <c r="H304" i="1"/>
  <c r="H342" i="1"/>
  <c r="H375" i="1"/>
  <c r="H408" i="1"/>
  <c r="H442" i="1"/>
  <c r="H477" i="1"/>
  <c r="H511" i="1"/>
  <c r="H543" i="1"/>
  <c r="H580" i="1"/>
  <c r="H615" i="1"/>
  <c r="H646" i="1"/>
  <c r="H681" i="1"/>
  <c r="H715" i="1"/>
  <c r="H748" i="1"/>
  <c r="H781" i="1"/>
  <c r="H813" i="1"/>
  <c r="H850" i="1"/>
  <c r="H882" i="1"/>
  <c r="H916" i="1"/>
  <c r="H954" i="1"/>
  <c r="H986" i="1"/>
  <c r="H1019" i="1"/>
  <c r="H1052" i="1"/>
  <c r="H1086" i="1"/>
  <c r="H1119" i="1"/>
  <c r="H1149" i="1"/>
  <c r="H1180" i="1"/>
  <c r="H1215" i="1"/>
  <c r="H1247" i="1"/>
  <c r="H1278" i="1"/>
  <c r="H1307" i="1"/>
  <c r="H1340" i="1"/>
  <c r="H1371" i="1"/>
  <c r="H1401" i="1"/>
  <c r="H1430" i="1"/>
  <c r="H1461" i="1"/>
  <c r="H1494" i="1"/>
  <c r="H1523" i="1"/>
  <c r="H1555" i="1"/>
  <c r="H1584" i="1"/>
  <c r="H1616" i="1"/>
  <c r="H1648" i="1"/>
  <c r="H1677" i="1"/>
  <c r="H1706" i="1"/>
  <c r="H1738" i="1"/>
  <c r="H1770" i="1"/>
  <c r="H1800" i="1"/>
  <c r="H716" i="1"/>
  <c r="H16" i="1"/>
  <c r="H55" i="1"/>
  <c r="H91" i="1"/>
  <c r="H130" i="1"/>
  <c r="H162" i="1"/>
  <c r="H198" i="1"/>
  <c r="H230" i="1"/>
  <c r="H267" i="1"/>
  <c r="H305" i="1"/>
  <c r="H343" i="1"/>
  <c r="H376" i="1"/>
  <c r="H409" i="1"/>
  <c r="H443" i="1"/>
  <c r="H478" i="1"/>
  <c r="H512" i="1"/>
  <c r="H544" i="1"/>
  <c r="H583" i="1"/>
  <c r="H616" i="1"/>
  <c r="H647" i="1"/>
  <c r="H682" i="1"/>
  <c r="H749" i="1"/>
  <c r="H782" i="1"/>
  <c r="H814" i="1"/>
  <c r="H851" i="1"/>
  <c r="H883" i="1"/>
  <c r="H917" i="1"/>
  <c r="H955" i="1"/>
  <c r="H987" i="1"/>
  <c r="H1020" i="1"/>
  <c r="H1053" i="1"/>
  <c r="H1087" i="1"/>
  <c r="H1120" i="1"/>
  <c r="H1150" i="1"/>
  <c r="H1183" i="1"/>
  <c r="H1216" i="1"/>
  <c r="H1248" i="1"/>
  <c r="H1279" i="1"/>
  <c r="H1308" i="1"/>
  <c r="H1341" i="1"/>
  <c r="H1372" i="1"/>
  <c r="H1402" i="1"/>
  <c r="H1431" i="1"/>
  <c r="H1466" i="1"/>
  <c r="H1495" i="1"/>
  <c r="H1524" i="1"/>
  <c r="H1556" i="1"/>
  <c r="H1585" i="1"/>
  <c r="H1617" i="1"/>
  <c r="H1649" i="1"/>
  <c r="H1678" i="1"/>
  <c r="H1708" i="1"/>
  <c r="H1739" i="1"/>
  <c r="H1771" i="1"/>
  <c r="H1801" i="1"/>
  <c r="H29" i="1"/>
  <c r="H63" i="1"/>
  <c r="H95" i="1"/>
  <c r="H134" i="1"/>
  <c r="H166" i="1"/>
  <c r="H202" i="1"/>
  <c r="H238" i="1"/>
  <c r="H276" i="1"/>
  <c r="H310" i="1"/>
  <c r="H348" i="1"/>
  <c r="H381" i="1"/>
  <c r="H416" i="1"/>
  <c r="H451" i="1"/>
  <c r="H483" i="1"/>
  <c r="H519" i="1"/>
  <c r="H554" i="1"/>
  <c r="H588" i="1"/>
  <c r="H620" i="1"/>
  <c r="H651" i="1"/>
  <c r="H689" i="1"/>
  <c r="H720" i="1"/>
  <c r="H755" i="1"/>
  <c r="H22" i="1"/>
  <c r="H65" i="1"/>
  <c r="H107" i="1"/>
  <c r="H142" i="1"/>
  <c r="H187" i="1"/>
  <c r="H226" i="1"/>
  <c r="H270" i="1"/>
  <c r="H314" i="1"/>
  <c r="H352" i="1"/>
  <c r="H390" i="1"/>
  <c r="H432" i="1"/>
  <c r="H470" i="1"/>
  <c r="H508" i="1"/>
  <c r="H553" i="1"/>
  <c r="I552" i="1" s="1"/>
  <c r="H592" i="1"/>
  <c r="H626" i="1"/>
  <c r="I625" i="1" s="1"/>
  <c r="H667" i="1"/>
  <c r="H707" i="1"/>
  <c r="H745" i="1"/>
  <c r="H784" i="1"/>
  <c r="H822" i="1"/>
  <c r="H860" i="1"/>
  <c r="H900" i="1"/>
  <c r="H934" i="1"/>
  <c r="H970" i="1"/>
  <c r="H1008" i="1"/>
  <c r="H1046" i="1"/>
  <c r="H1080" i="1"/>
  <c r="H1118" i="1"/>
  <c r="H1152" i="1"/>
  <c r="H1192" i="1"/>
  <c r="H1225" i="1"/>
  <c r="H1258" i="1"/>
  <c r="H1293" i="1"/>
  <c r="H1326" i="1"/>
  <c r="H1358" i="1"/>
  <c r="H1395" i="1"/>
  <c r="H1427" i="1"/>
  <c r="H1460" i="1"/>
  <c r="H1497" i="1"/>
  <c r="H1530" i="1"/>
  <c r="H1562" i="1"/>
  <c r="H1599" i="1"/>
  <c r="H1631" i="1"/>
  <c r="H1662" i="1"/>
  <c r="H1699" i="1"/>
  <c r="H1731" i="1"/>
  <c r="H1764" i="1"/>
  <c r="H1799" i="1"/>
  <c r="H23" i="1"/>
  <c r="H108" i="1"/>
  <c r="H143" i="1"/>
  <c r="H188" i="1"/>
  <c r="H227" i="1"/>
  <c r="H274" i="1"/>
  <c r="H315" i="1"/>
  <c r="H353" i="1"/>
  <c r="H398" i="1"/>
  <c r="H433" i="1"/>
  <c r="H474" i="1"/>
  <c r="H513" i="1"/>
  <c r="H555" i="1"/>
  <c r="H593" i="1"/>
  <c r="H627" i="1"/>
  <c r="H668" i="1"/>
  <c r="H708" i="1"/>
  <c r="H747" i="1"/>
  <c r="H785" i="1"/>
  <c r="H827" i="1"/>
  <c r="H862" i="1"/>
  <c r="H901" i="1"/>
  <c r="H971" i="1"/>
  <c r="H1011" i="1"/>
  <c r="H1047" i="1"/>
  <c r="H1084" i="1"/>
  <c r="H1121" i="1"/>
  <c r="H1153" i="1"/>
  <c r="H1193" i="1"/>
  <c r="H1226" i="1"/>
  <c r="H1262" i="1"/>
  <c r="H1294" i="1"/>
  <c r="H1327" i="1"/>
  <c r="H1359" i="1"/>
  <c r="H1396" i="1"/>
  <c r="H1428" i="1"/>
  <c r="H1467" i="1"/>
  <c r="H1498" i="1"/>
  <c r="H1532" i="1"/>
  <c r="H1566" i="1"/>
  <c r="H1601" i="1"/>
  <c r="H1632" i="1"/>
  <c r="H1669" i="1"/>
  <c r="H1700" i="1"/>
  <c r="H1765" i="1"/>
  <c r="H1802" i="1"/>
  <c r="H66" i="1"/>
  <c r="H935" i="1"/>
  <c r="H1732" i="1"/>
  <c r="H30" i="1"/>
  <c r="H67" i="1"/>
  <c r="H109" i="1"/>
  <c r="H151" i="1"/>
  <c r="I150" i="1" s="1"/>
  <c r="H189" i="1"/>
  <c r="H228" i="1"/>
  <c r="H275" i="1"/>
  <c r="H318" i="1"/>
  <c r="H355" i="1"/>
  <c r="H399" i="1"/>
  <c r="H434" i="1"/>
  <c r="H475" i="1"/>
  <c r="H514" i="1"/>
  <c r="H556" i="1"/>
  <c r="H594" i="1"/>
  <c r="H635" i="1"/>
  <c r="H671" i="1"/>
  <c r="H709" i="1"/>
  <c r="H750" i="1"/>
  <c r="H786" i="1"/>
  <c r="H828" i="1"/>
  <c r="H863" i="1"/>
  <c r="H902" i="1"/>
  <c r="H936" i="1"/>
  <c r="H972" i="1"/>
  <c r="H1012" i="1"/>
  <c r="H1048" i="1"/>
  <c r="H1085" i="1"/>
  <c r="H1122" i="1"/>
  <c r="H1154" i="1"/>
  <c r="H1194" i="1"/>
  <c r="H1229" i="1"/>
  <c r="H1263" i="1"/>
  <c r="H1295" i="1"/>
  <c r="H1328" i="1"/>
  <c r="H1363" i="1"/>
  <c r="H1397" i="1"/>
  <c r="H1429" i="1"/>
  <c r="H1468" i="1"/>
  <c r="H1499" i="1"/>
  <c r="H1533" i="1"/>
  <c r="H1567" i="1"/>
  <c r="H1602" i="1"/>
  <c r="H1633" i="1"/>
  <c r="H1670" i="1"/>
  <c r="H1701" i="1"/>
  <c r="H1733" i="1"/>
  <c r="H1769" i="1"/>
  <c r="AA1594" i="1"/>
  <c r="AB1594" i="1" s="1"/>
  <c r="AA1415" i="1"/>
  <c r="AB1415" i="1" s="1"/>
  <c r="AA1239" i="1"/>
  <c r="AB1239" i="1" s="1"/>
  <c r="AA847" i="1"/>
  <c r="AB847" i="1" s="1"/>
  <c r="AA688" i="1"/>
  <c r="AB688" i="1" s="1"/>
  <c r="AA39" i="1"/>
  <c r="AB39" i="1" s="1"/>
  <c r="H1790" i="1"/>
  <c r="H1754" i="1"/>
  <c r="H1676" i="1"/>
  <c r="H1636" i="1"/>
  <c r="H1598" i="1"/>
  <c r="H1558" i="1"/>
  <c r="H1519" i="1"/>
  <c r="H1478" i="1"/>
  <c r="H1444" i="1"/>
  <c r="H1404" i="1"/>
  <c r="H1367" i="1"/>
  <c r="H1323" i="1"/>
  <c r="H1283" i="1"/>
  <c r="H1243" i="1"/>
  <c r="H1203" i="1"/>
  <c r="H1167" i="1"/>
  <c r="H1124" i="1"/>
  <c r="H1036" i="1"/>
  <c r="H995" i="1"/>
  <c r="H956" i="1"/>
  <c r="H909" i="1"/>
  <c r="H866" i="1"/>
  <c r="H821" i="1"/>
  <c r="H778" i="1"/>
  <c r="H734" i="1"/>
  <c r="H691" i="1"/>
  <c r="H644" i="1"/>
  <c r="H598" i="1"/>
  <c r="H559" i="1"/>
  <c r="H505" i="1"/>
  <c r="H463" i="1"/>
  <c r="H417" i="1"/>
  <c r="H323" i="1"/>
  <c r="H278" i="1"/>
  <c r="H224" i="1"/>
  <c r="H176" i="1"/>
  <c r="H133" i="1"/>
  <c r="H82" i="1"/>
  <c r="H37" i="1"/>
  <c r="AA1593" i="1"/>
  <c r="AB1593" i="1" s="1"/>
  <c r="AA1503" i="1"/>
  <c r="AB1503" i="1" s="1"/>
  <c r="AA1151" i="1"/>
  <c r="AB1151" i="1" s="1"/>
  <c r="AA846" i="1"/>
  <c r="AB846" i="1" s="1"/>
  <c r="AA428" i="1"/>
  <c r="AB428" i="1" s="1"/>
  <c r="AA6" i="1"/>
  <c r="AB6" i="1" s="1"/>
  <c r="AA935" i="1"/>
  <c r="AB935" i="1" s="1"/>
  <c r="AA845" i="1"/>
  <c r="AB845" i="1" s="1"/>
  <c r="AA781" i="1"/>
  <c r="AB781" i="1" s="1"/>
  <c r="AA495" i="1"/>
  <c r="AB495" i="1" s="1"/>
  <c r="AA363" i="1"/>
  <c r="AB363" i="1" s="1"/>
  <c r="AA99" i="1"/>
  <c r="AB99" i="1" s="1"/>
  <c r="H1788" i="1"/>
  <c r="H1752" i="1"/>
  <c r="H1713" i="1"/>
  <c r="H1674" i="1"/>
  <c r="H1634" i="1"/>
  <c r="H1593" i="1"/>
  <c r="H1554" i="1"/>
  <c r="H1517" i="1"/>
  <c r="I1516" i="1" s="1"/>
  <c r="H1476" i="1"/>
  <c r="H1441" i="1"/>
  <c r="H1400" i="1"/>
  <c r="H1356" i="1"/>
  <c r="H1321" i="1"/>
  <c r="H1281" i="1"/>
  <c r="H1241" i="1"/>
  <c r="H1200" i="1"/>
  <c r="H1165" i="1"/>
  <c r="I1164" i="1" s="1"/>
  <c r="H1117" i="1"/>
  <c r="H1076" i="1"/>
  <c r="H1034" i="1"/>
  <c r="H991" i="1"/>
  <c r="H948" i="1"/>
  <c r="H906" i="1"/>
  <c r="H864" i="1"/>
  <c r="H819" i="1"/>
  <c r="H774" i="1"/>
  <c r="H730" i="1"/>
  <c r="H688" i="1"/>
  <c r="H642" i="1"/>
  <c r="H596" i="1"/>
  <c r="H548" i="1"/>
  <c r="H503" i="1"/>
  <c r="H459" i="1"/>
  <c r="H411" i="1"/>
  <c r="H370" i="1"/>
  <c r="H321" i="1"/>
  <c r="H265" i="1"/>
  <c r="H222" i="1"/>
  <c r="H174" i="1"/>
  <c r="H131" i="1"/>
  <c r="H80" i="1"/>
  <c r="H35" i="1"/>
  <c r="L209" i="1"/>
  <c r="L164" i="1"/>
  <c r="L1702" i="1"/>
  <c r="AA1702" i="1"/>
  <c r="AB1702" i="1" s="1"/>
  <c r="L1680" i="1"/>
  <c r="AA1680" i="1"/>
  <c r="AB1680" i="1" s="1"/>
  <c r="AA932" i="1"/>
  <c r="AB932" i="1" s="1"/>
  <c r="L932" i="1"/>
  <c r="L822" i="1"/>
  <c r="AA822" i="1"/>
  <c r="AB822" i="1" s="1"/>
  <c r="AA140" i="1"/>
  <c r="AB140" i="1" s="1"/>
  <c r="L140" i="1"/>
  <c r="L1086" i="1"/>
  <c r="L203" i="1"/>
  <c r="AA203" i="1"/>
  <c r="AB203" i="1" s="1"/>
  <c r="H17" i="1"/>
  <c r="H39" i="1"/>
  <c r="H61" i="1"/>
  <c r="H83" i="1"/>
  <c r="H105" i="1"/>
  <c r="H127" i="1"/>
  <c r="H149" i="1"/>
  <c r="H171" i="1"/>
  <c r="H193" i="1"/>
  <c r="H215" i="1"/>
  <c r="H237" i="1"/>
  <c r="H259" i="1"/>
  <c r="H281" i="1"/>
  <c r="H303" i="1"/>
  <c r="H325" i="1"/>
  <c r="H347" i="1"/>
  <c r="H369" i="1"/>
  <c r="H391" i="1"/>
  <c r="H413" i="1"/>
  <c r="H435" i="1"/>
  <c r="H457" i="1"/>
  <c r="H479" i="1"/>
  <c r="H501" i="1"/>
  <c r="H523" i="1"/>
  <c r="H545" i="1"/>
  <c r="H567" i="1"/>
  <c r="H589" i="1"/>
  <c r="H611" i="1"/>
  <c r="H633" i="1"/>
  <c r="H655" i="1"/>
  <c r="H677" i="1"/>
  <c r="H699" i="1"/>
  <c r="H721" i="1"/>
  <c r="H743" i="1"/>
  <c r="H765" i="1"/>
  <c r="H787" i="1"/>
  <c r="H809" i="1"/>
  <c r="H831" i="1"/>
  <c r="H853" i="1"/>
  <c r="H875" i="1"/>
  <c r="H897" i="1"/>
  <c r="H919" i="1"/>
  <c r="H941" i="1"/>
  <c r="H963" i="1"/>
  <c r="H985" i="1"/>
  <c r="H1007" i="1"/>
  <c r="H1029" i="1"/>
  <c r="H1051" i="1"/>
  <c r="H1073" i="1"/>
  <c r="H8" i="1"/>
  <c r="H31" i="1"/>
  <c r="H54" i="1"/>
  <c r="H77" i="1"/>
  <c r="H100" i="1"/>
  <c r="H123" i="1"/>
  <c r="H146" i="1"/>
  <c r="H169" i="1"/>
  <c r="H192" i="1"/>
  <c r="H216" i="1"/>
  <c r="H239" i="1"/>
  <c r="H262" i="1"/>
  <c r="H285" i="1"/>
  <c r="H308" i="1"/>
  <c r="H331" i="1"/>
  <c r="H354" i="1"/>
  <c r="H377" i="1"/>
  <c r="H400" i="1"/>
  <c r="H423" i="1"/>
  <c r="H446" i="1"/>
  <c r="H469" i="1"/>
  <c r="H492" i="1"/>
  <c r="H515" i="1"/>
  <c r="H538" i="1"/>
  <c r="H561" i="1"/>
  <c r="H584" i="1"/>
  <c r="H607" i="1"/>
  <c r="H630" i="1"/>
  <c r="H653" i="1"/>
  <c r="H676" i="1"/>
  <c r="H700" i="1"/>
  <c r="H723" i="1"/>
  <c r="H746" i="1"/>
  <c r="H769" i="1"/>
  <c r="H792" i="1"/>
  <c r="H815" i="1"/>
  <c r="H838" i="1"/>
  <c r="H861" i="1"/>
  <c r="H884" i="1"/>
  <c r="H907" i="1"/>
  <c r="H930" i="1"/>
  <c r="H953" i="1"/>
  <c r="H976" i="1"/>
  <c r="H999" i="1"/>
  <c r="H1022" i="1"/>
  <c r="H1045" i="1"/>
  <c r="H1068" i="1"/>
  <c r="H1091" i="1"/>
  <c r="H1113" i="1"/>
  <c r="H1135" i="1"/>
  <c r="H1157" i="1"/>
  <c r="H1179" i="1"/>
  <c r="H1201" i="1"/>
  <c r="H1223" i="1"/>
  <c r="H1245" i="1"/>
  <c r="H1267" i="1"/>
  <c r="H1289" i="1"/>
  <c r="H1311" i="1"/>
  <c r="H1333" i="1"/>
  <c r="H1355" i="1"/>
  <c r="I1354" i="1" s="1"/>
  <c r="H1377" i="1"/>
  <c r="H1399" i="1"/>
  <c r="H1421" i="1"/>
  <c r="H1443" i="1"/>
  <c r="H1465" i="1"/>
  <c r="H1487" i="1"/>
  <c r="H1509" i="1"/>
  <c r="H1531" i="1"/>
  <c r="H1553" i="1"/>
  <c r="H1575" i="1"/>
  <c r="H1597" i="1"/>
  <c r="H1619" i="1"/>
  <c r="H1641" i="1"/>
  <c r="H1663" i="1"/>
  <c r="H1685" i="1"/>
  <c r="I1684" i="1" s="1"/>
  <c r="H1707" i="1"/>
  <c r="H1729" i="1"/>
  <c r="H1751" i="1"/>
  <c r="H1773" i="1"/>
  <c r="H1795" i="1"/>
  <c r="H9" i="1"/>
  <c r="H26" i="1"/>
  <c r="H50" i="1"/>
  <c r="H74" i="1"/>
  <c r="H98" i="1"/>
  <c r="H122" i="1"/>
  <c r="H147" i="1"/>
  <c r="H172" i="1"/>
  <c r="H196" i="1"/>
  <c r="H220" i="1"/>
  <c r="H244" i="1"/>
  <c r="H268" i="1"/>
  <c r="H292" i="1"/>
  <c r="H316" i="1"/>
  <c r="H340" i="1"/>
  <c r="H364" i="1"/>
  <c r="H388" i="1"/>
  <c r="H412" i="1"/>
  <c r="H437" i="1"/>
  <c r="H461" i="1"/>
  <c r="H485" i="1"/>
  <c r="H509" i="1"/>
  <c r="H533" i="1"/>
  <c r="H557" i="1"/>
  <c r="H581" i="1"/>
  <c r="H605" i="1"/>
  <c r="H629" i="1"/>
  <c r="H654" i="1"/>
  <c r="H679" i="1"/>
  <c r="H703" i="1"/>
  <c r="H727" i="1"/>
  <c r="H751" i="1"/>
  <c r="H775" i="1"/>
  <c r="H799" i="1"/>
  <c r="H823" i="1"/>
  <c r="H847" i="1"/>
  <c r="H871" i="1"/>
  <c r="H895" i="1"/>
  <c r="H920" i="1"/>
  <c r="H944" i="1"/>
  <c r="H968" i="1"/>
  <c r="H992" i="1"/>
  <c r="H1016" i="1"/>
  <c r="H1040" i="1"/>
  <c r="H1064" i="1"/>
  <c r="H1088" i="1"/>
  <c r="H1111" i="1"/>
  <c r="H1134" i="1"/>
  <c r="H1158" i="1"/>
  <c r="H1181" i="1"/>
  <c r="H1204" i="1"/>
  <c r="H1227" i="1"/>
  <c r="H1250" i="1"/>
  <c r="H1273" i="1"/>
  <c r="H1296" i="1"/>
  <c r="H1319" i="1"/>
  <c r="H1342" i="1"/>
  <c r="H1365" i="1"/>
  <c r="H1388" i="1"/>
  <c r="H1411" i="1"/>
  <c r="H1434" i="1"/>
  <c r="H1457" i="1"/>
  <c r="H1480" i="1"/>
  <c r="H1503" i="1"/>
  <c r="H1526" i="1"/>
  <c r="H1549" i="1"/>
  <c r="H1572" i="1"/>
  <c r="H1595" i="1"/>
  <c r="H1618" i="1"/>
  <c r="H1642" i="1"/>
  <c r="H1665" i="1"/>
  <c r="H1688" i="1"/>
  <c r="H1711" i="1"/>
  <c r="H1734" i="1"/>
  <c r="H1757" i="1"/>
  <c r="H1780" i="1"/>
  <c r="H27" i="1"/>
  <c r="H51" i="1"/>
  <c r="H75" i="1"/>
  <c r="H99" i="1"/>
  <c r="H124" i="1"/>
  <c r="H148" i="1"/>
  <c r="H173" i="1"/>
  <c r="H197" i="1"/>
  <c r="H221" i="1"/>
  <c r="H245" i="1"/>
  <c r="H269" i="1"/>
  <c r="H293" i="1"/>
  <c r="H317" i="1"/>
  <c r="H341" i="1"/>
  <c r="H365" i="1"/>
  <c r="H389" i="1"/>
  <c r="H414" i="1"/>
  <c r="H438" i="1"/>
  <c r="H462" i="1"/>
  <c r="H486" i="1"/>
  <c r="H510" i="1"/>
  <c r="H534" i="1"/>
  <c r="H558" i="1"/>
  <c r="H582" i="1"/>
  <c r="H606" i="1"/>
  <c r="H631" i="1"/>
  <c r="I630" i="1" s="1"/>
  <c r="H656" i="1"/>
  <c r="H680" i="1"/>
  <c r="H704" i="1"/>
  <c r="H728" i="1"/>
  <c r="H752" i="1"/>
  <c r="H776" i="1"/>
  <c r="H800" i="1"/>
  <c r="H824" i="1"/>
  <c r="H848" i="1"/>
  <c r="H872" i="1"/>
  <c r="H896" i="1"/>
  <c r="H921" i="1"/>
  <c r="H945" i="1"/>
  <c r="H969" i="1"/>
  <c r="H993" i="1"/>
  <c r="H1017" i="1"/>
  <c r="H1041" i="1"/>
  <c r="H1065" i="1"/>
  <c r="H1089" i="1"/>
  <c r="H1112" i="1"/>
  <c r="H1136" i="1"/>
  <c r="H1159" i="1"/>
  <c r="H1182" i="1"/>
  <c r="H1205" i="1"/>
  <c r="H1228" i="1"/>
  <c r="H1251" i="1"/>
  <c r="H1274" i="1"/>
  <c r="H1297" i="1"/>
  <c r="H1320" i="1"/>
  <c r="H1343" i="1"/>
  <c r="H1366" i="1"/>
  <c r="H1389" i="1"/>
  <c r="H1412" i="1"/>
  <c r="H1435" i="1"/>
  <c r="H1458" i="1"/>
  <c r="H1481" i="1"/>
  <c r="H1504" i="1"/>
  <c r="H1527" i="1"/>
  <c r="H1550" i="1"/>
  <c r="H1573" i="1"/>
  <c r="H1596" i="1"/>
  <c r="H1620" i="1"/>
  <c r="H1643" i="1"/>
  <c r="H1666" i="1"/>
  <c r="H1689" i="1"/>
  <c r="H1712" i="1"/>
  <c r="H1735" i="1"/>
  <c r="H1758" i="1"/>
  <c r="H1781" i="1"/>
  <c r="H1792" i="1"/>
  <c r="H1767" i="1"/>
  <c r="H1742" i="1"/>
  <c r="H1692" i="1"/>
  <c r="H1667" i="1"/>
  <c r="H1639" i="1"/>
  <c r="H1614" i="1"/>
  <c r="H1589" i="1"/>
  <c r="H1564" i="1"/>
  <c r="H1539" i="1"/>
  <c r="H1514" i="1"/>
  <c r="H1489" i="1"/>
  <c r="H1463" i="1"/>
  <c r="H1438" i="1"/>
  <c r="H1413" i="1"/>
  <c r="H1386" i="1"/>
  <c r="H1361" i="1"/>
  <c r="H1336" i="1"/>
  <c r="H1310" i="1"/>
  <c r="H1285" i="1"/>
  <c r="H1260" i="1"/>
  <c r="H1235" i="1"/>
  <c r="H1210" i="1"/>
  <c r="H1185" i="1"/>
  <c r="H1160" i="1"/>
  <c r="H1132" i="1"/>
  <c r="H1107" i="1"/>
  <c r="H1082" i="1"/>
  <c r="H1056" i="1"/>
  <c r="H1030" i="1"/>
  <c r="H1003" i="1"/>
  <c r="H977" i="1"/>
  <c r="I976" i="1" s="1"/>
  <c r="H950" i="1"/>
  <c r="H924" i="1"/>
  <c r="H898" i="1"/>
  <c r="H869" i="1"/>
  <c r="H843" i="1"/>
  <c r="H817" i="1"/>
  <c r="H790" i="1"/>
  <c r="H763" i="1"/>
  <c r="H737" i="1"/>
  <c r="H711" i="1"/>
  <c r="H685" i="1"/>
  <c r="H659" i="1"/>
  <c r="H632" i="1"/>
  <c r="H603" i="1"/>
  <c r="H577" i="1"/>
  <c r="H551" i="1"/>
  <c r="H525" i="1"/>
  <c r="H498" i="1"/>
  <c r="H472" i="1"/>
  <c r="H445" i="1"/>
  <c r="H419" i="1"/>
  <c r="H393" i="1"/>
  <c r="H366" i="1"/>
  <c r="H338" i="1"/>
  <c r="H312" i="1"/>
  <c r="H286" i="1"/>
  <c r="H258" i="1"/>
  <c r="H232" i="1"/>
  <c r="H206" i="1"/>
  <c r="H180" i="1"/>
  <c r="H154" i="1"/>
  <c r="H128" i="1"/>
  <c r="H101" i="1"/>
  <c r="H72" i="1"/>
  <c r="H46" i="1"/>
  <c r="H20" i="1"/>
  <c r="AA1633" i="1"/>
  <c r="AB1633" i="1" s="1"/>
  <c r="AA621" i="1"/>
  <c r="AB621" i="1" s="1"/>
  <c r="AA379" i="1"/>
  <c r="AB379" i="1" s="1"/>
  <c r="H1717" i="1"/>
  <c r="AA643" i="1"/>
  <c r="AB643" i="1" s="1"/>
  <c r="H1791" i="1"/>
  <c r="H1766" i="1"/>
  <c r="H1741" i="1"/>
  <c r="I1740" i="1" s="1"/>
  <c r="H1716" i="1"/>
  <c r="H1691" i="1"/>
  <c r="H1664" i="1"/>
  <c r="H1638" i="1"/>
  <c r="H1613" i="1"/>
  <c r="H1588" i="1"/>
  <c r="H1563" i="1"/>
  <c r="H1538" i="1"/>
  <c r="H1513" i="1"/>
  <c r="H1488" i="1"/>
  <c r="H1462" i="1"/>
  <c r="H1437" i="1"/>
  <c r="H1410" i="1"/>
  <c r="H1385" i="1"/>
  <c r="H1360" i="1"/>
  <c r="H1335" i="1"/>
  <c r="H1309" i="1"/>
  <c r="H1284" i="1"/>
  <c r="H1259" i="1"/>
  <c r="H1234" i="1"/>
  <c r="H1209" i="1"/>
  <c r="H1184" i="1"/>
  <c r="H1156" i="1"/>
  <c r="H1131" i="1"/>
  <c r="H1106" i="1"/>
  <c r="H1081" i="1"/>
  <c r="H1055" i="1"/>
  <c r="H1028" i="1"/>
  <c r="H1002" i="1"/>
  <c r="H975" i="1"/>
  <c r="H949" i="1"/>
  <c r="H923" i="1"/>
  <c r="H894" i="1"/>
  <c r="H868" i="1"/>
  <c r="H842" i="1"/>
  <c r="H816" i="1"/>
  <c r="H789" i="1"/>
  <c r="H762" i="1"/>
  <c r="H736" i="1"/>
  <c r="H710" i="1"/>
  <c r="H684" i="1"/>
  <c r="H658" i="1"/>
  <c r="H628" i="1"/>
  <c r="H602" i="1"/>
  <c r="H576" i="1"/>
  <c r="H550" i="1"/>
  <c r="H524" i="1"/>
  <c r="H497" i="1"/>
  <c r="I496" i="1" s="1"/>
  <c r="H471" i="1"/>
  <c r="H444" i="1"/>
  <c r="H418" i="1"/>
  <c r="H392" i="1"/>
  <c r="H363" i="1"/>
  <c r="H337" i="1"/>
  <c r="H311" i="1"/>
  <c r="H284" i="1"/>
  <c r="H257" i="1"/>
  <c r="H231" i="1"/>
  <c r="H205" i="1"/>
  <c r="H179" i="1"/>
  <c r="H153" i="1"/>
  <c r="H126" i="1"/>
  <c r="H97" i="1"/>
  <c r="H71" i="1"/>
  <c r="H45" i="1"/>
  <c r="H19" i="1"/>
  <c r="I185" i="1" l="1"/>
  <c r="I83" i="1"/>
  <c r="I1511" i="1"/>
  <c r="I730" i="1"/>
  <c r="I1374" i="1"/>
  <c r="I1687" i="1"/>
  <c r="I1153" i="1"/>
  <c r="I706" i="1"/>
  <c r="I609" i="1"/>
  <c r="I500" i="1"/>
  <c r="I554" i="1"/>
  <c r="I372" i="1"/>
  <c r="I274" i="1"/>
  <c r="I1358" i="1"/>
  <c r="I420" i="1"/>
  <c r="I1501" i="1"/>
  <c r="I295" i="1"/>
  <c r="I317" i="1"/>
  <c r="I1550" i="1"/>
  <c r="I357" i="1"/>
  <c r="I1121" i="1"/>
  <c r="I579" i="1"/>
  <c r="I1285" i="1"/>
  <c r="I227" i="1"/>
  <c r="I627" i="1"/>
  <c r="I221" i="1"/>
  <c r="I1582" i="1"/>
  <c r="I1067" i="1"/>
  <c r="I93" i="1"/>
  <c r="I14" i="1"/>
  <c r="I1539" i="1"/>
  <c r="I64" i="1"/>
  <c r="I63" i="1"/>
  <c r="I1010" i="1"/>
  <c r="I427" i="1"/>
  <c r="I1017" i="1"/>
  <c r="I1699" i="1"/>
  <c r="I53" i="1"/>
  <c r="I558" i="1"/>
  <c r="I1006" i="1"/>
  <c r="I522" i="1"/>
  <c r="I379" i="1"/>
  <c r="I613" i="1"/>
  <c r="I1646" i="1"/>
  <c r="I432" i="1"/>
  <c r="I518" i="1"/>
  <c r="I1732" i="1"/>
  <c r="I1225" i="1"/>
  <c r="I1014" i="1"/>
  <c r="I830" i="1"/>
  <c r="I1454" i="1"/>
  <c r="I1453" i="1"/>
  <c r="I574" i="1"/>
  <c r="I405" i="1"/>
  <c r="I1054" i="1"/>
  <c r="I178" i="1"/>
  <c r="I1792" i="1"/>
  <c r="I3" i="1"/>
  <c r="I4" i="1"/>
  <c r="I998" i="1"/>
  <c r="I1116" i="1"/>
  <c r="I386" i="1"/>
  <c r="I808" i="1"/>
  <c r="I1221" i="1"/>
  <c r="I1562" i="1"/>
  <c r="I1665" i="1"/>
  <c r="I1158" i="1"/>
  <c r="I98" i="1"/>
  <c r="I1364" i="1"/>
  <c r="I846" i="1"/>
  <c r="I1134" i="1"/>
  <c r="I629" i="1"/>
  <c r="I122" i="1"/>
  <c r="I720" i="1"/>
  <c r="I236" i="1"/>
  <c r="I863" i="1"/>
  <c r="I462" i="1"/>
  <c r="I1443" i="1"/>
  <c r="I1532" i="1"/>
  <c r="I1801" i="1"/>
  <c r="I269" i="1"/>
  <c r="I985" i="1"/>
  <c r="I229" i="1"/>
  <c r="I486" i="1"/>
  <c r="I1599" i="1"/>
  <c r="I1390" i="1"/>
  <c r="I1271" i="1"/>
  <c r="I359" i="1"/>
  <c r="I1720" i="1"/>
  <c r="I391" i="1"/>
  <c r="I698" i="1"/>
  <c r="I214" i="1"/>
  <c r="I708" i="1"/>
  <c r="I225" i="1"/>
  <c r="I694" i="1"/>
  <c r="I1725" i="1"/>
  <c r="I1412" i="1"/>
  <c r="I1318" i="1"/>
  <c r="I160" i="1"/>
  <c r="I739" i="1"/>
  <c r="I285" i="1"/>
  <c r="I1376" i="1"/>
  <c r="I1306" i="1"/>
  <c r="I1498" i="1"/>
  <c r="I22" i="1"/>
  <c r="I1231" i="1"/>
  <c r="I1344" i="1"/>
  <c r="I581" i="1"/>
  <c r="I868" i="1"/>
  <c r="I243" i="1"/>
  <c r="I134" i="1"/>
  <c r="I1680" i="1"/>
  <c r="I1652" i="1"/>
  <c r="I1061" i="1"/>
  <c r="I10" i="1"/>
  <c r="I1105" i="1"/>
  <c r="I897" i="1"/>
  <c r="I533" i="1"/>
  <c r="I1779" i="1"/>
  <c r="I31" i="1"/>
  <c r="I643" i="1"/>
  <c r="I1036" i="1"/>
  <c r="I1721" i="1"/>
  <c r="I158" i="1"/>
  <c r="I248" i="1"/>
  <c r="I1704" i="1"/>
  <c r="I1418" i="1"/>
  <c r="I32" i="1"/>
  <c r="I1233" i="1"/>
  <c r="I1496" i="1"/>
  <c r="I1547" i="1"/>
  <c r="I449" i="1"/>
  <c r="I456" i="1"/>
  <c r="I587" i="1"/>
  <c r="I1456" i="1"/>
  <c r="I1083" i="1"/>
  <c r="I1642" i="1"/>
  <c r="I605" i="1"/>
  <c r="I74" i="1"/>
  <c r="I822" i="1"/>
  <c r="I291" i="1"/>
  <c r="I906" i="1"/>
  <c r="I953" i="1"/>
  <c r="I240" i="1"/>
  <c r="I252" i="1"/>
  <c r="I257" i="1"/>
  <c r="I842" i="1"/>
  <c r="I1111" i="1"/>
  <c r="I50" i="1"/>
  <c r="I267" i="1"/>
  <c r="I900" i="1"/>
  <c r="I915" i="1"/>
  <c r="I1644" i="1"/>
  <c r="I1392" i="1"/>
  <c r="I1437" i="1"/>
  <c r="I1580" i="1"/>
  <c r="I163" i="1"/>
  <c r="I1350" i="1"/>
  <c r="I1303" i="1"/>
  <c r="I1508" i="1"/>
  <c r="I514" i="1"/>
  <c r="I79" i="1"/>
  <c r="I1075" i="1"/>
  <c r="I1698" i="1"/>
  <c r="I1776" i="1"/>
  <c r="I1581" i="1"/>
  <c r="I1066" i="1"/>
  <c r="I170" i="1"/>
  <c r="I76" i="1"/>
  <c r="I328" i="1"/>
  <c r="I1790" i="1"/>
  <c r="I1440" i="1"/>
  <c r="I731" i="1"/>
  <c r="I938" i="1"/>
  <c r="I532" i="1"/>
  <c r="I879" i="1"/>
  <c r="I1750" i="1"/>
  <c r="I852" i="1"/>
  <c r="I368" i="1"/>
  <c r="I1523" i="1"/>
  <c r="I813" i="1"/>
  <c r="I263" i="1"/>
  <c r="I430" i="1"/>
  <c r="I297" i="1"/>
  <c r="I17" i="1"/>
  <c r="I1087" i="1"/>
  <c r="I204" i="1"/>
  <c r="I1039" i="1"/>
  <c r="I415" i="1"/>
  <c r="I715" i="1"/>
  <c r="I943" i="1"/>
  <c r="I1240" i="1"/>
  <c r="I125" i="1"/>
  <c r="I49" i="1"/>
  <c r="I376" i="1"/>
  <c r="I1528" i="1"/>
  <c r="I345" i="1"/>
  <c r="I1459" i="1"/>
  <c r="I666" i="1"/>
  <c r="I241" i="1"/>
  <c r="I794" i="1"/>
  <c r="I115" i="1"/>
  <c r="I591" i="1"/>
  <c r="I56" i="1"/>
  <c r="I1479" i="1"/>
  <c r="I346" i="1"/>
  <c r="I1242" i="1"/>
  <c r="I1292" i="1"/>
  <c r="I781" i="1"/>
  <c r="I922" i="1"/>
  <c r="I128" i="1"/>
  <c r="I191" i="1"/>
  <c r="I489" i="1"/>
  <c r="I493" i="1"/>
  <c r="I1432" i="1"/>
  <c r="I5" i="1"/>
  <c r="I1574" i="1"/>
  <c r="I18" i="1"/>
  <c r="I1394" i="1"/>
  <c r="I181" i="1"/>
  <c r="I1494" i="1"/>
  <c r="I407" i="1"/>
  <c r="I738" i="1"/>
  <c r="I1711" i="1"/>
  <c r="I1204" i="1"/>
  <c r="I679" i="1"/>
  <c r="I147" i="1"/>
  <c r="I1662" i="1"/>
  <c r="I764" i="1"/>
  <c r="I322" i="1"/>
  <c r="I1191" i="1"/>
  <c r="I1401" i="1"/>
  <c r="I646" i="1"/>
  <c r="I304" i="1"/>
  <c r="I329" i="1"/>
  <c r="I1484" i="1"/>
  <c r="I1682" i="1"/>
  <c r="I951" i="1"/>
  <c r="I569" i="1"/>
  <c r="I6" i="1"/>
  <c r="I1464" i="1"/>
  <c r="I103" i="1"/>
  <c r="I1688" i="1"/>
  <c r="I1181" i="1"/>
  <c r="I1387" i="1"/>
  <c r="I1566" i="1"/>
  <c r="I1003" i="1"/>
  <c r="I1220" i="1"/>
  <c r="I945" i="1"/>
  <c r="I977" i="1"/>
  <c r="I1053" i="1"/>
  <c r="I1612" i="1"/>
  <c r="I1589" i="1"/>
  <c r="I1490" i="1"/>
  <c r="I929" i="1"/>
  <c r="I1451" i="1"/>
  <c r="I1615" i="1"/>
  <c r="I1088" i="1"/>
  <c r="I1295" i="1"/>
  <c r="I654" i="1"/>
  <c r="I990" i="1"/>
  <c r="I899" i="1"/>
  <c r="I995" i="1"/>
  <c r="I84" i="1"/>
  <c r="I999" i="1"/>
  <c r="I95" i="1"/>
  <c r="I1150" i="1"/>
  <c r="I1299" i="1"/>
  <c r="I838" i="1"/>
  <c r="I355" i="1"/>
  <c r="I802" i="1"/>
  <c r="I69" i="1"/>
  <c r="I583" i="1"/>
  <c r="I523" i="1"/>
  <c r="I1663" i="1"/>
  <c r="I1530" i="1"/>
  <c r="I34" i="1"/>
  <c r="I1631" i="1"/>
  <c r="I89" i="1"/>
  <c r="I361" i="1"/>
  <c r="I135" i="1"/>
  <c r="I1125" i="1"/>
  <c r="I41" i="1"/>
  <c r="I1043" i="1"/>
  <c r="I1171" i="1"/>
  <c r="I1025" i="1"/>
  <c r="I1627" i="1"/>
  <c r="I1756" i="1"/>
  <c r="I7" i="1"/>
  <c r="I793" i="1"/>
  <c r="I873" i="1"/>
  <c r="I1092" i="1"/>
  <c r="I1696" i="1"/>
  <c r="I1072" i="1"/>
  <c r="I306" i="1"/>
  <c r="I709" i="1"/>
  <c r="I1395" i="1"/>
  <c r="I619" i="1"/>
  <c r="I1339" i="1"/>
  <c r="I614" i="1"/>
  <c r="I272" i="1"/>
  <c r="I825" i="1"/>
  <c r="I144" i="1"/>
  <c r="I548" i="1"/>
  <c r="I1476" i="1"/>
  <c r="I475" i="1"/>
  <c r="I1786" i="1"/>
  <c r="I382" i="1"/>
  <c r="I954" i="1"/>
  <c r="I1449" i="1"/>
  <c r="I97" i="1"/>
  <c r="I1648" i="1"/>
  <c r="I755" i="1"/>
  <c r="I434" i="1"/>
  <c r="I1399" i="1"/>
  <c r="I1084" i="1"/>
  <c r="I1326" i="1"/>
  <c r="I473" i="1"/>
  <c r="I1426" i="1"/>
  <c r="I553" i="1"/>
  <c r="I130" i="1"/>
  <c r="I1277" i="1"/>
  <c r="I542" i="1"/>
  <c r="I760" i="1"/>
  <c r="I86" i="1"/>
  <c r="I1216" i="1"/>
  <c r="I545" i="1"/>
  <c r="I1030" i="1"/>
  <c r="I603" i="1"/>
  <c r="I463" i="1"/>
  <c r="I105" i="1"/>
  <c r="I1255" i="1"/>
  <c r="I1505" i="1"/>
  <c r="I510" i="1"/>
  <c r="I1188" i="1"/>
  <c r="I515" i="1"/>
  <c r="I505" i="1"/>
  <c r="I540" i="1"/>
  <c r="I1543" i="1"/>
  <c r="I490" i="1"/>
  <c r="I683" i="1"/>
  <c r="I1047" i="1"/>
  <c r="I188" i="1"/>
  <c r="I397" i="1"/>
  <c r="I1357" i="1"/>
  <c r="I1214" i="1"/>
  <c r="I24" i="1"/>
  <c r="I647" i="1"/>
  <c r="I111" i="1"/>
  <c r="I1608" i="1"/>
  <c r="I1625" i="1"/>
  <c r="I878" i="1"/>
  <c r="I664" i="1"/>
  <c r="I753" i="1"/>
  <c r="I971" i="1"/>
  <c r="I352" i="1"/>
  <c r="I15" i="1"/>
  <c r="I441" i="1"/>
  <c r="I669" i="1"/>
  <c r="I1774" i="1"/>
  <c r="I232" i="1"/>
  <c r="I1160" i="1"/>
  <c r="I1328" i="1"/>
  <c r="I333" i="1"/>
  <c r="I1659" i="1"/>
  <c r="I66" i="1"/>
  <c r="I469" i="1"/>
  <c r="I1148" i="1"/>
  <c r="I423" i="1"/>
  <c r="I254" i="1"/>
  <c r="I1727" i="1"/>
  <c r="I967" i="1"/>
  <c r="I1192" i="1"/>
  <c r="I314" i="1"/>
  <c r="I640" i="1"/>
  <c r="I1461" i="1"/>
  <c r="I100" i="1"/>
  <c r="I1757" i="1"/>
  <c r="I1250" i="1"/>
  <c r="I727" i="1"/>
  <c r="I196" i="1"/>
  <c r="I215" i="1"/>
  <c r="I1282" i="1"/>
  <c r="I29" i="1"/>
  <c r="I1152" i="1"/>
  <c r="I380" i="1"/>
  <c r="I1465" i="1"/>
  <c r="I748" i="1"/>
  <c r="I611" i="1"/>
  <c r="I394" i="1"/>
  <c r="I1767" i="1"/>
  <c r="I446" i="1"/>
  <c r="I691" i="1"/>
  <c r="I1636" i="1"/>
  <c r="I1074" i="1"/>
  <c r="I343" i="1"/>
  <c r="I601" i="1"/>
  <c r="I867" i="1"/>
  <c r="I935" i="1"/>
  <c r="I472" i="1"/>
  <c r="I75" i="1"/>
  <c r="I1227" i="1"/>
  <c r="I703" i="1"/>
  <c r="I172" i="1"/>
  <c r="I1433" i="1"/>
  <c r="I1200" i="1"/>
  <c r="I302" i="1"/>
  <c r="I1430" i="1"/>
  <c r="I1770" i="1"/>
  <c r="I1143" i="1"/>
  <c r="I926" i="1"/>
  <c r="I1064" i="1"/>
  <c r="I365" i="1"/>
  <c r="I104" i="1"/>
  <c r="I780" i="1"/>
  <c r="I911" i="1"/>
  <c r="I1796" i="1"/>
  <c r="I137" i="1"/>
  <c r="I1129" i="1"/>
  <c r="I308" i="1"/>
  <c r="I1347" i="1"/>
  <c r="I1032" i="1"/>
  <c r="I671" i="1"/>
  <c r="I1458" i="1"/>
  <c r="I1383" i="1"/>
  <c r="I435" i="1"/>
  <c r="I1527" i="1"/>
  <c r="I1710" i="1"/>
  <c r="I1248" i="1"/>
  <c r="I958" i="1"/>
  <c r="I1170" i="1"/>
  <c r="I370" i="1"/>
  <c r="I1321" i="1"/>
  <c r="I164" i="1"/>
  <c r="I1653" i="1"/>
  <c r="I1415" i="1"/>
  <c r="I1103" i="1"/>
  <c r="I1504" i="1"/>
  <c r="I1423" i="1"/>
  <c r="I925" i="1"/>
  <c r="I1279" i="1"/>
  <c r="I174" i="1"/>
  <c r="I1208" i="1"/>
  <c r="I1765" i="1"/>
  <c r="I1199" i="1"/>
  <c r="I997" i="1"/>
  <c r="I235" i="1"/>
  <c r="I457" i="1"/>
  <c r="I1470" i="1"/>
  <c r="I686" i="1"/>
  <c r="I1610" i="1"/>
  <c r="I1624" i="1"/>
  <c r="I1629" i="1"/>
  <c r="I1595" i="1"/>
  <c r="I557" i="1"/>
  <c r="I26" i="1"/>
  <c r="I1572" i="1"/>
  <c r="I831" i="1"/>
  <c r="I1114" i="1"/>
  <c r="I468" i="1"/>
  <c r="I44" i="1"/>
  <c r="I70" i="1"/>
  <c r="I1588" i="1"/>
  <c r="I38" i="1"/>
  <c r="I885" i="1"/>
  <c r="I278" i="1"/>
  <c r="I1324" i="1"/>
  <c r="I1535" i="1"/>
  <c r="I1693" i="1"/>
  <c r="I880" i="1"/>
  <c r="I1651" i="1"/>
  <c r="I983" i="1"/>
  <c r="I1059" i="1"/>
  <c r="I1452" i="1"/>
  <c r="I1183" i="1"/>
  <c r="I1065" i="1"/>
  <c r="I1377" i="1"/>
  <c r="I354" i="1"/>
  <c r="I323" i="1"/>
  <c r="I1286" i="1"/>
  <c r="I422" i="1"/>
  <c r="I530" i="1"/>
  <c r="I400" i="1"/>
  <c r="I1586" i="1"/>
  <c r="I141" i="1"/>
  <c r="I247" i="1"/>
  <c r="I1703" i="1"/>
  <c r="I12" i="1"/>
  <c r="I464" i="1"/>
  <c r="I260" i="1"/>
  <c r="I161" i="1"/>
  <c r="I633" i="1"/>
  <c r="I596" i="1"/>
  <c r="I1517" i="1"/>
  <c r="I1381" i="1"/>
  <c r="I385" i="1"/>
  <c r="I1616" i="1"/>
  <c r="I642" i="1"/>
  <c r="I1590" i="1"/>
  <c r="I769" i="1"/>
  <c r="I409" i="1"/>
  <c r="I577" i="1"/>
  <c r="I1593" i="1"/>
  <c r="I674" i="1"/>
  <c r="I167" i="1"/>
  <c r="I139" i="1"/>
  <c r="I531" i="1"/>
  <c r="I916" i="1"/>
  <c r="I1293" i="1"/>
  <c r="I1584" i="1"/>
  <c r="I882" i="1"/>
  <c r="I90" i="1"/>
  <c r="I790" i="1"/>
  <c r="I1210" i="1"/>
  <c r="I1768" i="1"/>
  <c r="I1011" i="1"/>
  <c r="I482" i="1"/>
  <c r="I1555" i="1"/>
  <c r="I850" i="1"/>
  <c r="I54" i="1"/>
  <c r="I476" i="1"/>
  <c r="I149" i="1"/>
  <c r="I525" i="1"/>
  <c r="I1185" i="1"/>
  <c r="I551" i="1"/>
  <c r="I559" i="1"/>
  <c r="I1481" i="1"/>
  <c r="I1289" i="1"/>
  <c r="I756" i="1"/>
  <c r="I621" i="1"/>
  <c r="I118" i="1"/>
  <c r="I585" i="1"/>
  <c r="I528" i="1"/>
  <c r="I598" i="1"/>
  <c r="I377" i="1"/>
  <c r="I810" i="1"/>
  <c r="I193" i="1"/>
  <c r="I202" i="1"/>
  <c r="I589" i="1"/>
  <c r="I1343" i="1"/>
  <c r="I1700" i="1"/>
  <c r="I1132" i="1"/>
  <c r="I888" i="1"/>
  <c r="I661" i="1"/>
  <c r="I1098" i="1"/>
  <c r="I1669" i="1"/>
  <c r="I273" i="1"/>
  <c r="I1784" i="1"/>
  <c r="I349" i="1"/>
  <c r="I438" i="1"/>
  <c r="I901" i="1"/>
  <c r="I1118" i="1"/>
  <c r="I1107" i="1"/>
  <c r="I919" i="1"/>
  <c r="I699" i="1"/>
  <c r="I786" i="1"/>
  <c r="I862" i="1"/>
  <c r="I1731" i="1"/>
  <c r="I1120" i="1"/>
  <c r="I389" i="1"/>
  <c r="I1037" i="1"/>
  <c r="I1082" i="1"/>
  <c r="I419" i="1"/>
  <c r="I517" i="1"/>
  <c r="I741" i="1"/>
  <c r="I1023" i="1"/>
  <c r="I617" i="1"/>
  <c r="I1492" i="1"/>
  <c r="I429" i="1"/>
  <c r="I570" i="1"/>
  <c r="I804" i="1"/>
  <c r="I1799" i="1"/>
  <c r="I153" i="1"/>
  <c r="I736" i="1"/>
  <c r="I1309" i="1"/>
  <c r="I1410" i="1"/>
  <c r="I1366" i="1"/>
  <c r="I1601" i="1"/>
  <c r="I827" i="1"/>
  <c r="I934" i="1"/>
  <c r="I187" i="1"/>
  <c r="I1051" i="1"/>
  <c r="I1655" i="1"/>
  <c r="I1056" i="1"/>
  <c r="I393" i="1"/>
  <c r="I778" i="1"/>
  <c r="I1719" i="1"/>
  <c r="I563" i="1"/>
  <c r="I1096" i="1"/>
  <c r="I488" i="1"/>
  <c r="I904" i="1"/>
  <c r="I637" i="1"/>
  <c r="I512" i="1"/>
  <c r="I175" i="1"/>
  <c r="I411" i="1"/>
  <c r="I1726" i="1"/>
  <c r="I179" i="1"/>
  <c r="I762" i="1"/>
  <c r="I1335" i="1"/>
  <c r="I655" i="1"/>
  <c r="I123" i="1"/>
  <c r="I870" i="1"/>
  <c r="I339" i="1"/>
  <c r="I1640" i="1"/>
  <c r="I258" i="1"/>
  <c r="I785" i="1"/>
  <c r="I65" i="1"/>
  <c r="I1046" i="1"/>
  <c r="I142" i="1"/>
  <c r="I1151" i="1"/>
  <c r="I366" i="1"/>
  <c r="I1606" i="1"/>
  <c r="I1269" i="1"/>
  <c r="I1345" i="1"/>
  <c r="I1147" i="1"/>
  <c r="I889" i="1"/>
  <c r="I980" i="1"/>
  <c r="I930" i="1"/>
  <c r="I1141" i="1"/>
  <c r="I1619" i="1"/>
  <c r="I1639" i="1"/>
  <c r="I1338" i="1"/>
  <c r="I1397" i="1"/>
  <c r="I963" i="1"/>
  <c r="I758" i="1"/>
  <c r="I1197" i="1"/>
  <c r="I989" i="1"/>
  <c r="I775" i="1"/>
  <c r="I498" i="1"/>
  <c r="I205" i="1"/>
  <c r="I789" i="1"/>
  <c r="I1360" i="1"/>
  <c r="I315" i="1"/>
  <c r="I231" i="1"/>
  <c r="I1385" i="1"/>
  <c r="I1764" i="1"/>
  <c r="I970" i="1"/>
  <c r="I1079" i="1"/>
  <c r="I201" i="1"/>
  <c r="I1308" i="1"/>
  <c r="I1568" i="1"/>
  <c r="I1614" i="1"/>
  <c r="I693" i="1"/>
  <c r="I1604" i="1"/>
  <c r="I1468" i="1"/>
  <c r="I848" i="1"/>
  <c r="I120" i="1"/>
  <c r="I223" i="1"/>
  <c r="I224" i="1"/>
  <c r="I57" i="1"/>
  <c r="I470" i="1"/>
  <c r="I798" i="1"/>
  <c r="I447" i="1"/>
  <c r="I1325" i="1"/>
  <c r="I567" i="1"/>
  <c r="I568" i="1"/>
  <c r="I1123" i="1"/>
  <c r="I1124" i="1"/>
  <c r="I742" i="1"/>
  <c r="I743" i="1"/>
  <c r="I656" i="1"/>
  <c r="I1258" i="1"/>
  <c r="I318" i="1"/>
  <c r="I1495" i="1"/>
  <c r="I1154" i="1"/>
  <c r="I507" i="1"/>
  <c r="I1182" i="1"/>
  <c r="I398" i="1"/>
  <c r="I67" i="1"/>
  <c r="I964" i="1"/>
  <c r="I1666" i="1"/>
  <c r="I1388" i="1"/>
  <c r="I1620" i="1"/>
  <c r="I526" i="1"/>
  <c r="I1424" i="1"/>
  <c r="I51" i="1"/>
  <c r="I504" i="1"/>
  <c r="I1802" i="1"/>
  <c r="I684" i="1"/>
  <c r="I1259" i="1"/>
  <c r="I722" i="1"/>
  <c r="I324" i="1"/>
  <c r="I1369" i="1"/>
  <c r="I801" i="1"/>
  <c r="I1506" i="1"/>
  <c r="I974" i="1"/>
  <c r="I1284" i="1"/>
  <c r="I387" i="1"/>
  <c r="I710" i="1"/>
  <c r="I1556" i="1"/>
  <c r="I1080" i="1"/>
  <c r="I1637" i="1"/>
  <c r="I1341" i="1"/>
  <c r="I1112" i="1"/>
  <c r="I1747" i="1"/>
  <c r="I1130" i="1"/>
  <c r="I774" i="1"/>
  <c r="I1155" i="1"/>
  <c r="I1715" i="1"/>
  <c r="I311" i="1"/>
  <c r="I1462" i="1"/>
  <c r="I1272" i="1"/>
  <c r="I750" i="1"/>
  <c r="I1044" i="1"/>
  <c r="I538" i="1"/>
  <c r="I632" i="1"/>
  <c r="I1176" i="1"/>
  <c r="I290" i="1"/>
  <c r="I1391" i="1"/>
  <c r="I1172" i="1"/>
  <c r="I502" i="1"/>
  <c r="I501" i="1"/>
  <c r="I1577" i="1"/>
  <c r="I222" i="1"/>
  <c r="I1049" i="1"/>
  <c r="I624" i="1"/>
  <c r="I636" i="1"/>
  <c r="I1089" i="1"/>
  <c r="I1446" i="1"/>
  <c r="I744" i="1"/>
  <c r="I1536" i="1"/>
  <c r="I705" i="1"/>
  <c r="I772" i="1"/>
  <c r="I1483" i="1"/>
  <c r="I770" i="1"/>
  <c r="I369" i="1"/>
  <c r="I1320" i="1"/>
  <c r="I840" i="1"/>
  <c r="I841" i="1"/>
  <c r="I712" i="1"/>
  <c r="I713" i="1"/>
  <c r="I1548" i="1"/>
  <c r="I1355" i="1"/>
  <c r="I1473" i="1"/>
  <c r="I1301" i="1"/>
  <c r="I1060" i="1"/>
  <c r="I1094" i="1"/>
  <c r="I1685" i="1"/>
  <c r="I835" i="1"/>
  <c r="I1352" i="1"/>
  <c r="I1145" i="1"/>
  <c r="I1677" i="1"/>
  <c r="I986" i="1"/>
  <c r="I197" i="1"/>
  <c r="I1275" i="1"/>
  <c r="I1413" i="1"/>
  <c r="I1311" i="1"/>
  <c r="I20" i="1"/>
  <c r="I1165" i="1"/>
  <c r="I891" i="1"/>
  <c r="I1012" i="1"/>
  <c r="I1219" i="1"/>
  <c r="I948" i="1"/>
  <c r="I277" i="1"/>
  <c r="I1322" i="1"/>
  <c r="I1632" i="1"/>
  <c r="I1633" i="1"/>
  <c r="I226" i="1"/>
  <c r="I1224" i="1"/>
  <c r="I681" i="1"/>
  <c r="I341" i="1"/>
  <c r="I27" i="1"/>
  <c r="I1742" i="1"/>
  <c r="I644" i="1"/>
  <c r="I1213" i="1"/>
  <c r="I1474" i="1"/>
  <c r="I293" i="1"/>
  <c r="I1068" i="1"/>
  <c r="I1033" i="1"/>
  <c r="I416" i="1"/>
  <c r="I313" i="1"/>
  <c r="I1371" i="1"/>
  <c r="I978" i="1"/>
  <c r="I1667" i="1"/>
  <c r="I734" i="1"/>
  <c r="I1000" i="1"/>
  <c r="I334" i="1"/>
  <c r="I335" i="1"/>
  <c r="I1254" i="1"/>
  <c r="I71" i="1"/>
  <c r="I1234" i="1"/>
  <c r="I1780" i="1"/>
  <c r="I1273" i="1"/>
  <c r="I751" i="1"/>
  <c r="I220" i="1"/>
  <c r="I436" i="1"/>
  <c r="I1728" i="1"/>
  <c r="I1244" i="1"/>
  <c r="I745" i="1"/>
  <c r="I1280" i="1"/>
  <c r="I465" i="1"/>
  <c r="I1406" i="1"/>
  <c r="I1330" i="1"/>
  <c r="I689" i="1"/>
  <c r="I249" i="1"/>
  <c r="I1708" i="1"/>
  <c r="I811" i="1"/>
  <c r="I765" i="1"/>
  <c r="I981" i="1"/>
  <c r="I856" i="1"/>
  <c r="I1575" i="1"/>
  <c r="I853" i="1"/>
  <c r="I894" i="1"/>
  <c r="I363" i="1"/>
  <c r="I675" i="1"/>
  <c r="I168" i="1"/>
  <c r="I280" i="1"/>
  <c r="I183" i="1"/>
  <c r="I1168" i="1"/>
  <c r="I600" i="1"/>
  <c r="I1521" i="1"/>
  <c r="I1533" i="1"/>
  <c r="I1024" i="1"/>
  <c r="I618" i="1"/>
  <c r="I1104" i="1"/>
  <c r="I1238" i="1"/>
  <c r="I350" i="1"/>
  <c r="I233" i="1"/>
  <c r="I1206" i="1"/>
  <c r="I648" i="1"/>
  <c r="I1560" i="1"/>
  <c r="I535" i="1"/>
  <c r="I1097" i="1"/>
  <c r="I1174" i="1"/>
  <c r="I1304" i="1"/>
  <c r="I262" i="1"/>
  <c r="I932" i="1"/>
  <c r="I616" i="1"/>
  <c r="I494" i="1"/>
  <c r="I1109" i="1"/>
  <c r="I1110" i="1"/>
  <c r="I1317" i="1"/>
  <c r="I337" i="1"/>
  <c r="I923" i="1"/>
  <c r="I1488" i="1"/>
  <c r="I1549" i="1"/>
  <c r="I1040" i="1"/>
  <c r="I509" i="1"/>
  <c r="I726" i="1"/>
  <c r="I195" i="1"/>
  <c r="I1467" i="1"/>
  <c r="I186" i="1"/>
  <c r="I1099" i="1"/>
  <c r="I1540" i="1"/>
  <c r="I884" i="1"/>
  <c r="I866" i="1"/>
  <c r="I1634" i="1"/>
  <c r="I1100" i="1"/>
  <c r="I1542" i="1"/>
  <c r="I43" i="1"/>
  <c r="I1256" i="1"/>
  <c r="I1062" i="1"/>
  <c r="I1694" i="1"/>
  <c r="I724" i="1"/>
  <c r="I937" i="1"/>
  <c r="I735" i="1"/>
  <c r="I949" i="1"/>
  <c r="I1513" i="1"/>
  <c r="I1526" i="1"/>
  <c r="I1016" i="1"/>
  <c r="I485" i="1"/>
  <c r="I1486" i="1"/>
  <c r="I1428" i="1"/>
  <c r="I861" i="1"/>
  <c r="I133" i="1"/>
  <c r="I909" i="1"/>
  <c r="I779" i="1"/>
  <c r="I40" i="1"/>
  <c r="I1042" i="1"/>
  <c r="I520" i="1"/>
  <c r="I1569" i="1"/>
  <c r="I776" i="1"/>
  <c r="I1674" i="1"/>
  <c r="I1162" i="1"/>
  <c r="I110" i="1"/>
  <c r="I1607" i="1"/>
  <c r="I1314" i="1"/>
  <c r="I1138" i="1"/>
  <c r="I213" i="1"/>
  <c r="I1748" i="1"/>
  <c r="I296" i="1"/>
  <c r="I1515" i="1"/>
  <c r="I392" i="1"/>
  <c r="I1538" i="1"/>
  <c r="I1503" i="1"/>
  <c r="I461" i="1"/>
  <c r="I1203" i="1"/>
  <c r="I975" i="1"/>
  <c r="I566" i="1"/>
  <c r="I82" i="1"/>
  <c r="I1396" i="1"/>
  <c r="I593" i="1"/>
  <c r="I1215" i="1"/>
  <c r="I824" i="1"/>
  <c r="I956" i="1"/>
  <c r="I787" i="1"/>
  <c r="I1681" i="1"/>
  <c r="I564" i="1"/>
  <c r="I819" i="1"/>
  <c r="I1713" i="1"/>
  <c r="I1346" i="1"/>
  <c r="I250" i="1"/>
  <c r="I1229" i="1"/>
  <c r="I190" i="1"/>
  <c r="I1658" i="1"/>
  <c r="I541" i="1"/>
  <c r="I1660" i="1"/>
  <c r="I48" i="1"/>
  <c r="I1379" i="1"/>
  <c r="I1194" i="1"/>
  <c r="I294" i="1"/>
  <c r="I858" i="1"/>
  <c r="I418" i="1"/>
  <c r="I1002" i="1"/>
  <c r="I1563" i="1"/>
  <c r="I1442" i="1"/>
  <c r="I445" i="1"/>
  <c r="I1028" i="1"/>
  <c r="I1362" i="1"/>
  <c r="I784" i="1"/>
  <c r="I331" i="1"/>
  <c r="I136" i="1"/>
  <c r="I832" i="1"/>
  <c r="I1722" i="1"/>
  <c r="I608" i="1"/>
  <c r="I864" i="1"/>
  <c r="I1752" i="1"/>
  <c r="I1022" i="1"/>
  <c r="I319" i="1"/>
  <c r="I1297" i="1"/>
  <c r="I253" i="1"/>
  <c r="I622" i="1"/>
  <c r="I1545" i="1"/>
  <c r="I1744" i="1"/>
  <c r="I1435" i="1"/>
  <c r="I1263" i="1"/>
  <c r="I358" i="1"/>
  <c r="I1005" i="1"/>
  <c r="I230" i="1"/>
  <c r="I444" i="1"/>
  <c r="I944" i="1"/>
  <c r="I413" i="1"/>
  <c r="I1420" i="1"/>
  <c r="I759" i="1"/>
  <c r="I37" i="1"/>
  <c r="I1795" i="1"/>
  <c r="I875" i="1"/>
  <c r="I1759" i="1"/>
  <c r="I651" i="1"/>
  <c r="I907" i="1"/>
  <c r="I1788" i="1"/>
  <c r="I371" i="1"/>
  <c r="I245" i="1"/>
  <c r="I401" i="1"/>
  <c r="I1348" i="1"/>
  <c r="I1783" i="1"/>
  <c r="I702" i="1"/>
  <c r="I47" i="1"/>
  <c r="I440" i="1"/>
  <c r="I1198" i="1"/>
  <c r="I1409" i="1"/>
  <c r="I1434" i="1"/>
  <c r="I73" i="1"/>
  <c r="I399" i="1"/>
  <c r="I687" i="1"/>
  <c r="I912" i="1"/>
  <c r="I1797" i="1"/>
  <c r="I695" i="1"/>
  <c r="I1771" i="1"/>
  <c r="I479" i="1"/>
  <c r="I1416" i="1"/>
  <c r="I404" i="1"/>
  <c r="I767" i="1"/>
  <c r="I406" i="1"/>
  <c r="I113" i="1"/>
  <c r="I1670" i="1"/>
  <c r="I1196" i="1"/>
  <c r="I305" i="1"/>
  <c r="I1773" i="1"/>
  <c r="I281" i="1"/>
  <c r="I1251" i="1"/>
  <c r="I959" i="1"/>
  <c r="I792" i="1"/>
  <c r="I993" i="1"/>
  <c r="I383" i="1"/>
  <c r="I536" i="1"/>
  <c r="I1471" i="1"/>
  <c r="I199" i="1"/>
  <c r="I59" i="1"/>
  <c r="I61" i="1"/>
  <c r="I1623" i="1"/>
  <c r="I1439" i="1"/>
  <c r="I1265" i="1"/>
  <c r="I927" i="1"/>
  <c r="I13" i="1"/>
  <c r="I1337" i="1"/>
  <c r="I33" i="1"/>
  <c r="I1628" i="1"/>
  <c r="I207" i="1"/>
  <c r="I156" i="1"/>
  <c r="I594" i="1"/>
  <c r="I571" i="1"/>
  <c r="I845" i="1"/>
  <c r="I886" i="1"/>
  <c r="I1739" i="1"/>
  <c r="I11" i="1"/>
  <c r="I1762" i="1"/>
  <c r="I1187" i="1"/>
  <c r="I941" i="1"/>
  <c r="I157" i="1"/>
  <c r="I806" i="1"/>
  <c r="I1551" i="1"/>
  <c r="I1020" i="1"/>
  <c r="I216" i="1"/>
  <c r="I672" i="1"/>
  <c r="I807" i="1"/>
  <c r="I1573" i="1"/>
  <c r="I1781" i="1"/>
  <c r="I1091" i="1"/>
  <c r="I1090" i="1"/>
  <c r="I1518" i="1"/>
  <c r="I421" i="1"/>
  <c r="I91" i="1"/>
  <c r="I1736" i="1"/>
  <c r="I663" i="1"/>
  <c r="I211" i="1"/>
  <c r="I210" i="1"/>
  <c r="I1323" i="1"/>
  <c r="I549" i="1"/>
  <c r="I1745" i="1"/>
  <c r="I424" i="1"/>
  <c r="I373" i="1"/>
  <c r="I716" i="1"/>
  <c r="I96" i="1"/>
  <c r="I1405" i="1"/>
  <c r="I917" i="1"/>
  <c r="I1544" i="1"/>
  <c r="I68" i="1"/>
  <c r="I1283" i="1"/>
  <c r="I1217" i="1"/>
  <c r="I546" i="1"/>
  <c r="I960" i="1"/>
  <c r="I1298" i="1"/>
  <c r="I112" i="1"/>
  <c r="I1585" i="1"/>
  <c r="I152" i="1"/>
  <c r="I410" i="1"/>
  <c r="I690" i="1"/>
  <c r="I1705" i="1"/>
  <c r="I265" i="1"/>
  <c r="I561" i="1"/>
  <c r="I1211" i="1"/>
  <c r="I77" i="1"/>
  <c r="I761" i="1"/>
  <c r="I458" i="1"/>
  <c r="I788" i="1"/>
  <c r="I777" i="1"/>
  <c r="I828" i="1"/>
  <c r="I327" i="1"/>
  <c r="I1077" i="1"/>
  <c r="I1724" i="1"/>
  <c r="I487" i="1"/>
  <c r="I117" i="1"/>
  <c r="I816" i="1"/>
  <c r="I815" i="1"/>
  <c r="I820" i="1"/>
  <c r="I1798" i="1"/>
  <c r="I165" i="1"/>
  <c r="I1664" i="1"/>
  <c r="I1763" i="1"/>
  <c r="I1070" i="1"/>
  <c r="I283" i="1"/>
  <c r="I920" i="1"/>
  <c r="I604" i="1"/>
  <c r="I826" i="1"/>
  <c r="I106" i="1"/>
  <c r="I442" i="1"/>
  <c r="I1514" i="1"/>
  <c r="I1291" i="1"/>
  <c r="I189" i="1"/>
  <c r="I696" i="1"/>
  <c r="I665" i="1"/>
  <c r="I1081" i="1"/>
  <c r="I895" i="1"/>
  <c r="I580" i="1"/>
  <c r="I555" i="1"/>
  <c r="I933" i="1"/>
  <c r="I408" i="1"/>
  <c r="I1450" i="1"/>
  <c r="I114" i="1"/>
  <c r="I519" i="1"/>
  <c r="I859" i="1"/>
  <c r="I340" i="1"/>
  <c r="I513" i="1"/>
  <c r="I1149" i="1"/>
  <c r="I979" i="1"/>
  <c r="I1422" i="1"/>
  <c r="I85" i="1"/>
  <c r="I817" i="1"/>
  <c r="I154" i="1"/>
  <c r="I1755" i="1"/>
  <c r="I288" i="1"/>
  <c r="I287" i="1"/>
  <c r="I1281" i="1"/>
  <c r="I1782" i="1"/>
  <c r="I1512" i="1"/>
  <c r="I1365" i="1"/>
  <c r="I1333" i="1"/>
  <c r="I1332" i="1"/>
  <c r="I773" i="1"/>
  <c r="I1800" i="1"/>
  <c r="I1393" i="1"/>
  <c r="I1078" i="1"/>
  <c r="I1524" i="1"/>
  <c r="I1414" i="1"/>
  <c r="I403" i="1"/>
  <c r="I1499" i="1"/>
  <c r="I757" i="1"/>
  <c r="I1073" i="1"/>
  <c r="I1076" i="1"/>
  <c r="I1787" i="1"/>
  <c r="I1537" i="1"/>
  <c r="I576" i="1"/>
  <c r="I1159" i="1"/>
  <c r="I1741" i="1"/>
  <c r="I1342" i="1"/>
  <c r="I823" i="1"/>
  <c r="I292" i="1"/>
  <c r="I508" i="1"/>
  <c r="I1794" i="1"/>
  <c r="I1310" i="1"/>
  <c r="I814" i="1"/>
  <c r="I307" i="1"/>
  <c r="I896" i="1"/>
  <c r="I412" i="1"/>
  <c r="I818" i="1"/>
  <c r="I1712" i="1"/>
  <c r="I36" i="1"/>
  <c r="I1262" i="1"/>
  <c r="I433" i="1"/>
  <c r="I1497" i="1"/>
  <c r="I667" i="1"/>
  <c r="I1598" i="1"/>
  <c r="I821" i="1"/>
  <c r="I719" i="1"/>
  <c r="I1086" i="1"/>
  <c r="I1429" i="1"/>
  <c r="I714" i="1"/>
  <c r="I362" i="1"/>
  <c r="I914" i="1"/>
  <c r="I697" i="1"/>
  <c r="I23" i="1"/>
  <c r="I1386" i="1"/>
  <c r="I737" i="1"/>
  <c r="I101" i="1"/>
  <c r="I957" i="1"/>
  <c r="I1128" i="1"/>
  <c r="I649" i="1"/>
  <c r="I1567" i="1"/>
  <c r="I414" i="1"/>
  <c r="I1356" i="1"/>
  <c r="I1146" i="1"/>
  <c r="I1469" i="1"/>
  <c r="I481" i="1"/>
  <c r="I966" i="1"/>
  <c r="I839" i="1"/>
  <c r="I1302" i="1"/>
  <c r="I771" i="1"/>
  <c r="I1425" i="1"/>
  <c r="I58" i="1"/>
  <c r="I1500" i="1"/>
  <c r="I660" i="1"/>
  <c r="I1195" i="1"/>
  <c r="I803" i="1"/>
  <c r="I384" i="1"/>
  <c r="I455" i="1"/>
  <c r="I1761" i="1"/>
  <c r="I1235" i="1"/>
  <c r="I1260" i="1"/>
  <c r="I1778" i="1"/>
  <c r="I1777" i="1"/>
  <c r="I752" i="1"/>
  <c r="I119" i="1"/>
  <c r="I127" i="1"/>
  <c r="I145" i="1"/>
  <c r="I326" i="1"/>
  <c r="I325" i="1"/>
  <c r="I1026" i="1"/>
  <c r="I1570" i="1"/>
  <c r="I151" i="1"/>
  <c r="I259" i="1"/>
  <c r="I1597" i="1"/>
  <c r="I1596" i="1"/>
  <c r="I99" i="1"/>
  <c r="I1101" i="1"/>
  <c r="I658" i="1"/>
  <c r="I676" i="1"/>
  <c r="I1714" i="1"/>
  <c r="I303" i="1"/>
  <c r="I320" i="1"/>
  <c r="I597" i="1"/>
  <c r="I1085" i="1"/>
  <c r="I1230" i="1"/>
  <c r="I148" i="1"/>
  <c r="I1737" i="1"/>
  <c r="I506" i="1"/>
  <c r="I1609" i="1"/>
  <c r="I1021" i="1"/>
  <c r="I1635" i="1"/>
  <c r="I275" i="1"/>
  <c r="I615" i="1"/>
  <c r="I1678" i="1"/>
  <c r="I198" i="1"/>
  <c r="I1226" i="1"/>
  <c r="I171" i="1"/>
  <c r="I491" i="1"/>
  <c r="I1675" i="1"/>
  <c r="I1117" i="1"/>
  <c r="I238" i="1"/>
  <c r="I237" i="1"/>
  <c r="I1161" i="1"/>
  <c r="I270" i="1"/>
  <c r="I338" i="1"/>
  <c r="I783" i="1"/>
  <c r="I782" i="1"/>
  <c r="I282" i="1"/>
  <c r="I1034" i="1"/>
  <c r="I961" i="1"/>
  <c r="I678" i="1"/>
  <c r="I146" i="1"/>
  <c r="I543" i="1"/>
  <c r="I454" i="1"/>
  <c r="I950" i="1"/>
  <c r="I673" i="1"/>
  <c r="I344" i="1"/>
  <c r="I547" i="1"/>
  <c r="I208" i="1"/>
  <c r="I692" i="1"/>
  <c r="I1421" i="1"/>
  <c r="I634" i="1"/>
  <c r="I1247" i="1"/>
  <c r="I1509" i="1"/>
  <c r="I176" i="1"/>
  <c r="I426" i="1"/>
  <c r="I1591" i="1"/>
  <c r="I657" i="1"/>
  <c r="I1641" i="1"/>
  <c r="I641" i="1"/>
  <c r="I969" i="1"/>
  <c r="I94" i="1"/>
  <c r="I849" i="1"/>
  <c r="I143" i="1"/>
  <c r="I206" i="1"/>
  <c r="I466" i="1"/>
  <c r="I1657" i="1"/>
  <c r="I1617" i="1"/>
  <c r="I962" i="1"/>
  <c r="I524" i="1"/>
  <c r="I729" i="1"/>
  <c r="I1661" i="1"/>
  <c r="I375" i="1"/>
  <c r="I300" i="1"/>
  <c r="I872" i="1"/>
  <c r="I1373" i="1"/>
  <c r="I321" i="1"/>
  <c r="I1212" i="1"/>
  <c r="I590" i="1"/>
  <c r="I836" i="1"/>
  <c r="I1209" i="1"/>
  <c r="I550" i="1"/>
  <c r="I1571" i="1"/>
  <c r="I8" i="1"/>
  <c r="I330" i="1"/>
  <c r="I1035" i="1"/>
  <c r="I1460" i="1"/>
  <c r="I1438" i="1"/>
  <c r="I910" i="1"/>
  <c r="I88" i="1"/>
  <c r="I682" i="1"/>
  <c r="I1264" i="1"/>
  <c r="I417" i="1"/>
  <c r="I1184" i="1"/>
  <c r="I1525" i="1"/>
  <c r="I1288" i="1"/>
  <c r="I1228" i="1"/>
  <c r="I1466" i="1"/>
  <c r="I626" i="1"/>
  <c r="I1561" i="1"/>
  <c r="I1738" i="1"/>
  <c r="I1052" i="1"/>
  <c r="I266" i="1"/>
  <c r="I1400" i="1"/>
  <c r="I680" i="1"/>
  <c r="I332" i="1"/>
  <c r="I209" i="1"/>
  <c r="I1331" i="1"/>
  <c r="I668" i="1"/>
  <c r="I1692" i="1"/>
  <c r="I1361" i="1"/>
  <c r="I711" i="1"/>
  <c r="I72" i="1"/>
  <c r="I182" i="1"/>
  <c r="I1167" i="1"/>
  <c r="I996" i="1"/>
  <c r="I184" i="1"/>
  <c r="I1169" i="1"/>
  <c r="I1605" i="1"/>
  <c r="I1485" i="1"/>
  <c r="I459" i="1"/>
  <c r="I1402" i="1"/>
  <c r="I1253" i="1"/>
  <c r="I805" i="1"/>
  <c r="I1534" i="1"/>
  <c r="I1709" i="1"/>
  <c r="I834" i="1"/>
  <c r="I539" i="1"/>
  <c r="I1031" i="1"/>
  <c r="I1351" i="1"/>
  <c r="I903" i="1"/>
  <c r="I1353" i="1"/>
  <c r="I844" i="1"/>
  <c r="I1621" i="1"/>
  <c r="I1622" i="1"/>
  <c r="I1137" i="1"/>
  <c r="I721" i="1"/>
  <c r="I877" i="1"/>
  <c r="I1510" i="1"/>
  <c r="I453" i="1"/>
  <c r="I452" i="1"/>
  <c r="I1389" i="1"/>
  <c r="I428" i="1"/>
  <c r="I659" i="1"/>
  <c r="I1243" i="1"/>
  <c r="I947" i="1"/>
  <c r="I1707" i="1"/>
  <c r="I1706" i="1"/>
  <c r="I1223" i="1"/>
  <c r="I1222" i="1"/>
  <c r="I1245" i="1"/>
  <c r="I1058" i="1"/>
  <c r="I1057" i="1"/>
  <c r="I1457" i="1"/>
  <c r="I471" i="1"/>
  <c r="I620" i="1"/>
  <c r="I431" i="1"/>
  <c r="I1671" i="1"/>
  <c r="I1179" i="1"/>
  <c r="I1178" i="1"/>
  <c r="I1246" i="1"/>
  <c r="I1367" i="1"/>
  <c r="I1723" i="1"/>
  <c r="I1236" i="1"/>
  <c r="I1735" i="1"/>
  <c r="I1131" i="1"/>
  <c r="I575" i="1"/>
  <c r="I1156" i="1"/>
  <c r="I652" i="1"/>
  <c r="I1404" i="1"/>
  <c r="I1403" i="1"/>
  <c r="I1261" i="1"/>
  <c r="I700" i="1"/>
  <c r="I483" i="1"/>
  <c r="I279" i="1"/>
  <c r="I1760" i="1"/>
  <c r="I732" i="1"/>
  <c r="I965" i="1"/>
  <c r="I1594" i="1"/>
  <c r="I116" i="1"/>
  <c r="I1126" i="1"/>
  <c r="I1444" i="1"/>
  <c r="I1287" i="1"/>
  <c r="I289" i="1"/>
  <c r="I939" i="1"/>
  <c r="I474" i="1"/>
  <c r="I1127" i="1"/>
  <c r="I1135" i="1"/>
  <c r="I606" i="1"/>
  <c r="I1477" i="1"/>
  <c r="I87" i="1"/>
  <c r="I833" i="1"/>
  <c r="I1315" i="1"/>
  <c r="I450" i="1"/>
  <c r="I1336" i="1"/>
  <c r="I537" i="1"/>
  <c r="I1769" i="1"/>
  <c r="I192" i="1"/>
  <c r="I264" i="1"/>
  <c r="I1257" i="1"/>
  <c r="I374" i="1"/>
  <c r="I1069" i="1"/>
  <c r="I1520" i="1"/>
  <c r="I1519" i="1"/>
  <c r="I1368" i="1"/>
  <c r="I876" i="1"/>
  <c r="I1163" i="1"/>
  <c r="I795" i="1"/>
  <c r="I1690" i="1"/>
  <c r="I1689" i="1"/>
  <c r="I1380" i="1"/>
  <c r="I928" i="1"/>
  <c r="I1553" i="1"/>
  <c r="I1552" i="1"/>
  <c r="I560" i="1"/>
  <c r="I1557" i="1"/>
  <c r="I347" i="1"/>
  <c r="I578" i="1"/>
  <c r="I1683" i="1"/>
  <c r="I1558" i="1"/>
  <c r="I35" i="1"/>
  <c r="I1611" i="1"/>
  <c r="I495" i="1"/>
  <c r="I1746" i="1"/>
  <c r="I1144" i="1"/>
  <c r="I378" i="1"/>
  <c r="I1716" i="1"/>
  <c r="I219" i="1"/>
  <c r="I30" i="1"/>
  <c r="I351" i="1"/>
  <c r="I309" i="1"/>
  <c r="I1717" i="1"/>
  <c r="I1445" i="1"/>
  <c r="I638" i="1"/>
  <c r="I1218" i="1"/>
  <c r="I298" i="1"/>
  <c r="I173" i="1"/>
  <c r="I599" i="1"/>
  <c r="I1249" i="1"/>
  <c r="I610" i="1"/>
  <c r="I126" i="1"/>
  <c r="I1018" i="1"/>
  <c r="I1190" i="1"/>
  <c r="I1189" i="1"/>
  <c r="I516" i="1"/>
  <c r="I1482" i="1"/>
  <c r="I534" i="1"/>
  <c r="I1349" i="1"/>
  <c r="I717" i="1"/>
  <c r="I356" i="1"/>
  <c r="I521" i="1"/>
  <c r="I728" i="1"/>
  <c r="I1270" i="1"/>
  <c r="I1638" i="1"/>
  <c r="I217" i="1"/>
  <c r="I1334" i="1"/>
  <c r="I1734" i="1"/>
  <c r="I1733" i="1"/>
  <c r="I588" i="1"/>
  <c r="I733" i="1"/>
  <c r="I749" i="1"/>
  <c r="I108" i="1"/>
  <c r="I107" i="1"/>
  <c r="I1340" i="1"/>
  <c r="I582" i="1"/>
  <c r="I1676" i="1"/>
  <c r="I228" i="1"/>
  <c r="I1252" i="1"/>
  <c r="I1048" i="1"/>
  <c r="I1718" i="1"/>
  <c r="I1649" i="1"/>
  <c r="I1656" i="1"/>
  <c r="I1417" i="1"/>
  <c r="I255" i="1"/>
  <c r="I1729" i="1"/>
  <c r="I796" i="1"/>
  <c r="I584" i="1"/>
  <c r="I1004" i="1"/>
  <c r="I677" i="1"/>
  <c r="I984" i="1"/>
  <c r="I251" i="1"/>
  <c r="I812" i="1"/>
  <c r="I607" i="1"/>
  <c r="I92" i="1"/>
  <c r="I991" i="1"/>
  <c r="I797" i="1"/>
  <c r="I1654" i="1"/>
  <c r="I1359" i="1"/>
  <c r="I1050" i="1"/>
  <c r="I1753" i="1"/>
  <c r="I1307" i="1"/>
  <c r="I1647" i="1"/>
  <c r="I194" i="1"/>
  <c r="I913" i="1"/>
  <c r="I239" i="1"/>
  <c r="I312" i="1"/>
  <c r="I1754" i="1"/>
  <c r="I1559" i="1"/>
  <c r="I1290" i="1"/>
  <c r="I1093" i="1"/>
  <c r="I80" i="1"/>
  <c r="I1701" i="1"/>
  <c r="I1472" i="1"/>
  <c r="I1785" i="1"/>
  <c r="I982" i="1"/>
  <c r="I851" i="1"/>
  <c r="I499" i="1"/>
  <c r="I140" i="1"/>
  <c r="I662" i="1"/>
  <c r="I367" i="1"/>
  <c r="I159" i="1"/>
  <c r="I529" i="1"/>
  <c r="I1055" i="1"/>
  <c r="I1384" i="1"/>
  <c r="I1480" i="1"/>
  <c r="I968" i="1"/>
  <c r="I437" i="1"/>
  <c r="I1180" i="1"/>
  <c r="I653" i="1"/>
  <c r="I121" i="1"/>
  <c r="I952" i="1"/>
  <c r="I544" i="1"/>
  <c r="I60" i="1"/>
  <c r="I1475" i="1"/>
  <c r="I1789" i="1"/>
  <c r="I670" i="1"/>
  <c r="I1045" i="1"/>
  <c r="I1278" i="1"/>
  <c r="I511" i="1"/>
  <c r="I425" i="1"/>
  <c r="I924" i="1"/>
  <c r="I286" i="1"/>
  <c r="I1793" i="1"/>
  <c r="I1758" i="1"/>
  <c r="I1329" i="1"/>
  <c r="I1136" i="1"/>
  <c r="I131" i="1"/>
  <c r="I1122" i="1"/>
  <c r="I1602" i="1"/>
  <c r="I299" i="1"/>
  <c r="I1541" i="1"/>
  <c r="I902" i="1"/>
  <c r="I200" i="1"/>
  <c r="I1186" i="1"/>
  <c r="I987" i="1"/>
  <c r="I572" i="1"/>
  <c r="I212" i="1"/>
  <c r="I723" i="1"/>
  <c r="I1382" i="1"/>
  <c r="I381" i="1"/>
  <c r="I1013" i="1"/>
  <c r="I1455" i="1"/>
  <c r="I898" i="1"/>
  <c r="I480" i="1"/>
  <c r="I1579" i="1"/>
  <c r="I353" i="1"/>
  <c r="I256" i="1"/>
  <c r="I1029" i="1"/>
  <c r="I1157" i="1"/>
  <c r="I628" i="1"/>
  <c r="I595" i="1"/>
  <c r="I865" i="1"/>
  <c r="I1668" i="1"/>
  <c r="I1008" i="1"/>
  <c r="I1007" i="1"/>
  <c r="I477" i="1"/>
  <c r="I1583" i="1"/>
  <c r="I881" i="1"/>
  <c r="I124" i="1"/>
  <c r="I395" i="1"/>
  <c r="I854" i="1"/>
  <c r="I1564" i="1"/>
  <c r="I1643" i="1"/>
  <c r="I1372" i="1"/>
  <c r="I42" i="1"/>
  <c r="I809" i="1"/>
  <c r="I402" i="1"/>
  <c r="I109" i="1"/>
  <c r="I972" i="1"/>
  <c r="I348" i="1"/>
  <c r="I1113" i="1"/>
  <c r="I448" i="1"/>
  <c r="I1071" i="1"/>
  <c r="I1522" i="1"/>
  <c r="I562" i="1"/>
  <c r="I310" i="1"/>
  <c r="I994" i="1"/>
  <c r="I1436" i="1"/>
  <c r="I1613" i="1"/>
  <c r="I388" i="1"/>
  <c r="I1133" i="1"/>
  <c r="I1398" i="1"/>
  <c r="I16" i="1"/>
  <c r="I908" i="1"/>
  <c r="I1730" i="1"/>
  <c r="I1554" i="1"/>
  <c r="I1038" i="1"/>
  <c r="I360" i="1"/>
  <c r="I1478" i="1"/>
  <c r="I869" i="1"/>
  <c r="I1679" i="1"/>
  <c r="I1407" i="1"/>
  <c r="I138" i="1"/>
  <c r="I1201" i="1"/>
  <c r="I451" i="1"/>
  <c r="I887" i="1"/>
  <c r="I169" i="1"/>
  <c r="I565" i="1"/>
  <c r="I492" i="1"/>
  <c r="I1177" i="1"/>
  <c r="I1312" i="1"/>
  <c r="I1115" i="1"/>
  <c r="I718" i="1"/>
  <c r="I857" i="1"/>
  <c r="I527" i="1"/>
  <c r="I1142" i="1"/>
  <c r="I78" i="1"/>
  <c r="I1576" i="1"/>
  <c r="I162" i="1"/>
  <c r="I940" i="1"/>
  <c r="I1743" i="1"/>
  <c r="I701" i="1"/>
  <c r="I746" i="1"/>
  <c r="I1193" i="1"/>
  <c r="I497" i="1"/>
  <c r="I1411" i="1"/>
  <c r="I364" i="1"/>
  <c r="I883" i="1"/>
  <c r="I478" i="1"/>
  <c r="I1592" i="1"/>
  <c r="I955" i="1"/>
  <c r="I1600" i="1"/>
  <c r="I62" i="1"/>
  <c r="I52" i="1"/>
  <c r="I1009" i="1"/>
  <c r="I1489" i="1"/>
  <c r="I843" i="1"/>
  <c r="I180" i="1"/>
  <c r="I829" i="1"/>
  <c r="I1448" i="1"/>
  <c r="I1447" i="1"/>
  <c r="I242" i="1"/>
  <c r="I276" i="1"/>
  <c r="I1241" i="1"/>
  <c r="I942" i="1"/>
  <c r="I1276" i="1"/>
  <c r="I766" i="1"/>
  <c r="I623" i="1"/>
  <c r="I1108" i="1"/>
  <c r="I1239" i="1"/>
  <c r="I439" i="1"/>
  <c r="I931" i="1"/>
  <c r="I1626" i="1"/>
  <c r="I586" i="1"/>
  <c r="I1650" i="1"/>
  <c r="I1294" i="1"/>
  <c r="I336" i="1"/>
  <c r="I1487" i="1"/>
  <c r="I1106" i="1"/>
  <c r="I871" i="1"/>
  <c r="I556" i="1"/>
  <c r="I25" i="1"/>
  <c r="I1327" i="1"/>
  <c r="I1565" i="1"/>
  <c r="I21" i="1"/>
  <c r="I28" i="1"/>
  <c r="I1493" i="1"/>
  <c r="I1463" i="1"/>
  <c r="I1173" i="1"/>
  <c r="I704" i="1"/>
  <c r="I1175" i="1"/>
  <c r="I635" i="1"/>
  <c r="I1305" i="1"/>
  <c r="I1431" i="1"/>
  <c r="I1313" i="1"/>
  <c r="I1695" i="1"/>
  <c r="I1268" i="1"/>
  <c r="I246" i="1"/>
  <c r="I1702" i="1"/>
  <c r="I1672" i="1"/>
  <c r="I1775" i="1"/>
  <c r="I1630" i="1"/>
  <c r="I890" i="1"/>
  <c r="I1691" i="1"/>
  <c r="I847" i="1"/>
  <c r="I316" i="1"/>
  <c r="I1063" i="1"/>
  <c r="I837" i="1"/>
  <c r="I918" i="1"/>
  <c r="I1673" i="1"/>
  <c r="I1531" i="1"/>
  <c r="I707" i="1"/>
  <c r="I860" i="1"/>
  <c r="I754" i="1"/>
  <c r="I1119" i="1"/>
  <c r="I342" i="1"/>
  <c r="I747" i="1"/>
  <c r="I396" i="1"/>
  <c r="I946" i="1"/>
  <c r="I271" i="1"/>
  <c r="I55" i="1"/>
  <c r="I763" i="1"/>
  <c r="I1408" i="1"/>
  <c r="I1095" i="1"/>
  <c r="I893" i="1"/>
  <c r="I892" i="1"/>
  <c r="I1232" i="1"/>
  <c r="I1237" i="1"/>
  <c r="I1375" i="1"/>
  <c r="I1378" i="1"/>
  <c r="I988" i="1"/>
  <c r="I573" i="1"/>
  <c r="I1140" i="1"/>
  <c r="I1139" i="1"/>
  <c r="I1749" i="1"/>
  <c r="I725" i="1"/>
  <c r="I1507" i="1"/>
  <c r="I218" i="1"/>
  <c r="I129" i="1"/>
  <c r="I1300" i="1"/>
  <c r="I1363" i="1"/>
  <c r="I1001" i="1"/>
  <c r="I19" i="1"/>
  <c r="I602" i="1"/>
  <c r="I1766" i="1"/>
  <c r="I1319" i="1"/>
  <c r="I799" i="1"/>
  <c r="I268" i="1"/>
  <c r="I1015" i="1"/>
  <c r="I484" i="1"/>
  <c r="I1772" i="1"/>
  <c r="I791" i="1"/>
  <c r="I284" i="1"/>
  <c r="I874" i="1"/>
  <c r="I390" i="1"/>
  <c r="I81" i="1"/>
  <c r="I1166" i="1"/>
  <c r="I688" i="1"/>
  <c r="I9" i="1"/>
  <c r="I1618" i="1"/>
  <c r="I443" i="1"/>
  <c r="I1027" i="1"/>
  <c r="I1587" i="1"/>
  <c r="I45" i="1"/>
  <c r="I631" i="1"/>
  <c r="I1791" i="1"/>
  <c r="I1296" i="1"/>
  <c r="I244" i="1"/>
  <c r="I1502" i="1"/>
  <c r="I992" i="1"/>
  <c r="I460" i="1"/>
  <c r="I1751" i="1"/>
  <c r="I1267" i="1"/>
  <c r="I1266" i="1"/>
  <c r="I768" i="1"/>
  <c r="I261" i="1"/>
  <c r="I905" i="1"/>
  <c r="I132" i="1"/>
  <c r="I1202" i="1"/>
  <c r="I1427" i="1"/>
  <c r="I592" i="1"/>
  <c r="I1529" i="1"/>
  <c r="I650" i="1"/>
  <c r="I1019" i="1"/>
  <c r="I1370" i="1"/>
  <c r="I645" i="1"/>
  <c r="I301" i="1"/>
  <c r="I855" i="1"/>
  <c r="I177" i="1"/>
  <c r="I639" i="1"/>
  <c r="I685" i="1"/>
  <c r="I46" i="1"/>
  <c r="I1205" i="1"/>
  <c r="I39" i="1"/>
  <c r="I1041" i="1"/>
  <c r="I234" i="1"/>
  <c r="I1207" i="1"/>
  <c r="I740" i="1"/>
  <c r="I1645" i="1"/>
  <c r="I467" i="1"/>
  <c r="I503" i="1"/>
  <c r="I1441" i="1"/>
  <c r="I1274" i="1"/>
  <c r="I102" i="1"/>
  <c r="I166" i="1"/>
  <c r="I1102" i="1"/>
  <c r="I1419" i="1"/>
  <c r="I973" i="1"/>
  <c r="I1491" i="1"/>
  <c r="I921" i="1"/>
  <c r="I203" i="1"/>
  <c r="I1686" i="1"/>
  <c r="I800" i="1"/>
  <c r="I1316" i="1"/>
  <c r="I155" i="1"/>
  <c r="I936" i="1"/>
  <c r="I1578" i="1"/>
  <c r="I1697" i="1"/>
  <c r="I612" i="1"/>
  <c r="I1546" i="1"/>
  <c r="K723" i="1"/>
  <c r="K991" i="1"/>
  <c r="K1631" i="1"/>
  <c r="K954" i="1"/>
  <c r="K901" i="1"/>
  <c r="K1585" i="1"/>
  <c r="K831" i="1"/>
  <c r="K1584" i="1"/>
  <c r="K675" i="1"/>
  <c r="K1541" i="1"/>
  <c r="K638" i="1"/>
  <c r="K1466" i="1"/>
  <c r="K620" i="1"/>
  <c r="K1440" i="1"/>
  <c r="K519" i="1"/>
  <c r="K1431" i="1"/>
  <c r="K440" i="1"/>
  <c r="K1430" i="1"/>
  <c r="K341" i="1"/>
  <c r="K1404" i="1"/>
  <c r="K340" i="1"/>
  <c r="K1388" i="1"/>
  <c r="K338" i="1"/>
  <c r="K1387" i="1"/>
  <c r="K262" i="1"/>
  <c r="K1139" i="1"/>
  <c r="K261" i="1"/>
  <c r="K1138" i="1"/>
  <c r="K260" i="1"/>
  <c r="K960" i="1"/>
  <c r="K1628" i="1"/>
  <c r="K1586" i="1"/>
  <c r="K1137" i="1"/>
  <c r="K192" i="1"/>
  <c r="K1136" i="1"/>
  <c r="K140" i="1"/>
  <c r="K1104" i="1"/>
  <c r="K1043" i="1"/>
  <c r="K1013" i="1"/>
  <c r="K992" i="1"/>
  <c r="K1355" i="1"/>
  <c r="K830" i="1"/>
  <c r="K139" i="1"/>
  <c r="K1693" i="1"/>
  <c r="K1353" i="1"/>
  <c r="K795" i="1"/>
  <c r="K137" i="1"/>
  <c r="K1668" i="1"/>
  <c r="K1352" i="1"/>
  <c r="K725" i="1"/>
  <c r="K136" i="1"/>
  <c r="K1667" i="1"/>
  <c r="K1302" i="1"/>
  <c r="K686" i="1"/>
  <c r="K135" i="1"/>
  <c r="K1666" i="1"/>
  <c r="K1301" i="1"/>
  <c r="K684" i="1"/>
  <c r="K129" i="1"/>
  <c r="K1665" i="1"/>
  <c r="K1274" i="1"/>
  <c r="K682" i="1"/>
  <c r="K1663" i="1"/>
  <c r="K1273" i="1"/>
  <c r="K678" i="1"/>
  <c r="K1662" i="1"/>
  <c r="K1141" i="1"/>
  <c r="K677" i="1"/>
  <c r="K1632" i="1"/>
  <c r="K1140" i="1"/>
  <c r="K676" i="1"/>
  <c r="K1515" i="1"/>
  <c r="K1272" i="1"/>
  <c r="K900" i="1"/>
  <c r="K515" i="1"/>
  <c r="K70" i="1"/>
  <c r="K1782" i="1"/>
  <c r="K1514" i="1"/>
  <c r="K1268" i="1"/>
  <c r="K899" i="1"/>
  <c r="K514" i="1"/>
  <c r="K68" i="1"/>
  <c r="K1742" i="1"/>
  <c r="K1512" i="1"/>
  <c r="K1267" i="1"/>
  <c r="K898" i="1"/>
  <c r="K509" i="1"/>
  <c r="K67" i="1"/>
  <c r="K1739" i="1"/>
  <c r="K1511" i="1"/>
  <c r="K1224" i="1"/>
  <c r="K896" i="1"/>
  <c r="K466" i="1"/>
  <c r="K48" i="1"/>
  <c r="K1738" i="1"/>
  <c r="K1510" i="1"/>
  <c r="K1186" i="1"/>
  <c r="K895" i="1"/>
  <c r="K465" i="1"/>
  <c r="K1706" i="1"/>
  <c r="K1509" i="1"/>
  <c r="K1185" i="1"/>
  <c r="K894" i="1"/>
  <c r="K464" i="1"/>
  <c r="K1695" i="1"/>
  <c r="K1475" i="1"/>
  <c r="K1175" i="1"/>
  <c r="K854" i="1"/>
  <c r="K463" i="1"/>
  <c r="K1694" i="1"/>
  <c r="K1467" i="1"/>
  <c r="K1142" i="1"/>
  <c r="K853" i="1"/>
  <c r="K462" i="1"/>
  <c r="K724" i="1"/>
  <c r="K1351" i="1"/>
  <c r="K1086" i="1"/>
  <c r="K398" i="1"/>
  <c r="K1307" i="1"/>
  <c r="K589" i="1"/>
  <c r="K193" i="1"/>
  <c r="K392" i="1"/>
  <c r="K569" i="1"/>
  <c r="K133" i="1"/>
  <c r="K317" i="1"/>
  <c r="K508" i="1"/>
  <c r="K639" i="1"/>
  <c r="K792" i="1"/>
  <c r="K951" i="1"/>
  <c r="K1085" i="1"/>
  <c r="K1190" i="1"/>
  <c r="K1309" i="1"/>
  <c r="K51" i="1"/>
  <c r="K258" i="1"/>
  <c r="K441" i="1"/>
  <c r="K617" i="1"/>
  <c r="K785" i="1"/>
  <c r="K902" i="1"/>
  <c r="K1050" i="1"/>
  <c r="K1188" i="1"/>
  <c r="K1308" i="1"/>
  <c r="K1433" i="1"/>
  <c r="K1542" i="1"/>
  <c r="K1633" i="1"/>
  <c r="K1740" i="1"/>
  <c r="K52" i="1"/>
  <c r="K259" i="1"/>
  <c r="K459" i="1"/>
  <c r="K618" i="1"/>
  <c r="K787" i="1"/>
  <c r="K948" i="1"/>
  <c r="K1051" i="1"/>
  <c r="K1189" i="1"/>
  <c r="K1319" i="1"/>
  <c r="K1434" i="1"/>
  <c r="K1554" i="1"/>
  <c r="K1661" i="1"/>
  <c r="K1741" i="1"/>
  <c r="K187" i="1"/>
  <c r="K389" i="1"/>
  <c r="K573" i="1"/>
  <c r="K746" i="1"/>
  <c r="K949" i="1"/>
  <c r="K1087" i="1"/>
  <c r="K1225" i="1"/>
  <c r="K1356" i="1"/>
  <c r="K1478" i="1"/>
  <c r="K1589" i="1"/>
  <c r="K1708" i="1"/>
  <c r="K574" i="1"/>
  <c r="K950" i="1"/>
  <c r="K1098" i="1"/>
  <c r="K1357" i="1"/>
  <c r="K1479" i="1"/>
  <c r="K1593" i="1"/>
  <c r="K189" i="1"/>
  <c r="K789" i="1"/>
  <c r="K1099" i="1"/>
  <c r="K1483" i="1"/>
  <c r="K1710" i="1"/>
  <c r="K397" i="1"/>
  <c r="K953" i="1"/>
  <c r="K1385" i="1"/>
  <c r="K1735" i="1"/>
  <c r="K188" i="1"/>
  <c r="K394" i="1"/>
  <c r="K747" i="1"/>
  <c r="K1226" i="1"/>
  <c r="K1709" i="1"/>
  <c r="K396" i="1"/>
  <c r="K952" i="1"/>
  <c r="K1358" i="1"/>
  <c r="K1594" i="1"/>
  <c r="K190" i="1"/>
  <c r="K790" i="1"/>
  <c r="K1228" i="1"/>
  <c r="K1619" i="1"/>
  <c r="K575" i="1"/>
  <c r="K1227" i="1"/>
  <c r="K615" i="1"/>
  <c r="K1100" i="1"/>
  <c r="K1508" i="1"/>
  <c r="K53" i="1"/>
  <c r="K318" i="1"/>
  <c r="K568" i="1"/>
  <c r="K791" i="1"/>
  <c r="K994" i="1"/>
  <c r="K1143" i="1"/>
  <c r="K1320" i="1"/>
  <c r="K1476" i="1"/>
  <c r="K1629" i="1"/>
  <c r="K1771" i="1"/>
  <c r="K64" i="1"/>
  <c r="K570" i="1"/>
  <c r="K793" i="1"/>
  <c r="K1171" i="1"/>
  <c r="K1477" i="1"/>
  <c r="K1772" i="1"/>
  <c r="K319" i="1"/>
  <c r="K995" i="1"/>
  <c r="K1347" i="1"/>
  <c r="K1630" i="1"/>
  <c r="K130" i="1"/>
  <c r="K383" i="1"/>
  <c r="K621" i="1"/>
  <c r="K850" i="1"/>
  <c r="K1042" i="1"/>
  <c r="K1220" i="1"/>
  <c r="K1386" i="1"/>
  <c r="K1513" i="1"/>
  <c r="K1664" i="1"/>
  <c r="K1784" i="1"/>
  <c r="K212" i="1"/>
  <c r="K510" i="1"/>
  <c r="K726" i="1"/>
  <c r="K996" i="1"/>
  <c r="K1187" i="1"/>
  <c r="K1401" i="1"/>
  <c r="K1557" i="1"/>
  <c r="K1707" i="1"/>
  <c r="K214" i="1"/>
  <c r="K511" i="1"/>
  <c r="K743" i="1"/>
  <c r="K997" i="1"/>
  <c r="K1221" i="1"/>
  <c r="K1402" i="1"/>
  <c r="K1558" i="1"/>
  <c r="K1736" i="1"/>
  <c r="K512" i="1"/>
  <c r="K1012" i="1"/>
  <c r="K1403" i="1"/>
  <c r="K1737" i="1"/>
  <c r="K257" i="1"/>
  <c r="K745" i="1"/>
  <c r="K1223" i="1"/>
  <c r="K1559" i="1"/>
  <c r="K271" i="1"/>
  <c r="K571" i="1"/>
  <c r="K849" i="1"/>
  <c r="K1047" i="1"/>
  <c r="K1269" i="1"/>
  <c r="K1432" i="1"/>
  <c r="K1587" i="1"/>
  <c r="K1770" i="1"/>
  <c r="K273" i="1"/>
  <c r="K572" i="1"/>
  <c r="K851" i="1"/>
  <c r="K1048" i="1"/>
  <c r="K1270" i="1"/>
  <c r="K1435" i="1"/>
  <c r="K1588" i="1"/>
  <c r="K1773" i="1"/>
  <c r="K315" i="1"/>
  <c r="K619" i="1"/>
  <c r="K852" i="1"/>
  <c r="K1049" i="1"/>
  <c r="K1271" i="1"/>
  <c r="K1439" i="1"/>
  <c r="K1620" i="1"/>
  <c r="K1781" i="1"/>
  <c r="K1556" i="1"/>
  <c r="K1084" i="1"/>
  <c r="K384" i="1"/>
  <c r="K1783" i="1"/>
  <c r="K1555" i="1"/>
  <c r="K1303" i="1"/>
  <c r="K1046" i="1"/>
  <c r="K687" i="1"/>
  <c r="K343" i="1"/>
  <c r="K1734" i="1"/>
  <c r="K1507" i="1"/>
  <c r="K1254" i="1"/>
  <c r="K937" i="1"/>
  <c r="K614" i="1"/>
  <c r="K314" i="1"/>
  <c r="K1733" i="1"/>
  <c r="K1506" i="1"/>
  <c r="K1215" i="1"/>
  <c r="K828" i="1"/>
  <c r="K436" i="1"/>
  <c r="K46" i="1"/>
  <c r="K1690" i="1"/>
  <c r="K1505" i="1"/>
  <c r="K1336" i="1"/>
  <c r="K1168" i="1"/>
  <c r="K988" i="1"/>
  <c r="K659" i="1"/>
  <c r="K500" i="1"/>
  <c r="K233" i="1"/>
  <c r="K42" i="1"/>
  <c r="K1689" i="1"/>
  <c r="K1297" i="1"/>
  <c r="K823" i="1"/>
  <c r="K306" i="1"/>
  <c r="K1762" i="1"/>
  <c r="K1611" i="1"/>
  <c r="K1461" i="1"/>
  <c r="K1380" i="1"/>
  <c r="K1212" i="1"/>
  <c r="K1025" i="1"/>
  <c r="K881" i="1"/>
  <c r="K717" i="1"/>
  <c r="K433" i="1"/>
  <c r="K171" i="1"/>
  <c r="K1761" i="1"/>
  <c r="K1413" i="1"/>
  <c r="K1024" i="1"/>
  <c r="K607" i="1"/>
  <c r="K100" i="1"/>
  <c r="K1795" i="1"/>
  <c r="K1760" i="1"/>
  <c r="K1718" i="1"/>
  <c r="K1686" i="1"/>
  <c r="K1644" i="1"/>
  <c r="K1609" i="1"/>
  <c r="K1567" i="1"/>
  <c r="K1534" i="1"/>
  <c r="K1491" i="1"/>
  <c r="K1456" i="1"/>
  <c r="K1412" i="1"/>
  <c r="K1378" i="1"/>
  <c r="K1331" i="1"/>
  <c r="K1294" i="1"/>
  <c r="K1248" i="1"/>
  <c r="K1202" i="1"/>
  <c r="K1164" i="1"/>
  <c r="K1115" i="1"/>
  <c r="K1073" i="1"/>
  <c r="K1021" i="1"/>
  <c r="K980" i="1"/>
  <c r="K926" i="1"/>
  <c r="K867" i="1"/>
  <c r="K820" i="1"/>
  <c r="K762" i="1"/>
  <c r="K712" i="1"/>
  <c r="K651" i="1"/>
  <c r="K600" i="1"/>
  <c r="K544" i="1"/>
  <c r="K483" i="1"/>
  <c r="K429" i="1"/>
  <c r="K353" i="1"/>
  <c r="K302" i="1"/>
  <c r="K228" i="1"/>
  <c r="K169" i="1"/>
  <c r="K99" i="1"/>
  <c r="K7" i="1"/>
  <c r="K1794" i="1"/>
  <c r="K1759" i="1"/>
  <c r="K1717" i="1"/>
  <c r="K1685" i="1"/>
  <c r="K1643" i="1"/>
  <c r="K1608" i="1"/>
  <c r="K1566" i="1"/>
  <c r="K1533" i="1"/>
  <c r="K1490" i="1"/>
  <c r="K1455" i="1"/>
  <c r="K1411" i="1"/>
  <c r="K1377" i="1"/>
  <c r="K1330" i="1"/>
  <c r="K1293" i="1"/>
  <c r="K1247" i="1"/>
  <c r="K1201" i="1"/>
  <c r="K1163" i="1"/>
  <c r="K1114" i="1"/>
  <c r="K1072" i="1"/>
  <c r="K1020" i="1"/>
  <c r="K977" i="1"/>
  <c r="K925" i="1"/>
  <c r="K866" i="1"/>
  <c r="K818" i="1"/>
  <c r="K757" i="1"/>
  <c r="K711" i="1"/>
  <c r="K647" i="1"/>
  <c r="K599" i="1"/>
  <c r="K543" i="1"/>
  <c r="K482" i="1"/>
  <c r="K425" i="1"/>
  <c r="K352" i="1"/>
  <c r="K300" i="1"/>
  <c r="K227" i="1"/>
  <c r="K168" i="1"/>
  <c r="K98" i="1"/>
  <c r="K3" i="1"/>
  <c r="K1769" i="1"/>
  <c r="K1465" i="1"/>
  <c r="K1135" i="1"/>
  <c r="K722" i="1"/>
  <c r="K186" i="1"/>
  <c r="K1691" i="1"/>
  <c r="K1582" i="1"/>
  <c r="K1428" i="1"/>
  <c r="K1299" i="1"/>
  <c r="K1169" i="1"/>
  <c r="K989" i="1"/>
  <c r="K777" i="1"/>
  <c r="K549" i="1"/>
  <c r="K378" i="1"/>
  <c r="K110" i="1"/>
  <c r="K1463" i="1"/>
  <c r="K1027" i="1"/>
  <c r="K612" i="1"/>
  <c r="K1615" i="1"/>
  <c r="K1426" i="1"/>
  <c r="K1251" i="1"/>
  <c r="K1026" i="1"/>
  <c r="K775" i="1"/>
  <c r="K547" i="1"/>
  <c r="K176" i="1"/>
  <c r="K39" i="1"/>
  <c r="K1653" i="1"/>
  <c r="K1250" i="1"/>
  <c r="K765" i="1"/>
  <c r="K102" i="1"/>
  <c r="K1719" i="1"/>
  <c r="K1457" i="1"/>
  <c r="K1165" i="1"/>
  <c r="K821" i="1"/>
  <c r="K430" i="1"/>
  <c r="K1375" i="1"/>
  <c r="K4" i="1"/>
  <c r="K26" i="1"/>
  <c r="K5" i="1"/>
  <c r="K27" i="1"/>
  <c r="K49" i="1"/>
  <c r="K6" i="1"/>
  <c r="K28" i="1"/>
  <c r="K50" i="1"/>
  <c r="K16" i="1"/>
  <c r="K41" i="1"/>
  <c r="K65" i="1"/>
  <c r="K87" i="1"/>
  <c r="K109" i="1"/>
  <c r="K131" i="1"/>
  <c r="K153" i="1"/>
  <c r="K175" i="1"/>
  <c r="K197" i="1"/>
  <c r="K219" i="1"/>
  <c r="K241" i="1"/>
  <c r="K263" i="1"/>
  <c r="K285" i="1"/>
  <c r="K307" i="1"/>
  <c r="K329" i="1"/>
  <c r="K351" i="1"/>
  <c r="K373" i="1"/>
  <c r="K395" i="1"/>
  <c r="K417" i="1"/>
  <c r="K439" i="1"/>
  <c r="K461" i="1"/>
  <c r="K18" i="1"/>
  <c r="K43" i="1"/>
  <c r="K19" i="1"/>
  <c r="K44" i="1"/>
  <c r="K20" i="1"/>
  <c r="K45" i="1"/>
  <c r="K25" i="1"/>
  <c r="K56" i="1"/>
  <c r="K29" i="1"/>
  <c r="K57" i="1"/>
  <c r="K80" i="1"/>
  <c r="K103" i="1"/>
  <c r="K126" i="1"/>
  <c r="K149" i="1"/>
  <c r="K172" i="1"/>
  <c r="K195" i="1"/>
  <c r="K218" i="1"/>
  <c r="K242" i="1"/>
  <c r="K265" i="1"/>
  <c r="K288" i="1"/>
  <c r="K311" i="1"/>
  <c r="K334" i="1"/>
  <c r="K357" i="1"/>
  <c r="K380" i="1"/>
  <c r="K403" i="1"/>
  <c r="K426" i="1"/>
  <c r="K449" i="1"/>
  <c r="K472" i="1"/>
  <c r="K494" i="1"/>
  <c r="K516" i="1"/>
  <c r="K538" i="1"/>
  <c r="K560" i="1"/>
  <c r="K582" i="1"/>
  <c r="K604" i="1"/>
  <c r="K626" i="1"/>
  <c r="K648" i="1"/>
  <c r="K670" i="1"/>
  <c r="K692" i="1"/>
  <c r="K714" i="1"/>
  <c r="K736" i="1"/>
  <c r="K758" i="1"/>
  <c r="K780" i="1"/>
  <c r="K802" i="1"/>
  <c r="K824" i="1"/>
  <c r="K846" i="1"/>
  <c r="K868" i="1"/>
  <c r="K890" i="1"/>
  <c r="K912" i="1"/>
  <c r="K934" i="1"/>
  <c r="K956" i="1"/>
  <c r="K978" i="1"/>
  <c r="K1000" i="1"/>
  <c r="K1022" i="1"/>
  <c r="K1044" i="1"/>
  <c r="K1066" i="1"/>
  <c r="K1088" i="1"/>
  <c r="K1110" i="1"/>
  <c r="K1132" i="1"/>
  <c r="K30" i="1"/>
  <c r="K58" i="1"/>
  <c r="K81" i="1"/>
  <c r="K104" i="1"/>
  <c r="K127" i="1"/>
  <c r="K150" i="1"/>
  <c r="K173" i="1"/>
  <c r="K196" i="1"/>
  <c r="K220" i="1"/>
  <c r="K243" i="1"/>
  <c r="K266" i="1"/>
  <c r="K289" i="1"/>
  <c r="K312" i="1"/>
  <c r="K335" i="1"/>
  <c r="K358" i="1"/>
  <c r="K381" i="1"/>
  <c r="K404" i="1"/>
  <c r="K427" i="1"/>
  <c r="K450" i="1"/>
  <c r="K473" i="1"/>
  <c r="K495" i="1"/>
  <c r="K517" i="1"/>
  <c r="K539" i="1"/>
  <c r="K561" i="1"/>
  <c r="K583" i="1"/>
  <c r="K605" i="1"/>
  <c r="K627" i="1"/>
  <c r="K649" i="1"/>
  <c r="K671" i="1"/>
  <c r="K693" i="1"/>
  <c r="K715" i="1"/>
  <c r="K737" i="1"/>
  <c r="K759" i="1"/>
  <c r="K781" i="1"/>
  <c r="K803" i="1"/>
  <c r="K825" i="1"/>
  <c r="K847" i="1"/>
  <c r="K869" i="1"/>
  <c r="K891" i="1"/>
  <c r="K913" i="1"/>
  <c r="K935" i="1"/>
  <c r="K957" i="1"/>
  <c r="K979" i="1"/>
  <c r="K1001" i="1"/>
  <c r="K1023" i="1"/>
  <c r="K1045" i="1"/>
  <c r="K1067" i="1"/>
  <c r="K1089" i="1"/>
  <c r="K1111" i="1"/>
  <c r="K1133" i="1"/>
  <c r="K1155" i="1"/>
  <c r="K31" i="1"/>
  <c r="K59" i="1"/>
  <c r="K82" i="1"/>
  <c r="K105" i="1"/>
  <c r="K128" i="1"/>
  <c r="K151" i="1"/>
  <c r="K174" i="1"/>
  <c r="K198" i="1"/>
  <c r="K221" i="1"/>
  <c r="K244" i="1"/>
  <c r="K267" i="1"/>
  <c r="K290" i="1"/>
  <c r="K313" i="1"/>
  <c r="K336" i="1"/>
  <c r="K359" i="1"/>
  <c r="K382" i="1"/>
  <c r="K405" i="1"/>
  <c r="K428" i="1"/>
  <c r="K451" i="1"/>
  <c r="K474" i="1"/>
  <c r="K496" i="1"/>
  <c r="K518" i="1"/>
  <c r="K540" i="1"/>
  <c r="K562" i="1"/>
  <c r="K584" i="1"/>
  <c r="K606" i="1"/>
  <c r="K628" i="1"/>
  <c r="K650" i="1"/>
  <c r="K672" i="1"/>
  <c r="K694" i="1"/>
  <c r="K716" i="1"/>
  <c r="K738" i="1"/>
  <c r="K760" i="1"/>
  <c r="K782" i="1"/>
  <c r="K804" i="1"/>
  <c r="K826" i="1"/>
  <c r="K848" i="1"/>
  <c r="K870" i="1"/>
  <c r="K892" i="1"/>
  <c r="K32" i="1"/>
  <c r="K34" i="1"/>
  <c r="K62" i="1"/>
  <c r="K85" i="1"/>
  <c r="K108" i="1"/>
  <c r="K132" i="1"/>
  <c r="K155" i="1"/>
  <c r="K178" i="1"/>
  <c r="K201" i="1"/>
  <c r="K224" i="1"/>
  <c r="K247" i="1"/>
  <c r="K270" i="1"/>
  <c r="K293" i="1"/>
  <c r="K316" i="1"/>
  <c r="K339" i="1"/>
  <c r="K362" i="1"/>
  <c r="K385" i="1"/>
  <c r="K408" i="1"/>
  <c r="K431" i="1"/>
  <c r="K454" i="1"/>
  <c r="K477" i="1"/>
  <c r="K499" i="1"/>
  <c r="K11" i="1"/>
  <c r="K40" i="1"/>
  <c r="K69" i="1"/>
  <c r="K92" i="1"/>
  <c r="K115" i="1"/>
  <c r="K138" i="1"/>
  <c r="K161" i="1"/>
  <c r="K184" i="1"/>
  <c r="K207" i="1"/>
  <c r="K230" i="1"/>
  <c r="K253" i="1"/>
  <c r="K276" i="1"/>
  <c r="K299" i="1"/>
  <c r="K322" i="1"/>
  <c r="K345" i="1"/>
  <c r="K368" i="1"/>
  <c r="K391" i="1"/>
  <c r="K414" i="1"/>
  <c r="K437" i="1"/>
  <c r="K12" i="1"/>
  <c r="K54" i="1"/>
  <c r="K88" i="1"/>
  <c r="K117" i="1"/>
  <c r="K145" i="1"/>
  <c r="K177" i="1"/>
  <c r="K206" i="1"/>
  <c r="K235" i="1"/>
  <c r="K264" i="1"/>
  <c r="K296" i="1"/>
  <c r="K325" i="1"/>
  <c r="K354" i="1"/>
  <c r="K386" i="1"/>
  <c r="K415" i="1"/>
  <c r="K444" i="1"/>
  <c r="K471" i="1"/>
  <c r="K501" i="1"/>
  <c r="K526" i="1"/>
  <c r="K551" i="1"/>
  <c r="K576" i="1"/>
  <c r="K601" i="1"/>
  <c r="K629" i="1"/>
  <c r="K654" i="1"/>
  <c r="K679" i="1"/>
  <c r="K704" i="1"/>
  <c r="K729" i="1"/>
  <c r="K754" i="1"/>
  <c r="K779" i="1"/>
  <c r="K807" i="1"/>
  <c r="K832" i="1"/>
  <c r="K857" i="1"/>
  <c r="K882" i="1"/>
  <c r="K907" i="1"/>
  <c r="K931" i="1"/>
  <c r="K955" i="1"/>
  <c r="K981" i="1"/>
  <c r="K1005" i="1"/>
  <c r="K1029" i="1"/>
  <c r="K1053" i="1"/>
  <c r="K1077" i="1"/>
  <c r="K1101" i="1"/>
  <c r="K1125" i="1"/>
  <c r="K1149" i="1"/>
  <c r="K1172" i="1"/>
  <c r="K1194" i="1"/>
  <c r="K1216" i="1"/>
  <c r="K1238" i="1"/>
  <c r="K1260" i="1"/>
  <c r="K1282" i="1"/>
  <c r="K1304" i="1"/>
  <c r="K1326" i="1"/>
  <c r="K1348" i="1"/>
  <c r="K1370" i="1"/>
  <c r="K1392" i="1"/>
  <c r="K1414" i="1"/>
  <c r="K1436" i="1"/>
  <c r="K1458" i="1"/>
  <c r="K1480" i="1"/>
  <c r="K1502" i="1"/>
  <c r="K1524" i="1"/>
  <c r="K1546" i="1"/>
  <c r="K1568" i="1"/>
  <c r="K1590" i="1"/>
  <c r="K1612" i="1"/>
  <c r="K1634" i="1"/>
  <c r="K1656" i="1"/>
  <c r="K1678" i="1"/>
  <c r="K1700" i="1"/>
  <c r="K1722" i="1"/>
  <c r="K1744" i="1"/>
  <c r="K1766" i="1"/>
  <c r="K1788" i="1"/>
  <c r="K1569" i="1"/>
  <c r="K1635" i="1"/>
  <c r="K1679" i="1"/>
  <c r="K1723" i="1"/>
  <c r="K1767" i="1"/>
  <c r="K1790" i="1"/>
  <c r="K13" i="1"/>
  <c r="K55" i="1"/>
  <c r="K89" i="1"/>
  <c r="K118" i="1"/>
  <c r="K146" i="1"/>
  <c r="K179" i="1"/>
  <c r="K208" i="1"/>
  <c r="K236" i="1"/>
  <c r="K268" i="1"/>
  <c r="K297" i="1"/>
  <c r="K326" i="1"/>
  <c r="K355" i="1"/>
  <c r="K387" i="1"/>
  <c r="K416" i="1"/>
  <c r="K445" i="1"/>
  <c r="K475" i="1"/>
  <c r="K502" i="1"/>
  <c r="K527" i="1"/>
  <c r="K552" i="1"/>
  <c r="K577" i="1"/>
  <c r="K602" i="1"/>
  <c r="K630" i="1"/>
  <c r="K655" i="1"/>
  <c r="K680" i="1"/>
  <c r="K705" i="1"/>
  <c r="K730" i="1"/>
  <c r="K755" i="1"/>
  <c r="K783" i="1"/>
  <c r="K808" i="1"/>
  <c r="K833" i="1"/>
  <c r="K858" i="1"/>
  <c r="K883" i="1"/>
  <c r="K908" i="1"/>
  <c r="K932" i="1"/>
  <c r="K958" i="1"/>
  <c r="K982" i="1"/>
  <c r="K1006" i="1"/>
  <c r="K1030" i="1"/>
  <c r="K1054" i="1"/>
  <c r="K1078" i="1"/>
  <c r="K1102" i="1"/>
  <c r="K1126" i="1"/>
  <c r="K1150" i="1"/>
  <c r="K1173" i="1"/>
  <c r="K1195" i="1"/>
  <c r="K1217" i="1"/>
  <c r="K1239" i="1"/>
  <c r="K1261" i="1"/>
  <c r="K1283" i="1"/>
  <c r="K1305" i="1"/>
  <c r="K1327" i="1"/>
  <c r="K1349" i="1"/>
  <c r="K1371" i="1"/>
  <c r="K1393" i="1"/>
  <c r="K1415" i="1"/>
  <c r="K1437" i="1"/>
  <c r="K1459" i="1"/>
  <c r="K1481" i="1"/>
  <c r="K1503" i="1"/>
  <c r="K1525" i="1"/>
  <c r="K1547" i="1"/>
  <c r="K1591" i="1"/>
  <c r="K1613" i="1"/>
  <c r="K1657" i="1"/>
  <c r="K1701" i="1"/>
  <c r="K1745" i="1"/>
  <c r="K1789" i="1"/>
  <c r="K14" i="1"/>
  <c r="K60" i="1"/>
  <c r="K90" i="1"/>
  <c r="K119" i="1"/>
  <c r="K147" i="1"/>
  <c r="K180" i="1"/>
  <c r="K209" i="1"/>
  <c r="K237" i="1"/>
  <c r="K269" i="1"/>
  <c r="K298" i="1"/>
  <c r="K327" i="1"/>
  <c r="K356" i="1"/>
  <c r="K388" i="1"/>
  <c r="K418" i="1"/>
  <c r="K446" i="1"/>
  <c r="K476" i="1"/>
  <c r="K503" i="1"/>
  <c r="K528" i="1"/>
  <c r="K553" i="1"/>
  <c r="K578" i="1"/>
  <c r="K603" i="1"/>
  <c r="K631" i="1"/>
  <c r="K656" i="1"/>
  <c r="K681" i="1"/>
  <c r="K706" i="1"/>
  <c r="K731" i="1"/>
  <c r="K756" i="1"/>
  <c r="K784" i="1"/>
  <c r="K809" i="1"/>
  <c r="K834" i="1"/>
  <c r="K859" i="1"/>
  <c r="K884" i="1"/>
  <c r="K909" i="1"/>
  <c r="K933" i="1"/>
  <c r="K959" i="1"/>
  <c r="K983" i="1"/>
  <c r="K1007" i="1"/>
  <c r="K1031" i="1"/>
  <c r="K1055" i="1"/>
  <c r="K1079" i="1"/>
  <c r="K1103" i="1"/>
  <c r="K1127" i="1"/>
  <c r="K1151" i="1"/>
  <c r="K1174" i="1"/>
  <c r="K1196" i="1"/>
  <c r="K1218" i="1"/>
  <c r="K1240" i="1"/>
  <c r="K1262" i="1"/>
  <c r="K1284" i="1"/>
  <c r="K1306" i="1"/>
  <c r="K1328" i="1"/>
  <c r="K1350" i="1"/>
  <c r="K1372" i="1"/>
  <c r="K1394" i="1"/>
  <c r="K1416" i="1"/>
  <c r="K1438" i="1"/>
  <c r="K1460" i="1"/>
  <c r="K1482" i="1"/>
  <c r="K1504" i="1"/>
  <c r="K1526" i="1"/>
  <c r="K1548" i="1"/>
  <c r="K1570" i="1"/>
  <c r="K1592" i="1"/>
  <c r="K1614" i="1"/>
  <c r="K1636" i="1"/>
  <c r="K1658" i="1"/>
  <c r="K1680" i="1"/>
  <c r="K1702" i="1"/>
  <c r="K1724" i="1"/>
  <c r="K1746" i="1"/>
  <c r="K1768" i="1"/>
  <c r="K15" i="1"/>
  <c r="K61" i="1"/>
  <c r="K91" i="1"/>
  <c r="K148" i="1"/>
  <c r="K238" i="1"/>
  <c r="K17" i="1"/>
  <c r="K63" i="1"/>
  <c r="K93" i="1"/>
  <c r="K121" i="1"/>
  <c r="K152" i="1"/>
  <c r="K182" i="1"/>
  <c r="K211" i="1"/>
  <c r="K239" i="1"/>
  <c r="K272" i="1"/>
  <c r="K301" i="1"/>
  <c r="K330" i="1"/>
  <c r="K361" i="1"/>
  <c r="K390" i="1"/>
  <c r="K420" i="1"/>
  <c r="K448" i="1"/>
  <c r="K479" i="1"/>
  <c r="K505" i="1"/>
  <c r="K530" i="1"/>
  <c r="K555" i="1"/>
  <c r="K580" i="1"/>
  <c r="K608" i="1"/>
  <c r="K633" i="1"/>
  <c r="K658" i="1"/>
  <c r="K683" i="1"/>
  <c r="K708" i="1"/>
  <c r="K733" i="1"/>
  <c r="K761" i="1"/>
  <c r="K786" i="1"/>
  <c r="K811" i="1"/>
  <c r="K836" i="1"/>
  <c r="K861" i="1"/>
  <c r="K886" i="1"/>
  <c r="K911" i="1"/>
  <c r="K22" i="1"/>
  <c r="K66" i="1"/>
  <c r="K95" i="1"/>
  <c r="K123" i="1"/>
  <c r="K156" i="1"/>
  <c r="K185" i="1"/>
  <c r="K213" i="1"/>
  <c r="K245" i="1"/>
  <c r="K274" i="1"/>
  <c r="K303" i="1"/>
  <c r="K332" i="1"/>
  <c r="K364" i="1"/>
  <c r="K393" i="1"/>
  <c r="K422" i="1"/>
  <c r="K453" i="1"/>
  <c r="K481" i="1"/>
  <c r="K507" i="1"/>
  <c r="K532" i="1"/>
  <c r="K557" i="1"/>
  <c r="K585" i="1"/>
  <c r="K610" i="1"/>
  <c r="K635" i="1"/>
  <c r="K660" i="1"/>
  <c r="K685" i="1"/>
  <c r="K710" i="1"/>
  <c r="K735" i="1"/>
  <c r="K763" i="1"/>
  <c r="K788" i="1"/>
  <c r="K813" i="1"/>
  <c r="K838" i="1"/>
  <c r="K863" i="1"/>
  <c r="K888" i="1"/>
  <c r="K915" i="1"/>
  <c r="K939" i="1"/>
  <c r="K963" i="1"/>
  <c r="K987" i="1"/>
  <c r="K1011" i="1"/>
  <c r="K1035" i="1"/>
  <c r="K1059" i="1"/>
  <c r="K1083" i="1"/>
  <c r="K1107" i="1"/>
  <c r="K1131" i="1"/>
  <c r="K1156" i="1"/>
  <c r="K1178" i="1"/>
  <c r="K1200" i="1"/>
  <c r="K1222" i="1"/>
  <c r="K1244" i="1"/>
  <c r="K1266" i="1"/>
  <c r="K1288" i="1"/>
  <c r="K1310" i="1"/>
  <c r="K1332" i="1"/>
  <c r="K1354" i="1"/>
  <c r="K1376" i="1"/>
  <c r="K1398" i="1"/>
  <c r="K37" i="1"/>
  <c r="K73" i="1"/>
  <c r="K101" i="1"/>
  <c r="K134" i="1"/>
  <c r="K163" i="1"/>
  <c r="K191" i="1"/>
  <c r="K223" i="1"/>
  <c r="K252" i="1"/>
  <c r="K281" i="1"/>
  <c r="K310" i="1"/>
  <c r="K342" i="1"/>
  <c r="K371" i="1"/>
  <c r="K400" i="1"/>
  <c r="K432" i="1"/>
  <c r="K460" i="1"/>
  <c r="K487" i="1"/>
  <c r="K513" i="1"/>
  <c r="K541" i="1"/>
  <c r="K566" i="1"/>
  <c r="K591" i="1"/>
  <c r="K616" i="1"/>
  <c r="K641" i="1"/>
  <c r="K666" i="1"/>
  <c r="K691" i="1"/>
  <c r="K719" i="1"/>
  <c r="K744" i="1"/>
  <c r="K769" i="1"/>
  <c r="K794" i="1"/>
  <c r="K819" i="1"/>
  <c r="K844" i="1"/>
  <c r="K872" i="1"/>
  <c r="K897" i="1"/>
  <c r="K921" i="1"/>
  <c r="K945" i="1"/>
  <c r="K969" i="1"/>
  <c r="K993" i="1"/>
  <c r="K8" i="1"/>
  <c r="K71" i="1"/>
  <c r="K112" i="1"/>
  <c r="K158" i="1"/>
  <c r="K194" i="1"/>
  <c r="K234" i="1"/>
  <c r="K280" i="1"/>
  <c r="K320" i="1"/>
  <c r="K365" i="1"/>
  <c r="K402" i="1"/>
  <c r="K442" i="1"/>
  <c r="K484" i="1"/>
  <c r="K520" i="1"/>
  <c r="K554" i="1"/>
  <c r="K590" i="1"/>
  <c r="K622" i="1"/>
  <c r="K661" i="1"/>
  <c r="K696" i="1"/>
  <c r="K727" i="1"/>
  <c r="K766" i="1"/>
  <c r="K798" i="1"/>
  <c r="K835" i="1"/>
  <c r="K871" i="1"/>
  <c r="K903" i="1"/>
  <c r="K938" i="1"/>
  <c r="K968" i="1"/>
  <c r="K998" i="1"/>
  <c r="K1028" i="1"/>
  <c r="K1060" i="1"/>
  <c r="K1090" i="1"/>
  <c r="K1118" i="1"/>
  <c r="K1146" i="1"/>
  <c r="K1176" i="1"/>
  <c r="K1203" i="1"/>
  <c r="K1229" i="1"/>
  <c r="K1255" i="1"/>
  <c r="K1281" i="1"/>
  <c r="K1311" i="1"/>
  <c r="K1337" i="1"/>
  <c r="K1363" i="1"/>
  <c r="K1389" i="1"/>
  <c r="K1418" i="1"/>
  <c r="K1443" i="1"/>
  <c r="K1468" i="1"/>
  <c r="K1493" i="1"/>
  <c r="K1518" i="1"/>
  <c r="K1543" i="1"/>
  <c r="K1571" i="1"/>
  <c r="K1596" i="1"/>
  <c r="K1621" i="1"/>
  <c r="K1646" i="1"/>
  <c r="K1671" i="1"/>
  <c r="K1696" i="1"/>
  <c r="K1721" i="1"/>
  <c r="K1749" i="1"/>
  <c r="K1774" i="1"/>
  <c r="K1799" i="1"/>
  <c r="K125" i="1"/>
  <c r="K531" i="1"/>
  <c r="K845" i="1"/>
  <c r="K1128" i="1"/>
  <c r="K1400" i="1"/>
  <c r="K9" i="1"/>
  <c r="K72" i="1"/>
  <c r="K113" i="1"/>
  <c r="K159" i="1"/>
  <c r="K199" i="1"/>
  <c r="K240" i="1"/>
  <c r="K282" i="1"/>
  <c r="K321" i="1"/>
  <c r="K366" i="1"/>
  <c r="K406" i="1"/>
  <c r="K443" i="1"/>
  <c r="K485" i="1"/>
  <c r="K521" i="1"/>
  <c r="K556" i="1"/>
  <c r="K592" i="1"/>
  <c r="K623" i="1"/>
  <c r="K662" i="1"/>
  <c r="K697" i="1"/>
  <c r="K728" i="1"/>
  <c r="K767" i="1"/>
  <c r="K799" i="1"/>
  <c r="K837" i="1"/>
  <c r="K873" i="1"/>
  <c r="K904" i="1"/>
  <c r="K940" i="1"/>
  <c r="K970" i="1"/>
  <c r="K999" i="1"/>
  <c r="K1032" i="1"/>
  <c r="K1061" i="1"/>
  <c r="K1091" i="1"/>
  <c r="K1119" i="1"/>
  <c r="K1147" i="1"/>
  <c r="K1177" i="1"/>
  <c r="K1204" i="1"/>
  <c r="K1230" i="1"/>
  <c r="K1256" i="1"/>
  <c r="K1285" i="1"/>
  <c r="K1312" i="1"/>
  <c r="K1338" i="1"/>
  <c r="K1364" i="1"/>
  <c r="K1390" i="1"/>
  <c r="K1419" i="1"/>
  <c r="K1444" i="1"/>
  <c r="K1469" i="1"/>
  <c r="K1494" i="1"/>
  <c r="K1519" i="1"/>
  <c r="K1544" i="1"/>
  <c r="K1572" i="1"/>
  <c r="K1597" i="1"/>
  <c r="K1622" i="1"/>
  <c r="K1647" i="1"/>
  <c r="K1672" i="1"/>
  <c r="K1697" i="1"/>
  <c r="K1725" i="1"/>
  <c r="K1750" i="1"/>
  <c r="K1775" i="1"/>
  <c r="K1800" i="1"/>
  <c r="K1727" i="1"/>
  <c r="K1802" i="1"/>
  <c r="K1675" i="1"/>
  <c r="K1778" i="1"/>
  <c r="K944" i="1"/>
  <c r="K1342" i="1"/>
  <c r="K1523" i="1"/>
  <c r="K1651" i="1"/>
  <c r="K167" i="1"/>
  <c r="K567" i="1"/>
  <c r="K879" i="1"/>
  <c r="K1184" i="1"/>
  <c r="K10" i="1"/>
  <c r="K74" i="1"/>
  <c r="K114" i="1"/>
  <c r="K160" i="1"/>
  <c r="K200" i="1"/>
  <c r="K246" i="1"/>
  <c r="K283" i="1"/>
  <c r="K323" i="1"/>
  <c r="K367" i="1"/>
  <c r="K407" i="1"/>
  <c r="K447" i="1"/>
  <c r="K486" i="1"/>
  <c r="K522" i="1"/>
  <c r="K558" i="1"/>
  <c r="K593" i="1"/>
  <c r="K624" i="1"/>
  <c r="K663" i="1"/>
  <c r="K698" i="1"/>
  <c r="K732" i="1"/>
  <c r="K768" i="1"/>
  <c r="K800" i="1"/>
  <c r="K839" i="1"/>
  <c r="K874" i="1"/>
  <c r="K905" i="1"/>
  <c r="K941" i="1"/>
  <c r="K971" i="1"/>
  <c r="K1002" i="1"/>
  <c r="K1033" i="1"/>
  <c r="K1062" i="1"/>
  <c r="K1092" i="1"/>
  <c r="K1120" i="1"/>
  <c r="K1148" i="1"/>
  <c r="K1179" i="1"/>
  <c r="K1205" i="1"/>
  <c r="K1231" i="1"/>
  <c r="K1257" i="1"/>
  <c r="K1286" i="1"/>
  <c r="K1313" i="1"/>
  <c r="K1339" i="1"/>
  <c r="K1365" i="1"/>
  <c r="K1391" i="1"/>
  <c r="K1420" i="1"/>
  <c r="K1445" i="1"/>
  <c r="K1470" i="1"/>
  <c r="K1495" i="1"/>
  <c r="K1520" i="1"/>
  <c r="K1545" i="1"/>
  <c r="K1573" i="1"/>
  <c r="K1598" i="1"/>
  <c r="K1623" i="1"/>
  <c r="K1648" i="1"/>
  <c r="K1673" i="1"/>
  <c r="K1698" i="1"/>
  <c r="K1726" i="1"/>
  <c r="K1751" i="1"/>
  <c r="K1776" i="1"/>
  <c r="K1801" i="1"/>
  <c r="K1674" i="1"/>
  <c r="K1752" i="1"/>
  <c r="K1650" i="1"/>
  <c r="K1753" i="1"/>
  <c r="K914" i="1"/>
  <c r="K1368" i="1"/>
  <c r="K1551" i="1"/>
  <c r="K1704" i="1"/>
  <c r="K413" i="1"/>
  <c r="K1010" i="1"/>
  <c r="K1373" i="1"/>
  <c r="K21" i="1"/>
  <c r="K75" i="1"/>
  <c r="K116" i="1"/>
  <c r="K162" i="1"/>
  <c r="K202" i="1"/>
  <c r="K248" i="1"/>
  <c r="K284" i="1"/>
  <c r="K324" i="1"/>
  <c r="K369" i="1"/>
  <c r="K409" i="1"/>
  <c r="K452" i="1"/>
  <c r="K488" i="1"/>
  <c r="K523" i="1"/>
  <c r="K559" i="1"/>
  <c r="K594" i="1"/>
  <c r="K625" i="1"/>
  <c r="K664" i="1"/>
  <c r="K699" i="1"/>
  <c r="K734" i="1"/>
  <c r="K770" i="1"/>
  <c r="K801" i="1"/>
  <c r="K840" i="1"/>
  <c r="K875" i="1"/>
  <c r="K906" i="1"/>
  <c r="K942" i="1"/>
  <c r="K972" i="1"/>
  <c r="K1003" i="1"/>
  <c r="K1034" i="1"/>
  <c r="K1063" i="1"/>
  <c r="K1093" i="1"/>
  <c r="K1121" i="1"/>
  <c r="K1152" i="1"/>
  <c r="K1180" i="1"/>
  <c r="K1206" i="1"/>
  <c r="K1232" i="1"/>
  <c r="K1258" i="1"/>
  <c r="K1287" i="1"/>
  <c r="K1314" i="1"/>
  <c r="K1340" i="1"/>
  <c r="K1366" i="1"/>
  <c r="K1395" i="1"/>
  <c r="K1421" i="1"/>
  <c r="K1446" i="1"/>
  <c r="K1471" i="1"/>
  <c r="K1496" i="1"/>
  <c r="K1521" i="1"/>
  <c r="K1549" i="1"/>
  <c r="K1574" i="1"/>
  <c r="K1599" i="1"/>
  <c r="K1624" i="1"/>
  <c r="K1649" i="1"/>
  <c r="K1699" i="1"/>
  <c r="K1777" i="1"/>
  <c r="K1728" i="1"/>
  <c r="K1008" i="1"/>
  <c r="K1263" i="1"/>
  <c r="K1423" i="1"/>
  <c r="K1498" i="1"/>
  <c r="K1626" i="1"/>
  <c r="K1754" i="1"/>
  <c r="K35" i="1"/>
  <c r="K458" i="1"/>
  <c r="K703" i="1"/>
  <c r="K976" i="1"/>
  <c r="K1158" i="1"/>
  <c r="K1318" i="1"/>
  <c r="K1528" i="1"/>
  <c r="K23" i="1"/>
  <c r="K76" i="1"/>
  <c r="K120" i="1"/>
  <c r="K164" i="1"/>
  <c r="K203" i="1"/>
  <c r="K249" i="1"/>
  <c r="K286" i="1"/>
  <c r="K328" i="1"/>
  <c r="K370" i="1"/>
  <c r="K410" i="1"/>
  <c r="K455" i="1"/>
  <c r="K489" i="1"/>
  <c r="K524" i="1"/>
  <c r="K563" i="1"/>
  <c r="K595" i="1"/>
  <c r="K632" i="1"/>
  <c r="K665" i="1"/>
  <c r="K700" i="1"/>
  <c r="K739" i="1"/>
  <c r="K771" i="1"/>
  <c r="K805" i="1"/>
  <c r="K841" i="1"/>
  <c r="K876" i="1"/>
  <c r="K910" i="1"/>
  <c r="K943" i="1"/>
  <c r="K973" i="1"/>
  <c r="K1004" i="1"/>
  <c r="K1036" i="1"/>
  <c r="K1064" i="1"/>
  <c r="K1094" i="1"/>
  <c r="K1122" i="1"/>
  <c r="K1153" i="1"/>
  <c r="K1181" i="1"/>
  <c r="K1207" i="1"/>
  <c r="K1233" i="1"/>
  <c r="K1259" i="1"/>
  <c r="K1289" i="1"/>
  <c r="K1315" i="1"/>
  <c r="K1341" i="1"/>
  <c r="K1367" i="1"/>
  <c r="K1396" i="1"/>
  <c r="K1422" i="1"/>
  <c r="K1447" i="1"/>
  <c r="K1472" i="1"/>
  <c r="K1497" i="1"/>
  <c r="K1522" i="1"/>
  <c r="K1550" i="1"/>
  <c r="K1575" i="1"/>
  <c r="K1600" i="1"/>
  <c r="K1625" i="1"/>
  <c r="K1703" i="1"/>
  <c r="K974" i="1"/>
  <c r="K1316" i="1"/>
  <c r="K1448" i="1"/>
  <c r="K1576" i="1"/>
  <c r="K1676" i="1"/>
  <c r="K1779" i="1"/>
  <c r="K337" i="1"/>
  <c r="K669" i="1"/>
  <c r="K917" i="1"/>
  <c r="K1097" i="1"/>
  <c r="K1265" i="1"/>
  <c r="K24" i="1"/>
  <c r="K77" i="1"/>
  <c r="K122" i="1"/>
  <c r="K165" i="1"/>
  <c r="K204" i="1"/>
  <c r="K250" i="1"/>
  <c r="K287" i="1"/>
  <c r="K331" i="1"/>
  <c r="K372" i="1"/>
  <c r="K411" i="1"/>
  <c r="K456" i="1"/>
  <c r="K490" i="1"/>
  <c r="K525" i="1"/>
  <c r="K564" i="1"/>
  <c r="K596" i="1"/>
  <c r="K634" i="1"/>
  <c r="K667" i="1"/>
  <c r="K701" i="1"/>
  <c r="K740" i="1"/>
  <c r="K772" i="1"/>
  <c r="K806" i="1"/>
  <c r="K842" i="1"/>
  <c r="K877" i="1"/>
  <c r="K1037" i="1"/>
  <c r="K1065" i="1"/>
  <c r="K1095" i="1"/>
  <c r="K1123" i="1"/>
  <c r="K1154" i="1"/>
  <c r="K1182" i="1"/>
  <c r="K1208" i="1"/>
  <c r="K1234" i="1"/>
  <c r="K1290" i="1"/>
  <c r="K1397" i="1"/>
  <c r="K1473" i="1"/>
  <c r="K1601" i="1"/>
  <c r="K1729" i="1"/>
  <c r="K292" i="1"/>
  <c r="K598" i="1"/>
  <c r="K812" i="1"/>
  <c r="K1039" i="1"/>
  <c r="K1236" i="1"/>
  <c r="K1425" i="1"/>
  <c r="K33" i="1"/>
  <c r="K78" i="1"/>
  <c r="K124" i="1"/>
  <c r="K166" i="1"/>
  <c r="K205" i="1"/>
  <c r="K251" i="1"/>
  <c r="K291" i="1"/>
  <c r="K333" i="1"/>
  <c r="K374" i="1"/>
  <c r="K412" i="1"/>
  <c r="K457" i="1"/>
  <c r="K491" i="1"/>
  <c r="K529" i="1"/>
  <c r="K565" i="1"/>
  <c r="K597" i="1"/>
  <c r="K636" i="1"/>
  <c r="K668" i="1"/>
  <c r="K702" i="1"/>
  <c r="K741" i="1"/>
  <c r="K773" i="1"/>
  <c r="K810" i="1"/>
  <c r="K843" i="1"/>
  <c r="K878" i="1"/>
  <c r="K916" i="1"/>
  <c r="K946" i="1"/>
  <c r="K975" i="1"/>
  <c r="K1009" i="1"/>
  <c r="K1038" i="1"/>
  <c r="K1068" i="1"/>
  <c r="K1096" i="1"/>
  <c r="K1124" i="1"/>
  <c r="K1157" i="1"/>
  <c r="K1183" i="1"/>
  <c r="K1209" i="1"/>
  <c r="K1235" i="1"/>
  <c r="K1264" i="1"/>
  <c r="K1291" i="1"/>
  <c r="K1317" i="1"/>
  <c r="K1343" i="1"/>
  <c r="K1369" i="1"/>
  <c r="K1399" i="1"/>
  <c r="K1424" i="1"/>
  <c r="K1449" i="1"/>
  <c r="K1474" i="1"/>
  <c r="K1499" i="1"/>
  <c r="K1527" i="1"/>
  <c r="K1552" i="1"/>
  <c r="K1577" i="1"/>
  <c r="K1602" i="1"/>
  <c r="K1627" i="1"/>
  <c r="K1652" i="1"/>
  <c r="K1677" i="1"/>
  <c r="K1705" i="1"/>
  <c r="K1730" i="1"/>
  <c r="K1755" i="1"/>
  <c r="K1780" i="1"/>
  <c r="K2" i="1"/>
  <c r="K79" i="1"/>
  <c r="K210" i="1"/>
  <c r="K254" i="1"/>
  <c r="K375" i="1"/>
  <c r="K492" i="1"/>
  <c r="K637" i="1"/>
  <c r="K742" i="1"/>
  <c r="K774" i="1"/>
  <c r="K947" i="1"/>
  <c r="K1069" i="1"/>
  <c r="K1210" i="1"/>
  <c r="K1292" i="1"/>
  <c r="K1344" i="1"/>
  <c r="K1450" i="1"/>
  <c r="K1553" i="1"/>
  <c r="K1618" i="1"/>
  <c r="K1540" i="1"/>
  <c r="K1384" i="1"/>
  <c r="K1219" i="1"/>
  <c r="K1041" i="1"/>
  <c r="K893" i="1"/>
  <c r="K674" i="1"/>
  <c r="K379" i="1"/>
  <c r="K47" i="1"/>
  <c r="K1539" i="1"/>
  <c r="K1253" i="1"/>
  <c r="K936" i="1"/>
  <c r="K504" i="1"/>
  <c r="K1764" i="1"/>
  <c r="K1538" i="1"/>
  <c r="K1382" i="1"/>
  <c r="K1130" i="1"/>
  <c r="K887" i="1"/>
  <c r="K548" i="1"/>
  <c r="K181" i="1"/>
  <c r="K1537" i="1"/>
  <c r="K1076" i="1"/>
  <c r="K611" i="1"/>
  <c r="K1688" i="1"/>
  <c r="K1417" i="1"/>
  <c r="K1117" i="1"/>
  <c r="K822" i="1"/>
  <c r="K497" i="1"/>
  <c r="K231" i="1"/>
  <c r="K1535" i="1"/>
  <c r="K1211" i="1"/>
  <c r="K652" i="1"/>
  <c r="K1642" i="1"/>
  <c r="K1489" i="1"/>
  <c r="K1280" i="1"/>
  <c r="K1113" i="1"/>
  <c r="K967" i="1"/>
  <c r="K753" i="1"/>
  <c r="K542" i="1"/>
  <c r="K295" i="1"/>
  <c r="K157" i="1"/>
  <c r="K1757" i="1"/>
  <c r="K1488" i="1"/>
  <c r="K1279" i="1"/>
  <c r="K1070" i="1"/>
  <c r="K966" i="1"/>
  <c r="K923" i="1"/>
  <c r="K864" i="1"/>
  <c r="K816" i="1"/>
  <c r="K752" i="1"/>
  <c r="K707" i="1"/>
  <c r="K478" i="1"/>
  <c r="K349" i="1"/>
  <c r="K294" i="1"/>
  <c r="K225" i="1"/>
  <c r="K154" i="1"/>
  <c r="K96" i="1"/>
  <c r="K1581" i="1"/>
  <c r="K1214" i="1"/>
  <c r="K720" i="1"/>
  <c r="K107" i="1"/>
  <c r="K1798" i="1"/>
  <c r="K1654" i="1"/>
  <c r="K1501" i="1"/>
  <c r="K1335" i="1"/>
  <c r="K1129" i="1"/>
  <c r="K929" i="1"/>
  <c r="K657" i="1"/>
  <c r="K376" i="1"/>
  <c r="K106" i="1"/>
  <c r="K1579" i="1"/>
  <c r="K1166" i="1"/>
  <c r="K653" i="1"/>
  <c r="K1610" i="1"/>
  <c r="K1333" i="1"/>
  <c r="K984" i="1"/>
  <c r="K545" i="1"/>
  <c r="K170" i="1"/>
  <c r="K1716" i="1"/>
  <c r="K1532" i="1"/>
  <c r="K1199" i="1"/>
  <c r="K865" i="1"/>
  <c r="K480" i="1"/>
  <c r="K97" i="1"/>
  <c r="K1683" i="1"/>
  <c r="K1531" i="1"/>
  <c r="K1325" i="1"/>
  <c r="K1161" i="1"/>
  <c r="K645" i="1"/>
  <c r="K1682" i="1"/>
  <c r="K1530" i="1"/>
  <c r="K1487" i="1"/>
  <c r="K1452" i="1"/>
  <c r="K1408" i="1"/>
  <c r="K1278" i="1"/>
  <c r="K1197" i="1"/>
  <c r="K1160" i="1"/>
  <c r="K1109" i="1"/>
  <c r="K1058" i="1"/>
  <c r="K1017" i="1"/>
  <c r="K965" i="1"/>
  <c r="K922" i="1"/>
  <c r="K862" i="1"/>
  <c r="K815" i="1"/>
  <c r="K751" i="1"/>
  <c r="K695" i="1"/>
  <c r="K644" i="1"/>
  <c r="K587" i="1"/>
  <c r="K536" i="1"/>
  <c r="K470" i="1"/>
  <c r="K421" i="1"/>
  <c r="K348" i="1"/>
  <c r="K279" i="1"/>
  <c r="K222" i="1"/>
  <c r="K144" i="1"/>
  <c r="K94" i="1"/>
  <c r="K1583" i="1"/>
  <c r="K1300" i="1"/>
  <c r="K1082" i="1"/>
  <c r="K778" i="1"/>
  <c r="K438" i="1"/>
  <c r="K111" i="1"/>
  <c r="K1617" i="1"/>
  <c r="K1345" i="1"/>
  <c r="K1040" i="1"/>
  <c r="K613" i="1"/>
  <c r="K183" i="1"/>
  <c r="K1732" i="1"/>
  <c r="K1427" i="1"/>
  <c r="K1080" i="1"/>
  <c r="K776" i="1"/>
  <c r="K308" i="1"/>
  <c r="K1731" i="1"/>
  <c r="K1381" i="1"/>
  <c r="K986" i="1"/>
  <c r="K498" i="1"/>
  <c r="K1720" i="1"/>
  <c r="K1334" i="1"/>
  <c r="K928" i="1"/>
  <c r="K363" i="1"/>
  <c r="K1796" i="1"/>
  <c r="K1687" i="1"/>
  <c r="K1492" i="1"/>
  <c r="K1295" i="1"/>
  <c r="K1116" i="1"/>
  <c r="K927" i="1"/>
  <c r="K713" i="1"/>
  <c r="K493" i="1"/>
  <c r="K229" i="1"/>
  <c r="K36" i="1"/>
  <c r="K1793" i="1"/>
  <c r="K1565" i="1"/>
  <c r="K1329" i="1"/>
  <c r="K1019" i="1"/>
  <c r="K646" i="1"/>
  <c r="K1715" i="1"/>
  <c r="K1564" i="1"/>
  <c r="K1409" i="1"/>
  <c r="K1245" i="1"/>
  <c r="K1018" i="1"/>
  <c r="K537" i="1"/>
  <c r="K1791" i="1"/>
  <c r="K1640" i="1"/>
  <c r="K1324" i="1"/>
  <c r="K1787" i="1"/>
  <c r="K1713" i="1"/>
  <c r="K1681" i="1"/>
  <c r="K1639" i="1"/>
  <c r="K1604" i="1"/>
  <c r="K1562" i="1"/>
  <c r="K1529" i="1"/>
  <c r="K1486" i="1"/>
  <c r="K1451" i="1"/>
  <c r="K1407" i="1"/>
  <c r="K1361" i="1"/>
  <c r="K1323" i="1"/>
  <c r="K1277" i="1"/>
  <c r="K1242" i="1"/>
  <c r="K1193" i="1"/>
  <c r="K1159" i="1"/>
  <c r="K1108" i="1"/>
  <c r="K1057" i="1"/>
  <c r="K1016" i="1"/>
  <c r="K964" i="1"/>
  <c r="K920" i="1"/>
  <c r="K860" i="1"/>
  <c r="K814" i="1"/>
  <c r="K750" i="1"/>
  <c r="K690" i="1"/>
  <c r="K643" i="1"/>
  <c r="K586" i="1"/>
  <c r="K535" i="1"/>
  <c r="K469" i="1"/>
  <c r="K419" i="1"/>
  <c r="K347" i="1"/>
  <c r="K278" i="1"/>
  <c r="K217" i="1"/>
  <c r="K143" i="1"/>
  <c r="K86" i="1"/>
  <c r="K1692" i="1"/>
  <c r="K1429" i="1"/>
  <c r="K1170" i="1"/>
  <c r="K829" i="1"/>
  <c r="K550" i="1"/>
  <c r="K256" i="1"/>
  <c r="K1765" i="1"/>
  <c r="K1464" i="1"/>
  <c r="K1081" i="1"/>
  <c r="K721" i="1"/>
  <c r="K255" i="1"/>
  <c r="K1616" i="1"/>
  <c r="K1298" i="1"/>
  <c r="K930" i="1"/>
  <c r="K435" i="1"/>
  <c r="K1580" i="1"/>
  <c r="K1167" i="1"/>
  <c r="K718" i="1"/>
  <c r="K232" i="1"/>
  <c r="K1797" i="1"/>
  <c r="K1536" i="1"/>
  <c r="K1296" i="1"/>
  <c r="K985" i="1"/>
  <c r="K609" i="1"/>
  <c r="K305" i="1"/>
  <c r="K1578" i="1"/>
  <c r="K1249" i="1"/>
  <c r="K880" i="1"/>
  <c r="K360" i="1"/>
  <c r="K1758" i="1"/>
  <c r="K1607" i="1"/>
  <c r="K1410" i="1"/>
  <c r="K1246" i="1"/>
  <c r="K1071" i="1"/>
  <c r="K924" i="1"/>
  <c r="K709" i="1"/>
  <c r="K424" i="1"/>
  <c r="K226" i="1"/>
  <c r="K1641" i="1"/>
  <c r="K1374" i="1"/>
  <c r="K1112" i="1"/>
  <c r="K423" i="1"/>
  <c r="K1714" i="1"/>
  <c r="K1563" i="1"/>
  <c r="K1362" i="1"/>
  <c r="K1786" i="1"/>
  <c r="K1670" i="1"/>
  <c r="K1603" i="1"/>
  <c r="K1517" i="1"/>
  <c r="K1442" i="1"/>
  <c r="K1406" i="1"/>
  <c r="K1322" i="1"/>
  <c r="K1276" i="1"/>
  <c r="K1241" i="1"/>
  <c r="K1192" i="1"/>
  <c r="K1145" i="1"/>
  <c r="K1106" i="1"/>
  <c r="K1056" i="1"/>
  <c r="K1015" i="1"/>
  <c r="K962" i="1"/>
  <c r="K919" i="1"/>
  <c r="K856" i="1"/>
  <c r="K797" i="1"/>
  <c r="K749" i="1"/>
  <c r="K689" i="1"/>
  <c r="K642" i="1"/>
  <c r="K581" i="1"/>
  <c r="K534" i="1"/>
  <c r="K468" i="1"/>
  <c r="K401" i="1"/>
  <c r="K346" i="1"/>
  <c r="K277" i="1"/>
  <c r="K216" i="1"/>
  <c r="K142" i="1"/>
  <c r="K84" i="1"/>
  <c r="K1660" i="1"/>
  <c r="K1346" i="1"/>
  <c r="K990" i="1"/>
  <c r="K506" i="1"/>
  <c r="K1659" i="1"/>
  <c r="K1383" i="1"/>
  <c r="K1134" i="1"/>
  <c r="K889" i="1"/>
  <c r="K673" i="1"/>
  <c r="K309" i="1"/>
  <c r="K1655" i="1"/>
  <c r="K1252" i="1"/>
  <c r="K827" i="1"/>
  <c r="K377" i="1"/>
  <c r="K1763" i="1"/>
  <c r="K1462" i="1"/>
  <c r="K1213" i="1"/>
  <c r="K885" i="1"/>
  <c r="K434" i="1"/>
  <c r="K1500" i="1"/>
  <c r="K1075" i="1"/>
  <c r="K546" i="1"/>
  <c r="K38" i="1"/>
  <c r="K1645" i="1"/>
  <c r="K1379" i="1"/>
  <c r="K1074" i="1"/>
  <c r="K764" i="1"/>
  <c r="K304" i="1"/>
  <c r="K1684" i="1"/>
  <c r="K1454" i="1"/>
  <c r="K1162" i="1"/>
  <c r="K817" i="1"/>
  <c r="K350" i="1"/>
  <c r="K1792" i="1"/>
  <c r="K1606" i="1"/>
  <c r="K1453" i="1"/>
  <c r="K1198" i="1"/>
  <c r="K588" i="1"/>
  <c r="K1756" i="1"/>
  <c r="K1605" i="1"/>
  <c r="K1243" i="1"/>
  <c r="K1748" i="1"/>
  <c r="K1747" i="1"/>
  <c r="K1712" i="1"/>
  <c r="K1638" i="1"/>
  <c r="K1561" i="1"/>
  <c r="K1485" i="1"/>
  <c r="K1360" i="1"/>
  <c r="K1785" i="1"/>
  <c r="K1743" i="1"/>
  <c r="K1711" i="1"/>
  <c r="K1669" i="1"/>
  <c r="K1637" i="1"/>
  <c r="K1595" i="1"/>
  <c r="K1560" i="1"/>
  <c r="K1516" i="1"/>
  <c r="K1484" i="1"/>
  <c r="K1441" i="1"/>
  <c r="K1405" i="1"/>
  <c r="K1359" i="1"/>
  <c r="K1321" i="1"/>
  <c r="K1275" i="1"/>
  <c r="K1237" i="1"/>
  <c r="K1191" i="1"/>
  <c r="K1144" i="1"/>
  <c r="K1105" i="1"/>
  <c r="K1052" i="1"/>
  <c r="K1014" i="1"/>
  <c r="K961" i="1"/>
  <c r="K918" i="1"/>
  <c r="K855" i="1"/>
  <c r="K796" i="1"/>
  <c r="K748" i="1"/>
  <c r="K688" i="1"/>
  <c r="K640" i="1"/>
  <c r="K579" i="1"/>
  <c r="K533" i="1"/>
  <c r="K467" i="1"/>
  <c r="K399" i="1"/>
  <c r="K344" i="1"/>
  <c r="K275" i="1"/>
  <c r="K215" i="1"/>
  <c r="K141" i="1"/>
  <c r="K83" i="1"/>
  <c r="G2" i="1"/>
  <c r="G1802" i="1"/>
  <c r="F1802" i="1"/>
  <c r="G1801" i="1"/>
  <c r="F1801" i="1"/>
  <c r="G1800" i="1"/>
  <c r="F1800" i="1"/>
  <c r="G1799" i="1"/>
  <c r="F1799" i="1"/>
  <c r="G1798" i="1"/>
  <c r="F1798" i="1"/>
  <c r="G1797" i="1"/>
  <c r="F1797" i="1"/>
  <c r="G1796" i="1"/>
  <c r="F1796" i="1"/>
  <c r="G1795" i="1"/>
  <c r="F1795" i="1"/>
  <c r="G1794" i="1"/>
  <c r="F1794" i="1"/>
  <c r="G1793" i="1"/>
  <c r="F1793" i="1"/>
  <c r="G1792" i="1"/>
  <c r="F1792" i="1"/>
  <c r="G1791" i="1"/>
  <c r="F1791" i="1"/>
  <c r="G1790" i="1"/>
  <c r="F1790" i="1"/>
  <c r="G1789" i="1"/>
  <c r="F1789" i="1"/>
  <c r="G1788" i="1"/>
  <c r="F1788" i="1"/>
  <c r="G1787" i="1"/>
  <c r="F1787" i="1"/>
  <c r="G1786" i="1"/>
  <c r="F1786" i="1"/>
  <c r="G1785" i="1"/>
  <c r="F1785" i="1"/>
  <c r="G1784" i="1"/>
  <c r="F1784" i="1"/>
  <c r="G1783" i="1"/>
  <c r="F1783" i="1"/>
  <c r="G1782" i="1"/>
  <c r="F1782" i="1"/>
  <c r="G1781" i="1"/>
  <c r="F1781" i="1"/>
  <c r="G1780" i="1"/>
  <c r="F1780" i="1"/>
  <c r="G1779" i="1"/>
  <c r="F1779" i="1"/>
  <c r="G1778" i="1"/>
  <c r="F1778" i="1"/>
  <c r="G1777" i="1"/>
  <c r="F1777" i="1"/>
  <c r="G1776" i="1"/>
  <c r="F1776" i="1"/>
  <c r="G1775" i="1"/>
  <c r="F1775" i="1"/>
  <c r="G1774" i="1"/>
  <c r="F1774" i="1"/>
  <c r="G1773" i="1"/>
  <c r="F1773" i="1"/>
  <c r="G1772" i="1"/>
  <c r="F1772" i="1"/>
  <c r="G1771" i="1"/>
  <c r="F1771" i="1"/>
  <c r="G1770" i="1"/>
  <c r="F1770" i="1"/>
  <c r="G1769" i="1"/>
  <c r="F1769" i="1"/>
  <c r="G1768" i="1"/>
  <c r="F1768" i="1"/>
  <c r="G1767" i="1"/>
  <c r="F1767" i="1"/>
  <c r="G1766" i="1"/>
  <c r="F1766" i="1"/>
  <c r="G1765" i="1"/>
  <c r="F1765" i="1"/>
  <c r="G1764" i="1"/>
  <c r="F1764" i="1"/>
  <c r="G1763" i="1"/>
  <c r="F1763" i="1"/>
  <c r="G1762" i="1"/>
  <c r="F1762" i="1"/>
  <c r="G1761" i="1"/>
  <c r="F1761" i="1"/>
  <c r="G1760" i="1"/>
  <c r="F1760" i="1"/>
  <c r="G1759" i="1"/>
  <c r="F1759" i="1"/>
  <c r="G1758" i="1"/>
  <c r="F1758" i="1"/>
  <c r="G1757" i="1"/>
  <c r="F1757" i="1"/>
  <c r="G1756" i="1"/>
  <c r="F1756" i="1"/>
  <c r="G1755" i="1"/>
  <c r="F1755" i="1"/>
  <c r="G1754" i="1"/>
  <c r="F1754" i="1"/>
  <c r="G1753" i="1"/>
  <c r="F1753" i="1"/>
  <c r="G1752" i="1"/>
  <c r="F1752" i="1"/>
  <c r="G1751" i="1"/>
  <c r="F1751" i="1"/>
  <c r="G1750" i="1"/>
  <c r="F1750" i="1"/>
  <c r="G1749" i="1"/>
  <c r="F1749" i="1"/>
  <c r="G1748" i="1"/>
  <c r="F1748" i="1"/>
  <c r="G1747" i="1"/>
  <c r="F1747" i="1"/>
  <c r="G1746" i="1"/>
  <c r="F1746" i="1"/>
  <c r="G1745" i="1"/>
  <c r="F1745" i="1"/>
  <c r="G1744" i="1"/>
  <c r="F1744" i="1"/>
  <c r="G1743" i="1"/>
  <c r="F1743" i="1"/>
  <c r="G1742" i="1"/>
  <c r="F1742" i="1"/>
  <c r="G1741" i="1"/>
  <c r="F1741" i="1"/>
  <c r="G1740" i="1"/>
  <c r="F1740" i="1"/>
  <c r="G1739" i="1"/>
  <c r="F1739" i="1"/>
  <c r="G1738" i="1"/>
  <c r="F1738" i="1"/>
  <c r="G1737" i="1"/>
  <c r="F1737" i="1"/>
  <c r="G1736" i="1"/>
  <c r="F1736" i="1"/>
  <c r="G1735" i="1"/>
  <c r="F1735" i="1"/>
  <c r="G1734" i="1"/>
  <c r="F1734" i="1"/>
  <c r="G1733" i="1"/>
  <c r="F1733" i="1"/>
  <c r="G1732" i="1"/>
  <c r="F1732" i="1"/>
  <c r="G1731" i="1"/>
  <c r="F1731" i="1"/>
  <c r="G1730" i="1"/>
  <c r="F1730" i="1"/>
  <c r="G1729" i="1"/>
  <c r="F1729" i="1"/>
  <c r="G1728" i="1"/>
  <c r="F1728" i="1"/>
  <c r="G1727" i="1"/>
  <c r="F1727" i="1"/>
  <c r="G1726" i="1"/>
  <c r="F1726" i="1"/>
  <c r="G1725" i="1"/>
  <c r="F1725" i="1"/>
  <c r="J1725" i="1" s="1"/>
  <c r="G1724" i="1"/>
  <c r="F1724" i="1"/>
  <c r="J1724" i="1" s="1"/>
  <c r="G1723" i="1"/>
  <c r="F1723" i="1"/>
  <c r="J1723" i="1" s="1"/>
  <c r="G1722" i="1"/>
  <c r="F1722" i="1"/>
  <c r="J1722" i="1" s="1"/>
  <c r="G1721" i="1"/>
  <c r="F1721" i="1"/>
  <c r="J1721" i="1" s="1"/>
  <c r="G1720" i="1"/>
  <c r="F1720" i="1"/>
  <c r="J1720" i="1" s="1"/>
  <c r="G1719" i="1"/>
  <c r="F1719" i="1"/>
  <c r="J1719" i="1" s="1"/>
  <c r="G1718" i="1"/>
  <c r="F1718" i="1"/>
  <c r="J1718" i="1" s="1"/>
  <c r="G1717" i="1"/>
  <c r="F1717" i="1"/>
  <c r="J1717" i="1" s="1"/>
  <c r="G1716" i="1"/>
  <c r="F1716" i="1"/>
  <c r="J1716" i="1" s="1"/>
  <c r="G1715" i="1"/>
  <c r="F1715" i="1"/>
  <c r="J1715" i="1" s="1"/>
  <c r="G1714" i="1"/>
  <c r="F1714" i="1"/>
  <c r="J1714" i="1" s="1"/>
  <c r="G1713" i="1"/>
  <c r="F1713" i="1"/>
  <c r="J1713" i="1" s="1"/>
  <c r="G1712" i="1"/>
  <c r="F1712" i="1"/>
  <c r="G1711" i="1"/>
  <c r="F1711" i="1"/>
  <c r="G1710" i="1"/>
  <c r="F1710" i="1"/>
  <c r="G1709" i="1"/>
  <c r="F1709" i="1"/>
  <c r="G1708" i="1"/>
  <c r="F1708" i="1"/>
  <c r="G1707" i="1"/>
  <c r="F1707" i="1"/>
  <c r="G1706" i="1"/>
  <c r="F1706" i="1"/>
  <c r="G1705" i="1"/>
  <c r="F1705" i="1"/>
  <c r="G1704" i="1"/>
  <c r="F1704" i="1"/>
  <c r="G1703" i="1"/>
  <c r="F1703" i="1"/>
  <c r="G1702" i="1"/>
  <c r="F1702" i="1"/>
  <c r="G1701" i="1"/>
  <c r="F1701" i="1"/>
  <c r="G1700" i="1"/>
  <c r="F1700" i="1"/>
  <c r="J1700" i="1" s="1"/>
  <c r="G1699" i="1"/>
  <c r="F1699" i="1"/>
  <c r="J1699" i="1" s="1"/>
  <c r="G1698" i="1"/>
  <c r="F1698" i="1"/>
  <c r="J1698" i="1" s="1"/>
  <c r="G1697" i="1"/>
  <c r="F1697" i="1"/>
  <c r="J1697" i="1" s="1"/>
  <c r="G1696" i="1"/>
  <c r="F1696" i="1"/>
  <c r="J1696" i="1" s="1"/>
  <c r="G1695" i="1"/>
  <c r="F1695" i="1"/>
  <c r="J1695" i="1" s="1"/>
  <c r="G1694" i="1"/>
  <c r="F1694" i="1"/>
  <c r="J1694" i="1" s="1"/>
  <c r="G1693" i="1"/>
  <c r="F1693" i="1"/>
  <c r="J1693" i="1" s="1"/>
  <c r="G1692" i="1"/>
  <c r="F1692" i="1"/>
  <c r="J1692" i="1" s="1"/>
  <c r="G1691" i="1"/>
  <c r="F1691" i="1"/>
  <c r="J1691" i="1" s="1"/>
  <c r="G1690" i="1"/>
  <c r="F1690" i="1"/>
  <c r="J1690" i="1" s="1"/>
  <c r="G1689" i="1"/>
  <c r="F1689" i="1"/>
  <c r="J1689" i="1" s="1"/>
  <c r="G1688" i="1"/>
  <c r="F1688" i="1"/>
  <c r="J1688" i="1" s="1"/>
  <c r="G1687" i="1"/>
  <c r="F1687" i="1"/>
  <c r="J1687" i="1" s="1"/>
  <c r="G1686" i="1"/>
  <c r="F1686" i="1"/>
  <c r="J1686" i="1" s="1"/>
  <c r="G1685" i="1"/>
  <c r="F1685" i="1"/>
  <c r="J1685" i="1" s="1"/>
  <c r="G1684" i="1"/>
  <c r="F1684" i="1"/>
  <c r="G1683" i="1"/>
  <c r="F1683" i="1"/>
  <c r="G1682" i="1"/>
  <c r="F1682" i="1"/>
  <c r="G1681" i="1"/>
  <c r="F1681" i="1"/>
  <c r="G1680" i="1"/>
  <c r="F1680" i="1"/>
  <c r="G1679" i="1"/>
  <c r="F1679" i="1"/>
  <c r="G1678" i="1"/>
  <c r="F1678" i="1"/>
  <c r="G1677" i="1"/>
  <c r="F1677" i="1"/>
  <c r="G1676" i="1"/>
  <c r="F1676" i="1"/>
  <c r="J1676" i="1" s="1"/>
  <c r="G1675" i="1"/>
  <c r="F1675" i="1"/>
  <c r="J1675" i="1" s="1"/>
  <c r="G1674" i="1"/>
  <c r="F1674" i="1"/>
  <c r="J1674" i="1" s="1"/>
  <c r="G1673" i="1"/>
  <c r="F1673" i="1"/>
  <c r="J1673" i="1" s="1"/>
  <c r="G1672" i="1"/>
  <c r="F1672" i="1"/>
  <c r="J1672" i="1" s="1"/>
  <c r="G1671" i="1"/>
  <c r="F1671" i="1"/>
  <c r="J1671" i="1" s="1"/>
  <c r="G1670" i="1"/>
  <c r="F1670" i="1"/>
  <c r="J1670" i="1" s="1"/>
  <c r="G1669" i="1"/>
  <c r="F1669" i="1"/>
  <c r="J1669" i="1" s="1"/>
  <c r="G1668" i="1"/>
  <c r="F1668" i="1"/>
  <c r="J1668" i="1" s="1"/>
  <c r="M1668" i="1" s="1"/>
  <c r="G1667" i="1"/>
  <c r="F1667" i="1"/>
  <c r="J1667" i="1" s="1"/>
  <c r="G1666" i="1"/>
  <c r="F1666" i="1"/>
  <c r="J1666" i="1" s="1"/>
  <c r="G1665" i="1"/>
  <c r="F1665" i="1"/>
  <c r="J1665" i="1" s="1"/>
  <c r="G1664" i="1"/>
  <c r="F1664" i="1"/>
  <c r="J1664" i="1" s="1"/>
  <c r="G1663" i="1"/>
  <c r="F1663" i="1"/>
  <c r="J1663" i="1" s="1"/>
  <c r="G1662" i="1"/>
  <c r="F1662" i="1"/>
  <c r="J1662" i="1" s="1"/>
  <c r="G1661" i="1"/>
  <c r="F1661" i="1"/>
  <c r="J1661" i="1" s="1"/>
  <c r="G1660" i="1"/>
  <c r="F1660" i="1"/>
  <c r="J1660" i="1" s="1"/>
  <c r="G1659" i="1"/>
  <c r="F1659" i="1"/>
  <c r="J1659" i="1" s="1"/>
  <c r="G1658" i="1"/>
  <c r="F1658" i="1"/>
  <c r="J1658" i="1" s="1"/>
  <c r="G1657" i="1"/>
  <c r="F1657" i="1"/>
  <c r="J1657" i="1" s="1"/>
  <c r="G1656" i="1"/>
  <c r="F1656" i="1"/>
  <c r="J1656" i="1" s="1"/>
  <c r="G1655" i="1"/>
  <c r="F1655" i="1"/>
  <c r="J1655" i="1" s="1"/>
  <c r="G1654" i="1"/>
  <c r="F1654" i="1"/>
  <c r="J1654" i="1" s="1"/>
  <c r="M1654" i="1" s="1"/>
  <c r="G1653" i="1"/>
  <c r="F1653" i="1"/>
  <c r="J1653" i="1" s="1"/>
  <c r="M1653" i="1" s="1"/>
  <c r="G1652" i="1"/>
  <c r="F1652" i="1"/>
  <c r="J1652" i="1" s="1"/>
  <c r="G1651" i="1"/>
  <c r="F1651" i="1"/>
  <c r="J1651" i="1" s="1"/>
  <c r="G1650" i="1"/>
  <c r="F1650" i="1"/>
  <c r="J1650" i="1" s="1"/>
  <c r="G1649" i="1"/>
  <c r="F1649" i="1"/>
  <c r="J1649" i="1" s="1"/>
  <c r="G1648" i="1"/>
  <c r="F1648" i="1"/>
  <c r="J1648" i="1" s="1"/>
  <c r="G1647" i="1"/>
  <c r="F1647" i="1"/>
  <c r="J1647" i="1" s="1"/>
  <c r="G1646" i="1"/>
  <c r="F1646" i="1"/>
  <c r="J1646" i="1" s="1"/>
  <c r="G1645" i="1"/>
  <c r="F1645" i="1"/>
  <c r="J1645" i="1" s="1"/>
  <c r="G1644" i="1"/>
  <c r="F1644" i="1"/>
  <c r="G1643" i="1"/>
  <c r="F1643" i="1"/>
  <c r="G1642" i="1"/>
  <c r="F1642" i="1"/>
  <c r="G1641" i="1"/>
  <c r="F1641" i="1"/>
  <c r="G1640" i="1"/>
  <c r="F1640" i="1"/>
  <c r="G1639" i="1"/>
  <c r="F1639" i="1"/>
  <c r="G1638" i="1"/>
  <c r="F1638" i="1"/>
  <c r="G1637" i="1"/>
  <c r="F1637" i="1"/>
  <c r="G1636" i="1"/>
  <c r="F1636" i="1"/>
  <c r="G1635" i="1"/>
  <c r="F1635" i="1"/>
  <c r="G1634" i="1"/>
  <c r="F1634" i="1"/>
  <c r="G1633" i="1"/>
  <c r="F1633" i="1"/>
  <c r="G1632" i="1"/>
  <c r="F1632" i="1"/>
  <c r="G1631" i="1"/>
  <c r="F1631" i="1"/>
  <c r="G1630" i="1"/>
  <c r="F1630" i="1"/>
  <c r="G1629" i="1"/>
  <c r="F1629" i="1"/>
  <c r="G1628" i="1"/>
  <c r="F1628" i="1"/>
  <c r="G1627" i="1"/>
  <c r="F1627" i="1"/>
  <c r="G1626" i="1"/>
  <c r="F1626" i="1"/>
  <c r="J1626" i="1" s="1"/>
  <c r="G1625" i="1"/>
  <c r="F1625" i="1"/>
  <c r="J1625" i="1" s="1"/>
  <c r="G1624" i="1"/>
  <c r="F1624" i="1"/>
  <c r="J1624" i="1" s="1"/>
  <c r="G1623" i="1"/>
  <c r="F1623" i="1"/>
  <c r="J1623" i="1" s="1"/>
  <c r="G1622" i="1"/>
  <c r="F1622" i="1"/>
  <c r="J1622" i="1" s="1"/>
  <c r="G1621" i="1"/>
  <c r="F1621" i="1"/>
  <c r="J1621" i="1" s="1"/>
  <c r="G1620" i="1"/>
  <c r="F1620" i="1"/>
  <c r="J1620" i="1" s="1"/>
  <c r="G1619" i="1"/>
  <c r="F1619" i="1"/>
  <c r="J1619" i="1" s="1"/>
  <c r="G1618" i="1"/>
  <c r="F1618" i="1"/>
  <c r="J1618" i="1" s="1"/>
  <c r="G1617" i="1"/>
  <c r="F1617" i="1"/>
  <c r="J1617" i="1" s="1"/>
  <c r="G1616" i="1"/>
  <c r="F1616" i="1"/>
  <c r="J1616" i="1" s="1"/>
  <c r="G1615" i="1"/>
  <c r="F1615" i="1"/>
  <c r="J1615" i="1" s="1"/>
  <c r="G1614" i="1"/>
  <c r="F1614" i="1"/>
  <c r="J1614" i="1" s="1"/>
  <c r="G1613" i="1"/>
  <c r="F1613" i="1"/>
  <c r="J1613" i="1" s="1"/>
  <c r="G1612" i="1"/>
  <c r="F1612" i="1"/>
  <c r="J1612" i="1" s="1"/>
  <c r="G1611" i="1"/>
  <c r="F1611" i="1"/>
  <c r="J1611" i="1" s="1"/>
  <c r="G1610" i="1"/>
  <c r="F1610" i="1"/>
  <c r="G1609" i="1"/>
  <c r="F1609" i="1"/>
  <c r="G1608" i="1"/>
  <c r="F1608" i="1"/>
  <c r="G1607" i="1"/>
  <c r="F1607" i="1"/>
  <c r="G1606" i="1"/>
  <c r="F1606" i="1"/>
  <c r="G1605" i="1"/>
  <c r="F1605" i="1"/>
  <c r="G1604" i="1"/>
  <c r="F1604" i="1"/>
  <c r="G1603" i="1"/>
  <c r="F1603" i="1"/>
  <c r="G1602" i="1"/>
  <c r="F1602" i="1"/>
  <c r="G1601" i="1"/>
  <c r="F1601" i="1"/>
  <c r="G1600" i="1"/>
  <c r="F1600" i="1"/>
  <c r="G1599" i="1"/>
  <c r="F1599" i="1"/>
  <c r="G1598" i="1"/>
  <c r="F1598" i="1"/>
  <c r="G1597" i="1"/>
  <c r="F1597" i="1"/>
  <c r="G1596" i="1"/>
  <c r="F1596" i="1"/>
  <c r="G1595" i="1"/>
  <c r="F1595" i="1"/>
  <c r="G1594" i="1"/>
  <c r="F1594" i="1"/>
  <c r="G1593" i="1"/>
  <c r="F1593" i="1"/>
  <c r="G1592" i="1"/>
  <c r="F1592" i="1"/>
  <c r="G1591" i="1"/>
  <c r="F1591" i="1"/>
  <c r="G1590" i="1"/>
  <c r="F1590" i="1"/>
  <c r="G1589" i="1"/>
  <c r="F1589" i="1"/>
  <c r="G1588" i="1"/>
  <c r="F1588" i="1"/>
  <c r="G1587" i="1"/>
  <c r="F1587" i="1"/>
  <c r="G1586" i="1"/>
  <c r="F1586" i="1"/>
  <c r="G1585" i="1"/>
  <c r="F1585" i="1"/>
  <c r="G1584" i="1"/>
  <c r="F1584" i="1"/>
  <c r="G1583" i="1"/>
  <c r="F1583" i="1"/>
  <c r="G1582" i="1"/>
  <c r="F1582" i="1"/>
  <c r="G1581" i="1"/>
  <c r="F1581" i="1"/>
  <c r="G1580" i="1"/>
  <c r="F1580" i="1"/>
  <c r="G1579" i="1"/>
  <c r="F1579" i="1"/>
  <c r="G1578" i="1"/>
  <c r="F1578" i="1"/>
  <c r="J1578" i="1" s="1"/>
  <c r="G1577" i="1"/>
  <c r="F1577" i="1"/>
  <c r="J1577" i="1" s="1"/>
  <c r="G1576" i="1"/>
  <c r="F1576" i="1"/>
  <c r="J1576" i="1" s="1"/>
  <c r="G1575" i="1"/>
  <c r="F1575" i="1"/>
  <c r="J1575" i="1" s="1"/>
  <c r="G1574" i="1"/>
  <c r="F1574" i="1"/>
  <c r="J1574" i="1" s="1"/>
  <c r="G1573" i="1"/>
  <c r="F1573" i="1"/>
  <c r="J1573" i="1" s="1"/>
  <c r="G1572" i="1"/>
  <c r="F1572" i="1"/>
  <c r="J1572" i="1" s="1"/>
  <c r="G1571" i="1"/>
  <c r="F1571" i="1"/>
  <c r="J1571" i="1" s="1"/>
  <c r="G1570" i="1"/>
  <c r="F1570" i="1"/>
  <c r="J1570" i="1" s="1"/>
  <c r="G1569" i="1"/>
  <c r="F1569" i="1"/>
  <c r="J1569" i="1" s="1"/>
  <c r="M1569" i="1" s="1"/>
  <c r="N1569" i="1" s="1"/>
  <c r="G1568" i="1"/>
  <c r="F1568" i="1"/>
  <c r="J1568" i="1" s="1"/>
  <c r="G1567" i="1"/>
  <c r="F1567" i="1"/>
  <c r="J1567" i="1" s="1"/>
  <c r="G1566" i="1"/>
  <c r="F1566" i="1"/>
  <c r="J1566" i="1" s="1"/>
  <c r="G1565" i="1"/>
  <c r="F1565" i="1"/>
  <c r="J1565" i="1" s="1"/>
  <c r="G1564" i="1"/>
  <c r="F1564" i="1"/>
  <c r="J1564" i="1" s="1"/>
  <c r="G1563" i="1"/>
  <c r="F1563" i="1"/>
  <c r="J1563" i="1" s="1"/>
  <c r="G1562" i="1"/>
  <c r="F1562" i="1"/>
  <c r="J1562" i="1" s="1"/>
  <c r="G1561" i="1"/>
  <c r="F1561" i="1"/>
  <c r="J1561" i="1" s="1"/>
  <c r="G1560" i="1"/>
  <c r="F1560" i="1"/>
  <c r="J1560" i="1" s="1"/>
  <c r="G1559" i="1"/>
  <c r="F1559" i="1"/>
  <c r="J1559" i="1" s="1"/>
  <c r="G1558" i="1"/>
  <c r="F1558" i="1"/>
  <c r="J1558" i="1" s="1"/>
  <c r="G1557" i="1"/>
  <c r="F1557" i="1"/>
  <c r="J1557" i="1" s="1"/>
  <c r="G1556" i="1"/>
  <c r="F1556" i="1"/>
  <c r="J1556" i="1" s="1"/>
  <c r="G1555" i="1"/>
  <c r="F1555" i="1"/>
  <c r="J1555" i="1" s="1"/>
  <c r="G1554" i="1"/>
  <c r="F1554" i="1"/>
  <c r="J1554" i="1" s="1"/>
  <c r="G1553" i="1"/>
  <c r="F1553" i="1"/>
  <c r="J1553" i="1" s="1"/>
  <c r="G1552" i="1"/>
  <c r="F1552" i="1"/>
  <c r="J1552" i="1" s="1"/>
  <c r="G1551" i="1"/>
  <c r="F1551" i="1"/>
  <c r="J1551" i="1" s="1"/>
  <c r="G1550" i="1"/>
  <c r="F1550" i="1"/>
  <c r="J1550" i="1" s="1"/>
  <c r="G1549" i="1"/>
  <c r="F1549" i="1"/>
  <c r="J1549" i="1" s="1"/>
  <c r="G1548" i="1"/>
  <c r="F1548" i="1"/>
  <c r="J1548" i="1" s="1"/>
  <c r="G1547" i="1"/>
  <c r="F1547" i="1"/>
  <c r="J1547" i="1" s="1"/>
  <c r="M1547" i="1" s="1"/>
  <c r="G1546" i="1"/>
  <c r="F1546" i="1"/>
  <c r="J1546" i="1" s="1"/>
  <c r="G1545" i="1"/>
  <c r="F1545" i="1"/>
  <c r="J1545" i="1" s="1"/>
  <c r="G1544" i="1"/>
  <c r="F1544" i="1"/>
  <c r="J1544" i="1" s="1"/>
  <c r="G1543" i="1"/>
  <c r="F1543" i="1"/>
  <c r="J1543" i="1" s="1"/>
  <c r="G1542" i="1"/>
  <c r="F1542" i="1"/>
  <c r="J1542" i="1" s="1"/>
  <c r="G1541" i="1"/>
  <c r="F1541" i="1"/>
  <c r="J1541" i="1" s="1"/>
  <c r="G1540" i="1"/>
  <c r="F1540" i="1"/>
  <c r="J1540" i="1" s="1"/>
  <c r="G1539" i="1"/>
  <c r="F1539" i="1"/>
  <c r="J1539" i="1" s="1"/>
  <c r="G1538" i="1"/>
  <c r="F1538" i="1"/>
  <c r="J1538" i="1" s="1"/>
  <c r="G1537" i="1"/>
  <c r="F1537" i="1"/>
  <c r="J1537" i="1" s="1"/>
  <c r="G1536" i="1"/>
  <c r="F1536" i="1"/>
  <c r="J1536" i="1" s="1"/>
  <c r="G1535" i="1"/>
  <c r="F1535" i="1"/>
  <c r="J1535" i="1" s="1"/>
  <c r="G1534" i="1"/>
  <c r="F1534" i="1"/>
  <c r="G1533" i="1"/>
  <c r="F1533" i="1"/>
  <c r="G1532" i="1"/>
  <c r="F1532" i="1"/>
  <c r="G1531" i="1"/>
  <c r="F1531" i="1"/>
  <c r="G1530" i="1"/>
  <c r="F1530" i="1"/>
  <c r="G1529" i="1"/>
  <c r="F1529" i="1"/>
  <c r="G1528" i="1"/>
  <c r="F1528" i="1"/>
  <c r="G1527" i="1"/>
  <c r="F1527" i="1"/>
  <c r="G1526" i="1"/>
  <c r="F1526" i="1"/>
  <c r="G1525" i="1"/>
  <c r="F1525" i="1"/>
  <c r="G1524" i="1"/>
  <c r="F1524" i="1"/>
  <c r="J1524" i="1" s="1"/>
  <c r="G1523" i="1"/>
  <c r="F1523" i="1"/>
  <c r="J1523" i="1" s="1"/>
  <c r="G1522" i="1"/>
  <c r="F1522" i="1"/>
  <c r="J1522" i="1" s="1"/>
  <c r="G1521" i="1"/>
  <c r="F1521" i="1"/>
  <c r="J1521" i="1" s="1"/>
  <c r="G1520" i="1"/>
  <c r="F1520" i="1"/>
  <c r="J1520" i="1" s="1"/>
  <c r="G1519" i="1"/>
  <c r="F1519" i="1"/>
  <c r="J1519" i="1" s="1"/>
  <c r="G1518" i="1"/>
  <c r="F1518" i="1"/>
  <c r="J1518" i="1" s="1"/>
  <c r="G1517" i="1"/>
  <c r="F1517" i="1"/>
  <c r="J1517" i="1" s="1"/>
  <c r="G1516" i="1"/>
  <c r="F1516" i="1"/>
  <c r="J1516" i="1" s="1"/>
  <c r="G1515" i="1"/>
  <c r="F1515" i="1"/>
  <c r="J1515" i="1" s="1"/>
  <c r="G1514" i="1"/>
  <c r="F1514" i="1"/>
  <c r="J1514" i="1" s="1"/>
  <c r="G1513" i="1"/>
  <c r="F1513" i="1"/>
  <c r="J1513" i="1" s="1"/>
  <c r="G1512" i="1"/>
  <c r="F1512" i="1"/>
  <c r="J1512" i="1" s="1"/>
  <c r="G1511" i="1"/>
  <c r="F1511" i="1"/>
  <c r="J1511" i="1" s="1"/>
  <c r="G1510" i="1"/>
  <c r="F1510" i="1"/>
  <c r="J1510" i="1" s="1"/>
  <c r="G1509" i="1"/>
  <c r="F1509" i="1"/>
  <c r="J1509" i="1" s="1"/>
  <c r="G1508" i="1"/>
  <c r="F1508" i="1"/>
  <c r="J1508" i="1" s="1"/>
  <c r="G1507" i="1"/>
  <c r="F1507" i="1"/>
  <c r="J1507" i="1" s="1"/>
  <c r="G1506" i="1"/>
  <c r="F1506" i="1"/>
  <c r="J1506" i="1" s="1"/>
  <c r="G1505" i="1"/>
  <c r="F1505" i="1"/>
  <c r="J1505" i="1" s="1"/>
  <c r="G1504" i="1"/>
  <c r="F1504" i="1"/>
  <c r="J1504" i="1" s="1"/>
  <c r="G1503" i="1"/>
  <c r="F1503" i="1"/>
  <c r="J1503" i="1" s="1"/>
  <c r="G1502" i="1"/>
  <c r="F1502" i="1"/>
  <c r="J1502" i="1" s="1"/>
  <c r="G1501" i="1"/>
  <c r="F1501" i="1"/>
  <c r="J1501" i="1" s="1"/>
  <c r="G1500" i="1"/>
  <c r="F1500" i="1"/>
  <c r="J1500" i="1" s="1"/>
  <c r="G1499" i="1"/>
  <c r="F1499" i="1"/>
  <c r="J1499" i="1" s="1"/>
  <c r="G1498" i="1"/>
  <c r="F1498" i="1"/>
  <c r="J1498" i="1" s="1"/>
  <c r="G1497" i="1"/>
  <c r="F1497" i="1"/>
  <c r="J1497" i="1" s="1"/>
  <c r="G1496" i="1"/>
  <c r="F1496" i="1"/>
  <c r="J1496" i="1" s="1"/>
  <c r="G1495" i="1"/>
  <c r="F1495" i="1"/>
  <c r="J1495" i="1" s="1"/>
  <c r="G1494" i="1"/>
  <c r="F1494" i="1"/>
  <c r="J1494" i="1" s="1"/>
  <c r="G1493" i="1"/>
  <c r="F1493" i="1"/>
  <c r="J1493" i="1" s="1"/>
  <c r="G1492" i="1"/>
  <c r="F1492" i="1"/>
  <c r="J1492" i="1" s="1"/>
  <c r="G1491" i="1"/>
  <c r="F1491" i="1"/>
  <c r="J1491" i="1" s="1"/>
  <c r="G1490" i="1"/>
  <c r="F1490" i="1"/>
  <c r="J1490" i="1" s="1"/>
  <c r="G1489" i="1"/>
  <c r="F1489" i="1"/>
  <c r="J1489" i="1" s="1"/>
  <c r="G1488" i="1"/>
  <c r="F1488" i="1"/>
  <c r="J1488" i="1" s="1"/>
  <c r="M1488" i="1" s="1"/>
  <c r="G1487" i="1"/>
  <c r="F1487" i="1"/>
  <c r="J1487" i="1" s="1"/>
  <c r="G1486" i="1"/>
  <c r="F1486" i="1"/>
  <c r="J1486" i="1" s="1"/>
  <c r="G1485" i="1"/>
  <c r="F1485" i="1"/>
  <c r="J1485" i="1" s="1"/>
  <c r="G1484" i="1"/>
  <c r="F1484" i="1"/>
  <c r="J1484" i="1" s="1"/>
  <c r="G1483" i="1"/>
  <c r="F1483" i="1"/>
  <c r="J1483" i="1" s="1"/>
  <c r="G1482" i="1"/>
  <c r="F1482" i="1"/>
  <c r="J1482" i="1" s="1"/>
  <c r="M1482" i="1" s="1"/>
  <c r="G1481" i="1"/>
  <c r="F1481" i="1"/>
  <c r="J1481" i="1" s="1"/>
  <c r="G1480" i="1"/>
  <c r="F1480" i="1"/>
  <c r="J1480" i="1" s="1"/>
  <c r="G1479" i="1"/>
  <c r="F1479" i="1"/>
  <c r="G1478" i="1"/>
  <c r="F1478" i="1"/>
  <c r="G1477" i="1"/>
  <c r="F1477" i="1"/>
  <c r="G1476" i="1"/>
  <c r="F1476" i="1"/>
  <c r="G1475" i="1"/>
  <c r="F1475" i="1"/>
  <c r="G1474" i="1"/>
  <c r="F1474" i="1"/>
  <c r="G1473" i="1"/>
  <c r="F1473" i="1"/>
  <c r="G1472" i="1"/>
  <c r="F1472" i="1"/>
  <c r="G1471" i="1"/>
  <c r="F1471" i="1"/>
  <c r="G1470" i="1"/>
  <c r="F1470" i="1"/>
  <c r="G1469" i="1"/>
  <c r="F1469" i="1"/>
  <c r="G1468" i="1"/>
  <c r="F1468" i="1"/>
  <c r="G1467" i="1"/>
  <c r="F1467" i="1"/>
  <c r="G1466" i="1"/>
  <c r="F1466" i="1"/>
  <c r="G1465" i="1"/>
  <c r="F1465" i="1"/>
  <c r="G1464" i="1"/>
  <c r="F1464" i="1"/>
  <c r="G1463" i="1"/>
  <c r="F1463" i="1"/>
  <c r="G1462" i="1"/>
  <c r="F1462" i="1"/>
  <c r="G1461" i="1"/>
  <c r="F1461" i="1"/>
  <c r="G1460" i="1"/>
  <c r="F1460" i="1"/>
  <c r="G1459" i="1"/>
  <c r="F1459" i="1"/>
  <c r="G1458" i="1"/>
  <c r="F1458" i="1"/>
  <c r="G1457" i="1"/>
  <c r="F1457" i="1"/>
  <c r="G1456" i="1"/>
  <c r="F1456" i="1"/>
  <c r="G1455" i="1"/>
  <c r="F1455" i="1"/>
  <c r="G1454" i="1"/>
  <c r="F1454" i="1"/>
  <c r="G1453" i="1"/>
  <c r="F1453" i="1"/>
  <c r="G1452" i="1"/>
  <c r="F1452" i="1"/>
  <c r="G1451" i="1"/>
  <c r="F1451" i="1"/>
  <c r="G1450" i="1"/>
  <c r="F1450" i="1"/>
  <c r="G1449" i="1"/>
  <c r="F1449" i="1"/>
  <c r="G1448" i="1"/>
  <c r="F1448" i="1"/>
  <c r="G1447" i="1"/>
  <c r="F1447" i="1"/>
  <c r="J1447" i="1" s="1"/>
  <c r="G1446" i="1"/>
  <c r="F1446" i="1"/>
  <c r="G1445" i="1"/>
  <c r="F1445" i="1"/>
  <c r="G1444" i="1"/>
  <c r="F1444" i="1"/>
  <c r="G1443" i="1"/>
  <c r="F1443" i="1"/>
  <c r="G1442" i="1"/>
  <c r="F1442" i="1"/>
  <c r="G1441" i="1"/>
  <c r="F1441" i="1"/>
  <c r="J1441" i="1" s="1"/>
  <c r="G1440" i="1"/>
  <c r="F1440" i="1"/>
  <c r="J1440" i="1" s="1"/>
  <c r="G1439" i="1"/>
  <c r="F1439" i="1"/>
  <c r="J1439" i="1" s="1"/>
  <c r="G1438" i="1"/>
  <c r="F1438" i="1"/>
  <c r="G1437" i="1"/>
  <c r="F1437" i="1"/>
  <c r="G1436" i="1"/>
  <c r="F1436" i="1"/>
  <c r="G1435" i="1"/>
  <c r="F1435" i="1"/>
  <c r="G1434" i="1"/>
  <c r="F1434" i="1"/>
  <c r="G1433" i="1"/>
  <c r="F1433" i="1"/>
  <c r="G1432" i="1"/>
  <c r="F1432" i="1"/>
  <c r="G1431" i="1"/>
  <c r="F1431" i="1"/>
  <c r="J1431" i="1" s="1"/>
  <c r="M1431" i="1" s="1"/>
  <c r="G1430" i="1"/>
  <c r="F1430" i="1"/>
  <c r="J1430" i="1" s="1"/>
  <c r="G1429" i="1"/>
  <c r="F1429" i="1"/>
  <c r="J1429" i="1" s="1"/>
  <c r="G1428" i="1"/>
  <c r="F1428" i="1"/>
  <c r="J1428" i="1" s="1"/>
  <c r="G1427" i="1"/>
  <c r="F1427" i="1"/>
  <c r="J1427" i="1" s="1"/>
  <c r="G1426" i="1"/>
  <c r="F1426" i="1"/>
  <c r="G1425" i="1"/>
  <c r="F1425" i="1"/>
  <c r="G1424" i="1"/>
  <c r="F1424" i="1"/>
  <c r="G1423" i="1"/>
  <c r="F1423" i="1"/>
  <c r="G1422" i="1"/>
  <c r="F1422" i="1"/>
  <c r="G1421" i="1"/>
  <c r="F1421" i="1"/>
  <c r="J1421" i="1" s="1"/>
  <c r="G1420" i="1"/>
  <c r="F1420" i="1"/>
  <c r="J1420" i="1" s="1"/>
  <c r="G1419" i="1"/>
  <c r="F1419" i="1"/>
  <c r="J1419" i="1" s="1"/>
  <c r="G1418" i="1"/>
  <c r="F1418" i="1"/>
  <c r="J1418" i="1" s="1"/>
  <c r="G1417" i="1"/>
  <c r="F1417" i="1"/>
  <c r="J1417" i="1" s="1"/>
  <c r="G1416" i="1"/>
  <c r="F1416" i="1"/>
  <c r="J1416" i="1" s="1"/>
  <c r="G1415" i="1"/>
  <c r="F1415" i="1"/>
  <c r="G1414" i="1"/>
  <c r="F1414" i="1"/>
  <c r="G1413" i="1"/>
  <c r="F1413" i="1"/>
  <c r="G1412" i="1"/>
  <c r="F1412" i="1"/>
  <c r="J1412" i="1" s="1"/>
  <c r="M1412" i="1" s="1"/>
  <c r="G1411" i="1"/>
  <c r="F1411" i="1"/>
  <c r="J1411" i="1" s="1"/>
  <c r="G1410" i="1"/>
  <c r="F1410" i="1"/>
  <c r="G1409" i="1"/>
  <c r="F1409" i="1"/>
  <c r="G1408" i="1"/>
  <c r="F1408" i="1"/>
  <c r="G1407" i="1"/>
  <c r="F1407" i="1"/>
  <c r="G1406" i="1"/>
  <c r="F1406" i="1"/>
  <c r="G1405" i="1"/>
  <c r="F1405" i="1"/>
  <c r="G1404" i="1"/>
  <c r="F1404" i="1"/>
  <c r="G1403" i="1"/>
  <c r="F1403" i="1"/>
  <c r="G1402" i="1"/>
  <c r="F1402" i="1"/>
  <c r="G1401" i="1"/>
  <c r="F1401" i="1"/>
  <c r="G1400" i="1"/>
  <c r="F1400" i="1"/>
  <c r="G1399" i="1"/>
  <c r="F1399" i="1"/>
  <c r="G1398" i="1"/>
  <c r="F1398" i="1"/>
  <c r="G1397" i="1"/>
  <c r="F1397" i="1"/>
  <c r="G1396" i="1"/>
  <c r="F1396" i="1"/>
  <c r="J1396" i="1" s="1"/>
  <c r="G1395" i="1"/>
  <c r="F1395" i="1"/>
  <c r="J1395" i="1" s="1"/>
  <c r="G1394" i="1"/>
  <c r="F1394" i="1"/>
  <c r="J1394" i="1" s="1"/>
  <c r="G1393" i="1"/>
  <c r="F1393" i="1"/>
  <c r="J1393" i="1" s="1"/>
  <c r="G1392" i="1"/>
  <c r="F1392" i="1"/>
  <c r="J1392" i="1" s="1"/>
  <c r="G1391" i="1"/>
  <c r="F1391" i="1"/>
  <c r="J1391" i="1" s="1"/>
  <c r="G1390" i="1"/>
  <c r="F1390" i="1"/>
  <c r="J1390" i="1" s="1"/>
  <c r="G1389" i="1"/>
  <c r="F1389" i="1"/>
  <c r="J1389" i="1" s="1"/>
  <c r="G1388" i="1"/>
  <c r="F1388" i="1"/>
  <c r="J1388" i="1" s="1"/>
  <c r="G1387" i="1"/>
  <c r="F1387" i="1"/>
  <c r="J1387" i="1" s="1"/>
  <c r="G1386" i="1"/>
  <c r="F1386" i="1"/>
  <c r="J1386" i="1" s="1"/>
  <c r="G1385" i="1"/>
  <c r="F1385" i="1"/>
  <c r="J1385" i="1" s="1"/>
  <c r="G1384" i="1"/>
  <c r="F1384" i="1"/>
  <c r="G1383" i="1"/>
  <c r="F1383" i="1"/>
  <c r="G1382" i="1"/>
  <c r="F1382" i="1"/>
  <c r="G1381" i="1"/>
  <c r="F1381" i="1"/>
  <c r="G1380" i="1"/>
  <c r="F1380" i="1"/>
  <c r="G1379" i="1"/>
  <c r="F1379" i="1"/>
  <c r="G1378" i="1"/>
  <c r="F1378" i="1"/>
  <c r="G1377" i="1"/>
  <c r="F1377" i="1"/>
  <c r="G1376" i="1"/>
  <c r="F1376" i="1"/>
  <c r="G1375" i="1"/>
  <c r="F1375" i="1"/>
  <c r="G1374" i="1"/>
  <c r="F1374" i="1"/>
  <c r="G1373" i="1"/>
  <c r="F1373" i="1"/>
  <c r="G1372" i="1"/>
  <c r="F1372" i="1"/>
  <c r="G1371" i="1"/>
  <c r="F1371" i="1"/>
  <c r="G1370" i="1"/>
  <c r="F1370" i="1"/>
  <c r="G1369" i="1"/>
  <c r="F1369" i="1"/>
  <c r="G1368" i="1"/>
  <c r="F1368" i="1"/>
  <c r="J1368" i="1" s="1"/>
  <c r="G1367" i="1"/>
  <c r="F1367" i="1"/>
  <c r="J1367" i="1" s="1"/>
  <c r="G1366" i="1"/>
  <c r="F1366" i="1"/>
  <c r="J1366" i="1" s="1"/>
  <c r="G1365" i="1"/>
  <c r="F1365" i="1"/>
  <c r="J1365" i="1" s="1"/>
  <c r="G1364" i="1"/>
  <c r="F1364" i="1"/>
  <c r="G1363" i="1"/>
  <c r="F1363" i="1"/>
  <c r="G1362" i="1"/>
  <c r="F1362" i="1"/>
  <c r="G1361" i="1"/>
  <c r="F1361" i="1"/>
  <c r="G1360" i="1"/>
  <c r="F1360" i="1"/>
  <c r="G1359" i="1"/>
  <c r="F1359" i="1"/>
  <c r="G1358" i="1"/>
  <c r="F1358" i="1"/>
  <c r="G1357" i="1"/>
  <c r="F1357" i="1"/>
  <c r="G1356" i="1"/>
  <c r="F1356" i="1"/>
  <c r="G1355" i="1"/>
  <c r="F1355" i="1"/>
  <c r="G1354" i="1"/>
  <c r="F1354" i="1"/>
  <c r="G1353" i="1"/>
  <c r="F1353" i="1"/>
  <c r="G1352" i="1"/>
  <c r="F1352" i="1"/>
  <c r="G1351" i="1"/>
  <c r="F1351" i="1"/>
  <c r="G1350" i="1"/>
  <c r="F1350" i="1"/>
  <c r="G1349" i="1"/>
  <c r="F1349" i="1"/>
  <c r="J1349" i="1" s="1"/>
  <c r="G1348" i="1"/>
  <c r="F1348" i="1"/>
  <c r="J1348" i="1" s="1"/>
  <c r="G1347" i="1"/>
  <c r="F1347" i="1"/>
  <c r="J1347" i="1" s="1"/>
  <c r="G1346" i="1"/>
  <c r="F1346" i="1"/>
  <c r="J1346" i="1" s="1"/>
  <c r="G1345" i="1"/>
  <c r="F1345" i="1"/>
  <c r="J1345" i="1" s="1"/>
  <c r="G1344" i="1"/>
  <c r="F1344" i="1"/>
  <c r="J1344" i="1" s="1"/>
  <c r="G1343" i="1"/>
  <c r="F1343" i="1"/>
  <c r="J1343" i="1" s="1"/>
  <c r="G1342" i="1"/>
  <c r="F1342" i="1"/>
  <c r="J1342" i="1" s="1"/>
  <c r="G1341" i="1"/>
  <c r="F1341" i="1"/>
  <c r="G1340" i="1"/>
  <c r="F1340" i="1"/>
  <c r="G1339" i="1"/>
  <c r="F1339" i="1"/>
  <c r="G1338" i="1"/>
  <c r="F1338" i="1"/>
  <c r="G1337" i="1"/>
  <c r="F1337" i="1"/>
  <c r="G1336" i="1"/>
  <c r="F1336" i="1"/>
  <c r="G1335" i="1"/>
  <c r="F1335" i="1"/>
  <c r="G1334" i="1"/>
  <c r="F1334" i="1"/>
  <c r="G1333" i="1"/>
  <c r="F1333" i="1"/>
  <c r="G1332" i="1"/>
  <c r="F1332" i="1"/>
  <c r="G1331" i="1"/>
  <c r="F1331" i="1"/>
  <c r="G1330" i="1"/>
  <c r="F1330" i="1"/>
  <c r="J1330" i="1" s="1"/>
  <c r="G1329" i="1"/>
  <c r="F1329" i="1"/>
  <c r="J1329" i="1" s="1"/>
  <c r="G1328" i="1"/>
  <c r="F1328" i="1"/>
  <c r="J1328" i="1" s="1"/>
  <c r="G1327" i="1"/>
  <c r="F1327" i="1"/>
  <c r="J1327" i="1" s="1"/>
  <c r="G1326" i="1"/>
  <c r="F1326" i="1"/>
  <c r="J1326" i="1" s="1"/>
  <c r="G1325" i="1"/>
  <c r="F1325" i="1"/>
  <c r="J1325" i="1" s="1"/>
  <c r="G1324" i="1"/>
  <c r="F1324" i="1"/>
  <c r="J1324" i="1" s="1"/>
  <c r="G1323" i="1"/>
  <c r="F1323" i="1"/>
  <c r="J1323" i="1" s="1"/>
  <c r="G1322" i="1"/>
  <c r="F1322" i="1"/>
  <c r="J1322" i="1" s="1"/>
  <c r="G1321" i="1"/>
  <c r="F1321" i="1"/>
  <c r="G1320" i="1"/>
  <c r="F1320" i="1"/>
  <c r="G1319" i="1"/>
  <c r="F1319" i="1"/>
  <c r="G1318" i="1"/>
  <c r="F1318" i="1"/>
  <c r="G1317" i="1"/>
  <c r="F1317" i="1"/>
  <c r="G1316" i="1"/>
  <c r="F1316" i="1"/>
  <c r="G1315" i="1"/>
  <c r="F1315" i="1"/>
  <c r="G1314" i="1"/>
  <c r="F1314" i="1"/>
  <c r="G1313" i="1"/>
  <c r="F1313" i="1"/>
  <c r="G1312" i="1"/>
  <c r="F1312" i="1"/>
  <c r="G1311" i="1"/>
  <c r="F1311" i="1"/>
  <c r="G1310" i="1"/>
  <c r="F1310" i="1"/>
  <c r="G1309" i="1"/>
  <c r="F1309" i="1"/>
  <c r="G1308" i="1"/>
  <c r="F1308" i="1"/>
  <c r="J1308" i="1" s="1"/>
  <c r="G1307" i="1"/>
  <c r="F1307" i="1"/>
  <c r="J1307" i="1" s="1"/>
  <c r="G1306" i="1"/>
  <c r="F1306" i="1"/>
  <c r="J1306" i="1" s="1"/>
  <c r="G1305" i="1"/>
  <c r="F1305" i="1"/>
  <c r="J1305" i="1" s="1"/>
  <c r="G1304" i="1"/>
  <c r="F1304" i="1"/>
  <c r="J1304" i="1" s="1"/>
  <c r="G1303" i="1"/>
  <c r="F1303" i="1"/>
  <c r="J1303" i="1" s="1"/>
  <c r="G1302" i="1"/>
  <c r="F1302" i="1"/>
  <c r="J1302" i="1" s="1"/>
  <c r="G1301" i="1"/>
  <c r="F1301" i="1"/>
  <c r="J1301" i="1" s="1"/>
  <c r="G1300" i="1"/>
  <c r="F1300" i="1"/>
  <c r="J1300" i="1" s="1"/>
  <c r="G1299" i="1"/>
  <c r="F1299" i="1"/>
  <c r="G1298" i="1"/>
  <c r="F1298" i="1"/>
  <c r="G1297" i="1"/>
  <c r="F1297" i="1"/>
  <c r="G1296" i="1"/>
  <c r="F1296" i="1"/>
  <c r="G1295" i="1"/>
  <c r="F1295" i="1"/>
  <c r="G1294" i="1"/>
  <c r="F1294" i="1"/>
  <c r="G1293" i="1"/>
  <c r="F1293" i="1"/>
  <c r="G1292" i="1"/>
  <c r="F1292" i="1"/>
  <c r="G1291" i="1"/>
  <c r="F1291" i="1"/>
  <c r="G1290" i="1"/>
  <c r="F1290" i="1"/>
  <c r="G1289" i="1"/>
  <c r="F1289" i="1"/>
  <c r="G1288" i="1"/>
  <c r="F1288" i="1"/>
  <c r="G1287" i="1"/>
  <c r="F1287" i="1"/>
  <c r="G1286" i="1"/>
  <c r="F1286" i="1"/>
  <c r="G1285" i="1"/>
  <c r="F1285" i="1"/>
  <c r="J1285" i="1" s="1"/>
  <c r="M1285" i="1" s="1"/>
  <c r="G1284" i="1"/>
  <c r="F1284" i="1"/>
  <c r="J1284" i="1" s="1"/>
  <c r="G1283" i="1"/>
  <c r="F1283" i="1"/>
  <c r="J1283" i="1" s="1"/>
  <c r="G1282" i="1"/>
  <c r="F1282" i="1"/>
  <c r="J1282" i="1" s="1"/>
  <c r="G1281" i="1"/>
  <c r="F1281" i="1"/>
  <c r="J1281" i="1" s="1"/>
  <c r="G1280" i="1"/>
  <c r="F1280" i="1"/>
  <c r="J1280" i="1" s="1"/>
  <c r="G1279" i="1"/>
  <c r="F1279" i="1"/>
  <c r="J1279" i="1" s="1"/>
  <c r="G1278" i="1"/>
  <c r="F1278" i="1"/>
  <c r="G1277" i="1"/>
  <c r="F1277" i="1"/>
  <c r="G1276" i="1"/>
  <c r="F1276" i="1"/>
  <c r="G1275" i="1"/>
  <c r="F1275" i="1"/>
  <c r="G1274" i="1"/>
  <c r="F1274" i="1"/>
  <c r="G1273" i="1"/>
  <c r="F1273" i="1"/>
  <c r="G1272" i="1"/>
  <c r="F1272" i="1"/>
  <c r="G1271" i="1"/>
  <c r="F1271" i="1"/>
  <c r="G1270" i="1"/>
  <c r="F1270" i="1"/>
  <c r="J1270" i="1" s="1"/>
  <c r="G1269" i="1"/>
  <c r="F1269" i="1"/>
  <c r="J1269" i="1" s="1"/>
  <c r="G1268" i="1"/>
  <c r="F1268" i="1"/>
  <c r="J1268" i="1" s="1"/>
  <c r="G1267" i="1"/>
  <c r="F1267" i="1"/>
  <c r="J1267" i="1" s="1"/>
  <c r="G1266" i="1"/>
  <c r="F1266" i="1"/>
  <c r="J1266" i="1" s="1"/>
  <c r="G1265" i="1"/>
  <c r="F1265" i="1"/>
  <c r="J1265" i="1" s="1"/>
  <c r="G1264" i="1"/>
  <c r="F1264" i="1"/>
  <c r="G1263" i="1"/>
  <c r="F1263" i="1"/>
  <c r="G1262" i="1"/>
  <c r="F1262" i="1"/>
  <c r="G1261" i="1"/>
  <c r="F1261" i="1"/>
  <c r="G1260" i="1"/>
  <c r="F1260" i="1"/>
  <c r="G1259" i="1"/>
  <c r="F1259" i="1"/>
  <c r="G1258" i="1"/>
  <c r="F1258" i="1"/>
  <c r="G1257" i="1"/>
  <c r="F1257" i="1"/>
  <c r="G1256" i="1"/>
  <c r="F1256" i="1"/>
  <c r="G1255" i="1"/>
  <c r="F1255" i="1"/>
  <c r="G1254" i="1"/>
  <c r="F1254" i="1"/>
  <c r="G1253" i="1"/>
  <c r="F1253" i="1"/>
  <c r="G1252" i="1"/>
  <c r="F1252" i="1"/>
  <c r="G1251" i="1"/>
  <c r="F1251" i="1"/>
  <c r="G1250" i="1"/>
  <c r="F1250" i="1"/>
  <c r="G1249" i="1"/>
  <c r="F1249" i="1"/>
  <c r="G1248" i="1"/>
  <c r="F1248" i="1"/>
  <c r="G1247" i="1"/>
  <c r="F1247" i="1"/>
  <c r="G1246" i="1"/>
  <c r="F1246" i="1"/>
  <c r="G1245" i="1"/>
  <c r="F1245" i="1"/>
  <c r="G1244" i="1"/>
  <c r="F1244" i="1"/>
  <c r="G1243" i="1"/>
  <c r="F1243" i="1"/>
  <c r="G1242" i="1"/>
  <c r="F1242" i="1"/>
  <c r="G1241" i="1"/>
  <c r="F1241" i="1"/>
  <c r="G1240" i="1"/>
  <c r="F1240" i="1"/>
  <c r="G1239" i="1"/>
  <c r="F1239" i="1"/>
  <c r="G1238" i="1"/>
  <c r="F1238" i="1"/>
  <c r="G1237" i="1"/>
  <c r="F1237" i="1"/>
  <c r="G1236" i="1"/>
  <c r="F1236" i="1"/>
  <c r="G1235" i="1"/>
  <c r="F1235" i="1"/>
  <c r="G1234" i="1"/>
  <c r="F1234" i="1"/>
  <c r="G1233" i="1"/>
  <c r="F1233" i="1"/>
  <c r="G1232" i="1"/>
  <c r="F1232" i="1"/>
  <c r="G1231" i="1"/>
  <c r="F1231" i="1"/>
  <c r="G1230" i="1"/>
  <c r="F1230" i="1"/>
  <c r="G1229" i="1"/>
  <c r="F1229" i="1"/>
  <c r="G1228" i="1"/>
  <c r="F1228" i="1"/>
  <c r="G1227" i="1"/>
  <c r="F1227" i="1"/>
  <c r="G1226" i="1"/>
  <c r="F1226" i="1"/>
  <c r="G1225" i="1"/>
  <c r="F1225" i="1"/>
  <c r="G1224" i="1"/>
  <c r="F1224" i="1"/>
  <c r="G1223" i="1"/>
  <c r="F1223" i="1"/>
  <c r="G1222" i="1"/>
  <c r="F1222" i="1"/>
  <c r="G1221" i="1"/>
  <c r="F1221" i="1"/>
  <c r="G1220" i="1"/>
  <c r="F1220" i="1"/>
  <c r="G1219" i="1"/>
  <c r="F1219" i="1"/>
  <c r="G1218" i="1"/>
  <c r="F1218" i="1"/>
  <c r="G1217" i="1"/>
  <c r="F1217" i="1"/>
  <c r="G1216" i="1"/>
  <c r="F1216" i="1"/>
  <c r="G1215" i="1"/>
  <c r="F1215" i="1"/>
  <c r="G1214" i="1"/>
  <c r="F1214" i="1"/>
  <c r="G1213" i="1"/>
  <c r="F1213" i="1"/>
  <c r="G1212" i="1"/>
  <c r="F1212" i="1"/>
  <c r="G1211" i="1"/>
  <c r="F1211" i="1"/>
  <c r="J1211" i="1" s="1"/>
  <c r="G1210" i="1"/>
  <c r="F1210" i="1"/>
  <c r="J1210" i="1" s="1"/>
  <c r="G1209" i="1"/>
  <c r="F1209" i="1"/>
  <c r="J1209" i="1" s="1"/>
  <c r="G1208" i="1"/>
  <c r="F1208" i="1"/>
  <c r="J1208" i="1" s="1"/>
  <c r="G1207" i="1"/>
  <c r="F1207" i="1"/>
  <c r="J1207" i="1" s="1"/>
  <c r="G1206" i="1"/>
  <c r="F1206" i="1"/>
  <c r="J1206" i="1" s="1"/>
  <c r="G1205" i="1"/>
  <c r="F1205" i="1"/>
  <c r="J1205" i="1" s="1"/>
  <c r="G1204" i="1"/>
  <c r="F1204" i="1"/>
  <c r="J1204" i="1" s="1"/>
  <c r="G1203" i="1"/>
  <c r="F1203" i="1"/>
  <c r="J1203" i="1" s="1"/>
  <c r="G1202" i="1"/>
  <c r="F1202" i="1"/>
  <c r="J1202" i="1" s="1"/>
  <c r="G1201" i="1"/>
  <c r="F1201" i="1"/>
  <c r="J1201" i="1" s="1"/>
  <c r="G1200" i="1"/>
  <c r="F1200" i="1"/>
  <c r="J1200" i="1" s="1"/>
  <c r="G1199" i="1"/>
  <c r="F1199" i="1"/>
  <c r="J1199" i="1" s="1"/>
  <c r="G1198" i="1"/>
  <c r="F1198" i="1"/>
  <c r="J1198" i="1" s="1"/>
  <c r="G1197" i="1"/>
  <c r="F1197" i="1"/>
  <c r="J1197" i="1" s="1"/>
  <c r="G1196" i="1"/>
  <c r="F1196" i="1"/>
  <c r="G1195" i="1"/>
  <c r="F1195" i="1"/>
  <c r="G1194" i="1"/>
  <c r="F1194" i="1"/>
  <c r="G1193" i="1"/>
  <c r="F1193" i="1"/>
  <c r="G1192" i="1"/>
  <c r="F1192" i="1"/>
  <c r="G1191" i="1"/>
  <c r="F1191" i="1"/>
  <c r="G1190" i="1"/>
  <c r="F1190" i="1"/>
  <c r="G1189" i="1"/>
  <c r="F1189" i="1"/>
  <c r="G1188" i="1"/>
  <c r="F1188" i="1"/>
  <c r="J1188" i="1" s="1"/>
  <c r="G1187" i="1"/>
  <c r="F1187" i="1"/>
  <c r="J1187" i="1" s="1"/>
  <c r="G1186" i="1"/>
  <c r="F1186" i="1"/>
  <c r="J1186" i="1" s="1"/>
  <c r="G1185" i="1"/>
  <c r="F1185" i="1"/>
  <c r="J1185" i="1" s="1"/>
  <c r="G1184" i="1"/>
  <c r="F1184" i="1"/>
  <c r="J1184" i="1" s="1"/>
  <c r="G1183" i="1"/>
  <c r="F1183" i="1"/>
  <c r="J1183" i="1" s="1"/>
  <c r="G1182" i="1"/>
  <c r="F1182" i="1"/>
  <c r="J1182" i="1" s="1"/>
  <c r="G1181" i="1"/>
  <c r="F1181" i="1"/>
  <c r="J1181" i="1" s="1"/>
  <c r="G1180" i="1"/>
  <c r="F1180" i="1"/>
  <c r="J1180" i="1" s="1"/>
  <c r="G1179" i="1"/>
  <c r="F1179" i="1"/>
  <c r="J1179" i="1" s="1"/>
  <c r="G1178" i="1"/>
  <c r="F1178" i="1"/>
  <c r="J1178" i="1" s="1"/>
  <c r="G1177" i="1"/>
  <c r="F1177" i="1"/>
  <c r="J1177" i="1" s="1"/>
  <c r="M1177" i="1" s="1"/>
  <c r="G1176" i="1"/>
  <c r="F1176" i="1"/>
  <c r="J1176" i="1" s="1"/>
  <c r="G1175" i="1"/>
  <c r="F1175" i="1"/>
  <c r="J1175" i="1" s="1"/>
  <c r="G1174" i="1"/>
  <c r="F1174" i="1"/>
  <c r="J1174" i="1" s="1"/>
  <c r="G1173" i="1"/>
  <c r="F1173" i="1"/>
  <c r="J1173" i="1" s="1"/>
  <c r="G1172" i="1"/>
  <c r="F1172" i="1"/>
  <c r="J1172" i="1" s="1"/>
  <c r="G1171" i="1"/>
  <c r="F1171" i="1"/>
  <c r="J1171" i="1" s="1"/>
  <c r="G1170" i="1"/>
  <c r="F1170" i="1"/>
  <c r="J1170" i="1" s="1"/>
  <c r="G1169" i="1"/>
  <c r="F1169" i="1"/>
  <c r="J1169" i="1" s="1"/>
  <c r="G1168" i="1"/>
  <c r="F1168" i="1"/>
  <c r="J1168" i="1" s="1"/>
  <c r="G1167" i="1"/>
  <c r="F1167" i="1"/>
  <c r="J1167" i="1" s="1"/>
  <c r="G1166" i="1"/>
  <c r="F1166" i="1"/>
  <c r="J1166" i="1" s="1"/>
  <c r="G1165" i="1"/>
  <c r="F1165" i="1"/>
  <c r="J1165" i="1" s="1"/>
  <c r="G1164" i="1"/>
  <c r="F1164" i="1"/>
  <c r="J1164" i="1" s="1"/>
  <c r="G1163" i="1"/>
  <c r="F1163" i="1"/>
  <c r="J1163" i="1" s="1"/>
  <c r="G1162" i="1"/>
  <c r="F1162" i="1"/>
  <c r="J1162" i="1" s="1"/>
  <c r="G1161" i="1"/>
  <c r="F1161" i="1"/>
  <c r="J1161" i="1" s="1"/>
  <c r="G1160" i="1"/>
  <c r="F1160" i="1"/>
  <c r="J1160" i="1" s="1"/>
  <c r="G1159" i="1"/>
  <c r="F1159" i="1"/>
  <c r="J1159" i="1" s="1"/>
  <c r="G1158" i="1"/>
  <c r="F1158" i="1"/>
  <c r="J1158" i="1" s="1"/>
  <c r="G1157" i="1"/>
  <c r="F1157" i="1"/>
  <c r="J1157" i="1" s="1"/>
  <c r="G1156" i="1"/>
  <c r="F1156" i="1"/>
  <c r="J1156" i="1" s="1"/>
  <c r="G1155" i="1"/>
  <c r="F1155" i="1"/>
  <c r="J1155" i="1" s="1"/>
  <c r="G1154" i="1"/>
  <c r="F1154" i="1"/>
  <c r="J1154" i="1" s="1"/>
  <c r="G1153" i="1"/>
  <c r="F1153" i="1"/>
  <c r="G1152" i="1"/>
  <c r="F1152" i="1"/>
  <c r="G1151" i="1"/>
  <c r="F1151" i="1"/>
  <c r="G1150" i="1"/>
  <c r="F1150" i="1"/>
  <c r="G1149" i="1"/>
  <c r="F1149" i="1"/>
  <c r="G1148" i="1"/>
  <c r="F1148" i="1"/>
  <c r="G1147" i="1"/>
  <c r="F1147" i="1"/>
  <c r="J1147" i="1" s="1"/>
  <c r="G1146" i="1"/>
  <c r="F1146" i="1"/>
  <c r="J1146" i="1" s="1"/>
  <c r="G1145" i="1"/>
  <c r="F1145" i="1"/>
  <c r="J1145" i="1" s="1"/>
  <c r="G1144" i="1"/>
  <c r="F1144" i="1"/>
  <c r="J1144" i="1" s="1"/>
  <c r="G1143" i="1"/>
  <c r="F1143" i="1"/>
  <c r="J1143" i="1" s="1"/>
  <c r="G1142" i="1"/>
  <c r="F1142" i="1"/>
  <c r="J1142" i="1" s="1"/>
  <c r="G1141" i="1"/>
  <c r="F1141" i="1"/>
  <c r="J1141" i="1" s="1"/>
  <c r="G1140" i="1"/>
  <c r="F1140" i="1"/>
  <c r="G1139" i="1"/>
  <c r="F1139" i="1"/>
  <c r="G1138" i="1"/>
  <c r="F1138" i="1"/>
  <c r="G1137" i="1"/>
  <c r="F1137" i="1"/>
  <c r="G1136" i="1"/>
  <c r="F1136" i="1"/>
  <c r="G1135" i="1"/>
  <c r="F1135" i="1"/>
  <c r="G1134" i="1"/>
  <c r="F1134" i="1"/>
  <c r="G1133" i="1"/>
  <c r="F1133" i="1"/>
  <c r="G1132" i="1"/>
  <c r="F1132" i="1"/>
  <c r="G1131" i="1"/>
  <c r="F1131" i="1"/>
  <c r="G1130" i="1"/>
  <c r="F1130" i="1"/>
  <c r="G1129" i="1"/>
  <c r="F1129" i="1"/>
  <c r="G1128" i="1"/>
  <c r="F1128" i="1"/>
  <c r="G1127" i="1"/>
  <c r="F1127" i="1"/>
  <c r="G1126" i="1"/>
  <c r="F1126" i="1"/>
  <c r="G1125" i="1"/>
  <c r="F1125" i="1"/>
  <c r="G1124" i="1"/>
  <c r="F1124" i="1"/>
  <c r="G1123" i="1"/>
  <c r="F1123" i="1"/>
  <c r="G1122" i="1"/>
  <c r="F1122" i="1"/>
  <c r="G1121" i="1"/>
  <c r="F1121" i="1"/>
  <c r="G1120" i="1"/>
  <c r="F1120" i="1"/>
  <c r="G1119" i="1"/>
  <c r="F1119" i="1"/>
  <c r="G1118" i="1"/>
  <c r="F1118" i="1"/>
  <c r="J1118" i="1" s="1"/>
  <c r="G1117" i="1"/>
  <c r="F1117" i="1"/>
  <c r="J1117" i="1" s="1"/>
  <c r="G1116" i="1"/>
  <c r="F1116" i="1"/>
  <c r="J1116" i="1" s="1"/>
  <c r="G1115" i="1"/>
  <c r="F1115" i="1"/>
  <c r="J1115" i="1" s="1"/>
  <c r="G1114" i="1"/>
  <c r="F1114" i="1"/>
  <c r="J1114" i="1" s="1"/>
  <c r="G1113" i="1"/>
  <c r="F1113" i="1"/>
  <c r="G1112" i="1"/>
  <c r="F1112" i="1"/>
  <c r="G1111" i="1"/>
  <c r="F1111" i="1"/>
  <c r="G1110" i="1"/>
  <c r="F1110" i="1"/>
  <c r="G1109" i="1"/>
  <c r="F1109" i="1"/>
  <c r="J1109" i="1" s="1"/>
  <c r="G1108" i="1"/>
  <c r="F1108" i="1"/>
  <c r="J1108" i="1" s="1"/>
  <c r="G1107" i="1"/>
  <c r="F1107" i="1"/>
  <c r="J1107" i="1" s="1"/>
  <c r="G1106" i="1"/>
  <c r="F1106" i="1"/>
  <c r="J1106" i="1" s="1"/>
  <c r="G1105" i="1"/>
  <c r="F1105" i="1"/>
  <c r="J1105" i="1" s="1"/>
  <c r="G1104" i="1"/>
  <c r="F1104" i="1"/>
  <c r="G1103" i="1"/>
  <c r="F1103" i="1"/>
  <c r="G1102" i="1"/>
  <c r="F1102" i="1"/>
  <c r="G1101" i="1"/>
  <c r="F1101" i="1"/>
  <c r="G1100" i="1"/>
  <c r="F1100" i="1"/>
  <c r="G1099" i="1"/>
  <c r="F1099" i="1"/>
  <c r="G1098" i="1"/>
  <c r="F1098" i="1"/>
  <c r="J1098" i="1" s="1"/>
  <c r="G1097" i="1"/>
  <c r="F1097" i="1"/>
  <c r="J1097" i="1" s="1"/>
  <c r="G1096" i="1"/>
  <c r="F1096" i="1"/>
  <c r="J1096" i="1" s="1"/>
  <c r="G1095" i="1"/>
  <c r="F1095" i="1"/>
  <c r="J1095" i="1" s="1"/>
  <c r="G1094" i="1"/>
  <c r="F1094" i="1"/>
  <c r="J1094" i="1" s="1"/>
  <c r="G1093" i="1"/>
  <c r="F1093" i="1"/>
  <c r="J1093" i="1" s="1"/>
  <c r="G1092" i="1"/>
  <c r="F1092" i="1"/>
  <c r="G1091" i="1"/>
  <c r="F1091" i="1"/>
  <c r="J1091" i="1" s="1"/>
  <c r="G1090" i="1"/>
  <c r="F1090" i="1"/>
  <c r="J1090" i="1" s="1"/>
  <c r="G1089" i="1"/>
  <c r="F1089" i="1"/>
  <c r="J1089" i="1" s="1"/>
  <c r="G1088" i="1"/>
  <c r="F1088" i="1"/>
  <c r="G1087" i="1"/>
  <c r="F1087" i="1"/>
  <c r="G1086" i="1"/>
  <c r="F1086" i="1"/>
  <c r="G1085" i="1"/>
  <c r="F1085" i="1"/>
  <c r="G1084" i="1"/>
  <c r="F1084" i="1"/>
  <c r="G1083" i="1"/>
  <c r="F1083" i="1"/>
  <c r="J1083" i="1" s="1"/>
  <c r="G1082" i="1"/>
  <c r="F1082" i="1"/>
  <c r="J1082" i="1" s="1"/>
  <c r="G1081" i="1"/>
  <c r="F1081" i="1"/>
  <c r="J1081" i="1" s="1"/>
  <c r="G1080" i="1"/>
  <c r="F1080" i="1"/>
  <c r="J1080" i="1" s="1"/>
  <c r="G1079" i="1"/>
  <c r="F1079" i="1"/>
  <c r="J1079" i="1" s="1"/>
  <c r="G1078" i="1"/>
  <c r="F1078" i="1"/>
  <c r="J1078" i="1" s="1"/>
  <c r="G1077" i="1"/>
  <c r="F1077" i="1"/>
  <c r="J1077" i="1" s="1"/>
  <c r="G1076" i="1"/>
  <c r="F1076" i="1"/>
  <c r="J1076" i="1" s="1"/>
  <c r="G1075" i="1"/>
  <c r="F1075" i="1"/>
  <c r="J1075" i="1" s="1"/>
  <c r="G1074" i="1"/>
  <c r="F1074" i="1"/>
  <c r="J1074" i="1" s="1"/>
  <c r="G1073" i="1"/>
  <c r="F1073" i="1"/>
  <c r="J1073" i="1" s="1"/>
  <c r="G1072" i="1"/>
  <c r="F1072" i="1"/>
  <c r="J1072" i="1" s="1"/>
  <c r="G1071" i="1"/>
  <c r="F1071" i="1"/>
  <c r="J1071" i="1" s="1"/>
  <c r="G1070" i="1"/>
  <c r="F1070" i="1"/>
  <c r="J1070" i="1" s="1"/>
  <c r="G1069" i="1"/>
  <c r="F1069" i="1"/>
  <c r="J1069" i="1" s="1"/>
  <c r="G1068" i="1"/>
  <c r="F1068" i="1"/>
  <c r="J1068" i="1" s="1"/>
  <c r="G1067" i="1"/>
  <c r="F1067" i="1"/>
  <c r="J1067" i="1" s="1"/>
  <c r="G1066" i="1"/>
  <c r="F1066" i="1"/>
  <c r="J1066" i="1" s="1"/>
  <c r="G1065" i="1"/>
  <c r="F1065" i="1"/>
  <c r="J1065" i="1" s="1"/>
  <c r="G1064" i="1"/>
  <c r="F1064" i="1"/>
  <c r="G1063" i="1"/>
  <c r="F1063" i="1"/>
  <c r="G1062" i="1"/>
  <c r="F1062" i="1"/>
  <c r="G1061" i="1"/>
  <c r="F1061" i="1"/>
  <c r="G1060" i="1"/>
  <c r="F1060" i="1"/>
  <c r="G1059" i="1"/>
  <c r="F1059" i="1"/>
  <c r="G1058" i="1"/>
  <c r="F1058" i="1"/>
  <c r="G1057" i="1"/>
  <c r="F1057" i="1"/>
  <c r="G1056" i="1"/>
  <c r="F1056" i="1"/>
  <c r="G1055" i="1"/>
  <c r="F1055" i="1"/>
  <c r="G1054" i="1"/>
  <c r="F1054" i="1"/>
  <c r="G1053" i="1"/>
  <c r="F1053" i="1"/>
  <c r="G1052" i="1"/>
  <c r="F1052" i="1"/>
  <c r="G1051" i="1"/>
  <c r="F1051" i="1"/>
  <c r="G1050" i="1"/>
  <c r="F1050" i="1"/>
  <c r="G1049" i="1"/>
  <c r="F1049" i="1"/>
  <c r="J1049" i="1" s="1"/>
  <c r="G1048" i="1"/>
  <c r="F1048" i="1"/>
  <c r="J1048" i="1" s="1"/>
  <c r="G1047" i="1"/>
  <c r="F1047" i="1"/>
  <c r="J1047" i="1" s="1"/>
  <c r="G1046" i="1"/>
  <c r="F1046" i="1"/>
  <c r="J1046" i="1" s="1"/>
  <c r="G1045" i="1"/>
  <c r="F1045" i="1"/>
  <c r="J1045" i="1" s="1"/>
  <c r="G1044" i="1"/>
  <c r="F1044" i="1"/>
  <c r="J1044" i="1" s="1"/>
  <c r="G1043" i="1"/>
  <c r="F1043" i="1"/>
  <c r="J1043" i="1" s="1"/>
  <c r="G1042" i="1"/>
  <c r="F1042" i="1"/>
  <c r="J1042" i="1" s="1"/>
  <c r="G1041" i="1"/>
  <c r="F1041" i="1"/>
  <c r="J1041" i="1" s="1"/>
  <c r="G1040" i="1"/>
  <c r="F1040" i="1"/>
  <c r="J1040" i="1" s="1"/>
  <c r="M1040" i="1" s="1"/>
  <c r="G1039" i="1"/>
  <c r="F1039" i="1"/>
  <c r="J1039" i="1" s="1"/>
  <c r="G1038" i="1"/>
  <c r="F1038" i="1"/>
  <c r="J1038" i="1" s="1"/>
  <c r="G1037" i="1"/>
  <c r="F1037" i="1"/>
  <c r="J1037" i="1" s="1"/>
  <c r="G1036" i="1"/>
  <c r="F1036" i="1"/>
  <c r="J1036" i="1" s="1"/>
  <c r="G1035" i="1"/>
  <c r="F1035" i="1"/>
  <c r="J1035" i="1" s="1"/>
  <c r="G1034" i="1"/>
  <c r="F1034" i="1"/>
  <c r="J1034" i="1" s="1"/>
  <c r="G1033" i="1"/>
  <c r="F1033" i="1"/>
  <c r="J1033" i="1" s="1"/>
  <c r="G1032" i="1"/>
  <c r="F1032" i="1"/>
  <c r="J1032" i="1" s="1"/>
  <c r="G1031" i="1"/>
  <c r="F1031" i="1"/>
  <c r="J1031" i="1" s="1"/>
  <c r="G1030" i="1"/>
  <c r="F1030" i="1"/>
  <c r="J1030" i="1" s="1"/>
  <c r="G1029" i="1"/>
  <c r="F1029" i="1"/>
  <c r="J1029" i="1" s="1"/>
  <c r="G1028" i="1"/>
  <c r="F1028" i="1"/>
  <c r="J1028" i="1" s="1"/>
  <c r="G1027" i="1"/>
  <c r="F1027" i="1"/>
  <c r="G1026" i="1"/>
  <c r="F1026" i="1"/>
  <c r="G1025" i="1"/>
  <c r="F1025" i="1"/>
  <c r="G1024" i="1"/>
  <c r="F1024" i="1"/>
  <c r="G1023" i="1"/>
  <c r="F1023" i="1"/>
  <c r="G1022" i="1"/>
  <c r="F1022" i="1"/>
  <c r="G1021" i="1"/>
  <c r="F1021" i="1"/>
  <c r="G1020" i="1"/>
  <c r="F1020" i="1"/>
  <c r="G1019" i="1"/>
  <c r="F1019" i="1"/>
  <c r="G1018" i="1"/>
  <c r="F1018" i="1"/>
  <c r="G1017" i="1"/>
  <c r="F1017" i="1"/>
  <c r="G1016" i="1"/>
  <c r="F1016" i="1"/>
  <c r="G1015" i="1"/>
  <c r="F1015" i="1"/>
  <c r="G1014" i="1"/>
  <c r="F1014" i="1"/>
  <c r="G1013" i="1"/>
  <c r="F1013" i="1"/>
  <c r="G1012" i="1"/>
  <c r="F1012" i="1"/>
  <c r="G1011" i="1"/>
  <c r="F1011" i="1"/>
  <c r="G1010" i="1"/>
  <c r="F1010" i="1"/>
  <c r="G1009" i="1"/>
  <c r="F1009" i="1"/>
  <c r="G1008" i="1"/>
  <c r="F1008" i="1"/>
  <c r="G1007" i="1"/>
  <c r="F1007" i="1"/>
  <c r="G1006" i="1"/>
  <c r="F1006" i="1"/>
  <c r="G1005" i="1"/>
  <c r="F1005" i="1"/>
  <c r="G1004" i="1"/>
  <c r="F1004" i="1"/>
  <c r="G1003" i="1"/>
  <c r="F1003" i="1"/>
  <c r="G1002" i="1"/>
  <c r="F1002" i="1"/>
  <c r="G1001" i="1"/>
  <c r="F1001" i="1"/>
  <c r="G1000" i="1"/>
  <c r="F1000" i="1"/>
  <c r="G999" i="1"/>
  <c r="F999" i="1"/>
  <c r="G998" i="1"/>
  <c r="F998" i="1"/>
  <c r="G997" i="1"/>
  <c r="F997" i="1"/>
  <c r="G996" i="1"/>
  <c r="F996" i="1"/>
  <c r="G995" i="1"/>
  <c r="F995" i="1"/>
  <c r="G994" i="1"/>
  <c r="F994" i="1"/>
  <c r="G993" i="1"/>
  <c r="F993" i="1"/>
  <c r="G992" i="1"/>
  <c r="F992" i="1"/>
  <c r="G991" i="1"/>
  <c r="F991" i="1"/>
  <c r="G990" i="1"/>
  <c r="F990" i="1"/>
  <c r="G989" i="1"/>
  <c r="F989" i="1"/>
  <c r="G988" i="1"/>
  <c r="F988" i="1"/>
  <c r="G987" i="1"/>
  <c r="F987" i="1"/>
  <c r="G986" i="1"/>
  <c r="F986" i="1"/>
  <c r="G985" i="1"/>
  <c r="F985" i="1"/>
  <c r="G984" i="1"/>
  <c r="F984" i="1"/>
  <c r="G983" i="1"/>
  <c r="F983" i="1"/>
  <c r="G982" i="1"/>
  <c r="F982" i="1"/>
  <c r="G981" i="1"/>
  <c r="F981" i="1"/>
  <c r="G980" i="1"/>
  <c r="F980" i="1"/>
  <c r="G979" i="1"/>
  <c r="F979" i="1"/>
  <c r="G978" i="1"/>
  <c r="F978" i="1"/>
  <c r="G977" i="1"/>
  <c r="F977" i="1"/>
  <c r="G976" i="1"/>
  <c r="F976" i="1"/>
  <c r="G975" i="1"/>
  <c r="F975" i="1"/>
  <c r="G974" i="1"/>
  <c r="F974" i="1"/>
  <c r="G973" i="1"/>
  <c r="F973" i="1"/>
  <c r="G972" i="1"/>
  <c r="F972" i="1"/>
  <c r="G971" i="1"/>
  <c r="F971" i="1"/>
  <c r="G970" i="1"/>
  <c r="F970" i="1"/>
  <c r="G969" i="1"/>
  <c r="F969" i="1"/>
  <c r="G968" i="1"/>
  <c r="F968" i="1"/>
  <c r="J968" i="1" s="1"/>
  <c r="G967" i="1"/>
  <c r="F967" i="1"/>
  <c r="J967" i="1" s="1"/>
  <c r="G966" i="1"/>
  <c r="F966" i="1"/>
  <c r="J966" i="1" s="1"/>
  <c r="G965" i="1"/>
  <c r="F965" i="1"/>
  <c r="J965" i="1" s="1"/>
  <c r="G964" i="1"/>
  <c r="F964" i="1"/>
  <c r="J964" i="1" s="1"/>
  <c r="G963" i="1"/>
  <c r="F963" i="1"/>
  <c r="J963" i="1" s="1"/>
  <c r="G962" i="1"/>
  <c r="F962" i="1"/>
  <c r="J962" i="1" s="1"/>
  <c r="M962" i="1" s="1"/>
  <c r="G961" i="1"/>
  <c r="F961" i="1"/>
  <c r="J961" i="1" s="1"/>
  <c r="G960" i="1"/>
  <c r="F960" i="1"/>
  <c r="G959" i="1"/>
  <c r="F959" i="1"/>
  <c r="G958" i="1"/>
  <c r="F958" i="1"/>
  <c r="G957" i="1"/>
  <c r="F957" i="1"/>
  <c r="G956" i="1"/>
  <c r="F956" i="1"/>
  <c r="G955" i="1"/>
  <c r="F955" i="1"/>
  <c r="G954" i="1"/>
  <c r="F954" i="1"/>
  <c r="G953" i="1"/>
  <c r="F953" i="1"/>
  <c r="G952" i="1"/>
  <c r="F952" i="1"/>
  <c r="G951" i="1"/>
  <c r="F951" i="1"/>
  <c r="J951" i="1" s="1"/>
  <c r="G950" i="1"/>
  <c r="F950" i="1"/>
  <c r="J950" i="1" s="1"/>
  <c r="G949" i="1"/>
  <c r="F949" i="1"/>
  <c r="J949" i="1" s="1"/>
  <c r="G948" i="1"/>
  <c r="F948" i="1"/>
  <c r="J948" i="1" s="1"/>
  <c r="G947" i="1"/>
  <c r="F947" i="1"/>
  <c r="J947" i="1" s="1"/>
  <c r="G946" i="1"/>
  <c r="F946" i="1"/>
  <c r="J946" i="1" s="1"/>
  <c r="G945" i="1"/>
  <c r="F945" i="1"/>
  <c r="G944" i="1"/>
  <c r="F944" i="1"/>
  <c r="G943" i="1"/>
  <c r="F943" i="1"/>
  <c r="G942" i="1"/>
  <c r="F942" i="1"/>
  <c r="G941" i="1"/>
  <c r="F941" i="1"/>
  <c r="G940" i="1"/>
  <c r="F940" i="1"/>
  <c r="G939" i="1"/>
  <c r="F939" i="1"/>
  <c r="G938" i="1"/>
  <c r="F938" i="1"/>
  <c r="G937" i="1"/>
  <c r="F937" i="1"/>
  <c r="G936" i="1"/>
  <c r="F936" i="1"/>
  <c r="G935" i="1"/>
  <c r="F935" i="1"/>
  <c r="G934" i="1"/>
  <c r="F934" i="1"/>
  <c r="G933" i="1"/>
  <c r="F933" i="1"/>
  <c r="G932" i="1"/>
  <c r="F932" i="1"/>
  <c r="G931" i="1"/>
  <c r="F931" i="1"/>
  <c r="G930" i="1"/>
  <c r="F930" i="1"/>
  <c r="G929" i="1"/>
  <c r="F929" i="1"/>
  <c r="G928" i="1"/>
  <c r="F928" i="1"/>
  <c r="G927" i="1"/>
  <c r="F927" i="1"/>
  <c r="G926" i="1"/>
  <c r="F926" i="1"/>
  <c r="J926" i="1" s="1"/>
  <c r="G925" i="1"/>
  <c r="F925" i="1"/>
  <c r="J925" i="1" s="1"/>
  <c r="G924" i="1"/>
  <c r="F924" i="1"/>
  <c r="J924" i="1" s="1"/>
  <c r="G923" i="1"/>
  <c r="F923" i="1"/>
  <c r="J923" i="1" s="1"/>
  <c r="G922" i="1"/>
  <c r="F922" i="1"/>
  <c r="J922" i="1" s="1"/>
  <c r="G921" i="1"/>
  <c r="F921" i="1"/>
  <c r="J921" i="1" s="1"/>
  <c r="G920" i="1"/>
  <c r="F920" i="1"/>
  <c r="G919" i="1"/>
  <c r="F919" i="1"/>
  <c r="J919" i="1" s="1"/>
  <c r="G918" i="1"/>
  <c r="F918" i="1"/>
  <c r="J918" i="1" s="1"/>
  <c r="G917" i="1"/>
  <c r="F917" i="1"/>
  <c r="J917" i="1" s="1"/>
  <c r="G916" i="1"/>
  <c r="F916" i="1"/>
  <c r="J916" i="1" s="1"/>
  <c r="G915" i="1"/>
  <c r="F915" i="1"/>
  <c r="J915" i="1" s="1"/>
  <c r="G914" i="1"/>
  <c r="F914" i="1"/>
  <c r="J914" i="1" s="1"/>
  <c r="G913" i="1"/>
  <c r="F913" i="1"/>
  <c r="J913" i="1" s="1"/>
  <c r="G912" i="1"/>
  <c r="F912" i="1"/>
  <c r="J912" i="1" s="1"/>
  <c r="G911" i="1"/>
  <c r="F911" i="1"/>
  <c r="J911" i="1" s="1"/>
  <c r="G910" i="1"/>
  <c r="F910" i="1"/>
  <c r="J910" i="1" s="1"/>
  <c r="G909" i="1"/>
  <c r="F909" i="1"/>
  <c r="G908" i="1"/>
  <c r="F908" i="1"/>
  <c r="G907" i="1"/>
  <c r="F907" i="1"/>
  <c r="G906" i="1"/>
  <c r="F906" i="1"/>
  <c r="G905" i="1"/>
  <c r="F905" i="1"/>
  <c r="G904" i="1"/>
  <c r="F904" i="1"/>
  <c r="G903" i="1"/>
  <c r="F903" i="1"/>
  <c r="G902" i="1"/>
  <c r="F902" i="1"/>
  <c r="G901" i="1"/>
  <c r="F901" i="1"/>
  <c r="G900" i="1"/>
  <c r="F900" i="1"/>
  <c r="G899" i="1"/>
  <c r="F899" i="1"/>
  <c r="G898" i="1"/>
  <c r="F898" i="1"/>
  <c r="G897" i="1"/>
  <c r="F897" i="1"/>
  <c r="G896" i="1"/>
  <c r="F896" i="1"/>
  <c r="G895" i="1"/>
  <c r="F895" i="1"/>
  <c r="G894" i="1"/>
  <c r="F894" i="1"/>
  <c r="G893" i="1"/>
  <c r="F893" i="1"/>
  <c r="G892" i="1"/>
  <c r="F892" i="1"/>
  <c r="G891" i="1"/>
  <c r="F891" i="1"/>
  <c r="G890" i="1"/>
  <c r="F890" i="1"/>
  <c r="G889" i="1"/>
  <c r="F889" i="1"/>
  <c r="J889" i="1" s="1"/>
  <c r="G888" i="1"/>
  <c r="F888" i="1"/>
  <c r="J888" i="1" s="1"/>
  <c r="G887" i="1"/>
  <c r="F887" i="1"/>
  <c r="J887" i="1" s="1"/>
  <c r="G886" i="1"/>
  <c r="F886" i="1"/>
  <c r="J886" i="1" s="1"/>
  <c r="G885" i="1"/>
  <c r="F885" i="1"/>
  <c r="G884" i="1"/>
  <c r="F884" i="1"/>
  <c r="G883" i="1"/>
  <c r="F883" i="1"/>
  <c r="G882" i="1"/>
  <c r="F882" i="1"/>
  <c r="G881" i="1"/>
  <c r="F881" i="1"/>
  <c r="G880" i="1"/>
  <c r="F880" i="1"/>
  <c r="G879" i="1"/>
  <c r="F879" i="1"/>
  <c r="G878" i="1"/>
  <c r="F878" i="1"/>
  <c r="G877" i="1"/>
  <c r="F877" i="1"/>
  <c r="G876" i="1"/>
  <c r="F876" i="1"/>
  <c r="G875" i="1"/>
  <c r="F875" i="1"/>
  <c r="G874" i="1"/>
  <c r="F874" i="1"/>
  <c r="G873" i="1"/>
  <c r="F873" i="1"/>
  <c r="G872" i="1"/>
  <c r="F872" i="1"/>
  <c r="G871" i="1"/>
  <c r="F871" i="1"/>
  <c r="J871" i="1" s="1"/>
  <c r="G870" i="1"/>
  <c r="F870" i="1"/>
  <c r="J870" i="1" s="1"/>
  <c r="G869" i="1"/>
  <c r="F869" i="1"/>
  <c r="J869" i="1" s="1"/>
  <c r="G868" i="1"/>
  <c r="F868" i="1"/>
  <c r="J868" i="1" s="1"/>
  <c r="G867" i="1"/>
  <c r="F867" i="1"/>
  <c r="J867" i="1" s="1"/>
  <c r="M867" i="1" s="1"/>
  <c r="G866" i="1"/>
  <c r="F866" i="1"/>
  <c r="J866" i="1" s="1"/>
  <c r="G865" i="1"/>
  <c r="F865" i="1"/>
  <c r="J865" i="1" s="1"/>
  <c r="G864" i="1"/>
  <c r="F864" i="1"/>
  <c r="J864" i="1" s="1"/>
  <c r="G863" i="1"/>
  <c r="F863" i="1"/>
  <c r="J863" i="1" s="1"/>
  <c r="G862" i="1"/>
  <c r="F862" i="1"/>
  <c r="J862" i="1" s="1"/>
  <c r="G861" i="1"/>
  <c r="F861" i="1"/>
  <c r="J861" i="1" s="1"/>
  <c r="G860" i="1"/>
  <c r="F860" i="1"/>
  <c r="J860" i="1" s="1"/>
  <c r="G859" i="1"/>
  <c r="F859" i="1"/>
  <c r="J859" i="1" s="1"/>
  <c r="G858" i="1"/>
  <c r="F858" i="1"/>
  <c r="J858" i="1" s="1"/>
  <c r="M858" i="1" s="1"/>
  <c r="G857" i="1"/>
  <c r="F857" i="1"/>
  <c r="J857" i="1" s="1"/>
  <c r="G856" i="1"/>
  <c r="F856" i="1"/>
  <c r="J856" i="1" s="1"/>
  <c r="G855" i="1"/>
  <c r="F855" i="1"/>
  <c r="J855" i="1" s="1"/>
  <c r="G854" i="1"/>
  <c r="F854" i="1"/>
  <c r="J854" i="1" s="1"/>
  <c r="G853" i="1"/>
  <c r="F853" i="1"/>
  <c r="J853" i="1" s="1"/>
  <c r="G852" i="1"/>
  <c r="F852" i="1"/>
  <c r="J852" i="1" s="1"/>
  <c r="G851" i="1"/>
  <c r="F851" i="1"/>
  <c r="J851" i="1" s="1"/>
  <c r="G850" i="1"/>
  <c r="F850" i="1"/>
  <c r="J850" i="1" s="1"/>
  <c r="G849" i="1"/>
  <c r="F849" i="1"/>
  <c r="J849" i="1" s="1"/>
  <c r="G848" i="1"/>
  <c r="F848" i="1"/>
  <c r="J848" i="1" s="1"/>
  <c r="G847" i="1"/>
  <c r="F847" i="1"/>
  <c r="J847" i="1" s="1"/>
  <c r="G846" i="1"/>
  <c r="F846" i="1"/>
  <c r="J846" i="1" s="1"/>
  <c r="G845" i="1"/>
  <c r="F845" i="1"/>
  <c r="J845" i="1" s="1"/>
  <c r="G844" i="1"/>
  <c r="F844" i="1"/>
  <c r="J844" i="1" s="1"/>
  <c r="G843" i="1"/>
  <c r="F843" i="1"/>
  <c r="J843" i="1" s="1"/>
  <c r="G842" i="1"/>
  <c r="F842" i="1"/>
  <c r="J842" i="1" s="1"/>
  <c r="G841" i="1"/>
  <c r="F841" i="1"/>
  <c r="J841" i="1" s="1"/>
  <c r="G840" i="1"/>
  <c r="F840" i="1"/>
  <c r="J840" i="1" s="1"/>
  <c r="G839" i="1"/>
  <c r="F839" i="1"/>
  <c r="J839" i="1" s="1"/>
  <c r="G838" i="1"/>
  <c r="F838" i="1"/>
  <c r="J838" i="1" s="1"/>
  <c r="G837" i="1"/>
  <c r="F837" i="1"/>
  <c r="J837" i="1" s="1"/>
  <c r="G836" i="1"/>
  <c r="F836" i="1"/>
  <c r="J836" i="1" s="1"/>
  <c r="G835" i="1"/>
  <c r="F835" i="1"/>
  <c r="J835" i="1" s="1"/>
  <c r="G834" i="1"/>
  <c r="F834" i="1"/>
  <c r="J834" i="1" s="1"/>
  <c r="G833" i="1"/>
  <c r="F833" i="1"/>
  <c r="J833" i="1" s="1"/>
  <c r="G832" i="1"/>
  <c r="F832" i="1"/>
  <c r="J832" i="1" s="1"/>
  <c r="G831" i="1"/>
  <c r="F831" i="1"/>
  <c r="J831" i="1" s="1"/>
  <c r="G830" i="1"/>
  <c r="F830" i="1"/>
  <c r="J830" i="1" s="1"/>
  <c r="G829" i="1"/>
  <c r="F829" i="1"/>
  <c r="J829" i="1" s="1"/>
  <c r="G828" i="1"/>
  <c r="F828" i="1"/>
  <c r="J828" i="1" s="1"/>
  <c r="G827" i="1"/>
  <c r="F827" i="1"/>
  <c r="J827" i="1" s="1"/>
  <c r="G826" i="1"/>
  <c r="F826" i="1"/>
  <c r="J826" i="1" s="1"/>
  <c r="G825" i="1"/>
  <c r="F825" i="1"/>
  <c r="J825" i="1" s="1"/>
  <c r="G824" i="1"/>
  <c r="F824" i="1"/>
  <c r="J824" i="1" s="1"/>
  <c r="G823" i="1"/>
  <c r="F823" i="1"/>
  <c r="J823" i="1" s="1"/>
  <c r="G822" i="1"/>
  <c r="F822" i="1"/>
  <c r="J822" i="1" s="1"/>
  <c r="G821" i="1"/>
  <c r="F821" i="1"/>
  <c r="G820" i="1"/>
  <c r="F820" i="1"/>
  <c r="G819" i="1"/>
  <c r="F819" i="1"/>
  <c r="G818" i="1"/>
  <c r="F818" i="1"/>
  <c r="G817" i="1"/>
  <c r="F817" i="1"/>
  <c r="G816" i="1"/>
  <c r="F816" i="1"/>
  <c r="G815" i="1"/>
  <c r="F815" i="1"/>
  <c r="G814" i="1"/>
  <c r="F814" i="1"/>
  <c r="G813" i="1"/>
  <c r="F813" i="1"/>
  <c r="G812" i="1"/>
  <c r="F812" i="1"/>
  <c r="G811" i="1"/>
  <c r="F811" i="1"/>
  <c r="G810" i="1"/>
  <c r="F810" i="1"/>
  <c r="G809" i="1"/>
  <c r="F809" i="1"/>
  <c r="G808" i="1"/>
  <c r="F808" i="1"/>
  <c r="J808" i="1" s="1"/>
  <c r="G807" i="1"/>
  <c r="F807" i="1"/>
  <c r="J807" i="1" s="1"/>
  <c r="G806" i="1"/>
  <c r="F806" i="1"/>
  <c r="J806" i="1" s="1"/>
  <c r="G805" i="1"/>
  <c r="F805" i="1"/>
  <c r="J805" i="1" s="1"/>
  <c r="G804" i="1"/>
  <c r="F804" i="1"/>
  <c r="J804" i="1" s="1"/>
  <c r="G803" i="1"/>
  <c r="F803" i="1"/>
  <c r="J803" i="1" s="1"/>
  <c r="G802" i="1"/>
  <c r="F802" i="1"/>
  <c r="G801" i="1"/>
  <c r="F801" i="1"/>
  <c r="G800" i="1"/>
  <c r="F800" i="1"/>
  <c r="G799" i="1"/>
  <c r="F799" i="1"/>
  <c r="G798" i="1"/>
  <c r="F798" i="1"/>
  <c r="G797" i="1"/>
  <c r="F797" i="1"/>
  <c r="G796" i="1"/>
  <c r="F796" i="1"/>
  <c r="G795" i="1"/>
  <c r="F795" i="1"/>
  <c r="G794" i="1"/>
  <c r="F794" i="1"/>
  <c r="G793" i="1"/>
  <c r="F793" i="1"/>
  <c r="J793" i="1" s="1"/>
  <c r="G792" i="1"/>
  <c r="F792" i="1"/>
  <c r="J792" i="1" s="1"/>
  <c r="G791" i="1"/>
  <c r="F791" i="1"/>
  <c r="J791" i="1" s="1"/>
  <c r="G790" i="1"/>
  <c r="F790" i="1"/>
  <c r="J790" i="1" s="1"/>
  <c r="G789" i="1"/>
  <c r="F789" i="1"/>
  <c r="J789" i="1" s="1"/>
  <c r="G788" i="1"/>
  <c r="F788" i="1"/>
  <c r="J788" i="1" s="1"/>
  <c r="G787" i="1"/>
  <c r="F787" i="1"/>
  <c r="J787" i="1" s="1"/>
  <c r="G786" i="1"/>
  <c r="F786" i="1"/>
  <c r="J786" i="1" s="1"/>
  <c r="G785" i="1"/>
  <c r="F785" i="1"/>
  <c r="J785" i="1" s="1"/>
  <c r="G784" i="1"/>
  <c r="F784" i="1"/>
  <c r="J784" i="1" s="1"/>
  <c r="G783" i="1"/>
  <c r="F783" i="1"/>
  <c r="J783" i="1" s="1"/>
  <c r="G782" i="1"/>
  <c r="F782" i="1"/>
  <c r="J782" i="1" s="1"/>
  <c r="G781" i="1"/>
  <c r="F781" i="1"/>
  <c r="J781" i="1" s="1"/>
  <c r="G780" i="1"/>
  <c r="F780" i="1"/>
  <c r="J780" i="1" s="1"/>
  <c r="G779" i="1"/>
  <c r="F779" i="1"/>
  <c r="J779" i="1" s="1"/>
  <c r="G778" i="1"/>
  <c r="F778" i="1"/>
  <c r="J778" i="1" s="1"/>
  <c r="G777" i="1"/>
  <c r="F777" i="1"/>
  <c r="J777" i="1" s="1"/>
  <c r="G776" i="1"/>
  <c r="F776" i="1"/>
  <c r="J776" i="1" s="1"/>
  <c r="G775" i="1"/>
  <c r="F775" i="1"/>
  <c r="J775" i="1" s="1"/>
  <c r="M775" i="1" s="1"/>
  <c r="G774" i="1"/>
  <c r="F774" i="1"/>
  <c r="J774" i="1" s="1"/>
  <c r="G773" i="1"/>
  <c r="F773" i="1"/>
  <c r="J773" i="1" s="1"/>
  <c r="G772" i="1"/>
  <c r="F772" i="1"/>
  <c r="J772" i="1" s="1"/>
  <c r="G771" i="1"/>
  <c r="F771" i="1"/>
  <c r="J771" i="1" s="1"/>
  <c r="G770" i="1"/>
  <c r="F770" i="1"/>
  <c r="J770" i="1" s="1"/>
  <c r="G769" i="1"/>
  <c r="F769" i="1"/>
  <c r="J769" i="1" s="1"/>
  <c r="G768" i="1"/>
  <c r="F768" i="1"/>
  <c r="J768" i="1" s="1"/>
  <c r="G767" i="1"/>
  <c r="F767" i="1"/>
  <c r="J767" i="1" s="1"/>
  <c r="G766" i="1"/>
  <c r="F766" i="1"/>
  <c r="G765" i="1"/>
  <c r="F765" i="1"/>
  <c r="G764" i="1"/>
  <c r="F764" i="1"/>
  <c r="G763" i="1"/>
  <c r="F763" i="1"/>
  <c r="G762" i="1"/>
  <c r="F762" i="1"/>
  <c r="G761" i="1"/>
  <c r="F761" i="1"/>
  <c r="G760" i="1"/>
  <c r="F760" i="1"/>
  <c r="G759" i="1"/>
  <c r="F759" i="1"/>
  <c r="G758" i="1"/>
  <c r="F758" i="1"/>
  <c r="G757" i="1"/>
  <c r="F757" i="1"/>
  <c r="G756" i="1"/>
  <c r="F756" i="1"/>
  <c r="G755" i="1"/>
  <c r="F755" i="1"/>
  <c r="G754" i="1"/>
  <c r="F754" i="1"/>
  <c r="G753" i="1"/>
  <c r="F753" i="1"/>
  <c r="G752" i="1"/>
  <c r="F752" i="1"/>
  <c r="J752" i="1" s="1"/>
  <c r="G751" i="1"/>
  <c r="F751" i="1"/>
  <c r="J751" i="1" s="1"/>
  <c r="G750" i="1"/>
  <c r="F750" i="1"/>
  <c r="J750" i="1" s="1"/>
  <c r="G749" i="1"/>
  <c r="F749" i="1"/>
  <c r="J749" i="1" s="1"/>
  <c r="G748" i="1"/>
  <c r="F748" i="1"/>
  <c r="J748" i="1" s="1"/>
  <c r="G747" i="1"/>
  <c r="F747" i="1"/>
  <c r="J747" i="1" s="1"/>
  <c r="G746" i="1"/>
  <c r="F746" i="1"/>
  <c r="J746" i="1" s="1"/>
  <c r="G745" i="1"/>
  <c r="F745" i="1"/>
  <c r="J745" i="1" s="1"/>
  <c r="G744" i="1"/>
  <c r="F744" i="1"/>
  <c r="J744" i="1" s="1"/>
  <c r="G743" i="1"/>
  <c r="F743" i="1"/>
  <c r="J743" i="1" s="1"/>
  <c r="G742" i="1"/>
  <c r="F742" i="1"/>
  <c r="J742" i="1" s="1"/>
  <c r="G741" i="1"/>
  <c r="F741" i="1"/>
  <c r="J741" i="1" s="1"/>
  <c r="G740" i="1"/>
  <c r="F740" i="1"/>
  <c r="J740" i="1" s="1"/>
  <c r="G739" i="1"/>
  <c r="F739" i="1"/>
  <c r="J739" i="1" s="1"/>
  <c r="G738" i="1"/>
  <c r="F738" i="1"/>
  <c r="J738" i="1" s="1"/>
  <c r="G737" i="1"/>
  <c r="F737" i="1"/>
  <c r="J737" i="1" s="1"/>
  <c r="G736" i="1"/>
  <c r="F736" i="1"/>
  <c r="J736" i="1" s="1"/>
  <c r="G735" i="1"/>
  <c r="F735" i="1"/>
  <c r="J735" i="1" s="1"/>
  <c r="G734" i="1"/>
  <c r="F734" i="1"/>
  <c r="J734" i="1" s="1"/>
  <c r="G733" i="1"/>
  <c r="F733" i="1"/>
  <c r="J733" i="1" s="1"/>
  <c r="G732" i="1"/>
  <c r="F732" i="1"/>
  <c r="J732" i="1" s="1"/>
  <c r="G731" i="1"/>
  <c r="F731" i="1"/>
  <c r="J731" i="1" s="1"/>
  <c r="G730" i="1"/>
  <c r="F730" i="1"/>
  <c r="J730" i="1" s="1"/>
  <c r="G729" i="1"/>
  <c r="F729" i="1"/>
  <c r="J729" i="1" s="1"/>
  <c r="G728" i="1"/>
  <c r="F728" i="1"/>
  <c r="J728" i="1" s="1"/>
  <c r="G727" i="1"/>
  <c r="F727" i="1"/>
  <c r="J727" i="1" s="1"/>
  <c r="G726" i="1"/>
  <c r="F726" i="1"/>
  <c r="J726" i="1" s="1"/>
  <c r="G725" i="1"/>
  <c r="F725" i="1"/>
  <c r="J725" i="1" s="1"/>
  <c r="G724" i="1"/>
  <c r="F724" i="1"/>
  <c r="J724" i="1" s="1"/>
  <c r="G723" i="1"/>
  <c r="F723" i="1"/>
  <c r="J723" i="1" s="1"/>
  <c r="G722" i="1"/>
  <c r="F722" i="1"/>
  <c r="J722" i="1" s="1"/>
  <c r="G721" i="1"/>
  <c r="F721" i="1"/>
  <c r="J721" i="1" s="1"/>
  <c r="G720" i="1"/>
  <c r="F720" i="1"/>
  <c r="J720" i="1" s="1"/>
  <c r="G719" i="1"/>
  <c r="F719" i="1"/>
  <c r="G718" i="1"/>
  <c r="F718" i="1"/>
  <c r="G717" i="1"/>
  <c r="F717" i="1"/>
  <c r="G716" i="1"/>
  <c r="F716" i="1"/>
  <c r="G715" i="1"/>
  <c r="F715" i="1"/>
  <c r="J715" i="1" s="1"/>
  <c r="G714" i="1"/>
  <c r="F714" i="1"/>
  <c r="J714" i="1" s="1"/>
  <c r="G713" i="1"/>
  <c r="F713" i="1"/>
  <c r="J713" i="1" s="1"/>
  <c r="G712" i="1"/>
  <c r="F712" i="1"/>
  <c r="J712" i="1" s="1"/>
  <c r="G711" i="1"/>
  <c r="F711" i="1"/>
  <c r="J711" i="1" s="1"/>
  <c r="G710" i="1"/>
  <c r="F710" i="1"/>
  <c r="G709" i="1"/>
  <c r="F709" i="1"/>
  <c r="G708" i="1"/>
  <c r="F708" i="1"/>
  <c r="G707" i="1"/>
  <c r="F707" i="1"/>
  <c r="G706" i="1"/>
  <c r="F706" i="1"/>
  <c r="G705" i="1"/>
  <c r="F705" i="1"/>
  <c r="G704" i="1"/>
  <c r="F704" i="1"/>
  <c r="G703" i="1"/>
  <c r="F703" i="1"/>
  <c r="G702" i="1"/>
  <c r="F702" i="1"/>
  <c r="G701" i="1"/>
  <c r="F701" i="1"/>
  <c r="G700" i="1"/>
  <c r="F700" i="1"/>
  <c r="G699" i="1"/>
  <c r="F699" i="1"/>
  <c r="G698" i="1"/>
  <c r="F698" i="1"/>
  <c r="G697" i="1"/>
  <c r="F697" i="1"/>
  <c r="G696" i="1"/>
  <c r="F696" i="1"/>
  <c r="J696" i="1" s="1"/>
  <c r="G695" i="1"/>
  <c r="F695" i="1"/>
  <c r="J695" i="1" s="1"/>
  <c r="G694" i="1"/>
  <c r="F694" i="1"/>
  <c r="J694" i="1" s="1"/>
  <c r="G693" i="1"/>
  <c r="F693" i="1"/>
  <c r="J693" i="1" s="1"/>
  <c r="G692" i="1"/>
  <c r="F692" i="1"/>
  <c r="J692" i="1" s="1"/>
  <c r="G691" i="1"/>
  <c r="F691" i="1"/>
  <c r="J691" i="1" s="1"/>
  <c r="G690" i="1"/>
  <c r="F690" i="1"/>
  <c r="J690" i="1" s="1"/>
  <c r="G689" i="1"/>
  <c r="F689" i="1"/>
  <c r="J689" i="1" s="1"/>
  <c r="G688" i="1"/>
  <c r="F688" i="1"/>
  <c r="J688" i="1" s="1"/>
  <c r="G687" i="1"/>
  <c r="F687" i="1"/>
  <c r="J687" i="1" s="1"/>
  <c r="G686" i="1"/>
  <c r="F686" i="1"/>
  <c r="G685" i="1"/>
  <c r="F685" i="1"/>
  <c r="G684" i="1"/>
  <c r="F684" i="1"/>
  <c r="G683" i="1"/>
  <c r="F683" i="1"/>
  <c r="G682" i="1"/>
  <c r="F682" i="1"/>
  <c r="G681" i="1"/>
  <c r="F681" i="1"/>
  <c r="G680" i="1"/>
  <c r="F680" i="1"/>
  <c r="G679" i="1"/>
  <c r="F679" i="1"/>
  <c r="G678" i="1"/>
  <c r="F678" i="1"/>
  <c r="J678" i="1" s="1"/>
  <c r="G677" i="1"/>
  <c r="F677" i="1"/>
  <c r="J677" i="1" s="1"/>
  <c r="G676" i="1"/>
  <c r="F676" i="1"/>
  <c r="J676" i="1" s="1"/>
  <c r="G675" i="1"/>
  <c r="F675" i="1"/>
  <c r="J675" i="1" s="1"/>
  <c r="G674" i="1"/>
  <c r="F674" i="1"/>
  <c r="J674" i="1" s="1"/>
  <c r="G673" i="1"/>
  <c r="F673" i="1"/>
  <c r="J673" i="1" s="1"/>
  <c r="G672" i="1"/>
  <c r="F672" i="1"/>
  <c r="J672" i="1" s="1"/>
  <c r="G671" i="1"/>
  <c r="F671" i="1"/>
  <c r="J671" i="1" s="1"/>
  <c r="G670" i="1"/>
  <c r="F670" i="1"/>
  <c r="J670" i="1" s="1"/>
  <c r="G669" i="1"/>
  <c r="F669" i="1"/>
  <c r="J669" i="1" s="1"/>
  <c r="G668" i="1"/>
  <c r="F668" i="1"/>
  <c r="J668" i="1" s="1"/>
  <c r="G667" i="1"/>
  <c r="F667" i="1"/>
  <c r="G666" i="1"/>
  <c r="F666" i="1"/>
  <c r="G665" i="1"/>
  <c r="F665" i="1"/>
  <c r="G664" i="1"/>
  <c r="F664" i="1"/>
  <c r="G663" i="1"/>
  <c r="F663" i="1"/>
  <c r="G662" i="1"/>
  <c r="F662" i="1"/>
  <c r="G661" i="1"/>
  <c r="F661" i="1"/>
  <c r="G660" i="1"/>
  <c r="F660" i="1"/>
  <c r="G659" i="1"/>
  <c r="F659" i="1"/>
  <c r="G658" i="1"/>
  <c r="F658" i="1"/>
  <c r="G657" i="1"/>
  <c r="F657" i="1"/>
  <c r="G656" i="1"/>
  <c r="F656" i="1"/>
  <c r="G655" i="1"/>
  <c r="F655" i="1"/>
  <c r="G654" i="1"/>
  <c r="F654" i="1"/>
  <c r="G653" i="1"/>
  <c r="F653" i="1"/>
  <c r="G652" i="1"/>
  <c r="F652" i="1"/>
  <c r="G651" i="1"/>
  <c r="F651" i="1"/>
  <c r="J651" i="1" s="1"/>
  <c r="G650" i="1"/>
  <c r="F650" i="1"/>
  <c r="J650" i="1" s="1"/>
  <c r="G649" i="1"/>
  <c r="F649" i="1"/>
  <c r="J649" i="1" s="1"/>
  <c r="G648" i="1"/>
  <c r="F648" i="1"/>
  <c r="J648" i="1" s="1"/>
  <c r="M648" i="1" s="1"/>
  <c r="AL648" i="1" s="1"/>
  <c r="AJ648" i="1" s="1"/>
  <c r="AK648" i="1" s="1"/>
  <c r="G647" i="1"/>
  <c r="F647" i="1"/>
  <c r="J647" i="1" s="1"/>
  <c r="G646" i="1"/>
  <c r="F646" i="1"/>
  <c r="J646" i="1" s="1"/>
  <c r="G645" i="1"/>
  <c r="F645" i="1"/>
  <c r="J645" i="1" s="1"/>
  <c r="G644" i="1"/>
  <c r="F644" i="1"/>
  <c r="J644" i="1" s="1"/>
  <c r="G643" i="1"/>
  <c r="F643" i="1"/>
  <c r="J643" i="1" s="1"/>
  <c r="G642" i="1"/>
  <c r="F642" i="1"/>
  <c r="G641" i="1"/>
  <c r="F641" i="1"/>
  <c r="G640" i="1"/>
  <c r="F640" i="1"/>
  <c r="G639" i="1"/>
  <c r="F639" i="1"/>
  <c r="J639" i="1" s="1"/>
  <c r="G638" i="1"/>
  <c r="F638" i="1"/>
  <c r="J638" i="1" s="1"/>
  <c r="G637" i="1"/>
  <c r="F637" i="1"/>
  <c r="J637" i="1" s="1"/>
  <c r="G636" i="1"/>
  <c r="F636" i="1"/>
  <c r="J636" i="1" s="1"/>
  <c r="G635" i="1"/>
  <c r="F635" i="1"/>
  <c r="J635" i="1" s="1"/>
  <c r="G634" i="1"/>
  <c r="F634" i="1"/>
  <c r="J634" i="1" s="1"/>
  <c r="G633" i="1"/>
  <c r="F633" i="1"/>
  <c r="J633" i="1" s="1"/>
  <c r="G632" i="1"/>
  <c r="F632" i="1"/>
  <c r="J632" i="1" s="1"/>
  <c r="G631" i="1"/>
  <c r="F631" i="1"/>
  <c r="J631" i="1" s="1"/>
  <c r="M631" i="1" s="1"/>
  <c r="G630" i="1"/>
  <c r="F630" i="1"/>
  <c r="G629" i="1"/>
  <c r="F629" i="1"/>
  <c r="J629" i="1" s="1"/>
  <c r="G628" i="1"/>
  <c r="F628" i="1"/>
  <c r="J628" i="1" s="1"/>
  <c r="G627" i="1"/>
  <c r="F627" i="1"/>
  <c r="J627" i="1" s="1"/>
  <c r="G626" i="1"/>
  <c r="F626" i="1"/>
  <c r="J626" i="1" s="1"/>
  <c r="G625" i="1"/>
  <c r="F625" i="1"/>
  <c r="J625" i="1" s="1"/>
  <c r="G624" i="1"/>
  <c r="F624" i="1"/>
  <c r="G623" i="1"/>
  <c r="F623" i="1"/>
  <c r="G622" i="1"/>
  <c r="F622" i="1"/>
  <c r="G621" i="1"/>
  <c r="F621" i="1"/>
  <c r="G620" i="1"/>
  <c r="F620" i="1"/>
  <c r="G619" i="1"/>
  <c r="F619" i="1"/>
  <c r="G618" i="1"/>
  <c r="F618" i="1"/>
  <c r="G617" i="1"/>
  <c r="F617" i="1"/>
  <c r="G616" i="1"/>
  <c r="F616" i="1"/>
  <c r="J616" i="1" s="1"/>
  <c r="M616" i="1" s="1"/>
  <c r="C616" i="4" s="1"/>
  <c r="D616" i="4" s="1"/>
  <c r="E616" i="4" s="1"/>
  <c r="G615" i="1"/>
  <c r="F615" i="1"/>
  <c r="J615" i="1" s="1"/>
  <c r="G614" i="1"/>
  <c r="F614" i="1"/>
  <c r="J614" i="1" s="1"/>
  <c r="G613" i="1"/>
  <c r="F613" i="1"/>
  <c r="J613" i="1" s="1"/>
  <c r="G612" i="1"/>
  <c r="F612" i="1"/>
  <c r="J612" i="1" s="1"/>
  <c r="G611" i="1"/>
  <c r="F611" i="1"/>
  <c r="J611" i="1" s="1"/>
  <c r="G610" i="1"/>
  <c r="F610" i="1"/>
  <c r="J610" i="1" s="1"/>
  <c r="M610" i="1" s="1"/>
  <c r="G609" i="1"/>
  <c r="F609" i="1"/>
  <c r="J609" i="1" s="1"/>
  <c r="G608" i="1"/>
  <c r="F608" i="1"/>
  <c r="J608" i="1" s="1"/>
  <c r="G607" i="1"/>
  <c r="F607" i="1"/>
  <c r="J607" i="1" s="1"/>
  <c r="G606" i="1"/>
  <c r="F606" i="1"/>
  <c r="J606" i="1" s="1"/>
  <c r="G605" i="1"/>
  <c r="F605" i="1"/>
  <c r="J605" i="1" s="1"/>
  <c r="G604" i="1"/>
  <c r="F604" i="1"/>
  <c r="J604" i="1" s="1"/>
  <c r="G603" i="1"/>
  <c r="F603" i="1"/>
  <c r="J603" i="1" s="1"/>
  <c r="G602" i="1"/>
  <c r="F602" i="1"/>
  <c r="J602" i="1" s="1"/>
  <c r="G601" i="1"/>
  <c r="F601" i="1"/>
  <c r="G600" i="1"/>
  <c r="F600" i="1"/>
  <c r="G599" i="1"/>
  <c r="F599" i="1"/>
  <c r="G598" i="1"/>
  <c r="F598" i="1"/>
  <c r="G597" i="1"/>
  <c r="F597" i="1"/>
  <c r="G596" i="1"/>
  <c r="F596" i="1"/>
  <c r="G595" i="1"/>
  <c r="F595" i="1"/>
  <c r="G594" i="1"/>
  <c r="F594" i="1"/>
  <c r="G593" i="1"/>
  <c r="F593" i="1"/>
  <c r="G592" i="1"/>
  <c r="F592" i="1"/>
  <c r="G591" i="1"/>
  <c r="F591" i="1"/>
  <c r="G590" i="1"/>
  <c r="F590" i="1"/>
  <c r="G589" i="1"/>
  <c r="F589" i="1"/>
  <c r="G588" i="1"/>
  <c r="F588" i="1"/>
  <c r="G587" i="1"/>
  <c r="F587" i="1"/>
  <c r="G586" i="1"/>
  <c r="F586" i="1"/>
  <c r="G585" i="1"/>
  <c r="F585" i="1"/>
  <c r="G584" i="1"/>
  <c r="F584" i="1"/>
  <c r="G583" i="1"/>
  <c r="F583" i="1"/>
  <c r="G582" i="1"/>
  <c r="F582" i="1"/>
  <c r="G581" i="1"/>
  <c r="F581" i="1"/>
  <c r="G580" i="1"/>
  <c r="F580" i="1"/>
  <c r="G579" i="1"/>
  <c r="F579" i="1"/>
  <c r="G578" i="1"/>
  <c r="F578" i="1"/>
  <c r="G577" i="1"/>
  <c r="F577" i="1"/>
  <c r="G576" i="1"/>
  <c r="F576" i="1"/>
  <c r="G575" i="1"/>
  <c r="F575" i="1"/>
  <c r="G574" i="1"/>
  <c r="F574" i="1"/>
  <c r="G573" i="1"/>
  <c r="F573" i="1"/>
  <c r="G572" i="1"/>
  <c r="F572" i="1"/>
  <c r="G571" i="1"/>
  <c r="F571" i="1"/>
  <c r="G570" i="1"/>
  <c r="F570" i="1"/>
  <c r="G569" i="1"/>
  <c r="F569" i="1"/>
  <c r="G568" i="1"/>
  <c r="F568" i="1"/>
  <c r="G567" i="1"/>
  <c r="F567" i="1"/>
  <c r="G566" i="1"/>
  <c r="F566" i="1"/>
  <c r="G565" i="1"/>
  <c r="F565" i="1"/>
  <c r="G564" i="1"/>
  <c r="F564" i="1"/>
  <c r="G563" i="1"/>
  <c r="F563" i="1"/>
  <c r="J563" i="1" s="1"/>
  <c r="G562" i="1"/>
  <c r="F562" i="1"/>
  <c r="J562" i="1" s="1"/>
  <c r="G561" i="1"/>
  <c r="F561" i="1"/>
  <c r="J561" i="1" s="1"/>
  <c r="G560" i="1"/>
  <c r="F560" i="1"/>
  <c r="J560" i="1" s="1"/>
  <c r="G559" i="1"/>
  <c r="F559" i="1"/>
  <c r="J559" i="1" s="1"/>
  <c r="G558" i="1"/>
  <c r="F558" i="1"/>
  <c r="J558" i="1" s="1"/>
  <c r="G557" i="1"/>
  <c r="F557" i="1"/>
  <c r="G556" i="1"/>
  <c r="F556" i="1"/>
  <c r="G555" i="1"/>
  <c r="F555" i="1"/>
  <c r="G554" i="1"/>
  <c r="F554" i="1"/>
  <c r="G553" i="1"/>
  <c r="F553" i="1"/>
  <c r="G552" i="1"/>
  <c r="F552" i="1"/>
  <c r="G551" i="1"/>
  <c r="F551" i="1"/>
  <c r="G550" i="1"/>
  <c r="F550" i="1"/>
  <c r="G549" i="1"/>
  <c r="F549" i="1"/>
  <c r="G548" i="1"/>
  <c r="F548" i="1"/>
  <c r="G547" i="1"/>
  <c r="F547" i="1"/>
  <c r="G546" i="1"/>
  <c r="F546" i="1"/>
  <c r="G545" i="1"/>
  <c r="F545" i="1"/>
  <c r="G544" i="1"/>
  <c r="F544" i="1"/>
  <c r="G543" i="1"/>
  <c r="F543" i="1"/>
  <c r="J543" i="1" s="1"/>
  <c r="G542" i="1"/>
  <c r="F542" i="1"/>
  <c r="J542" i="1" s="1"/>
  <c r="G541" i="1"/>
  <c r="F541" i="1"/>
  <c r="J541" i="1" s="1"/>
  <c r="G540" i="1"/>
  <c r="F540" i="1"/>
  <c r="J540" i="1" s="1"/>
  <c r="G539" i="1"/>
  <c r="F539" i="1"/>
  <c r="J539" i="1" s="1"/>
  <c r="G538" i="1"/>
  <c r="F538" i="1"/>
  <c r="J538" i="1" s="1"/>
  <c r="G537" i="1"/>
  <c r="F537" i="1"/>
  <c r="J537" i="1" s="1"/>
  <c r="G536" i="1"/>
  <c r="F536" i="1"/>
  <c r="J536" i="1" s="1"/>
  <c r="G535" i="1"/>
  <c r="F535" i="1"/>
  <c r="J535" i="1" s="1"/>
  <c r="G534" i="1"/>
  <c r="F534" i="1"/>
  <c r="J534" i="1" s="1"/>
  <c r="G533" i="1"/>
  <c r="F533" i="1"/>
  <c r="G532" i="1"/>
  <c r="F532" i="1"/>
  <c r="G531" i="1"/>
  <c r="F531" i="1"/>
  <c r="G530" i="1"/>
  <c r="F530" i="1"/>
  <c r="G529" i="1"/>
  <c r="F529" i="1"/>
  <c r="G528" i="1"/>
  <c r="F528" i="1"/>
  <c r="G527" i="1"/>
  <c r="F527" i="1"/>
  <c r="G526" i="1"/>
  <c r="F526" i="1"/>
  <c r="G525" i="1"/>
  <c r="F525" i="1"/>
  <c r="G524" i="1"/>
  <c r="F524" i="1"/>
  <c r="G523" i="1"/>
  <c r="F523" i="1"/>
  <c r="G522" i="1"/>
  <c r="F522" i="1"/>
  <c r="G521" i="1"/>
  <c r="F521" i="1"/>
  <c r="G520" i="1"/>
  <c r="F520" i="1"/>
  <c r="J520" i="1" s="1"/>
  <c r="G519" i="1"/>
  <c r="F519" i="1"/>
  <c r="J519" i="1" s="1"/>
  <c r="G518" i="1"/>
  <c r="F518" i="1"/>
  <c r="J518" i="1" s="1"/>
  <c r="G517" i="1"/>
  <c r="F517" i="1"/>
  <c r="J517" i="1" s="1"/>
  <c r="G516" i="1"/>
  <c r="F516" i="1"/>
  <c r="J516" i="1" s="1"/>
  <c r="G515" i="1"/>
  <c r="F515" i="1"/>
  <c r="J515" i="1" s="1"/>
  <c r="G514" i="1"/>
  <c r="F514" i="1"/>
  <c r="J514" i="1" s="1"/>
  <c r="G513" i="1"/>
  <c r="F513" i="1"/>
  <c r="J513" i="1" s="1"/>
  <c r="G512" i="1"/>
  <c r="F512" i="1"/>
  <c r="G511" i="1"/>
  <c r="F511" i="1"/>
  <c r="G510" i="1"/>
  <c r="F510" i="1"/>
  <c r="G509" i="1"/>
  <c r="F509" i="1"/>
  <c r="G508" i="1"/>
  <c r="F508" i="1"/>
  <c r="G507" i="1"/>
  <c r="F507" i="1"/>
  <c r="G506" i="1"/>
  <c r="F506" i="1"/>
  <c r="G505" i="1"/>
  <c r="F505" i="1"/>
  <c r="G504" i="1"/>
  <c r="F504" i="1"/>
  <c r="G503" i="1"/>
  <c r="F503" i="1"/>
  <c r="G502" i="1"/>
  <c r="F502" i="1"/>
  <c r="G501" i="1"/>
  <c r="F501" i="1"/>
  <c r="G500" i="1"/>
  <c r="F500" i="1"/>
  <c r="G499" i="1"/>
  <c r="F499" i="1"/>
  <c r="G498" i="1"/>
  <c r="F498" i="1"/>
  <c r="G497" i="1"/>
  <c r="F497" i="1"/>
  <c r="G496" i="1"/>
  <c r="F496" i="1"/>
  <c r="G495" i="1"/>
  <c r="F495" i="1"/>
  <c r="G494" i="1"/>
  <c r="F494" i="1"/>
  <c r="G493" i="1"/>
  <c r="F493" i="1"/>
  <c r="G492" i="1"/>
  <c r="F492" i="1"/>
  <c r="G491" i="1"/>
  <c r="F491" i="1"/>
  <c r="G490" i="1"/>
  <c r="F490" i="1"/>
  <c r="G489" i="1"/>
  <c r="F489" i="1"/>
  <c r="G488" i="1"/>
  <c r="F488" i="1"/>
  <c r="G487" i="1"/>
  <c r="F487" i="1"/>
  <c r="G486" i="1"/>
  <c r="F486" i="1"/>
  <c r="G485" i="1"/>
  <c r="F485" i="1"/>
  <c r="G484" i="1"/>
  <c r="F484" i="1"/>
  <c r="G483" i="1"/>
  <c r="F483" i="1"/>
  <c r="G482" i="1"/>
  <c r="F482" i="1"/>
  <c r="G481" i="1"/>
  <c r="F481" i="1"/>
  <c r="G480" i="1"/>
  <c r="F480" i="1"/>
  <c r="G479" i="1"/>
  <c r="F479" i="1"/>
  <c r="G478" i="1"/>
  <c r="F478" i="1"/>
  <c r="G477" i="1"/>
  <c r="F477" i="1"/>
  <c r="G476" i="1"/>
  <c r="F476" i="1"/>
  <c r="G475" i="1"/>
  <c r="F475" i="1"/>
  <c r="G474" i="1"/>
  <c r="F474" i="1"/>
  <c r="G473" i="1"/>
  <c r="F473" i="1"/>
  <c r="G472" i="1"/>
  <c r="F472" i="1"/>
  <c r="G471" i="1"/>
  <c r="F471" i="1"/>
  <c r="G470" i="1"/>
  <c r="F470" i="1"/>
  <c r="G469" i="1"/>
  <c r="F469" i="1"/>
  <c r="G468" i="1"/>
  <c r="F468" i="1"/>
  <c r="G467" i="1"/>
  <c r="F467" i="1"/>
  <c r="G466" i="1"/>
  <c r="F466" i="1"/>
  <c r="G465" i="1"/>
  <c r="F465" i="1"/>
  <c r="G464" i="1"/>
  <c r="F464" i="1"/>
  <c r="G463" i="1"/>
  <c r="F463" i="1"/>
  <c r="G462" i="1"/>
  <c r="F462" i="1"/>
  <c r="G461" i="1"/>
  <c r="F461" i="1"/>
  <c r="G460" i="1"/>
  <c r="F460" i="1"/>
  <c r="G459" i="1"/>
  <c r="F459" i="1"/>
  <c r="G458" i="1"/>
  <c r="F458" i="1"/>
  <c r="G457" i="1"/>
  <c r="F457" i="1"/>
  <c r="G456" i="1"/>
  <c r="F456" i="1"/>
  <c r="G455" i="1"/>
  <c r="F455" i="1"/>
  <c r="G454" i="1"/>
  <c r="F454" i="1"/>
  <c r="G453" i="1"/>
  <c r="F453" i="1"/>
  <c r="G452" i="1"/>
  <c r="F452" i="1"/>
  <c r="G451" i="1"/>
  <c r="F451" i="1"/>
  <c r="G450" i="1"/>
  <c r="F450" i="1"/>
  <c r="G449" i="1"/>
  <c r="F449" i="1"/>
  <c r="G448" i="1"/>
  <c r="F448" i="1"/>
  <c r="G447" i="1"/>
  <c r="F447" i="1"/>
  <c r="G446" i="1"/>
  <c r="F446" i="1"/>
  <c r="G445" i="1"/>
  <c r="F445" i="1"/>
  <c r="G444" i="1"/>
  <c r="F444" i="1"/>
  <c r="G443" i="1"/>
  <c r="F443" i="1"/>
  <c r="G442" i="1"/>
  <c r="F442" i="1"/>
  <c r="G441" i="1"/>
  <c r="F441" i="1"/>
  <c r="G440" i="1"/>
  <c r="F440" i="1"/>
  <c r="G439" i="1"/>
  <c r="F439" i="1"/>
  <c r="G438" i="1"/>
  <c r="F438" i="1"/>
  <c r="G437" i="1"/>
  <c r="F437" i="1"/>
  <c r="G436" i="1"/>
  <c r="F436" i="1"/>
  <c r="G435" i="1"/>
  <c r="F435" i="1"/>
  <c r="G434" i="1"/>
  <c r="F434" i="1"/>
  <c r="G433" i="1"/>
  <c r="F433" i="1"/>
  <c r="G432" i="1"/>
  <c r="F432" i="1"/>
  <c r="G431" i="1"/>
  <c r="F431" i="1"/>
  <c r="J431" i="1" s="1"/>
  <c r="G430" i="1"/>
  <c r="F430" i="1"/>
  <c r="J430" i="1" s="1"/>
  <c r="G429" i="1"/>
  <c r="F429" i="1"/>
  <c r="J429" i="1" s="1"/>
  <c r="G428" i="1"/>
  <c r="F428" i="1"/>
  <c r="J428" i="1" s="1"/>
  <c r="G427" i="1"/>
  <c r="F427" i="1"/>
  <c r="J427" i="1" s="1"/>
  <c r="G426" i="1"/>
  <c r="F426" i="1"/>
  <c r="J426" i="1" s="1"/>
  <c r="G425" i="1"/>
  <c r="F425" i="1"/>
  <c r="J425" i="1" s="1"/>
  <c r="G424" i="1"/>
  <c r="F424" i="1"/>
  <c r="G423" i="1"/>
  <c r="F423" i="1"/>
  <c r="G422" i="1"/>
  <c r="F422" i="1"/>
  <c r="G421" i="1"/>
  <c r="F421" i="1"/>
  <c r="G420" i="1"/>
  <c r="F420" i="1"/>
  <c r="J420" i="1" s="1"/>
  <c r="G419" i="1"/>
  <c r="F419" i="1"/>
  <c r="J419" i="1" s="1"/>
  <c r="G418" i="1"/>
  <c r="F418" i="1"/>
  <c r="J418" i="1" s="1"/>
  <c r="G417" i="1"/>
  <c r="F417" i="1"/>
  <c r="J417" i="1" s="1"/>
  <c r="G416" i="1"/>
  <c r="F416" i="1"/>
  <c r="J416" i="1" s="1"/>
  <c r="G415" i="1"/>
  <c r="F415" i="1"/>
  <c r="J415" i="1" s="1"/>
  <c r="G414" i="1"/>
  <c r="F414" i="1"/>
  <c r="J414" i="1" s="1"/>
  <c r="G413" i="1"/>
  <c r="F413" i="1"/>
  <c r="J413" i="1" s="1"/>
  <c r="G412" i="1"/>
  <c r="F412" i="1"/>
  <c r="G411" i="1"/>
  <c r="F411" i="1"/>
  <c r="G410" i="1"/>
  <c r="F410" i="1"/>
  <c r="G409" i="1"/>
  <c r="F409" i="1"/>
  <c r="G408" i="1"/>
  <c r="F408" i="1"/>
  <c r="G407" i="1"/>
  <c r="F407" i="1"/>
  <c r="G406" i="1"/>
  <c r="F406" i="1"/>
  <c r="G405" i="1"/>
  <c r="F405" i="1"/>
  <c r="G404" i="1"/>
  <c r="F404" i="1"/>
  <c r="G403" i="1"/>
  <c r="F403" i="1"/>
  <c r="G402" i="1"/>
  <c r="F402" i="1"/>
  <c r="J402" i="1" s="1"/>
  <c r="G401" i="1"/>
  <c r="F401" i="1"/>
  <c r="J401" i="1" s="1"/>
  <c r="G400" i="1"/>
  <c r="F400" i="1"/>
  <c r="J400" i="1" s="1"/>
  <c r="G399" i="1"/>
  <c r="F399" i="1"/>
  <c r="J399" i="1" s="1"/>
  <c r="G398" i="1"/>
  <c r="F398" i="1"/>
  <c r="J398" i="1" s="1"/>
  <c r="G397" i="1"/>
  <c r="F397" i="1"/>
  <c r="J397" i="1" s="1"/>
  <c r="G396" i="1"/>
  <c r="F396" i="1"/>
  <c r="J396" i="1" s="1"/>
  <c r="G395" i="1"/>
  <c r="F395" i="1"/>
  <c r="J395" i="1" s="1"/>
  <c r="G394" i="1"/>
  <c r="F394" i="1"/>
  <c r="J394" i="1" s="1"/>
  <c r="G393" i="1"/>
  <c r="F393" i="1"/>
  <c r="J393" i="1" s="1"/>
  <c r="G392" i="1"/>
  <c r="F392" i="1"/>
  <c r="G391" i="1"/>
  <c r="F391" i="1"/>
  <c r="G390" i="1"/>
  <c r="F390" i="1"/>
  <c r="G389" i="1"/>
  <c r="F389" i="1"/>
  <c r="G388" i="1"/>
  <c r="F388" i="1"/>
  <c r="G387" i="1"/>
  <c r="F387" i="1"/>
  <c r="G386" i="1"/>
  <c r="F386" i="1"/>
  <c r="G385" i="1"/>
  <c r="F385" i="1"/>
  <c r="G384" i="1"/>
  <c r="F384" i="1"/>
  <c r="G383" i="1"/>
  <c r="F383" i="1"/>
  <c r="G382" i="1"/>
  <c r="F382" i="1"/>
  <c r="G381" i="1"/>
  <c r="F381" i="1"/>
  <c r="G380" i="1"/>
  <c r="F380" i="1"/>
  <c r="G379" i="1"/>
  <c r="F379" i="1"/>
  <c r="G378" i="1"/>
  <c r="F378" i="1"/>
  <c r="G377" i="1"/>
  <c r="F377" i="1"/>
  <c r="G376" i="1"/>
  <c r="F376" i="1"/>
  <c r="G375" i="1"/>
  <c r="F375" i="1"/>
  <c r="G374" i="1"/>
  <c r="F374" i="1"/>
  <c r="G373" i="1"/>
  <c r="F373" i="1"/>
  <c r="G372" i="1"/>
  <c r="F372" i="1"/>
  <c r="J372" i="1" s="1"/>
  <c r="G371" i="1"/>
  <c r="F371" i="1"/>
  <c r="J371" i="1" s="1"/>
  <c r="G370" i="1"/>
  <c r="F370" i="1"/>
  <c r="J370" i="1" s="1"/>
  <c r="G369" i="1"/>
  <c r="F369" i="1"/>
  <c r="J369" i="1" s="1"/>
  <c r="G368" i="1"/>
  <c r="F368" i="1"/>
  <c r="J368" i="1" s="1"/>
  <c r="G367" i="1"/>
  <c r="F367" i="1"/>
  <c r="J367" i="1" s="1"/>
  <c r="G366" i="1"/>
  <c r="F366" i="1"/>
  <c r="G365" i="1"/>
  <c r="F365" i="1"/>
  <c r="G364" i="1"/>
  <c r="F364" i="1"/>
  <c r="G363" i="1"/>
  <c r="F363" i="1"/>
  <c r="G362" i="1"/>
  <c r="F362" i="1"/>
  <c r="G361" i="1"/>
  <c r="F361" i="1"/>
  <c r="G360" i="1"/>
  <c r="F360" i="1"/>
  <c r="G359" i="1"/>
  <c r="F359" i="1"/>
  <c r="G358" i="1"/>
  <c r="F358" i="1"/>
  <c r="J358" i="1" s="1"/>
  <c r="G357" i="1"/>
  <c r="F357" i="1"/>
  <c r="J357" i="1" s="1"/>
  <c r="G356" i="1"/>
  <c r="F356" i="1"/>
  <c r="G355" i="1"/>
  <c r="F355" i="1"/>
  <c r="G354" i="1"/>
  <c r="F354" i="1"/>
  <c r="G353" i="1"/>
  <c r="F353" i="1"/>
  <c r="G352" i="1"/>
  <c r="F352" i="1"/>
  <c r="J352" i="1" s="1"/>
  <c r="G351" i="1"/>
  <c r="F351" i="1"/>
  <c r="J351" i="1" s="1"/>
  <c r="G350" i="1"/>
  <c r="F350" i="1"/>
  <c r="J350" i="1" s="1"/>
  <c r="G349" i="1"/>
  <c r="F349" i="1"/>
  <c r="J349" i="1" s="1"/>
  <c r="G348" i="1"/>
  <c r="F348" i="1"/>
  <c r="J348" i="1" s="1"/>
  <c r="G347" i="1"/>
  <c r="F347" i="1"/>
  <c r="J347" i="1" s="1"/>
  <c r="G346" i="1"/>
  <c r="F346" i="1"/>
  <c r="J346" i="1" s="1"/>
  <c r="G345" i="1"/>
  <c r="F345" i="1"/>
  <c r="J345" i="1" s="1"/>
  <c r="G344" i="1"/>
  <c r="F344" i="1"/>
  <c r="J344" i="1" s="1"/>
  <c r="G343" i="1"/>
  <c r="F343" i="1"/>
  <c r="J343" i="1" s="1"/>
  <c r="G342" i="1"/>
  <c r="F342" i="1"/>
  <c r="J342" i="1" s="1"/>
  <c r="G341" i="1"/>
  <c r="F341" i="1"/>
  <c r="J341" i="1" s="1"/>
  <c r="G340" i="1"/>
  <c r="F340" i="1"/>
  <c r="J340" i="1" s="1"/>
  <c r="G339" i="1"/>
  <c r="F339" i="1"/>
  <c r="G338" i="1"/>
  <c r="F338" i="1"/>
  <c r="G337" i="1"/>
  <c r="F337" i="1"/>
  <c r="G336" i="1"/>
  <c r="F336" i="1"/>
  <c r="G335" i="1"/>
  <c r="F335" i="1"/>
  <c r="G334" i="1"/>
  <c r="F334" i="1"/>
  <c r="G333" i="1"/>
  <c r="F333" i="1"/>
  <c r="G332" i="1"/>
  <c r="F332" i="1"/>
  <c r="G331" i="1"/>
  <c r="F331" i="1"/>
  <c r="G330" i="1"/>
  <c r="F330" i="1"/>
  <c r="G329" i="1"/>
  <c r="F329" i="1"/>
  <c r="G328" i="1"/>
  <c r="F328" i="1"/>
  <c r="G327" i="1"/>
  <c r="F327" i="1"/>
  <c r="G326" i="1"/>
  <c r="F326" i="1"/>
  <c r="G325" i="1"/>
  <c r="F325" i="1"/>
  <c r="G324" i="1"/>
  <c r="F324" i="1"/>
  <c r="G323" i="1"/>
  <c r="F323" i="1"/>
  <c r="G322" i="1"/>
  <c r="F322" i="1"/>
  <c r="G321" i="1"/>
  <c r="F321" i="1"/>
  <c r="G320" i="1"/>
  <c r="F320" i="1"/>
  <c r="G319" i="1"/>
  <c r="F319" i="1"/>
  <c r="G318" i="1"/>
  <c r="F318" i="1"/>
  <c r="G317" i="1"/>
  <c r="F317" i="1"/>
  <c r="G316" i="1"/>
  <c r="F316" i="1"/>
  <c r="G315" i="1"/>
  <c r="F315" i="1"/>
  <c r="G314" i="1"/>
  <c r="F314" i="1"/>
  <c r="G313" i="1"/>
  <c r="F313" i="1"/>
  <c r="G312" i="1"/>
  <c r="F312" i="1"/>
  <c r="G311" i="1"/>
  <c r="F311" i="1"/>
  <c r="G310" i="1"/>
  <c r="F310" i="1"/>
  <c r="G309" i="1"/>
  <c r="F309" i="1"/>
  <c r="G308" i="1"/>
  <c r="F308" i="1"/>
  <c r="G307" i="1"/>
  <c r="F307" i="1"/>
  <c r="G306" i="1"/>
  <c r="F306" i="1"/>
  <c r="G305" i="1"/>
  <c r="F305" i="1"/>
  <c r="G304" i="1"/>
  <c r="F304" i="1"/>
  <c r="G303" i="1"/>
  <c r="F303" i="1"/>
  <c r="G302" i="1"/>
  <c r="F302" i="1"/>
  <c r="G301" i="1"/>
  <c r="F301" i="1"/>
  <c r="J301" i="1" s="1"/>
  <c r="G300" i="1"/>
  <c r="F300" i="1"/>
  <c r="J300" i="1" s="1"/>
  <c r="G299" i="1"/>
  <c r="F299" i="1"/>
  <c r="J299" i="1" s="1"/>
  <c r="G298" i="1"/>
  <c r="F298" i="1"/>
  <c r="G297" i="1"/>
  <c r="F297" i="1"/>
  <c r="G296" i="1"/>
  <c r="F296" i="1"/>
  <c r="G295" i="1"/>
  <c r="F295" i="1"/>
  <c r="G294" i="1"/>
  <c r="F294" i="1"/>
  <c r="G293" i="1"/>
  <c r="F293" i="1"/>
  <c r="G292" i="1"/>
  <c r="F292" i="1"/>
  <c r="J292" i="1" s="1"/>
  <c r="G291" i="1"/>
  <c r="F291" i="1"/>
  <c r="J291" i="1" s="1"/>
  <c r="G290" i="1"/>
  <c r="F290" i="1"/>
  <c r="J290" i="1" s="1"/>
  <c r="G289" i="1"/>
  <c r="F289" i="1"/>
  <c r="J289" i="1" s="1"/>
  <c r="G288" i="1"/>
  <c r="F288" i="1"/>
  <c r="J288" i="1" s="1"/>
  <c r="G287" i="1"/>
  <c r="F287" i="1"/>
  <c r="J287" i="1" s="1"/>
  <c r="G286" i="1"/>
  <c r="F286" i="1"/>
  <c r="J286" i="1" s="1"/>
  <c r="G285" i="1"/>
  <c r="F285" i="1"/>
  <c r="J285" i="1" s="1"/>
  <c r="M285" i="1" s="1"/>
  <c r="N285" i="1" s="1"/>
  <c r="G284" i="1"/>
  <c r="F284" i="1"/>
  <c r="J284" i="1" s="1"/>
  <c r="G283" i="1"/>
  <c r="F283" i="1"/>
  <c r="J283" i="1" s="1"/>
  <c r="G282" i="1"/>
  <c r="F282" i="1"/>
  <c r="G281" i="1"/>
  <c r="F281" i="1"/>
  <c r="G280" i="1"/>
  <c r="F280" i="1"/>
  <c r="G279" i="1"/>
  <c r="F279" i="1"/>
  <c r="G278" i="1"/>
  <c r="F278" i="1"/>
  <c r="G277" i="1"/>
  <c r="F277" i="1"/>
  <c r="G276" i="1"/>
  <c r="F276" i="1"/>
  <c r="G275" i="1"/>
  <c r="F275" i="1"/>
  <c r="G274" i="1"/>
  <c r="F274" i="1"/>
  <c r="G273" i="1"/>
  <c r="F273" i="1"/>
  <c r="G272" i="1"/>
  <c r="F272" i="1"/>
  <c r="J272" i="1" s="1"/>
  <c r="G271" i="1"/>
  <c r="F271" i="1"/>
  <c r="J271" i="1" s="1"/>
  <c r="G270" i="1"/>
  <c r="F270" i="1"/>
  <c r="J270" i="1" s="1"/>
  <c r="G269" i="1"/>
  <c r="F269" i="1"/>
  <c r="J269" i="1" s="1"/>
  <c r="G268" i="1"/>
  <c r="F268" i="1"/>
  <c r="J268" i="1" s="1"/>
  <c r="G267" i="1"/>
  <c r="F267" i="1"/>
  <c r="J267" i="1" s="1"/>
  <c r="G266" i="1"/>
  <c r="F266" i="1"/>
  <c r="J266" i="1" s="1"/>
  <c r="G265" i="1"/>
  <c r="F265" i="1"/>
  <c r="J265" i="1" s="1"/>
  <c r="G264" i="1"/>
  <c r="F264" i="1"/>
  <c r="J264" i="1" s="1"/>
  <c r="G263" i="1"/>
  <c r="F263" i="1"/>
  <c r="J263" i="1" s="1"/>
  <c r="G262" i="1"/>
  <c r="F262" i="1"/>
  <c r="J262" i="1" s="1"/>
  <c r="G261" i="1"/>
  <c r="F261" i="1"/>
  <c r="J261" i="1" s="1"/>
  <c r="G260" i="1"/>
  <c r="F260" i="1"/>
  <c r="J260" i="1" s="1"/>
  <c r="G259" i="1"/>
  <c r="F259" i="1"/>
  <c r="G258" i="1"/>
  <c r="F258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G244" i="1"/>
  <c r="F244" i="1"/>
  <c r="G243" i="1"/>
  <c r="F243" i="1"/>
  <c r="G242" i="1"/>
  <c r="F242" i="1"/>
  <c r="G241" i="1"/>
  <c r="F241" i="1"/>
  <c r="G240" i="1"/>
  <c r="F240" i="1"/>
  <c r="G239" i="1"/>
  <c r="F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J232" i="1" s="1"/>
  <c r="G231" i="1"/>
  <c r="F231" i="1"/>
  <c r="J231" i="1" s="1"/>
  <c r="G230" i="1"/>
  <c r="F230" i="1"/>
  <c r="J230" i="1" s="1"/>
  <c r="G229" i="1"/>
  <c r="F229" i="1"/>
  <c r="J229" i="1" s="1"/>
  <c r="G228" i="1"/>
  <c r="F228" i="1"/>
  <c r="J228" i="1" s="1"/>
  <c r="G227" i="1"/>
  <c r="F227" i="1"/>
  <c r="J227" i="1" s="1"/>
  <c r="M227" i="1" s="1"/>
  <c r="G226" i="1"/>
  <c r="F226" i="1"/>
  <c r="J226" i="1" s="1"/>
  <c r="G225" i="1"/>
  <c r="F225" i="1"/>
  <c r="J225" i="1" s="1"/>
  <c r="G224" i="1"/>
  <c r="F224" i="1"/>
  <c r="J224" i="1" s="1"/>
  <c r="M224" i="1" s="1"/>
  <c r="G223" i="1"/>
  <c r="F223" i="1"/>
  <c r="J223" i="1" s="1"/>
  <c r="G222" i="1"/>
  <c r="F222" i="1"/>
  <c r="J222" i="1" s="1"/>
  <c r="G221" i="1"/>
  <c r="F221" i="1"/>
  <c r="J221" i="1" s="1"/>
  <c r="G220" i="1"/>
  <c r="F220" i="1"/>
  <c r="J220" i="1" s="1"/>
  <c r="G219" i="1"/>
  <c r="F219" i="1"/>
  <c r="J219" i="1" s="1"/>
  <c r="G218" i="1"/>
  <c r="F218" i="1"/>
  <c r="J218" i="1" s="1"/>
  <c r="G217" i="1"/>
  <c r="F217" i="1"/>
  <c r="J217" i="1" s="1"/>
  <c r="G216" i="1"/>
  <c r="F216" i="1"/>
  <c r="J216" i="1" s="1"/>
  <c r="G215" i="1"/>
  <c r="F215" i="1"/>
  <c r="J215" i="1" s="1"/>
  <c r="G214" i="1"/>
  <c r="F214" i="1"/>
  <c r="J214" i="1" s="1"/>
  <c r="G213" i="1"/>
  <c r="F213" i="1"/>
  <c r="J213" i="1" s="1"/>
  <c r="G212" i="1"/>
  <c r="F212" i="1"/>
  <c r="J212" i="1" s="1"/>
  <c r="G211" i="1"/>
  <c r="F211" i="1"/>
  <c r="J211" i="1" s="1"/>
  <c r="G210" i="1"/>
  <c r="F210" i="1"/>
  <c r="J210" i="1" s="1"/>
  <c r="G209" i="1"/>
  <c r="F209" i="1"/>
  <c r="J209" i="1" s="1"/>
  <c r="G208" i="1"/>
  <c r="F208" i="1"/>
  <c r="J208" i="1" s="1"/>
  <c r="G207" i="1"/>
  <c r="F207" i="1"/>
  <c r="J207" i="1" s="1"/>
  <c r="G206" i="1"/>
  <c r="F206" i="1"/>
  <c r="J206" i="1" s="1"/>
  <c r="G205" i="1"/>
  <c r="F205" i="1"/>
  <c r="J205" i="1" s="1"/>
  <c r="G204" i="1"/>
  <c r="F204" i="1"/>
  <c r="J204" i="1" s="1"/>
  <c r="G203" i="1"/>
  <c r="F203" i="1"/>
  <c r="J203" i="1" s="1"/>
  <c r="G202" i="1"/>
  <c r="F202" i="1"/>
  <c r="J202" i="1" s="1"/>
  <c r="G201" i="1"/>
  <c r="F201" i="1"/>
  <c r="J201" i="1" s="1"/>
  <c r="G200" i="1"/>
  <c r="F200" i="1"/>
  <c r="J200" i="1" s="1"/>
  <c r="G199" i="1"/>
  <c r="F199" i="1"/>
  <c r="G198" i="1"/>
  <c r="F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G188" i="1"/>
  <c r="F188" i="1"/>
  <c r="G187" i="1"/>
  <c r="F187" i="1"/>
  <c r="G186" i="1"/>
  <c r="F186" i="1"/>
  <c r="G185" i="1"/>
  <c r="F185" i="1"/>
  <c r="G184" i="1"/>
  <c r="F184" i="1"/>
  <c r="G183" i="1"/>
  <c r="F183" i="1"/>
  <c r="G182" i="1"/>
  <c r="F182" i="1"/>
  <c r="J182" i="1" s="1"/>
  <c r="G181" i="1"/>
  <c r="F181" i="1"/>
  <c r="J181" i="1" s="1"/>
  <c r="G180" i="1"/>
  <c r="F180" i="1"/>
  <c r="J180" i="1" s="1"/>
  <c r="G179" i="1"/>
  <c r="F179" i="1"/>
  <c r="J179" i="1" s="1"/>
  <c r="G178" i="1"/>
  <c r="F178" i="1"/>
  <c r="J178" i="1" s="1"/>
  <c r="G177" i="1"/>
  <c r="F177" i="1"/>
  <c r="G176" i="1"/>
  <c r="F176" i="1"/>
  <c r="G175" i="1"/>
  <c r="F175" i="1"/>
  <c r="G174" i="1"/>
  <c r="F174" i="1"/>
  <c r="G173" i="1"/>
  <c r="F173" i="1"/>
  <c r="G172" i="1"/>
  <c r="F172" i="1"/>
  <c r="J172" i="1" s="1"/>
  <c r="G171" i="1"/>
  <c r="F171" i="1"/>
  <c r="J171" i="1" s="1"/>
  <c r="G170" i="1"/>
  <c r="F170" i="1"/>
  <c r="J170" i="1" s="1"/>
  <c r="G169" i="1"/>
  <c r="F169" i="1"/>
  <c r="J169" i="1" s="1"/>
  <c r="G168" i="1"/>
  <c r="F168" i="1"/>
  <c r="J168" i="1" s="1"/>
  <c r="G167" i="1"/>
  <c r="F167" i="1"/>
  <c r="J167" i="1" s="1"/>
  <c r="G166" i="1"/>
  <c r="F166" i="1"/>
  <c r="J166" i="1" s="1"/>
  <c r="G165" i="1"/>
  <c r="F165" i="1"/>
  <c r="J165" i="1" s="1"/>
  <c r="G164" i="1"/>
  <c r="F164" i="1"/>
  <c r="J164" i="1" s="1"/>
  <c r="G163" i="1"/>
  <c r="F163" i="1"/>
  <c r="J163" i="1" s="1"/>
  <c r="G162" i="1"/>
  <c r="F162" i="1"/>
  <c r="J162" i="1" s="1"/>
  <c r="G161" i="1"/>
  <c r="F161" i="1"/>
  <c r="J161" i="1" s="1"/>
  <c r="G160" i="1"/>
  <c r="F160" i="1"/>
  <c r="J160" i="1" s="1"/>
  <c r="G159" i="1"/>
  <c r="F159" i="1"/>
  <c r="J159" i="1" s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J152" i="1" s="1"/>
  <c r="G151" i="1"/>
  <c r="F151" i="1"/>
  <c r="J151" i="1" s="1"/>
  <c r="G150" i="1"/>
  <c r="F150" i="1"/>
  <c r="J150" i="1" s="1"/>
  <c r="M150" i="1" s="1"/>
  <c r="G149" i="1"/>
  <c r="F149" i="1"/>
  <c r="J149" i="1" s="1"/>
  <c r="G148" i="1"/>
  <c r="F148" i="1"/>
  <c r="J148" i="1" s="1"/>
  <c r="G147" i="1"/>
  <c r="F147" i="1"/>
  <c r="J147" i="1" s="1"/>
  <c r="G146" i="1"/>
  <c r="F146" i="1"/>
  <c r="J146" i="1" s="1"/>
  <c r="G145" i="1"/>
  <c r="F145" i="1"/>
  <c r="J145" i="1" s="1"/>
  <c r="G144" i="1"/>
  <c r="F144" i="1"/>
  <c r="J144" i="1" s="1"/>
  <c r="G143" i="1"/>
  <c r="F143" i="1"/>
  <c r="J143" i="1" s="1"/>
  <c r="G142" i="1"/>
  <c r="F142" i="1"/>
  <c r="J142" i="1" s="1"/>
  <c r="G141" i="1"/>
  <c r="F141" i="1"/>
  <c r="J141" i="1" s="1"/>
  <c r="G140" i="1"/>
  <c r="F140" i="1"/>
  <c r="J140" i="1" s="1"/>
  <c r="G139" i="1"/>
  <c r="F139" i="1"/>
  <c r="J139" i="1" s="1"/>
  <c r="G138" i="1"/>
  <c r="F138" i="1"/>
  <c r="G137" i="1"/>
  <c r="F137" i="1"/>
  <c r="G136" i="1"/>
  <c r="F136" i="1"/>
  <c r="G135" i="1"/>
  <c r="F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J80" i="1" s="1"/>
  <c r="G79" i="1"/>
  <c r="F79" i="1"/>
  <c r="J79" i="1" s="1"/>
  <c r="G78" i="1"/>
  <c r="F78" i="1"/>
  <c r="J78" i="1" s="1"/>
  <c r="G77" i="1"/>
  <c r="F77" i="1"/>
  <c r="J77" i="1" s="1"/>
  <c r="G76" i="1"/>
  <c r="F76" i="1"/>
  <c r="J76" i="1" s="1"/>
  <c r="G75" i="1"/>
  <c r="F75" i="1"/>
  <c r="J75" i="1" s="1"/>
  <c r="G74" i="1"/>
  <c r="F74" i="1"/>
  <c r="J74" i="1" s="1"/>
  <c r="G73" i="1"/>
  <c r="F73" i="1"/>
  <c r="J73" i="1" s="1"/>
  <c r="G72" i="1"/>
  <c r="F72" i="1"/>
  <c r="J72" i="1" s="1"/>
  <c r="G71" i="1"/>
  <c r="F71" i="1"/>
  <c r="J71" i="1" s="1"/>
  <c r="G70" i="1"/>
  <c r="F70" i="1"/>
  <c r="J70" i="1" s="1"/>
  <c r="M70" i="1" s="1"/>
  <c r="G69" i="1"/>
  <c r="F69" i="1"/>
  <c r="J69" i="1" s="1"/>
  <c r="G68" i="1"/>
  <c r="F68" i="1"/>
  <c r="J68" i="1" s="1"/>
  <c r="G67" i="1"/>
  <c r="F67" i="1"/>
  <c r="J67" i="1" s="1"/>
  <c r="G66" i="1"/>
  <c r="F66" i="1"/>
  <c r="J66" i="1" s="1"/>
  <c r="G65" i="1"/>
  <c r="F65" i="1"/>
  <c r="J65" i="1" s="1"/>
  <c r="G64" i="1"/>
  <c r="F64" i="1"/>
  <c r="J64" i="1" s="1"/>
  <c r="G63" i="1"/>
  <c r="F63" i="1"/>
  <c r="J63" i="1" s="1"/>
  <c r="G62" i="1"/>
  <c r="F62" i="1"/>
  <c r="J62" i="1" s="1"/>
  <c r="G61" i="1"/>
  <c r="F61" i="1"/>
  <c r="J61" i="1" s="1"/>
  <c r="G60" i="1"/>
  <c r="F60" i="1"/>
  <c r="J60" i="1" s="1"/>
  <c r="G59" i="1"/>
  <c r="F59" i="1"/>
  <c r="J59" i="1" s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J36" i="1" s="1"/>
  <c r="G35" i="1"/>
  <c r="F35" i="1"/>
  <c r="J35" i="1" s="1"/>
  <c r="G34" i="1"/>
  <c r="F34" i="1"/>
  <c r="J34" i="1" s="1"/>
  <c r="G33" i="1"/>
  <c r="F33" i="1"/>
  <c r="J33" i="1" s="1"/>
  <c r="G32" i="1"/>
  <c r="F32" i="1"/>
  <c r="J32" i="1" s="1"/>
  <c r="G31" i="1"/>
  <c r="F31" i="1"/>
  <c r="J31" i="1" s="1"/>
  <c r="G30" i="1"/>
  <c r="F30" i="1"/>
  <c r="J30" i="1" s="1"/>
  <c r="G29" i="1"/>
  <c r="F29" i="1"/>
  <c r="J29" i="1" s="1"/>
  <c r="G28" i="1"/>
  <c r="F28" i="1"/>
  <c r="J28" i="1" s="1"/>
  <c r="M28" i="1" s="1"/>
  <c r="G27" i="1"/>
  <c r="F27" i="1"/>
  <c r="J27" i="1" s="1"/>
  <c r="G26" i="1"/>
  <c r="F26" i="1"/>
  <c r="J26" i="1" s="1"/>
  <c r="G25" i="1"/>
  <c r="F25" i="1"/>
  <c r="J25" i="1" s="1"/>
  <c r="G24" i="1"/>
  <c r="F24" i="1"/>
  <c r="J24" i="1" s="1"/>
  <c r="G23" i="1"/>
  <c r="F23" i="1"/>
  <c r="J23" i="1" s="1"/>
  <c r="G22" i="1"/>
  <c r="F22" i="1"/>
  <c r="J22" i="1" s="1"/>
  <c r="G21" i="1"/>
  <c r="F21" i="1"/>
  <c r="J21" i="1" s="1"/>
  <c r="G20" i="1"/>
  <c r="F20" i="1"/>
  <c r="J20" i="1" s="1"/>
  <c r="G19" i="1"/>
  <c r="F19" i="1"/>
  <c r="J19" i="1" s="1"/>
  <c r="G18" i="1"/>
  <c r="F18" i="1"/>
  <c r="J18" i="1" s="1"/>
  <c r="G17" i="1"/>
  <c r="F17" i="1"/>
  <c r="J17" i="1" s="1"/>
  <c r="G16" i="1"/>
  <c r="F16" i="1"/>
  <c r="J16" i="1" s="1"/>
  <c r="M16" i="1" s="1"/>
  <c r="G15" i="1"/>
  <c r="F15" i="1"/>
  <c r="J15" i="1" s="1"/>
  <c r="G14" i="1"/>
  <c r="F14" i="1"/>
  <c r="J14" i="1" s="1"/>
  <c r="G13" i="1"/>
  <c r="F13" i="1"/>
  <c r="J13" i="1" s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G4" i="1"/>
  <c r="F4" i="1"/>
  <c r="G3" i="1"/>
  <c r="F3" i="1"/>
  <c r="F2" i="1"/>
  <c r="M1574" i="1" l="1"/>
  <c r="M668" i="1"/>
  <c r="R668" i="1" s="1"/>
  <c r="S668" i="1" s="1"/>
  <c r="T668" i="1" s="1"/>
  <c r="M209" i="1"/>
  <c r="R209" i="1" s="1"/>
  <c r="S209" i="1" s="1"/>
  <c r="T209" i="1" s="1"/>
  <c r="M726" i="1"/>
  <c r="N726" i="1" s="1"/>
  <c r="M913" i="1"/>
  <c r="N913" i="1" s="1"/>
  <c r="M1611" i="1"/>
  <c r="M143" i="1"/>
  <c r="AL143" i="1" s="1"/>
  <c r="M165" i="1"/>
  <c r="AL165" i="1" s="1"/>
  <c r="AI165" i="1" s="1"/>
  <c r="M847" i="1"/>
  <c r="C847" i="4" s="1"/>
  <c r="D847" i="4" s="1"/>
  <c r="E847" i="4" s="1"/>
  <c r="M1034" i="1"/>
  <c r="C1034" i="4" s="1"/>
  <c r="D1034" i="4" s="1"/>
  <c r="E1034" i="4" s="1"/>
  <c r="M694" i="1"/>
  <c r="AL694" i="1" s="1"/>
  <c r="M558" i="1"/>
  <c r="AL558" i="1" s="1"/>
  <c r="M827" i="1"/>
  <c r="C827" i="4" s="1"/>
  <c r="D827" i="4" s="1"/>
  <c r="E827" i="4" s="1"/>
  <c r="M612" i="1"/>
  <c r="AL612" i="1" s="1"/>
  <c r="M634" i="1"/>
  <c r="C634" i="4" s="1"/>
  <c r="D634" i="4" s="1"/>
  <c r="E634" i="4" s="1"/>
  <c r="M287" i="1"/>
  <c r="C287" i="4" s="1"/>
  <c r="D287" i="4" s="1"/>
  <c r="E287" i="4" s="1"/>
  <c r="M62" i="1"/>
  <c r="AL62" i="1" s="1"/>
  <c r="M1030" i="1"/>
  <c r="AL1030" i="1" s="1"/>
  <c r="M27" i="1"/>
  <c r="AL27" i="1" s="1"/>
  <c r="M170" i="1"/>
  <c r="AL170" i="1" s="1"/>
  <c r="AJ170" i="1" s="1"/>
  <c r="AK170" i="1" s="1"/>
  <c r="M357" i="1"/>
  <c r="AL357" i="1" s="1"/>
  <c r="M632" i="1"/>
  <c r="C632" i="4" s="1"/>
  <c r="D632" i="4" s="1"/>
  <c r="E632" i="4" s="1"/>
  <c r="M786" i="1"/>
  <c r="AL786" i="1" s="1"/>
  <c r="AI786" i="1" s="1"/>
  <c r="M1116" i="1"/>
  <c r="C1116" i="4" s="1"/>
  <c r="D1116" i="4" s="1"/>
  <c r="E1116" i="4" s="1"/>
  <c r="M1281" i="1"/>
  <c r="N1281" i="1" s="1"/>
  <c r="M1391" i="1"/>
  <c r="AL1391" i="1" s="1"/>
  <c r="M853" i="1"/>
  <c r="C853" i="4" s="1"/>
  <c r="D853" i="4" s="1"/>
  <c r="E853" i="4" s="1"/>
  <c r="M1304" i="1"/>
  <c r="N1304" i="1" s="1"/>
  <c r="M1689" i="1"/>
  <c r="AL1689" i="1" s="1"/>
  <c r="M792" i="1"/>
  <c r="AL792" i="1" s="1"/>
  <c r="M691" i="1"/>
  <c r="C691" i="4" s="1"/>
  <c r="D691" i="4" s="1"/>
  <c r="E691" i="4" s="1"/>
  <c r="M400" i="1"/>
  <c r="C400" i="4" s="1"/>
  <c r="D400" i="4" s="1"/>
  <c r="E400" i="4" s="1"/>
  <c r="M1544" i="1"/>
  <c r="N1544" i="1" s="1"/>
  <c r="M1386" i="1"/>
  <c r="R1386" i="1" s="1"/>
  <c r="S1386" i="1" s="1"/>
  <c r="T1386" i="1" s="1"/>
  <c r="M1308" i="1"/>
  <c r="R1308" i="1" s="1"/>
  <c r="S1308" i="1" s="1"/>
  <c r="T1308" i="1" s="1"/>
  <c r="M1418" i="1"/>
  <c r="N1418" i="1" s="1"/>
  <c r="M66" i="1"/>
  <c r="C66" i="4" s="1"/>
  <c r="D66" i="4" s="1"/>
  <c r="E66" i="4" s="1"/>
  <c r="M77" i="1"/>
  <c r="C77" i="4" s="1"/>
  <c r="D77" i="4" s="1"/>
  <c r="E77" i="4" s="1"/>
  <c r="M675" i="1"/>
  <c r="R675" i="1" s="1"/>
  <c r="S675" i="1" s="1"/>
  <c r="T675" i="1" s="1"/>
  <c r="M1302" i="1"/>
  <c r="AL1302" i="1" s="1"/>
  <c r="M720" i="1"/>
  <c r="AL720" i="1" s="1"/>
  <c r="AJ720" i="1" s="1"/>
  <c r="AK720" i="1" s="1"/>
  <c r="M207" i="1"/>
  <c r="C207" i="4" s="1"/>
  <c r="D207" i="4" s="1"/>
  <c r="E207" i="4" s="1"/>
  <c r="M515" i="1"/>
  <c r="C515" i="4" s="1"/>
  <c r="D515" i="4" s="1"/>
  <c r="E515" i="4" s="1"/>
  <c r="M537" i="1"/>
  <c r="C537" i="4" s="1"/>
  <c r="D537" i="4" s="1"/>
  <c r="E537" i="4" s="1"/>
  <c r="M603" i="1"/>
  <c r="R603" i="1" s="1"/>
  <c r="S603" i="1" s="1"/>
  <c r="T603" i="1" s="1"/>
  <c r="M889" i="1"/>
  <c r="AL889" i="1" s="1"/>
  <c r="AI889" i="1" s="1"/>
  <c r="M911" i="1"/>
  <c r="C911" i="4" s="1"/>
  <c r="D911" i="4" s="1"/>
  <c r="E911" i="4" s="1"/>
  <c r="M1186" i="1"/>
  <c r="AL1186" i="1" s="1"/>
  <c r="AJ1186" i="1" s="1"/>
  <c r="AK1186" i="1" s="1"/>
  <c r="M1307" i="1"/>
  <c r="R1307" i="1" s="1"/>
  <c r="S1307" i="1" s="1"/>
  <c r="T1307" i="1" s="1"/>
  <c r="M20" i="1"/>
  <c r="R20" i="1" s="1"/>
  <c r="S20" i="1" s="1"/>
  <c r="T20" i="1" s="1"/>
  <c r="M1043" i="1"/>
  <c r="C1043" i="4" s="1"/>
  <c r="D1043" i="4" s="1"/>
  <c r="E1043" i="4" s="1"/>
  <c r="M1208" i="1"/>
  <c r="AL1208" i="1" s="1"/>
  <c r="M1505" i="1"/>
  <c r="AL1505" i="1" s="1"/>
  <c r="M1549" i="1"/>
  <c r="C1549" i="4" s="1"/>
  <c r="D1549" i="4" s="1"/>
  <c r="E1549" i="4" s="1"/>
  <c r="M64" i="1"/>
  <c r="C64" i="4" s="1"/>
  <c r="D64" i="4" s="1"/>
  <c r="E64" i="4" s="1"/>
  <c r="M427" i="1"/>
  <c r="N427" i="1" s="1"/>
  <c r="M1417" i="1"/>
  <c r="AL1417" i="1" s="1"/>
  <c r="AI1417" i="1" s="1"/>
  <c r="M1648" i="1"/>
  <c r="AL1648" i="1" s="1"/>
  <c r="M1670" i="1"/>
  <c r="C1670" i="4" s="1"/>
  <c r="D1670" i="4" s="1"/>
  <c r="E1670" i="4" s="1"/>
  <c r="M141" i="1"/>
  <c r="R141" i="1" s="1"/>
  <c r="S141" i="1" s="1"/>
  <c r="T141" i="1" s="1"/>
  <c r="M372" i="1"/>
  <c r="N372" i="1" s="1"/>
  <c r="M834" i="1"/>
  <c r="N834" i="1" s="1"/>
  <c r="M966" i="1"/>
  <c r="AL966" i="1" s="1"/>
  <c r="AJ966" i="1" s="1"/>
  <c r="AK966" i="1" s="1"/>
  <c r="M1032" i="1"/>
  <c r="AL1032" i="1" s="1"/>
  <c r="AJ1032" i="1" s="1"/>
  <c r="AK1032" i="1" s="1"/>
  <c r="M1098" i="1"/>
  <c r="C1098" i="4" s="1"/>
  <c r="D1098" i="4" s="1"/>
  <c r="E1098" i="4" s="1"/>
  <c r="M1164" i="1"/>
  <c r="M1428" i="1"/>
  <c r="N1428" i="1" s="1"/>
  <c r="M1571" i="1"/>
  <c r="AL1571" i="1" s="1"/>
  <c r="M1725" i="1"/>
  <c r="R1725" i="1" s="1"/>
  <c r="S1725" i="1" s="1"/>
  <c r="T1725" i="1" s="1"/>
  <c r="M21" i="1"/>
  <c r="R21" i="1" s="1"/>
  <c r="S21" i="1" s="1"/>
  <c r="T21" i="1" s="1"/>
  <c r="M76" i="1"/>
  <c r="AL76" i="1" s="1"/>
  <c r="AJ76" i="1" s="1"/>
  <c r="AK76" i="1" s="1"/>
  <c r="M164" i="1"/>
  <c r="M208" i="1"/>
  <c r="N208" i="1" s="1"/>
  <c r="M219" i="1"/>
  <c r="C219" i="4" s="1"/>
  <c r="D219" i="4" s="1"/>
  <c r="E219" i="4" s="1"/>
  <c r="M538" i="1"/>
  <c r="M560" i="1"/>
  <c r="AL560" i="1" s="1"/>
  <c r="M604" i="1"/>
  <c r="N604" i="1" s="1"/>
  <c r="M747" i="1"/>
  <c r="AL747" i="1" s="1"/>
  <c r="AJ747" i="1" s="1"/>
  <c r="AK747" i="1" s="1"/>
  <c r="M835" i="1"/>
  <c r="C835" i="4" s="1"/>
  <c r="D835" i="4" s="1"/>
  <c r="E835" i="4" s="1"/>
  <c r="M923" i="1"/>
  <c r="R923" i="1" s="1"/>
  <c r="S923" i="1" s="1"/>
  <c r="T923" i="1" s="1"/>
  <c r="M1033" i="1"/>
  <c r="AL1033" i="1" s="1"/>
  <c r="M1044" i="1"/>
  <c r="N1044" i="1" s="1"/>
  <c r="M1066" i="1"/>
  <c r="M1165" i="1"/>
  <c r="R1165" i="1" s="1"/>
  <c r="S1165" i="1" s="1"/>
  <c r="T1165" i="1" s="1"/>
  <c r="M1187" i="1"/>
  <c r="C1187" i="4" s="1"/>
  <c r="D1187" i="4" s="1"/>
  <c r="E1187" i="4" s="1"/>
  <c r="M1198" i="1"/>
  <c r="M1429" i="1"/>
  <c r="C1429" i="4" s="1"/>
  <c r="D1429" i="4" s="1"/>
  <c r="E1429" i="4" s="1"/>
  <c r="M1550" i="1"/>
  <c r="R1550" i="1" s="1"/>
  <c r="S1550" i="1" s="1"/>
  <c r="T1550" i="1" s="1"/>
  <c r="AL616" i="1"/>
  <c r="AI616" i="1" s="1"/>
  <c r="M1430" i="1"/>
  <c r="M36" i="1"/>
  <c r="AL36" i="1" s="1"/>
  <c r="M916" i="1"/>
  <c r="M182" i="1"/>
  <c r="AL182" i="1" s="1"/>
  <c r="M1326" i="1"/>
  <c r="C1326" i="4" s="1"/>
  <c r="D1326" i="4" s="1"/>
  <c r="E1326" i="4" s="1"/>
  <c r="M1348" i="1"/>
  <c r="AL1348" i="1" s="1"/>
  <c r="M19" i="1"/>
  <c r="C19" i="4" s="1"/>
  <c r="D19" i="4" s="1"/>
  <c r="E19" i="4" s="1"/>
  <c r="M162" i="1"/>
  <c r="AL162" i="1" s="1"/>
  <c r="M371" i="1"/>
  <c r="AL371" i="1" s="1"/>
  <c r="M635" i="1"/>
  <c r="C635" i="4" s="1"/>
  <c r="D635" i="4" s="1"/>
  <c r="E635" i="4" s="1"/>
  <c r="M723" i="1"/>
  <c r="C723" i="4" s="1"/>
  <c r="D723" i="4" s="1"/>
  <c r="E723" i="4" s="1"/>
  <c r="M778" i="1"/>
  <c r="C778" i="4" s="1"/>
  <c r="D778" i="4" s="1"/>
  <c r="E778" i="4" s="1"/>
  <c r="M789" i="1"/>
  <c r="AL789" i="1" s="1"/>
  <c r="M1141" i="1"/>
  <c r="N1141" i="1" s="1"/>
  <c r="M690" i="1"/>
  <c r="AL690" i="1" s="1"/>
  <c r="M1266" i="1"/>
  <c r="M167" i="1"/>
  <c r="M288" i="1"/>
  <c r="C288" i="4" s="1"/>
  <c r="D288" i="4" s="1"/>
  <c r="E288" i="4" s="1"/>
  <c r="M728" i="1"/>
  <c r="AL728" i="1" s="1"/>
  <c r="AJ728" i="1" s="1"/>
  <c r="AK728" i="1" s="1"/>
  <c r="M750" i="1"/>
  <c r="C750" i="4" s="1"/>
  <c r="D750" i="4" s="1"/>
  <c r="E750" i="4" s="1"/>
  <c r="M831" i="1"/>
  <c r="AL831" i="1" s="1"/>
  <c r="AI831" i="1" s="1"/>
  <c r="M18" i="1"/>
  <c r="C18" i="4" s="1"/>
  <c r="D18" i="4" s="1"/>
  <c r="E18" i="4" s="1"/>
  <c r="M843" i="1"/>
  <c r="C843" i="4" s="1"/>
  <c r="D843" i="4" s="1"/>
  <c r="E843" i="4" s="1"/>
  <c r="M260" i="1"/>
  <c r="C260" i="4" s="1"/>
  <c r="D260" i="4" s="1"/>
  <c r="E260" i="4" s="1"/>
  <c r="M535" i="1"/>
  <c r="C535" i="4" s="1"/>
  <c r="D535" i="4" s="1"/>
  <c r="E535" i="4" s="1"/>
  <c r="M1657" i="1"/>
  <c r="C1657" i="4" s="1"/>
  <c r="D1657" i="4" s="1"/>
  <c r="E1657" i="4" s="1"/>
  <c r="M206" i="1"/>
  <c r="C206" i="4" s="1"/>
  <c r="D206" i="4" s="1"/>
  <c r="E206" i="4" s="1"/>
  <c r="M272" i="1"/>
  <c r="R272" i="1" s="1"/>
  <c r="S272" i="1" s="1"/>
  <c r="T272" i="1" s="1"/>
  <c r="M732" i="1"/>
  <c r="C732" i="4" s="1"/>
  <c r="D732" i="4" s="1"/>
  <c r="E732" i="4" s="1"/>
  <c r="M1392" i="1"/>
  <c r="M865" i="1"/>
  <c r="C865" i="4" s="1"/>
  <c r="D865" i="4" s="1"/>
  <c r="E865" i="4" s="1"/>
  <c r="M613" i="1"/>
  <c r="M152" i="1"/>
  <c r="M779" i="1"/>
  <c r="M1197" i="1"/>
  <c r="N1197" i="1" s="1"/>
  <c r="M696" i="1"/>
  <c r="N696" i="1" s="1"/>
  <c r="M161" i="1"/>
  <c r="C161" i="4" s="1"/>
  <c r="D161" i="4" s="1"/>
  <c r="E161" i="4" s="1"/>
  <c r="M712" i="1"/>
  <c r="R712" i="1" s="1"/>
  <c r="S712" i="1" s="1"/>
  <c r="T712" i="1" s="1"/>
  <c r="M965" i="1"/>
  <c r="N965" i="1" s="1"/>
  <c r="M1031" i="1"/>
  <c r="AL1031" i="1" s="1"/>
  <c r="AI1031" i="1" s="1"/>
  <c r="M1483" i="1"/>
  <c r="N1483" i="1" s="1"/>
  <c r="M59" i="1"/>
  <c r="M741" i="1"/>
  <c r="M785" i="1"/>
  <c r="M807" i="1"/>
  <c r="C807" i="4" s="1"/>
  <c r="D807" i="4" s="1"/>
  <c r="E807" i="4" s="1"/>
  <c r="M851" i="1"/>
  <c r="AL851" i="1" s="1"/>
  <c r="M917" i="1"/>
  <c r="R917" i="1" s="1"/>
  <c r="S917" i="1" s="1"/>
  <c r="T917" i="1" s="1"/>
  <c r="M961" i="1"/>
  <c r="N961" i="1" s="1"/>
  <c r="M1071" i="1"/>
  <c r="M1280" i="1"/>
  <c r="R1280" i="1" s="1"/>
  <c r="S1280" i="1" s="1"/>
  <c r="T1280" i="1" s="1"/>
  <c r="M1346" i="1"/>
  <c r="R1346" i="1" s="1"/>
  <c r="S1346" i="1" s="1"/>
  <c r="T1346" i="1" s="1"/>
  <c r="M1368" i="1"/>
  <c r="AL1368" i="1" s="1"/>
  <c r="M1390" i="1"/>
  <c r="C1390" i="4" s="1"/>
  <c r="D1390" i="4" s="1"/>
  <c r="E1390" i="4" s="1"/>
  <c r="M1489" i="1"/>
  <c r="M1676" i="1"/>
  <c r="M1042" i="1"/>
  <c r="AL1042" i="1" s="1"/>
  <c r="M262" i="1"/>
  <c r="N262" i="1" s="1"/>
  <c r="M395" i="1"/>
  <c r="AL395" i="1" s="1"/>
  <c r="AI395" i="1" s="1"/>
  <c r="M1561" i="1"/>
  <c r="AL1561" i="1" s="1"/>
  <c r="AJ1561" i="1" s="1"/>
  <c r="AK1561" i="1" s="1"/>
  <c r="M33" i="1"/>
  <c r="R33" i="1" s="1"/>
  <c r="S33" i="1" s="1"/>
  <c r="T33" i="1" s="1"/>
  <c r="M220" i="1"/>
  <c r="AL220" i="1" s="1"/>
  <c r="AI220" i="1" s="1"/>
  <c r="M1661" i="1"/>
  <c r="R1661" i="1" s="1"/>
  <c r="S1661" i="1" s="1"/>
  <c r="T1661" i="1" s="1"/>
  <c r="M300" i="1"/>
  <c r="AL300" i="1" s="1"/>
  <c r="M1686" i="1"/>
  <c r="M68" i="1"/>
  <c r="M200" i="1"/>
  <c r="M222" i="1"/>
  <c r="M299" i="1"/>
  <c r="C299" i="4" s="1"/>
  <c r="D299" i="4" s="1"/>
  <c r="E299" i="4" s="1"/>
  <c r="M420" i="1"/>
  <c r="C420" i="4" s="1"/>
  <c r="D420" i="4" s="1"/>
  <c r="E420" i="4" s="1"/>
  <c r="M431" i="1"/>
  <c r="C431" i="4" s="1"/>
  <c r="D431" i="4" s="1"/>
  <c r="E431" i="4" s="1"/>
  <c r="M519" i="1"/>
  <c r="AL519" i="1" s="1"/>
  <c r="M541" i="1"/>
  <c r="M783" i="1"/>
  <c r="AL783" i="1" s="1"/>
  <c r="M805" i="1"/>
  <c r="R805" i="1" s="1"/>
  <c r="S805" i="1" s="1"/>
  <c r="T805" i="1" s="1"/>
  <c r="M838" i="1"/>
  <c r="R838" i="1" s="1"/>
  <c r="S838" i="1" s="1"/>
  <c r="T838" i="1" s="1"/>
  <c r="M849" i="1"/>
  <c r="R849" i="1" s="1"/>
  <c r="S849" i="1" s="1"/>
  <c r="T849" i="1" s="1"/>
  <c r="M860" i="1"/>
  <c r="N860" i="1" s="1"/>
  <c r="M1509" i="1"/>
  <c r="M1553" i="1"/>
  <c r="M1564" i="1"/>
  <c r="M1203" i="1"/>
  <c r="N1203" i="1" s="1"/>
  <c r="M1324" i="1"/>
  <c r="C1324" i="4" s="1"/>
  <c r="D1324" i="4" s="1"/>
  <c r="E1324" i="4" s="1"/>
  <c r="M1665" i="1"/>
  <c r="R1665" i="1" s="1"/>
  <c r="S1665" i="1" s="1"/>
  <c r="T1665" i="1" s="1"/>
  <c r="M1687" i="1"/>
  <c r="M428" i="1"/>
  <c r="M714" i="1"/>
  <c r="M286" i="1"/>
  <c r="M203" i="1"/>
  <c r="M368" i="1"/>
  <c r="N368" i="1" s="1"/>
  <c r="M401" i="1"/>
  <c r="C401" i="4" s="1"/>
  <c r="D401" i="4" s="1"/>
  <c r="E401" i="4" s="1"/>
  <c r="M808" i="1"/>
  <c r="N808" i="1" s="1"/>
  <c r="M830" i="1"/>
  <c r="M863" i="1"/>
  <c r="N863" i="1" s="1"/>
  <c r="M1171" i="1"/>
  <c r="R1171" i="1" s="1"/>
  <c r="S1171" i="1" s="1"/>
  <c r="T1171" i="1" s="1"/>
  <c r="M1182" i="1"/>
  <c r="AL1182" i="1" s="1"/>
  <c r="M1347" i="1"/>
  <c r="M1490" i="1"/>
  <c r="R1490" i="1" s="1"/>
  <c r="S1490" i="1" s="1"/>
  <c r="T1490" i="1" s="1"/>
  <c r="M1512" i="1"/>
  <c r="N1512" i="1" s="1"/>
  <c r="M1556" i="1"/>
  <c r="M1578" i="1"/>
  <c r="R1578" i="1" s="1"/>
  <c r="S1578" i="1" s="1"/>
  <c r="T1578" i="1" s="1"/>
  <c r="M32" i="1"/>
  <c r="M268" i="1"/>
  <c r="M218" i="1"/>
  <c r="M351" i="1"/>
  <c r="M358" i="1"/>
  <c r="N358" i="1" s="1"/>
  <c r="M413" i="1"/>
  <c r="M534" i="1"/>
  <c r="R534" i="1" s="1"/>
  <c r="S534" i="1" s="1"/>
  <c r="T534" i="1" s="1"/>
  <c r="M644" i="1"/>
  <c r="M688" i="1"/>
  <c r="M743" i="1"/>
  <c r="M842" i="1"/>
  <c r="R842" i="1" s="1"/>
  <c r="S842" i="1" s="1"/>
  <c r="T842" i="1" s="1"/>
  <c r="M919" i="1"/>
  <c r="N919" i="1" s="1"/>
  <c r="M1029" i="1"/>
  <c r="C1029" i="4" s="1"/>
  <c r="D1029" i="4" s="1"/>
  <c r="E1029" i="4" s="1"/>
  <c r="M1095" i="1"/>
  <c r="R1095" i="1" s="1"/>
  <c r="S1095" i="1" s="1"/>
  <c r="T1095" i="1" s="1"/>
  <c r="M26" i="1"/>
  <c r="M1046" i="1"/>
  <c r="M72" i="1"/>
  <c r="N72" i="1" s="1"/>
  <c r="M149" i="1"/>
  <c r="C149" i="4" s="1"/>
  <c r="D149" i="4" s="1"/>
  <c r="E149" i="4" s="1"/>
  <c r="M171" i="1"/>
  <c r="R171" i="1" s="1"/>
  <c r="S171" i="1" s="1"/>
  <c r="T171" i="1" s="1"/>
  <c r="M414" i="1"/>
  <c r="C414" i="4" s="1"/>
  <c r="D414" i="4" s="1"/>
  <c r="E414" i="4" s="1"/>
  <c r="M425" i="1"/>
  <c r="M689" i="1"/>
  <c r="M711" i="1"/>
  <c r="M744" i="1"/>
  <c r="AL744" i="1" s="1"/>
  <c r="M854" i="1"/>
  <c r="N854" i="1" s="1"/>
  <c r="M887" i="1"/>
  <c r="M1041" i="1"/>
  <c r="M1118" i="1"/>
  <c r="M1173" i="1"/>
  <c r="M1327" i="1"/>
  <c r="N1327" i="1" s="1"/>
  <c r="M1624" i="1"/>
  <c r="AL1624" i="1" s="1"/>
  <c r="M1646" i="1"/>
  <c r="M416" i="1"/>
  <c r="R416" i="1" s="1"/>
  <c r="S416" i="1" s="1"/>
  <c r="T416" i="1" s="1"/>
  <c r="M636" i="1"/>
  <c r="M1539" i="1"/>
  <c r="AL1539" i="1" s="1"/>
  <c r="M231" i="1"/>
  <c r="N231" i="1" s="1"/>
  <c r="M1067" i="1"/>
  <c r="M25" i="1"/>
  <c r="AL25" i="1" s="1"/>
  <c r="M80" i="1"/>
  <c r="M179" i="1"/>
  <c r="M212" i="1"/>
  <c r="AL212" i="1" s="1"/>
  <c r="M267" i="1"/>
  <c r="C267" i="4" s="1"/>
  <c r="D267" i="4" s="1"/>
  <c r="E267" i="4" s="1"/>
  <c r="M344" i="1"/>
  <c r="N344" i="1" s="1"/>
  <c r="M729" i="1"/>
  <c r="C729" i="4" s="1"/>
  <c r="D729" i="4" s="1"/>
  <c r="E729" i="4" s="1"/>
  <c r="M784" i="1"/>
  <c r="M828" i="1"/>
  <c r="M1081" i="1"/>
  <c r="M1147" i="1"/>
  <c r="C1147" i="4" s="1"/>
  <c r="D1147" i="4" s="1"/>
  <c r="E1147" i="4" s="1"/>
  <c r="M1169" i="1"/>
  <c r="AL1169" i="1" s="1"/>
  <c r="M1180" i="1"/>
  <c r="M1202" i="1"/>
  <c r="N1202" i="1" s="1"/>
  <c r="M1268" i="1"/>
  <c r="M1279" i="1"/>
  <c r="M1301" i="1"/>
  <c r="AL1301" i="1" s="1"/>
  <c r="M1323" i="1"/>
  <c r="R1323" i="1" s="1"/>
  <c r="S1323" i="1" s="1"/>
  <c r="T1323" i="1" s="1"/>
  <c r="M1620" i="1"/>
  <c r="C1620" i="4" s="1"/>
  <c r="D1620" i="4" s="1"/>
  <c r="E1620" i="4" s="1"/>
  <c r="M1675" i="1"/>
  <c r="C1675" i="4" s="1"/>
  <c r="D1675" i="4" s="1"/>
  <c r="E1675" i="4" s="1"/>
  <c r="M1697" i="1"/>
  <c r="C1697" i="4" s="1"/>
  <c r="D1697" i="4" s="1"/>
  <c r="E1697" i="4" s="1"/>
  <c r="M1719" i="1"/>
  <c r="M15" i="1"/>
  <c r="C15" i="4" s="1"/>
  <c r="D15" i="4" s="1"/>
  <c r="E15" i="4" s="1"/>
  <c r="M180" i="1"/>
  <c r="C180" i="4" s="1"/>
  <c r="D180" i="4" s="1"/>
  <c r="E180" i="4" s="1"/>
  <c r="M213" i="1"/>
  <c r="R213" i="1" s="1"/>
  <c r="S213" i="1" s="1"/>
  <c r="T213" i="1" s="1"/>
  <c r="M609" i="1"/>
  <c r="C609" i="4" s="1"/>
  <c r="D609" i="4" s="1"/>
  <c r="E609" i="4" s="1"/>
  <c r="M730" i="1"/>
  <c r="N730" i="1" s="1"/>
  <c r="M1038" i="1"/>
  <c r="M71" i="1"/>
  <c r="C71" i="4" s="1"/>
  <c r="D71" i="4" s="1"/>
  <c r="E71" i="4" s="1"/>
  <c r="M340" i="1"/>
  <c r="R340" i="1" s="1"/>
  <c r="S340" i="1" s="1"/>
  <c r="T340" i="1" s="1"/>
  <c r="M670" i="1"/>
  <c r="M1077" i="1"/>
  <c r="M1154" i="1"/>
  <c r="N1154" i="1" s="1"/>
  <c r="M1495" i="1"/>
  <c r="N1495" i="1" s="1"/>
  <c r="M1506" i="1"/>
  <c r="AL1506" i="1" s="1"/>
  <c r="M1517" i="1"/>
  <c r="M1572" i="1"/>
  <c r="C1572" i="4" s="1"/>
  <c r="D1572" i="4" s="1"/>
  <c r="E1572" i="4" s="1"/>
  <c r="M1715" i="1"/>
  <c r="AL1715" i="1" s="1"/>
  <c r="M539" i="1"/>
  <c r="M561" i="1"/>
  <c r="R561" i="1" s="1"/>
  <c r="S561" i="1" s="1"/>
  <c r="T561" i="1" s="1"/>
  <c r="M968" i="1"/>
  <c r="AL968" i="1" s="1"/>
  <c r="M1144" i="1"/>
  <c r="C1144" i="4" s="1"/>
  <c r="D1144" i="4" s="1"/>
  <c r="E1144" i="4" s="1"/>
  <c r="M1441" i="1"/>
  <c r="AL1441" i="1" s="1"/>
  <c r="M1540" i="1"/>
  <c r="M1672" i="1"/>
  <c r="N616" i="1"/>
  <c r="M639" i="1"/>
  <c r="R639" i="1" s="1"/>
  <c r="S639" i="1" s="1"/>
  <c r="T639" i="1" s="1"/>
  <c r="M738" i="1"/>
  <c r="M782" i="1"/>
  <c r="M793" i="1"/>
  <c r="N793" i="1" s="1"/>
  <c r="M1695" i="1"/>
  <c r="M1717" i="1"/>
  <c r="M926" i="1"/>
  <c r="C926" i="4" s="1"/>
  <c r="D926" i="4" s="1"/>
  <c r="E926" i="4" s="1"/>
  <c r="M1036" i="1"/>
  <c r="C1036" i="4" s="1"/>
  <c r="D1036" i="4" s="1"/>
  <c r="E1036" i="4" s="1"/>
  <c r="M1091" i="1"/>
  <c r="R1091" i="1" s="1"/>
  <c r="S1091" i="1" s="1"/>
  <c r="T1091" i="1" s="1"/>
  <c r="M1157" i="1"/>
  <c r="AL1157" i="1" s="1"/>
  <c r="M1520" i="1"/>
  <c r="C1520" i="4" s="1"/>
  <c r="D1520" i="4" s="1"/>
  <c r="E1520" i="4" s="1"/>
  <c r="M1575" i="1"/>
  <c r="M1619" i="1"/>
  <c r="C1619" i="4" s="1"/>
  <c r="D1619" i="4" s="1"/>
  <c r="E1619" i="4" s="1"/>
  <c r="M1652" i="1"/>
  <c r="M1439" i="1"/>
  <c r="M871" i="1"/>
  <c r="R871" i="1" s="1"/>
  <c r="S871" i="1" s="1"/>
  <c r="T871" i="1" s="1"/>
  <c r="M1300" i="1"/>
  <c r="R1300" i="1" s="1"/>
  <c r="S1300" i="1" s="1"/>
  <c r="T1300" i="1" s="1"/>
  <c r="M1388" i="1"/>
  <c r="M1487" i="1"/>
  <c r="M169" i="1"/>
  <c r="M290" i="1"/>
  <c r="M367" i="1"/>
  <c r="AL367" i="1" s="1"/>
  <c r="M543" i="1"/>
  <c r="AL543" i="1" s="1"/>
  <c r="M752" i="1"/>
  <c r="AL752" i="1" s="1"/>
  <c r="M829" i="1"/>
  <c r="C829" i="4" s="1"/>
  <c r="D829" i="4" s="1"/>
  <c r="E829" i="4" s="1"/>
  <c r="M840" i="1"/>
  <c r="M950" i="1"/>
  <c r="N950" i="1" s="1"/>
  <c r="M1049" i="1"/>
  <c r="C1049" i="4" s="1"/>
  <c r="D1049" i="4" s="1"/>
  <c r="E1049" i="4" s="1"/>
  <c r="M1082" i="1"/>
  <c r="C1082" i="4" s="1"/>
  <c r="D1082" i="4" s="1"/>
  <c r="E1082" i="4" s="1"/>
  <c r="M1093" i="1"/>
  <c r="M1115" i="1"/>
  <c r="C1115" i="4" s="1"/>
  <c r="D1115" i="4" s="1"/>
  <c r="E1115" i="4" s="1"/>
  <c r="M1159" i="1"/>
  <c r="M1170" i="1"/>
  <c r="M1269" i="1"/>
  <c r="M1500" i="1"/>
  <c r="N1500" i="1" s="1"/>
  <c r="M1522" i="1"/>
  <c r="AL1522" i="1" s="1"/>
  <c r="M1555" i="1"/>
  <c r="M1566" i="1"/>
  <c r="AL1566" i="1" s="1"/>
  <c r="M1577" i="1"/>
  <c r="N1577" i="1" s="1"/>
  <c r="M1621" i="1"/>
  <c r="R1621" i="1" s="1"/>
  <c r="S1621" i="1" s="1"/>
  <c r="T1621" i="1" s="1"/>
  <c r="M1698" i="1"/>
  <c r="C1698" i="4" s="1"/>
  <c r="D1698" i="4" s="1"/>
  <c r="E1698" i="4" s="1"/>
  <c r="M1720" i="1"/>
  <c r="M946" i="1"/>
  <c r="AL946" i="1" s="1"/>
  <c r="M1541" i="1"/>
  <c r="N1541" i="1" s="1"/>
  <c r="M147" i="1"/>
  <c r="M202" i="1"/>
  <c r="C202" i="4" s="1"/>
  <c r="D202" i="4" s="1"/>
  <c r="E202" i="4" s="1"/>
  <c r="M301" i="1"/>
  <c r="M345" i="1"/>
  <c r="AL345" i="1" s="1"/>
  <c r="M17" i="1"/>
  <c r="C17" i="4" s="1"/>
  <c r="D17" i="4" s="1"/>
  <c r="E17" i="4" s="1"/>
  <c r="M61" i="1"/>
  <c r="M215" i="1"/>
  <c r="M226" i="1"/>
  <c r="R226" i="1" s="1"/>
  <c r="S226" i="1" s="1"/>
  <c r="T226" i="1" s="1"/>
  <c r="M270" i="1"/>
  <c r="M369" i="1"/>
  <c r="M402" i="1"/>
  <c r="N402" i="1" s="1"/>
  <c r="M633" i="1"/>
  <c r="R633" i="1" s="1"/>
  <c r="S633" i="1" s="1"/>
  <c r="T633" i="1" s="1"/>
  <c r="M776" i="1"/>
  <c r="M787" i="1"/>
  <c r="R787" i="1" s="1"/>
  <c r="S787" i="1" s="1"/>
  <c r="T787" i="1" s="1"/>
  <c r="M864" i="1"/>
  <c r="N864" i="1" s="1"/>
  <c r="M886" i="1"/>
  <c r="C886" i="4" s="1"/>
  <c r="D886" i="4" s="1"/>
  <c r="E886" i="4" s="1"/>
  <c r="M963" i="1"/>
  <c r="AL963" i="1" s="1"/>
  <c r="AJ963" i="1" s="1"/>
  <c r="AK963" i="1" s="1"/>
  <c r="M1073" i="1"/>
  <c r="C1073" i="4" s="1"/>
  <c r="D1073" i="4" s="1"/>
  <c r="E1073" i="4" s="1"/>
  <c r="M1117" i="1"/>
  <c r="M1161" i="1"/>
  <c r="N1161" i="1" s="1"/>
  <c r="M1183" i="1"/>
  <c r="C1183" i="4" s="1"/>
  <c r="D1183" i="4" s="1"/>
  <c r="E1183" i="4" s="1"/>
  <c r="M1205" i="1"/>
  <c r="M1447" i="1"/>
  <c r="O1447" i="1" s="1"/>
  <c r="M1480" i="1"/>
  <c r="C1480" i="4" s="1"/>
  <c r="D1480" i="4" s="1"/>
  <c r="E1480" i="4" s="1"/>
  <c r="M1491" i="1"/>
  <c r="C1491" i="4" s="1"/>
  <c r="D1491" i="4" s="1"/>
  <c r="E1491" i="4" s="1"/>
  <c r="M1502" i="1"/>
  <c r="C1502" i="4" s="1"/>
  <c r="D1502" i="4" s="1"/>
  <c r="E1502" i="4" s="1"/>
  <c r="M1513" i="1"/>
  <c r="M1524" i="1"/>
  <c r="M1535" i="1"/>
  <c r="N1535" i="1" s="1"/>
  <c r="M1568" i="1"/>
  <c r="M1612" i="1"/>
  <c r="M1623" i="1"/>
  <c r="R1623" i="1" s="1"/>
  <c r="S1623" i="1" s="1"/>
  <c r="T1623" i="1" s="1"/>
  <c r="M1645" i="1"/>
  <c r="M1656" i="1"/>
  <c r="C1656" i="4" s="1"/>
  <c r="D1656" i="4" s="1"/>
  <c r="E1656" i="4" s="1"/>
  <c r="M1667" i="1"/>
  <c r="AL1667" i="1" s="1"/>
  <c r="AJ1667" i="1" s="1"/>
  <c r="AK1667" i="1" s="1"/>
  <c r="M1700" i="1"/>
  <c r="N1700" i="1" s="1"/>
  <c r="M1722" i="1"/>
  <c r="M967" i="1"/>
  <c r="M1365" i="1"/>
  <c r="AL1365" i="1" s="1"/>
  <c r="AI1365" i="1" s="1"/>
  <c r="M836" i="1"/>
  <c r="C836" i="4" s="1"/>
  <c r="D836" i="4" s="1"/>
  <c r="E836" i="4" s="1"/>
  <c r="M725" i="1"/>
  <c r="AL725" i="1" s="1"/>
  <c r="M1270" i="1"/>
  <c r="C1270" i="4" s="1"/>
  <c r="D1270" i="4" s="1"/>
  <c r="E1270" i="4" s="1"/>
  <c r="M724" i="1"/>
  <c r="M722" i="1"/>
  <c r="M1305" i="1"/>
  <c r="N1305" i="1" s="1"/>
  <c r="M1349" i="1"/>
  <c r="M1690" i="1"/>
  <c r="AL1690" i="1" s="1"/>
  <c r="M1723" i="1"/>
  <c r="M159" i="1"/>
  <c r="M181" i="1"/>
  <c r="M214" i="1"/>
  <c r="AL214" i="1" s="1"/>
  <c r="M1028" i="1"/>
  <c r="N1028" i="1" s="1"/>
  <c r="M1072" i="1"/>
  <c r="M1303" i="1"/>
  <c r="M1688" i="1"/>
  <c r="N1688" i="1" s="1"/>
  <c r="M1721" i="1"/>
  <c r="C1721" i="4" s="1"/>
  <c r="D1721" i="4" s="1"/>
  <c r="E1721" i="4" s="1"/>
  <c r="M73" i="1"/>
  <c r="C73" i="4" s="1"/>
  <c r="D73" i="4" s="1"/>
  <c r="E73" i="4" s="1"/>
  <c r="M148" i="1"/>
  <c r="C148" i="4" s="1"/>
  <c r="D148" i="4" s="1"/>
  <c r="E148" i="4" s="1"/>
  <c r="M269" i="1"/>
  <c r="C269" i="4" s="1"/>
  <c r="D269" i="4" s="1"/>
  <c r="E269" i="4" s="1"/>
  <c r="M346" i="1"/>
  <c r="M852" i="1"/>
  <c r="R852" i="1" s="1"/>
  <c r="S852" i="1" s="1"/>
  <c r="T852" i="1" s="1"/>
  <c r="M1094" i="1"/>
  <c r="AL1094" i="1" s="1"/>
  <c r="M1160" i="1"/>
  <c r="C1160" i="4" s="1"/>
  <c r="D1160" i="4" s="1"/>
  <c r="E1160" i="4" s="1"/>
  <c r="M29" i="1"/>
  <c r="AL29" i="1" s="1"/>
  <c r="M139" i="1"/>
  <c r="M172" i="1"/>
  <c r="M216" i="1"/>
  <c r="R216" i="1" s="1"/>
  <c r="S216" i="1" s="1"/>
  <c r="T216" i="1" s="1"/>
  <c r="M348" i="1"/>
  <c r="M370" i="1"/>
  <c r="N370" i="1" s="1"/>
  <c r="M788" i="1"/>
  <c r="M964" i="1"/>
  <c r="M30" i="1"/>
  <c r="C30" i="4" s="1"/>
  <c r="D30" i="4" s="1"/>
  <c r="E30" i="4" s="1"/>
  <c r="M63" i="1"/>
  <c r="M151" i="1"/>
  <c r="N151" i="1" s="1"/>
  <c r="M228" i="1"/>
  <c r="C228" i="4" s="1"/>
  <c r="D228" i="4" s="1"/>
  <c r="E228" i="4" s="1"/>
  <c r="M283" i="1"/>
  <c r="M349" i="1"/>
  <c r="M393" i="1"/>
  <c r="N393" i="1" s="1"/>
  <c r="M415" i="1"/>
  <c r="R415" i="1" s="1"/>
  <c r="S415" i="1" s="1"/>
  <c r="T415" i="1" s="1"/>
  <c r="M514" i="1"/>
  <c r="C514" i="4" s="1"/>
  <c r="D514" i="4" s="1"/>
  <c r="E514" i="4" s="1"/>
  <c r="M602" i="1"/>
  <c r="R602" i="1" s="1"/>
  <c r="S602" i="1" s="1"/>
  <c r="T602" i="1" s="1"/>
  <c r="M734" i="1"/>
  <c r="M822" i="1"/>
  <c r="M833" i="1"/>
  <c r="AL833" i="1" s="1"/>
  <c r="M866" i="1"/>
  <c r="M888" i="1"/>
  <c r="M910" i="1"/>
  <c r="R910" i="1" s="1"/>
  <c r="S910" i="1" s="1"/>
  <c r="T910" i="1" s="1"/>
  <c r="M921" i="1"/>
  <c r="N921" i="1" s="1"/>
  <c r="M1075" i="1"/>
  <c r="M1097" i="1"/>
  <c r="M1108" i="1"/>
  <c r="M1163" i="1"/>
  <c r="R1163" i="1" s="1"/>
  <c r="S1163" i="1" s="1"/>
  <c r="T1163" i="1" s="1"/>
  <c r="M1207" i="1"/>
  <c r="AL1207" i="1" s="1"/>
  <c r="M1284" i="1"/>
  <c r="M1306" i="1"/>
  <c r="M1328" i="1"/>
  <c r="M1394" i="1"/>
  <c r="M1416" i="1"/>
  <c r="C1416" i="4" s="1"/>
  <c r="D1416" i="4" s="1"/>
  <c r="E1416" i="4" s="1"/>
  <c r="M1504" i="1"/>
  <c r="N1504" i="1" s="1"/>
  <c r="M1614" i="1"/>
  <c r="M1625" i="1"/>
  <c r="AL1625" i="1" s="1"/>
  <c r="M1669" i="1"/>
  <c r="AL1669" i="1" s="1"/>
  <c r="AI1669" i="1" s="1"/>
  <c r="M1691" i="1"/>
  <c r="C1691" i="4" s="1"/>
  <c r="D1691" i="4" s="1"/>
  <c r="E1691" i="4" s="1"/>
  <c r="M1713" i="1"/>
  <c r="AL1713" i="1" s="1"/>
  <c r="M271" i="1"/>
  <c r="C271" i="4" s="1"/>
  <c r="D271" i="4" s="1"/>
  <c r="E271" i="4" s="1"/>
  <c r="M678" i="1"/>
  <c r="N678" i="1" s="1"/>
  <c r="M1096" i="1"/>
  <c r="M1070" i="1"/>
  <c r="C1070" i="4" s="1"/>
  <c r="D1070" i="4" s="1"/>
  <c r="E1070" i="4" s="1"/>
  <c r="M1521" i="1"/>
  <c r="AL1521" i="1" s="1"/>
  <c r="M1543" i="1"/>
  <c r="C1543" i="4" s="1"/>
  <c r="D1543" i="4" s="1"/>
  <c r="E1543" i="4" s="1"/>
  <c r="M399" i="1"/>
  <c r="AL399" i="1" s="1"/>
  <c r="M774" i="1"/>
  <c r="M24" i="1"/>
  <c r="M60" i="1"/>
  <c r="N60" i="1" s="1"/>
  <c r="M291" i="1"/>
  <c r="AL291" i="1" s="1"/>
  <c r="M643" i="1"/>
  <c r="M731" i="1"/>
  <c r="M841" i="1"/>
  <c r="C841" i="4" s="1"/>
  <c r="D841" i="4" s="1"/>
  <c r="E841" i="4" s="1"/>
  <c r="M1105" i="1"/>
  <c r="M1325" i="1"/>
  <c r="M1501" i="1"/>
  <c r="C1501" i="4" s="1"/>
  <c r="D1501" i="4" s="1"/>
  <c r="E1501" i="4" s="1"/>
  <c r="M1545" i="1"/>
  <c r="M1622" i="1"/>
  <c r="M1655" i="1"/>
  <c r="N1655" i="1" s="1"/>
  <c r="M1666" i="1"/>
  <c r="M1699" i="1"/>
  <c r="AL1699" i="1" s="1"/>
  <c r="M1420" i="1"/>
  <c r="M429" i="1"/>
  <c r="C429" i="4" s="1"/>
  <c r="D429" i="4" s="1"/>
  <c r="E429" i="4" s="1"/>
  <c r="M146" i="1"/>
  <c r="M862" i="1"/>
  <c r="C862" i="4" s="1"/>
  <c r="D862" i="4" s="1"/>
  <c r="E862" i="4" s="1"/>
  <c r="M205" i="1"/>
  <c r="N205" i="1" s="1"/>
  <c r="M513" i="1"/>
  <c r="AL513" i="1" s="1"/>
  <c r="AI513" i="1" s="1"/>
  <c r="M645" i="1"/>
  <c r="AL645" i="1" s="1"/>
  <c r="M1107" i="1"/>
  <c r="AL1107" i="1" s="1"/>
  <c r="M1184" i="1"/>
  <c r="R1184" i="1" s="1"/>
  <c r="S1184" i="1" s="1"/>
  <c r="T1184" i="1" s="1"/>
  <c r="M1283" i="1"/>
  <c r="M1481" i="1"/>
  <c r="R1481" i="1" s="1"/>
  <c r="S1481" i="1" s="1"/>
  <c r="T1481" i="1" s="1"/>
  <c r="M1514" i="1"/>
  <c r="AL1514" i="1" s="1"/>
  <c r="M1536" i="1"/>
  <c r="AL1536" i="1" s="1"/>
  <c r="M1508" i="1"/>
  <c r="R1508" i="1" s="1"/>
  <c r="S1508" i="1" s="1"/>
  <c r="T1508" i="1" s="1"/>
  <c r="R616" i="1"/>
  <c r="S616" i="1" s="1"/>
  <c r="T616" i="1" s="1"/>
  <c r="R648" i="1"/>
  <c r="S648" i="1" s="1"/>
  <c r="T648" i="1" s="1"/>
  <c r="M343" i="1"/>
  <c r="N343" i="1" s="1"/>
  <c r="M74" i="1"/>
  <c r="M140" i="1"/>
  <c r="N140" i="1" s="1"/>
  <c r="M217" i="1"/>
  <c r="N217" i="1" s="1"/>
  <c r="M261" i="1"/>
  <c r="C261" i="4" s="1"/>
  <c r="D261" i="4" s="1"/>
  <c r="E261" i="4" s="1"/>
  <c r="M426" i="1"/>
  <c r="M536" i="1"/>
  <c r="C536" i="4" s="1"/>
  <c r="D536" i="4" s="1"/>
  <c r="E536" i="4" s="1"/>
  <c r="M646" i="1"/>
  <c r="M745" i="1"/>
  <c r="N745" i="1" s="1"/>
  <c r="M767" i="1"/>
  <c r="N767" i="1" s="1"/>
  <c r="M844" i="1"/>
  <c r="AL844" i="1" s="1"/>
  <c r="M855" i="1"/>
  <c r="M1174" i="1"/>
  <c r="M1185" i="1"/>
  <c r="C1185" i="4" s="1"/>
  <c r="D1185" i="4" s="1"/>
  <c r="E1185" i="4" s="1"/>
  <c r="M1427" i="1"/>
  <c r="M1493" i="1"/>
  <c r="R1493" i="1" s="1"/>
  <c r="S1493" i="1" s="1"/>
  <c r="T1493" i="1" s="1"/>
  <c r="M1515" i="1"/>
  <c r="M1537" i="1"/>
  <c r="C1537" i="4" s="1"/>
  <c r="D1537" i="4" s="1"/>
  <c r="E1537" i="4" s="1"/>
  <c r="M1548" i="1"/>
  <c r="M1559" i="1"/>
  <c r="M1570" i="1"/>
  <c r="M1647" i="1"/>
  <c r="R1647" i="1" s="1"/>
  <c r="S1647" i="1" s="1"/>
  <c r="T1647" i="1" s="1"/>
  <c r="M1658" i="1"/>
  <c r="AL1658" i="1" s="1"/>
  <c r="M1724" i="1"/>
  <c r="M1554" i="1"/>
  <c r="M1387" i="1"/>
  <c r="M75" i="1"/>
  <c r="R75" i="1" s="1"/>
  <c r="S75" i="1" s="1"/>
  <c r="T75" i="1" s="1"/>
  <c r="M350" i="1"/>
  <c r="N350" i="1" s="1"/>
  <c r="M735" i="1"/>
  <c r="M1065" i="1"/>
  <c r="N1065" i="1" s="1"/>
  <c r="M1076" i="1"/>
  <c r="C1076" i="4" s="1"/>
  <c r="D1076" i="4" s="1"/>
  <c r="E1076" i="4" s="1"/>
  <c r="M1109" i="1"/>
  <c r="N1109" i="1" s="1"/>
  <c r="M1329" i="1"/>
  <c r="M1395" i="1"/>
  <c r="R1395" i="1" s="1"/>
  <c r="S1395" i="1" s="1"/>
  <c r="T1395" i="1" s="1"/>
  <c r="M1516" i="1"/>
  <c r="AL1516" i="1" s="1"/>
  <c r="M1560" i="1"/>
  <c r="R1560" i="1" s="1"/>
  <c r="S1560" i="1" s="1"/>
  <c r="T1560" i="1" s="1"/>
  <c r="M1692" i="1"/>
  <c r="M1714" i="1"/>
  <c r="AL1714" i="1" s="1"/>
  <c r="M142" i="1"/>
  <c r="AI648" i="1"/>
  <c r="M204" i="1"/>
  <c r="M850" i="1"/>
  <c r="N850" i="1" s="1"/>
  <c r="M168" i="1"/>
  <c r="C168" i="4" s="1"/>
  <c r="D168" i="4" s="1"/>
  <c r="E168" i="4" s="1"/>
  <c r="M1440" i="1"/>
  <c r="M1484" i="1"/>
  <c r="M674" i="1"/>
  <c r="M611" i="1"/>
  <c r="N611" i="1" s="1"/>
  <c r="M1546" i="1"/>
  <c r="M516" i="1"/>
  <c r="M22" i="1"/>
  <c r="C22" i="4" s="1"/>
  <c r="D22" i="4" s="1"/>
  <c r="E22" i="4" s="1"/>
  <c r="M396" i="1"/>
  <c r="M825" i="1"/>
  <c r="M869" i="1"/>
  <c r="M1496" i="1"/>
  <c r="M1518" i="1"/>
  <c r="M1573" i="1"/>
  <c r="R1573" i="1" s="1"/>
  <c r="S1573" i="1" s="1"/>
  <c r="T1573" i="1" s="1"/>
  <c r="M160" i="1"/>
  <c r="M914" i="1"/>
  <c r="M925" i="1"/>
  <c r="M1068" i="1"/>
  <c r="M1497" i="1"/>
  <c r="N1497" i="1" s="1"/>
  <c r="M1563" i="1"/>
  <c r="AL1563" i="1" s="1"/>
  <c r="AJ1563" i="1" s="1"/>
  <c r="AK1563" i="1" s="1"/>
  <c r="M1618" i="1"/>
  <c r="C1618" i="4" s="1"/>
  <c r="D1618" i="4" s="1"/>
  <c r="E1618" i="4" s="1"/>
  <c r="M23" i="1"/>
  <c r="AL23" i="1" s="1"/>
  <c r="M221" i="1"/>
  <c r="C221" i="4" s="1"/>
  <c r="D221" i="4" s="1"/>
  <c r="E221" i="4" s="1"/>
  <c r="M672" i="1"/>
  <c r="R672" i="1" s="1"/>
  <c r="S672" i="1" s="1"/>
  <c r="T672" i="1" s="1"/>
  <c r="M749" i="1"/>
  <c r="O107" i="1"/>
  <c r="J107" i="1"/>
  <c r="M107" i="1" s="1"/>
  <c r="O129" i="1"/>
  <c r="J129" i="1"/>
  <c r="M129" i="1" s="1"/>
  <c r="O173" i="1"/>
  <c r="J173" i="1"/>
  <c r="M173" i="1" s="1"/>
  <c r="O294" i="1"/>
  <c r="J294" i="1"/>
  <c r="M294" i="1" s="1"/>
  <c r="O327" i="1"/>
  <c r="J327" i="1"/>
  <c r="M327" i="1" s="1"/>
  <c r="O382" i="1"/>
  <c r="J382" i="1"/>
  <c r="M382" i="1" s="1"/>
  <c r="O404" i="1"/>
  <c r="J404" i="1"/>
  <c r="M404" i="1" s="1"/>
  <c r="O437" i="1"/>
  <c r="J437" i="1"/>
  <c r="M437" i="1" s="1"/>
  <c r="O481" i="1"/>
  <c r="J481" i="1"/>
  <c r="M481" i="1" s="1"/>
  <c r="O580" i="1"/>
  <c r="J580" i="1"/>
  <c r="M580" i="1" s="1"/>
  <c r="O624" i="1"/>
  <c r="J624" i="1"/>
  <c r="M624" i="1" s="1"/>
  <c r="C668" i="4"/>
  <c r="D668" i="4" s="1"/>
  <c r="E668" i="4" s="1"/>
  <c r="AL668" i="1"/>
  <c r="N668" i="1"/>
  <c r="O811" i="1"/>
  <c r="J811" i="1"/>
  <c r="M811" i="1" s="1"/>
  <c r="O998" i="1"/>
  <c r="J998" i="1"/>
  <c r="M998" i="1" s="1"/>
  <c r="J1086" i="1"/>
  <c r="M1086" i="1" s="1"/>
  <c r="O1086" i="1"/>
  <c r="J1229" i="1"/>
  <c r="M1229" i="1" s="1"/>
  <c r="O1229" i="1"/>
  <c r="J1262" i="1"/>
  <c r="M1262" i="1" s="1"/>
  <c r="O1262" i="1"/>
  <c r="O1295" i="1"/>
  <c r="J1295" i="1"/>
  <c r="M1295" i="1" s="1"/>
  <c r="O1339" i="1"/>
  <c r="J1339" i="1"/>
  <c r="M1339" i="1" s="1"/>
  <c r="O1383" i="1"/>
  <c r="J1383" i="1"/>
  <c r="M1383" i="1" s="1"/>
  <c r="O1438" i="1"/>
  <c r="J1438" i="1"/>
  <c r="M1438" i="1" s="1"/>
  <c r="O1603" i="1"/>
  <c r="J1603" i="1"/>
  <c r="M1603" i="1" s="1"/>
  <c r="O1702" i="1"/>
  <c r="J1702" i="1"/>
  <c r="M1702" i="1" s="1"/>
  <c r="O1757" i="1"/>
  <c r="J1757" i="1"/>
  <c r="M1757" i="1" s="1"/>
  <c r="J1801" i="1"/>
  <c r="M1801" i="1" s="1"/>
  <c r="O1801" i="1"/>
  <c r="M1674" i="1"/>
  <c r="O41" i="1"/>
  <c r="J41" i="1"/>
  <c r="M41" i="1" s="1"/>
  <c r="O470" i="1"/>
  <c r="J470" i="1"/>
  <c r="M470" i="1" s="1"/>
  <c r="O1196" i="1"/>
  <c r="J1196" i="1"/>
  <c r="M1196" i="1" s="1"/>
  <c r="O4" i="1"/>
  <c r="J4" i="1"/>
  <c r="M4" i="1" s="1"/>
  <c r="O81" i="1"/>
  <c r="J81" i="1"/>
  <c r="M81" i="1" s="1"/>
  <c r="O114" i="1"/>
  <c r="J114" i="1"/>
  <c r="M114" i="1" s="1"/>
  <c r="C224" i="4"/>
  <c r="D224" i="4" s="1"/>
  <c r="E224" i="4" s="1"/>
  <c r="AL224" i="1"/>
  <c r="R224" i="1"/>
  <c r="S224" i="1" s="1"/>
  <c r="T224" i="1" s="1"/>
  <c r="N224" i="1"/>
  <c r="O246" i="1"/>
  <c r="J246" i="1"/>
  <c r="M246" i="1" s="1"/>
  <c r="J257" i="1"/>
  <c r="M257" i="1" s="1"/>
  <c r="O257" i="1"/>
  <c r="O279" i="1"/>
  <c r="J279" i="1"/>
  <c r="M279" i="1" s="1"/>
  <c r="O323" i="1"/>
  <c r="J323" i="1"/>
  <c r="M323" i="1" s="1"/>
  <c r="O356" i="1"/>
  <c r="J356" i="1"/>
  <c r="M356" i="1" s="1"/>
  <c r="O378" i="1"/>
  <c r="J378" i="1"/>
  <c r="M378" i="1" s="1"/>
  <c r="O389" i="1"/>
  <c r="J389" i="1"/>
  <c r="M389" i="1" s="1"/>
  <c r="O411" i="1"/>
  <c r="J411" i="1"/>
  <c r="M411" i="1" s="1"/>
  <c r="J433" i="1"/>
  <c r="M433" i="1" s="1"/>
  <c r="O433" i="1"/>
  <c r="O455" i="1"/>
  <c r="J455" i="1"/>
  <c r="M455" i="1" s="1"/>
  <c r="O477" i="1"/>
  <c r="J477" i="1"/>
  <c r="M477" i="1" s="1"/>
  <c r="O499" i="1"/>
  <c r="J499" i="1"/>
  <c r="M499" i="1" s="1"/>
  <c r="O521" i="1"/>
  <c r="J521" i="1"/>
  <c r="M521" i="1" s="1"/>
  <c r="O554" i="1"/>
  <c r="J554" i="1"/>
  <c r="M554" i="1" s="1"/>
  <c r="O576" i="1"/>
  <c r="J576" i="1"/>
  <c r="M576" i="1" s="1"/>
  <c r="O587" i="1"/>
  <c r="J587" i="1"/>
  <c r="M587" i="1" s="1"/>
  <c r="O598" i="1"/>
  <c r="J598" i="1"/>
  <c r="M598" i="1" s="1"/>
  <c r="O620" i="1"/>
  <c r="J620" i="1"/>
  <c r="M620" i="1" s="1"/>
  <c r="O642" i="1"/>
  <c r="J642" i="1"/>
  <c r="M642" i="1" s="1"/>
  <c r="O697" i="1"/>
  <c r="J697" i="1"/>
  <c r="M697" i="1" s="1"/>
  <c r="O719" i="1"/>
  <c r="J719" i="1"/>
  <c r="M719" i="1" s="1"/>
  <c r="O763" i="1"/>
  <c r="J763" i="1"/>
  <c r="M763" i="1" s="1"/>
  <c r="O873" i="1"/>
  <c r="J873" i="1"/>
  <c r="M873" i="1" s="1"/>
  <c r="O895" i="1"/>
  <c r="J895" i="1"/>
  <c r="M895" i="1" s="1"/>
  <c r="O939" i="1"/>
  <c r="J939" i="1"/>
  <c r="M939" i="1" s="1"/>
  <c r="O983" i="1"/>
  <c r="J983" i="1"/>
  <c r="M983" i="1" s="1"/>
  <c r="O1005" i="1"/>
  <c r="J1005" i="1"/>
  <c r="M1005" i="1" s="1"/>
  <c r="O1027" i="1"/>
  <c r="J1027" i="1"/>
  <c r="M1027" i="1" s="1"/>
  <c r="O1104" i="1"/>
  <c r="J1104" i="1"/>
  <c r="M1104" i="1" s="1"/>
  <c r="O1126" i="1"/>
  <c r="J1126" i="1"/>
  <c r="M1126" i="1" s="1"/>
  <c r="M1181" i="1"/>
  <c r="J1225" i="1"/>
  <c r="M1225" i="1" s="1"/>
  <c r="O1225" i="1"/>
  <c r="O1236" i="1"/>
  <c r="J1236" i="1"/>
  <c r="M1236" i="1" s="1"/>
  <c r="O1258" i="1"/>
  <c r="J1258" i="1"/>
  <c r="M1258" i="1" s="1"/>
  <c r="O1291" i="1"/>
  <c r="J1291" i="1"/>
  <c r="M1291" i="1" s="1"/>
  <c r="O1313" i="1"/>
  <c r="J1313" i="1"/>
  <c r="M1313" i="1" s="1"/>
  <c r="O1401" i="1"/>
  <c r="J1401" i="1"/>
  <c r="M1401" i="1" s="1"/>
  <c r="O1423" i="1"/>
  <c r="J1423" i="1"/>
  <c r="M1423" i="1" s="1"/>
  <c r="O1445" i="1"/>
  <c r="J1445" i="1"/>
  <c r="M1445" i="1" s="1"/>
  <c r="O1456" i="1"/>
  <c r="J1456" i="1"/>
  <c r="M1456" i="1" s="1"/>
  <c r="O1478" i="1"/>
  <c r="J1478" i="1"/>
  <c r="M1478" i="1" s="1"/>
  <c r="M1511" i="1"/>
  <c r="O1533" i="1"/>
  <c r="J1533" i="1"/>
  <c r="M1533" i="1" s="1"/>
  <c r="J1588" i="1"/>
  <c r="M1588" i="1" s="1"/>
  <c r="O1588" i="1"/>
  <c r="J1610" i="1"/>
  <c r="M1610" i="1" s="1"/>
  <c r="O1610" i="1"/>
  <c r="O1632" i="1"/>
  <c r="J1632" i="1"/>
  <c r="M1632" i="1" s="1"/>
  <c r="C1654" i="4"/>
  <c r="D1654" i="4" s="1"/>
  <c r="E1654" i="4" s="1"/>
  <c r="AL1654" i="1"/>
  <c r="R1654" i="1"/>
  <c r="S1654" i="1" s="1"/>
  <c r="T1654" i="1" s="1"/>
  <c r="N1654" i="1"/>
  <c r="O1742" i="1"/>
  <c r="J1742" i="1"/>
  <c r="M1742" i="1" s="1"/>
  <c r="O1764" i="1"/>
  <c r="J1764" i="1"/>
  <c r="M1764" i="1" s="1"/>
  <c r="O1786" i="1"/>
  <c r="J1786" i="1"/>
  <c r="M1786" i="1" s="1"/>
  <c r="O1797" i="1"/>
  <c r="J1797" i="1"/>
  <c r="M1797" i="1" s="1"/>
  <c r="R16" i="1"/>
  <c r="S16" i="1" s="1"/>
  <c r="T16" i="1" s="1"/>
  <c r="C16" i="4"/>
  <c r="D16" i="4" s="1"/>
  <c r="E16" i="4" s="1"/>
  <c r="AL16" i="1"/>
  <c r="AJ16" i="1" s="1"/>
  <c r="AK16" i="1" s="1"/>
  <c r="N16" i="1"/>
  <c r="O38" i="1"/>
  <c r="J38" i="1"/>
  <c r="M38" i="1" s="1"/>
  <c r="O49" i="1"/>
  <c r="J49" i="1"/>
  <c r="M49" i="1" s="1"/>
  <c r="O93" i="1"/>
  <c r="J93" i="1"/>
  <c r="M93" i="1" s="1"/>
  <c r="O115" i="1"/>
  <c r="J115" i="1"/>
  <c r="M115" i="1" s="1"/>
  <c r="O137" i="1"/>
  <c r="J137" i="1"/>
  <c r="M137" i="1" s="1"/>
  <c r="J192" i="1"/>
  <c r="M192" i="1" s="1"/>
  <c r="O192" i="1"/>
  <c r="O236" i="1"/>
  <c r="J236" i="1"/>
  <c r="M236" i="1" s="1"/>
  <c r="O313" i="1"/>
  <c r="J313" i="1"/>
  <c r="M313" i="1" s="1"/>
  <c r="O335" i="1"/>
  <c r="J335" i="1"/>
  <c r="M335" i="1" s="1"/>
  <c r="O379" i="1"/>
  <c r="J379" i="1"/>
  <c r="M379" i="1" s="1"/>
  <c r="O390" i="1"/>
  <c r="J390" i="1"/>
  <c r="M390" i="1" s="1"/>
  <c r="O412" i="1"/>
  <c r="J412" i="1"/>
  <c r="M412" i="1" s="1"/>
  <c r="J423" i="1"/>
  <c r="M423" i="1" s="1"/>
  <c r="O423" i="1"/>
  <c r="J445" i="1"/>
  <c r="M445" i="1" s="1"/>
  <c r="O445" i="1"/>
  <c r="J456" i="1"/>
  <c r="M456" i="1" s="1"/>
  <c r="O456" i="1"/>
  <c r="O467" i="1"/>
  <c r="J467" i="1"/>
  <c r="M467" i="1" s="1"/>
  <c r="J478" i="1"/>
  <c r="M478" i="1" s="1"/>
  <c r="O478" i="1"/>
  <c r="J489" i="1"/>
  <c r="M489" i="1" s="1"/>
  <c r="O489" i="1"/>
  <c r="J511" i="1"/>
  <c r="M511" i="1" s="1"/>
  <c r="O511" i="1"/>
  <c r="O522" i="1"/>
  <c r="J522" i="1"/>
  <c r="M522" i="1" s="1"/>
  <c r="O533" i="1"/>
  <c r="J533" i="1"/>
  <c r="M533" i="1" s="1"/>
  <c r="O544" i="1"/>
  <c r="J544" i="1"/>
  <c r="M544" i="1" s="1"/>
  <c r="O555" i="1"/>
  <c r="J555" i="1"/>
  <c r="M555" i="1" s="1"/>
  <c r="O566" i="1"/>
  <c r="J566" i="1"/>
  <c r="M566" i="1" s="1"/>
  <c r="O577" i="1"/>
  <c r="J577" i="1"/>
  <c r="M577" i="1" s="1"/>
  <c r="J588" i="1"/>
  <c r="M588" i="1" s="1"/>
  <c r="O588" i="1"/>
  <c r="R610" i="1"/>
  <c r="S610" i="1" s="1"/>
  <c r="T610" i="1" s="1"/>
  <c r="C610" i="4"/>
  <c r="D610" i="4" s="1"/>
  <c r="E610" i="4" s="1"/>
  <c r="AL610" i="1"/>
  <c r="N610" i="1"/>
  <c r="O621" i="1"/>
  <c r="J621" i="1"/>
  <c r="M621" i="1" s="1"/>
  <c r="O6" i="1"/>
  <c r="J6" i="1"/>
  <c r="M6" i="1" s="1"/>
  <c r="C28" i="4"/>
  <c r="D28" i="4" s="1"/>
  <c r="E28" i="4" s="1"/>
  <c r="N28" i="1"/>
  <c r="AL28" i="1"/>
  <c r="R28" i="1"/>
  <c r="S28" i="1" s="1"/>
  <c r="T28" i="1" s="1"/>
  <c r="O39" i="1"/>
  <c r="J39" i="1"/>
  <c r="M39" i="1" s="1"/>
  <c r="O50" i="1"/>
  <c r="J50" i="1"/>
  <c r="M50" i="1" s="1"/>
  <c r="O83" i="1"/>
  <c r="J83" i="1"/>
  <c r="M83" i="1" s="1"/>
  <c r="O94" i="1"/>
  <c r="J94" i="1"/>
  <c r="M94" i="1" s="1"/>
  <c r="O105" i="1"/>
  <c r="J105" i="1"/>
  <c r="M105" i="1" s="1"/>
  <c r="O116" i="1"/>
  <c r="J116" i="1"/>
  <c r="M116" i="1" s="1"/>
  <c r="O127" i="1"/>
  <c r="J127" i="1"/>
  <c r="M127" i="1" s="1"/>
  <c r="O138" i="1"/>
  <c r="J138" i="1"/>
  <c r="M138" i="1" s="1"/>
  <c r="O193" i="1"/>
  <c r="J193" i="1"/>
  <c r="M193" i="1" s="1"/>
  <c r="O237" i="1"/>
  <c r="J237" i="1"/>
  <c r="M237" i="1" s="1"/>
  <c r="O248" i="1"/>
  <c r="J248" i="1"/>
  <c r="M248" i="1" s="1"/>
  <c r="O259" i="1"/>
  <c r="J259" i="1"/>
  <c r="M259" i="1" s="1"/>
  <c r="O281" i="1"/>
  <c r="J281" i="1"/>
  <c r="M281" i="1" s="1"/>
  <c r="M292" i="1"/>
  <c r="O303" i="1"/>
  <c r="J303" i="1"/>
  <c r="M303" i="1" s="1"/>
  <c r="O314" i="1"/>
  <c r="J314" i="1"/>
  <c r="M314" i="1" s="1"/>
  <c r="O325" i="1"/>
  <c r="J325" i="1"/>
  <c r="M325" i="1" s="1"/>
  <c r="O336" i="1"/>
  <c r="J336" i="1"/>
  <c r="M336" i="1" s="1"/>
  <c r="M347" i="1"/>
  <c r="O380" i="1"/>
  <c r="J380" i="1"/>
  <c r="M380" i="1" s="1"/>
  <c r="O391" i="1"/>
  <c r="J391" i="1"/>
  <c r="M391" i="1" s="1"/>
  <c r="O424" i="1"/>
  <c r="J424" i="1"/>
  <c r="M424" i="1" s="1"/>
  <c r="O435" i="1"/>
  <c r="J435" i="1"/>
  <c r="M435" i="1" s="1"/>
  <c r="O446" i="1"/>
  <c r="J446" i="1"/>
  <c r="M446" i="1" s="1"/>
  <c r="O457" i="1"/>
  <c r="J457" i="1"/>
  <c r="M457" i="1" s="1"/>
  <c r="O468" i="1"/>
  <c r="J468" i="1"/>
  <c r="M468" i="1" s="1"/>
  <c r="O479" i="1"/>
  <c r="J479" i="1"/>
  <c r="M479" i="1" s="1"/>
  <c r="O490" i="1"/>
  <c r="J490" i="1"/>
  <c r="M490" i="1" s="1"/>
  <c r="O501" i="1"/>
  <c r="J501" i="1"/>
  <c r="M501" i="1" s="1"/>
  <c r="O512" i="1"/>
  <c r="J512" i="1"/>
  <c r="M512" i="1" s="1"/>
  <c r="O523" i="1"/>
  <c r="J523" i="1"/>
  <c r="M523" i="1" s="1"/>
  <c r="O545" i="1"/>
  <c r="J545" i="1"/>
  <c r="M545" i="1" s="1"/>
  <c r="O556" i="1"/>
  <c r="J556" i="1"/>
  <c r="M556" i="1" s="1"/>
  <c r="J567" i="1"/>
  <c r="M567" i="1" s="1"/>
  <c r="O567" i="1"/>
  <c r="O578" i="1"/>
  <c r="J578" i="1"/>
  <c r="M578" i="1" s="1"/>
  <c r="O589" i="1"/>
  <c r="J589" i="1"/>
  <c r="M589" i="1" s="1"/>
  <c r="O600" i="1"/>
  <c r="J600" i="1"/>
  <c r="M600" i="1" s="1"/>
  <c r="O622" i="1"/>
  <c r="J622" i="1"/>
  <c r="M622" i="1" s="1"/>
  <c r="O655" i="1"/>
  <c r="J655" i="1"/>
  <c r="M655" i="1" s="1"/>
  <c r="O666" i="1"/>
  <c r="J666" i="1"/>
  <c r="M666" i="1" s="1"/>
  <c r="M677" i="1"/>
  <c r="O699" i="1"/>
  <c r="J699" i="1"/>
  <c r="M699" i="1" s="1"/>
  <c r="O710" i="1"/>
  <c r="J710" i="1"/>
  <c r="M710" i="1" s="1"/>
  <c r="M721" i="1"/>
  <c r="O754" i="1"/>
  <c r="J754" i="1"/>
  <c r="M754" i="1" s="1"/>
  <c r="O765" i="1"/>
  <c r="J765" i="1"/>
  <c r="M765" i="1" s="1"/>
  <c r="O798" i="1"/>
  <c r="J798" i="1"/>
  <c r="M798" i="1" s="1"/>
  <c r="O809" i="1"/>
  <c r="J809" i="1"/>
  <c r="M809" i="1" s="1"/>
  <c r="O820" i="1"/>
  <c r="J820" i="1"/>
  <c r="M820" i="1" s="1"/>
  <c r="O875" i="1"/>
  <c r="J875" i="1"/>
  <c r="M875" i="1" s="1"/>
  <c r="O897" i="1"/>
  <c r="J897" i="1"/>
  <c r="M897" i="1" s="1"/>
  <c r="O908" i="1"/>
  <c r="J908" i="1"/>
  <c r="M908" i="1" s="1"/>
  <c r="O930" i="1"/>
  <c r="J930" i="1"/>
  <c r="M930" i="1" s="1"/>
  <c r="J941" i="1"/>
  <c r="M941" i="1" s="1"/>
  <c r="O941" i="1"/>
  <c r="O952" i="1"/>
  <c r="J952" i="1"/>
  <c r="M952" i="1" s="1"/>
  <c r="O974" i="1"/>
  <c r="J974" i="1"/>
  <c r="M974" i="1" s="1"/>
  <c r="O985" i="1"/>
  <c r="J985" i="1"/>
  <c r="M985" i="1" s="1"/>
  <c r="O996" i="1"/>
  <c r="J996" i="1"/>
  <c r="M996" i="1" s="1"/>
  <c r="O1007" i="1"/>
  <c r="J1007" i="1"/>
  <c r="M1007" i="1" s="1"/>
  <c r="O1018" i="1"/>
  <c r="J1018" i="1"/>
  <c r="M1018" i="1" s="1"/>
  <c r="C1040" i="4"/>
  <c r="D1040" i="4" s="1"/>
  <c r="E1040" i="4" s="1"/>
  <c r="AL1040" i="1"/>
  <c r="AJ1040" i="1" s="1"/>
  <c r="AK1040" i="1" s="1"/>
  <c r="R1040" i="1"/>
  <c r="S1040" i="1" s="1"/>
  <c r="T1040" i="1" s="1"/>
  <c r="N1040" i="1"/>
  <c r="O1051" i="1"/>
  <c r="J1051" i="1"/>
  <c r="M1051" i="1" s="1"/>
  <c r="O1062" i="1"/>
  <c r="J1062" i="1"/>
  <c r="M1062" i="1" s="1"/>
  <c r="O1084" i="1"/>
  <c r="J1084" i="1"/>
  <c r="M1084" i="1" s="1"/>
  <c r="M1106" i="1"/>
  <c r="O1128" i="1"/>
  <c r="J1128" i="1"/>
  <c r="M1128" i="1" s="1"/>
  <c r="J1139" i="1"/>
  <c r="M1139" i="1" s="1"/>
  <c r="O1139" i="1"/>
  <c r="O1150" i="1"/>
  <c r="J1150" i="1"/>
  <c r="M1150" i="1" s="1"/>
  <c r="M1172" i="1"/>
  <c r="O1194" i="1"/>
  <c r="J1194" i="1"/>
  <c r="M1194" i="1" s="1"/>
  <c r="O1216" i="1"/>
  <c r="J1216" i="1"/>
  <c r="M1216" i="1" s="1"/>
  <c r="O1227" i="1"/>
  <c r="J1227" i="1"/>
  <c r="M1227" i="1" s="1"/>
  <c r="O1238" i="1"/>
  <c r="J1238" i="1"/>
  <c r="M1238" i="1" s="1"/>
  <c r="O1249" i="1"/>
  <c r="J1249" i="1"/>
  <c r="M1249" i="1" s="1"/>
  <c r="O1260" i="1"/>
  <c r="J1260" i="1"/>
  <c r="M1260" i="1" s="1"/>
  <c r="O1271" i="1"/>
  <c r="J1271" i="1"/>
  <c r="M1271" i="1" s="1"/>
  <c r="M1282" i="1"/>
  <c r="O1293" i="1"/>
  <c r="J1293" i="1"/>
  <c r="M1293" i="1" s="1"/>
  <c r="O1315" i="1"/>
  <c r="J1315" i="1"/>
  <c r="M1315" i="1" s="1"/>
  <c r="O1337" i="1"/>
  <c r="J1337" i="1"/>
  <c r="M1337" i="1" s="1"/>
  <c r="O1359" i="1"/>
  <c r="J1359" i="1"/>
  <c r="M1359" i="1" s="1"/>
  <c r="O1370" i="1"/>
  <c r="J1370" i="1"/>
  <c r="M1370" i="1" s="1"/>
  <c r="O1381" i="1"/>
  <c r="J1381" i="1"/>
  <c r="M1381" i="1" s="1"/>
  <c r="J1403" i="1"/>
  <c r="M1403" i="1" s="1"/>
  <c r="O1403" i="1"/>
  <c r="O1414" i="1"/>
  <c r="J1414" i="1"/>
  <c r="M1414" i="1" s="1"/>
  <c r="O1425" i="1"/>
  <c r="J1425" i="1"/>
  <c r="M1425" i="1" s="1"/>
  <c r="O1436" i="1"/>
  <c r="J1436" i="1"/>
  <c r="M1436" i="1" s="1"/>
  <c r="O1458" i="1"/>
  <c r="J1458" i="1"/>
  <c r="M1458" i="1" s="1"/>
  <c r="O1469" i="1"/>
  <c r="J1469" i="1"/>
  <c r="M1469" i="1" s="1"/>
  <c r="M1557" i="1"/>
  <c r="O1579" i="1"/>
  <c r="J1579" i="1"/>
  <c r="M1579" i="1" s="1"/>
  <c r="O1590" i="1"/>
  <c r="J1590" i="1"/>
  <c r="M1590" i="1" s="1"/>
  <c r="O1601" i="1"/>
  <c r="J1601" i="1"/>
  <c r="M1601" i="1" s="1"/>
  <c r="O1634" i="1"/>
  <c r="J1634" i="1"/>
  <c r="M1634" i="1" s="1"/>
  <c r="O1678" i="1"/>
  <c r="J1678" i="1"/>
  <c r="M1678" i="1" s="1"/>
  <c r="O1711" i="1"/>
  <c r="J1711" i="1"/>
  <c r="M1711" i="1" s="1"/>
  <c r="O1733" i="1"/>
  <c r="J1733" i="1"/>
  <c r="M1733" i="1" s="1"/>
  <c r="O1744" i="1"/>
  <c r="J1744" i="1"/>
  <c r="M1744" i="1" s="1"/>
  <c r="J1755" i="1"/>
  <c r="M1755" i="1" s="1"/>
  <c r="O1755" i="1"/>
  <c r="O1766" i="1"/>
  <c r="J1766" i="1"/>
  <c r="M1766" i="1" s="1"/>
  <c r="J1777" i="1"/>
  <c r="M1777" i="1" s="1"/>
  <c r="O1777" i="1"/>
  <c r="O1788" i="1"/>
  <c r="J1788" i="1"/>
  <c r="M1788" i="1" s="1"/>
  <c r="O1799" i="1"/>
  <c r="J1799" i="1"/>
  <c r="M1799" i="1" s="1"/>
  <c r="O96" i="1"/>
  <c r="J96" i="1"/>
  <c r="M96" i="1" s="1"/>
  <c r="O503" i="1"/>
  <c r="J503" i="1"/>
  <c r="M503" i="1" s="1"/>
  <c r="O37" i="1"/>
  <c r="J37" i="1"/>
  <c r="M37" i="1" s="1"/>
  <c r="O48" i="1"/>
  <c r="J48" i="1"/>
  <c r="M48" i="1" s="1"/>
  <c r="C70" i="4"/>
  <c r="D70" i="4" s="1"/>
  <c r="E70" i="4" s="1"/>
  <c r="N70" i="1"/>
  <c r="AL70" i="1"/>
  <c r="R70" i="1"/>
  <c r="S70" i="1" s="1"/>
  <c r="T70" i="1" s="1"/>
  <c r="O92" i="1"/>
  <c r="J92" i="1"/>
  <c r="M92" i="1" s="1"/>
  <c r="J103" i="1"/>
  <c r="M103" i="1" s="1"/>
  <c r="O103" i="1"/>
  <c r="O125" i="1"/>
  <c r="J125" i="1"/>
  <c r="M125" i="1" s="1"/>
  <c r="O136" i="1"/>
  <c r="J136" i="1"/>
  <c r="M136" i="1" s="1"/>
  <c r="O158" i="1"/>
  <c r="J158" i="1"/>
  <c r="M158" i="1" s="1"/>
  <c r="O191" i="1"/>
  <c r="J191" i="1"/>
  <c r="M191" i="1" s="1"/>
  <c r="O235" i="1"/>
  <c r="J235" i="1"/>
  <c r="M235" i="1" s="1"/>
  <c r="O312" i="1"/>
  <c r="J312" i="1"/>
  <c r="M312" i="1" s="1"/>
  <c r="O334" i="1"/>
  <c r="J334" i="1"/>
  <c r="M334" i="1" s="1"/>
  <c r="J422" i="1"/>
  <c r="M422" i="1" s="1"/>
  <c r="O422" i="1"/>
  <c r="O444" i="1"/>
  <c r="J444" i="1"/>
  <c r="M444" i="1" s="1"/>
  <c r="O466" i="1"/>
  <c r="J466" i="1"/>
  <c r="M466" i="1" s="1"/>
  <c r="O488" i="1"/>
  <c r="J488" i="1"/>
  <c r="M488" i="1" s="1"/>
  <c r="J510" i="1"/>
  <c r="M510" i="1" s="1"/>
  <c r="O510" i="1"/>
  <c r="O532" i="1"/>
  <c r="J532" i="1"/>
  <c r="M532" i="1" s="1"/>
  <c r="O565" i="1"/>
  <c r="J565" i="1"/>
  <c r="M565" i="1" s="1"/>
  <c r="C631" i="4"/>
  <c r="D631" i="4" s="1"/>
  <c r="E631" i="4" s="1"/>
  <c r="N631" i="1"/>
  <c r="R631" i="1"/>
  <c r="S631" i="1" s="1"/>
  <c r="T631" i="1" s="1"/>
  <c r="AL631" i="1"/>
  <c r="J653" i="1"/>
  <c r="M653" i="1" s="1"/>
  <c r="O653" i="1"/>
  <c r="O664" i="1"/>
  <c r="J664" i="1"/>
  <c r="M664" i="1" s="1"/>
  <c r="O686" i="1"/>
  <c r="J686" i="1"/>
  <c r="M686" i="1" s="1"/>
  <c r="O708" i="1"/>
  <c r="J708" i="1"/>
  <c r="M708" i="1" s="1"/>
  <c r="J796" i="1"/>
  <c r="M796" i="1" s="1"/>
  <c r="O796" i="1"/>
  <c r="O818" i="1"/>
  <c r="J818" i="1"/>
  <c r="M818" i="1" s="1"/>
  <c r="O884" i="1"/>
  <c r="J884" i="1"/>
  <c r="M884" i="1" s="1"/>
  <c r="O906" i="1"/>
  <c r="J906" i="1"/>
  <c r="M906" i="1" s="1"/>
  <c r="O928" i="1"/>
  <c r="J928" i="1"/>
  <c r="M928" i="1" s="1"/>
  <c r="O972" i="1"/>
  <c r="J972" i="1"/>
  <c r="M972" i="1" s="1"/>
  <c r="O994" i="1"/>
  <c r="J994" i="1"/>
  <c r="M994" i="1" s="1"/>
  <c r="O1016" i="1"/>
  <c r="J1016" i="1"/>
  <c r="M1016" i="1" s="1"/>
  <c r="O1060" i="1"/>
  <c r="J1060" i="1"/>
  <c r="M1060" i="1" s="1"/>
  <c r="O1137" i="1"/>
  <c r="J1137" i="1"/>
  <c r="M1137" i="1" s="1"/>
  <c r="O1148" i="1"/>
  <c r="J1148" i="1"/>
  <c r="M1148" i="1" s="1"/>
  <c r="O1192" i="1"/>
  <c r="J1192" i="1"/>
  <c r="M1192" i="1" s="1"/>
  <c r="O1214" i="1"/>
  <c r="J1214" i="1"/>
  <c r="M1214" i="1" s="1"/>
  <c r="O1247" i="1"/>
  <c r="J1247" i="1"/>
  <c r="M1247" i="1" s="1"/>
  <c r="O1335" i="1"/>
  <c r="J1335" i="1"/>
  <c r="M1335" i="1" s="1"/>
  <c r="O1357" i="1"/>
  <c r="J1357" i="1"/>
  <c r="M1357" i="1" s="1"/>
  <c r="O1379" i="1"/>
  <c r="J1379" i="1"/>
  <c r="M1379" i="1" s="1"/>
  <c r="C1412" i="4"/>
  <c r="D1412" i="4" s="1"/>
  <c r="E1412" i="4" s="1"/>
  <c r="N1412" i="1"/>
  <c r="AL1412" i="1"/>
  <c r="R1412" i="1"/>
  <c r="S1412" i="1" s="1"/>
  <c r="T1412" i="1" s="1"/>
  <c r="O1434" i="1"/>
  <c r="J1434" i="1"/>
  <c r="M1434" i="1" s="1"/>
  <c r="O1467" i="1"/>
  <c r="J1467" i="1"/>
  <c r="M1467" i="1" s="1"/>
  <c r="O1599" i="1"/>
  <c r="J1599" i="1"/>
  <c r="M1599" i="1" s="1"/>
  <c r="O1643" i="1"/>
  <c r="J1643" i="1"/>
  <c r="M1643" i="1" s="1"/>
  <c r="O1709" i="1"/>
  <c r="J1709" i="1"/>
  <c r="M1709" i="1" s="1"/>
  <c r="O1731" i="1"/>
  <c r="J1731" i="1"/>
  <c r="M1731" i="1" s="1"/>
  <c r="O1753" i="1"/>
  <c r="J1753" i="1"/>
  <c r="M1753" i="1" s="1"/>
  <c r="O1775" i="1"/>
  <c r="J1775" i="1"/>
  <c r="M1775" i="1" s="1"/>
  <c r="O5" i="1"/>
  <c r="J5" i="1"/>
  <c r="M5" i="1" s="1"/>
  <c r="O82" i="1"/>
  <c r="J82" i="1"/>
  <c r="M82" i="1" s="1"/>
  <c r="O104" i="1"/>
  <c r="J104" i="1"/>
  <c r="M104" i="1" s="1"/>
  <c r="O126" i="1"/>
  <c r="J126" i="1"/>
  <c r="M126" i="1" s="1"/>
  <c r="M225" i="1"/>
  <c r="O247" i="1"/>
  <c r="J247" i="1"/>
  <c r="M247" i="1" s="1"/>
  <c r="O258" i="1"/>
  <c r="J258" i="1"/>
  <c r="M258" i="1" s="1"/>
  <c r="O280" i="1"/>
  <c r="J280" i="1"/>
  <c r="M280" i="1" s="1"/>
  <c r="O302" i="1"/>
  <c r="J302" i="1"/>
  <c r="M302" i="1" s="1"/>
  <c r="O324" i="1"/>
  <c r="J324" i="1"/>
  <c r="M324" i="1" s="1"/>
  <c r="O434" i="1"/>
  <c r="J434" i="1"/>
  <c r="M434" i="1" s="1"/>
  <c r="J500" i="1"/>
  <c r="M500" i="1" s="1"/>
  <c r="O500" i="1"/>
  <c r="O599" i="1"/>
  <c r="J599" i="1"/>
  <c r="M599" i="1" s="1"/>
  <c r="O7" i="1"/>
  <c r="J7" i="1"/>
  <c r="M7" i="1" s="1"/>
  <c r="J40" i="1"/>
  <c r="M40" i="1" s="1"/>
  <c r="O40" i="1"/>
  <c r="O51" i="1"/>
  <c r="J51" i="1"/>
  <c r="M51" i="1" s="1"/>
  <c r="O84" i="1"/>
  <c r="J84" i="1"/>
  <c r="M84" i="1" s="1"/>
  <c r="O95" i="1"/>
  <c r="J95" i="1"/>
  <c r="M95" i="1" s="1"/>
  <c r="O106" i="1"/>
  <c r="J106" i="1"/>
  <c r="M106" i="1" s="1"/>
  <c r="O117" i="1"/>
  <c r="J117" i="1"/>
  <c r="M117" i="1" s="1"/>
  <c r="O128" i="1"/>
  <c r="J128" i="1"/>
  <c r="M128" i="1" s="1"/>
  <c r="C150" i="4"/>
  <c r="D150" i="4" s="1"/>
  <c r="E150" i="4" s="1"/>
  <c r="N150" i="1"/>
  <c r="R150" i="1"/>
  <c r="S150" i="1" s="1"/>
  <c r="T150" i="1" s="1"/>
  <c r="AL150" i="1"/>
  <c r="O183" i="1"/>
  <c r="J183" i="1"/>
  <c r="M183" i="1" s="1"/>
  <c r="O194" i="1"/>
  <c r="J194" i="1"/>
  <c r="M194" i="1" s="1"/>
  <c r="R227" i="1"/>
  <c r="S227" i="1" s="1"/>
  <c r="T227" i="1" s="1"/>
  <c r="C227" i="4"/>
  <c r="D227" i="4" s="1"/>
  <c r="E227" i="4" s="1"/>
  <c r="AL227" i="1"/>
  <c r="N227" i="1"/>
  <c r="O238" i="1"/>
  <c r="J238" i="1"/>
  <c r="M238" i="1" s="1"/>
  <c r="O249" i="1"/>
  <c r="J249" i="1"/>
  <c r="M249" i="1" s="1"/>
  <c r="O282" i="1"/>
  <c r="J282" i="1"/>
  <c r="M282" i="1" s="1"/>
  <c r="O293" i="1"/>
  <c r="J293" i="1"/>
  <c r="M293" i="1" s="1"/>
  <c r="O304" i="1"/>
  <c r="J304" i="1"/>
  <c r="M304" i="1" s="1"/>
  <c r="O315" i="1"/>
  <c r="J315" i="1"/>
  <c r="M315" i="1" s="1"/>
  <c r="O326" i="1"/>
  <c r="J326" i="1"/>
  <c r="M326" i="1" s="1"/>
  <c r="O337" i="1"/>
  <c r="J337" i="1"/>
  <c r="M337" i="1" s="1"/>
  <c r="O359" i="1"/>
  <c r="J359" i="1"/>
  <c r="M359" i="1" s="1"/>
  <c r="O381" i="1"/>
  <c r="J381" i="1"/>
  <c r="M381" i="1" s="1"/>
  <c r="O392" i="1"/>
  <c r="J392" i="1"/>
  <c r="M392" i="1" s="1"/>
  <c r="O403" i="1"/>
  <c r="J403" i="1"/>
  <c r="M403" i="1" s="1"/>
  <c r="O436" i="1"/>
  <c r="J436" i="1"/>
  <c r="M436" i="1" s="1"/>
  <c r="O447" i="1"/>
  <c r="J447" i="1"/>
  <c r="M447" i="1" s="1"/>
  <c r="O458" i="1"/>
  <c r="J458" i="1"/>
  <c r="M458" i="1" s="1"/>
  <c r="O469" i="1"/>
  <c r="J469" i="1"/>
  <c r="M469" i="1" s="1"/>
  <c r="O480" i="1"/>
  <c r="J480" i="1"/>
  <c r="M480" i="1" s="1"/>
  <c r="O491" i="1"/>
  <c r="J491" i="1"/>
  <c r="M491" i="1" s="1"/>
  <c r="O502" i="1"/>
  <c r="J502" i="1"/>
  <c r="M502" i="1" s="1"/>
  <c r="O524" i="1"/>
  <c r="J524" i="1"/>
  <c r="M524" i="1" s="1"/>
  <c r="O546" i="1"/>
  <c r="J546" i="1"/>
  <c r="M546" i="1" s="1"/>
  <c r="O557" i="1"/>
  <c r="J557" i="1"/>
  <c r="M557" i="1" s="1"/>
  <c r="J568" i="1"/>
  <c r="M568" i="1" s="1"/>
  <c r="O568" i="1"/>
  <c r="O579" i="1"/>
  <c r="J579" i="1"/>
  <c r="M579" i="1" s="1"/>
  <c r="O590" i="1"/>
  <c r="J590" i="1"/>
  <c r="M590" i="1" s="1"/>
  <c r="O601" i="1"/>
  <c r="J601" i="1"/>
  <c r="M601" i="1" s="1"/>
  <c r="O623" i="1"/>
  <c r="J623" i="1"/>
  <c r="M623" i="1" s="1"/>
  <c r="J656" i="1"/>
  <c r="M656" i="1" s="1"/>
  <c r="O656" i="1"/>
  <c r="O667" i="1"/>
  <c r="J667" i="1"/>
  <c r="M667" i="1" s="1"/>
  <c r="O700" i="1"/>
  <c r="J700" i="1"/>
  <c r="M700" i="1" s="1"/>
  <c r="M733" i="1"/>
  <c r="O755" i="1"/>
  <c r="J755" i="1"/>
  <c r="M755" i="1" s="1"/>
  <c r="O766" i="1"/>
  <c r="J766" i="1"/>
  <c r="M766" i="1" s="1"/>
  <c r="M777" i="1"/>
  <c r="O799" i="1"/>
  <c r="J799" i="1"/>
  <c r="M799" i="1" s="1"/>
  <c r="O810" i="1"/>
  <c r="J810" i="1"/>
  <c r="M810" i="1" s="1"/>
  <c r="O821" i="1"/>
  <c r="J821" i="1"/>
  <c r="M821" i="1" s="1"/>
  <c r="M832" i="1"/>
  <c r="J876" i="1"/>
  <c r="M876" i="1" s="1"/>
  <c r="O876" i="1"/>
  <c r="O898" i="1"/>
  <c r="J898" i="1"/>
  <c r="M898" i="1" s="1"/>
  <c r="O909" i="1"/>
  <c r="J909" i="1"/>
  <c r="M909" i="1" s="1"/>
  <c r="O920" i="1"/>
  <c r="J920" i="1"/>
  <c r="M920" i="1" s="1"/>
  <c r="O931" i="1"/>
  <c r="J931" i="1"/>
  <c r="M931" i="1" s="1"/>
  <c r="O942" i="1"/>
  <c r="J942" i="1"/>
  <c r="M942" i="1" s="1"/>
  <c r="O953" i="1"/>
  <c r="J953" i="1"/>
  <c r="M953" i="1" s="1"/>
  <c r="O975" i="1"/>
  <c r="J975" i="1"/>
  <c r="M975" i="1" s="1"/>
  <c r="O986" i="1"/>
  <c r="J986" i="1"/>
  <c r="M986" i="1" s="1"/>
  <c r="O997" i="1"/>
  <c r="J997" i="1"/>
  <c r="M997" i="1" s="1"/>
  <c r="O1008" i="1"/>
  <c r="J1008" i="1"/>
  <c r="M1008" i="1" s="1"/>
  <c r="O1019" i="1"/>
  <c r="J1019" i="1"/>
  <c r="M1019" i="1" s="1"/>
  <c r="O1052" i="1"/>
  <c r="J1052" i="1"/>
  <c r="M1052" i="1" s="1"/>
  <c r="O1063" i="1"/>
  <c r="J1063" i="1"/>
  <c r="M1063" i="1" s="1"/>
  <c r="M1074" i="1"/>
  <c r="J1085" i="1"/>
  <c r="M1085" i="1" s="1"/>
  <c r="O1085" i="1"/>
  <c r="O1129" i="1"/>
  <c r="J1129" i="1"/>
  <c r="M1129" i="1" s="1"/>
  <c r="J1140" i="1"/>
  <c r="M1140" i="1" s="1"/>
  <c r="O1140" i="1"/>
  <c r="J1151" i="1"/>
  <c r="M1151" i="1" s="1"/>
  <c r="O1151" i="1"/>
  <c r="M1162" i="1"/>
  <c r="O1195" i="1"/>
  <c r="J1195" i="1"/>
  <c r="M1195" i="1" s="1"/>
  <c r="M1206" i="1"/>
  <c r="J1217" i="1"/>
  <c r="M1217" i="1" s="1"/>
  <c r="O1217" i="1"/>
  <c r="J1228" i="1"/>
  <c r="M1228" i="1" s="1"/>
  <c r="O1228" i="1"/>
  <c r="O1239" i="1"/>
  <c r="J1239" i="1"/>
  <c r="M1239" i="1" s="1"/>
  <c r="J1250" i="1"/>
  <c r="M1250" i="1" s="1"/>
  <c r="O1250" i="1"/>
  <c r="O1261" i="1"/>
  <c r="J1261" i="1"/>
  <c r="M1261" i="1" s="1"/>
  <c r="O1272" i="1"/>
  <c r="J1272" i="1"/>
  <c r="M1272" i="1" s="1"/>
  <c r="O1294" i="1"/>
  <c r="J1294" i="1"/>
  <c r="M1294" i="1" s="1"/>
  <c r="O1316" i="1"/>
  <c r="J1316" i="1"/>
  <c r="M1316" i="1" s="1"/>
  <c r="O1338" i="1"/>
  <c r="J1338" i="1"/>
  <c r="M1338" i="1" s="1"/>
  <c r="O1360" i="1"/>
  <c r="J1360" i="1"/>
  <c r="M1360" i="1" s="1"/>
  <c r="O1371" i="1"/>
  <c r="J1371" i="1"/>
  <c r="M1371" i="1" s="1"/>
  <c r="O1382" i="1"/>
  <c r="J1382" i="1"/>
  <c r="M1382" i="1" s="1"/>
  <c r="M1393" i="1"/>
  <c r="O1404" i="1"/>
  <c r="J1404" i="1"/>
  <c r="M1404" i="1" s="1"/>
  <c r="O1415" i="1"/>
  <c r="J1415" i="1"/>
  <c r="M1415" i="1" s="1"/>
  <c r="O1426" i="1"/>
  <c r="J1426" i="1"/>
  <c r="M1426" i="1" s="1"/>
  <c r="M1558" i="1"/>
  <c r="O8" i="1"/>
  <c r="J8" i="1"/>
  <c r="M8" i="1" s="1"/>
  <c r="O316" i="1"/>
  <c r="J316" i="1"/>
  <c r="M316" i="1" s="1"/>
  <c r="O360" i="1"/>
  <c r="J360" i="1"/>
  <c r="M360" i="1" s="1"/>
  <c r="J459" i="1"/>
  <c r="M459" i="1" s="1"/>
  <c r="O459" i="1"/>
  <c r="O525" i="1"/>
  <c r="J525" i="1"/>
  <c r="M525" i="1" s="1"/>
  <c r="J569" i="1"/>
  <c r="M569" i="1" s="1"/>
  <c r="O569" i="1"/>
  <c r="O657" i="1"/>
  <c r="J657" i="1"/>
  <c r="M657" i="1" s="1"/>
  <c r="O701" i="1"/>
  <c r="J701" i="1"/>
  <c r="M701" i="1" s="1"/>
  <c r="O877" i="1"/>
  <c r="J877" i="1"/>
  <c r="M877" i="1" s="1"/>
  <c r="O932" i="1"/>
  <c r="J932" i="1"/>
  <c r="M932" i="1" s="1"/>
  <c r="O976" i="1"/>
  <c r="J976" i="1"/>
  <c r="M976" i="1" s="1"/>
  <c r="O1119" i="1"/>
  <c r="J1119" i="1"/>
  <c r="M1119" i="1" s="1"/>
  <c r="J1152" i="1"/>
  <c r="M1152" i="1" s="1"/>
  <c r="O1152" i="1"/>
  <c r="O1218" i="1"/>
  <c r="J1218" i="1"/>
  <c r="M1218" i="1" s="1"/>
  <c r="O1273" i="1"/>
  <c r="J1273" i="1"/>
  <c r="M1273" i="1" s="1"/>
  <c r="O1372" i="1"/>
  <c r="J1372" i="1"/>
  <c r="M1372" i="1" s="1"/>
  <c r="O1405" i="1"/>
  <c r="J1405" i="1"/>
  <c r="M1405" i="1" s="1"/>
  <c r="O1460" i="1"/>
  <c r="J1460" i="1"/>
  <c r="M1460" i="1" s="1"/>
  <c r="O1581" i="1"/>
  <c r="J1581" i="1"/>
  <c r="M1581" i="1" s="1"/>
  <c r="O85" i="1"/>
  <c r="J85" i="1"/>
  <c r="M85" i="1" s="1"/>
  <c r="O184" i="1"/>
  <c r="J184" i="1"/>
  <c r="M184" i="1" s="1"/>
  <c r="O239" i="1"/>
  <c r="J239" i="1"/>
  <c r="M239" i="1" s="1"/>
  <c r="O338" i="1"/>
  <c r="J338" i="1"/>
  <c r="M338" i="1" s="1"/>
  <c r="O448" i="1"/>
  <c r="J448" i="1"/>
  <c r="M448" i="1" s="1"/>
  <c r="J547" i="1"/>
  <c r="M547" i="1" s="1"/>
  <c r="O547" i="1"/>
  <c r="O591" i="1"/>
  <c r="J591" i="1"/>
  <c r="M591" i="1" s="1"/>
  <c r="O943" i="1"/>
  <c r="J943" i="1"/>
  <c r="M943" i="1" s="1"/>
  <c r="J987" i="1"/>
  <c r="M987" i="1" s="1"/>
  <c r="O987" i="1"/>
  <c r="O1020" i="1"/>
  <c r="J1020" i="1"/>
  <c r="M1020" i="1" s="1"/>
  <c r="O1064" i="1"/>
  <c r="J1064" i="1"/>
  <c r="M1064" i="1" s="1"/>
  <c r="O1130" i="1"/>
  <c r="J1130" i="1"/>
  <c r="M1130" i="1" s="1"/>
  <c r="O1240" i="1"/>
  <c r="J1240" i="1"/>
  <c r="M1240" i="1" s="1"/>
  <c r="O1317" i="1"/>
  <c r="J1317" i="1"/>
  <c r="M1317" i="1" s="1"/>
  <c r="O1350" i="1"/>
  <c r="J1350" i="1"/>
  <c r="M1350" i="1" s="1"/>
  <c r="O1449" i="1"/>
  <c r="J1449" i="1"/>
  <c r="M1449" i="1" s="1"/>
  <c r="O1471" i="1"/>
  <c r="J1471" i="1"/>
  <c r="M1471" i="1" s="1"/>
  <c r="O1526" i="1"/>
  <c r="J1526" i="1"/>
  <c r="M1526" i="1" s="1"/>
  <c r="O1592" i="1"/>
  <c r="J1592" i="1"/>
  <c r="M1592" i="1" s="1"/>
  <c r="O1636" i="1"/>
  <c r="J1636" i="1"/>
  <c r="M1636" i="1" s="1"/>
  <c r="O1680" i="1"/>
  <c r="J1680" i="1"/>
  <c r="M1680" i="1" s="1"/>
  <c r="O1735" i="1"/>
  <c r="J1735" i="1"/>
  <c r="M1735" i="1" s="1"/>
  <c r="O1746" i="1"/>
  <c r="J1746" i="1"/>
  <c r="M1746" i="1" s="1"/>
  <c r="O1768" i="1"/>
  <c r="J1768" i="1"/>
  <c r="M1768" i="1" s="1"/>
  <c r="O1790" i="1"/>
  <c r="J1790" i="1"/>
  <c r="M1790" i="1" s="1"/>
  <c r="O52" i="1"/>
  <c r="J52" i="1"/>
  <c r="M52" i="1" s="1"/>
  <c r="O118" i="1"/>
  <c r="J118" i="1"/>
  <c r="M118" i="1" s="1"/>
  <c r="O195" i="1"/>
  <c r="J195" i="1"/>
  <c r="M195" i="1" s="1"/>
  <c r="O250" i="1"/>
  <c r="J250" i="1"/>
  <c r="M250" i="1" s="1"/>
  <c r="O305" i="1"/>
  <c r="J305" i="1"/>
  <c r="M305" i="1" s="1"/>
  <c r="O492" i="1"/>
  <c r="J492" i="1"/>
  <c r="M492" i="1" s="1"/>
  <c r="O679" i="1"/>
  <c r="J679" i="1"/>
  <c r="M679" i="1" s="1"/>
  <c r="O756" i="1"/>
  <c r="J756" i="1"/>
  <c r="M756" i="1" s="1"/>
  <c r="O800" i="1"/>
  <c r="J800" i="1"/>
  <c r="M800" i="1" s="1"/>
  <c r="O899" i="1"/>
  <c r="J899" i="1"/>
  <c r="M899" i="1" s="1"/>
  <c r="O954" i="1"/>
  <c r="J954" i="1"/>
  <c r="M954" i="1" s="1"/>
  <c r="J1009" i="1"/>
  <c r="M1009" i="1" s="1"/>
  <c r="O1009" i="1"/>
  <c r="O1053" i="1"/>
  <c r="J1053" i="1"/>
  <c r="M1053" i="1" s="1"/>
  <c r="O1251" i="1"/>
  <c r="J1251" i="1"/>
  <c r="M1251" i="1" s="1"/>
  <c r="O1361" i="1"/>
  <c r="J1361" i="1"/>
  <c r="M1361" i="1" s="1"/>
  <c r="C1482" i="4"/>
  <c r="D1482" i="4" s="1"/>
  <c r="E1482" i="4" s="1"/>
  <c r="N1482" i="1"/>
  <c r="AL1482" i="1"/>
  <c r="R1482" i="1"/>
  <c r="S1482" i="1" s="1"/>
  <c r="T1482" i="1" s="1"/>
  <c r="O1779" i="1"/>
  <c r="J1779" i="1"/>
  <c r="M1779" i="1" s="1"/>
  <c r="J11" i="1"/>
  <c r="M11" i="1" s="1"/>
  <c r="O11" i="1"/>
  <c r="O44" i="1"/>
  <c r="J44" i="1"/>
  <c r="M44" i="1" s="1"/>
  <c r="O55" i="1"/>
  <c r="J55" i="1"/>
  <c r="M55" i="1" s="1"/>
  <c r="O88" i="1"/>
  <c r="J88" i="1"/>
  <c r="M88" i="1" s="1"/>
  <c r="O99" i="1"/>
  <c r="J99" i="1"/>
  <c r="M99" i="1" s="1"/>
  <c r="O110" i="1"/>
  <c r="J110" i="1"/>
  <c r="M110" i="1" s="1"/>
  <c r="O121" i="1"/>
  <c r="J121" i="1"/>
  <c r="M121" i="1" s="1"/>
  <c r="O132" i="1"/>
  <c r="J132" i="1"/>
  <c r="M132" i="1" s="1"/>
  <c r="O154" i="1"/>
  <c r="J154" i="1"/>
  <c r="M154" i="1" s="1"/>
  <c r="O176" i="1"/>
  <c r="J176" i="1"/>
  <c r="M176" i="1" s="1"/>
  <c r="O187" i="1"/>
  <c r="J187" i="1"/>
  <c r="M187" i="1" s="1"/>
  <c r="O198" i="1"/>
  <c r="J198" i="1"/>
  <c r="M198" i="1" s="1"/>
  <c r="N209" i="1"/>
  <c r="O242" i="1"/>
  <c r="J242" i="1"/>
  <c r="M242" i="1" s="1"/>
  <c r="J253" i="1"/>
  <c r="M253" i="1" s="1"/>
  <c r="O253" i="1"/>
  <c r="M264" i="1"/>
  <c r="O275" i="1"/>
  <c r="J275" i="1"/>
  <c r="M275" i="1" s="1"/>
  <c r="O297" i="1"/>
  <c r="J297" i="1"/>
  <c r="M297" i="1" s="1"/>
  <c r="O308" i="1"/>
  <c r="J308" i="1"/>
  <c r="M308" i="1" s="1"/>
  <c r="J319" i="1"/>
  <c r="M319" i="1" s="1"/>
  <c r="O319" i="1"/>
  <c r="O1437" i="1"/>
  <c r="J1437" i="1"/>
  <c r="M1437" i="1" s="1"/>
  <c r="O1448" i="1"/>
  <c r="J1448" i="1"/>
  <c r="M1448" i="1" s="1"/>
  <c r="O1459" i="1"/>
  <c r="J1459" i="1"/>
  <c r="M1459" i="1" s="1"/>
  <c r="O1470" i="1"/>
  <c r="J1470" i="1"/>
  <c r="M1470" i="1" s="1"/>
  <c r="M1492" i="1"/>
  <c r="M1503" i="1"/>
  <c r="O1525" i="1"/>
  <c r="J1525" i="1"/>
  <c r="M1525" i="1" s="1"/>
  <c r="C1547" i="4"/>
  <c r="D1547" i="4" s="1"/>
  <c r="E1547" i="4" s="1"/>
  <c r="N1547" i="1"/>
  <c r="R1547" i="1"/>
  <c r="S1547" i="1" s="1"/>
  <c r="T1547" i="1" s="1"/>
  <c r="AL1547" i="1"/>
  <c r="C1569" i="4"/>
  <c r="D1569" i="4" s="1"/>
  <c r="E1569" i="4" s="1"/>
  <c r="R1569" i="1"/>
  <c r="S1569" i="1" s="1"/>
  <c r="T1569" i="1" s="1"/>
  <c r="O1580" i="1"/>
  <c r="J1580" i="1"/>
  <c r="M1580" i="1" s="1"/>
  <c r="O1591" i="1"/>
  <c r="J1591" i="1"/>
  <c r="M1591" i="1" s="1"/>
  <c r="O1602" i="1"/>
  <c r="J1602" i="1"/>
  <c r="M1602" i="1" s="1"/>
  <c r="M1613" i="1"/>
  <c r="O1635" i="1"/>
  <c r="J1635" i="1"/>
  <c r="M1635" i="1" s="1"/>
  <c r="C1668" i="4"/>
  <c r="D1668" i="4" s="1"/>
  <c r="E1668" i="4" s="1"/>
  <c r="N1668" i="1"/>
  <c r="R1668" i="1"/>
  <c r="S1668" i="1" s="1"/>
  <c r="T1668" i="1" s="1"/>
  <c r="AL1668" i="1"/>
  <c r="O1679" i="1"/>
  <c r="J1679" i="1"/>
  <c r="M1679" i="1" s="1"/>
  <c r="O1701" i="1"/>
  <c r="J1701" i="1"/>
  <c r="M1701" i="1" s="1"/>
  <c r="O1712" i="1"/>
  <c r="J1712" i="1"/>
  <c r="M1712" i="1" s="1"/>
  <c r="J1734" i="1"/>
  <c r="M1734" i="1" s="1"/>
  <c r="O1734" i="1"/>
  <c r="O1745" i="1"/>
  <c r="J1745" i="1"/>
  <c r="M1745" i="1" s="1"/>
  <c r="O1756" i="1"/>
  <c r="J1756" i="1"/>
  <c r="M1756" i="1" s="1"/>
  <c r="O1767" i="1"/>
  <c r="J1767" i="1"/>
  <c r="M1767" i="1" s="1"/>
  <c r="O1778" i="1"/>
  <c r="J1778" i="1"/>
  <c r="M1778" i="1" s="1"/>
  <c r="J1789" i="1"/>
  <c r="M1789" i="1" s="1"/>
  <c r="O1789" i="1"/>
  <c r="O1800" i="1"/>
  <c r="J1800" i="1"/>
  <c r="M1800" i="1" s="1"/>
  <c r="J330" i="1"/>
  <c r="M330" i="1" s="1"/>
  <c r="O330" i="1"/>
  <c r="M341" i="1"/>
  <c r="M352" i="1"/>
  <c r="O363" i="1"/>
  <c r="J363" i="1"/>
  <c r="M363" i="1" s="1"/>
  <c r="O374" i="1"/>
  <c r="J374" i="1"/>
  <c r="M374" i="1" s="1"/>
  <c r="O473" i="1"/>
  <c r="J473" i="1"/>
  <c r="M473" i="1" s="1"/>
  <c r="O654" i="1"/>
  <c r="J654" i="1"/>
  <c r="M654" i="1" s="1"/>
  <c r="O665" i="1"/>
  <c r="J665" i="1"/>
  <c r="M665" i="1" s="1"/>
  <c r="M676" i="1"/>
  <c r="M687" i="1"/>
  <c r="O698" i="1"/>
  <c r="J698" i="1"/>
  <c r="M698" i="1" s="1"/>
  <c r="O709" i="1"/>
  <c r="J709" i="1"/>
  <c r="M709" i="1" s="1"/>
  <c r="M742" i="1"/>
  <c r="O753" i="1"/>
  <c r="J753" i="1"/>
  <c r="M753" i="1" s="1"/>
  <c r="J764" i="1"/>
  <c r="M764" i="1" s="1"/>
  <c r="O764" i="1"/>
  <c r="C775" i="4"/>
  <c r="D775" i="4" s="1"/>
  <c r="E775" i="4" s="1"/>
  <c r="AL775" i="1"/>
  <c r="N775" i="1"/>
  <c r="R775" i="1"/>
  <c r="S775" i="1" s="1"/>
  <c r="T775" i="1" s="1"/>
  <c r="O797" i="1"/>
  <c r="J797" i="1"/>
  <c r="M797" i="1" s="1"/>
  <c r="O819" i="1"/>
  <c r="J819" i="1"/>
  <c r="M819" i="1" s="1"/>
  <c r="J874" i="1"/>
  <c r="M874" i="1" s="1"/>
  <c r="O874" i="1"/>
  <c r="O885" i="1"/>
  <c r="J885" i="1"/>
  <c r="M885" i="1" s="1"/>
  <c r="O896" i="1"/>
  <c r="J896" i="1"/>
  <c r="M896" i="1" s="1"/>
  <c r="O907" i="1"/>
  <c r="J907" i="1"/>
  <c r="M907" i="1" s="1"/>
  <c r="M918" i="1"/>
  <c r="O929" i="1"/>
  <c r="J929" i="1"/>
  <c r="M929" i="1" s="1"/>
  <c r="O940" i="1"/>
  <c r="J940" i="1"/>
  <c r="M940" i="1" s="1"/>
  <c r="M951" i="1"/>
  <c r="C962" i="4"/>
  <c r="D962" i="4" s="1"/>
  <c r="E962" i="4" s="1"/>
  <c r="AL962" i="1"/>
  <c r="N962" i="1"/>
  <c r="R962" i="1"/>
  <c r="S962" i="1" s="1"/>
  <c r="T962" i="1" s="1"/>
  <c r="O973" i="1"/>
  <c r="J973" i="1"/>
  <c r="M973" i="1" s="1"/>
  <c r="O984" i="1"/>
  <c r="J984" i="1"/>
  <c r="M984" i="1" s="1"/>
  <c r="O995" i="1"/>
  <c r="J995" i="1"/>
  <c r="M995" i="1" s="1"/>
  <c r="O1006" i="1"/>
  <c r="J1006" i="1"/>
  <c r="M1006" i="1" s="1"/>
  <c r="O1017" i="1"/>
  <c r="J1017" i="1"/>
  <c r="M1017" i="1" s="1"/>
  <c r="M1039" i="1"/>
  <c r="O1050" i="1"/>
  <c r="J1050" i="1"/>
  <c r="M1050" i="1" s="1"/>
  <c r="J1061" i="1"/>
  <c r="M1061" i="1" s="1"/>
  <c r="O1061" i="1"/>
  <c r="M1083" i="1"/>
  <c r="O1127" i="1"/>
  <c r="J1127" i="1"/>
  <c r="M1127" i="1" s="1"/>
  <c r="O1138" i="1"/>
  <c r="J1138" i="1"/>
  <c r="M1138" i="1" s="1"/>
  <c r="O1149" i="1"/>
  <c r="J1149" i="1"/>
  <c r="M1149" i="1" s="1"/>
  <c r="O1193" i="1"/>
  <c r="J1193" i="1"/>
  <c r="M1193" i="1" s="1"/>
  <c r="M1204" i="1"/>
  <c r="O1215" i="1"/>
  <c r="J1215" i="1"/>
  <c r="M1215" i="1" s="1"/>
  <c r="O1226" i="1"/>
  <c r="J1226" i="1"/>
  <c r="M1226" i="1" s="1"/>
  <c r="O1237" i="1"/>
  <c r="J1237" i="1"/>
  <c r="M1237" i="1" s="1"/>
  <c r="O1248" i="1"/>
  <c r="J1248" i="1"/>
  <c r="M1248" i="1" s="1"/>
  <c r="J1259" i="1"/>
  <c r="M1259" i="1" s="1"/>
  <c r="O1259" i="1"/>
  <c r="O1292" i="1"/>
  <c r="J1292" i="1"/>
  <c r="M1292" i="1" s="1"/>
  <c r="O1314" i="1"/>
  <c r="J1314" i="1"/>
  <c r="M1314" i="1" s="1"/>
  <c r="O1336" i="1"/>
  <c r="J1336" i="1"/>
  <c r="M1336" i="1" s="1"/>
  <c r="O1358" i="1"/>
  <c r="J1358" i="1"/>
  <c r="M1358" i="1" s="1"/>
  <c r="O1369" i="1"/>
  <c r="J1369" i="1"/>
  <c r="M1369" i="1" s="1"/>
  <c r="O1380" i="1"/>
  <c r="J1380" i="1"/>
  <c r="M1380" i="1" s="1"/>
  <c r="O1402" i="1"/>
  <c r="J1402" i="1"/>
  <c r="M1402" i="1" s="1"/>
  <c r="O1413" i="1"/>
  <c r="J1413" i="1"/>
  <c r="M1413" i="1" s="1"/>
  <c r="O1424" i="1"/>
  <c r="J1424" i="1"/>
  <c r="M1424" i="1" s="1"/>
  <c r="O1435" i="1"/>
  <c r="J1435" i="1"/>
  <c r="M1435" i="1" s="1"/>
  <c r="O1446" i="1"/>
  <c r="J1446" i="1"/>
  <c r="M1446" i="1" s="1"/>
  <c r="O1457" i="1"/>
  <c r="J1457" i="1"/>
  <c r="M1457" i="1" s="1"/>
  <c r="O1468" i="1"/>
  <c r="J1468" i="1"/>
  <c r="M1468" i="1" s="1"/>
  <c r="O1479" i="1"/>
  <c r="J1479" i="1"/>
  <c r="M1479" i="1" s="1"/>
  <c r="M1523" i="1"/>
  <c r="O1534" i="1"/>
  <c r="J1534" i="1"/>
  <c r="M1534" i="1" s="1"/>
  <c r="M1567" i="1"/>
  <c r="O1589" i="1"/>
  <c r="J1589" i="1"/>
  <c r="M1589" i="1" s="1"/>
  <c r="O1600" i="1"/>
  <c r="J1600" i="1"/>
  <c r="M1600" i="1" s="1"/>
  <c r="C1611" i="4"/>
  <c r="D1611" i="4" s="1"/>
  <c r="E1611" i="4" s="1"/>
  <c r="R1611" i="1"/>
  <c r="S1611" i="1" s="1"/>
  <c r="T1611" i="1" s="1"/>
  <c r="AL1611" i="1"/>
  <c r="N1611" i="1"/>
  <c r="O1633" i="1"/>
  <c r="J1633" i="1"/>
  <c r="M1633" i="1" s="1"/>
  <c r="O1644" i="1"/>
  <c r="J1644" i="1"/>
  <c r="M1644" i="1" s="1"/>
  <c r="O1677" i="1"/>
  <c r="J1677" i="1"/>
  <c r="M1677" i="1" s="1"/>
  <c r="J1710" i="1"/>
  <c r="M1710" i="1" s="1"/>
  <c r="O1710" i="1"/>
  <c r="O1732" i="1"/>
  <c r="J1732" i="1"/>
  <c r="M1732" i="1" s="1"/>
  <c r="O1743" i="1"/>
  <c r="J1743" i="1"/>
  <c r="M1743" i="1" s="1"/>
  <c r="O1754" i="1"/>
  <c r="J1754" i="1"/>
  <c r="M1754" i="1" s="1"/>
  <c r="O1765" i="1"/>
  <c r="J1765" i="1"/>
  <c r="M1765" i="1" s="1"/>
  <c r="O1776" i="1"/>
  <c r="J1776" i="1"/>
  <c r="M1776" i="1" s="1"/>
  <c r="J1787" i="1"/>
  <c r="M1787" i="1" s="1"/>
  <c r="O1787" i="1"/>
  <c r="O1798" i="1"/>
  <c r="J1798" i="1"/>
  <c r="M1798" i="1" s="1"/>
  <c r="AL1569" i="1"/>
  <c r="M542" i="1"/>
  <c r="O86" i="1"/>
  <c r="J86" i="1"/>
  <c r="M86" i="1" s="1"/>
  <c r="O108" i="1"/>
  <c r="J108" i="1"/>
  <c r="M108" i="1" s="1"/>
  <c r="J130" i="1"/>
  <c r="M130" i="1" s="1"/>
  <c r="O130" i="1"/>
  <c r="O174" i="1"/>
  <c r="J174" i="1"/>
  <c r="M174" i="1" s="1"/>
  <c r="O196" i="1"/>
  <c r="J196" i="1"/>
  <c r="M196" i="1" s="1"/>
  <c r="O240" i="1"/>
  <c r="J240" i="1"/>
  <c r="M240" i="1" s="1"/>
  <c r="O273" i="1"/>
  <c r="J273" i="1"/>
  <c r="M273" i="1" s="1"/>
  <c r="O295" i="1"/>
  <c r="J295" i="1"/>
  <c r="M295" i="1" s="1"/>
  <c r="O317" i="1"/>
  <c r="J317" i="1"/>
  <c r="M317" i="1" s="1"/>
  <c r="O339" i="1"/>
  <c r="J339" i="1"/>
  <c r="M339" i="1" s="1"/>
  <c r="O361" i="1"/>
  <c r="J361" i="1"/>
  <c r="M361" i="1" s="1"/>
  <c r="M394" i="1"/>
  <c r="O438" i="1"/>
  <c r="J438" i="1"/>
  <c r="M438" i="1" s="1"/>
  <c r="J460" i="1"/>
  <c r="M460" i="1" s="1"/>
  <c r="O460" i="1"/>
  <c r="O482" i="1"/>
  <c r="J482" i="1"/>
  <c r="M482" i="1" s="1"/>
  <c r="O548" i="1"/>
  <c r="J548" i="1"/>
  <c r="M548" i="1" s="1"/>
  <c r="O570" i="1"/>
  <c r="J570" i="1"/>
  <c r="M570" i="1" s="1"/>
  <c r="O592" i="1"/>
  <c r="J592" i="1"/>
  <c r="M592" i="1" s="1"/>
  <c r="M625" i="1"/>
  <c r="M647" i="1"/>
  <c r="M669" i="1"/>
  <c r="O680" i="1"/>
  <c r="J680" i="1"/>
  <c r="M680" i="1" s="1"/>
  <c r="O702" i="1"/>
  <c r="J702" i="1"/>
  <c r="M702" i="1" s="1"/>
  <c r="M746" i="1"/>
  <c r="J757" i="1"/>
  <c r="M757" i="1" s="1"/>
  <c r="O757" i="1"/>
  <c r="O801" i="1"/>
  <c r="J801" i="1"/>
  <c r="M801" i="1" s="1"/>
  <c r="M823" i="1"/>
  <c r="M845" i="1"/>
  <c r="C867" i="4"/>
  <c r="D867" i="4" s="1"/>
  <c r="E867" i="4" s="1"/>
  <c r="N867" i="1"/>
  <c r="R867" i="1"/>
  <c r="S867" i="1" s="1"/>
  <c r="T867" i="1" s="1"/>
  <c r="AL867" i="1"/>
  <c r="O878" i="1"/>
  <c r="J878" i="1"/>
  <c r="M878" i="1" s="1"/>
  <c r="O900" i="1"/>
  <c r="J900" i="1"/>
  <c r="M900" i="1" s="1"/>
  <c r="O933" i="1"/>
  <c r="J933" i="1"/>
  <c r="M933" i="1" s="1"/>
  <c r="O944" i="1"/>
  <c r="J944" i="1"/>
  <c r="M944" i="1" s="1"/>
  <c r="J955" i="1"/>
  <c r="M955" i="1" s="1"/>
  <c r="O955" i="1"/>
  <c r="O977" i="1"/>
  <c r="J977" i="1"/>
  <c r="M977" i="1" s="1"/>
  <c r="O988" i="1"/>
  <c r="J988" i="1"/>
  <c r="M988" i="1" s="1"/>
  <c r="O999" i="1"/>
  <c r="J999" i="1"/>
  <c r="M999" i="1" s="1"/>
  <c r="O1054" i="1"/>
  <c r="J1054" i="1"/>
  <c r="M1054" i="1" s="1"/>
  <c r="O1087" i="1"/>
  <c r="J1087" i="1"/>
  <c r="M1087" i="1" s="1"/>
  <c r="M1142" i="1"/>
  <c r="O1219" i="1"/>
  <c r="J1219" i="1"/>
  <c r="M1219" i="1" s="1"/>
  <c r="O1241" i="1"/>
  <c r="J1241" i="1"/>
  <c r="M1241" i="1" s="1"/>
  <c r="O1263" i="1"/>
  <c r="J1263" i="1"/>
  <c r="M1263" i="1" s="1"/>
  <c r="O1274" i="1"/>
  <c r="J1274" i="1"/>
  <c r="M1274" i="1" s="1"/>
  <c r="O1296" i="1"/>
  <c r="J1296" i="1"/>
  <c r="M1296" i="1" s="1"/>
  <c r="O1340" i="1"/>
  <c r="J1340" i="1"/>
  <c r="M1340" i="1" s="1"/>
  <c r="O1351" i="1"/>
  <c r="J1351" i="1"/>
  <c r="M1351" i="1" s="1"/>
  <c r="O1362" i="1"/>
  <c r="J1362" i="1"/>
  <c r="M1362" i="1" s="1"/>
  <c r="O1384" i="1"/>
  <c r="J1384" i="1"/>
  <c r="M1384" i="1" s="1"/>
  <c r="O1406" i="1"/>
  <c r="J1406" i="1"/>
  <c r="M1406" i="1" s="1"/>
  <c r="O1450" i="1"/>
  <c r="J1450" i="1"/>
  <c r="M1450" i="1" s="1"/>
  <c r="O1461" i="1"/>
  <c r="J1461" i="1"/>
  <c r="M1461" i="1" s="1"/>
  <c r="O1472" i="1"/>
  <c r="J1472" i="1"/>
  <c r="M1472" i="1" s="1"/>
  <c r="M1494" i="1"/>
  <c r="J1527" i="1"/>
  <c r="M1527" i="1" s="1"/>
  <c r="O1527" i="1"/>
  <c r="M1538" i="1"/>
  <c r="O1582" i="1"/>
  <c r="J1582" i="1"/>
  <c r="M1582" i="1" s="1"/>
  <c r="O1593" i="1"/>
  <c r="J1593" i="1"/>
  <c r="M1593" i="1" s="1"/>
  <c r="O1604" i="1"/>
  <c r="J1604" i="1"/>
  <c r="M1604" i="1" s="1"/>
  <c r="M1615" i="1"/>
  <c r="M1626" i="1"/>
  <c r="O1637" i="1"/>
  <c r="J1637" i="1"/>
  <c r="M1637" i="1" s="1"/>
  <c r="M1659" i="1"/>
  <c r="J1681" i="1"/>
  <c r="M1681" i="1" s="1"/>
  <c r="O1681" i="1"/>
  <c r="O1703" i="1"/>
  <c r="J1703" i="1"/>
  <c r="M1703" i="1" s="1"/>
  <c r="O1736" i="1"/>
  <c r="J1736" i="1"/>
  <c r="M1736" i="1" s="1"/>
  <c r="O1747" i="1"/>
  <c r="J1747" i="1"/>
  <c r="M1747" i="1" s="1"/>
  <c r="J1769" i="1"/>
  <c r="M1769" i="1" s="1"/>
  <c r="O1769" i="1"/>
  <c r="O1780" i="1"/>
  <c r="J1780" i="1"/>
  <c r="M1780" i="1" s="1"/>
  <c r="O1791" i="1"/>
  <c r="J1791" i="1"/>
  <c r="M1791" i="1" s="1"/>
  <c r="O1802" i="1"/>
  <c r="J1802" i="1"/>
  <c r="M1802" i="1" s="1"/>
  <c r="J9" i="1"/>
  <c r="M9" i="1" s="1"/>
  <c r="O9" i="1"/>
  <c r="M31" i="1"/>
  <c r="J42" i="1"/>
  <c r="M42" i="1" s="1"/>
  <c r="O42" i="1"/>
  <c r="O53" i="1"/>
  <c r="J53" i="1"/>
  <c r="M53" i="1" s="1"/>
  <c r="O97" i="1"/>
  <c r="J97" i="1"/>
  <c r="M97" i="1" s="1"/>
  <c r="O119" i="1"/>
  <c r="J119" i="1"/>
  <c r="M119" i="1" s="1"/>
  <c r="M163" i="1"/>
  <c r="O185" i="1"/>
  <c r="J185" i="1"/>
  <c r="M185" i="1" s="1"/>
  <c r="M229" i="1"/>
  <c r="J251" i="1"/>
  <c r="M251" i="1" s="1"/>
  <c r="O251" i="1"/>
  <c r="M284" i="1"/>
  <c r="O306" i="1"/>
  <c r="J306" i="1"/>
  <c r="M306" i="1" s="1"/>
  <c r="J328" i="1"/>
  <c r="M328" i="1" s="1"/>
  <c r="O328" i="1"/>
  <c r="O383" i="1"/>
  <c r="J383" i="1"/>
  <c r="M383" i="1" s="1"/>
  <c r="O405" i="1"/>
  <c r="J405" i="1"/>
  <c r="M405" i="1" s="1"/>
  <c r="O449" i="1"/>
  <c r="J449" i="1"/>
  <c r="M449" i="1" s="1"/>
  <c r="O471" i="1"/>
  <c r="J471" i="1"/>
  <c r="M471" i="1" s="1"/>
  <c r="O493" i="1"/>
  <c r="J493" i="1"/>
  <c r="M493" i="1" s="1"/>
  <c r="O504" i="1"/>
  <c r="J504" i="1"/>
  <c r="M504" i="1" s="1"/>
  <c r="O526" i="1"/>
  <c r="J526" i="1"/>
  <c r="M526" i="1" s="1"/>
  <c r="M559" i="1"/>
  <c r="O581" i="1"/>
  <c r="J581" i="1"/>
  <c r="M581" i="1" s="1"/>
  <c r="M614" i="1"/>
  <c r="O658" i="1"/>
  <c r="J658" i="1"/>
  <c r="M658" i="1" s="1"/>
  <c r="M713" i="1"/>
  <c r="M768" i="1"/>
  <c r="M790" i="1"/>
  <c r="O812" i="1"/>
  <c r="J812" i="1"/>
  <c r="M812" i="1" s="1"/>
  <c r="M856" i="1"/>
  <c r="M922" i="1"/>
  <c r="O1021" i="1"/>
  <c r="J1021" i="1"/>
  <c r="M1021" i="1" s="1"/>
  <c r="O1120" i="1"/>
  <c r="J1120" i="1"/>
  <c r="M1120" i="1" s="1"/>
  <c r="O1131" i="1"/>
  <c r="J1131" i="1"/>
  <c r="M1131" i="1" s="1"/>
  <c r="O1153" i="1"/>
  <c r="J1153" i="1"/>
  <c r="M1153" i="1" s="1"/>
  <c r="M1175" i="1"/>
  <c r="O1230" i="1"/>
  <c r="J1230" i="1"/>
  <c r="M1230" i="1" s="1"/>
  <c r="O1252" i="1"/>
  <c r="J1252" i="1"/>
  <c r="M1252" i="1" s="1"/>
  <c r="C1285" i="4"/>
  <c r="D1285" i="4" s="1"/>
  <c r="E1285" i="4" s="1"/>
  <c r="N1285" i="1"/>
  <c r="AL1285" i="1"/>
  <c r="R1285" i="1"/>
  <c r="S1285" i="1" s="1"/>
  <c r="T1285" i="1" s="1"/>
  <c r="O1318" i="1"/>
  <c r="J1318" i="1"/>
  <c r="M1318" i="1" s="1"/>
  <c r="O1373" i="1"/>
  <c r="J1373" i="1"/>
  <c r="M1373" i="1" s="1"/>
  <c r="O1758" i="1"/>
  <c r="J1758" i="1"/>
  <c r="M1758" i="1" s="1"/>
  <c r="O1010" i="1"/>
  <c r="J1010" i="1"/>
  <c r="M1010" i="1" s="1"/>
  <c r="O10" i="1"/>
  <c r="J10" i="1"/>
  <c r="M10" i="1" s="1"/>
  <c r="O43" i="1"/>
  <c r="J43" i="1"/>
  <c r="M43" i="1" s="1"/>
  <c r="J54" i="1"/>
  <c r="M54" i="1" s="1"/>
  <c r="O54" i="1"/>
  <c r="M65" i="1"/>
  <c r="O87" i="1"/>
  <c r="J87" i="1"/>
  <c r="M87" i="1" s="1"/>
  <c r="J98" i="1"/>
  <c r="M98" i="1" s="1"/>
  <c r="O98" i="1"/>
  <c r="O109" i="1"/>
  <c r="J109" i="1"/>
  <c r="M109" i="1" s="1"/>
  <c r="O120" i="1"/>
  <c r="J120" i="1"/>
  <c r="M120" i="1" s="1"/>
  <c r="J131" i="1"/>
  <c r="M131" i="1" s="1"/>
  <c r="O131" i="1"/>
  <c r="O153" i="1"/>
  <c r="J153" i="1"/>
  <c r="M153" i="1" s="1"/>
  <c r="O175" i="1"/>
  <c r="J175" i="1"/>
  <c r="M175" i="1" s="1"/>
  <c r="O186" i="1"/>
  <c r="J186" i="1"/>
  <c r="M186" i="1" s="1"/>
  <c r="O197" i="1"/>
  <c r="J197" i="1"/>
  <c r="M197" i="1" s="1"/>
  <c r="M230" i="1"/>
  <c r="O241" i="1"/>
  <c r="J241" i="1"/>
  <c r="M241" i="1" s="1"/>
  <c r="O252" i="1"/>
  <c r="J252" i="1"/>
  <c r="M252" i="1" s="1"/>
  <c r="M263" i="1"/>
  <c r="O274" i="1"/>
  <c r="J274" i="1"/>
  <c r="M274" i="1" s="1"/>
  <c r="C285" i="4"/>
  <c r="D285" i="4" s="1"/>
  <c r="E285" i="4" s="1"/>
  <c r="AL285" i="1"/>
  <c r="AJ285" i="1" s="1"/>
  <c r="AK285" i="1" s="1"/>
  <c r="O296" i="1"/>
  <c r="J296" i="1"/>
  <c r="M296" i="1" s="1"/>
  <c r="O307" i="1"/>
  <c r="J307" i="1"/>
  <c r="M307" i="1" s="1"/>
  <c r="O318" i="1"/>
  <c r="J318" i="1"/>
  <c r="M318" i="1" s="1"/>
  <c r="J329" i="1"/>
  <c r="M329" i="1" s="1"/>
  <c r="O329" i="1"/>
  <c r="O362" i="1"/>
  <c r="J362" i="1"/>
  <c r="M362" i="1" s="1"/>
  <c r="O373" i="1"/>
  <c r="J373" i="1"/>
  <c r="M373" i="1" s="1"/>
  <c r="O384" i="1"/>
  <c r="J384" i="1"/>
  <c r="M384" i="1" s="1"/>
  <c r="O406" i="1"/>
  <c r="J406" i="1"/>
  <c r="M406" i="1" s="1"/>
  <c r="M417" i="1"/>
  <c r="O439" i="1"/>
  <c r="J439" i="1"/>
  <c r="M439" i="1" s="1"/>
  <c r="O450" i="1"/>
  <c r="J450" i="1"/>
  <c r="M450" i="1" s="1"/>
  <c r="O461" i="1"/>
  <c r="J461" i="1"/>
  <c r="M461" i="1" s="1"/>
  <c r="O472" i="1"/>
  <c r="J472" i="1"/>
  <c r="M472" i="1" s="1"/>
  <c r="O483" i="1"/>
  <c r="J483" i="1"/>
  <c r="M483" i="1" s="1"/>
  <c r="O494" i="1"/>
  <c r="J494" i="1"/>
  <c r="M494" i="1" s="1"/>
  <c r="O505" i="1"/>
  <c r="J505" i="1"/>
  <c r="M505" i="1" s="1"/>
  <c r="O527" i="1"/>
  <c r="J527" i="1"/>
  <c r="M527" i="1" s="1"/>
  <c r="O549" i="1"/>
  <c r="J549" i="1"/>
  <c r="M549" i="1" s="1"/>
  <c r="O571" i="1"/>
  <c r="J571" i="1"/>
  <c r="M571" i="1" s="1"/>
  <c r="O582" i="1"/>
  <c r="J582" i="1"/>
  <c r="M582" i="1" s="1"/>
  <c r="J593" i="1"/>
  <c r="M593" i="1" s="1"/>
  <c r="O593" i="1"/>
  <c r="M615" i="1"/>
  <c r="M626" i="1"/>
  <c r="M637" i="1"/>
  <c r="N648" i="1"/>
  <c r="C648" i="4"/>
  <c r="D648" i="4" s="1"/>
  <c r="E648" i="4" s="1"/>
  <c r="O659" i="1"/>
  <c r="J659" i="1"/>
  <c r="M659" i="1" s="1"/>
  <c r="O681" i="1"/>
  <c r="J681" i="1"/>
  <c r="M681" i="1" s="1"/>
  <c r="M692" i="1"/>
  <c r="O703" i="1"/>
  <c r="J703" i="1"/>
  <c r="M703" i="1" s="1"/>
  <c r="M736" i="1"/>
  <c r="J758" i="1"/>
  <c r="M758" i="1" s="1"/>
  <c r="O758" i="1"/>
  <c r="M769" i="1"/>
  <c r="M780" i="1"/>
  <c r="M791" i="1"/>
  <c r="O802" i="1"/>
  <c r="J802" i="1"/>
  <c r="M802" i="1" s="1"/>
  <c r="O813" i="1"/>
  <c r="J813" i="1"/>
  <c r="M813" i="1" s="1"/>
  <c r="M824" i="1"/>
  <c r="M846" i="1"/>
  <c r="M857" i="1"/>
  <c r="M868" i="1"/>
  <c r="O879" i="1"/>
  <c r="J879" i="1"/>
  <c r="M879" i="1" s="1"/>
  <c r="O890" i="1"/>
  <c r="J890" i="1"/>
  <c r="M890" i="1" s="1"/>
  <c r="O901" i="1"/>
  <c r="J901" i="1"/>
  <c r="M901" i="1" s="1"/>
  <c r="M912" i="1"/>
  <c r="O934" i="1"/>
  <c r="J934" i="1"/>
  <c r="M934" i="1" s="1"/>
  <c r="O945" i="1"/>
  <c r="J945" i="1"/>
  <c r="M945" i="1" s="1"/>
  <c r="O956" i="1"/>
  <c r="J956" i="1"/>
  <c r="M956" i="1" s="1"/>
  <c r="J978" i="1"/>
  <c r="M978" i="1" s="1"/>
  <c r="O978" i="1"/>
  <c r="O989" i="1"/>
  <c r="J989" i="1"/>
  <c r="M989" i="1" s="1"/>
  <c r="O1000" i="1"/>
  <c r="J1000" i="1"/>
  <c r="M1000" i="1" s="1"/>
  <c r="J1011" i="1"/>
  <c r="M1011" i="1" s="1"/>
  <c r="O1011" i="1"/>
  <c r="O1022" i="1"/>
  <c r="J1022" i="1"/>
  <c r="M1022" i="1" s="1"/>
  <c r="O1055" i="1"/>
  <c r="J1055" i="1"/>
  <c r="M1055" i="1" s="1"/>
  <c r="O1088" i="1"/>
  <c r="J1088" i="1"/>
  <c r="M1088" i="1" s="1"/>
  <c r="O1099" i="1"/>
  <c r="J1099" i="1"/>
  <c r="M1099" i="1" s="1"/>
  <c r="O1110" i="1"/>
  <c r="J1110" i="1"/>
  <c r="M1110" i="1" s="1"/>
  <c r="J1121" i="1"/>
  <c r="M1121" i="1" s="1"/>
  <c r="O1121" i="1"/>
  <c r="O1132" i="1"/>
  <c r="J1132" i="1"/>
  <c r="M1132" i="1" s="1"/>
  <c r="M1143" i="1"/>
  <c r="M1176" i="1"/>
  <c r="M1209" i="1"/>
  <c r="J1220" i="1"/>
  <c r="M1220" i="1" s="1"/>
  <c r="O1220" i="1"/>
  <c r="O1231" i="1"/>
  <c r="J1231" i="1"/>
  <c r="M1231" i="1" s="1"/>
  <c r="O1242" i="1"/>
  <c r="J1242" i="1"/>
  <c r="M1242" i="1" s="1"/>
  <c r="O1253" i="1"/>
  <c r="J1253" i="1"/>
  <c r="M1253" i="1" s="1"/>
  <c r="O1264" i="1"/>
  <c r="J1264" i="1"/>
  <c r="M1264" i="1" s="1"/>
  <c r="O1275" i="1"/>
  <c r="J1275" i="1"/>
  <c r="M1275" i="1" s="1"/>
  <c r="J1286" i="1"/>
  <c r="M1286" i="1" s="1"/>
  <c r="O1286" i="1"/>
  <c r="O1297" i="1"/>
  <c r="J1297" i="1"/>
  <c r="M1297" i="1" s="1"/>
  <c r="O1319" i="1"/>
  <c r="J1319" i="1"/>
  <c r="M1319" i="1" s="1"/>
  <c r="M1330" i="1"/>
  <c r="O1341" i="1"/>
  <c r="J1341" i="1"/>
  <c r="M1341" i="1" s="1"/>
  <c r="J1352" i="1"/>
  <c r="M1352" i="1" s="1"/>
  <c r="O1352" i="1"/>
  <c r="O1363" i="1"/>
  <c r="J1363" i="1"/>
  <c r="M1363" i="1" s="1"/>
  <c r="O1374" i="1"/>
  <c r="J1374" i="1"/>
  <c r="M1374" i="1" s="1"/>
  <c r="M1385" i="1"/>
  <c r="M1396" i="1"/>
  <c r="O1407" i="1"/>
  <c r="J1407" i="1"/>
  <c r="M1407" i="1" s="1"/>
  <c r="O1451" i="1"/>
  <c r="J1451" i="1"/>
  <c r="M1451" i="1" s="1"/>
  <c r="J1462" i="1"/>
  <c r="M1462" i="1" s="1"/>
  <c r="O1462" i="1"/>
  <c r="O1473" i="1"/>
  <c r="J1473" i="1"/>
  <c r="M1473" i="1" s="1"/>
  <c r="O1528" i="1"/>
  <c r="J1528" i="1"/>
  <c r="M1528" i="1" s="1"/>
  <c r="O1583" i="1"/>
  <c r="J1583" i="1"/>
  <c r="M1583" i="1" s="1"/>
  <c r="O1594" i="1"/>
  <c r="J1594" i="1"/>
  <c r="M1594" i="1" s="1"/>
  <c r="O1605" i="1"/>
  <c r="J1605" i="1"/>
  <c r="M1605" i="1" s="1"/>
  <c r="M1616" i="1"/>
  <c r="O1627" i="1"/>
  <c r="J1627" i="1"/>
  <c r="M1627" i="1" s="1"/>
  <c r="O1638" i="1"/>
  <c r="J1638" i="1"/>
  <c r="M1638" i="1" s="1"/>
  <c r="M1649" i="1"/>
  <c r="M1660" i="1"/>
  <c r="M1671" i="1"/>
  <c r="O1682" i="1"/>
  <c r="J1682" i="1"/>
  <c r="M1682" i="1" s="1"/>
  <c r="M1693" i="1"/>
  <c r="O1704" i="1"/>
  <c r="J1704" i="1"/>
  <c r="M1704" i="1" s="1"/>
  <c r="O1726" i="1"/>
  <c r="J1726" i="1"/>
  <c r="M1726" i="1" s="1"/>
  <c r="O1737" i="1"/>
  <c r="J1737" i="1"/>
  <c r="M1737" i="1" s="1"/>
  <c r="O1748" i="1"/>
  <c r="J1748" i="1"/>
  <c r="M1748" i="1" s="1"/>
  <c r="O1759" i="1"/>
  <c r="J1759" i="1"/>
  <c r="M1759" i="1" s="1"/>
  <c r="O1770" i="1"/>
  <c r="J1770" i="1"/>
  <c r="M1770" i="1" s="1"/>
  <c r="O1781" i="1"/>
  <c r="J1781" i="1"/>
  <c r="M1781" i="1" s="1"/>
  <c r="O1792" i="1"/>
  <c r="J1792" i="1"/>
  <c r="M1792" i="1" s="1"/>
  <c r="R285" i="1"/>
  <c r="S285" i="1" s="1"/>
  <c r="T285" i="1" s="1"/>
  <c r="M418" i="1"/>
  <c r="O462" i="1"/>
  <c r="J462" i="1"/>
  <c r="M462" i="1" s="1"/>
  <c r="M517" i="1"/>
  <c r="O550" i="1"/>
  <c r="J550" i="1"/>
  <c r="M550" i="1" s="1"/>
  <c r="J594" i="1"/>
  <c r="M594" i="1" s="1"/>
  <c r="O594" i="1"/>
  <c r="M627" i="1"/>
  <c r="M671" i="1"/>
  <c r="M737" i="1"/>
  <c r="O902" i="1"/>
  <c r="J902" i="1"/>
  <c r="M902" i="1" s="1"/>
  <c r="O990" i="1"/>
  <c r="J990" i="1"/>
  <c r="M990" i="1" s="1"/>
  <c r="O1023" i="1"/>
  <c r="J1023" i="1"/>
  <c r="M1023" i="1" s="1"/>
  <c r="J1100" i="1"/>
  <c r="M1100" i="1" s="1"/>
  <c r="O1100" i="1"/>
  <c r="O1133" i="1"/>
  <c r="J1133" i="1"/>
  <c r="M1133" i="1" s="1"/>
  <c r="M1188" i="1"/>
  <c r="O1221" i="1"/>
  <c r="J1221" i="1"/>
  <c r="M1221" i="1" s="1"/>
  <c r="M1265" i="1"/>
  <c r="O1287" i="1"/>
  <c r="J1287" i="1"/>
  <c r="M1287" i="1" s="1"/>
  <c r="O1309" i="1"/>
  <c r="J1309" i="1"/>
  <c r="M1309" i="1" s="1"/>
  <c r="O1331" i="1"/>
  <c r="J1331" i="1"/>
  <c r="M1331" i="1" s="1"/>
  <c r="O1364" i="1"/>
  <c r="J1364" i="1"/>
  <c r="M1364" i="1" s="1"/>
  <c r="O1397" i="1"/>
  <c r="J1397" i="1"/>
  <c r="M1397" i="1" s="1"/>
  <c r="M1419" i="1"/>
  <c r="J1463" i="1"/>
  <c r="M1463" i="1" s="1"/>
  <c r="O1463" i="1"/>
  <c r="J1474" i="1"/>
  <c r="M1474" i="1" s="1"/>
  <c r="O1474" i="1"/>
  <c r="M1551" i="1"/>
  <c r="M1562" i="1"/>
  <c r="O1584" i="1"/>
  <c r="J1584" i="1"/>
  <c r="M1584" i="1" s="1"/>
  <c r="O1595" i="1"/>
  <c r="J1595" i="1"/>
  <c r="M1595" i="1" s="1"/>
  <c r="J1606" i="1"/>
  <c r="M1606" i="1" s="1"/>
  <c r="O1606" i="1"/>
  <c r="M1617" i="1"/>
  <c r="O1628" i="1"/>
  <c r="J1628" i="1"/>
  <c r="M1628" i="1" s="1"/>
  <c r="O1639" i="1"/>
  <c r="J1639" i="1"/>
  <c r="M1639" i="1" s="1"/>
  <c r="M1650" i="1"/>
  <c r="O1683" i="1"/>
  <c r="J1683" i="1"/>
  <c r="M1683" i="1" s="1"/>
  <c r="M1694" i="1"/>
  <c r="J1705" i="1"/>
  <c r="M1705" i="1" s="1"/>
  <c r="O1705" i="1"/>
  <c r="M1716" i="1"/>
  <c r="O1727" i="1"/>
  <c r="J1727" i="1"/>
  <c r="M1727" i="1" s="1"/>
  <c r="O1738" i="1"/>
  <c r="J1738" i="1"/>
  <c r="M1738" i="1" s="1"/>
  <c r="O1749" i="1"/>
  <c r="J1749" i="1"/>
  <c r="M1749" i="1" s="1"/>
  <c r="O1760" i="1"/>
  <c r="J1760" i="1"/>
  <c r="M1760" i="1" s="1"/>
  <c r="J1771" i="1"/>
  <c r="M1771" i="1" s="1"/>
  <c r="O1771" i="1"/>
  <c r="O1782" i="1"/>
  <c r="J1782" i="1"/>
  <c r="M1782" i="1" s="1"/>
  <c r="O1793" i="1"/>
  <c r="J1793" i="1"/>
  <c r="M1793" i="1" s="1"/>
  <c r="M781" i="1"/>
  <c r="O1375" i="1"/>
  <c r="J1375" i="1"/>
  <c r="M1375" i="1" s="1"/>
  <c r="M1485" i="1"/>
  <c r="M166" i="1"/>
  <c r="O331" i="1"/>
  <c r="J331" i="1"/>
  <c r="M331" i="1" s="1"/>
  <c r="O408" i="1"/>
  <c r="J408" i="1"/>
  <c r="M408" i="1" s="1"/>
  <c r="J441" i="1"/>
  <c r="M441" i="1" s="1"/>
  <c r="O441" i="1"/>
  <c r="O452" i="1"/>
  <c r="J452" i="1"/>
  <c r="M452" i="1" s="1"/>
  <c r="O463" i="1"/>
  <c r="J463" i="1"/>
  <c r="M463" i="1" s="1"/>
  <c r="O496" i="1"/>
  <c r="J496" i="1"/>
  <c r="M496" i="1" s="1"/>
  <c r="O507" i="1"/>
  <c r="J507" i="1"/>
  <c r="M507" i="1" s="1"/>
  <c r="M518" i="1"/>
  <c r="O529" i="1"/>
  <c r="J529" i="1"/>
  <c r="M529" i="1" s="1"/>
  <c r="M540" i="1"/>
  <c r="O540" i="1" s="1"/>
  <c r="O551" i="1"/>
  <c r="J551" i="1"/>
  <c r="M551" i="1" s="1"/>
  <c r="M562" i="1"/>
  <c r="O573" i="1"/>
  <c r="J573" i="1"/>
  <c r="M573" i="1" s="1"/>
  <c r="O584" i="1"/>
  <c r="J584" i="1"/>
  <c r="M584" i="1" s="1"/>
  <c r="O595" i="1"/>
  <c r="J595" i="1"/>
  <c r="M595" i="1" s="1"/>
  <c r="M606" i="1"/>
  <c r="J617" i="1"/>
  <c r="M617" i="1" s="1"/>
  <c r="O617" i="1"/>
  <c r="M628" i="1"/>
  <c r="M650" i="1"/>
  <c r="O661" i="1"/>
  <c r="J661" i="1"/>
  <c r="M661" i="1" s="1"/>
  <c r="J683" i="1"/>
  <c r="M683" i="1" s="1"/>
  <c r="O683" i="1"/>
  <c r="O705" i="1"/>
  <c r="J705" i="1"/>
  <c r="M705" i="1" s="1"/>
  <c r="O716" i="1"/>
  <c r="J716" i="1"/>
  <c r="M716" i="1" s="1"/>
  <c r="M727" i="1"/>
  <c r="O760" i="1"/>
  <c r="J760" i="1"/>
  <c r="M760" i="1" s="1"/>
  <c r="M771" i="1"/>
  <c r="M804" i="1"/>
  <c r="O815" i="1"/>
  <c r="J815" i="1"/>
  <c r="M815" i="1" s="1"/>
  <c r="M826" i="1"/>
  <c r="M837" i="1"/>
  <c r="M848" i="1"/>
  <c r="M859" i="1"/>
  <c r="M870" i="1"/>
  <c r="O881" i="1"/>
  <c r="J881" i="1"/>
  <c r="M881" i="1" s="1"/>
  <c r="J892" i="1"/>
  <c r="M892" i="1" s="1"/>
  <c r="O892" i="1"/>
  <c r="O903" i="1"/>
  <c r="J903" i="1"/>
  <c r="M903" i="1" s="1"/>
  <c r="O936" i="1"/>
  <c r="J936" i="1"/>
  <c r="M936" i="1" s="1"/>
  <c r="M947" i="1"/>
  <c r="O958" i="1"/>
  <c r="J958" i="1"/>
  <c r="M958" i="1" s="1"/>
  <c r="O969" i="1"/>
  <c r="J969" i="1"/>
  <c r="M969" i="1" s="1"/>
  <c r="O980" i="1"/>
  <c r="J980" i="1"/>
  <c r="M980" i="1" s="1"/>
  <c r="O991" i="1"/>
  <c r="J991" i="1"/>
  <c r="M991" i="1" s="1"/>
  <c r="O1002" i="1"/>
  <c r="J1002" i="1"/>
  <c r="M1002" i="1" s="1"/>
  <c r="O1013" i="1"/>
  <c r="J1013" i="1"/>
  <c r="M1013" i="1" s="1"/>
  <c r="O1024" i="1"/>
  <c r="J1024" i="1"/>
  <c r="M1024" i="1" s="1"/>
  <c r="M1035" i="1"/>
  <c r="J1057" i="1"/>
  <c r="M1057" i="1" s="1"/>
  <c r="O1057" i="1"/>
  <c r="M1079" i="1"/>
  <c r="M1090" i="1"/>
  <c r="J1101" i="1"/>
  <c r="M1101" i="1" s="1"/>
  <c r="O1101" i="1"/>
  <c r="O1112" i="1"/>
  <c r="J1112" i="1"/>
  <c r="M1112" i="1" s="1"/>
  <c r="O1123" i="1"/>
  <c r="J1123" i="1"/>
  <c r="M1123" i="1" s="1"/>
  <c r="O1134" i="1"/>
  <c r="J1134" i="1"/>
  <c r="M1134" i="1" s="1"/>
  <c r="M1145" i="1"/>
  <c r="M1156" i="1"/>
  <c r="M1167" i="1"/>
  <c r="M1178" i="1"/>
  <c r="O1189" i="1"/>
  <c r="J1189" i="1"/>
  <c r="M1189" i="1" s="1"/>
  <c r="M1200" i="1"/>
  <c r="M1211" i="1"/>
  <c r="J1222" i="1"/>
  <c r="M1222" i="1" s="1"/>
  <c r="O1222" i="1"/>
  <c r="O1233" i="1"/>
  <c r="J1233" i="1"/>
  <c r="M1233" i="1" s="1"/>
  <c r="O1244" i="1"/>
  <c r="J1244" i="1"/>
  <c r="M1244" i="1" s="1"/>
  <c r="J1255" i="1"/>
  <c r="M1255" i="1" s="1"/>
  <c r="O1255" i="1"/>
  <c r="O1277" i="1"/>
  <c r="J1277" i="1"/>
  <c r="M1277" i="1" s="1"/>
  <c r="O1288" i="1"/>
  <c r="J1288" i="1"/>
  <c r="M1288" i="1" s="1"/>
  <c r="O1299" i="1"/>
  <c r="J1299" i="1"/>
  <c r="M1299" i="1" s="1"/>
  <c r="O1310" i="1"/>
  <c r="J1310" i="1"/>
  <c r="M1310" i="1" s="1"/>
  <c r="O1321" i="1"/>
  <c r="J1321" i="1"/>
  <c r="M1321" i="1" s="1"/>
  <c r="O1332" i="1"/>
  <c r="J1332" i="1"/>
  <c r="M1332" i="1" s="1"/>
  <c r="M1343" i="1"/>
  <c r="O1354" i="1"/>
  <c r="J1354" i="1"/>
  <c r="M1354" i="1" s="1"/>
  <c r="O1376" i="1"/>
  <c r="J1376" i="1"/>
  <c r="M1376" i="1" s="1"/>
  <c r="O1398" i="1"/>
  <c r="J1398" i="1"/>
  <c r="M1398" i="1" s="1"/>
  <c r="O1409" i="1"/>
  <c r="J1409" i="1"/>
  <c r="M1409" i="1" s="1"/>
  <c r="C1431" i="4"/>
  <c r="D1431" i="4" s="1"/>
  <c r="E1431" i="4" s="1"/>
  <c r="N1431" i="1"/>
  <c r="AL1431" i="1"/>
  <c r="R1431" i="1"/>
  <c r="S1431" i="1" s="1"/>
  <c r="T1431" i="1" s="1"/>
  <c r="O1442" i="1"/>
  <c r="J1442" i="1"/>
  <c r="M1442" i="1" s="1"/>
  <c r="O1453" i="1"/>
  <c r="J1453" i="1"/>
  <c r="M1453" i="1" s="1"/>
  <c r="O1464" i="1"/>
  <c r="J1464" i="1"/>
  <c r="M1464" i="1" s="1"/>
  <c r="J1475" i="1"/>
  <c r="M1475" i="1" s="1"/>
  <c r="O1475" i="1"/>
  <c r="M1486" i="1"/>
  <c r="M1519" i="1"/>
  <c r="O1530" i="1"/>
  <c r="J1530" i="1"/>
  <c r="M1530" i="1" s="1"/>
  <c r="M1552" i="1"/>
  <c r="R1574" i="1"/>
  <c r="S1574" i="1" s="1"/>
  <c r="T1574" i="1" s="1"/>
  <c r="C1574" i="4"/>
  <c r="D1574" i="4" s="1"/>
  <c r="E1574" i="4" s="1"/>
  <c r="AL1574" i="1"/>
  <c r="N1574" i="1"/>
  <c r="O1585" i="1"/>
  <c r="J1585" i="1"/>
  <c r="M1585" i="1" s="1"/>
  <c r="J1596" i="1"/>
  <c r="M1596" i="1" s="1"/>
  <c r="O1596" i="1"/>
  <c r="O1607" i="1"/>
  <c r="J1607" i="1"/>
  <c r="M1607" i="1" s="1"/>
  <c r="J1629" i="1"/>
  <c r="M1629" i="1" s="1"/>
  <c r="O1629" i="1"/>
  <c r="O1640" i="1"/>
  <c r="J1640" i="1"/>
  <c r="M1640" i="1" s="1"/>
  <c r="M1651" i="1"/>
  <c r="M1662" i="1"/>
  <c r="M1673" i="1"/>
  <c r="J1684" i="1"/>
  <c r="M1684" i="1" s="1"/>
  <c r="O1684" i="1"/>
  <c r="O1706" i="1"/>
  <c r="J1706" i="1"/>
  <c r="M1706" i="1" s="1"/>
  <c r="O1728" i="1"/>
  <c r="J1728" i="1"/>
  <c r="M1728" i="1" s="1"/>
  <c r="O1739" i="1"/>
  <c r="J1739" i="1"/>
  <c r="M1739" i="1" s="1"/>
  <c r="O1750" i="1"/>
  <c r="J1750" i="1"/>
  <c r="M1750" i="1" s="1"/>
  <c r="O1761" i="1"/>
  <c r="J1761" i="1"/>
  <c r="M1761" i="1" s="1"/>
  <c r="O1772" i="1"/>
  <c r="J1772" i="1"/>
  <c r="M1772" i="1" s="1"/>
  <c r="O1783" i="1"/>
  <c r="J1783" i="1"/>
  <c r="M1783" i="1" s="1"/>
  <c r="O1794" i="1"/>
  <c r="J1794" i="1"/>
  <c r="M1794" i="1" s="1"/>
  <c r="O528" i="1"/>
  <c r="J528" i="1"/>
  <c r="M528" i="1" s="1"/>
  <c r="O704" i="1"/>
  <c r="J704" i="1"/>
  <c r="M704" i="1" s="1"/>
  <c r="O407" i="1"/>
  <c r="J407" i="1"/>
  <c r="M407" i="1" s="1"/>
  <c r="J484" i="1"/>
  <c r="M484" i="1" s="1"/>
  <c r="O484" i="1"/>
  <c r="M649" i="1"/>
  <c r="J682" i="1"/>
  <c r="M682" i="1" s="1"/>
  <c r="O682" i="1"/>
  <c r="M748" i="1"/>
  <c r="M770" i="1"/>
  <c r="M803" i="1"/>
  <c r="C858" i="4"/>
  <c r="D858" i="4" s="1"/>
  <c r="E858" i="4" s="1"/>
  <c r="N858" i="1"/>
  <c r="R858" i="1"/>
  <c r="S858" i="1" s="1"/>
  <c r="T858" i="1" s="1"/>
  <c r="AL858" i="1"/>
  <c r="O880" i="1"/>
  <c r="J880" i="1"/>
  <c r="M880" i="1" s="1"/>
  <c r="O891" i="1"/>
  <c r="J891" i="1"/>
  <c r="M891" i="1" s="1"/>
  <c r="M924" i="1"/>
  <c r="O957" i="1"/>
  <c r="J957" i="1"/>
  <c r="M957" i="1" s="1"/>
  <c r="J979" i="1"/>
  <c r="M979" i="1" s="1"/>
  <c r="O979" i="1"/>
  <c r="O1012" i="1"/>
  <c r="J1012" i="1"/>
  <c r="M1012" i="1" s="1"/>
  <c r="O1056" i="1"/>
  <c r="J1056" i="1"/>
  <c r="M1056" i="1" s="1"/>
  <c r="M1089" i="1"/>
  <c r="J1122" i="1"/>
  <c r="M1122" i="1" s="1"/>
  <c r="O1122" i="1"/>
  <c r="AL1177" i="1"/>
  <c r="C1177" i="4"/>
  <c r="D1177" i="4" s="1"/>
  <c r="E1177" i="4" s="1"/>
  <c r="N1177" i="1"/>
  <c r="M1210" i="1"/>
  <c r="O1243" i="1"/>
  <c r="J1243" i="1"/>
  <c r="M1243" i="1" s="1"/>
  <c r="O1276" i="1"/>
  <c r="J1276" i="1"/>
  <c r="M1276" i="1" s="1"/>
  <c r="O1320" i="1"/>
  <c r="J1320" i="1"/>
  <c r="M1320" i="1" s="1"/>
  <c r="O1353" i="1"/>
  <c r="J1353" i="1"/>
  <c r="M1353" i="1" s="1"/>
  <c r="O56" i="1"/>
  <c r="J56" i="1"/>
  <c r="M56" i="1" s="1"/>
  <c r="M78" i="1"/>
  <c r="O111" i="1"/>
  <c r="J111" i="1"/>
  <c r="M111" i="1" s="1"/>
  <c r="M144" i="1"/>
  <c r="O188" i="1"/>
  <c r="J188" i="1"/>
  <c r="M188" i="1" s="1"/>
  <c r="M210" i="1"/>
  <c r="M232" i="1"/>
  <c r="M265" i="1"/>
  <c r="J298" i="1"/>
  <c r="M298" i="1" s="1"/>
  <c r="O298" i="1"/>
  <c r="O320" i="1"/>
  <c r="J320" i="1"/>
  <c r="M320" i="1" s="1"/>
  <c r="M342" i="1"/>
  <c r="O353" i="1"/>
  <c r="J353" i="1"/>
  <c r="M353" i="1" s="1"/>
  <c r="J375" i="1"/>
  <c r="M375" i="1" s="1"/>
  <c r="O375" i="1"/>
  <c r="O386" i="1"/>
  <c r="J386" i="1"/>
  <c r="M386" i="1" s="1"/>
  <c r="M397" i="1"/>
  <c r="M430" i="1"/>
  <c r="O485" i="1"/>
  <c r="J485" i="1"/>
  <c r="M485" i="1" s="1"/>
  <c r="M13" i="1"/>
  <c r="M35" i="1"/>
  <c r="O46" i="1"/>
  <c r="J46" i="1"/>
  <c r="M46" i="1" s="1"/>
  <c r="O57" i="1"/>
  <c r="J57" i="1"/>
  <c r="M57" i="1" s="1"/>
  <c r="M79" i="1"/>
  <c r="O90" i="1"/>
  <c r="J90" i="1"/>
  <c r="M90" i="1" s="1"/>
  <c r="O101" i="1"/>
  <c r="J101" i="1"/>
  <c r="M101" i="1" s="1"/>
  <c r="O112" i="1"/>
  <c r="J112" i="1"/>
  <c r="M112" i="1" s="1"/>
  <c r="J123" i="1"/>
  <c r="M123" i="1" s="1"/>
  <c r="O123" i="1"/>
  <c r="O134" i="1"/>
  <c r="J134" i="1"/>
  <c r="M134" i="1" s="1"/>
  <c r="M145" i="1"/>
  <c r="O156" i="1"/>
  <c r="J156" i="1"/>
  <c r="M156" i="1" s="1"/>
  <c r="M178" i="1"/>
  <c r="O189" i="1"/>
  <c r="J189" i="1"/>
  <c r="M189" i="1" s="1"/>
  <c r="M211" i="1"/>
  <c r="O233" i="1"/>
  <c r="J233" i="1"/>
  <c r="M233" i="1" s="1"/>
  <c r="O244" i="1"/>
  <c r="J244" i="1"/>
  <c r="M244" i="1" s="1"/>
  <c r="O255" i="1"/>
  <c r="J255" i="1"/>
  <c r="M255" i="1" s="1"/>
  <c r="M266" i="1"/>
  <c r="O277" i="1"/>
  <c r="J277" i="1"/>
  <c r="M277" i="1" s="1"/>
  <c r="J310" i="1"/>
  <c r="M310" i="1" s="1"/>
  <c r="O310" i="1"/>
  <c r="O321" i="1"/>
  <c r="J321" i="1"/>
  <c r="M321" i="1" s="1"/>
  <c r="O332" i="1"/>
  <c r="J332" i="1"/>
  <c r="M332" i="1" s="1"/>
  <c r="O354" i="1"/>
  <c r="J354" i="1"/>
  <c r="M354" i="1" s="1"/>
  <c r="O365" i="1"/>
  <c r="J365" i="1"/>
  <c r="M365" i="1" s="1"/>
  <c r="O376" i="1"/>
  <c r="J376" i="1"/>
  <c r="M376" i="1" s="1"/>
  <c r="O387" i="1"/>
  <c r="J387" i="1"/>
  <c r="M387" i="1" s="1"/>
  <c r="M398" i="1"/>
  <c r="O409" i="1"/>
  <c r="J409" i="1"/>
  <c r="M409" i="1" s="1"/>
  <c r="O442" i="1"/>
  <c r="J442" i="1"/>
  <c r="M442" i="1" s="1"/>
  <c r="O453" i="1"/>
  <c r="J453" i="1"/>
  <c r="M453" i="1" s="1"/>
  <c r="O464" i="1"/>
  <c r="J464" i="1"/>
  <c r="M464" i="1" s="1"/>
  <c r="O475" i="1"/>
  <c r="J475" i="1"/>
  <c r="M475" i="1" s="1"/>
  <c r="O486" i="1"/>
  <c r="J486" i="1"/>
  <c r="M486" i="1" s="1"/>
  <c r="O497" i="1"/>
  <c r="J497" i="1"/>
  <c r="M497" i="1" s="1"/>
  <c r="O508" i="1"/>
  <c r="J508" i="1"/>
  <c r="M508" i="1" s="1"/>
  <c r="O530" i="1"/>
  <c r="J530" i="1"/>
  <c r="M530" i="1" s="1"/>
  <c r="O552" i="1"/>
  <c r="J552" i="1"/>
  <c r="M552" i="1" s="1"/>
  <c r="M563" i="1"/>
  <c r="O574" i="1"/>
  <c r="J574" i="1"/>
  <c r="M574" i="1" s="1"/>
  <c r="O585" i="1"/>
  <c r="J585" i="1"/>
  <c r="M585" i="1" s="1"/>
  <c r="O596" i="1"/>
  <c r="J596" i="1"/>
  <c r="M596" i="1" s="1"/>
  <c r="M607" i="1"/>
  <c r="O618" i="1"/>
  <c r="J618" i="1"/>
  <c r="M618" i="1" s="1"/>
  <c r="M629" i="1"/>
  <c r="O640" i="1"/>
  <c r="J640" i="1"/>
  <c r="M640" i="1" s="1"/>
  <c r="M651" i="1"/>
  <c r="O662" i="1"/>
  <c r="J662" i="1"/>
  <c r="M662" i="1" s="1"/>
  <c r="M673" i="1"/>
  <c r="J684" i="1"/>
  <c r="M684" i="1" s="1"/>
  <c r="O684" i="1"/>
  <c r="M695" i="1"/>
  <c r="O706" i="1"/>
  <c r="J706" i="1"/>
  <c r="M706" i="1" s="1"/>
  <c r="O717" i="1"/>
  <c r="J717" i="1"/>
  <c r="M717" i="1" s="1"/>
  <c r="M739" i="1"/>
  <c r="O761" i="1"/>
  <c r="J761" i="1"/>
  <c r="M761" i="1" s="1"/>
  <c r="M772" i="1"/>
  <c r="O794" i="1"/>
  <c r="J794" i="1"/>
  <c r="M794" i="1" s="1"/>
  <c r="O816" i="1"/>
  <c r="J816" i="1"/>
  <c r="M816" i="1" s="1"/>
  <c r="O882" i="1"/>
  <c r="J882" i="1"/>
  <c r="M882" i="1" s="1"/>
  <c r="O893" i="1"/>
  <c r="J893" i="1"/>
  <c r="M893" i="1" s="1"/>
  <c r="J904" i="1"/>
  <c r="M904" i="1" s="1"/>
  <c r="O904" i="1"/>
  <c r="M915" i="1"/>
  <c r="O937" i="1"/>
  <c r="J937" i="1"/>
  <c r="M937" i="1" s="1"/>
  <c r="M948" i="1"/>
  <c r="O959" i="1"/>
  <c r="J959" i="1"/>
  <c r="M959" i="1" s="1"/>
  <c r="O970" i="1"/>
  <c r="J970" i="1"/>
  <c r="M970" i="1" s="1"/>
  <c r="O981" i="1"/>
  <c r="J981" i="1"/>
  <c r="M981" i="1" s="1"/>
  <c r="O992" i="1"/>
  <c r="J992" i="1"/>
  <c r="M992" i="1" s="1"/>
  <c r="O1003" i="1"/>
  <c r="J1003" i="1"/>
  <c r="M1003" i="1" s="1"/>
  <c r="O1014" i="1"/>
  <c r="J1014" i="1"/>
  <c r="M1014" i="1" s="1"/>
  <c r="O1025" i="1"/>
  <c r="J1025" i="1"/>
  <c r="M1025" i="1" s="1"/>
  <c r="M1047" i="1"/>
  <c r="J1058" i="1"/>
  <c r="M1058" i="1" s="1"/>
  <c r="O1058" i="1"/>
  <c r="M1069" i="1"/>
  <c r="M1080" i="1"/>
  <c r="O1102" i="1"/>
  <c r="J1102" i="1"/>
  <c r="M1102" i="1" s="1"/>
  <c r="O1113" i="1"/>
  <c r="J1113" i="1"/>
  <c r="M1113" i="1" s="1"/>
  <c r="J1124" i="1"/>
  <c r="M1124" i="1" s="1"/>
  <c r="O1124" i="1"/>
  <c r="O1135" i="1"/>
  <c r="J1135" i="1"/>
  <c r="M1135" i="1" s="1"/>
  <c r="M1146" i="1"/>
  <c r="M1168" i="1"/>
  <c r="M1179" i="1"/>
  <c r="O1190" i="1"/>
  <c r="J1190" i="1"/>
  <c r="M1190" i="1" s="1"/>
  <c r="M1201" i="1"/>
  <c r="O1212" i="1"/>
  <c r="J1212" i="1"/>
  <c r="M1212" i="1" s="1"/>
  <c r="J1223" i="1"/>
  <c r="M1223" i="1" s="1"/>
  <c r="O1223" i="1"/>
  <c r="O1234" i="1"/>
  <c r="J1234" i="1"/>
  <c r="M1234" i="1" s="1"/>
  <c r="O1245" i="1"/>
  <c r="J1245" i="1"/>
  <c r="M1245" i="1" s="1"/>
  <c r="O1256" i="1"/>
  <c r="J1256" i="1"/>
  <c r="M1256" i="1" s="1"/>
  <c r="M1267" i="1"/>
  <c r="O1278" i="1"/>
  <c r="J1278" i="1"/>
  <c r="M1278" i="1" s="1"/>
  <c r="J1289" i="1"/>
  <c r="M1289" i="1" s="1"/>
  <c r="O1289" i="1"/>
  <c r="O1311" i="1"/>
  <c r="J1311" i="1"/>
  <c r="M1311" i="1" s="1"/>
  <c r="M1322" i="1"/>
  <c r="O1333" i="1"/>
  <c r="J1333" i="1"/>
  <c r="M1333" i="1" s="1"/>
  <c r="M1344" i="1"/>
  <c r="O1355" i="1"/>
  <c r="J1355" i="1"/>
  <c r="M1355" i="1" s="1"/>
  <c r="M1366" i="1"/>
  <c r="J1377" i="1"/>
  <c r="M1377" i="1" s="1"/>
  <c r="O1377" i="1"/>
  <c r="O1399" i="1"/>
  <c r="J1399" i="1"/>
  <c r="M1399" i="1" s="1"/>
  <c r="O1410" i="1"/>
  <c r="J1410" i="1"/>
  <c r="M1410" i="1" s="1"/>
  <c r="M1421" i="1"/>
  <c r="O1432" i="1"/>
  <c r="J1432" i="1"/>
  <c r="M1432" i="1" s="1"/>
  <c r="O1443" i="1"/>
  <c r="J1443" i="1"/>
  <c r="M1443" i="1" s="1"/>
  <c r="J1454" i="1"/>
  <c r="M1454" i="1" s="1"/>
  <c r="O1454" i="1"/>
  <c r="O1465" i="1"/>
  <c r="J1465" i="1"/>
  <c r="M1465" i="1" s="1"/>
  <c r="O1476" i="1"/>
  <c r="J1476" i="1"/>
  <c r="M1476" i="1" s="1"/>
  <c r="M1498" i="1"/>
  <c r="O1531" i="1"/>
  <c r="J1531" i="1"/>
  <c r="M1531" i="1" s="1"/>
  <c r="M1542" i="1"/>
  <c r="O1586" i="1"/>
  <c r="J1586" i="1"/>
  <c r="M1586" i="1" s="1"/>
  <c r="O1597" i="1"/>
  <c r="J1597" i="1"/>
  <c r="M1597" i="1" s="1"/>
  <c r="O1608" i="1"/>
  <c r="J1608" i="1"/>
  <c r="M1608" i="1" s="1"/>
  <c r="O1630" i="1"/>
  <c r="J1630" i="1"/>
  <c r="M1630" i="1" s="1"/>
  <c r="O1641" i="1"/>
  <c r="J1641" i="1"/>
  <c r="M1641" i="1" s="1"/>
  <c r="M1663" i="1"/>
  <c r="M1685" i="1"/>
  <c r="M1696" i="1"/>
  <c r="O1707" i="1"/>
  <c r="J1707" i="1"/>
  <c r="M1707" i="1" s="1"/>
  <c r="M1718" i="1"/>
  <c r="O1729" i="1"/>
  <c r="J1729" i="1"/>
  <c r="M1729" i="1" s="1"/>
  <c r="O1740" i="1"/>
  <c r="J1740" i="1"/>
  <c r="M1740" i="1" s="1"/>
  <c r="O1751" i="1"/>
  <c r="J1751" i="1"/>
  <c r="M1751" i="1" s="1"/>
  <c r="O1762" i="1"/>
  <c r="J1762" i="1"/>
  <c r="M1762" i="1" s="1"/>
  <c r="O1773" i="1"/>
  <c r="J1773" i="1"/>
  <c r="M1773" i="1" s="1"/>
  <c r="O1784" i="1"/>
  <c r="J1784" i="1"/>
  <c r="M1784" i="1" s="1"/>
  <c r="O1795" i="1"/>
  <c r="J1795" i="1"/>
  <c r="M1795" i="1" s="1"/>
  <c r="O440" i="1"/>
  <c r="J440" i="1"/>
  <c r="M440" i="1" s="1"/>
  <c r="O506" i="1"/>
  <c r="J506" i="1"/>
  <c r="M506" i="1" s="1"/>
  <c r="O583" i="1"/>
  <c r="J583" i="1"/>
  <c r="M583" i="1" s="1"/>
  <c r="M693" i="1"/>
  <c r="O1001" i="1"/>
  <c r="J1001" i="1"/>
  <c r="M1001" i="1" s="1"/>
  <c r="M1045" i="1"/>
  <c r="M1078" i="1"/>
  <c r="O1111" i="1"/>
  <c r="J1111" i="1"/>
  <c r="M1111" i="1" s="1"/>
  <c r="M1155" i="1"/>
  <c r="M1199" i="1"/>
  <c r="O1232" i="1"/>
  <c r="J1232" i="1"/>
  <c r="M1232" i="1" s="1"/>
  <c r="O1254" i="1"/>
  <c r="J1254" i="1"/>
  <c r="M1254" i="1" s="1"/>
  <c r="O1298" i="1"/>
  <c r="J1298" i="1"/>
  <c r="M1298" i="1" s="1"/>
  <c r="M1342" i="1"/>
  <c r="O1408" i="1"/>
  <c r="J1408" i="1"/>
  <c r="M1408" i="1" s="1"/>
  <c r="O1452" i="1"/>
  <c r="J1452" i="1"/>
  <c r="M1452" i="1" s="1"/>
  <c r="O1529" i="1"/>
  <c r="J1529" i="1"/>
  <c r="M1529" i="1" s="1"/>
  <c r="O12" i="1"/>
  <c r="J12" i="1"/>
  <c r="M12" i="1" s="1"/>
  <c r="M34" i="1"/>
  <c r="O45" i="1"/>
  <c r="J45" i="1"/>
  <c r="M45" i="1" s="1"/>
  <c r="M67" i="1"/>
  <c r="O89" i="1"/>
  <c r="J89" i="1"/>
  <c r="M89" i="1" s="1"/>
  <c r="O100" i="1"/>
  <c r="J100" i="1"/>
  <c r="M100" i="1" s="1"/>
  <c r="O122" i="1"/>
  <c r="J122" i="1"/>
  <c r="M122" i="1" s="1"/>
  <c r="O133" i="1"/>
  <c r="J133" i="1"/>
  <c r="M133" i="1" s="1"/>
  <c r="J155" i="1"/>
  <c r="M155" i="1" s="1"/>
  <c r="O155" i="1"/>
  <c r="J177" i="1"/>
  <c r="M177" i="1" s="1"/>
  <c r="O177" i="1"/>
  <c r="O199" i="1"/>
  <c r="J199" i="1"/>
  <c r="M199" i="1" s="1"/>
  <c r="O243" i="1"/>
  <c r="J243" i="1"/>
  <c r="M243" i="1" s="1"/>
  <c r="O254" i="1"/>
  <c r="J254" i="1"/>
  <c r="M254" i="1" s="1"/>
  <c r="O276" i="1"/>
  <c r="J276" i="1"/>
  <c r="M276" i="1" s="1"/>
  <c r="J309" i="1"/>
  <c r="M309" i="1" s="1"/>
  <c r="O309" i="1"/>
  <c r="O364" i="1"/>
  <c r="J364" i="1"/>
  <c r="M364" i="1" s="1"/>
  <c r="M419" i="1"/>
  <c r="O474" i="1"/>
  <c r="J474" i="1"/>
  <c r="M474" i="1" s="1"/>
  <c r="O2" i="1"/>
  <c r="J2" i="1"/>
  <c r="M2" i="1" s="1"/>
  <c r="O385" i="1"/>
  <c r="J385" i="1"/>
  <c r="M385" i="1" s="1"/>
  <c r="O451" i="1"/>
  <c r="J451" i="1"/>
  <c r="M451" i="1" s="1"/>
  <c r="O495" i="1"/>
  <c r="J495" i="1"/>
  <c r="M495" i="1" s="1"/>
  <c r="O572" i="1"/>
  <c r="J572" i="1"/>
  <c r="M572" i="1" s="1"/>
  <c r="M605" i="1"/>
  <c r="M638" i="1"/>
  <c r="O660" i="1"/>
  <c r="J660" i="1"/>
  <c r="M660" i="1" s="1"/>
  <c r="M715" i="1"/>
  <c r="J759" i="1"/>
  <c r="M759" i="1" s="1"/>
  <c r="O759" i="1"/>
  <c r="O814" i="1"/>
  <c r="J814" i="1"/>
  <c r="M814" i="1" s="1"/>
  <c r="O935" i="1"/>
  <c r="J935" i="1"/>
  <c r="M935" i="1" s="1"/>
  <c r="M1166" i="1"/>
  <c r="M1507" i="1"/>
  <c r="J3" i="1"/>
  <c r="M3" i="1" s="1"/>
  <c r="O3" i="1"/>
  <c r="M14" i="1"/>
  <c r="O47" i="1"/>
  <c r="J47" i="1"/>
  <c r="M47" i="1" s="1"/>
  <c r="O58" i="1"/>
  <c r="J58" i="1"/>
  <c r="M58" i="1" s="1"/>
  <c r="M69" i="1"/>
  <c r="O91" i="1"/>
  <c r="J91" i="1"/>
  <c r="M91" i="1" s="1"/>
  <c r="O102" i="1"/>
  <c r="J102" i="1"/>
  <c r="M102" i="1" s="1"/>
  <c r="O113" i="1"/>
  <c r="J113" i="1"/>
  <c r="M113" i="1" s="1"/>
  <c r="J124" i="1"/>
  <c r="M124" i="1" s="1"/>
  <c r="O124" i="1"/>
  <c r="O135" i="1"/>
  <c r="J135" i="1"/>
  <c r="M135" i="1" s="1"/>
  <c r="J157" i="1"/>
  <c r="M157" i="1" s="1"/>
  <c r="O157" i="1"/>
  <c r="O190" i="1"/>
  <c r="J190" i="1"/>
  <c r="M190" i="1" s="1"/>
  <c r="M201" i="1"/>
  <c r="M223" i="1"/>
  <c r="O234" i="1"/>
  <c r="J234" i="1"/>
  <c r="M234" i="1" s="1"/>
  <c r="O245" i="1"/>
  <c r="J245" i="1"/>
  <c r="M245" i="1" s="1"/>
  <c r="O256" i="1"/>
  <c r="J256" i="1"/>
  <c r="M256" i="1" s="1"/>
  <c r="O278" i="1"/>
  <c r="J278" i="1"/>
  <c r="M278" i="1" s="1"/>
  <c r="M289" i="1"/>
  <c r="O311" i="1"/>
  <c r="J311" i="1"/>
  <c r="M311" i="1" s="1"/>
  <c r="O322" i="1"/>
  <c r="J322" i="1"/>
  <c r="M322" i="1" s="1"/>
  <c r="O333" i="1"/>
  <c r="J333" i="1"/>
  <c r="M333" i="1" s="1"/>
  <c r="O355" i="1"/>
  <c r="J355" i="1"/>
  <c r="M355" i="1" s="1"/>
  <c r="O366" i="1"/>
  <c r="J366" i="1"/>
  <c r="M366" i="1" s="1"/>
  <c r="O377" i="1"/>
  <c r="J377" i="1"/>
  <c r="M377" i="1" s="1"/>
  <c r="O388" i="1"/>
  <c r="J388" i="1"/>
  <c r="M388" i="1" s="1"/>
  <c r="O410" i="1"/>
  <c r="J410" i="1"/>
  <c r="M410" i="1" s="1"/>
  <c r="O421" i="1"/>
  <c r="J421" i="1"/>
  <c r="M421" i="1" s="1"/>
  <c r="O432" i="1"/>
  <c r="J432" i="1"/>
  <c r="M432" i="1" s="1"/>
  <c r="O443" i="1"/>
  <c r="J443" i="1"/>
  <c r="M443" i="1" s="1"/>
  <c r="O454" i="1"/>
  <c r="J454" i="1"/>
  <c r="M454" i="1" s="1"/>
  <c r="O465" i="1"/>
  <c r="J465" i="1"/>
  <c r="M465" i="1" s="1"/>
  <c r="O476" i="1"/>
  <c r="J476" i="1"/>
  <c r="M476" i="1" s="1"/>
  <c r="O487" i="1"/>
  <c r="J487" i="1"/>
  <c r="M487" i="1" s="1"/>
  <c r="O498" i="1"/>
  <c r="J498" i="1"/>
  <c r="M498" i="1" s="1"/>
  <c r="O509" i="1"/>
  <c r="J509" i="1"/>
  <c r="M509" i="1" s="1"/>
  <c r="M520" i="1"/>
  <c r="O531" i="1"/>
  <c r="J531" i="1"/>
  <c r="M531" i="1" s="1"/>
  <c r="O553" i="1"/>
  <c r="J553" i="1"/>
  <c r="M553" i="1" s="1"/>
  <c r="O564" i="1"/>
  <c r="J564" i="1"/>
  <c r="M564" i="1" s="1"/>
  <c r="O575" i="1"/>
  <c r="J575" i="1"/>
  <c r="M575" i="1" s="1"/>
  <c r="O586" i="1"/>
  <c r="J586" i="1"/>
  <c r="M586" i="1" s="1"/>
  <c r="O597" i="1"/>
  <c r="J597" i="1"/>
  <c r="M597" i="1" s="1"/>
  <c r="M608" i="1"/>
  <c r="O619" i="1"/>
  <c r="J619" i="1"/>
  <c r="M619" i="1" s="1"/>
  <c r="O630" i="1"/>
  <c r="J630" i="1"/>
  <c r="M630" i="1" s="1"/>
  <c r="O641" i="1"/>
  <c r="J641" i="1"/>
  <c r="M641" i="1" s="1"/>
  <c r="O652" i="1"/>
  <c r="J652" i="1"/>
  <c r="M652" i="1" s="1"/>
  <c r="O663" i="1"/>
  <c r="J663" i="1"/>
  <c r="M663" i="1" s="1"/>
  <c r="O685" i="1"/>
  <c r="J685" i="1"/>
  <c r="M685" i="1" s="1"/>
  <c r="O707" i="1"/>
  <c r="J707" i="1"/>
  <c r="M707" i="1" s="1"/>
  <c r="O718" i="1"/>
  <c r="J718" i="1"/>
  <c r="M718" i="1" s="1"/>
  <c r="M740" i="1"/>
  <c r="M751" i="1"/>
  <c r="O762" i="1"/>
  <c r="J762" i="1"/>
  <c r="M762" i="1" s="1"/>
  <c r="M773" i="1"/>
  <c r="O795" i="1"/>
  <c r="J795" i="1"/>
  <c r="M795" i="1" s="1"/>
  <c r="M806" i="1"/>
  <c r="O817" i="1"/>
  <c r="J817" i="1"/>
  <c r="M817" i="1" s="1"/>
  <c r="M839" i="1"/>
  <c r="M861" i="1"/>
  <c r="O872" i="1"/>
  <c r="J872" i="1"/>
  <c r="M872" i="1" s="1"/>
  <c r="O883" i="1"/>
  <c r="J883" i="1"/>
  <c r="M883" i="1" s="1"/>
  <c r="O894" i="1"/>
  <c r="J894" i="1"/>
  <c r="M894" i="1" s="1"/>
  <c r="O905" i="1"/>
  <c r="J905" i="1"/>
  <c r="M905" i="1" s="1"/>
  <c r="O927" i="1"/>
  <c r="J927" i="1"/>
  <c r="M927" i="1" s="1"/>
  <c r="O938" i="1"/>
  <c r="J938" i="1"/>
  <c r="M938" i="1" s="1"/>
  <c r="M949" i="1"/>
  <c r="O960" i="1"/>
  <c r="J960" i="1"/>
  <c r="M960" i="1" s="1"/>
  <c r="O971" i="1"/>
  <c r="J971" i="1"/>
  <c r="M971" i="1" s="1"/>
  <c r="O982" i="1"/>
  <c r="J982" i="1"/>
  <c r="M982" i="1" s="1"/>
  <c r="O993" i="1"/>
  <c r="J993" i="1"/>
  <c r="M993" i="1" s="1"/>
  <c r="O1004" i="1"/>
  <c r="J1004" i="1"/>
  <c r="M1004" i="1" s="1"/>
  <c r="O1015" i="1"/>
  <c r="J1015" i="1"/>
  <c r="M1015" i="1" s="1"/>
  <c r="O1026" i="1"/>
  <c r="J1026" i="1"/>
  <c r="M1026" i="1" s="1"/>
  <c r="M1037" i="1"/>
  <c r="M1048" i="1"/>
  <c r="J1059" i="1"/>
  <c r="M1059" i="1" s="1"/>
  <c r="O1059" i="1"/>
  <c r="O1092" i="1"/>
  <c r="J1092" i="1"/>
  <c r="M1092" i="1" s="1"/>
  <c r="O1103" i="1"/>
  <c r="J1103" i="1"/>
  <c r="M1103" i="1" s="1"/>
  <c r="M1114" i="1"/>
  <c r="J1125" i="1"/>
  <c r="M1125" i="1" s="1"/>
  <c r="O1125" i="1"/>
  <c r="O1136" i="1"/>
  <c r="J1136" i="1"/>
  <c r="M1136" i="1" s="1"/>
  <c r="M1158" i="1"/>
  <c r="O1191" i="1"/>
  <c r="J1191" i="1"/>
  <c r="M1191" i="1" s="1"/>
  <c r="O1213" i="1"/>
  <c r="J1213" i="1"/>
  <c r="M1213" i="1" s="1"/>
  <c r="O1224" i="1"/>
  <c r="J1224" i="1"/>
  <c r="M1224" i="1" s="1"/>
  <c r="O1235" i="1"/>
  <c r="J1235" i="1"/>
  <c r="M1235" i="1" s="1"/>
  <c r="O1246" i="1"/>
  <c r="J1246" i="1"/>
  <c r="M1246" i="1" s="1"/>
  <c r="O1257" i="1"/>
  <c r="J1257" i="1"/>
  <c r="M1257" i="1" s="1"/>
  <c r="O1290" i="1"/>
  <c r="J1290" i="1"/>
  <c r="M1290" i="1" s="1"/>
  <c r="O1312" i="1"/>
  <c r="J1312" i="1"/>
  <c r="M1312" i="1" s="1"/>
  <c r="O1334" i="1"/>
  <c r="J1334" i="1"/>
  <c r="M1334" i="1" s="1"/>
  <c r="M1345" i="1"/>
  <c r="O1356" i="1"/>
  <c r="J1356" i="1"/>
  <c r="M1356" i="1" s="1"/>
  <c r="M1367" i="1"/>
  <c r="O1378" i="1"/>
  <c r="J1378" i="1"/>
  <c r="M1378" i="1" s="1"/>
  <c r="M1389" i="1"/>
  <c r="O1400" i="1"/>
  <c r="J1400" i="1"/>
  <c r="M1400" i="1" s="1"/>
  <c r="M1411" i="1"/>
  <c r="O1422" i="1"/>
  <c r="J1422" i="1"/>
  <c r="M1422" i="1" s="1"/>
  <c r="O1433" i="1"/>
  <c r="J1433" i="1"/>
  <c r="M1433" i="1" s="1"/>
  <c r="O1444" i="1"/>
  <c r="J1444" i="1"/>
  <c r="M1444" i="1" s="1"/>
  <c r="J1455" i="1"/>
  <c r="M1455" i="1" s="1"/>
  <c r="O1455" i="1"/>
  <c r="O1466" i="1"/>
  <c r="J1466" i="1"/>
  <c r="M1466" i="1" s="1"/>
  <c r="O1477" i="1"/>
  <c r="J1477" i="1"/>
  <c r="M1477" i="1" s="1"/>
  <c r="C1488" i="4"/>
  <c r="D1488" i="4" s="1"/>
  <c r="E1488" i="4" s="1"/>
  <c r="R1488" i="1"/>
  <c r="S1488" i="1" s="1"/>
  <c r="T1488" i="1" s="1"/>
  <c r="N1488" i="1"/>
  <c r="AL1488" i="1"/>
  <c r="M1499" i="1"/>
  <c r="M1510" i="1"/>
  <c r="J1532" i="1"/>
  <c r="M1532" i="1" s="1"/>
  <c r="O1532" i="1"/>
  <c r="M1565" i="1"/>
  <c r="M1576" i="1"/>
  <c r="O1576" i="1" s="1"/>
  <c r="O1587" i="1"/>
  <c r="J1587" i="1"/>
  <c r="M1587" i="1" s="1"/>
  <c r="O1598" i="1"/>
  <c r="J1598" i="1"/>
  <c r="M1598" i="1" s="1"/>
  <c r="O1609" i="1"/>
  <c r="J1609" i="1"/>
  <c r="M1609" i="1" s="1"/>
  <c r="O1631" i="1"/>
  <c r="J1631" i="1"/>
  <c r="M1631" i="1" s="1"/>
  <c r="O1642" i="1"/>
  <c r="J1642" i="1"/>
  <c r="M1642" i="1" s="1"/>
  <c r="R1653" i="1"/>
  <c r="S1653" i="1" s="1"/>
  <c r="T1653" i="1" s="1"/>
  <c r="C1653" i="4"/>
  <c r="D1653" i="4" s="1"/>
  <c r="E1653" i="4" s="1"/>
  <c r="AL1653" i="1"/>
  <c r="N1653" i="1"/>
  <c r="M1664" i="1"/>
  <c r="O1708" i="1"/>
  <c r="J1708" i="1"/>
  <c r="M1708" i="1" s="1"/>
  <c r="O1730" i="1"/>
  <c r="J1730" i="1"/>
  <c r="M1730" i="1" s="1"/>
  <c r="O1741" i="1"/>
  <c r="J1741" i="1"/>
  <c r="M1741" i="1" s="1"/>
  <c r="O1752" i="1"/>
  <c r="J1752" i="1"/>
  <c r="M1752" i="1" s="1"/>
  <c r="O1763" i="1"/>
  <c r="J1763" i="1"/>
  <c r="M1763" i="1" s="1"/>
  <c r="J1774" i="1"/>
  <c r="M1774" i="1" s="1"/>
  <c r="O1774" i="1"/>
  <c r="O1785" i="1"/>
  <c r="J1785" i="1"/>
  <c r="M1785" i="1" s="1"/>
  <c r="O1796" i="1"/>
  <c r="J1796" i="1"/>
  <c r="M1796" i="1" s="1"/>
  <c r="R1177" i="1"/>
  <c r="S1177" i="1" s="1"/>
  <c r="T1177" i="1" s="1"/>
  <c r="AL913" i="1" l="1"/>
  <c r="AJ165" i="1"/>
  <c r="AK165" i="1" s="1"/>
  <c r="C165" i="4"/>
  <c r="D165" i="4" s="1"/>
  <c r="E165" i="4" s="1"/>
  <c r="R165" i="1"/>
  <c r="S165" i="1" s="1"/>
  <c r="T165" i="1" s="1"/>
  <c r="C726" i="4"/>
  <c r="D726" i="4" s="1"/>
  <c r="E726" i="4" s="1"/>
  <c r="C209" i="4"/>
  <c r="D209" i="4" s="1"/>
  <c r="E209" i="4" s="1"/>
  <c r="R726" i="1"/>
  <c r="S726" i="1" s="1"/>
  <c r="T726" i="1" s="1"/>
  <c r="AL209" i="1"/>
  <c r="AL726" i="1"/>
  <c r="N143" i="1"/>
  <c r="C143" i="4"/>
  <c r="D143" i="4" s="1"/>
  <c r="E143" i="4" s="1"/>
  <c r="R913" i="1"/>
  <c r="S913" i="1" s="1"/>
  <c r="T913" i="1" s="1"/>
  <c r="C913" i="4"/>
  <c r="D913" i="4" s="1"/>
  <c r="E913" i="4" s="1"/>
  <c r="N847" i="1"/>
  <c r="R143" i="1"/>
  <c r="S143" i="1" s="1"/>
  <c r="T143" i="1" s="1"/>
  <c r="R27" i="1"/>
  <c r="S27" i="1" s="1"/>
  <c r="T27" i="1" s="1"/>
  <c r="N827" i="1"/>
  <c r="N558" i="1"/>
  <c r="C27" i="4"/>
  <c r="D27" i="4" s="1"/>
  <c r="E27" i="4" s="1"/>
  <c r="C1030" i="4"/>
  <c r="D1030" i="4" s="1"/>
  <c r="E1030" i="4" s="1"/>
  <c r="C558" i="4"/>
  <c r="D558" i="4" s="1"/>
  <c r="E558" i="4" s="1"/>
  <c r="AL847" i="1"/>
  <c r="AJ847" i="1" s="1"/>
  <c r="AK847" i="1" s="1"/>
  <c r="N165" i="1"/>
  <c r="R847" i="1"/>
  <c r="S847" i="1" s="1"/>
  <c r="T847" i="1" s="1"/>
  <c r="R1034" i="1"/>
  <c r="S1034" i="1" s="1"/>
  <c r="T1034" i="1" s="1"/>
  <c r="N357" i="1"/>
  <c r="R827" i="1"/>
  <c r="S827" i="1" s="1"/>
  <c r="T827" i="1" s="1"/>
  <c r="R694" i="1"/>
  <c r="S694" i="1" s="1"/>
  <c r="T694" i="1" s="1"/>
  <c r="R220" i="1"/>
  <c r="S220" i="1" s="1"/>
  <c r="T220" i="1" s="1"/>
  <c r="AL1034" i="1"/>
  <c r="AI1034" i="1" s="1"/>
  <c r="R357" i="1"/>
  <c r="S357" i="1" s="1"/>
  <c r="T357" i="1" s="1"/>
  <c r="C357" i="4"/>
  <c r="D357" i="4" s="1"/>
  <c r="E357" i="4" s="1"/>
  <c r="N694" i="1"/>
  <c r="C694" i="4"/>
  <c r="D694" i="4" s="1"/>
  <c r="E694" i="4" s="1"/>
  <c r="N1034" i="1"/>
  <c r="N287" i="1"/>
  <c r="R287" i="1"/>
  <c r="S287" i="1" s="1"/>
  <c r="T287" i="1" s="1"/>
  <c r="R834" i="1"/>
  <c r="S834" i="1" s="1"/>
  <c r="T834" i="1" s="1"/>
  <c r="AL287" i="1"/>
  <c r="AI287" i="1" s="1"/>
  <c r="R558" i="1"/>
  <c r="S558" i="1" s="1"/>
  <c r="T558" i="1" s="1"/>
  <c r="C1391" i="4"/>
  <c r="D1391" i="4" s="1"/>
  <c r="E1391" i="4" s="1"/>
  <c r="R62" i="1"/>
  <c r="S62" i="1" s="1"/>
  <c r="T62" i="1" s="1"/>
  <c r="N62" i="1"/>
  <c r="C62" i="4"/>
  <c r="D62" i="4" s="1"/>
  <c r="E62" i="4" s="1"/>
  <c r="AL634" i="1"/>
  <c r="AI634" i="1" s="1"/>
  <c r="AJ786" i="1"/>
  <c r="AK786" i="1" s="1"/>
  <c r="AL827" i="1"/>
  <c r="AJ827" i="1" s="1"/>
  <c r="AK827" i="1" s="1"/>
  <c r="N612" i="1"/>
  <c r="R786" i="1"/>
  <c r="S786" i="1" s="1"/>
  <c r="T786" i="1" s="1"/>
  <c r="N634" i="1"/>
  <c r="R612" i="1"/>
  <c r="S612" i="1" s="1"/>
  <c r="T612" i="1" s="1"/>
  <c r="R634" i="1"/>
  <c r="S634" i="1" s="1"/>
  <c r="T634" i="1" s="1"/>
  <c r="C612" i="4"/>
  <c r="D612" i="4" s="1"/>
  <c r="E612" i="4" s="1"/>
  <c r="N27" i="1"/>
  <c r="N1030" i="1"/>
  <c r="N632" i="1"/>
  <c r="C170" i="4"/>
  <c r="D170" i="4" s="1"/>
  <c r="E170" i="4" s="1"/>
  <c r="AL632" i="1"/>
  <c r="AI632" i="1" s="1"/>
  <c r="AL834" i="1"/>
  <c r="AI834" i="1" s="1"/>
  <c r="N170" i="1"/>
  <c r="R632" i="1"/>
  <c r="S632" i="1" s="1"/>
  <c r="T632" i="1" s="1"/>
  <c r="R1521" i="1"/>
  <c r="S1521" i="1" s="1"/>
  <c r="T1521" i="1" s="1"/>
  <c r="R1030" i="1"/>
  <c r="S1030" i="1" s="1"/>
  <c r="T1030" i="1" s="1"/>
  <c r="R170" i="1"/>
  <c r="S170" i="1" s="1"/>
  <c r="T170" i="1" s="1"/>
  <c r="N1391" i="1"/>
  <c r="R1391" i="1"/>
  <c r="S1391" i="1" s="1"/>
  <c r="T1391" i="1" s="1"/>
  <c r="C1304" i="4"/>
  <c r="D1304" i="4" s="1"/>
  <c r="E1304" i="4" s="1"/>
  <c r="C792" i="4"/>
  <c r="D792" i="4" s="1"/>
  <c r="E792" i="4" s="1"/>
  <c r="R1281" i="1"/>
  <c r="S1281" i="1" s="1"/>
  <c r="T1281" i="1" s="1"/>
  <c r="AL1116" i="1"/>
  <c r="AI1116" i="1" s="1"/>
  <c r="N400" i="1"/>
  <c r="AL1281" i="1"/>
  <c r="AJ1281" i="1" s="1"/>
  <c r="AK1281" i="1" s="1"/>
  <c r="N1116" i="1"/>
  <c r="R400" i="1"/>
  <c r="S400" i="1" s="1"/>
  <c r="T400" i="1" s="1"/>
  <c r="AL1304" i="1"/>
  <c r="AJ1304" i="1" s="1"/>
  <c r="AK1304" i="1" s="1"/>
  <c r="R792" i="1"/>
  <c r="S792" i="1" s="1"/>
  <c r="T792" i="1" s="1"/>
  <c r="C1281" i="4"/>
  <c r="D1281" i="4" s="1"/>
  <c r="E1281" i="4" s="1"/>
  <c r="R1116" i="1"/>
  <c r="S1116" i="1" s="1"/>
  <c r="T1116" i="1" s="1"/>
  <c r="AL400" i="1"/>
  <c r="AJ400" i="1" s="1"/>
  <c r="AK400" i="1" s="1"/>
  <c r="R691" i="1"/>
  <c r="S691" i="1" s="1"/>
  <c r="T691" i="1" s="1"/>
  <c r="R1304" i="1"/>
  <c r="S1304" i="1" s="1"/>
  <c r="T1304" i="1" s="1"/>
  <c r="N792" i="1"/>
  <c r="N691" i="1"/>
  <c r="R1689" i="1"/>
  <c r="S1689" i="1" s="1"/>
  <c r="T1689" i="1" s="1"/>
  <c r="C1689" i="4"/>
  <c r="D1689" i="4" s="1"/>
  <c r="E1689" i="4" s="1"/>
  <c r="N1308" i="1"/>
  <c r="C1308" i="4"/>
  <c r="D1308" i="4" s="1"/>
  <c r="E1308" i="4" s="1"/>
  <c r="AL691" i="1"/>
  <c r="AI691" i="1" s="1"/>
  <c r="R372" i="1"/>
  <c r="S372" i="1" s="1"/>
  <c r="T372" i="1" s="1"/>
  <c r="AL1308" i="1"/>
  <c r="AJ1308" i="1" s="1"/>
  <c r="AK1308" i="1" s="1"/>
  <c r="R1543" i="1"/>
  <c r="S1543" i="1" s="1"/>
  <c r="T1543" i="1" s="1"/>
  <c r="AL853" i="1"/>
  <c r="AJ853" i="1" s="1"/>
  <c r="AK853" i="1" s="1"/>
  <c r="C1544" i="4"/>
  <c r="D1544" i="4" s="1"/>
  <c r="E1544" i="4" s="1"/>
  <c r="N853" i="1"/>
  <c r="N1689" i="1"/>
  <c r="R1544" i="1"/>
  <c r="S1544" i="1" s="1"/>
  <c r="T1544" i="1" s="1"/>
  <c r="R399" i="1"/>
  <c r="S399" i="1" s="1"/>
  <c r="T399" i="1" s="1"/>
  <c r="N786" i="1"/>
  <c r="R853" i="1"/>
  <c r="S853" i="1" s="1"/>
  <c r="T853" i="1" s="1"/>
  <c r="AL1141" i="1"/>
  <c r="AJ1141" i="1" s="1"/>
  <c r="AK1141" i="1" s="1"/>
  <c r="C1395" i="4"/>
  <c r="D1395" i="4" s="1"/>
  <c r="E1395" i="4" s="1"/>
  <c r="N1395" i="1"/>
  <c r="R604" i="1"/>
  <c r="S604" i="1" s="1"/>
  <c r="T604" i="1" s="1"/>
  <c r="C1521" i="4"/>
  <c r="D1521" i="4" s="1"/>
  <c r="E1521" i="4" s="1"/>
  <c r="C786" i="4"/>
  <c r="D786" i="4" s="1"/>
  <c r="E786" i="4" s="1"/>
  <c r="R1098" i="1"/>
  <c r="S1098" i="1" s="1"/>
  <c r="T1098" i="1" s="1"/>
  <c r="C372" i="4"/>
  <c r="D372" i="4" s="1"/>
  <c r="E372" i="4" s="1"/>
  <c r="N1165" i="1"/>
  <c r="AI1561" i="1"/>
  <c r="R66" i="1"/>
  <c r="S66" i="1" s="1"/>
  <c r="T66" i="1" s="1"/>
  <c r="R1418" i="1"/>
  <c r="S1418" i="1" s="1"/>
  <c r="T1418" i="1" s="1"/>
  <c r="R1141" i="1"/>
  <c r="S1141" i="1" s="1"/>
  <c r="T1141" i="1" s="1"/>
  <c r="R1203" i="1"/>
  <c r="S1203" i="1" s="1"/>
  <c r="T1203" i="1" s="1"/>
  <c r="AL1418" i="1"/>
  <c r="AJ1418" i="1" s="1"/>
  <c r="AK1418" i="1" s="1"/>
  <c r="C1033" i="4"/>
  <c r="D1033" i="4" s="1"/>
  <c r="E1033" i="4" s="1"/>
  <c r="N690" i="1"/>
  <c r="R950" i="1"/>
  <c r="S950" i="1" s="1"/>
  <c r="T950" i="1" s="1"/>
  <c r="C1141" i="4"/>
  <c r="D1141" i="4" s="1"/>
  <c r="E1141" i="4" s="1"/>
  <c r="C1302" i="4"/>
  <c r="D1302" i="4" s="1"/>
  <c r="E1302" i="4" s="1"/>
  <c r="N141" i="1"/>
  <c r="C1418" i="4"/>
  <c r="D1418" i="4" s="1"/>
  <c r="E1418" i="4" s="1"/>
  <c r="N675" i="1"/>
  <c r="AL675" i="1"/>
  <c r="AJ675" i="1" s="1"/>
  <c r="AK675" i="1" s="1"/>
  <c r="R1302" i="1"/>
  <c r="S1302" i="1" s="1"/>
  <c r="T1302" i="1" s="1"/>
  <c r="C675" i="4"/>
  <c r="D675" i="4" s="1"/>
  <c r="E675" i="4" s="1"/>
  <c r="N1386" i="1"/>
  <c r="C345" i="4"/>
  <c r="D345" i="4" s="1"/>
  <c r="E345" i="4" s="1"/>
  <c r="AL1386" i="1"/>
  <c r="AI1386" i="1" s="1"/>
  <c r="R1561" i="1"/>
  <c r="S1561" i="1" s="1"/>
  <c r="T1561" i="1" s="1"/>
  <c r="AL1544" i="1"/>
  <c r="AI1544" i="1" s="1"/>
  <c r="C33" i="4"/>
  <c r="D33" i="4" s="1"/>
  <c r="E33" i="4" s="1"/>
  <c r="C1386" i="4"/>
  <c r="D1386" i="4" s="1"/>
  <c r="E1386" i="4" s="1"/>
  <c r="N1033" i="1"/>
  <c r="C720" i="4"/>
  <c r="D720" i="4" s="1"/>
  <c r="E720" i="4" s="1"/>
  <c r="N1266" i="1"/>
  <c r="R231" i="1"/>
  <c r="S231" i="1" s="1"/>
  <c r="T231" i="1" s="1"/>
  <c r="N1066" i="1"/>
  <c r="R690" i="1"/>
  <c r="S690" i="1" s="1"/>
  <c r="T690" i="1" s="1"/>
  <c r="C1044" i="4"/>
  <c r="D1044" i="4" s="1"/>
  <c r="E1044" i="4" s="1"/>
  <c r="C141" i="4"/>
  <c r="D141" i="4" s="1"/>
  <c r="E141" i="4" s="1"/>
  <c r="N77" i="1"/>
  <c r="AL161" i="1"/>
  <c r="AI161" i="1" s="1"/>
  <c r="R1516" i="1"/>
  <c r="S1516" i="1" s="1"/>
  <c r="T1516" i="1" s="1"/>
  <c r="R77" i="1"/>
  <c r="S77" i="1" s="1"/>
  <c r="T77" i="1" s="1"/>
  <c r="R161" i="1"/>
  <c r="S161" i="1" s="1"/>
  <c r="T161" i="1" s="1"/>
  <c r="AI16" i="1"/>
  <c r="N1516" i="1"/>
  <c r="AL77" i="1"/>
  <c r="AI77" i="1" s="1"/>
  <c r="C696" i="4"/>
  <c r="D696" i="4" s="1"/>
  <c r="E696" i="4" s="1"/>
  <c r="R1033" i="1"/>
  <c r="S1033" i="1" s="1"/>
  <c r="T1033" i="1" s="1"/>
  <c r="R963" i="1"/>
  <c r="S963" i="1" s="1"/>
  <c r="T963" i="1" s="1"/>
  <c r="C1516" i="4"/>
  <c r="D1516" i="4" s="1"/>
  <c r="E1516" i="4" s="1"/>
  <c r="AL66" i="1"/>
  <c r="AJ66" i="1" s="1"/>
  <c r="AK66" i="1" s="1"/>
  <c r="R1365" i="1"/>
  <c r="S1365" i="1" s="1"/>
  <c r="T1365" i="1" s="1"/>
  <c r="N1365" i="1"/>
  <c r="C1365" i="4"/>
  <c r="D1365" i="4" s="1"/>
  <c r="E1365" i="4" s="1"/>
  <c r="C1066" i="4"/>
  <c r="D1066" i="4" s="1"/>
  <c r="E1066" i="4" s="1"/>
  <c r="N1186" i="1"/>
  <c r="AI720" i="1"/>
  <c r="R1066" i="1"/>
  <c r="S1066" i="1" s="1"/>
  <c r="T1066" i="1" s="1"/>
  <c r="R720" i="1"/>
  <c r="S720" i="1" s="1"/>
  <c r="T720" i="1" s="1"/>
  <c r="N1561" i="1"/>
  <c r="C1186" i="4"/>
  <c r="D1186" i="4" s="1"/>
  <c r="E1186" i="4" s="1"/>
  <c r="C1561" i="4"/>
  <c r="D1561" i="4" s="1"/>
  <c r="E1561" i="4" s="1"/>
  <c r="R1186" i="1"/>
  <c r="S1186" i="1" s="1"/>
  <c r="T1186" i="1" s="1"/>
  <c r="R1044" i="1"/>
  <c r="S1044" i="1" s="1"/>
  <c r="T1044" i="1" s="1"/>
  <c r="AL1044" i="1"/>
  <c r="AI1044" i="1" s="1"/>
  <c r="AL141" i="1"/>
  <c r="AJ141" i="1" s="1"/>
  <c r="AK141" i="1" s="1"/>
  <c r="N33" i="1"/>
  <c r="N1302" i="1"/>
  <c r="N146" i="1"/>
  <c r="C916" i="4"/>
  <c r="D916" i="4" s="1"/>
  <c r="E916" i="4" s="1"/>
  <c r="N1070" i="1"/>
  <c r="C1198" i="4"/>
  <c r="D1198" i="4" s="1"/>
  <c r="E1198" i="4" s="1"/>
  <c r="N21" i="1"/>
  <c r="N1675" i="1"/>
  <c r="R1070" i="1"/>
  <c r="S1070" i="1" s="1"/>
  <c r="T1070" i="1" s="1"/>
  <c r="N1187" i="1"/>
  <c r="AL21" i="1"/>
  <c r="AJ21" i="1" s="1"/>
  <c r="AK21" i="1" s="1"/>
  <c r="N1043" i="1"/>
  <c r="R537" i="1"/>
  <c r="S537" i="1" s="1"/>
  <c r="T537" i="1" s="1"/>
  <c r="AL916" i="1"/>
  <c r="AI916" i="1" s="1"/>
  <c r="C21" i="4"/>
  <c r="D21" i="4" s="1"/>
  <c r="E21" i="4" s="1"/>
  <c r="AL515" i="1"/>
  <c r="AI515" i="1" s="1"/>
  <c r="R1675" i="1"/>
  <c r="S1675" i="1" s="1"/>
  <c r="T1675" i="1" s="1"/>
  <c r="AL1070" i="1"/>
  <c r="AI1070" i="1" s="1"/>
  <c r="N1307" i="1"/>
  <c r="AL1675" i="1"/>
  <c r="AJ1675" i="1" s="1"/>
  <c r="AK1675" i="1" s="1"/>
  <c r="N602" i="1"/>
  <c r="AI76" i="1"/>
  <c r="C1495" i="4"/>
  <c r="D1495" i="4" s="1"/>
  <c r="E1495" i="4" s="1"/>
  <c r="C1165" i="4"/>
  <c r="D1165" i="4" s="1"/>
  <c r="E1165" i="4" s="1"/>
  <c r="R207" i="1"/>
  <c r="S207" i="1" s="1"/>
  <c r="T207" i="1" s="1"/>
  <c r="N1505" i="1"/>
  <c r="R515" i="1"/>
  <c r="S515" i="1" s="1"/>
  <c r="T515" i="1" s="1"/>
  <c r="AL1388" i="1"/>
  <c r="AJ1388" i="1" s="1"/>
  <c r="AK1388" i="1" s="1"/>
  <c r="AL1154" i="1"/>
  <c r="AI1154" i="1" s="1"/>
  <c r="AL207" i="1"/>
  <c r="AI207" i="1" s="1"/>
  <c r="AL20" i="1"/>
  <c r="AJ20" i="1" s="1"/>
  <c r="AK20" i="1" s="1"/>
  <c r="R535" i="1"/>
  <c r="S535" i="1" s="1"/>
  <c r="T535" i="1" s="1"/>
  <c r="N207" i="1"/>
  <c r="C20" i="4"/>
  <c r="D20" i="4" s="1"/>
  <c r="E20" i="4" s="1"/>
  <c r="N66" i="1"/>
  <c r="C690" i="4"/>
  <c r="D690" i="4" s="1"/>
  <c r="E690" i="4" s="1"/>
  <c r="C965" i="4"/>
  <c r="D965" i="4" s="1"/>
  <c r="E965" i="4" s="1"/>
  <c r="AL1722" i="1"/>
  <c r="AI1722" i="1" s="1"/>
  <c r="C889" i="4"/>
  <c r="D889" i="4" s="1"/>
  <c r="E889" i="4" s="1"/>
  <c r="R146" i="1"/>
  <c r="S146" i="1" s="1"/>
  <c r="T146" i="1" s="1"/>
  <c r="R1043" i="1"/>
  <c r="S1043" i="1" s="1"/>
  <c r="T1043" i="1" s="1"/>
  <c r="AL1043" i="1"/>
  <c r="AI1043" i="1" s="1"/>
  <c r="AL1577" i="1"/>
  <c r="AI1577" i="1" s="1"/>
  <c r="N1722" i="1"/>
  <c r="R1147" i="1"/>
  <c r="S1147" i="1" s="1"/>
  <c r="T1147" i="1" s="1"/>
  <c r="N269" i="1"/>
  <c r="AL146" i="1"/>
  <c r="AJ146" i="1" s="1"/>
  <c r="AK146" i="1" s="1"/>
  <c r="R1655" i="1"/>
  <c r="S1655" i="1" s="1"/>
  <c r="T1655" i="1" s="1"/>
  <c r="N515" i="1"/>
  <c r="N20" i="1"/>
  <c r="R1657" i="1"/>
  <c r="S1657" i="1" s="1"/>
  <c r="T1657" i="1" s="1"/>
  <c r="R269" i="1"/>
  <c r="S269" i="1" s="1"/>
  <c r="T269" i="1" s="1"/>
  <c r="AJ616" i="1"/>
  <c r="AK616" i="1" s="1"/>
  <c r="N1164" i="1"/>
  <c r="R1094" i="1"/>
  <c r="S1094" i="1" s="1"/>
  <c r="T1094" i="1" s="1"/>
  <c r="R64" i="1"/>
  <c r="S64" i="1" s="1"/>
  <c r="T64" i="1" s="1"/>
  <c r="R1198" i="1"/>
  <c r="S1198" i="1" s="1"/>
  <c r="T1198" i="1" s="1"/>
  <c r="AL1198" i="1"/>
  <c r="AI1198" i="1" s="1"/>
  <c r="AL1066" i="1"/>
  <c r="AJ1066" i="1" s="1"/>
  <c r="AK1066" i="1" s="1"/>
  <c r="R728" i="1"/>
  <c r="S728" i="1" s="1"/>
  <c r="T728" i="1" s="1"/>
  <c r="R889" i="1"/>
  <c r="S889" i="1" s="1"/>
  <c r="T889" i="1" s="1"/>
  <c r="N23" i="1"/>
  <c r="N1198" i="1"/>
  <c r="AL537" i="1"/>
  <c r="AJ537" i="1" s="1"/>
  <c r="AK537" i="1" s="1"/>
  <c r="N537" i="1"/>
  <c r="N1666" i="1"/>
  <c r="R1208" i="1"/>
  <c r="S1208" i="1" s="1"/>
  <c r="T1208" i="1" s="1"/>
  <c r="AL603" i="1"/>
  <c r="AJ603" i="1" s="1"/>
  <c r="AK603" i="1" s="1"/>
  <c r="AL372" i="1"/>
  <c r="AI372" i="1" s="1"/>
  <c r="C1208" i="4"/>
  <c r="D1208" i="4" s="1"/>
  <c r="E1208" i="4" s="1"/>
  <c r="N720" i="1"/>
  <c r="N1208" i="1"/>
  <c r="AL164" i="1"/>
  <c r="AI164" i="1" s="1"/>
  <c r="N603" i="1"/>
  <c r="C712" i="4"/>
  <c r="D712" i="4" s="1"/>
  <c r="E712" i="4" s="1"/>
  <c r="R1348" i="1"/>
  <c r="S1348" i="1" s="1"/>
  <c r="T1348" i="1" s="1"/>
  <c r="C639" i="4"/>
  <c r="D639" i="4" s="1"/>
  <c r="E639" i="4" s="1"/>
  <c r="N76" i="1"/>
  <c r="N164" i="1"/>
  <c r="R830" i="1"/>
  <c r="S830" i="1" s="1"/>
  <c r="T830" i="1" s="1"/>
  <c r="C1203" i="4"/>
  <c r="D1203" i="4" s="1"/>
  <c r="E1203" i="4" s="1"/>
  <c r="C1154" i="4"/>
  <c r="D1154" i="4" s="1"/>
  <c r="E1154" i="4" s="1"/>
  <c r="C164" i="4"/>
  <c r="D164" i="4" s="1"/>
  <c r="E164" i="4" s="1"/>
  <c r="AL723" i="1"/>
  <c r="AI723" i="1" s="1"/>
  <c r="C1348" i="4"/>
  <c r="D1348" i="4" s="1"/>
  <c r="E1348" i="4" s="1"/>
  <c r="C1655" i="4"/>
  <c r="D1655" i="4" s="1"/>
  <c r="E1655" i="4" s="1"/>
  <c r="N1348" i="1"/>
  <c r="N272" i="1"/>
  <c r="C603" i="4"/>
  <c r="D603" i="4" s="1"/>
  <c r="E603" i="4" s="1"/>
  <c r="AI966" i="1"/>
  <c r="C745" i="4"/>
  <c r="D745" i="4" s="1"/>
  <c r="E745" i="4" s="1"/>
  <c r="N911" i="1"/>
  <c r="R1480" i="1"/>
  <c r="S1480" i="1" s="1"/>
  <c r="T1480" i="1" s="1"/>
  <c r="AL64" i="1"/>
  <c r="AI64" i="1" s="1"/>
  <c r="R560" i="1"/>
  <c r="S560" i="1" s="1"/>
  <c r="T560" i="1" s="1"/>
  <c r="R427" i="1"/>
  <c r="S427" i="1" s="1"/>
  <c r="T427" i="1" s="1"/>
  <c r="C1307" i="4"/>
  <c r="D1307" i="4" s="1"/>
  <c r="E1307" i="4" s="1"/>
  <c r="R911" i="1"/>
  <c r="S911" i="1" s="1"/>
  <c r="T911" i="1" s="1"/>
  <c r="AL1171" i="1"/>
  <c r="AJ1171" i="1" s="1"/>
  <c r="AK1171" i="1" s="1"/>
  <c r="AL231" i="1"/>
  <c r="AJ231" i="1" s="1"/>
  <c r="AK231" i="1" s="1"/>
  <c r="R182" i="1"/>
  <c r="S182" i="1" s="1"/>
  <c r="T182" i="1" s="1"/>
  <c r="R965" i="1"/>
  <c r="S965" i="1" s="1"/>
  <c r="T965" i="1" s="1"/>
  <c r="N64" i="1"/>
  <c r="AL1307" i="1"/>
  <c r="AI1307" i="1" s="1"/>
  <c r="AL427" i="1"/>
  <c r="AI427" i="1" s="1"/>
  <c r="C1658" i="4"/>
  <c r="D1658" i="4" s="1"/>
  <c r="E1658" i="4" s="1"/>
  <c r="AL1491" i="1"/>
  <c r="AJ1491" i="1" s="1"/>
  <c r="AK1491" i="1" s="1"/>
  <c r="AL1323" i="1"/>
  <c r="AI1323" i="1" s="1"/>
  <c r="N560" i="1"/>
  <c r="C427" i="4"/>
  <c r="D427" i="4" s="1"/>
  <c r="E427" i="4" s="1"/>
  <c r="AL911" i="1"/>
  <c r="AJ911" i="1" s="1"/>
  <c r="AK911" i="1" s="1"/>
  <c r="C140" i="4"/>
  <c r="D140" i="4" s="1"/>
  <c r="E140" i="4" s="1"/>
  <c r="AL149" i="1"/>
  <c r="AI149" i="1" s="1"/>
  <c r="AL1165" i="1"/>
  <c r="AI1165" i="1" s="1"/>
  <c r="C560" i="4"/>
  <c r="D560" i="4" s="1"/>
  <c r="E560" i="4" s="1"/>
  <c r="R747" i="1"/>
  <c r="S747" i="1" s="1"/>
  <c r="T747" i="1" s="1"/>
  <c r="C220" i="4"/>
  <c r="D220" i="4" s="1"/>
  <c r="E220" i="4" s="1"/>
  <c r="C1661" i="4"/>
  <c r="D1661" i="4" s="1"/>
  <c r="E1661" i="4" s="1"/>
  <c r="AL965" i="1"/>
  <c r="AJ965" i="1" s="1"/>
  <c r="AK965" i="1" s="1"/>
  <c r="AI1186" i="1"/>
  <c r="C747" i="4"/>
  <c r="D747" i="4" s="1"/>
  <c r="E747" i="4" s="1"/>
  <c r="N371" i="1"/>
  <c r="C1417" i="4"/>
  <c r="D1417" i="4" s="1"/>
  <c r="E1417" i="4" s="1"/>
  <c r="N538" i="1"/>
  <c r="N1417" i="1"/>
  <c r="AI747" i="1"/>
  <c r="C678" i="4"/>
  <c r="D678" i="4" s="1"/>
  <c r="E678" i="4" s="1"/>
  <c r="AJ889" i="1"/>
  <c r="AK889" i="1" s="1"/>
  <c r="R831" i="1"/>
  <c r="S831" i="1" s="1"/>
  <c r="T831" i="1" s="1"/>
  <c r="C1368" i="4"/>
  <c r="D1368" i="4" s="1"/>
  <c r="E1368" i="4" s="1"/>
  <c r="AL672" i="1"/>
  <c r="AJ672" i="1" s="1"/>
  <c r="AK672" i="1" s="1"/>
  <c r="R538" i="1"/>
  <c r="S538" i="1" s="1"/>
  <c r="T538" i="1" s="1"/>
  <c r="N966" i="1"/>
  <c r="N1094" i="1"/>
  <c r="N1346" i="1"/>
  <c r="C834" i="4"/>
  <c r="D834" i="4" s="1"/>
  <c r="E834" i="4" s="1"/>
  <c r="AJ1417" i="1"/>
  <c r="AK1417" i="1" s="1"/>
  <c r="AL1073" i="1"/>
  <c r="AJ1073" i="1" s="1"/>
  <c r="AK1073" i="1" s="1"/>
  <c r="R162" i="1"/>
  <c r="S162" i="1" s="1"/>
  <c r="T162" i="1" s="1"/>
  <c r="N1073" i="1"/>
  <c r="C167" i="4"/>
  <c r="D167" i="4" s="1"/>
  <c r="E167" i="4" s="1"/>
  <c r="R961" i="1"/>
  <c r="S961" i="1" s="1"/>
  <c r="T961" i="1" s="1"/>
  <c r="AL221" i="1"/>
  <c r="AJ221" i="1" s="1"/>
  <c r="AK221" i="1" s="1"/>
  <c r="AL778" i="1"/>
  <c r="AI778" i="1" s="1"/>
  <c r="AL538" i="1"/>
  <c r="AI538" i="1" s="1"/>
  <c r="N1368" i="1"/>
  <c r="AI1040" i="1"/>
  <c r="C538" i="4"/>
  <c r="D538" i="4" s="1"/>
  <c r="E538" i="4" s="1"/>
  <c r="N1714" i="1"/>
  <c r="AL208" i="1"/>
  <c r="AJ208" i="1" s="1"/>
  <c r="AK208" i="1" s="1"/>
  <c r="R966" i="1"/>
  <c r="S966" i="1" s="1"/>
  <c r="T966" i="1" s="1"/>
  <c r="C1094" i="4"/>
  <c r="D1094" i="4" s="1"/>
  <c r="E1094" i="4" s="1"/>
  <c r="C208" i="4"/>
  <c r="D208" i="4" s="1"/>
  <c r="E208" i="4" s="1"/>
  <c r="R76" i="1"/>
  <c r="S76" i="1" s="1"/>
  <c r="T76" i="1" s="1"/>
  <c r="N889" i="1"/>
  <c r="R1571" i="1"/>
  <c r="S1571" i="1" s="1"/>
  <c r="T1571" i="1" s="1"/>
  <c r="AL19" i="1"/>
  <c r="AJ19" i="1" s="1"/>
  <c r="AK19" i="1" s="1"/>
  <c r="C966" i="4"/>
  <c r="D966" i="4" s="1"/>
  <c r="E966" i="4" s="1"/>
  <c r="C162" i="4"/>
  <c r="D162" i="4" s="1"/>
  <c r="E162" i="4" s="1"/>
  <c r="C604" i="4"/>
  <c r="D604" i="4" s="1"/>
  <c r="E604" i="4" s="1"/>
  <c r="AL1512" i="1"/>
  <c r="AI1512" i="1" s="1"/>
  <c r="N1657" i="1"/>
  <c r="R723" i="1"/>
  <c r="S723" i="1" s="1"/>
  <c r="T723" i="1" s="1"/>
  <c r="C636" i="4"/>
  <c r="D636" i="4" s="1"/>
  <c r="E636" i="4" s="1"/>
  <c r="N1171" i="1"/>
  <c r="N843" i="1"/>
  <c r="R1187" i="1"/>
  <c r="S1187" i="1" s="1"/>
  <c r="T1187" i="1" s="1"/>
  <c r="N1725" i="1"/>
  <c r="C1505" i="4"/>
  <c r="D1505" i="4" s="1"/>
  <c r="E1505" i="4" s="1"/>
  <c r="N22" i="1"/>
  <c r="N789" i="1"/>
  <c r="AL272" i="1"/>
  <c r="AI272" i="1" s="1"/>
  <c r="R843" i="1"/>
  <c r="S843" i="1" s="1"/>
  <c r="T843" i="1" s="1"/>
  <c r="N260" i="1"/>
  <c r="R18" i="1"/>
  <c r="S18" i="1" s="1"/>
  <c r="T18" i="1" s="1"/>
  <c r="C368" i="4"/>
  <c r="D368" i="4" s="1"/>
  <c r="E368" i="4" s="1"/>
  <c r="N1429" i="1"/>
  <c r="AL1428" i="1"/>
  <c r="AJ1428" i="1" s="1"/>
  <c r="AK1428" i="1" s="1"/>
  <c r="AI170" i="1"/>
  <c r="C146" i="4"/>
  <c r="D146" i="4" s="1"/>
  <c r="E146" i="4" s="1"/>
  <c r="C23" i="4"/>
  <c r="D23" i="4" s="1"/>
  <c r="E23" i="4" s="1"/>
  <c r="AL1187" i="1"/>
  <c r="AJ1187" i="1" s="1"/>
  <c r="AK1187" i="1" s="1"/>
  <c r="AL604" i="1"/>
  <c r="AI604" i="1" s="1"/>
  <c r="R1505" i="1"/>
  <c r="S1505" i="1" s="1"/>
  <c r="T1505" i="1" s="1"/>
  <c r="R750" i="1"/>
  <c r="S750" i="1" s="1"/>
  <c r="T750" i="1" s="1"/>
  <c r="C1171" i="4"/>
  <c r="D1171" i="4" s="1"/>
  <c r="E1171" i="4" s="1"/>
  <c r="R1624" i="1"/>
  <c r="S1624" i="1" s="1"/>
  <c r="T1624" i="1" s="1"/>
  <c r="C371" i="4"/>
  <c r="D371" i="4" s="1"/>
  <c r="E371" i="4" s="1"/>
  <c r="C789" i="4"/>
  <c r="D789" i="4" s="1"/>
  <c r="E789" i="4" s="1"/>
  <c r="C272" i="4"/>
  <c r="D272" i="4" s="1"/>
  <c r="E272" i="4" s="1"/>
  <c r="N18" i="1"/>
  <c r="AL15" i="1"/>
  <c r="AI15" i="1" s="1"/>
  <c r="C72" i="4"/>
  <c r="D72" i="4" s="1"/>
  <c r="E72" i="4" s="1"/>
  <c r="R219" i="1"/>
  <c r="S219" i="1" s="1"/>
  <c r="T219" i="1" s="1"/>
  <c r="R1484" i="1"/>
  <c r="S1484" i="1" s="1"/>
  <c r="T1484" i="1" s="1"/>
  <c r="R36" i="1"/>
  <c r="S36" i="1" s="1"/>
  <c r="T36" i="1" s="1"/>
  <c r="R368" i="1"/>
  <c r="S368" i="1" s="1"/>
  <c r="T368" i="1" s="1"/>
  <c r="R807" i="1"/>
  <c r="S807" i="1" s="1"/>
  <c r="T807" i="1" s="1"/>
  <c r="R299" i="1"/>
  <c r="S299" i="1" s="1"/>
  <c r="T299" i="1" s="1"/>
  <c r="N1484" i="1"/>
  <c r="C36" i="4"/>
  <c r="D36" i="4" s="1"/>
  <c r="E36" i="4" s="1"/>
  <c r="R60" i="1"/>
  <c r="S60" i="1" s="1"/>
  <c r="T60" i="1" s="1"/>
  <c r="AL368" i="1"/>
  <c r="AJ368" i="1" s="1"/>
  <c r="AK368" i="1" s="1"/>
  <c r="N807" i="1"/>
  <c r="AI1032" i="1"/>
  <c r="AL1484" i="1"/>
  <c r="AI1484" i="1" s="1"/>
  <c r="R636" i="1"/>
  <c r="S636" i="1" s="1"/>
  <c r="T636" i="1" s="1"/>
  <c r="N36" i="1"/>
  <c r="R789" i="1"/>
  <c r="S789" i="1" s="1"/>
  <c r="T789" i="1" s="1"/>
  <c r="AL843" i="1"/>
  <c r="AJ843" i="1" s="1"/>
  <c r="AK843" i="1" s="1"/>
  <c r="AL219" i="1"/>
  <c r="AI219" i="1" s="1"/>
  <c r="AJ513" i="1"/>
  <c r="AK513" i="1" s="1"/>
  <c r="R1068" i="1"/>
  <c r="S1068" i="1" s="1"/>
  <c r="T1068" i="1" s="1"/>
  <c r="C783" i="4"/>
  <c r="D783" i="4" s="1"/>
  <c r="E783" i="4" s="1"/>
  <c r="C1484" i="4"/>
  <c r="D1484" i="4" s="1"/>
  <c r="E1484" i="4" s="1"/>
  <c r="N219" i="1"/>
  <c r="C543" i="4"/>
  <c r="D543" i="4" s="1"/>
  <c r="E543" i="4" s="1"/>
  <c r="AL1098" i="1"/>
  <c r="AI1098" i="1" s="1"/>
  <c r="N1672" i="1"/>
  <c r="N1563" i="1"/>
  <c r="AL1430" i="1"/>
  <c r="AJ1430" i="1" s="1"/>
  <c r="AK1430" i="1" s="1"/>
  <c r="R208" i="1"/>
  <c r="S208" i="1" s="1"/>
  <c r="T208" i="1" s="1"/>
  <c r="AL1725" i="1"/>
  <c r="AI1725" i="1" s="1"/>
  <c r="R1658" i="1"/>
  <c r="S1658" i="1" s="1"/>
  <c r="T1658" i="1" s="1"/>
  <c r="N514" i="1"/>
  <c r="R745" i="1"/>
  <c r="S745" i="1" s="1"/>
  <c r="T745" i="1" s="1"/>
  <c r="N15" i="1"/>
  <c r="R1417" i="1"/>
  <c r="S1417" i="1" s="1"/>
  <c r="T1417" i="1" s="1"/>
  <c r="R222" i="1"/>
  <c r="S222" i="1" s="1"/>
  <c r="T222" i="1" s="1"/>
  <c r="AJ220" i="1"/>
  <c r="AK220" i="1" s="1"/>
  <c r="R1430" i="1"/>
  <c r="S1430" i="1" s="1"/>
  <c r="T1430" i="1" s="1"/>
  <c r="C1725" i="4"/>
  <c r="D1725" i="4" s="1"/>
  <c r="E1725" i="4" s="1"/>
  <c r="N1571" i="1"/>
  <c r="N1721" i="1"/>
  <c r="N1658" i="1"/>
  <c r="R514" i="1"/>
  <c r="S514" i="1" s="1"/>
  <c r="T514" i="1" s="1"/>
  <c r="AL745" i="1"/>
  <c r="AI745" i="1" s="1"/>
  <c r="N180" i="1"/>
  <c r="R1546" i="1"/>
  <c r="S1546" i="1" s="1"/>
  <c r="T1546" i="1" s="1"/>
  <c r="N1185" i="1"/>
  <c r="R19" i="1"/>
  <c r="S19" i="1" s="1"/>
  <c r="T19" i="1" s="1"/>
  <c r="R851" i="1"/>
  <c r="S851" i="1" s="1"/>
  <c r="T851" i="1" s="1"/>
  <c r="N1323" i="1"/>
  <c r="C844" i="4"/>
  <c r="D844" i="4" s="1"/>
  <c r="E844" i="4" s="1"/>
  <c r="AL514" i="1"/>
  <c r="AJ514" i="1" s="1"/>
  <c r="AK514" i="1" s="1"/>
  <c r="C1571" i="4"/>
  <c r="D1571" i="4" s="1"/>
  <c r="E1571" i="4" s="1"/>
  <c r="R1164" i="1"/>
  <c r="S1164" i="1" s="1"/>
  <c r="T1164" i="1" s="1"/>
  <c r="C1107" i="4"/>
  <c r="D1107" i="4" s="1"/>
  <c r="E1107" i="4" s="1"/>
  <c r="N1098" i="1"/>
  <c r="N1430" i="1"/>
  <c r="AL1164" i="1"/>
  <c r="C1699" i="4"/>
  <c r="D1699" i="4" s="1"/>
  <c r="E1699" i="4" s="1"/>
  <c r="N513" i="1"/>
  <c r="R1648" i="1"/>
  <c r="S1648" i="1" s="1"/>
  <c r="T1648" i="1" s="1"/>
  <c r="N19" i="1"/>
  <c r="AL222" i="1"/>
  <c r="AJ222" i="1" s="1"/>
  <c r="AK222" i="1" s="1"/>
  <c r="AL923" i="1"/>
  <c r="AJ923" i="1" s="1"/>
  <c r="AK923" i="1" s="1"/>
  <c r="R1032" i="1"/>
  <c r="S1032" i="1" s="1"/>
  <c r="T1032" i="1" s="1"/>
  <c r="C1164" i="4"/>
  <c r="D1164" i="4" s="1"/>
  <c r="E1164" i="4" s="1"/>
  <c r="C513" i="4"/>
  <c r="D513" i="4" s="1"/>
  <c r="E513" i="4" s="1"/>
  <c r="AL836" i="1"/>
  <c r="AJ836" i="1" s="1"/>
  <c r="AK836" i="1" s="1"/>
  <c r="N1648" i="1"/>
  <c r="C222" i="4"/>
  <c r="D222" i="4" s="1"/>
  <c r="E222" i="4" s="1"/>
  <c r="N1032" i="1"/>
  <c r="R1670" i="1"/>
  <c r="S1670" i="1" s="1"/>
  <c r="T1670" i="1" s="1"/>
  <c r="AL1549" i="1"/>
  <c r="AI1549" i="1" s="1"/>
  <c r="N747" i="1"/>
  <c r="N1625" i="1"/>
  <c r="C393" i="4"/>
  <c r="D393" i="4" s="1"/>
  <c r="E393" i="4" s="1"/>
  <c r="R836" i="1"/>
  <c r="S836" i="1" s="1"/>
  <c r="T836" i="1" s="1"/>
  <c r="C1648" i="4"/>
  <c r="D1648" i="4" s="1"/>
  <c r="E1648" i="4" s="1"/>
  <c r="R1669" i="1"/>
  <c r="S1669" i="1" s="1"/>
  <c r="T1669" i="1" s="1"/>
  <c r="C852" i="4"/>
  <c r="D852" i="4" s="1"/>
  <c r="E852" i="4" s="1"/>
  <c r="N222" i="1"/>
  <c r="AL1550" i="1"/>
  <c r="AJ1550" i="1" s="1"/>
  <c r="AK1550" i="1" s="1"/>
  <c r="N923" i="1"/>
  <c r="C76" i="4"/>
  <c r="D76" i="4" s="1"/>
  <c r="E76" i="4" s="1"/>
  <c r="C1032" i="4"/>
  <c r="D1032" i="4" s="1"/>
  <c r="E1032" i="4" s="1"/>
  <c r="AL1670" i="1"/>
  <c r="AI1670" i="1" s="1"/>
  <c r="R1549" i="1"/>
  <c r="S1549" i="1" s="1"/>
  <c r="T1549" i="1" s="1"/>
  <c r="R1428" i="1"/>
  <c r="S1428" i="1" s="1"/>
  <c r="T1428" i="1" s="1"/>
  <c r="AL835" i="1"/>
  <c r="AJ835" i="1" s="1"/>
  <c r="AK835" i="1" s="1"/>
  <c r="R1714" i="1"/>
  <c r="S1714" i="1" s="1"/>
  <c r="T1714" i="1" s="1"/>
  <c r="N836" i="1"/>
  <c r="C961" i="4"/>
  <c r="D961" i="4" s="1"/>
  <c r="E961" i="4" s="1"/>
  <c r="N1647" i="1"/>
  <c r="AL1429" i="1"/>
  <c r="C1430" i="4"/>
  <c r="D1430" i="4" s="1"/>
  <c r="E1430" i="4" s="1"/>
  <c r="N1550" i="1"/>
  <c r="C923" i="4"/>
  <c r="D923" i="4" s="1"/>
  <c r="E923" i="4" s="1"/>
  <c r="C1428" i="4"/>
  <c r="D1428" i="4" s="1"/>
  <c r="E1428" i="4" s="1"/>
  <c r="N851" i="1"/>
  <c r="AI1563" i="1"/>
  <c r="N1670" i="1"/>
  <c r="N1549" i="1"/>
  <c r="N835" i="1"/>
  <c r="N73" i="1"/>
  <c r="C1550" i="4"/>
  <c r="D1550" i="4" s="1"/>
  <c r="E1550" i="4" s="1"/>
  <c r="R835" i="1"/>
  <c r="S835" i="1" s="1"/>
  <c r="T835" i="1" s="1"/>
  <c r="N723" i="1"/>
  <c r="C1554" i="4"/>
  <c r="D1554" i="4" s="1"/>
  <c r="E1554" i="4" s="1"/>
  <c r="N778" i="1"/>
  <c r="AL73" i="1"/>
  <c r="AI73" i="1" s="1"/>
  <c r="R164" i="1"/>
  <c r="S164" i="1" s="1"/>
  <c r="T164" i="1" s="1"/>
  <c r="AL1655" i="1"/>
  <c r="AI1655" i="1" s="1"/>
  <c r="AL1554" i="1"/>
  <c r="AI1554" i="1" s="1"/>
  <c r="R778" i="1"/>
  <c r="S778" i="1" s="1"/>
  <c r="T778" i="1" s="1"/>
  <c r="N842" i="1"/>
  <c r="AL1537" i="1"/>
  <c r="AJ1537" i="1" s="1"/>
  <c r="AK1537" i="1" s="1"/>
  <c r="R1429" i="1"/>
  <c r="S1429" i="1" s="1"/>
  <c r="T1429" i="1" s="1"/>
  <c r="N220" i="1"/>
  <c r="N161" i="1"/>
  <c r="C842" i="4"/>
  <c r="D842" i="4" s="1"/>
  <c r="E842" i="4" s="1"/>
  <c r="C1439" i="4"/>
  <c r="D1439" i="4" s="1"/>
  <c r="E1439" i="4" s="1"/>
  <c r="AL1646" i="1"/>
  <c r="N1646" i="1"/>
  <c r="R1646" i="1"/>
  <c r="S1646" i="1" s="1"/>
  <c r="T1646" i="1" s="1"/>
  <c r="N743" i="1"/>
  <c r="AL743" i="1"/>
  <c r="AI743" i="1" s="1"/>
  <c r="R743" i="1"/>
  <c r="S743" i="1" s="1"/>
  <c r="T743" i="1" s="1"/>
  <c r="N203" i="1"/>
  <c r="C203" i="4"/>
  <c r="D203" i="4" s="1"/>
  <c r="E203" i="4" s="1"/>
  <c r="AL203" i="1"/>
  <c r="AI203" i="1" s="1"/>
  <c r="C349" i="4"/>
  <c r="D349" i="4" s="1"/>
  <c r="E349" i="4" s="1"/>
  <c r="N349" i="1"/>
  <c r="AL349" i="1"/>
  <c r="AJ349" i="1" s="1"/>
  <c r="AK349" i="1" s="1"/>
  <c r="AL1645" i="1"/>
  <c r="C1645" i="4"/>
  <c r="D1645" i="4" s="1"/>
  <c r="E1645" i="4" s="1"/>
  <c r="N1645" i="1"/>
  <c r="AL741" i="1"/>
  <c r="AJ741" i="1" s="1"/>
  <c r="AK741" i="1" s="1"/>
  <c r="C741" i="4"/>
  <c r="D741" i="4" s="1"/>
  <c r="E741" i="4" s="1"/>
  <c r="R741" i="1"/>
  <c r="S741" i="1" s="1"/>
  <c r="T741" i="1" s="1"/>
  <c r="N1303" i="1"/>
  <c r="C1303" i="4"/>
  <c r="D1303" i="4" s="1"/>
  <c r="E1303" i="4" s="1"/>
  <c r="R1303" i="1"/>
  <c r="S1303" i="1" s="1"/>
  <c r="T1303" i="1" s="1"/>
  <c r="C369" i="4"/>
  <c r="D369" i="4" s="1"/>
  <c r="E369" i="4" s="1"/>
  <c r="N369" i="1"/>
  <c r="AL369" i="1"/>
  <c r="AI369" i="1" s="1"/>
  <c r="R369" i="1"/>
  <c r="S369" i="1" s="1"/>
  <c r="T369" i="1" s="1"/>
  <c r="N1268" i="1"/>
  <c r="R1268" i="1"/>
  <c r="S1268" i="1" s="1"/>
  <c r="T1268" i="1" s="1"/>
  <c r="N1686" i="1"/>
  <c r="C1686" i="4"/>
  <c r="D1686" i="4" s="1"/>
  <c r="E1686" i="4" s="1"/>
  <c r="R1686" i="1"/>
  <c r="S1686" i="1" s="1"/>
  <c r="T1686" i="1" s="1"/>
  <c r="C402" i="4"/>
  <c r="D402" i="4" s="1"/>
  <c r="E402" i="4" s="1"/>
  <c r="C646" i="4"/>
  <c r="D646" i="4" s="1"/>
  <c r="E646" i="4" s="1"/>
  <c r="N646" i="1"/>
  <c r="AL1394" i="1"/>
  <c r="AJ1394" i="1" s="1"/>
  <c r="AK1394" i="1" s="1"/>
  <c r="R1394" i="1"/>
  <c r="S1394" i="1" s="1"/>
  <c r="T1394" i="1" s="1"/>
  <c r="AL1623" i="1"/>
  <c r="AJ1623" i="1" s="1"/>
  <c r="AK1623" i="1" s="1"/>
  <c r="C1623" i="4"/>
  <c r="D1623" i="4" s="1"/>
  <c r="E1623" i="4" s="1"/>
  <c r="AL1688" i="1"/>
  <c r="AJ1688" i="1" s="1"/>
  <c r="AK1688" i="1" s="1"/>
  <c r="R1688" i="1"/>
  <c r="S1688" i="1" s="1"/>
  <c r="T1688" i="1" s="1"/>
  <c r="C1688" i="4"/>
  <c r="D1688" i="4" s="1"/>
  <c r="E1688" i="4" s="1"/>
  <c r="N1170" i="1"/>
  <c r="AL1170" i="1"/>
  <c r="AJ1170" i="1" s="1"/>
  <c r="AK1170" i="1" s="1"/>
  <c r="N1652" i="1"/>
  <c r="C1652" i="4"/>
  <c r="D1652" i="4" s="1"/>
  <c r="E1652" i="4" s="1"/>
  <c r="AL1652" i="1"/>
  <c r="AI1652" i="1" s="1"/>
  <c r="C1279" i="4"/>
  <c r="D1279" i="4" s="1"/>
  <c r="E1279" i="4" s="1"/>
  <c r="R1279" i="1"/>
  <c r="S1279" i="1" s="1"/>
  <c r="T1279" i="1" s="1"/>
  <c r="AL1279" i="1"/>
  <c r="AJ1279" i="1" s="1"/>
  <c r="AK1279" i="1" s="1"/>
  <c r="N1624" i="1"/>
  <c r="C688" i="4"/>
  <c r="D688" i="4" s="1"/>
  <c r="E688" i="4" s="1"/>
  <c r="N688" i="1"/>
  <c r="R688" i="1"/>
  <c r="S688" i="1" s="1"/>
  <c r="T688" i="1" s="1"/>
  <c r="C1624" i="4"/>
  <c r="D1624" i="4" s="1"/>
  <c r="E1624" i="4" s="1"/>
  <c r="AL402" i="1"/>
  <c r="AJ402" i="1" s="1"/>
  <c r="AK402" i="1" s="1"/>
  <c r="C283" i="4"/>
  <c r="D283" i="4" s="1"/>
  <c r="E283" i="4" s="1"/>
  <c r="R283" i="1"/>
  <c r="S283" i="1" s="1"/>
  <c r="T283" i="1" s="1"/>
  <c r="R1159" i="1"/>
  <c r="S1159" i="1" s="1"/>
  <c r="T1159" i="1" s="1"/>
  <c r="C1159" i="4"/>
  <c r="D1159" i="4" s="1"/>
  <c r="E1159" i="4" s="1"/>
  <c r="C714" i="4"/>
  <c r="D714" i="4" s="1"/>
  <c r="E714" i="4" s="1"/>
  <c r="AL714" i="1"/>
  <c r="AI714" i="1" s="1"/>
  <c r="R714" i="1"/>
  <c r="S714" i="1" s="1"/>
  <c r="T714" i="1" s="1"/>
  <c r="N714" i="1"/>
  <c r="R59" i="1"/>
  <c r="S59" i="1" s="1"/>
  <c r="T59" i="1" s="1"/>
  <c r="C59" i="4"/>
  <c r="D59" i="4" s="1"/>
  <c r="E59" i="4" s="1"/>
  <c r="N59" i="1"/>
  <c r="R1645" i="1"/>
  <c r="S1645" i="1" s="1"/>
  <c r="T1645" i="1" s="1"/>
  <c r="AL688" i="1"/>
  <c r="AJ688" i="1" s="1"/>
  <c r="AK688" i="1" s="1"/>
  <c r="R1715" i="1"/>
  <c r="S1715" i="1" s="1"/>
  <c r="T1715" i="1" s="1"/>
  <c r="C1715" i="4"/>
  <c r="D1715" i="4" s="1"/>
  <c r="E1715" i="4" s="1"/>
  <c r="C785" i="4"/>
  <c r="D785" i="4" s="1"/>
  <c r="E785" i="4" s="1"/>
  <c r="R785" i="1"/>
  <c r="S785" i="1" s="1"/>
  <c r="T785" i="1" s="1"/>
  <c r="R286" i="1"/>
  <c r="S286" i="1" s="1"/>
  <c r="T286" i="1" s="1"/>
  <c r="N286" i="1"/>
  <c r="C172" i="4"/>
  <c r="D172" i="4" s="1"/>
  <c r="E172" i="4" s="1"/>
  <c r="R172" i="1"/>
  <c r="S172" i="1" s="1"/>
  <c r="T172" i="1" s="1"/>
  <c r="N785" i="1"/>
  <c r="N1279" i="1"/>
  <c r="AL749" i="1"/>
  <c r="AI749" i="1" s="1"/>
  <c r="R749" i="1"/>
  <c r="S749" i="1" s="1"/>
  <c r="T749" i="1" s="1"/>
  <c r="C516" i="4"/>
  <c r="D516" i="4" s="1"/>
  <c r="E516" i="4" s="1"/>
  <c r="AL516" i="1"/>
  <c r="AI516" i="1" s="1"/>
  <c r="N516" i="1"/>
  <c r="R516" i="1"/>
  <c r="S516" i="1" s="1"/>
  <c r="T516" i="1" s="1"/>
  <c r="R1652" i="1"/>
  <c r="S1652" i="1" s="1"/>
  <c r="T1652" i="1" s="1"/>
  <c r="N283" i="1"/>
  <c r="C850" i="4"/>
  <c r="D850" i="4" s="1"/>
  <c r="E850" i="4" s="1"/>
  <c r="AL59" i="1"/>
  <c r="AJ59" i="1" s="1"/>
  <c r="AK59" i="1" s="1"/>
  <c r="R539" i="1"/>
  <c r="S539" i="1" s="1"/>
  <c r="T539" i="1" s="1"/>
  <c r="N539" i="1"/>
  <c r="R200" i="1"/>
  <c r="S200" i="1" s="1"/>
  <c r="T200" i="1" s="1"/>
  <c r="C200" i="4"/>
  <c r="D200" i="4" s="1"/>
  <c r="E200" i="4" s="1"/>
  <c r="AL200" i="1"/>
  <c r="AJ200" i="1" s="1"/>
  <c r="AK200" i="1" s="1"/>
  <c r="N200" i="1"/>
  <c r="N68" i="1"/>
  <c r="R68" i="1"/>
  <c r="S68" i="1" s="1"/>
  <c r="T68" i="1" s="1"/>
  <c r="C68" i="4"/>
  <c r="D68" i="4" s="1"/>
  <c r="E68" i="4" s="1"/>
  <c r="AL68" i="1"/>
  <c r="AJ68" i="1" s="1"/>
  <c r="AK68" i="1" s="1"/>
  <c r="C1301" i="4"/>
  <c r="D1301" i="4" s="1"/>
  <c r="E1301" i="4" s="1"/>
  <c r="N1416" i="1"/>
  <c r="N1540" i="1"/>
  <c r="AL1540" i="1"/>
  <c r="AJ1540" i="1" s="1"/>
  <c r="AK1540" i="1" s="1"/>
  <c r="R1067" i="1"/>
  <c r="S1067" i="1" s="1"/>
  <c r="T1067" i="1" s="1"/>
  <c r="C1067" i="4"/>
  <c r="D1067" i="4" s="1"/>
  <c r="E1067" i="4" s="1"/>
  <c r="AL1067" i="1"/>
  <c r="AJ1067" i="1" s="1"/>
  <c r="AK1067" i="1" s="1"/>
  <c r="N1067" i="1"/>
  <c r="C26" i="4"/>
  <c r="D26" i="4" s="1"/>
  <c r="E26" i="4" s="1"/>
  <c r="R26" i="1"/>
  <c r="S26" i="1" s="1"/>
  <c r="T26" i="1" s="1"/>
  <c r="AL26" i="1"/>
  <c r="AI26" i="1" s="1"/>
  <c r="N26" i="1"/>
  <c r="N206" i="1"/>
  <c r="R206" i="1"/>
  <c r="S206" i="1" s="1"/>
  <c r="T206" i="1" s="1"/>
  <c r="AL1686" i="1"/>
  <c r="AI1686" i="1" s="1"/>
  <c r="R1713" i="1"/>
  <c r="S1713" i="1" s="1"/>
  <c r="T1713" i="1" s="1"/>
  <c r="C1713" i="4"/>
  <c r="D1713" i="4" s="1"/>
  <c r="E1713" i="4" s="1"/>
  <c r="C734" i="4"/>
  <c r="D734" i="4" s="1"/>
  <c r="E734" i="4" s="1"/>
  <c r="N734" i="1"/>
  <c r="R734" i="1"/>
  <c r="S734" i="1" s="1"/>
  <c r="T734" i="1" s="1"/>
  <c r="AL734" i="1"/>
  <c r="AI734" i="1" s="1"/>
  <c r="C346" i="4"/>
  <c r="D346" i="4" s="1"/>
  <c r="E346" i="4" s="1"/>
  <c r="R346" i="1"/>
  <c r="S346" i="1" s="1"/>
  <c r="T346" i="1" s="1"/>
  <c r="R967" i="1"/>
  <c r="S967" i="1" s="1"/>
  <c r="T967" i="1" s="1"/>
  <c r="AL967" i="1"/>
  <c r="AI967" i="1" s="1"/>
  <c r="O967" i="1"/>
  <c r="N967" i="1"/>
  <c r="R1487" i="1"/>
  <c r="S1487" i="1" s="1"/>
  <c r="T1487" i="1" s="1"/>
  <c r="N1487" i="1"/>
  <c r="C1487" i="4"/>
  <c r="D1487" i="4" s="1"/>
  <c r="E1487" i="4" s="1"/>
  <c r="AL1303" i="1"/>
  <c r="AI1303" i="1" s="1"/>
  <c r="R886" i="1"/>
  <c r="S886" i="1" s="1"/>
  <c r="T886" i="1" s="1"/>
  <c r="N1159" i="1"/>
  <c r="C1646" i="4"/>
  <c r="D1646" i="4" s="1"/>
  <c r="E1646" i="4" s="1"/>
  <c r="AL886" i="1"/>
  <c r="AJ886" i="1" s="1"/>
  <c r="AK886" i="1" s="1"/>
  <c r="C743" i="4"/>
  <c r="D743" i="4" s="1"/>
  <c r="E743" i="4" s="1"/>
  <c r="R1497" i="1"/>
  <c r="S1497" i="1" s="1"/>
  <c r="T1497" i="1" s="1"/>
  <c r="AI1689" i="1"/>
  <c r="AJ1689" i="1"/>
  <c r="AK1689" i="1" s="1"/>
  <c r="N886" i="1"/>
  <c r="R1388" i="1"/>
  <c r="S1388" i="1" s="1"/>
  <c r="T1388" i="1" s="1"/>
  <c r="O431" i="1"/>
  <c r="R1441" i="1"/>
  <c r="S1441" i="1" s="1"/>
  <c r="T1441" i="1" s="1"/>
  <c r="N1555" i="1"/>
  <c r="R1722" i="1"/>
  <c r="S1722" i="1" s="1"/>
  <c r="T1722" i="1" s="1"/>
  <c r="AL1095" i="1"/>
  <c r="AI1095" i="1" s="1"/>
  <c r="R1387" i="1"/>
  <c r="S1387" i="1" s="1"/>
  <c r="T1387" i="1" s="1"/>
  <c r="R1697" i="1"/>
  <c r="S1697" i="1" s="1"/>
  <c r="T1697" i="1" s="1"/>
  <c r="C1266" i="4"/>
  <c r="D1266" i="4" s="1"/>
  <c r="E1266" i="4" s="1"/>
  <c r="R1483" i="1"/>
  <c r="S1483" i="1" s="1"/>
  <c r="T1483" i="1" s="1"/>
  <c r="C1508" i="4"/>
  <c r="D1508" i="4" s="1"/>
  <c r="E1508" i="4" s="1"/>
  <c r="AL33" i="1"/>
  <c r="AJ33" i="1" s="1"/>
  <c r="AK33" i="1" s="1"/>
  <c r="AL1691" i="1"/>
  <c r="AI1691" i="1" s="1"/>
  <c r="N1031" i="1"/>
  <c r="C1555" i="4"/>
  <c r="D1555" i="4" s="1"/>
  <c r="E1555" i="4" s="1"/>
  <c r="AL1661" i="1"/>
  <c r="AI1661" i="1" s="1"/>
  <c r="AL1387" i="1"/>
  <c r="AI1387" i="1" s="1"/>
  <c r="R725" i="1"/>
  <c r="S725" i="1" s="1"/>
  <c r="T725" i="1" s="1"/>
  <c r="O291" i="1"/>
  <c r="AL1697" i="1"/>
  <c r="AJ1697" i="1" s="1"/>
  <c r="AK1697" i="1" s="1"/>
  <c r="R1266" i="1"/>
  <c r="S1266" i="1" s="1"/>
  <c r="T1266" i="1" s="1"/>
  <c r="N1441" i="1"/>
  <c r="AL1666" i="1"/>
  <c r="AJ1666" i="1" s="1"/>
  <c r="AK1666" i="1" s="1"/>
  <c r="R1691" i="1"/>
  <c r="S1691" i="1" s="1"/>
  <c r="T1691" i="1" s="1"/>
  <c r="C950" i="4"/>
  <c r="D950" i="4" s="1"/>
  <c r="E950" i="4" s="1"/>
  <c r="C1095" i="4"/>
  <c r="D1095" i="4" s="1"/>
  <c r="E1095" i="4" s="1"/>
  <c r="R611" i="1"/>
  <c r="S611" i="1" s="1"/>
  <c r="T611" i="1" s="1"/>
  <c r="R72" i="1"/>
  <c r="S72" i="1" s="1"/>
  <c r="T72" i="1" s="1"/>
  <c r="AL961" i="1"/>
  <c r="AI961" i="1" s="1"/>
  <c r="N1387" i="1"/>
  <c r="N712" i="1"/>
  <c r="N725" i="1"/>
  <c r="N1388" i="1"/>
  <c r="R1031" i="1"/>
  <c r="S1031" i="1" s="1"/>
  <c r="T1031" i="1" s="1"/>
  <c r="C1722" i="4"/>
  <c r="D1722" i="4" s="1"/>
  <c r="E1722" i="4" s="1"/>
  <c r="N1095" i="1"/>
  <c r="N728" i="1"/>
  <c r="C1031" i="4"/>
  <c r="D1031" i="4" s="1"/>
  <c r="E1031" i="4" s="1"/>
  <c r="N1697" i="1"/>
  <c r="R267" i="1"/>
  <c r="S267" i="1" s="1"/>
  <c r="T267" i="1" s="1"/>
  <c r="C1441" i="4"/>
  <c r="D1441" i="4" s="1"/>
  <c r="E1441" i="4" s="1"/>
  <c r="C1506" i="4"/>
  <c r="D1506" i="4" s="1"/>
  <c r="E1506" i="4" s="1"/>
  <c r="C1483" i="4"/>
  <c r="D1483" i="4" s="1"/>
  <c r="E1483" i="4" s="1"/>
  <c r="AL602" i="1"/>
  <c r="AJ602" i="1" s="1"/>
  <c r="AK602" i="1" s="1"/>
  <c r="N162" i="1"/>
  <c r="AL950" i="1"/>
  <c r="AJ950" i="1" s="1"/>
  <c r="AK950" i="1" s="1"/>
  <c r="AL611" i="1"/>
  <c r="AJ611" i="1" s="1"/>
  <c r="AK611" i="1" s="1"/>
  <c r="N182" i="1"/>
  <c r="R1698" i="1"/>
  <c r="S1698" i="1" s="1"/>
  <c r="T1698" i="1" s="1"/>
  <c r="N1661" i="1"/>
  <c r="C1387" i="4"/>
  <c r="D1387" i="4" s="1"/>
  <c r="E1387" i="4" s="1"/>
  <c r="AL712" i="1"/>
  <c r="AJ712" i="1" s="1"/>
  <c r="AK712" i="1" s="1"/>
  <c r="AJ1031" i="1"/>
  <c r="AK1031" i="1" s="1"/>
  <c r="O787" i="1"/>
  <c r="Z787" i="1" s="1"/>
  <c r="N399" i="1"/>
  <c r="N299" i="1"/>
  <c r="R1495" i="1"/>
  <c r="S1495" i="1" s="1"/>
  <c r="T1495" i="1" s="1"/>
  <c r="R1666" i="1"/>
  <c r="S1666" i="1" s="1"/>
  <c r="T1666" i="1" s="1"/>
  <c r="C602" i="4"/>
  <c r="D602" i="4" s="1"/>
  <c r="E602" i="4" s="1"/>
  <c r="C1546" i="4"/>
  <c r="D1546" i="4" s="1"/>
  <c r="E1546" i="4" s="1"/>
  <c r="C611" i="4"/>
  <c r="D611" i="4" s="1"/>
  <c r="E611" i="4" s="1"/>
  <c r="AL72" i="1"/>
  <c r="AJ72" i="1" s="1"/>
  <c r="AK72" i="1" s="1"/>
  <c r="N1326" i="1"/>
  <c r="C182" i="4"/>
  <c r="D182" i="4" s="1"/>
  <c r="E182" i="4" s="1"/>
  <c r="C399" i="4"/>
  <c r="D399" i="4" s="1"/>
  <c r="E399" i="4" s="1"/>
  <c r="C672" i="4"/>
  <c r="D672" i="4" s="1"/>
  <c r="E672" i="4" s="1"/>
  <c r="C1512" i="4"/>
  <c r="D1512" i="4" s="1"/>
  <c r="E1512" i="4" s="1"/>
  <c r="N672" i="1"/>
  <c r="AL1326" i="1"/>
  <c r="AI1326" i="1" s="1"/>
  <c r="N171" i="1"/>
  <c r="R261" i="1"/>
  <c r="S261" i="1" s="1"/>
  <c r="T261" i="1" s="1"/>
  <c r="R23" i="1"/>
  <c r="S23" i="1" s="1"/>
  <c r="T23" i="1" s="1"/>
  <c r="N1490" i="1"/>
  <c r="AL635" i="1"/>
  <c r="AJ635" i="1" s="1"/>
  <c r="AK635" i="1" s="1"/>
  <c r="R1326" i="1"/>
  <c r="S1326" i="1" s="1"/>
  <c r="T1326" i="1" s="1"/>
  <c r="N831" i="1"/>
  <c r="AL171" i="1"/>
  <c r="AJ171" i="1" s="1"/>
  <c r="AK171" i="1" s="1"/>
  <c r="C217" i="4"/>
  <c r="D217" i="4" s="1"/>
  <c r="E217" i="4" s="1"/>
  <c r="C1714" i="4"/>
  <c r="D1714" i="4" s="1"/>
  <c r="E1714" i="4" s="1"/>
  <c r="N635" i="1"/>
  <c r="AL862" i="1"/>
  <c r="AI862" i="1" s="1"/>
  <c r="R1667" i="1"/>
  <c r="S1667" i="1" s="1"/>
  <c r="T1667" i="1" s="1"/>
  <c r="N750" i="1"/>
  <c r="AL288" i="1"/>
  <c r="AJ288" i="1" s="1"/>
  <c r="AK288" i="1" s="1"/>
  <c r="R635" i="1"/>
  <c r="S635" i="1" s="1"/>
  <c r="T635" i="1" s="1"/>
  <c r="C831" i="4"/>
  <c r="D831" i="4" s="1"/>
  <c r="E831" i="4" s="1"/>
  <c r="AL750" i="1"/>
  <c r="AI750" i="1" s="1"/>
  <c r="C231" i="4"/>
  <c r="D231" i="4" s="1"/>
  <c r="E231" i="4" s="1"/>
  <c r="R371" i="1"/>
  <c r="S371" i="1" s="1"/>
  <c r="T371" i="1" s="1"/>
  <c r="AL140" i="1"/>
  <c r="AJ140" i="1" s="1"/>
  <c r="AK140" i="1" s="1"/>
  <c r="AL1665" i="1"/>
  <c r="AI1665" i="1" s="1"/>
  <c r="N167" i="1"/>
  <c r="N221" i="1"/>
  <c r="R916" i="1"/>
  <c r="S916" i="1" s="1"/>
  <c r="T916" i="1" s="1"/>
  <c r="R140" i="1"/>
  <c r="S140" i="1" s="1"/>
  <c r="T140" i="1" s="1"/>
  <c r="R167" i="1"/>
  <c r="S167" i="1" s="1"/>
  <c r="T167" i="1" s="1"/>
  <c r="R1368" i="1"/>
  <c r="S1368" i="1" s="1"/>
  <c r="T1368" i="1" s="1"/>
  <c r="AL1395" i="1"/>
  <c r="AI1395" i="1" s="1"/>
  <c r="N916" i="1"/>
  <c r="R1554" i="1"/>
  <c r="S1554" i="1" s="1"/>
  <c r="T1554" i="1" s="1"/>
  <c r="AL167" i="1"/>
  <c r="AJ167" i="1" s="1"/>
  <c r="AK167" i="1" s="1"/>
  <c r="C851" i="4"/>
  <c r="D851" i="4" s="1"/>
  <c r="E851" i="4" s="1"/>
  <c r="AL1266" i="1"/>
  <c r="C1676" i="4"/>
  <c r="D1676" i="4" s="1"/>
  <c r="E1676" i="4" s="1"/>
  <c r="N152" i="1"/>
  <c r="C152" i="4"/>
  <c r="D152" i="4" s="1"/>
  <c r="E152" i="4" s="1"/>
  <c r="AL152" i="1"/>
  <c r="AJ152" i="1" s="1"/>
  <c r="AK152" i="1" s="1"/>
  <c r="R613" i="1"/>
  <c r="S613" i="1" s="1"/>
  <c r="T613" i="1" s="1"/>
  <c r="C613" i="4"/>
  <c r="D613" i="4" s="1"/>
  <c r="E613" i="4" s="1"/>
  <c r="AL613" i="1"/>
  <c r="AJ613" i="1" s="1"/>
  <c r="AK613" i="1" s="1"/>
  <c r="N1392" i="1"/>
  <c r="AL1392" i="1"/>
  <c r="C1427" i="4"/>
  <c r="D1427" i="4" s="1"/>
  <c r="E1427" i="4" s="1"/>
  <c r="C1325" i="4"/>
  <c r="D1325" i="4" s="1"/>
  <c r="E1325" i="4" s="1"/>
  <c r="AL1325" i="1"/>
  <c r="AJ1325" i="1" s="1"/>
  <c r="AK1325" i="1" s="1"/>
  <c r="N1325" i="1"/>
  <c r="R860" i="1"/>
  <c r="S860" i="1" s="1"/>
  <c r="T860" i="1" s="1"/>
  <c r="C1481" i="4"/>
  <c r="D1481" i="4" s="1"/>
  <c r="E1481" i="4" s="1"/>
  <c r="C169" i="4"/>
  <c r="D169" i="4" s="1"/>
  <c r="E169" i="4" s="1"/>
  <c r="N169" i="1"/>
  <c r="AL169" i="1"/>
  <c r="AJ169" i="1" s="1"/>
  <c r="AK169" i="1" s="1"/>
  <c r="AL1490" i="1"/>
  <c r="AJ1490" i="1" s="1"/>
  <c r="AK1490" i="1" s="1"/>
  <c r="C860" i="4"/>
  <c r="D860" i="4" s="1"/>
  <c r="E860" i="4" s="1"/>
  <c r="R865" i="1"/>
  <c r="S865" i="1" s="1"/>
  <c r="T865" i="1" s="1"/>
  <c r="R370" i="1"/>
  <c r="S370" i="1" s="1"/>
  <c r="T370" i="1" s="1"/>
  <c r="C171" i="4"/>
  <c r="D171" i="4" s="1"/>
  <c r="E171" i="4" s="1"/>
  <c r="N1676" i="1"/>
  <c r="AL1489" i="1"/>
  <c r="AI1489" i="1" s="1"/>
  <c r="N1283" i="1"/>
  <c r="AL1283" i="1"/>
  <c r="AJ1283" i="1" s="1"/>
  <c r="AK1283" i="1" s="1"/>
  <c r="AL860" i="1"/>
  <c r="AI860" i="1" s="1"/>
  <c r="R722" i="1"/>
  <c r="S722" i="1" s="1"/>
  <c r="T722" i="1" s="1"/>
  <c r="AL370" i="1"/>
  <c r="AJ370" i="1" s="1"/>
  <c r="AK370" i="1" s="1"/>
  <c r="N776" i="1"/>
  <c r="AL160" i="1"/>
  <c r="AI160" i="1" s="1"/>
  <c r="R1676" i="1"/>
  <c r="S1676" i="1" s="1"/>
  <c r="T1676" i="1" s="1"/>
  <c r="N829" i="1"/>
  <c r="N1489" i="1"/>
  <c r="N855" i="1"/>
  <c r="C855" i="4"/>
  <c r="D855" i="4" s="1"/>
  <c r="E855" i="4" s="1"/>
  <c r="N1184" i="1"/>
  <c r="C1184" i="4"/>
  <c r="D1184" i="4" s="1"/>
  <c r="E1184" i="4" s="1"/>
  <c r="AL1184" i="1"/>
  <c r="AI1184" i="1" s="1"/>
  <c r="R731" i="1"/>
  <c r="S731" i="1" s="1"/>
  <c r="T731" i="1" s="1"/>
  <c r="N731" i="1"/>
  <c r="C833" i="4"/>
  <c r="D833" i="4" s="1"/>
  <c r="E833" i="4" s="1"/>
  <c r="N833" i="1"/>
  <c r="R833" i="1"/>
  <c r="S833" i="1" s="1"/>
  <c r="T833" i="1" s="1"/>
  <c r="C1621" i="4"/>
  <c r="D1621" i="4" s="1"/>
  <c r="E1621" i="4" s="1"/>
  <c r="AL1621" i="1"/>
  <c r="AI1621" i="1" s="1"/>
  <c r="C1346" i="4"/>
  <c r="D1346" i="4" s="1"/>
  <c r="E1346" i="4" s="1"/>
  <c r="AL1346" i="1"/>
  <c r="AJ1346" i="1" s="1"/>
  <c r="AK1346" i="1" s="1"/>
  <c r="R732" i="1"/>
  <c r="S732" i="1" s="1"/>
  <c r="T732" i="1" s="1"/>
  <c r="AL732" i="1"/>
  <c r="AJ732" i="1" s="1"/>
  <c r="AK732" i="1" s="1"/>
  <c r="N841" i="1"/>
  <c r="N865" i="1"/>
  <c r="AL722" i="1"/>
  <c r="AI722" i="1" s="1"/>
  <c r="R290" i="1"/>
  <c r="S290" i="1" s="1"/>
  <c r="T290" i="1" s="1"/>
  <c r="AL776" i="1"/>
  <c r="AJ776" i="1" s="1"/>
  <c r="AK776" i="1" s="1"/>
  <c r="AL1676" i="1"/>
  <c r="AI1676" i="1" s="1"/>
  <c r="R829" i="1"/>
  <c r="S829" i="1" s="1"/>
  <c r="T829" i="1" s="1"/>
  <c r="R1489" i="1"/>
  <c r="S1489" i="1" s="1"/>
  <c r="T1489" i="1" s="1"/>
  <c r="AL1573" i="1"/>
  <c r="AI1573" i="1" s="1"/>
  <c r="C1573" i="4"/>
  <c r="D1573" i="4" s="1"/>
  <c r="E1573" i="4" s="1"/>
  <c r="AL643" i="1"/>
  <c r="AI643" i="1" s="1"/>
  <c r="C643" i="4"/>
  <c r="D643" i="4" s="1"/>
  <c r="E643" i="4" s="1"/>
  <c r="N643" i="1"/>
  <c r="AL271" i="1"/>
  <c r="N271" i="1"/>
  <c r="AL822" i="1"/>
  <c r="AI822" i="1" s="1"/>
  <c r="N822" i="1"/>
  <c r="R822" i="1"/>
  <c r="S822" i="1" s="1"/>
  <c r="T822" i="1" s="1"/>
  <c r="N852" i="1"/>
  <c r="AL852" i="1"/>
  <c r="AI852" i="1" s="1"/>
  <c r="N963" i="1"/>
  <c r="C963" i="4"/>
  <c r="D963" i="4" s="1"/>
  <c r="E963" i="4" s="1"/>
  <c r="R1577" i="1"/>
  <c r="S1577" i="1" s="1"/>
  <c r="T1577" i="1" s="1"/>
  <c r="C25" i="4"/>
  <c r="D25" i="4" s="1"/>
  <c r="E25" i="4" s="1"/>
  <c r="N25" i="1"/>
  <c r="R1046" i="1"/>
  <c r="S1046" i="1" s="1"/>
  <c r="T1046" i="1" s="1"/>
  <c r="N1046" i="1"/>
  <c r="R541" i="1"/>
  <c r="S541" i="1" s="1"/>
  <c r="T541" i="1" s="1"/>
  <c r="N541" i="1"/>
  <c r="R783" i="1"/>
  <c r="S783" i="1" s="1"/>
  <c r="T783" i="1" s="1"/>
  <c r="N613" i="1"/>
  <c r="AL865" i="1"/>
  <c r="AI865" i="1" s="1"/>
  <c r="N722" i="1"/>
  <c r="AL401" i="1"/>
  <c r="AI401" i="1" s="1"/>
  <c r="C1577" i="4"/>
  <c r="D1577" i="4" s="1"/>
  <c r="E1577" i="4" s="1"/>
  <c r="C290" i="4"/>
  <c r="D290" i="4" s="1"/>
  <c r="E290" i="4" s="1"/>
  <c r="R776" i="1"/>
  <c r="S776" i="1" s="1"/>
  <c r="T776" i="1" s="1"/>
  <c r="N149" i="1"/>
  <c r="AL829" i="1"/>
  <c r="AJ829" i="1" s="1"/>
  <c r="AK829" i="1" s="1"/>
  <c r="N1042" i="1"/>
  <c r="C1489" i="4"/>
  <c r="D1489" i="4" s="1"/>
  <c r="E1489" i="4" s="1"/>
  <c r="N645" i="1"/>
  <c r="R645" i="1"/>
  <c r="S645" i="1" s="1"/>
  <c r="T645" i="1" s="1"/>
  <c r="C1540" i="4"/>
  <c r="D1540" i="4" s="1"/>
  <c r="E1540" i="4" s="1"/>
  <c r="R1540" i="1"/>
  <c r="S1540" i="1" s="1"/>
  <c r="T1540" i="1" s="1"/>
  <c r="C1719" i="4"/>
  <c r="D1719" i="4" s="1"/>
  <c r="E1719" i="4" s="1"/>
  <c r="N1719" i="1"/>
  <c r="R1719" i="1"/>
  <c r="S1719" i="1" s="1"/>
  <c r="T1719" i="1" s="1"/>
  <c r="AL1719" i="1"/>
  <c r="AJ1719" i="1" s="1"/>
  <c r="AK1719" i="1" s="1"/>
  <c r="C519" i="4"/>
  <c r="D519" i="4" s="1"/>
  <c r="E519" i="4" s="1"/>
  <c r="R519" i="1"/>
  <c r="S519" i="1" s="1"/>
  <c r="T519" i="1" s="1"/>
  <c r="N1071" i="1"/>
  <c r="C1071" i="4"/>
  <c r="D1071" i="4" s="1"/>
  <c r="E1071" i="4" s="1"/>
  <c r="AL1071" i="1"/>
  <c r="AJ1071" i="1" s="1"/>
  <c r="AK1071" i="1" s="1"/>
  <c r="R1071" i="1"/>
  <c r="S1071" i="1" s="1"/>
  <c r="T1071" i="1" s="1"/>
  <c r="AL206" i="1"/>
  <c r="AJ206" i="1" s="1"/>
  <c r="AK206" i="1" s="1"/>
  <c r="AI1667" i="1"/>
  <c r="N783" i="1"/>
  <c r="R1721" i="1"/>
  <c r="S1721" i="1" s="1"/>
  <c r="T1721" i="1" s="1"/>
  <c r="R779" i="1"/>
  <c r="S779" i="1" s="1"/>
  <c r="T779" i="1" s="1"/>
  <c r="AL393" i="1"/>
  <c r="AI393" i="1" s="1"/>
  <c r="C1283" i="4"/>
  <c r="D1283" i="4" s="1"/>
  <c r="E1283" i="4" s="1"/>
  <c r="C722" i="4"/>
  <c r="D722" i="4" s="1"/>
  <c r="E722" i="4" s="1"/>
  <c r="C776" i="4"/>
  <c r="D776" i="4" s="1"/>
  <c r="E776" i="4" s="1"/>
  <c r="R149" i="1"/>
  <c r="S149" i="1" s="1"/>
  <c r="T149" i="1" s="1"/>
  <c r="C1042" i="4"/>
  <c r="D1042" i="4" s="1"/>
  <c r="E1042" i="4" s="1"/>
  <c r="R271" i="1"/>
  <c r="S271" i="1" s="1"/>
  <c r="T271" i="1" s="1"/>
  <c r="C60" i="4"/>
  <c r="D60" i="4" s="1"/>
  <c r="E60" i="4" s="1"/>
  <c r="AL60" i="1"/>
  <c r="AI60" i="1" s="1"/>
  <c r="C864" i="4"/>
  <c r="D864" i="4" s="1"/>
  <c r="E864" i="4" s="1"/>
  <c r="R864" i="1"/>
  <c r="S864" i="1" s="1"/>
  <c r="T864" i="1" s="1"/>
  <c r="AI1441" i="1"/>
  <c r="AJ1441" i="1"/>
  <c r="AK1441" i="1" s="1"/>
  <c r="C830" i="4"/>
  <c r="D830" i="4" s="1"/>
  <c r="E830" i="4" s="1"/>
  <c r="AL830" i="1"/>
  <c r="AI830" i="1" s="1"/>
  <c r="N830" i="1"/>
  <c r="AL431" i="1"/>
  <c r="N431" i="1"/>
  <c r="R431" i="1"/>
  <c r="S431" i="1" s="1"/>
  <c r="T431" i="1" s="1"/>
  <c r="AL1657" i="1"/>
  <c r="N535" i="1"/>
  <c r="AL535" i="1"/>
  <c r="R260" i="1"/>
  <c r="S260" i="1" s="1"/>
  <c r="T260" i="1" s="1"/>
  <c r="AL426" i="1"/>
  <c r="AI426" i="1" s="1"/>
  <c r="R426" i="1"/>
  <c r="S426" i="1" s="1"/>
  <c r="T426" i="1" s="1"/>
  <c r="N1269" i="1"/>
  <c r="AL1269" i="1"/>
  <c r="AJ1269" i="1" s="1"/>
  <c r="AK1269" i="1" s="1"/>
  <c r="C1323" i="4"/>
  <c r="D1323" i="4" s="1"/>
  <c r="E1323" i="4" s="1"/>
  <c r="N416" i="1"/>
  <c r="C416" i="4"/>
  <c r="D416" i="4" s="1"/>
  <c r="E416" i="4" s="1"/>
  <c r="N395" i="1"/>
  <c r="R262" i="1"/>
  <c r="S262" i="1" s="1"/>
  <c r="T262" i="1" s="1"/>
  <c r="R1536" i="1"/>
  <c r="S1536" i="1" s="1"/>
  <c r="T1536" i="1" s="1"/>
  <c r="C779" i="4"/>
  <c r="D779" i="4" s="1"/>
  <c r="E779" i="4" s="1"/>
  <c r="N1539" i="1"/>
  <c r="C1625" i="4"/>
  <c r="D1625" i="4" s="1"/>
  <c r="E1625" i="4" s="1"/>
  <c r="N426" i="1"/>
  <c r="R1614" i="1"/>
  <c r="S1614" i="1" s="1"/>
  <c r="T1614" i="1" s="1"/>
  <c r="R678" i="1"/>
  <c r="S678" i="1" s="1"/>
  <c r="T678" i="1" s="1"/>
  <c r="R730" i="1"/>
  <c r="S730" i="1" s="1"/>
  <c r="T730" i="1" s="1"/>
  <c r="R919" i="1"/>
  <c r="S919" i="1" s="1"/>
  <c r="T919" i="1" s="1"/>
  <c r="C725" i="4"/>
  <c r="D725" i="4" s="1"/>
  <c r="E725" i="4" s="1"/>
  <c r="AL22" i="1"/>
  <c r="AJ22" i="1" s="1"/>
  <c r="AK22" i="1" s="1"/>
  <c r="R22" i="1"/>
  <c r="S22" i="1" s="1"/>
  <c r="T22" i="1" s="1"/>
  <c r="AL416" i="1"/>
  <c r="AL639" i="1"/>
  <c r="AL1620" i="1"/>
  <c r="AI1620" i="1" s="1"/>
  <c r="R25" i="1"/>
  <c r="S25" i="1" s="1"/>
  <c r="T25" i="1" s="1"/>
  <c r="C1672" i="4"/>
  <c r="D1672" i="4" s="1"/>
  <c r="E1672" i="4" s="1"/>
  <c r="R152" i="1"/>
  <c r="S152" i="1" s="1"/>
  <c r="T152" i="1" s="1"/>
  <c r="R1325" i="1"/>
  <c r="S1325" i="1" s="1"/>
  <c r="T1325" i="1" s="1"/>
  <c r="R808" i="1"/>
  <c r="S808" i="1" s="1"/>
  <c r="T808" i="1" s="1"/>
  <c r="R1144" i="1"/>
  <c r="S1144" i="1" s="1"/>
  <c r="T1144" i="1" s="1"/>
  <c r="C1539" i="4"/>
  <c r="D1539" i="4" s="1"/>
  <c r="E1539" i="4" s="1"/>
  <c r="C1614" i="4"/>
  <c r="D1614" i="4" s="1"/>
  <c r="E1614" i="4" s="1"/>
  <c r="AL148" i="1"/>
  <c r="AI148" i="1" s="1"/>
  <c r="R1522" i="1"/>
  <c r="S1522" i="1" s="1"/>
  <c r="T1522" i="1" s="1"/>
  <c r="C730" i="4"/>
  <c r="D730" i="4" s="1"/>
  <c r="E730" i="4" s="1"/>
  <c r="AL180" i="1"/>
  <c r="AI180" i="1" s="1"/>
  <c r="AL1700" i="1"/>
  <c r="N1029" i="1"/>
  <c r="AL919" i="1"/>
  <c r="AI919" i="1" s="1"/>
  <c r="AL842" i="1"/>
  <c r="AJ842" i="1" s="1"/>
  <c r="AK842" i="1" s="1"/>
  <c r="AL807" i="1"/>
  <c r="AI807" i="1" s="1"/>
  <c r="R169" i="1"/>
  <c r="S169" i="1" s="1"/>
  <c r="T169" i="1" s="1"/>
  <c r="R420" i="1"/>
  <c r="S420" i="1" s="1"/>
  <c r="T420" i="1" s="1"/>
  <c r="R1672" i="1"/>
  <c r="S1672" i="1" s="1"/>
  <c r="T1672" i="1" s="1"/>
  <c r="C262" i="4"/>
  <c r="D262" i="4" s="1"/>
  <c r="E262" i="4" s="1"/>
  <c r="C808" i="4"/>
  <c r="D808" i="4" s="1"/>
  <c r="E808" i="4" s="1"/>
  <c r="AL1144" i="1"/>
  <c r="AJ1144" i="1" s="1"/>
  <c r="AK1144" i="1" s="1"/>
  <c r="C1536" i="4"/>
  <c r="D1536" i="4" s="1"/>
  <c r="E1536" i="4" s="1"/>
  <c r="N148" i="1"/>
  <c r="C1522" i="4"/>
  <c r="D1522" i="4" s="1"/>
  <c r="E1522" i="4" s="1"/>
  <c r="C967" i="4"/>
  <c r="D967" i="4" s="1"/>
  <c r="E967" i="4" s="1"/>
  <c r="C919" i="4"/>
  <c r="D919" i="4" s="1"/>
  <c r="E919" i="4" s="1"/>
  <c r="C633" i="4"/>
  <c r="D633" i="4" s="1"/>
  <c r="E633" i="4" s="1"/>
  <c r="AL420" i="1"/>
  <c r="AI420" i="1" s="1"/>
  <c r="N536" i="1"/>
  <c r="N300" i="1"/>
  <c r="R300" i="1"/>
  <c r="S300" i="1" s="1"/>
  <c r="T300" i="1" s="1"/>
  <c r="C300" i="4"/>
  <c r="D300" i="4" s="1"/>
  <c r="E300" i="4" s="1"/>
  <c r="AL1480" i="1"/>
  <c r="AJ1480" i="1" s="1"/>
  <c r="AK1480" i="1" s="1"/>
  <c r="AL1501" i="1"/>
  <c r="AJ1501" i="1" s="1"/>
  <c r="AK1501" i="1" s="1"/>
  <c r="AI1514" i="1"/>
  <c r="AJ1514" i="1"/>
  <c r="AK1514" i="1" s="1"/>
  <c r="N267" i="1"/>
  <c r="AL267" i="1"/>
  <c r="AI267" i="1" s="1"/>
  <c r="R1042" i="1"/>
  <c r="S1042" i="1" s="1"/>
  <c r="T1042" i="1" s="1"/>
  <c r="R24" i="1"/>
  <c r="S24" i="1" s="1"/>
  <c r="T24" i="1" s="1"/>
  <c r="AL24" i="1"/>
  <c r="AJ24" i="1" s="1"/>
  <c r="AK24" i="1" s="1"/>
  <c r="N24" i="1"/>
  <c r="AL1300" i="1"/>
  <c r="AJ1300" i="1" s="1"/>
  <c r="AK1300" i="1" s="1"/>
  <c r="C1300" i="4"/>
  <c r="D1300" i="4" s="1"/>
  <c r="E1300" i="4" s="1"/>
  <c r="N1300" i="1"/>
  <c r="AI1539" i="1"/>
  <c r="AJ1539" i="1"/>
  <c r="AK1539" i="1" s="1"/>
  <c r="AL731" i="1"/>
  <c r="AJ731" i="1" s="1"/>
  <c r="AK731" i="1" s="1"/>
  <c r="R1539" i="1"/>
  <c r="S1539" i="1" s="1"/>
  <c r="T1539" i="1" s="1"/>
  <c r="N1522" i="1"/>
  <c r="N401" i="1"/>
  <c r="R401" i="1"/>
  <c r="S401" i="1" s="1"/>
  <c r="T401" i="1" s="1"/>
  <c r="C731" i="4"/>
  <c r="D731" i="4" s="1"/>
  <c r="E731" i="4" s="1"/>
  <c r="N779" i="1"/>
  <c r="R148" i="1"/>
  <c r="S148" i="1" s="1"/>
  <c r="T148" i="1" s="1"/>
  <c r="AL1197" i="1"/>
  <c r="AI1197" i="1" s="1"/>
  <c r="N1536" i="1"/>
  <c r="AL1500" i="1"/>
  <c r="AJ1500" i="1" s="1"/>
  <c r="AK1500" i="1" s="1"/>
  <c r="C1724" i="4"/>
  <c r="D1724" i="4" s="1"/>
  <c r="E1724" i="4" s="1"/>
  <c r="R1724" i="1"/>
  <c r="S1724" i="1" s="1"/>
  <c r="T1724" i="1" s="1"/>
  <c r="AL1724" i="1"/>
  <c r="AI1724" i="1" s="1"/>
  <c r="C428" i="4"/>
  <c r="D428" i="4" s="1"/>
  <c r="E428" i="4" s="1"/>
  <c r="R428" i="1"/>
  <c r="S428" i="1" s="1"/>
  <c r="T428" i="1" s="1"/>
  <c r="N301" i="1"/>
  <c r="N1480" i="1"/>
  <c r="R301" i="1"/>
  <c r="S301" i="1" s="1"/>
  <c r="T301" i="1" s="1"/>
  <c r="AL260" i="1"/>
  <c r="AI260" i="1" s="1"/>
  <c r="AL779" i="1"/>
  <c r="AI779" i="1" s="1"/>
  <c r="R29" i="1"/>
  <c r="S29" i="1" s="1"/>
  <c r="T29" i="1" s="1"/>
  <c r="C1669" i="4"/>
  <c r="D1669" i="4" s="1"/>
  <c r="E1669" i="4" s="1"/>
  <c r="N1669" i="1"/>
  <c r="C1700" i="4"/>
  <c r="D1700" i="4" s="1"/>
  <c r="E1700" i="4" s="1"/>
  <c r="AL1029" i="1"/>
  <c r="AJ1029" i="1" s="1"/>
  <c r="AK1029" i="1" s="1"/>
  <c r="R1029" i="1"/>
  <c r="S1029" i="1" s="1"/>
  <c r="T1029" i="1" s="1"/>
  <c r="C871" i="4"/>
  <c r="D871" i="4" s="1"/>
  <c r="E871" i="4" s="1"/>
  <c r="AL636" i="1"/>
  <c r="N636" i="1"/>
  <c r="AL299" i="1"/>
  <c r="AJ299" i="1" s="1"/>
  <c r="AK299" i="1" s="1"/>
  <c r="AI963" i="1"/>
  <c r="AL808" i="1"/>
  <c r="AI808" i="1" s="1"/>
  <c r="N420" i="1"/>
  <c r="AL262" i="1"/>
  <c r="AI262" i="1" s="1"/>
  <c r="N1144" i="1"/>
  <c r="AL1270" i="1"/>
  <c r="AI1270" i="1" s="1"/>
  <c r="R1392" i="1"/>
  <c r="S1392" i="1" s="1"/>
  <c r="T1392" i="1" s="1"/>
  <c r="C24" i="4"/>
  <c r="D24" i="4" s="1"/>
  <c r="E24" i="4" s="1"/>
  <c r="R142" i="1"/>
  <c r="S142" i="1" s="1"/>
  <c r="T142" i="1" s="1"/>
  <c r="N142" i="1"/>
  <c r="AL142" i="1"/>
  <c r="AI142" i="1" s="1"/>
  <c r="C728" i="4"/>
  <c r="D728" i="4" s="1"/>
  <c r="E728" i="4" s="1"/>
  <c r="AL1508" i="1"/>
  <c r="AJ1508" i="1" s="1"/>
  <c r="AK1508" i="1" s="1"/>
  <c r="C415" i="4"/>
  <c r="D415" i="4" s="1"/>
  <c r="E415" i="4" s="1"/>
  <c r="N1270" i="1"/>
  <c r="C1500" i="4"/>
  <c r="D1500" i="4" s="1"/>
  <c r="E1500" i="4" s="1"/>
  <c r="R180" i="1"/>
  <c r="S180" i="1" s="1"/>
  <c r="T180" i="1" s="1"/>
  <c r="AL1568" i="1"/>
  <c r="AJ1568" i="1" s="1"/>
  <c r="AK1568" i="1" s="1"/>
  <c r="R1390" i="1"/>
  <c r="S1390" i="1" s="1"/>
  <c r="T1390" i="1" s="1"/>
  <c r="N910" i="1"/>
  <c r="AL1543" i="1"/>
  <c r="AI1543" i="1" s="1"/>
  <c r="N1543" i="1"/>
  <c r="R1620" i="1"/>
  <c r="S1620" i="1" s="1"/>
  <c r="T1620" i="1" s="1"/>
  <c r="C1197" i="4"/>
  <c r="D1197" i="4" s="1"/>
  <c r="E1197" i="4" s="1"/>
  <c r="N1280" i="1"/>
  <c r="R1185" i="1"/>
  <c r="S1185" i="1" s="1"/>
  <c r="T1185" i="1" s="1"/>
  <c r="R855" i="1"/>
  <c r="S855" i="1" s="1"/>
  <c r="T855" i="1" s="1"/>
  <c r="R536" i="1"/>
  <c r="S536" i="1" s="1"/>
  <c r="T536" i="1" s="1"/>
  <c r="R1420" i="1"/>
  <c r="S1420" i="1" s="1"/>
  <c r="T1420" i="1" s="1"/>
  <c r="C1420" i="4"/>
  <c r="D1420" i="4" s="1"/>
  <c r="E1420" i="4" s="1"/>
  <c r="C541" i="4"/>
  <c r="D541" i="4" s="1"/>
  <c r="E541" i="4" s="1"/>
  <c r="AL1046" i="1"/>
  <c r="AJ1046" i="1" s="1"/>
  <c r="AK1046" i="1" s="1"/>
  <c r="R1197" i="1"/>
  <c r="S1197" i="1" s="1"/>
  <c r="T1197" i="1" s="1"/>
  <c r="N1508" i="1"/>
  <c r="N1690" i="1"/>
  <c r="N1514" i="1"/>
  <c r="R168" i="1"/>
  <c r="S168" i="1" s="1"/>
  <c r="T168" i="1" s="1"/>
  <c r="AL1280" i="1"/>
  <c r="AJ1280" i="1" s="1"/>
  <c r="AK1280" i="1" s="1"/>
  <c r="N732" i="1"/>
  <c r="C1566" i="4"/>
  <c r="D1566" i="4" s="1"/>
  <c r="E1566" i="4" s="1"/>
  <c r="N1390" i="1"/>
  <c r="R696" i="1"/>
  <c r="S696" i="1" s="1"/>
  <c r="T696" i="1" s="1"/>
  <c r="AL855" i="1"/>
  <c r="AJ855" i="1" s="1"/>
  <c r="AK855" i="1" s="1"/>
  <c r="N968" i="1"/>
  <c r="AJ395" i="1"/>
  <c r="AK395" i="1" s="1"/>
  <c r="AL205" i="1"/>
  <c r="AJ205" i="1" s="1"/>
  <c r="AK205" i="1" s="1"/>
  <c r="C205" i="4"/>
  <c r="D205" i="4" s="1"/>
  <c r="E205" i="4" s="1"/>
  <c r="R205" i="1"/>
  <c r="S205" i="1" s="1"/>
  <c r="T205" i="1" s="1"/>
  <c r="N787" i="1"/>
  <c r="C787" i="4"/>
  <c r="D787" i="4" s="1"/>
  <c r="E787" i="4" s="1"/>
  <c r="AL787" i="1"/>
  <c r="AI787" i="1" s="1"/>
  <c r="C917" i="4"/>
  <c r="D917" i="4" s="1"/>
  <c r="E917" i="4" s="1"/>
  <c r="N917" i="1"/>
  <c r="R395" i="1"/>
  <c r="S395" i="1" s="1"/>
  <c r="T395" i="1" s="1"/>
  <c r="C29" i="4"/>
  <c r="D29" i="4" s="1"/>
  <c r="E29" i="4" s="1"/>
  <c r="C395" i="4"/>
  <c r="D395" i="4" s="1"/>
  <c r="E395" i="4" s="1"/>
  <c r="AL730" i="1"/>
  <c r="AI730" i="1" s="1"/>
  <c r="N1620" i="1"/>
  <c r="AL415" i="1"/>
  <c r="R1700" i="1"/>
  <c r="S1700" i="1" s="1"/>
  <c r="T1700" i="1" s="1"/>
  <c r="AL1390" i="1"/>
  <c r="AI1390" i="1" s="1"/>
  <c r="AL536" i="1"/>
  <c r="AJ536" i="1" s="1"/>
  <c r="AK536" i="1" s="1"/>
  <c r="N74" i="1"/>
  <c r="C74" i="4"/>
  <c r="D74" i="4" s="1"/>
  <c r="E74" i="4" s="1"/>
  <c r="C1392" i="4"/>
  <c r="D1392" i="4" s="1"/>
  <c r="E1392" i="4" s="1"/>
  <c r="AL696" i="1"/>
  <c r="AI696" i="1" s="1"/>
  <c r="C1046" i="4"/>
  <c r="D1046" i="4" s="1"/>
  <c r="E1046" i="4" s="1"/>
  <c r="R1690" i="1"/>
  <c r="S1690" i="1" s="1"/>
  <c r="T1690" i="1" s="1"/>
  <c r="R15" i="1"/>
  <c r="S15" i="1" s="1"/>
  <c r="T15" i="1" s="1"/>
  <c r="AL917" i="1"/>
  <c r="AJ917" i="1" s="1"/>
  <c r="AK917" i="1" s="1"/>
  <c r="AL1483" i="1"/>
  <c r="AI1483" i="1" s="1"/>
  <c r="R1065" i="1"/>
  <c r="S1065" i="1" s="1"/>
  <c r="T1065" i="1" s="1"/>
  <c r="N519" i="1"/>
  <c r="AL541" i="1"/>
  <c r="AJ541" i="1" s="1"/>
  <c r="AK541" i="1" s="1"/>
  <c r="R1512" i="1"/>
  <c r="S1512" i="1" s="1"/>
  <c r="T1512" i="1" s="1"/>
  <c r="C561" i="4"/>
  <c r="D561" i="4" s="1"/>
  <c r="E561" i="4" s="1"/>
  <c r="C1690" i="4"/>
  <c r="D1690" i="4" s="1"/>
  <c r="E1690" i="4" s="1"/>
  <c r="C822" i="4"/>
  <c r="D822" i="4" s="1"/>
  <c r="E822" i="4" s="1"/>
  <c r="C645" i="4"/>
  <c r="D645" i="4" s="1"/>
  <c r="E645" i="4" s="1"/>
  <c r="AL172" i="1"/>
  <c r="AJ172" i="1" s="1"/>
  <c r="AK172" i="1" s="1"/>
  <c r="C1280" i="4"/>
  <c r="D1280" i="4" s="1"/>
  <c r="E1280" i="4" s="1"/>
  <c r="AL1185" i="1"/>
  <c r="AI1185" i="1" s="1"/>
  <c r="C539" i="4"/>
  <c r="D539" i="4" s="1"/>
  <c r="E539" i="4" s="1"/>
  <c r="C1504" i="4"/>
  <c r="D1504" i="4" s="1"/>
  <c r="E1504" i="4" s="1"/>
  <c r="AL18" i="1"/>
  <c r="AI18" i="1" s="1"/>
  <c r="R203" i="1"/>
  <c r="S203" i="1" s="1"/>
  <c r="T203" i="1" s="1"/>
  <c r="AL785" i="1"/>
  <c r="AI785" i="1" s="1"/>
  <c r="AJ831" i="1"/>
  <c r="AK831" i="1" s="1"/>
  <c r="R1504" i="1"/>
  <c r="S1504" i="1" s="1"/>
  <c r="T1504" i="1" s="1"/>
  <c r="AL283" i="1"/>
  <c r="AI283" i="1" s="1"/>
  <c r="C1647" i="4"/>
  <c r="D1647" i="4" s="1"/>
  <c r="E1647" i="4" s="1"/>
  <c r="AL1546" i="1"/>
  <c r="N1301" i="1"/>
  <c r="AL286" i="1"/>
  <c r="AI286" i="1" s="1"/>
  <c r="N1521" i="1"/>
  <c r="R1301" i="1"/>
  <c r="S1301" i="1" s="1"/>
  <c r="T1301" i="1" s="1"/>
  <c r="R221" i="1"/>
  <c r="S221" i="1" s="1"/>
  <c r="T221" i="1" s="1"/>
  <c r="N1715" i="1"/>
  <c r="C1666" i="4"/>
  <c r="D1666" i="4" s="1"/>
  <c r="E1666" i="4" s="1"/>
  <c r="C286" i="4"/>
  <c r="D286" i="4" s="1"/>
  <c r="E286" i="4" s="1"/>
  <c r="R1416" i="1"/>
  <c r="S1416" i="1" s="1"/>
  <c r="T1416" i="1" s="1"/>
  <c r="R288" i="1"/>
  <c r="S288" i="1" s="1"/>
  <c r="T288" i="1" s="1"/>
  <c r="N1546" i="1"/>
  <c r="N741" i="1"/>
  <c r="N288" i="1"/>
  <c r="R1563" i="1"/>
  <c r="S1563" i="1" s="1"/>
  <c r="T1563" i="1" s="1"/>
  <c r="AL1416" i="1"/>
  <c r="AJ1416" i="1" s="1"/>
  <c r="AK1416" i="1" s="1"/>
  <c r="R1439" i="1"/>
  <c r="S1439" i="1" s="1"/>
  <c r="T1439" i="1" s="1"/>
  <c r="R644" i="1"/>
  <c r="S644" i="1" s="1"/>
  <c r="T644" i="1" s="1"/>
  <c r="C1173" i="4"/>
  <c r="D1173" i="4" s="1"/>
  <c r="E1173" i="4" s="1"/>
  <c r="R1173" i="1"/>
  <c r="S1173" i="1" s="1"/>
  <c r="T1173" i="1" s="1"/>
  <c r="N1173" i="1"/>
  <c r="N413" i="1"/>
  <c r="C413" i="4"/>
  <c r="D413" i="4" s="1"/>
  <c r="E413" i="4" s="1"/>
  <c r="C1687" i="4"/>
  <c r="D1687" i="4" s="1"/>
  <c r="E1687" i="4" s="1"/>
  <c r="R1687" i="1"/>
  <c r="S1687" i="1" s="1"/>
  <c r="T1687" i="1" s="1"/>
  <c r="N1687" i="1"/>
  <c r="AL1687" i="1"/>
  <c r="AJ1687" i="1" s="1"/>
  <c r="AK1687" i="1" s="1"/>
  <c r="AL1324" i="1"/>
  <c r="AJ1324" i="1" s="1"/>
  <c r="AK1324" i="1" s="1"/>
  <c r="N1324" i="1"/>
  <c r="R1324" i="1"/>
  <c r="S1324" i="1" s="1"/>
  <c r="T1324" i="1" s="1"/>
  <c r="R218" i="1"/>
  <c r="S218" i="1" s="1"/>
  <c r="T218" i="1" s="1"/>
  <c r="C218" i="4"/>
  <c r="D218" i="4" s="1"/>
  <c r="E218" i="4" s="1"/>
  <c r="AL218" i="1"/>
  <c r="AJ218" i="1" s="1"/>
  <c r="AK218" i="1" s="1"/>
  <c r="C268" i="4"/>
  <c r="D268" i="4" s="1"/>
  <c r="E268" i="4" s="1"/>
  <c r="N1564" i="1"/>
  <c r="R1564" i="1"/>
  <c r="S1564" i="1" s="1"/>
  <c r="T1564" i="1" s="1"/>
  <c r="R1553" i="1"/>
  <c r="S1553" i="1" s="1"/>
  <c r="T1553" i="1" s="1"/>
  <c r="N1553" i="1"/>
  <c r="AL1553" i="1"/>
  <c r="AJ1553" i="1" s="1"/>
  <c r="AK1553" i="1" s="1"/>
  <c r="AL1509" i="1"/>
  <c r="N1082" i="1"/>
  <c r="N425" i="1"/>
  <c r="R425" i="1"/>
  <c r="S425" i="1" s="1"/>
  <c r="T425" i="1" s="1"/>
  <c r="C425" i="4"/>
  <c r="D425" i="4" s="1"/>
  <c r="E425" i="4" s="1"/>
  <c r="AL425" i="1"/>
  <c r="AI425" i="1" s="1"/>
  <c r="R1517" i="1"/>
  <c r="S1517" i="1" s="1"/>
  <c r="T1517" i="1" s="1"/>
  <c r="R268" i="1"/>
  <c r="S268" i="1" s="1"/>
  <c r="T268" i="1" s="1"/>
  <c r="R738" i="1"/>
  <c r="S738" i="1" s="1"/>
  <c r="T738" i="1" s="1"/>
  <c r="AL738" i="1"/>
  <c r="AI738" i="1" s="1"/>
  <c r="N738" i="1"/>
  <c r="N1347" i="1"/>
  <c r="N1578" i="1"/>
  <c r="AL1160" i="1"/>
  <c r="AJ1160" i="1" s="1"/>
  <c r="AK1160" i="1" s="1"/>
  <c r="R1028" i="1"/>
  <c r="S1028" i="1" s="1"/>
  <c r="T1028" i="1" s="1"/>
  <c r="C805" i="4"/>
  <c r="D805" i="4" s="1"/>
  <c r="E805" i="4" s="1"/>
  <c r="C1163" i="4"/>
  <c r="D1163" i="4" s="1"/>
  <c r="E1163" i="4" s="1"/>
  <c r="N30" i="1"/>
  <c r="C1327" i="4"/>
  <c r="D1327" i="4" s="1"/>
  <c r="E1327" i="4" s="1"/>
  <c r="AL1096" i="1"/>
  <c r="AI1096" i="1" s="1"/>
  <c r="N1038" i="1"/>
  <c r="AL1205" i="1"/>
  <c r="AJ1205" i="1" s="1"/>
  <c r="AK1205" i="1" s="1"/>
  <c r="R1169" i="1"/>
  <c r="S1169" i="1" s="1"/>
  <c r="T1169" i="1" s="1"/>
  <c r="AL340" i="1"/>
  <c r="AI340" i="1" s="1"/>
  <c r="AL1578" i="1"/>
  <c r="AJ1578" i="1" s="1"/>
  <c r="AK1578" i="1" s="1"/>
  <c r="R1347" i="1"/>
  <c r="S1347" i="1" s="1"/>
  <c r="T1347" i="1" s="1"/>
  <c r="R1160" i="1"/>
  <c r="S1160" i="1" s="1"/>
  <c r="T1160" i="1" s="1"/>
  <c r="R1108" i="1"/>
  <c r="S1108" i="1" s="1"/>
  <c r="T1108" i="1" s="1"/>
  <c r="R30" i="1"/>
  <c r="S30" i="1" s="1"/>
  <c r="T30" i="1" s="1"/>
  <c r="N228" i="1"/>
  <c r="C1096" i="4"/>
  <c r="D1096" i="4" s="1"/>
  <c r="E1096" i="4" s="1"/>
  <c r="AL1541" i="1"/>
  <c r="AJ1541" i="1" s="1"/>
  <c r="AK1541" i="1" s="1"/>
  <c r="N1502" i="1"/>
  <c r="C1205" i="4"/>
  <c r="D1205" i="4" s="1"/>
  <c r="E1205" i="4" s="1"/>
  <c r="C226" i="4"/>
  <c r="D226" i="4" s="1"/>
  <c r="E226" i="4" s="1"/>
  <c r="N71" i="1"/>
  <c r="C1068" i="4"/>
  <c r="D1068" i="4" s="1"/>
  <c r="E1068" i="4" s="1"/>
  <c r="AL1068" i="1"/>
  <c r="AJ1068" i="1" s="1"/>
  <c r="AK1068" i="1" s="1"/>
  <c r="N1068" i="1"/>
  <c r="AL1440" i="1"/>
  <c r="AJ1440" i="1" s="1"/>
  <c r="AK1440" i="1" s="1"/>
  <c r="C1440" i="4"/>
  <c r="D1440" i="4" s="1"/>
  <c r="E1440" i="4" s="1"/>
  <c r="R1440" i="1"/>
  <c r="S1440" i="1" s="1"/>
  <c r="T1440" i="1" s="1"/>
  <c r="C1329" i="4"/>
  <c r="D1329" i="4" s="1"/>
  <c r="E1329" i="4" s="1"/>
  <c r="R1329" i="1"/>
  <c r="S1329" i="1" s="1"/>
  <c r="T1329" i="1" s="1"/>
  <c r="N1329" i="1"/>
  <c r="R1093" i="1"/>
  <c r="S1093" i="1" s="1"/>
  <c r="T1093" i="1" s="1"/>
  <c r="AL1093" i="1"/>
  <c r="AI1093" i="1" s="1"/>
  <c r="C213" i="4"/>
  <c r="D213" i="4" s="1"/>
  <c r="E213" i="4" s="1"/>
  <c r="AL213" i="1"/>
  <c r="AJ213" i="1" s="1"/>
  <c r="AK213" i="1" s="1"/>
  <c r="N213" i="1"/>
  <c r="AL1520" i="1"/>
  <c r="AI1520" i="1" s="1"/>
  <c r="AL1502" i="1"/>
  <c r="AJ1502" i="1" s="1"/>
  <c r="AK1502" i="1" s="1"/>
  <c r="AL71" i="1"/>
  <c r="AJ71" i="1" s="1"/>
  <c r="AK71" i="1" s="1"/>
  <c r="C1578" i="4"/>
  <c r="D1578" i="4" s="1"/>
  <c r="E1578" i="4" s="1"/>
  <c r="C1347" i="4"/>
  <c r="D1347" i="4" s="1"/>
  <c r="E1347" i="4" s="1"/>
  <c r="N1108" i="1"/>
  <c r="R1327" i="1"/>
  <c r="S1327" i="1" s="1"/>
  <c r="T1327" i="1" s="1"/>
  <c r="R854" i="1"/>
  <c r="S854" i="1" s="1"/>
  <c r="T854" i="1" s="1"/>
  <c r="R744" i="1"/>
  <c r="S744" i="1" s="1"/>
  <c r="T744" i="1" s="1"/>
  <c r="N216" i="1"/>
  <c r="N139" i="1"/>
  <c r="R1541" i="1"/>
  <c r="S1541" i="1" s="1"/>
  <c r="T1541" i="1" s="1"/>
  <c r="R752" i="1"/>
  <c r="S752" i="1" s="1"/>
  <c r="T752" i="1" s="1"/>
  <c r="AL609" i="1"/>
  <c r="AI609" i="1" s="1"/>
  <c r="R1502" i="1"/>
  <c r="S1502" i="1" s="1"/>
  <c r="T1502" i="1" s="1"/>
  <c r="AL644" i="1"/>
  <c r="AI644" i="1" s="1"/>
  <c r="N534" i="1"/>
  <c r="N914" i="1"/>
  <c r="C914" i="4"/>
  <c r="D914" i="4" s="1"/>
  <c r="E914" i="4" s="1"/>
  <c r="AL914" i="1"/>
  <c r="R914" i="1"/>
  <c r="S914" i="1" s="1"/>
  <c r="T914" i="1" s="1"/>
  <c r="AL838" i="1"/>
  <c r="AL1493" i="1"/>
  <c r="AJ1493" i="1" s="1"/>
  <c r="AK1493" i="1" s="1"/>
  <c r="C1493" i="4"/>
  <c r="D1493" i="4" s="1"/>
  <c r="E1493" i="4" s="1"/>
  <c r="N1493" i="1"/>
  <c r="N1699" i="1"/>
  <c r="R1699" i="1"/>
  <c r="S1699" i="1" s="1"/>
  <c r="T1699" i="1" s="1"/>
  <c r="R351" i="1"/>
  <c r="S351" i="1" s="1"/>
  <c r="T351" i="1" s="1"/>
  <c r="C1553" i="4"/>
  <c r="D1553" i="4" s="1"/>
  <c r="E1553" i="4" s="1"/>
  <c r="N639" i="1"/>
  <c r="N729" i="1"/>
  <c r="N340" i="1"/>
  <c r="N1548" i="1"/>
  <c r="C1108" i="4"/>
  <c r="D1108" i="4" s="1"/>
  <c r="E1108" i="4" s="1"/>
  <c r="C1305" i="4"/>
  <c r="D1305" i="4" s="1"/>
  <c r="E1305" i="4" s="1"/>
  <c r="AL854" i="1"/>
  <c r="AJ854" i="1" s="1"/>
  <c r="AK854" i="1" s="1"/>
  <c r="C139" i="4"/>
  <c r="D139" i="4" s="1"/>
  <c r="E139" i="4" s="1"/>
  <c r="R946" i="1"/>
  <c r="S946" i="1" s="1"/>
  <c r="T946" i="1" s="1"/>
  <c r="R609" i="1"/>
  <c r="S609" i="1" s="1"/>
  <c r="T609" i="1" s="1"/>
  <c r="C644" i="4"/>
  <c r="D644" i="4" s="1"/>
  <c r="E644" i="4" s="1"/>
  <c r="AL534" i="1"/>
  <c r="AI534" i="1" s="1"/>
  <c r="R413" i="1"/>
  <c r="S413" i="1" s="1"/>
  <c r="T413" i="1" s="1"/>
  <c r="AL17" i="1"/>
  <c r="AI17" i="1" s="1"/>
  <c r="R71" i="1"/>
  <c r="S71" i="1" s="1"/>
  <c r="T71" i="1" s="1"/>
  <c r="AJ851" i="1"/>
  <c r="AK851" i="1" s="1"/>
  <c r="AI851" i="1"/>
  <c r="N202" i="1"/>
  <c r="AL1065" i="1"/>
  <c r="AJ1065" i="1" s="1"/>
  <c r="AK1065" i="1" s="1"/>
  <c r="C1065" i="4"/>
  <c r="D1065" i="4" s="1"/>
  <c r="E1065" i="4" s="1"/>
  <c r="N1575" i="1"/>
  <c r="R1575" i="1"/>
  <c r="S1575" i="1" s="1"/>
  <c r="T1575" i="1" s="1"/>
  <c r="C1575" i="4"/>
  <c r="D1575" i="4" s="1"/>
  <c r="E1575" i="4" s="1"/>
  <c r="AL1575" i="1"/>
  <c r="AJ1575" i="1" s="1"/>
  <c r="AK1575" i="1" s="1"/>
  <c r="C1284" i="4"/>
  <c r="D1284" i="4" s="1"/>
  <c r="E1284" i="4" s="1"/>
  <c r="AL1284" i="1"/>
  <c r="AI1284" i="1" s="1"/>
  <c r="AL1115" i="1"/>
  <c r="AI1115" i="1" s="1"/>
  <c r="N670" i="1"/>
  <c r="AL670" i="1"/>
  <c r="AJ670" i="1" s="1"/>
  <c r="AK670" i="1" s="1"/>
  <c r="C793" i="4"/>
  <c r="D793" i="4" s="1"/>
  <c r="E793" i="4" s="1"/>
  <c r="R793" i="1"/>
  <c r="S793" i="1" s="1"/>
  <c r="T793" i="1" s="1"/>
  <c r="AL793" i="1"/>
  <c r="AJ793" i="1" s="1"/>
  <c r="AK793" i="1" s="1"/>
  <c r="AL1347" i="1"/>
  <c r="AJ1347" i="1" s="1"/>
  <c r="AK1347" i="1" s="1"/>
  <c r="N1509" i="1"/>
  <c r="AL1147" i="1"/>
  <c r="AJ1147" i="1" s="1"/>
  <c r="AK1147" i="1" s="1"/>
  <c r="R729" i="1"/>
  <c r="S729" i="1" s="1"/>
  <c r="T729" i="1" s="1"/>
  <c r="C1509" i="4"/>
  <c r="D1509" i="4" s="1"/>
  <c r="E1509" i="4" s="1"/>
  <c r="C849" i="4"/>
  <c r="D849" i="4" s="1"/>
  <c r="E849" i="4" s="1"/>
  <c r="AL428" i="1"/>
  <c r="AJ428" i="1" s="1"/>
  <c r="AK428" i="1" s="1"/>
  <c r="C340" i="4"/>
  <c r="D340" i="4" s="1"/>
  <c r="E340" i="4" s="1"/>
  <c r="AL1091" i="1"/>
  <c r="R1548" i="1"/>
  <c r="S1548" i="1" s="1"/>
  <c r="T1548" i="1" s="1"/>
  <c r="AL1108" i="1"/>
  <c r="AI1108" i="1" s="1"/>
  <c r="R1305" i="1"/>
  <c r="S1305" i="1" s="1"/>
  <c r="T1305" i="1" s="1"/>
  <c r="N744" i="1"/>
  <c r="R139" i="1"/>
  <c r="S139" i="1" s="1"/>
  <c r="T139" i="1" s="1"/>
  <c r="N752" i="1"/>
  <c r="N367" i="1"/>
  <c r="R1183" i="1"/>
  <c r="S1183" i="1" s="1"/>
  <c r="T1183" i="1" s="1"/>
  <c r="C534" i="4"/>
  <c r="D534" i="4" s="1"/>
  <c r="E534" i="4" s="1"/>
  <c r="AL413" i="1"/>
  <c r="AI413" i="1" s="1"/>
  <c r="AJ913" i="1"/>
  <c r="AK913" i="1" s="1"/>
  <c r="AI913" i="1"/>
  <c r="AL735" i="1"/>
  <c r="AJ735" i="1" s="1"/>
  <c r="AK735" i="1" s="1"/>
  <c r="N735" i="1"/>
  <c r="R735" i="1"/>
  <c r="S735" i="1" s="1"/>
  <c r="T735" i="1" s="1"/>
  <c r="C735" i="4"/>
  <c r="D735" i="4" s="1"/>
  <c r="E735" i="4" s="1"/>
  <c r="N218" i="1"/>
  <c r="C301" i="4"/>
  <c r="D301" i="4" s="1"/>
  <c r="E301" i="4" s="1"/>
  <c r="AL301" i="1"/>
  <c r="AI301" i="1" s="1"/>
  <c r="C689" i="4"/>
  <c r="D689" i="4" s="1"/>
  <c r="E689" i="4" s="1"/>
  <c r="R689" i="1"/>
  <c r="S689" i="1" s="1"/>
  <c r="T689" i="1" s="1"/>
  <c r="N689" i="1"/>
  <c r="C344" i="4"/>
  <c r="D344" i="4" s="1"/>
  <c r="E344" i="4" s="1"/>
  <c r="R344" i="1"/>
  <c r="S344" i="1" s="1"/>
  <c r="T344" i="1" s="1"/>
  <c r="AL179" i="1"/>
  <c r="AI179" i="1" s="1"/>
  <c r="R179" i="1"/>
  <c r="S179" i="1" s="1"/>
  <c r="T179" i="1" s="1"/>
  <c r="AL216" i="1"/>
  <c r="AJ216" i="1" s="1"/>
  <c r="AK216" i="1" s="1"/>
  <c r="N179" i="1"/>
  <c r="R1506" i="1"/>
  <c r="S1506" i="1" s="1"/>
  <c r="T1506" i="1" s="1"/>
  <c r="R1154" i="1"/>
  <c r="S1154" i="1" s="1"/>
  <c r="T1154" i="1" s="1"/>
  <c r="N1091" i="1"/>
  <c r="C1548" i="4"/>
  <c r="D1548" i="4" s="1"/>
  <c r="E1548" i="4" s="1"/>
  <c r="C854" i="4"/>
  <c r="D854" i="4" s="1"/>
  <c r="E854" i="4" s="1"/>
  <c r="C744" i="4"/>
  <c r="D744" i="4" s="1"/>
  <c r="E744" i="4" s="1"/>
  <c r="C752" i="4"/>
  <c r="D752" i="4" s="1"/>
  <c r="E752" i="4" s="1"/>
  <c r="N609" i="1"/>
  <c r="C367" i="4"/>
  <c r="D367" i="4" s="1"/>
  <c r="E367" i="4" s="1"/>
  <c r="R1207" i="1"/>
  <c r="S1207" i="1" s="1"/>
  <c r="T1207" i="1" s="1"/>
  <c r="R1491" i="1"/>
  <c r="S1491" i="1" s="1"/>
  <c r="T1491" i="1" s="1"/>
  <c r="R345" i="1"/>
  <c r="S345" i="1" s="1"/>
  <c r="T345" i="1" s="1"/>
  <c r="AL202" i="1"/>
  <c r="AI202" i="1" s="1"/>
  <c r="AL689" i="1"/>
  <c r="AI689" i="1" s="1"/>
  <c r="R350" i="1"/>
  <c r="S350" i="1" s="1"/>
  <c r="T350" i="1" s="1"/>
  <c r="C350" i="4"/>
  <c r="D350" i="4" s="1"/>
  <c r="E350" i="4" s="1"/>
  <c r="AL350" i="1"/>
  <c r="AI350" i="1" s="1"/>
  <c r="R1174" i="1"/>
  <c r="S1174" i="1" s="1"/>
  <c r="T1174" i="1" s="1"/>
  <c r="N1174" i="1"/>
  <c r="AL1174" i="1"/>
  <c r="AI1174" i="1" s="1"/>
  <c r="R1622" i="1"/>
  <c r="S1622" i="1" s="1"/>
  <c r="T1622" i="1" s="1"/>
  <c r="C1622" i="4"/>
  <c r="D1622" i="4" s="1"/>
  <c r="E1622" i="4" s="1"/>
  <c r="N1622" i="1"/>
  <c r="AL1622" i="1"/>
  <c r="AI1622" i="1" s="1"/>
  <c r="C828" i="4"/>
  <c r="D828" i="4" s="1"/>
  <c r="E828" i="4" s="1"/>
  <c r="N828" i="1"/>
  <c r="R828" i="1"/>
  <c r="S828" i="1" s="1"/>
  <c r="T828" i="1" s="1"/>
  <c r="AL828" i="1"/>
  <c r="AI828" i="1" s="1"/>
  <c r="R1038" i="1"/>
  <c r="S1038" i="1" s="1"/>
  <c r="T1038" i="1" s="1"/>
  <c r="C1038" i="4"/>
  <c r="D1038" i="4" s="1"/>
  <c r="E1038" i="4" s="1"/>
  <c r="AL1038" i="1"/>
  <c r="AJ1038" i="1" s="1"/>
  <c r="AK1038" i="1" s="1"/>
  <c r="AL414" i="1"/>
  <c r="AJ414" i="1" s="1"/>
  <c r="AK414" i="1" s="1"/>
  <c r="N414" i="1"/>
  <c r="R414" i="1"/>
  <c r="S414" i="1" s="1"/>
  <c r="T414" i="1" s="1"/>
  <c r="C1490" i="4"/>
  <c r="D1490" i="4" s="1"/>
  <c r="E1490" i="4" s="1"/>
  <c r="C838" i="4"/>
  <c r="D838" i="4" s="1"/>
  <c r="E838" i="4" s="1"/>
  <c r="C825" i="4"/>
  <c r="D825" i="4" s="1"/>
  <c r="E825" i="4" s="1"/>
  <c r="N1506" i="1"/>
  <c r="N428" i="1"/>
  <c r="AL1109" i="1"/>
  <c r="AJ1109" i="1" s="1"/>
  <c r="AK1109" i="1" s="1"/>
  <c r="R1723" i="1"/>
  <c r="S1723" i="1" s="1"/>
  <c r="T1723" i="1" s="1"/>
  <c r="C1091" i="4"/>
  <c r="D1091" i="4" s="1"/>
  <c r="E1091" i="4" s="1"/>
  <c r="N1394" i="1"/>
  <c r="N29" i="1"/>
  <c r="N1491" i="1"/>
  <c r="AL1203" i="1"/>
  <c r="AJ1203" i="1" s="1"/>
  <c r="AK1203" i="1" s="1"/>
  <c r="N543" i="1"/>
  <c r="N345" i="1"/>
  <c r="R202" i="1"/>
  <c r="S202" i="1" s="1"/>
  <c r="T202" i="1" s="1"/>
  <c r="AL850" i="1"/>
  <c r="AI850" i="1" s="1"/>
  <c r="R850" i="1"/>
  <c r="S850" i="1" s="1"/>
  <c r="T850" i="1" s="1"/>
  <c r="AI1536" i="1"/>
  <c r="AJ1536" i="1"/>
  <c r="AK1536" i="1" s="1"/>
  <c r="C1545" i="4"/>
  <c r="D1545" i="4" s="1"/>
  <c r="E1545" i="4" s="1"/>
  <c r="R1545" i="1"/>
  <c r="S1545" i="1" s="1"/>
  <c r="T1545" i="1" s="1"/>
  <c r="AL1545" i="1"/>
  <c r="AI1545" i="1" s="1"/>
  <c r="AL228" i="1"/>
  <c r="AI228" i="1" s="1"/>
  <c r="R228" i="1"/>
  <c r="S228" i="1" s="1"/>
  <c r="T228" i="1" s="1"/>
  <c r="R1072" i="1"/>
  <c r="S1072" i="1" s="1"/>
  <c r="T1072" i="1" s="1"/>
  <c r="AL1072" i="1"/>
  <c r="AJ1072" i="1" s="1"/>
  <c r="AK1072" i="1" s="1"/>
  <c r="N1612" i="1"/>
  <c r="R1612" i="1"/>
  <c r="S1612" i="1" s="1"/>
  <c r="T1612" i="1" s="1"/>
  <c r="AL1612" i="1"/>
  <c r="AJ1612" i="1" s="1"/>
  <c r="AK1612" i="1" s="1"/>
  <c r="R270" i="1"/>
  <c r="S270" i="1" s="1"/>
  <c r="T270" i="1" s="1"/>
  <c r="AL270" i="1"/>
  <c r="AI270" i="1" s="1"/>
  <c r="N1619" i="1"/>
  <c r="R1619" i="1"/>
  <c r="S1619" i="1" s="1"/>
  <c r="T1619" i="1" s="1"/>
  <c r="AL1619" i="1"/>
  <c r="AI1619" i="1" s="1"/>
  <c r="AL1268" i="1"/>
  <c r="AI1268" i="1" s="1"/>
  <c r="C1394" i="4"/>
  <c r="D1394" i="4" s="1"/>
  <c r="E1394" i="4" s="1"/>
  <c r="AL1202" i="1"/>
  <c r="AI1202" i="1" s="1"/>
  <c r="C1202" i="4"/>
  <c r="D1202" i="4" s="1"/>
  <c r="E1202" i="4" s="1"/>
  <c r="R1202" i="1"/>
  <c r="S1202" i="1" s="1"/>
  <c r="T1202" i="1" s="1"/>
  <c r="AL1496" i="1"/>
  <c r="AJ1496" i="1" s="1"/>
  <c r="AK1496" i="1" s="1"/>
  <c r="R1568" i="1"/>
  <c r="S1568" i="1" s="1"/>
  <c r="T1568" i="1" s="1"/>
  <c r="N1306" i="1"/>
  <c r="R1306" i="1"/>
  <c r="S1306" i="1" s="1"/>
  <c r="T1306" i="1" s="1"/>
  <c r="C63" i="4"/>
  <c r="D63" i="4" s="1"/>
  <c r="E63" i="4" s="1"/>
  <c r="N63" i="1"/>
  <c r="R63" i="1"/>
  <c r="S63" i="1" s="1"/>
  <c r="T63" i="1" s="1"/>
  <c r="C214" i="4"/>
  <c r="D214" i="4" s="1"/>
  <c r="E214" i="4" s="1"/>
  <c r="N214" i="1"/>
  <c r="AL1535" i="1"/>
  <c r="C1535" i="4"/>
  <c r="D1535" i="4" s="1"/>
  <c r="E1535" i="4" s="1"/>
  <c r="C215" i="4"/>
  <c r="D215" i="4" s="1"/>
  <c r="E215" i="4" s="1"/>
  <c r="N215" i="1"/>
  <c r="AL215" i="1"/>
  <c r="AJ215" i="1" s="1"/>
  <c r="AK215" i="1" s="1"/>
  <c r="R215" i="1"/>
  <c r="S215" i="1" s="1"/>
  <c r="T215" i="1" s="1"/>
  <c r="N1520" i="1"/>
  <c r="C1180" i="4"/>
  <c r="D1180" i="4" s="1"/>
  <c r="E1180" i="4" s="1"/>
  <c r="AL1180" i="1"/>
  <c r="AI1180" i="1" s="1"/>
  <c r="N1180" i="1"/>
  <c r="R1180" i="1"/>
  <c r="S1180" i="1" s="1"/>
  <c r="T1180" i="1" s="1"/>
  <c r="AL869" i="1"/>
  <c r="AI869" i="1" s="1"/>
  <c r="R1115" i="1"/>
  <c r="S1115" i="1" s="1"/>
  <c r="T1115" i="1" s="1"/>
  <c r="N1568" i="1"/>
  <c r="N270" i="1"/>
  <c r="R214" i="1"/>
  <c r="S214" i="1" s="1"/>
  <c r="T214" i="1" s="1"/>
  <c r="C181" i="4"/>
  <c r="D181" i="4" s="1"/>
  <c r="E181" i="4" s="1"/>
  <c r="AL181" i="1"/>
  <c r="AI181" i="1" s="1"/>
  <c r="AL1524" i="1"/>
  <c r="AJ1524" i="1" s="1"/>
  <c r="AK1524" i="1" s="1"/>
  <c r="N1524" i="1"/>
  <c r="C1524" i="4"/>
  <c r="D1524" i="4" s="1"/>
  <c r="E1524" i="4" s="1"/>
  <c r="R1524" i="1"/>
  <c r="S1524" i="1" s="1"/>
  <c r="T1524" i="1" s="1"/>
  <c r="AL1049" i="1"/>
  <c r="AI1049" i="1" s="1"/>
  <c r="R1049" i="1"/>
  <c r="S1049" i="1" s="1"/>
  <c r="T1049" i="1" s="1"/>
  <c r="C1157" i="4"/>
  <c r="D1157" i="4" s="1"/>
  <c r="E1157" i="4" s="1"/>
  <c r="N1157" i="1"/>
  <c r="N1169" i="1"/>
  <c r="R1041" i="1"/>
  <c r="S1041" i="1" s="1"/>
  <c r="T1041" i="1" s="1"/>
  <c r="C1041" i="4"/>
  <c r="D1041" i="4" s="1"/>
  <c r="E1041" i="4" s="1"/>
  <c r="AL1041" i="1"/>
  <c r="AJ1041" i="1" s="1"/>
  <c r="AK1041" i="1" s="1"/>
  <c r="N1041" i="1"/>
  <c r="C1568" i="4"/>
  <c r="D1568" i="4" s="1"/>
  <c r="E1568" i="4" s="1"/>
  <c r="C1207" i="4"/>
  <c r="D1207" i="4" s="1"/>
  <c r="E1207" i="4" s="1"/>
  <c r="N964" i="1"/>
  <c r="C964" i="4"/>
  <c r="D964" i="4" s="1"/>
  <c r="E964" i="4" s="1"/>
  <c r="R964" i="1"/>
  <c r="S964" i="1" s="1"/>
  <c r="T964" i="1" s="1"/>
  <c r="AL964" i="1"/>
  <c r="AI964" i="1" s="1"/>
  <c r="R159" i="1"/>
  <c r="S159" i="1" s="1"/>
  <c r="T159" i="1" s="1"/>
  <c r="AL159" i="1"/>
  <c r="AI159" i="1" s="1"/>
  <c r="N1513" i="1"/>
  <c r="C1513" i="4"/>
  <c r="D1513" i="4" s="1"/>
  <c r="E1513" i="4" s="1"/>
  <c r="R1513" i="1"/>
  <c r="S1513" i="1" s="1"/>
  <c r="T1513" i="1" s="1"/>
  <c r="AL1513" i="1"/>
  <c r="AI1513" i="1" s="1"/>
  <c r="N17" i="1"/>
  <c r="R17" i="1"/>
  <c r="S17" i="1" s="1"/>
  <c r="T17" i="1" s="1"/>
  <c r="R887" i="1"/>
  <c r="S887" i="1" s="1"/>
  <c r="T887" i="1" s="1"/>
  <c r="C887" i="4"/>
  <c r="D887" i="4" s="1"/>
  <c r="E887" i="4" s="1"/>
  <c r="N1072" i="1"/>
  <c r="N1115" i="1"/>
  <c r="AL268" i="1"/>
  <c r="AJ268" i="1" s="1"/>
  <c r="AK268" i="1" s="1"/>
  <c r="C270" i="4"/>
  <c r="D270" i="4" s="1"/>
  <c r="E270" i="4" s="1"/>
  <c r="C788" i="4"/>
  <c r="D788" i="4" s="1"/>
  <c r="E788" i="4" s="1"/>
  <c r="AL788" i="1"/>
  <c r="C840" i="4"/>
  <c r="D840" i="4" s="1"/>
  <c r="E840" i="4" s="1"/>
  <c r="N840" i="1"/>
  <c r="AL840" i="1"/>
  <c r="AI840" i="1" s="1"/>
  <c r="C1077" i="4"/>
  <c r="D1077" i="4" s="1"/>
  <c r="E1077" i="4" s="1"/>
  <c r="AL1077" i="1"/>
  <c r="AI1077" i="1" s="1"/>
  <c r="AL1081" i="1"/>
  <c r="AI1081" i="1" s="1"/>
  <c r="N1081" i="1"/>
  <c r="R1081" i="1"/>
  <c r="S1081" i="1" s="1"/>
  <c r="T1081" i="1" s="1"/>
  <c r="C1072" i="4"/>
  <c r="D1072" i="4" s="1"/>
  <c r="E1072" i="4" s="1"/>
  <c r="R396" i="1"/>
  <c r="S396" i="1" s="1"/>
  <c r="T396" i="1" s="1"/>
  <c r="AL887" i="1"/>
  <c r="AJ887" i="1" s="1"/>
  <c r="AK887" i="1" s="1"/>
  <c r="AL1082" i="1"/>
  <c r="AJ1082" i="1" s="1"/>
  <c r="AK1082" i="1" s="1"/>
  <c r="N268" i="1"/>
  <c r="AL61" i="1"/>
  <c r="C159" i="4"/>
  <c r="D159" i="4" s="1"/>
  <c r="E159" i="4" s="1"/>
  <c r="AL1036" i="1"/>
  <c r="AI1036" i="1" s="1"/>
  <c r="AI1033" i="1"/>
  <c r="AJ1033" i="1"/>
  <c r="AK1033" i="1" s="1"/>
  <c r="AI1690" i="1"/>
  <c r="AJ1690" i="1"/>
  <c r="AK1690" i="1" s="1"/>
  <c r="AJ1669" i="1"/>
  <c r="AK1669" i="1" s="1"/>
  <c r="AL396" i="1"/>
  <c r="AJ396" i="1" s="1"/>
  <c r="AK396" i="1" s="1"/>
  <c r="N1118" i="1"/>
  <c r="N887" i="1"/>
  <c r="C370" i="4"/>
  <c r="D370" i="4" s="1"/>
  <c r="E370" i="4" s="1"/>
  <c r="N1665" i="1"/>
  <c r="R61" i="1"/>
  <c r="S61" i="1" s="1"/>
  <c r="T61" i="1" s="1"/>
  <c r="N159" i="1"/>
  <c r="R1036" i="1"/>
  <c r="S1036" i="1" s="1"/>
  <c r="T1036" i="1" s="1"/>
  <c r="N1097" i="1"/>
  <c r="R1097" i="1"/>
  <c r="S1097" i="1" s="1"/>
  <c r="T1097" i="1" s="1"/>
  <c r="N348" i="1"/>
  <c r="C348" i="4"/>
  <c r="D348" i="4" s="1"/>
  <c r="E348" i="4" s="1"/>
  <c r="R348" i="1"/>
  <c r="S348" i="1" s="1"/>
  <c r="T348" i="1" s="1"/>
  <c r="AL348" i="1"/>
  <c r="AJ348" i="1" s="1"/>
  <c r="AK348" i="1" s="1"/>
  <c r="C1349" i="4"/>
  <c r="D1349" i="4" s="1"/>
  <c r="E1349" i="4" s="1"/>
  <c r="R1349" i="1"/>
  <c r="S1349" i="1" s="1"/>
  <c r="T1349" i="1" s="1"/>
  <c r="N1349" i="1"/>
  <c r="AL1349" i="1"/>
  <c r="AI1349" i="1" s="1"/>
  <c r="R1717" i="1"/>
  <c r="S1717" i="1" s="1"/>
  <c r="T1717" i="1" s="1"/>
  <c r="C1717" i="4"/>
  <c r="D1717" i="4" s="1"/>
  <c r="E1717" i="4" s="1"/>
  <c r="C784" i="4"/>
  <c r="D784" i="4" s="1"/>
  <c r="E784" i="4" s="1"/>
  <c r="R784" i="1"/>
  <c r="S784" i="1" s="1"/>
  <c r="T784" i="1" s="1"/>
  <c r="N784" i="1"/>
  <c r="AL784" i="1"/>
  <c r="N711" i="1"/>
  <c r="C711" i="4"/>
  <c r="D711" i="4" s="1"/>
  <c r="E711" i="4" s="1"/>
  <c r="AL711" i="1"/>
  <c r="AI711" i="1" s="1"/>
  <c r="R711" i="1"/>
  <c r="S711" i="1" s="1"/>
  <c r="T711" i="1" s="1"/>
  <c r="R32" i="1"/>
  <c r="S32" i="1" s="1"/>
  <c r="T32" i="1" s="1"/>
  <c r="AL1717" i="1"/>
  <c r="AJ1717" i="1" s="1"/>
  <c r="AK1717" i="1" s="1"/>
  <c r="N1717" i="1"/>
  <c r="AL32" i="1"/>
  <c r="AJ32" i="1" s="1"/>
  <c r="AK32" i="1" s="1"/>
  <c r="C396" i="4"/>
  <c r="D396" i="4" s="1"/>
  <c r="E396" i="4" s="1"/>
  <c r="AL1306" i="1"/>
  <c r="AI1306" i="1" s="1"/>
  <c r="AL1328" i="1"/>
  <c r="AI1328" i="1" s="1"/>
  <c r="C151" i="4"/>
  <c r="D151" i="4" s="1"/>
  <c r="E151" i="4" s="1"/>
  <c r="R1118" i="1"/>
  <c r="S1118" i="1" s="1"/>
  <c r="T1118" i="1" s="1"/>
  <c r="C1665" i="4"/>
  <c r="D1665" i="4" s="1"/>
  <c r="E1665" i="4" s="1"/>
  <c r="R1082" i="1"/>
  <c r="S1082" i="1" s="1"/>
  <c r="T1082" i="1" s="1"/>
  <c r="AL63" i="1"/>
  <c r="AJ63" i="1" s="1"/>
  <c r="AK63" i="1" s="1"/>
  <c r="AL774" i="1"/>
  <c r="AJ774" i="1" s="1"/>
  <c r="AK774" i="1" s="1"/>
  <c r="C774" i="4"/>
  <c r="D774" i="4" s="1"/>
  <c r="E774" i="4" s="1"/>
  <c r="R774" i="1"/>
  <c r="S774" i="1" s="1"/>
  <c r="T774" i="1" s="1"/>
  <c r="N1075" i="1"/>
  <c r="C1075" i="4"/>
  <c r="D1075" i="4" s="1"/>
  <c r="E1075" i="4" s="1"/>
  <c r="AL1075" i="1"/>
  <c r="R1075" i="1"/>
  <c r="S1075" i="1" s="1"/>
  <c r="T1075" i="1" s="1"/>
  <c r="N1447" i="1"/>
  <c r="C1447" i="4"/>
  <c r="D1447" i="4" s="1"/>
  <c r="E1447" i="4" s="1"/>
  <c r="R1447" i="1"/>
  <c r="AL1447" i="1"/>
  <c r="AI1447" i="1" s="1"/>
  <c r="AL147" i="1"/>
  <c r="AI147" i="1" s="1"/>
  <c r="C147" i="4"/>
  <c r="D147" i="4" s="1"/>
  <c r="E147" i="4" s="1"/>
  <c r="N147" i="1"/>
  <c r="R147" i="1"/>
  <c r="S147" i="1" s="1"/>
  <c r="T147" i="1" s="1"/>
  <c r="N1695" i="1"/>
  <c r="R1695" i="1"/>
  <c r="S1695" i="1" s="1"/>
  <c r="T1695" i="1" s="1"/>
  <c r="C1695" i="4"/>
  <c r="D1695" i="4" s="1"/>
  <c r="E1695" i="4" s="1"/>
  <c r="AL1564" i="1"/>
  <c r="AI1564" i="1" s="1"/>
  <c r="R1572" i="1"/>
  <c r="S1572" i="1" s="1"/>
  <c r="T1572" i="1" s="1"/>
  <c r="C32" i="4"/>
  <c r="D32" i="4" s="1"/>
  <c r="E32" i="4" s="1"/>
  <c r="C1306" i="4"/>
  <c r="D1306" i="4" s="1"/>
  <c r="E1306" i="4" s="1"/>
  <c r="R1328" i="1"/>
  <c r="S1328" i="1" s="1"/>
  <c r="T1328" i="1" s="1"/>
  <c r="C1118" i="4"/>
  <c r="D1118" i="4" s="1"/>
  <c r="E1118" i="4" s="1"/>
  <c r="AL358" i="1"/>
  <c r="AJ358" i="1" s="1"/>
  <c r="AK358" i="1" s="1"/>
  <c r="AL926" i="1"/>
  <c r="AJ926" i="1" s="1"/>
  <c r="AK926" i="1" s="1"/>
  <c r="AJ519" i="1"/>
  <c r="AK519" i="1" s="1"/>
  <c r="AI519" i="1"/>
  <c r="AL351" i="1"/>
  <c r="C921" i="4"/>
  <c r="D921" i="4" s="1"/>
  <c r="E921" i="4" s="1"/>
  <c r="R921" i="1"/>
  <c r="S921" i="1" s="1"/>
  <c r="T921" i="1" s="1"/>
  <c r="C1556" i="4"/>
  <c r="D1556" i="4" s="1"/>
  <c r="E1556" i="4" s="1"/>
  <c r="R1556" i="1"/>
  <c r="S1556" i="1" s="1"/>
  <c r="T1556" i="1" s="1"/>
  <c r="AL1556" i="1"/>
  <c r="AI1556" i="1" s="1"/>
  <c r="N1556" i="1"/>
  <c r="C1081" i="4"/>
  <c r="D1081" i="4" s="1"/>
  <c r="E1081" i="4" s="1"/>
  <c r="R1509" i="1"/>
  <c r="S1509" i="1" s="1"/>
  <c r="T1509" i="1" s="1"/>
  <c r="C1564" i="4"/>
  <c r="D1564" i="4" s="1"/>
  <c r="E1564" i="4" s="1"/>
  <c r="AL1572" i="1"/>
  <c r="AJ1572" i="1" s="1"/>
  <c r="AK1572" i="1" s="1"/>
  <c r="R670" i="1"/>
  <c r="S670" i="1" s="1"/>
  <c r="T670" i="1" s="1"/>
  <c r="N32" i="1"/>
  <c r="AL1517" i="1"/>
  <c r="AJ1517" i="1" s="1"/>
  <c r="AK1517" i="1" s="1"/>
  <c r="N1328" i="1"/>
  <c r="AL1118" i="1"/>
  <c r="AI1118" i="1" s="1"/>
  <c r="R926" i="1"/>
  <c r="S926" i="1" s="1"/>
  <c r="T926" i="1" s="1"/>
  <c r="N1692" i="1"/>
  <c r="R1692" i="1"/>
  <c r="S1692" i="1" s="1"/>
  <c r="T1692" i="1" s="1"/>
  <c r="C1692" i="4"/>
  <c r="D1692" i="4" s="1"/>
  <c r="E1692" i="4" s="1"/>
  <c r="AL1692" i="1"/>
  <c r="AI1692" i="1" s="1"/>
  <c r="N351" i="1"/>
  <c r="AL724" i="1"/>
  <c r="AJ724" i="1" s="1"/>
  <c r="AK724" i="1" s="1"/>
  <c r="C724" i="4"/>
  <c r="D724" i="4" s="1"/>
  <c r="E724" i="4" s="1"/>
  <c r="R724" i="1"/>
  <c r="S724" i="1" s="1"/>
  <c r="T724" i="1" s="1"/>
  <c r="C946" i="4"/>
  <c r="D946" i="4" s="1"/>
  <c r="E946" i="4" s="1"/>
  <c r="N946" i="1"/>
  <c r="N782" i="1"/>
  <c r="AL782" i="1"/>
  <c r="AJ782" i="1" s="1"/>
  <c r="AK782" i="1" s="1"/>
  <c r="AL849" i="1"/>
  <c r="N849" i="1"/>
  <c r="N1572" i="1"/>
  <c r="C670" i="4"/>
  <c r="D670" i="4" s="1"/>
  <c r="E670" i="4" s="1"/>
  <c r="N1517" i="1"/>
  <c r="AL1097" i="1"/>
  <c r="AJ1097" i="1" s="1"/>
  <c r="AK1097" i="1" s="1"/>
  <c r="C1328" i="4"/>
  <c r="D1328" i="4" s="1"/>
  <c r="E1328" i="4" s="1"/>
  <c r="AL1327" i="1"/>
  <c r="AI1327" i="1" s="1"/>
  <c r="R358" i="1"/>
  <c r="S358" i="1" s="1"/>
  <c r="T358" i="1" s="1"/>
  <c r="N926" i="1"/>
  <c r="C1560" i="4"/>
  <c r="D1560" i="4" s="1"/>
  <c r="E1560" i="4" s="1"/>
  <c r="N1560" i="1"/>
  <c r="AL1560" i="1"/>
  <c r="AI1560" i="1" s="1"/>
  <c r="R1520" i="1"/>
  <c r="S1520" i="1" s="1"/>
  <c r="T1520" i="1" s="1"/>
  <c r="C351" i="4"/>
  <c r="D351" i="4" s="1"/>
  <c r="E351" i="4" s="1"/>
  <c r="R888" i="1"/>
  <c r="S888" i="1" s="1"/>
  <c r="T888" i="1" s="1"/>
  <c r="C888" i="4"/>
  <c r="D888" i="4" s="1"/>
  <c r="E888" i="4" s="1"/>
  <c r="N888" i="1"/>
  <c r="AL888" i="1"/>
  <c r="AJ888" i="1" s="1"/>
  <c r="AK888" i="1" s="1"/>
  <c r="R1270" i="1"/>
  <c r="S1270" i="1" s="1"/>
  <c r="T1270" i="1" s="1"/>
  <c r="R1161" i="1"/>
  <c r="S1161" i="1" s="1"/>
  <c r="T1161" i="1" s="1"/>
  <c r="C1161" i="4"/>
  <c r="D1161" i="4" s="1"/>
  <c r="E1161" i="4" s="1"/>
  <c r="AL1161" i="1"/>
  <c r="C1720" i="4"/>
  <c r="D1720" i="4" s="1"/>
  <c r="E1720" i="4" s="1"/>
  <c r="N1720" i="1"/>
  <c r="AL1720" i="1"/>
  <c r="AJ1720" i="1" s="1"/>
  <c r="AK1720" i="1" s="1"/>
  <c r="R1720" i="1"/>
  <c r="S1720" i="1" s="1"/>
  <c r="T1720" i="1" s="1"/>
  <c r="C212" i="4"/>
  <c r="D212" i="4" s="1"/>
  <c r="E212" i="4" s="1"/>
  <c r="N212" i="1"/>
  <c r="AL1028" i="1"/>
  <c r="AI1028" i="1" s="1"/>
  <c r="N1163" i="1"/>
  <c r="C1097" i="4"/>
  <c r="D1097" i="4" s="1"/>
  <c r="E1097" i="4" s="1"/>
  <c r="R1535" i="1"/>
  <c r="S1535" i="1" s="1"/>
  <c r="T1535" i="1" s="1"/>
  <c r="C358" i="4"/>
  <c r="D358" i="4" s="1"/>
  <c r="E358" i="4" s="1"/>
  <c r="AL226" i="1"/>
  <c r="AJ226" i="1" s="1"/>
  <c r="AK226" i="1" s="1"/>
  <c r="C674" i="4"/>
  <c r="D674" i="4" s="1"/>
  <c r="E674" i="4" s="1"/>
  <c r="R674" i="1"/>
  <c r="S674" i="1" s="1"/>
  <c r="T674" i="1" s="1"/>
  <c r="N1559" i="1"/>
  <c r="AL1559" i="1"/>
  <c r="AI1559" i="1" s="1"/>
  <c r="C1559" i="4"/>
  <c r="D1559" i="4" s="1"/>
  <c r="E1559" i="4" s="1"/>
  <c r="R1559" i="1"/>
  <c r="S1559" i="1" s="1"/>
  <c r="T1559" i="1" s="1"/>
  <c r="C866" i="4"/>
  <c r="D866" i="4" s="1"/>
  <c r="E866" i="4" s="1"/>
  <c r="R866" i="1"/>
  <c r="S866" i="1" s="1"/>
  <c r="T866" i="1" s="1"/>
  <c r="C1117" i="4"/>
  <c r="D1117" i="4" s="1"/>
  <c r="E1117" i="4" s="1"/>
  <c r="AL1117" i="1"/>
  <c r="N1117" i="1"/>
  <c r="N805" i="1"/>
  <c r="AL805" i="1"/>
  <c r="AJ805" i="1" s="1"/>
  <c r="AK805" i="1" s="1"/>
  <c r="C1169" i="4"/>
  <c r="D1169" i="4" s="1"/>
  <c r="E1169" i="4" s="1"/>
  <c r="AL729" i="1"/>
  <c r="AI729" i="1" s="1"/>
  <c r="AL344" i="1"/>
  <c r="AJ344" i="1" s="1"/>
  <c r="AK344" i="1" s="1"/>
  <c r="R212" i="1"/>
  <c r="S212" i="1" s="1"/>
  <c r="T212" i="1" s="1"/>
  <c r="AL139" i="1"/>
  <c r="N644" i="1"/>
  <c r="N1049" i="1"/>
  <c r="R1515" i="1"/>
  <c r="S1515" i="1" s="1"/>
  <c r="T1515" i="1" s="1"/>
  <c r="N1515" i="1"/>
  <c r="AL1420" i="1"/>
  <c r="N1420" i="1"/>
  <c r="N1147" i="1"/>
  <c r="C179" i="4"/>
  <c r="D179" i="4" s="1"/>
  <c r="E179" i="4" s="1"/>
  <c r="C1268" i="4"/>
  <c r="D1268" i="4" s="1"/>
  <c r="E1268" i="4" s="1"/>
  <c r="N838" i="1"/>
  <c r="C738" i="4"/>
  <c r="D738" i="4" s="1"/>
  <c r="E738" i="4" s="1"/>
  <c r="C1723" i="4"/>
  <c r="D1723" i="4" s="1"/>
  <c r="E1723" i="4" s="1"/>
  <c r="AL921" i="1"/>
  <c r="AI921" i="1" s="1"/>
  <c r="AL1173" i="1"/>
  <c r="AI1173" i="1" s="1"/>
  <c r="N1207" i="1"/>
  <c r="C204" i="4"/>
  <c r="D204" i="4" s="1"/>
  <c r="E204" i="4" s="1"/>
  <c r="R844" i="1"/>
  <c r="S844" i="1" s="1"/>
  <c r="T844" i="1" s="1"/>
  <c r="N844" i="1"/>
  <c r="AL1487" i="1"/>
  <c r="AI1487" i="1" s="1"/>
  <c r="N1182" i="1"/>
  <c r="N1481" i="1"/>
  <c r="AL646" i="1"/>
  <c r="AI646" i="1" s="1"/>
  <c r="R1182" i="1"/>
  <c r="S1182" i="1" s="1"/>
  <c r="T1182" i="1" s="1"/>
  <c r="R1105" i="1"/>
  <c r="S1105" i="1" s="1"/>
  <c r="T1105" i="1" s="1"/>
  <c r="AL80" i="1"/>
  <c r="AJ80" i="1" s="1"/>
  <c r="AK80" i="1" s="1"/>
  <c r="C1182" i="4"/>
  <c r="D1182" i="4" s="1"/>
  <c r="E1182" i="4" s="1"/>
  <c r="N1105" i="1"/>
  <c r="R863" i="1"/>
  <c r="S863" i="1" s="1"/>
  <c r="T863" i="1" s="1"/>
  <c r="N80" i="1"/>
  <c r="C1105" i="4"/>
  <c r="D1105" i="4" s="1"/>
  <c r="E1105" i="4" s="1"/>
  <c r="R1566" i="1"/>
  <c r="S1566" i="1" s="1"/>
  <c r="T1566" i="1" s="1"/>
  <c r="R80" i="1"/>
  <c r="S80" i="1" s="1"/>
  <c r="T80" i="1" s="1"/>
  <c r="AL863" i="1"/>
  <c r="AI863" i="1" s="1"/>
  <c r="N346" i="1"/>
  <c r="C80" i="4"/>
  <c r="D80" i="4" s="1"/>
  <c r="E80" i="4" s="1"/>
  <c r="C863" i="4"/>
  <c r="D863" i="4" s="1"/>
  <c r="E863" i="4" s="1"/>
  <c r="N1713" i="1"/>
  <c r="AL346" i="1"/>
  <c r="AJ346" i="1" s="1"/>
  <c r="AK346" i="1" s="1"/>
  <c r="N1566" i="1"/>
  <c r="AL678" i="1"/>
  <c r="AJ678" i="1" s="1"/>
  <c r="AK678" i="1" s="1"/>
  <c r="AI725" i="1"/>
  <c r="AJ725" i="1"/>
  <c r="AK725" i="1" s="1"/>
  <c r="AI1625" i="1"/>
  <c r="AJ1625" i="1"/>
  <c r="AK1625" i="1" s="1"/>
  <c r="AI968" i="1"/>
  <c r="AJ968" i="1"/>
  <c r="AK968" i="1" s="1"/>
  <c r="N160" i="1"/>
  <c r="C160" i="4"/>
  <c r="D160" i="4" s="1"/>
  <c r="E160" i="4" s="1"/>
  <c r="R1269" i="1"/>
  <c r="S1269" i="1" s="1"/>
  <c r="T1269" i="1" s="1"/>
  <c r="C782" i="4"/>
  <c r="D782" i="4" s="1"/>
  <c r="E782" i="4" s="1"/>
  <c r="N1545" i="1"/>
  <c r="C1028" i="4"/>
  <c r="D1028" i="4" s="1"/>
  <c r="E1028" i="4" s="1"/>
  <c r="AL539" i="1"/>
  <c r="AL1481" i="1"/>
  <c r="AI1481" i="1" s="1"/>
  <c r="R1625" i="1"/>
  <c r="S1625" i="1" s="1"/>
  <c r="T1625" i="1" s="1"/>
  <c r="C1517" i="4"/>
  <c r="D1517" i="4" s="1"/>
  <c r="E1517" i="4" s="1"/>
  <c r="R393" i="1"/>
  <c r="S393" i="1" s="1"/>
  <c r="T393" i="1" s="1"/>
  <c r="AL30" i="1"/>
  <c r="AJ30" i="1" s="1"/>
  <c r="AK30" i="1" s="1"/>
  <c r="R1107" i="1"/>
  <c r="S1107" i="1" s="1"/>
  <c r="T1107" i="1" s="1"/>
  <c r="R73" i="1"/>
  <c r="S73" i="1" s="1"/>
  <c r="T73" i="1" s="1"/>
  <c r="C1541" i="4"/>
  <c r="D1541" i="4" s="1"/>
  <c r="E1541" i="4" s="1"/>
  <c r="R1170" i="1"/>
  <c r="S1170" i="1" s="1"/>
  <c r="T1170" i="1" s="1"/>
  <c r="C1612" i="4"/>
  <c r="D1612" i="4" s="1"/>
  <c r="E1612" i="4" s="1"/>
  <c r="N1183" i="1"/>
  <c r="R402" i="1"/>
  <c r="S402" i="1" s="1"/>
  <c r="T402" i="1" s="1"/>
  <c r="N61" i="1"/>
  <c r="AL269" i="1"/>
  <c r="AJ269" i="1" s="1"/>
  <c r="AK269" i="1" s="1"/>
  <c r="N1698" i="1"/>
  <c r="C1269" i="4"/>
  <c r="D1269" i="4" s="1"/>
  <c r="E1269" i="4" s="1"/>
  <c r="N1093" i="1"/>
  <c r="R543" i="1"/>
  <c r="S543" i="1" s="1"/>
  <c r="T543" i="1" s="1"/>
  <c r="AL261" i="1"/>
  <c r="AJ261" i="1" s="1"/>
  <c r="AK261" i="1" s="1"/>
  <c r="AL871" i="1"/>
  <c r="C1563" i="4"/>
  <c r="D1563" i="4" s="1"/>
  <c r="E1563" i="4" s="1"/>
  <c r="R1109" i="1"/>
  <c r="S1109" i="1" s="1"/>
  <c r="T1109" i="1" s="1"/>
  <c r="C1388" i="4"/>
  <c r="D1388" i="4" s="1"/>
  <c r="E1388" i="4" s="1"/>
  <c r="AL1723" i="1"/>
  <c r="AI1723" i="1" s="1"/>
  <c r="AL1548" i="1"/>
  <c r="AI1548" i="1" s="1"/>
  <c r="AL1614" i="1"/>
  <c r="AJ1614" i="1" s="1"/>
  <c r="AK1614" i="1" s="1"/>
  <c r="AL1427" i="1"/>
  <c r="AI1427" i="1" s="1"/>
  <c r="C1174" i="4"/>
  <c r="D1174" i="4" s="1"/>
  <c r="E1174" i="4" s="1"/>
  <c r="AL866" i="1"/>
  <c r="AJ866" i="1" s="1"/>
  <c r="AK866" i="1" s="1"/>
  <c r="R1096" i="1"/>
  <c r="S1096" i="1" s="1"/>
  <c r="T1096" i="1" s="1"/>
  <c r="C216" i="4"/>
  <c r="D216" i="4" s="1"/>
  <c r="E216" i="4" s="1"/>
  <c r="N1621" i="1"/>
  <c r="C1170" i="4"/>
  <c r="D1170" i="4" s="1"/>
  <c r="E1170" i="4" s="1"/>
  <c r="R840" i="1"/>
  <c r="S840" i="1" s="1"/>
  <c r="T840" i="1" s="1"/>
  <c r="AL290" i="1"/>
  <c r="AJ290" i="1" s="1"/>
  <c r="AK290" i="1" s="1"/>
  <c r="AL1183" i="1"/>
  <c r="AI1183" i="1" s="1"/>
  <c r="R1073" i="1"/>
  <c r="S1073" i="1" s="1"/>
  <c r="T1073" i="1" s="1"/>
  <c r="C61" i="4"/>
  <c r="D61" i="4" s="1"/>
  <c r="E61" i="4" s="1"/>
  <c r="AL1698" i="1"/>
  <c r="AJ1698" i="1" s="1"/>
  <c r="AK1698" i="1" s="1"/>
  <c r="C1093" i="4"/>
  <c r="D1093" i="4" s="1"/>
  <c r="E1093" i="4" s="1"/>
  <c r="N1440" i="1"/>
  <c r="C1109" i="4"/>
  <c r="D1109" i="4" s="1"/>
  <c r="E1109" i="4" s="1"/>
  <c r="N396" i="1"/>
  <c r="N1723" i="1"/>
  <c r="AL1163" i="1"/>
  <c r="AI1163" i="1" s="1"/>
  <c r="N1614" i="1"/>
  <c r="N1427" i="1"/>
  <c r="N866" i="1"/>
  <c r="R1283" i="1"/>
  <c r="S1283" i="1" s="1"/>
  <c r="T1283" i="1" s="1"/>
  <c r="N1096" i="1"/>
  <c r="N724" i="1"/>
  <c r="R1500" i="1"/>
  <c r="S1500" i="1" s="1"/>
  <c r="T1500" i="1" s="1"/>
  <c r="N290" i="1"/>
  <c r="N1667" i="1"/>
  <c r="N1036" i="1"/>
  <c r="AL767" i="1"/>
  <c r="AL1105" i="1"/>
  <c r="AJ1105" i="1" s="1"/>
  <c r="AK1105" i="1" s="1"/>
  <c r="R343" i="1"/>
  <c r="S343" i="1" s="1"/>
  <c r="T343" i="1" s="1"/>
  <c r="C1667" i="4"/>
  <c r="D1667" i="4" s="1"/>
  <c r="E1667" i="4" s="1"/>
  <c r="C767" i="4"/>
  <c r="D767" i="4" s="1"/>
  <c r="E767" i="4" s="1"/>
  <c r="AL1695" i="1"/>
  <c r="C968" i="4"/>
  <c r="D968" i="4" s="1"/>
  <c r="E968" i="4" s="1"/>
  <c r="R968" i="1"/>
  <c r="S968" i="1" s="1"/>
  <c r="T968" i="1" s="1"/>
  <c r="R1656" i="1"/>
  <c r="S1656" i="1" s="1"/>
  <c r="T1656" i="1" s="1"/>
  <c r="AL1329" i="1"/>
  <c r="AI1329" i="1" s="1"/>
  <c r="AL1721" i="1"/>
  <c r="AI1721" i="1" s="1"/>
  <c r="N1501" i="1"/>
  <c r="N1160" i="1"/>
  <c r="N1724" i="1"/>
  <c r="N1691" i="1"/>
  <c r="AL151" i="1"/>
  <c r="AL864" i="1"/>
  <c r="AL633" i="1"/>
  <c r="AI633" i="1" s="1"/>
  <c r="R181" i="1"/>
  <c r="S181" i="1" s="1"/>
  <c r="T181" i="1" s="1"/>
  <c r="R1117" i="1"/>
  <c r="S1117" i="1" s="1"/>
  <c r="T1117" i="1" s="1"/>
  <c r="R349" i="1"/>
  <c r="S349" i="1" s="1"/>
  <c r="T349" i="1" s="1"/>
  <c r="AL1656" i="1"/>
  <c r="AI1656" i="1" s="1"/>
  <c r="AL1672" i="1"/>
  <c r="R782" i="1"/>
  <c r="S782" i="1" s="1"/>
  <c r="T782" i="1" s="1"/>
  <c r="AL910" i="1"/>
  <c r="AI910" i="1" s="1"/>
  <c r="N1656" i="1"/>
  <c r="AL1495" i="1"/>
  <c r="R1501" i="1"/>
  <c r="S1501" i="1" s="1"/>
  <c r="T1501" i="1" s="1"/>
  <c r="AL841" i="1"/>
  <c r="AI841" i="1" s="1"/>
  <c r="R1514" i="1"/>
  <c r="S1514" i="1" s="1"/>
  <c r="T1514" i="1" s="1"/>
  <c r="R646" i="1"/>
  <c r="S646" i="1" s="1"/>
  <c r="T646" i="1" s="1"/>
  <c r="AL75" i="1"/>
  <c r="R1284" i="1"/>
  <c r="S1284" i="1" s="1"/>
  <c r="T1284" i="1" s="1"/>
  <c r="R151" i="1"/>
  <c r="S151" i="1" s="1"/>
  <c r="T151" i="1" s="1"/>
  <c r="R788" i="1"/>
  <c r="S788" i="1" s="1"/>
  <c r="T788" i="1" s="1"/>
  <c r="N172" i="1"/>
  <c r="N168" i="1"/>
  <c r="R1555" i="1"/>
  <c r="S1555" i="1" s="1"/>
  <c r="T1555" i="1" s="1"/>
  <c r="R367" i="1"/>
  <c r="S367" i="1" s="1"/>
  <c r="T367" i="1" s="1"/>
  <c r="N1623" i="1"/>
  <c r="R1205" i="1"/>
  <c r="S1205" i="1" s="1"/>
  <c r="T1205" i="1" s="1"/>
  <c r="N633" i="1"/>
  <c r="N181" i="1"/>
  <c r="AL1159" i="1"/>
  <c r="AJ1159" i="1" s="1"/>
  <c r="AK1159" i="1" s="1"/>
  <c r="N1439" i="1"/>
  <c r="N1570" i="1"/>
  <c r="R1157" i="1"/>
  <c r="S1157" i="1" s="1"/>
  <c r="T1157" i="1" s="1"/>
  <c r="R1077" i="1"/>
  <c r="S1077" i="1" s="1"/>
  <c r="T1077" i="1" s="1"/>
  <c r="N1077" i="1"/>
  <c r="R1570" i="1"/>
  <c r="S1570" i="1" s="1"/>
  <c r="T1570" i="1" s="1"/>
  <c r="R841" i="1"/>
  <c r="S841" i="1" s="1"/>
  <c r="T841" i="1" s="1"/>
  <c r="AL561" i="1"/>
  <c r="AJ561" i="1" s="1"/>
  <c r="AK561" i="1" s="1"/>
  <c r="C1514" i="4"/>
  <c r="D1514" i="4" s="1"/>
  <c r="E1514" i="4" s="1"/>
  <c r="N75" i="1"/>
  <c r="AL1504" i="1"/>
  <c r="AJ1504" i="1" s="1"/>
  <c r="AK1504" i="1" s="1"/>
  <c r="N1284" i="1"/>
  <c r="N415" i="1"/>
  <c r="AL1305" i="1"/>
  <c r="N788" i="1"/>
  <c r="AL1555" i="1"/>
  <c r="AI1555" i="1" s="1"/>
  <c r="N1205" i="1"/>
  <c r="N226" i="1"/>
  <c r="AL1439" i="1"/>
  <c r="AJ1439" i="1" s="1"/>
  <c r="AK1439" i="1" s="1"/>
  <c r="AL1570" i="1"/>
  <c r="C910" i="4"/>
  <c r="D910" i="4" s="1"/>
  <c r="E910" i="4" s="1"/>
  <c r="N561" i="1"/>
  <c r="AL674" i="1"/>
  <c r="AI674" i="1" s="1"/>
  <c r="C75" i="4"/>
  <c r="D75" i="4" s="1"/>
  <c r="E75" i="4" s="1"/>
  <c r="AL1515" i="1"/>
  <c r="AI1515" i="1" s="1"/>
  <c r="R74" i="1"/>
  <c r="S74" i="1" s="1"/>
  <c r="T74" i="1" s="1"/>
  <c r="R160" i="1"/>
  <c r="S160" i="1" s="1"/>
  <c r="T160" i="1" s="1"/>
  <c r="C1570" i="4"/>
  <c r="D1570" i="4" s="1"/>
  <c r="E1570" i="4" s="1"/>
  <c r="N871" i="1"/>
  <c r="R1618" i="1"/>
  <c r="S1618" i="1" s="1"/>
  <c r="T1618" i="1" s="1"/>
  <c r="N1618" i="1"/>
  <c r="AL1618" i="1"/>
  <c r="C1497" i="4"/>
  <c r="D1497" i="4" s="1"/>
  <c r="E1497" i="4" s="1"/>
  <c r="AL1497" i="1"/>
  <c r="N862" i="1"/>
  <c r="R1537" i="1"/>
  <c r="S1537" i="1" s="1"/>
  <c r="T1537" i="1" s="1"/>
  <c r="C925" i="4"/>
  <c r="D925" i="4" s="1"/>
  <c r="E925" i="4" s="1"/>
  <c r="AL925" i="1"/>
  <c r="R925" i="1"/>
  <c r="S925" i="1" s="1"/>
  <c r="T925" i="1" s="1"/>
  <c r="N925" i="1"/>
  <c r="R862" i="1"/>
  <c r="S862" i="1" s="1"/>
  <c r="T862" i="1" s="1"/>
  <c r="N1537" i="1"/>
  <c r="N1076" i="1"/>
  <c r="AL1076" i="1"/>
  <c r="R1076" i="1"/>
  <c r="S1076" i="1" s="1"/>
  <c r="T1076" i="1" s="1"/>
  <c r="N1573" i="1"/>
  <c r="C1518" i="4"/>
  <c r="D1518" i="4" s="1"/>
  <c r="E1518" i="4" s="1"/>
  <c r="N1518" i="1"/>
  <c r="AL1518" i="1"/>
  <c r="C1496" i="4"/>
  <c r="D1496" i="4" s="1"/>
  <c r="E1496" i="4" s="1"/>
  <c r="N1496" i="1"/>
  <c r="R1496" i="1"/>
  <c r="S1496" i="1" s="1"/>
  <c r="T1496" i="1" s="1"/>
  <c r="C869" i="4"/>
  <c r="D869" i="4" s="1"/>
  <c r="E869" i="4" s="1"/>
  <c r="R869" i="1"/>
  <c r="S869" i="1" s="1"/>
  <c r="T869" i="1" s="1"/>
  <c r="N869" i="1"/>
  <c r="R429" i="1"/>
  <c r="S429" i="1" s="1"/>
  <c r="T429" i="1" s="1"/>
  <c r="N429" i="1"/>
  <c r="AL429" i="1"/>
  <c r="R825" i="1"/>
  <c r="S825" i="1" s="1"/>
  <c r="T825" i="1" s="1"/>
  <c r="AL825" i="1"/>
  <c r="N825" i="1"/>
  <c r="R1518" i="1"/>
  <c r="S1518" i="1" s="1"/>
  <c r="T1518" i="1" s="1"/>
  <c r="C1515" i="4"/>
  <c r="D1515" i="4" s="1"/>
  <c r="E1515" i="4" s="1"/>
  <c r="AL74" i="1"/>
  <c r="AI74" i="1" s="1"/>
  <c r="N261" i="1"/>
  <c r="N1554" i="1"/>
  <c r="AL204" i="1"/>
  <c r="AL1647" i="1"/>
  <c r="R767" i="1"/>
  <c r="S767" i="1" s="1"/>
  <c r="T767" i="1" s="1"/>
  <c r="R204" i="1"/>
  <c r="S204" i="1" s="1"/>
  <c r="T204" i="1" s="1"/>
  <c r="N291" i="1"/>
  <c r="N204" i="1"/>
  <c r="R643" i="1"/>
  <c r="S643" i="1" s="1"/>
  <c r="T643" i="1" s="1"/>
  <c r="R291" i="1"/>
  <c r="S291" i="1" s="1"/>
  <c r="T291" i="1" s="1"/>
  <c r="R217" i="1"/>
  <c r="S217" i="1" s="1"/>
  <c r="T217" i="1" s="1"/>
  <c r="C749" i="4"/>
  <c r="D749" i="4" s="1"/>
  <c r="E749" i="4" s="1"/>
  <c r="N749" i="1"/>
  <c r="C291" i="4"/>
  <c r="D291" i="4" s="1"/>
  <c r="E291" i="4" s="1"/>
  <c r="AL217" i="1"/>
  <c r="AI285" i="1"/>
  <c r="AI728" i="1"/>
  <c r="N674" i="1"/>
  <c r="AL343" i="1"/>
  <c r="AJ343" i="1" s="1"/>
  <c r="AK343" i="1" s="1"/>
  <c r="C426" i="4"/>
  <c r="D426" i="4" s="1"/>
  <c r="E426" i="4" s="1"/>
  <c r="C142" i="4"/>
  <c r="D142" i="4" s="1"/>
  <c r="E142" i="4" s="1"/>
  <c r="R1427" i="1"/>
  <c r="S1427" i="1" s="1"/>
  <c r="T1427" i="1" s="1"/>
  <c r="N1107" i="1"/>
  <c r="R513" i="1"/>
  <c r="S513" i="1" s="1"/>
  <c r="T513" i="1" s="1"/>
  <c r="AL168" i="1"/>
  <c r="AJ168" i="1" s="1"/>
  <c r="AK168" i="1" s="1"/>
  <c r="N774" i="1"/>
  <c r="C343" i="4"/>
  <c r="D343" i="4" s="1"/>
  <c r="E343" i="4" s="1"/>
  <c r="C1466" i="4"/>
  <c r="D1466" i="4" s="1"/>
  <c r="E1466" i="4" s="1"/>
  <c r="R1466" i="1"/>
  <c r="N1466" i="1"/>
  <c r="AL1466" i="1"/>
  <c r="R652" i="1"/>
  <c r="C652" i="4"/>
  <c r="D652" i="4" s="1"/>
  <c r="E652" i="4" s="1"/>
  <c r="N652" i="1"/>
  <c r="AL652" i="1"/>
  <c r="C100" i="4"/>
  <c r="D100" i="4" s="1"/>
  <c r="E100" i="4" s="1"/>
  <c r="N100" i="1"/>
  <c r="AL100" i="1"/>
  <c r="AL1663" i="1"/>
  <c r="C1663" i="4"/>
  <c r="D1663" i="4" s="1"/>
  <c r="E1663" i="4" s="1"/>
  <c r="R1663" i="1"/>
  <c r="S1663" i="1" s="1"/>
  <c r="T1663" i="1" s="1"/>
  <c r="N1663" i="1"/>
  <c r="C1421" i="4"/>
  <c r="D1421" i="4" s="1"/>
  <c r="E1421" i="4" s="1"/>
  <c r="N1421" i="1"/>
  <c r="R1421" i="1"/>
  <c r="S1421" i="1" s="1"/>
  <c r="T1421" i="1" s="1"/>
  <c r="AL1421" i="1"/>
  <c r="N682" i="1"/>
  <c r="C682" i="4"/>
  <c r="D682" i="4" s="1"/>
  <c r="E682" i="4" s="1"/>
  <c r="AL682" i="1"/>
  <c r="AL760" i="1"/>
  <c r="C760" i="4"/>
  <c r="D760" i="4" s="1"/>
  <c r="E760" i="4" s="1"/>
  <c r="N760" i="1"/>
  <c r="C1760" i="4"/>
  <c r="D1760" i="4" s="1"/>
  <c r="E1760" i="4" s="1"/>
  <c r="AL1760" i="1"/>
  <c r="N1760" i="1"/>
  <c r="R1760" i="1"/>
  <c r="C990" i="4"/>
  <c r="D990" i="4" s="1"/>
  <c r="E990" i="4" s="1"/>
  <c r="AL990" i="1"/>
  <c r="R990" i="1"/>
  <c r="N990" i="1"/>
  <c r="C197" i="4"/>
  <c r="D197" i="4" s="1"/>
  <c r="E197" i="4" s="1"/>
  <c r="N197" i="1"/>
  <c r="AL197" i="1"/>
  <c r="R197" i="1"/>
  <c r="C654" i="4"/>
  <c r="D654" i="4" s="1"/>
  <c r="E654" i="4" s="1"/>
  <c r="N654" i="1"/>
  <c r="AL654" i="1"/>
  <c r="C1679" i="4"/>
  <c r="D1679" i="4" s="1"/>
  <c r="E1679" i="4" s="1"/>
  <c r="AL1679" i="1"/>
  <c r="R1679" i="1"/>
  <c r="N1679" i="1"/>
  <c r="C1053" i="4"/>
  <c r="D1053" i="4" s="1"/>
  <c r="E1053" i="4" s="1"/>
  <c r="N1053" i="1"/>
  <c r="AL1053" i="1"/>
  <c r="C679" i="4"/>
  <c r="D679" i="4" s="1"/>
  <c r="E679" i="4" s="1"/>
  <c r="N679" i="1"/>
  <c r="AL679" i="1"/>
  <c r="C1746" i="4"/>
  <c r="D1746" i="4" s="1"/>
  <c r="E1746" i="4" s="1"/>
  <c r="N1746" i="1"/>
  <c r="AL1746" i="1"/>
  <c r="R1746" i="1"/>
  <c r="R338" i="1"/>
  <c r="C338" i="4"/>
  <c r="D338" i="4" s="1"/>
  <c r="E338" i="4" s="1"/>
  <c r="AL338" i="1"/>
  <c r="N338" i="1"/>
  <c r="C701" i="4"/>
  <c r="D701" i="4" s="1"/>
  <c r="E701" i="4" s="1"/>
  <c r="N701" i="1"/>
  <c r="AL701" i="1"/>
  <c r="AL1294" i="1"/>
  <c r="C1294" i="4"/>
  <c r="D1294" i="4" s="1"/>
  <c r="E1294" i="4" s="1"/>
  <c r="R1294" i="1"/>
  <c r="N1294" i="1"/>
  <c r="C766" i="4"/>
  <c r="D766" i="4" s="1"/>
  <c r="E766" i="4" s="1"/>
  <c r="N766" i="1"/>
  <c r="AL766" i="1"/>
  <c r="AJ612" i="1"/>
  <c r="AK612" i="1" s="1"/>
  <c r="AI612" i="1"/>
  <c r="N337" i="1"/>
  <c r="C337" i="4"/>
  <c r="D337" i="4" s="1"/>
  <c r="E337" i="4" s="1"/>
  <c r="AL337" i="1"/>
  <c r="C95" i="4"/>
  <c r="D95" i="4" s="1"/>
  <c r="E95" i="4" s="1"/>
  <c r="N95" i="1"/>
  <c r="AL95" i="1"/>
  <c r="N422" i="1"/>
  <c r="C422" i="4"/>
  <c r="D422" i="4" s="1"/>
  <c r="E422" i="4" s="1"/>
  <c r="AL422" i="1"/>
  <c r="AL1238" i="1"/>
  <c r="C1238" i="4"/>
  <c r="D1238" i="4" s="1"/>
  <c r="E1238" i="4" s="1"/>
  <c r="R1238" i="1"/>
  <c r="N1238" i="1"/>
  <c r="C1051" i="4"/>
  <c r="D1051" i="4" s="1"/>
  <c r="E1051" i="4" s="1"/>
  <c r="AL1051" i="1"/>
  <c r="R1051" i="1"/>
  <c r="N1051" i="1"/>
  <c r="N820" i="1"/>
  <c r="C820" i="4"/>
  <c r="D820" i="4" s="1"/>
  <c r="E820" i="4" s="1"/>
  <c r="AL820" i="1"/>
  <c r="C50" i="4"/>
  <c r="D50" i="4" s="1"/>
  <c r="E50" i="4" s="1"/>
  <c r="N50" i="1"/>
  <c r="AL50" i="1"/>
  <c r="C1610" i="4"/>
  <c r="D1610" i="4" s="1"/>
  <c r="E1610" i="4" s="1"/>
  <c r="AL1610" i="1"/>
  <c r="R1610" i="1"/>
  <c r="N1610" i="1"/>
  <c r="C1126" i="4"/>
  <c r="D1126" i="4" s="1"/>
  <c r="E1126" i="4" s="1"/>
  <c r="AL1126" i="1"/>
  <c r="N1126" i="1"/>
  <c r="C806" i="4"/>
  <c r="D806" i="4" s="1"/>
  <c r="E806" i="4" s="1"/>
  <c r="AL806" i="1"/>
  <c r="N806" i="1"/>
  <c r="R806" i="1"/>
  <c r="S806" i="1" s="1"/>
  <c r="T806" i="1" s="1"/>
  <c r="AL278" i="1"/>
  <c r="C278" i="4"/>
  <c r="D278" i="4" s="1"/>
  <c r="E278" i="4" s="1"/>
  <c r="N278" i="1"/>
  <c r="C276" i="4"/>
  <c r="D276" i="4" s="1"/>
  <c r="E276" i="4" s="1"/>
  <c r="AL276" i="1"/>
  <c r="N276" i="1"/>
  <c r="AJ1157" i="1"/>
  <c r="AK1157" i="1" s="1"/>
  <c r="AI1157" i="1"/>
  <c r="N1410" i="1"/>
  <c r="C1410" i="4"/>
  <c r="D1410" i="4" s="1"/>
  <c r="E1410" i="4" s="1"/>
  <c r="R1410" i="1"/>
  <c r="AL1410" i="1"/>
  <c r="C1080" i="4"/>
  <c r="D1080" i="4" s="1"/>
  <c r="E1080" i="4" s="1"/>
  <c r="R1080" i="1"/>
  <c r="S1080" i="1" s="1"/>
  <c r="T1080" i="1" s="1"/>
  <c r="AL1080" i="1"/>
  <c r="N1080" i="1"/>
  <c r="R13" i="1"/>
  <c r="S13" i="1" s="1"/>
  <c r="T13" i="1" s="1"/>
  <c r="C13" i="4"/>
  <c r="D13" i="4" s="1"/>
  <c r="E13" i="4" s="1"/>
  <c r="AL13" i="1"/>
  <c r="N13" i="1"/>
  <c r="C232" i="4"/>
  <c r="D232" i="4" s="1"/>
  <c r="E232" i="4" s="1"/>
  <c r="R232" i="1"/>
  <c r="S232" i="1" s="1"/>
  <c r="T232" i="1" s="1"/>
  <c r="AL232" i="1"/>
  <c r="N232" i="1"/>
  <c r="C924" i="4"/>
  <c r="D924" i="4" s="1"/>
  <c r="E924" i="4" s="1"/>
  <c r="AL924" i="1"/>
  <c r="N924" i="1"/>
  <c r="R924" i="1"/>
  <c r="S924" i="1" s="1"/>
  <c r="T924" i="1" s="1"/>
  <c r="R649" i="1"/>
  <c r="S649" i="1" s="1"/>
  <c r="T649" i="1" s="1"/>
  <c r="C649" i="4"/>
  <c r="D649" i="4" s="1"/>
  <c r="E649" i="4" s="1"/>
  <c r="N649" i="1"/>
  <c r="AL649" i="1"/>
  <c r="AL1398" i="1"/>
  <c r="C1398" i="4"/>
  <c r="D1398" i="4" s="1"/>
  <c r="E1398" i="4" s="1"/>
  <c r="N1398" i="1"/>
  <c r="R1398" i="1"/>
  <c r="C1101" i="4"/>
  <c r="D1101" i="4" s="1"/>
  <c r="E1101" i="4" s="1"/>
  <c r="AL1101" i="1"/>
  <c r="N1101" i="1"/>
  <c r="N1331" i="1"/>
  <c r="C1331" i="4"/>
  <c r="D1331" i="4" s="1"/>
  <c r="E1331" i="4" s="1"/>
  <c r="R1331" i="1"/>
  <c r="AL1331" i="1"/>
  <c r="C1792" i="4"/>
  <c r="D1792" i="4" s="1"/>
  <c r="E1792" i="4" s="1"/>
  <c r="N1792" i="1"/>
  <c r="AL1792" i="1"/>
  <c r="AL1451" i="1"/>
  <c r="C1451" i="4"/>
  <c r="D1451" i="4" s="1"/>
  <c r="E1451" i="4" s="1"/>
  <c r="N1451" i="1"/>
  <c r="C703" i="4"/>
  <c r="D703" i="4" s="1"/>
  <c r="E703" i="4" s="1"/>
  <c r="N703" i="1"/>
  <c r="AL703" i="1"/>
  <c r="R703" i="1"/>
  <c r="N1758" i="1"/>
  <c r="C1758" i="4"/>
  <c r="D1758" i="4" s="1"/>
  <c r="E1758" i="4" s="1"/>
  <c r="AL1758" i="1"/>
  <c r="R1758" i="1"/>
  <c r="C559" i="4"/>
  <c r="D559" i="4" s="1"/>
  <c r="E559" i="4" s="1"/>
  <c r="N559" i="1"/>
  <c r="R559" i="1"/>
  <c r="S559" i="1" s="1"/>
  <c r="T559" i="1" s="1"/>
  <c r="AL559" i="1"/>
  <c r="AL1204" i="1"/>
  <c r="C1204" i="4"/>
  <c r="D1204" i="4" s="1"/>
  <c r="E1204" i="4" s="1"/>
  <c r="R1204" i="1"/>
  <c r="S1204" i="1" s="1"/>
  <c r="T1204" i="1" s="1"/>
  <c r="N1204" i="1"/>
  <c r="C1767" i="4"/>
  <c r="D1767" i="4" s="1"/>
  <c r="E1767" i="4" s="1"/>
  <c r="N1767" i="1"/>
  <c r="AL1767" i="1"/>
  <c r="R1767" i="1"/>
  <c r="N1602" i="1"/>
  <c r="C1602" i="4"/>
  <c r="D1602" i="4" s="1"/>
  <c r="E1602" i="4" s="1"/>
  <c r="R1602" i="1"/>
  <c r="AL1602" i="1"/>
  <c r="C55" i="4"/>
  <c r="D55" i="4" s="1"/>
  <c r="E55" i="4" s="1"/>
  <c r="AL55" i="1"/>
  <c r="N55" i="1"/>
  <c r="C1592" i="4"/>
  <c r="D1592" i="4" s="1"/>
  <c r="E1592" i="4" s="1"/>
  <c r="N1592" i="1"/>
  <c r="AL1592" i="1"/>
  <c r="R1592" i="1"/>
  <c r="C1130" i="4"/>
  <c r="D1130" i="4" s="1"/>
  <c r="E1130" i="4" s="1"/>
  <c r="N1130" i="1"/>
  <c r="AL1130" i="1"/>
  <c r="AL1371" i="1"/>
  <c r="C1371" i="4"/>
  <c r="D1371" i="4" s="1"/>
  <c r="E1371" i="4" s="1"/>
  <c r="N1371" i="1"/>
  <c r="AJ1030" i="1"/>
  <c r="AK1030" i="1" s="1"/>
  <c r="AI1030" i="1"/>
  <c r="C875" i="4"/>
  <c r="D875" i="4" s="1"/>
  <c r="E875" i="4" s="1"/>
  <c r="R875" i="1"/>
  <c r="AL875" i="1"/>
  <c r="N875" i="1"/>
  <c r="C193" i="4"/>
  <c r="D193" i="4" s="1"/>
  <c r="E193" i="4" s="1"/>
  <c r="N193" i="1"/>
  <c r="AL193" i="1"/>
  <c r="C390" i="4"/>
  <c r="D390" i="4" s="1"/>
  <c r="E390" i="4" s="1"/>
  <c r="R390" i="1"/>
  <c r="N390" i="1"/>
  <c r="AL390" i="1"/>
  <c r="C983" i="4"/>
  <c r="D983" i="4" s="1"/>
  <c r="E983" i="4" s="1"/>
  <c r="N983" i="1"/>
  <c r="AL983" i="1"/>
  <c r="C719" i="4"/>
  <c r="D719" i="4" s="1"/>
  <c r="E719" i="4" s="1"/>
  <c r="AL719" i="1"/>
  <c r="N719" i="1"/>
  <c r="AJ1653" i="1"/>
  <c r="AK1653" i="1" s="1"/>
  <c r="AI1653" i="1"/>
  <c r="C1158" i="4"/>
  <c r="D1158" i="4" s="1"/>
  <c r="E1158" i="4" s="1"/>
  <c r="N1158" i="1"/>
  <c r="R1158" i="1"/>
  <c r="S1158" i="1" s="1"/>
  <c r="T1158" i="1" s="1"/>
  <c r="AL1158" i="1"/>
  <c r="C938" i="4"/>
  <c r="D938" i="4" s="1"/>
  <c r="E938" i="4" s="1"/>
  <c r="AL938" i="1"/>
  <c r="R938" i="1"/>
  <c r="N938" i="1"/>
  <c r="N795" i="1"/>
  <c r="C795" i="4"/>
  <c r="D795" i="4" s="1"/>
  <c r="E795" i="4" s="1"/>
  <c r="AL795" i="1"/>
  <c r="C498" i="4"/>
  <c r="D498" i="4" s="1"/>
  <c r="E498" i="4" s="1"/>
  <c r="N498" i="1"/>
  <c r="AL498" i="1"/>
  <c r="R498" i="1"/>
  <c r="C89" i="4"/>
  <c r="D89" i="4" s="1"/>
  <c r="E89" i="4" s="1"/>
  <c r="N89" i="1"/>
  <c r="AL89" i="1"/>
  <c r="C1069" i="4"/>
  <c r="D1069" i="4" s="1"/>
  <c r="E1069" i="4" s="1"/>
  <c r="R1069" i="1"/>
  <c r="S1069" i="1" s="1"/>
  <c r="T1069" i="1" s="1"/>
  <c r="N1069" i="1"/>
  <c r="AL1069" i="1"/>
  <c r="C607" i="4"/>
  <c r="D607" i="4" s="1"/>
  <c r="E607" i="4" s="1"/>
  <c r="AL607" i="1"/>
  <c r="R607" i="1"/>
  <c r="S607" i="1" s="1"/>
  <c r="T607" i="1" s="1"/>
  <c r="N607" i="1"/>
  <c r="C310" i="4"/>
  <c r="D310" i="4" s="1"/>
  <c r="E310" i="4" s="1"/>
  <c r="AL310" i="1"/>
  <c r="R310" i="1"/>
  <c r="N310" i="1"/>
  <c r="AL485" i="1"/>
  <c r="C485" i="4"/>
  <c r="D485" i="4" s="1"/>
  <c r="E485" i="4" s="1"/>
  <c r="N485" i="1"/>
  <c r="R485" i="1"/>
  <c r="C1684" i="4"/>
  <c r="D1684" i="4" s="1"/>
  <c r="E1684" i="4" s="1"/>
  <c r="AL1684" i="1"/>
  <c r="N1684" i="1"/>
  <c r="R1684" i="1"/>
  <c r="C1244" i="4"/>
  <c r="D1244" i="4" s="1"/>
  <c r="E1244" i="4" s="1"/>
  <c r="R1244" i="1"/>
  <c r="N1244" i="1"/>
  <c r="AL1244" i="1"/>
  <c r="C936" i="4"/>
  <c r="D936" i="4" s="1"/>
  <c r="E936" i="4" s="1"/>
  <c r="N936" i="1"/>
  <c r="AL936" i="1"/>
  <c r="C595" i="4"/>
  <c r="D595" i="4" s="1"/>
  <c r="E595" i="4" s="1"/>
  <c r="R595" i="1"/>
  <c r="N595" i="1"/>
  <c r="AL595" i="1"/>
  <c r="C1749" i="4"/>
  <c r="D1749" i="4" s="1"/>
  <c r="E1749" i="4" s="1"/>
  <c r="AL1749" i="1"/>
  <c r="N1749" i="1"/>
  <c r="R1749" i="1"/>
  <c r="N902" i="1"/>
  <c r="C902" i="4"/>
  <c r="D902" i="4" s="1"/>
  <c r="E902" i="4" s="1"/>
  <c r="R902" i="1"/>
  <c r="AL902" i="1"/>
  <c r="C1099" i="4"/>
  <c r="D1099" i="4" s="1"/>
  <c r="E1099" i="4" s="1"/>
  <c r="N1099" i="1"/>
  <c r="R1099" i="1"/>
  <c r="AL1099" i="1"/>
  <c r="C879" i="4"/>
  <c r="D879" i="4" s="1"/>
  <c r="E879" i="4" s="1"/>
  <c r="N879" i="1"/>
  <c r="AL879" i="1"/>
  <c r="C307" i="4"/>
  <c r="D307" i="4" s="1"/>
  <c r="E307" i="4" s="1"/>
  <c r="AL307" i="1"/>
  <c r="N307" i="1"/>
  <c r="AL790" i="1"/>
  <c r="C790" i="4"/>
  <c r="D790" i="4" s="1"/>
  <c r="E790" i="4" s="1"/>
  <c r="R790" i="1"/>
  <c r="S790" i="1" s="1"/>
  <c r="T790" i="1" s="1"/>
  <c r="N790" i="1"/>
  <c r="C1703" i="4"/>
  <c r="D1703" i="4" s="1"/>
  <c r="E1703" i="4" s="1"/>
  <c r="R1703" i="1"/>
  <c r="AL1703" i="1"/>
  <c r="N1703" i="1"/>
  <c r="C1582" i="4"/>
  <c r="D1582" i="4" s="1"/>
  <c r="E1582" i="4" s="1"/>
  <c r="AL1582" i="1"/>
  <c r="R1582" i="1"/>
  <c r="N1582" i="1"/>
  <c r="C1263" i="4"/>
  <c r="D1263" i="4" s="1"/>
  <c r="E1263" i="4" s="1"/>
  <c r="N1263" i="1"/>
  <c r="R1263" i="1"/>
  <c r="AL1263" i="1"/>
  <c r="C1798" i="4"/>
  <c r="D1798" i="4" s="1"/>
  <c r="E1798" i="4" s="1"/>
  <c r="R1798" i="1"/>
  <c r="N1798" i="1"/>
  <c r="AL1798" i="1"/>
  <c r="R1193" i="1"/>
  <c r="C1193" i="4"/>
  <c r="D1193" i="4" s="1"/>
  <c r="E1193" i="4" s="1"/>
  <c r="N1193" i="1"/>
  <c r="AL1193" i="1"/>
  <c r="C1735" i="4"/>
  <c r="D1735" i="4" s="1"/>
  <c r="E1735" i="4" s="1"/>
  <c r="N1735" i="1"/>
  <c r="AL1735" i="1"/>
  <c r="C976" i="4"/>
  <c r="D976" i="4" s="1"/>
  <c r="E976" i="4" s="1"/>
  <c r="AL976" i="1"/>
  <c r="N976" i="1"/>
  <c r="AJ227" i="1"/>
  <c r="AK227" i="1" s="1"/>
  <c r="AI227" i="1"/>
  <c r="C1379" i="4"/>
  <c r="D1379" i="4" s="1"/>
  <c r="E1379" i="4" s="1"/>
  <c r="N1379" i="1"/>
  <c r="AL1379" i="1"/>
  <c r="N503" i="1"/>
  <c r="C503" i="4"/>
  <c r="D503" i="4" s="1"/>
  <c r="E503" i="4" s="1"/>
  <c r="R503" i="1"/>
  <c r="AL503" i="1"/>
  <c r="C1711" i="4"/>
  <c r="D1711" i="4" s="1"/>
  <c r="E1711" i="4" s="1"/>
  <c r="N1711" i="1"/>
  <c r="AL1711" i="1"/>
  <c r="R1711" i="1"/>
  <c r="AL1436" i="1"/>
  <c r="C1436" i="4"/>
  <c r="D1436" i="4" s="1"/>
  <c r="E1436" i="4" s="1"/>
  <c r="N1436" i="1"/>
  <c r="AL1150" i="1"/>
  <c r="C1150" i="4"/>
  <c r="D1150" i="4" s="1"/>
  <c r="E1150" i="4" s="1"/>
  <c r="N1150" i="1"/>
  <c r="AL446" i="1"/>
  <c r="C446" i="4"/>
  <c r="D446" i="4" s="1"/>
  <c r="E446" i="4" s="1"/>
  <c r="N446" i="1"/>
  <c r="R259" i="1"/>
  <c r="C259" i="4"/>
  <c r="D259" i="4" s="1"/>
  <c r="E259" i="4" s="1"/>
  <c r="N259" i="1"/>
  <c r="AL259" i="1"/>
  <c r="AL127" i="1"/>
  <c r="C127" i="4"/>
  <c r="D127" i="4" s="1"/>
  <c r="E127" i="4" s="1"/>
  <c r="N127" i="1"/>
  <c r="R127" i="1"/>
  <c r="C39" i="4"/>
  <c r="D39" i="4" s="1"/>
  <c r="E39" i="4" s="1"/>
  <c r="N39" i="1"/>
  <c r="AL39" i="1"/>
  <c r="C1401" i="4"/>
  <c r="D1401" i="4" s="1"/>
  <c r="E1401" i="4" s="1"/>
  <c r="AL1401" i="1"/>
  <c r="N1401" i="1"/>
  <c r="C1104" i="4"/>
  <c r="D1104" i="4" s="1"/>
  <c r="E1104" i="4" s="1"/>
  <c r="R1104" i="1"/>
  <c r="N1104" i="1"/>
  <c r="AL1104" i="1"/>
  <c r="R1565" i="1"/>
  <c r="S1565" i="1" s="1"/>
  <c r="T1565" i="1" s="1"/>
  <c r="C1565" i="4"/>
  <c r="D1565" i="4" s="1"/>
  <c r="E1565" i="4" s="1"/>
  <c r="AL1565" i="1"/>
  <c r="N1565" i="1"/>
  <c r="C509" i="4"/>
  <c r="D509" i="4" s="1"/>
  <c r="E509" i="4" s="1"/>
  <c r="R509" i="1"/>
  <c r="AL509" i="1"/>
  <c r="N509" i="1"/>
  <c r="C309" i="4"/>
  <c r="D309" i="4" s="1"/>
  <c r="E309" i="4" s="1"/>
  <c r="N309" i="1"/>
  <c r="AL309" i="1"/>
  <c r="C618" i="4"/>
  <c r="D618" i="4" s="1"/>
  <c r="E618" i="4" s="1"/>
  <c r="N618" i="1"/>
  <c r="AL618" i="1"/>
  <c r="R618" i="1"/>
  <c r="C617" i="4"/>
  <c r="D617" i="4" s="1"/>
  <c r="E617" i="4" s="1"/>
  <c r="N617" i="1"/>
  <c r="AL617" i="1"/>
  <c r="R617" i="1"/>
  <c r="C1693" i="4"/>
  <c r="D1693" i="4" s="1"/>
  <c r="E1693" i="4" s="1"/>
  <c r="R1693" i="1"/>
  <c r="S1693" i="1" s="1"/>
  <c r="T1693" i="1" s="1"/>
  <c r="N1693" i="1"/>
  <c r="AL1693" i="1"/>
  <c r="C1462" i="4"/>
  <c r="D1462" i="4" s="1"/>
  <c r="E1462" i="4" s="1"/>
  <c r="N1462" i="1"/>
  <c r="AL1462" i="1"/>
  <c r="R1462" i="1"/>
  <c r="C1110" i="4"/>
  <c r="D1110" i="4" s="1"/>
  <c r="E1110" i="4" s="1"/>
  <c r="AL1110" i="1"/>
  <c r="R1110" i="1"/>
  <c r="N1110" i="1"/>
  <c r="C890" i="4"/>
  <c r="D890" i="4" s="1"/>
  <c r="E890" i="4" s="1"/>
  <c r="AL890" i="1"/>
  <c r="R890" i="1"/>
  <c r="N890" i="1"/>
  <c r="AL318" i="1"/>
  <c r="C318" i="4"/>
  <c r="D318" i="4" s="1"/>
  <c r="E318" i="4" s="1"/>
  <c r="N318" i="1"/>
  <c r="C812" i="4"/>
  <c r="D812" i="4" s="1"/>
  <c r="E812" i="4" s="1"/>
  <c r="N812" i="1"/>
  <c r="AL812" i="1"/>
  <c r="AL1274" i="1"/>
  <c r="C1274" i="4"/>
  <c r="D1274" i="4" s="1"/>
  <c r="E1274" i="4" s="1"/>
  <c r="N1274" i="1"/>
  <c r="R1274" i="1"/>
  <c r="C339" i="4"/>
  <c r="D339" i="4" s="1"/>
  <c r="E339" i="4" s="1"/>
  <c r="N339" i="1"/>
  <c r="AL339" i="1"/>
  <c r="R339" i="1"/>
  <c r="N1710" i="1"/>
  <c r="C1710" i="4"/>
  <c r="D1710" i="4" s="1"/>
  <c r="E1710" i="4" s="1"/>
  <c r="R1710" i="1"/>
  <c r="AL1710" i="1"/>
  <c r="N940" i="1"/>
  <c r="C940" i="4"/>
  <c r="D940" i="4" s="1"/>
  <c r="E940" i="4" s="1"/>
  <c r="R940" i="1"/>
  <c r="AL940" i="1"/>
  <c r="AJ775" i="1"/>
  <c r="AK775" i="1" s="1"/>
  <c r="AI775" i="1"/>
  <c r="C1613" i="4"/>
  <c r="D1613" i="4" s="1"/>
  <c r="E1613" i="4" s="1"/>
  <c r="N1613" i="1"/>
  <c r="R1613" i="1"/>
  <c r="S1613" i="1" s="1"/>
  <c r="T1613" i="1" s="1"/>
  <c r="AL1613" i="1"/>
  <c r="AJ357" i="1"/>
  <c r="AK357" i="1" s="1"/>
  <c r="AI357" i="1"/>
  <c r="C928" i="4"/>
  <c r="D928" i="4" s="1"/>
  <c r="E928" i="4" s="1"/>
  <c r="AL928" i="1"/>
  <c r="N928" i="1"/>
  <c r="C457" i="4"/>
  <c r="D457" i="4" s="1"/>
  <c r="E457" i="4" s="1"/>
  <c r="N457" i="1"/>
  <c r="AL457" i="1"/>
  <c r="R457" i="1"/>
  <c r="AL138" i="1"/>
  <c r="C138" i="4"/>
  <c r="D138" i="4" s="1"/>
  <c r="E138" i="4" s="1"/>
  <c r="N138" i="1"/>
  <c r="R138" i="1"/>
  <c r="C1423" i="4"/>
  <c r="D1423" i="4" s="1"/>
  <c r="E1423" i="4" s="1"/>
  <c r="N1423" i="1"/>
  <c r="AL1423" i="1"/>
  <c r="AJ543" i="1"/>
  <c r="AK543" i="1" s="1"/>
  <c r="AI543" i="1"/>
  <c r="AJ224" i="1"/>
  <c r="AK224" i="1" s="1"/>
  <c r="AI224" i="1"/>
  <c r="C998" i="4"/>
  <c r="D998" i="4" s="1"/>
  <c r="E998" i="4" s="1"/>
  <c r="AL998" i="1"/>
  <c r="R998" i="1"/>
  <c r="N998" i="1"/>
  <c r="AL437" i="1"/>
  <c r="C437" i="4"/>
  <c r="D437" i="4" s="1"/>
  <c r="E437" i="4" s="1"/>
  <c r="N437" i="1"/>
  <c r="AL1741" i="1"/>
  <c r="C1741" i="4"/>
  <c r="D1741" i="4" s="1"/>
  <c r="E1741" i="4" s="1"/>
  <c r="N1741" i="1"/>
  <c r="AJ1169" i="1"/>
  <c r="AK1169" i="1" s="1"/>
  <c r="AI1169" i="1"/>
  <c r="AL949" i="1"/>
  <c r="C949" i="4"/>
  <c r="D949" i="4" s="1"/>
  <c r="E949" i="4" s="1"/>
  <c r="N949" i="1"/>
  <c r="R949" i="1"/>
  <c r="S949" i="1" s="1"/>
  <c r="T949" i="1" s="1"/>
  <c r="R1199" i="1"/>
  <c r="S1199" i="1" s="1"/>
  <c r="T1199" i="1" s="1"/>
  <c r="C1199" i="4"/>
  <c r="D1199" i="4" s="1"/>
  <c r="E1199" i="4" s="1"/>
  <c r="N1199" i="1"/>
  <c r="AL1199" i="1"/>
  <c r="C1245" i="4"/>
  <c r="D1245" i="4" s="1"/>
  <c r="E1245" i="4" s="1"/>
  <c r="R1245" i="1"/>
  <c r="N1245" i="1"/>
  <c r="AL1245" i="1"/>
  <c r="C915" i="4"/>
  <c r="D915" i="4" s="1"/>
  <c r="E915" i="4" s="1"/>
  <c r="AL915" i="1"/>
  <c r="R915" i="1"/>
  <c r="S915" i="1" s="1"/>
  <c r="T915" i="1" s="1"/>
  <c r="N915" i="1"/>
  <c r="C178" i="4"/>
  <c r="D178" i="4" s="1"/>
  <c r="E178" i="4" s="1"/>
  <c r="N178" i="1"/>
  <c r="R178" i="1"/>
  <c r="S178" i="1" s="1"/>
  <c r="T178" i="1" s="1"/>
  <c r="AL178" i="1"/>
  <c r="C1320" i="4"/>
  <c r="D1320" i="4" s="1"/>
  <c r="E1320" i="4" s="1"/>
  <c r="N1320" i="1"/>
  <c r="AL1320" i="1"/>
  <c r="R1320" i="1"/>
  <c r="C1255" i="4"/>
  <c r="D1255" i="4" s="1"/>
  <c r="E1255" i="4" s="1"/>
  <c r="AL1255" i="1"/>
  <c r="N1255" i="1"/>
  <c r="R1255" i="1"/>
  <c r="R947" i="1"/>
  <c r="S947" i="1" s="1"/>
  <c r="T947" i="1" s="1"/>
  <c r="C947" i="4"/>
  <c r="D947" i="4" s="1"/>
  <c r="E947" i="4" s="1"/>
  <c r="AL947" i="1"/>
  <c r="N947" i="1"/>
  <c r="C606" i="4"/>
  <c r="D606" i="4" s="1"/>
  <c r="E606" i="4" s="1"/>
  <c r="N606" i="1"/>
  <c r="R606" i="1"/>
  <c r="S606" i="1" s="1"/>
  <c r="T606" i="1" s="1"/>
  <c r="AL606" i="1"/>
  <c r="N1606" i="1"/>
  <c r="C1606" i="4"/>
  <c r="D1606" i="4" s="1"/>
  <c r="E1606" i="4" s="1"/>
  <c r="AL1606" i="1"/>
  <c r="R1606" i="1"/>
  <c r="C1682" i="4"/>
  <c r="D1682" i="4" s="1"/>
  <c r="E1682" i="4" s="1"/>
  <c r="R1682" i="1"/>
  <c r="AL1682" i="1"/>
  <c r="N1682" i="1"/>
  <c r="C1297" i="4"/>
  <c r="D1297" i="4" s="1"/>
  <c r="E1297" i="4" s="1"/>
  <c r="R1297" i="1"/>
  <c r="AL1297" i="1"/>
  <c r="N1297" i="1"/>
  <c r="C988" i="4"/>
  <c r="D988" i="4" s="1"/>
  <c r="E988" i="4" s="1"/>
  <c r="AL988" i="1"/>
  <c r="N988" i="1"/>
  <c r="C1127" i="4"/>
  <c r="D1127" i="4" s="1"/>
  <c r="E1127" i="4" s="1"/>
  <c r="N1127" i="1"/>
  <c r="AL1127" i="1"/>
  <c r="C1039" i="4"/>
  <c r="D1039" i="4" s="1"/>
  <c r="E1039" i="4" s="1"/>
  <c r="R1039" i="1"/>
  <c r="S1039" i="1" s="1"/>
  <c r="T1039" i="1" s="1"/>
  <c r="AL1039" i="1"/>
  <c r="N1039" i="1"/>
  <c r="N1372" i="1"/>
  <c r="C1372" i="4"/>
  <c r="D1372" i="4" s="1"/>
  <c r="E1372" i="4" s="1"/>
  <c r="AL1372" i="1"/>
  <c r="AI1107" i="1"/>
  <c r="AJ1107" i="1"/>
  <c r="AK1107" i="1" s="1"/>
  <c r="C931" i="4"/>
  <c r="D931" i="4" s="1"/>
  <c r="E931" i="4" s="1"/>
  <c r="R931" i="1"/>
  <c r="N931" i="1"/>
  <c r="AL931" i="1"/>
  <c r="C324" i="4"/>
  <c r="D324" i="4" s="1"/>
  <c r="E324" i="4" s="1"/>
  <c r="N324" i="1"/>
  <c r="AL324" i="1"/>
  <c r="R324" i="1"/>
  <c r="AL1247" i="1"/>
  <c r="C1247" i="4"/>
  <c r="D1247" i="4" s="1"/>
  <c r="E1247" i="4" s="1"/>
  <c r="N1247" i="1"/>
  <c r="R1247" i="1"/>
  <c r="C567" i="4"/>
  <c r="D567" i="4" s="1"/>
  <c r="E567" i="4" s="1"/>
  <c r="AL567" i="1"/>
  <c r="N567" i="1"/>
  <c r="R544" i="1"/>
  <c r="C544" i="4"/>
  <c r="D544" i="4" s="1"/>
  <c r="E544" i="4" s="1"/>
  <c r="N544" i="1"/>
  <c r="AL544" i="1"/>
  <c r="AJ291" i="1"/>
  <c r="AK291" i="1" s="1"/>
  <c r="AI291" i="1"/>
  <c r="AL1257" i="1"/>
  <c r="C1257" i="4"/>
  <c r="D1257" i="4" s="1"/>
  <c r="E1257" i="4" s="1"/>
  <c r="N1257" i="1"/>
  <c r="R1257" i="1"/>
  <c r="C641" i="4"/>
  <c r="D641" i="4" s="1"/>
  <c r="E641" i="4" s="1"/>
  <c r="N641" i="1"/>
  <c r="R641" i="1"/>
  <c r="AL641" i="1"/>
  <c r="N157" i="1"/>
  <c r="C157" i="4"/>
  <c r="D157" i="4" s="1"/>
  <c r="E157" i="4" s="1"/>
  <c r="AL157" i="1"/>
  <c r="C495" i="4"/>
  <c r="D495" i="4" s="1"/>
  <c r="E495" i="4" s="1"/>
  <c r="R495" i="1"/>
  <c r="N495" i="1"/>
  <c r="AL495" i="1"/>
  <c r="N1155" i="1"/>
  <c r="C1155" i="4"/>
  <c r="D1155" i="4" s="1"/>
  <c r="E1155" i="4" s="1"/>
  <c r="AL1155" i="1"/>
  <c r="R1155" i="1"/>
  <c r="S1155" i="1" s="1"/>
  <c r="T1155" i="1" s="1"/>
  <c r="N1542" i="1"/>
  <c r="C1542" i="4"/>
  <c r="D1542" i="4" s="1"/>
  <c r="E1542" i="4" s="1"/>
  <c r="R1542" i="1"/>
  <c r="S1542" i="1" s="1"/>
  <c r="T1542" i="1" s="1"/>
  <c r="AL1542" i="1"/>
  <c r="C464" i="4"/>
  <c r="D464" i="4" s="1"/>
  <c r="E464" i="4" s="1"/>
  <c r="AL464" i="1"/>
  <c r="N464" i="1"/>
  <c r="R464" i="1"/>
  <c r="C156" i="4"/>
  <c r="D156" i="4" s="1"/>
  <c r="E156" i="4" s="1"/>
  <c r="N156" i="1"/>
  <c r="AL156" i="1"/>
  <c r="N210" i="1"/>
  <c r="C210" i="4"/>
  <c r="D210" i="4" s="1"/>
  <c r="E210" i="4" s="1"/>
  <c r="AL210" i="1"/>
  <c r="R210" i="1"/>
  <c r="S210" i="1" s="1"/>
  <c r="T210" i="1" s="1"/>
  <c r="C891" i="4"/>
  <c r="D891" i="4" s="1"/>
  <c r="E891" i="4" s="1"/>
  <c r="R891" i="1"/>
  <c r="AL891" i="1"/>
  <c r="N891" i="1"/>
  <c r="AL1794" i="1"/>
  <c r="C1794" i="4"/>
  <c r="D1794" i="4" s="1"/>
  <c r="E1794" i="4" s="1"/>
  <c r="N1794" i="1"/>
  <c r="C1090" i="4"/>
  <c r="D1090" i="4" s="1"/>
  <c r="E1090" i="4" s="1"/>
  <c r="R1090" i="1"/>
  <c r="S1090" i="1" s="1"/>
  <c r="T1090" i="1" s="1"/>
  <c r="N1090" i="1"/>
  <c r="AL1090" i="1"/>
  <c r="C441" i="4"/>
  <c r="D441" i="4" s="1"/>
  <c r="E441" i="4" s="1"/>
  <c r="N441" i="1"/>
  <c r="AL441" i="1"/>
  <c r="C1595" i="4"/>
  <c r="D1595" i="4" s="1"/>
  <c r="E1595" i="4" s="1"/>
  <c r="R1595" i="1"/>
  <c r="AL1595" i="1"/>
  <c r="N1595" i="1"/>
  <c r="C1011" i="4"/>
  <c r="D1011" i="4" s="1"/>
  <c r="E1011" i="4" s="1"/>
  <c r="R1011" i="1"/>
  <c r="N1011" i="1"/>
  <c r="AL1011" i="1"/>
  <c r="R417" i="1"/>
  <c r="S417" i="1" s="1"/>
  <c r="T417" i="1" s="1"/>
  <c r="C417" i="4"/>
  <c r="D417" i="4" s="1"/>
  <c r="E417" i="4" s="1"/>
  <c r="AL417" i="1"/>
  <c r="N417" i="1"/>
  <c r="C186" i="4"/>
  <c r="D186" i="4" s="1"/>
  <c r="E186" i="4" s="1"/>
  <c r="AL186" i="1"/>
  <c r="N186" i="1"/>
  <c r="C526" i="4"/>
  <c r="D526" i="4" s="1"/>
  <c r="E526" i="4" s="1"/>
  <c r="N526" i="1"/>
  <c r="AL526" i="1"/>
  <c r="AL1384" i="1"/>
  <c r="C1384" i="4"/>
  <c r="D1384" i="4" s="1"/>
  <c r="E1384" i="4" s="1"/>
  <c r="N1384" i="1"/>
  <c r="R1384" i="1"/>
  <c r="C317" i="4"/>
  <c r="D317" i="4" s="1"/>
  <c r="E317" i="4" s="1"/>
  <c r="N317" i="1"/>
  <c r="AL317" i="1"/>
  <c r="C929" i="4"/>
  <c r="D929" i="4" s="1"/>
  <c r="E929" i="4" s="1"/>
  <c r="N929" i="1"/>
  <c r="R929" i="1"/>
  <c r="AL929" i="1"/>
  <c r="AJ1668" i="1"/>
  <c r="AK1668" i="1" s="1"/>
  <c r="AI1668" i="1"/>
  <c r="N319" i="1"/>
  <c r="C319" i="4"/>
  <c r="D319" i="4" s="1"/>
  <c r="E319" i="4" s="1"/>
  <c r="AL319" i="1"/>
  <c r="AJ1713" i="1"/>
  <c r="AK1713" i="1" s="1"/>
  <c r="AI1713" i="1"/>
  <c r="AJ1714" i="1"/>
  <c r="AK1714" i="1" s="1"/>
  <c r="AI1714" i="1"/>
  <c r="N657" i="1"/>
  <c r="C657" i="4"/>
  <c r="D657" i="4" s="1"/>
  <c r="E657" i="4" s="1"/>
  <c r="AL657" i="1"/>
  <c r="C755" i="4"/>
  <c r="D755" i="4" s="1"/>
  <c r="E755" i="4" s="1"/>
  <c r="N755" i="1"/>
  <c r="AL755" i="1"/>
  <c r="R755" i="1"/>
  <c r="N326" i="1"/>
  <c r="C326" i="4"/>
  <c r="D326" i="4" s="1"/>
  <c r="E326" i="4" s="1"/>
  <c r="F326" i="4" s="1"/>
  <c r="AL326" i="1"/>
  <c r="C84" i="4"/>
  <c r="D84" i="4" s="1"/>
  <c r="E84" i="4" s="1"/>
  <c r="AL84" i="1"/>
  <c r="N84" i="1"/>
  <c r="C906" i="4"/>
  <c r="D906" i="4" s="1"/>
  <c r="E906" i="4" s="1"/>
  <c r="N906" i="1"/>
  <c r="AL906" i="1"/>
  <c r="AL103" i="1"/>
  <c r="C103" i="4"/>
  <c r="D103" i="4" s="1"/>
  <c r="E103" i="4" s="1"/>
  <c r="R103" i="1"/>
  <c r="N103" i="1"/>
  <c r="C1634" i="4"/>
  <c r="D1634" i="4" s="1"/>
  <c r="E1634" i="4" s="1"/>
  <c r="AL1634" i="1"/>
  <c r="N1634" i="1"/>
  <c r="R1634" i="1"/>
  <c r="C1227" i="4"/>
  <c r="D1227" i="4" s="1"/>
  <c r="E1227" i="4" s="1"/>
  <c r="R1227" i="1"/>
  <c r="N1227" i="1"/>
  <c r="AL1227" i="1"/>
  <c r="C809" i="4"/>
  <c r="D809" i="4" s="1"/>
  <c r="E809" i="4" s="1"/>
  <c r="N809" i="1"/>
  <c r="R809" i="1"/>
  <c r="AL809" i="1"/>
  <c r="R556" i="1"/>
  <c r="C556" i="4"/>
  <c r="D556" i="4" s="1"/>
  <c r="E556" i="4" s="1"/>
  <c r="N556" i="1"/>
  <c r="AL556" i="1"/>
  <c r="N1588" i="1"/>
  <c r="C1588" i="4"/>
  <c r="D1588" i="4" s="1"/>
  <c r="E1588" i="4" s="1"/>
  <c r="AL1588" i="1"/>
  <c r="R1588" i="1"/>
  <c r="C1262" i="4"/>
  <c r="D1262" i="4" s="1"/>
  <c r="E1262" i="4" s="1"/>
  <c r="N1262" i="1"/>
  <c r="R1262" i="1"/>
  <c r="AL1262" i="1"/>
  <c r="C404" i="4"/>
  <c r="D404" i="4" s="1"/>
  <c r="E404" i="4" s="1"/>
  <c r="N404" i="1"/>
  <c r="AL404" i="1"/>
  <c r="C572" i="4"/>
  <c r="D572" i="4" s="1"/>
  <c r="E572" i="4" s="1"/>
  <c r="N572" i="1"/>
  <c r="AL572" i="1"/>
  <c r="R572" i="1"/>
  <c r="N265" i="1"/>
  <c r="C265" i="4"/>
  <c r="D265" i="4" s="1"/>
  <c r="E265" i="4" s="1"/>
  <c r="R265" i="1"/>
  <c r="S265" i="1" s="1"/>
  <c r="T265" i="1" s="1"/>
  <c r="AL265" i="1"/>
  <c r="C1631" i="4"/>
  <c r="D1631" i="4" s="1"/>
  <c r="E1631" i="4" s="1"/>
  <c r="N1631" i="1"/>
  <c r="AL1631" i="1"/>
  <c r="R1631" i="1"/>
  <c r="C740" i="4"/>
  <c r="D740" i="4" s="1"/>
  <c r="E740" i="4" s="1"/>
  <c r="AL740" i="1"/>
  <c r="R740" i="1"/>
  <c r="S740" i="1" s="1"/>
  <c r="T740" i="1" s="1"/>
  <c r="N740" i="1"/>
  <c r="C256" i="4"/>
  <c r="D256" i="4" s="1"/>
  <c r="E256" i="4" s="1"/>
  <c r="N256" i="1"/>
  <c r="R256" i="1"/>
  <c r="AL256" i="1"/>
  <c r="C409" i="4"/>
  <c r="D409" i="4" s="1"/>
  <c r="E409" i="4" s="1"/>
  <c r="N409" i="1"/>
  <c r="AL409" i="1"/>
  <c r="R1211" i="1"/>
  <c r="S1211" i="1" s="1"/>
  <c r="T1211" i="1" s="1"/>
  <c r="C1211" i="4"/>
  <c r="D1211" i="4" s="1"/>
  <c r="E1211" i="4" s="1"/>
  <c r="N1211" i="1"/>
  <c r="AL1211" i="1"/>
  <c r="R1716" i="1"/>
  <c r="S1716" i="1" s="1"/>
  <c r="T1716" i="1" s="1"/>
  <c r="C1716" i="4"/>
  <c r="D1716" i="4" s="1"/>
  <c r="E1716" i="4" s="1"/>
  <c r="N1716" i="1"/>
  <c r="AL1716" i="1"/>
  <c r="C594" i="4"/>
  <c r="D594" i="4" s="1"/>
  <c r="E594" i="4" s="1"/>
  <c r="R594" i="1"/>
  <c r="N594" i="1"/>
  <c r="AL594" i="1"/>
  <c r="C1373" i="4"/>
  <c r="D1373" i="4" s="1"/>
  <c r="E1373" i="4" s="1"/>
  <c r="AL1373" i="1"/>
  <c r="N1373" i="1"/>
  <c r="R1373" i="1"/>
  <c r="AL97" i="1"/>
  <c r="C97" i="4"/>
  <c r="D97" i="4" s="1"/>
  <c r="E97" i="4" s="1"/>
  <c r="N97" i="1"/>
  <c r="AL1340" i="1"/>
  <c r="C1340" i="4"/>
  <c r="D1340" i="4" s="1"/>
  <c r="E1340" i="4" s="1"/>
  <c r="N1340" i="1"/>
  <c r="R1340" i="1"/>
  <c r="AI36" i="1"/>
  <c r="AJ36" i="1"/>
  <c r="AK36" i="1" s="1"/>
  <c r="C1734" i="4"/>
  <c r="D1734" i="4" s="1"/>
  <c r="E1734" i="4" s="1"/>
  <c r="AL1734" i="1"/>
  <c r="N1734" i="1"/>
  <c r="C1273" i="4"/>
  <c r="D1273" i="4" s="1"/>
  <c r="E1273" i="4" s="1"/>
  <c r="AL1273" i="1"/>
  <c r="R1273" i="1"/>
  <c r="N1273" i="1"/>
  <c r="R480" i="1"/>
  <c r="C480" i="4"/>
  <c r="D480" i="4" s="1"/>
  <c r="E480" i="4" s="1"/>
  <c r="AL480" i="1"/>
  <c r="N480" i="1"/>
  <c r="N336" i="1"/>
  <c r="C336" i="4"/>
  <c r="D336" i="4" s="1"/>
  <c r="E336" i="4" s="1"/>
  <c r="AL336" i="1"/>
  <c r="C94" i="4"/>
  <c r="D94" i="4" s="1"/>
  <c r="E94" i="4" s="1"/>
  <c r="N94" i="1"/>
  <c r="AL94" i="1"/>
  <c r="C511" i="4"/>
  <c r="D511" i="4" s="1"/>
  <c r="E511" i="4" s="1"/>
  <c r="AL511" i="1"/>
  <c r="N511" i="1"/>
  <c r="R511" i="1"/>
  <c r="AI1301" i="1"/>
  <c r="AJ1301" i="1"/>
  <c r="AK1301" i="1" s="1"/>
  <c r="C355" i="4"/>
  <c r="D355" i="4" s="1"/>
  <c r="E355" i="4" s="1"/>
  <c r="N355" i="1"/>
  <c r="R355" i="1"/>
  <c r="AL355" i="1"/>
  <c r="C1762" i="4"/>
  <c r="D1762" i="4" s="1"/>
  <c r="E1762" i="4" s="1"/>
  <c r="AL1762" i="1"/>
  <c r="N1762" i="1"/>
  <c r="R1762" i="1"/>
  <c r="N112" i="1"/>
  <c r="C112" i="4"/>
  <c r="D112" i="4" s="1"/>
  <c r="E112" i="4" s="1"/>
  <c r="R112" i="1"/>
  <c r="AL112" i="1"/>
  <c r="C1629" i="4"/>
  <c r="D1629" i="4" s="1"/>
  <c r="E1629" i="4" s="1"/>
  <c r="R1629" i="1"/>
  <c r="AL1629" i="1"/>
  <c r="N1629" i="1"/>
  <c r="C1200" i="4"/>
  <c r="D1200" i="4" s="1"/>
  <c r="E1200" i="4" s="1"/>
  <c r="N1200" i="1"/>
  <c r="R1200" i="1"/>
  <c r="S1200" i="1" s="1"/>
  <c r="T1200" i="1" s="1"/>
  <c r="AL1200" i="1"/>
  <c r="C705" i="4"/>
  <c r="D705" i="4" s="1"/>
  <c r="E705" i="4" s="1"/>
  <c r="R705" i="1"/>
  <c r="AL705" i="1"/>
  <c r="N705" i="1"/>
  <c r="C1551" i="4"/>
  <c r="D1551" i="4" s="1"/>
  <c r="E1551" i="4" s="1"/>
  <c r="N1551" i="1"/>
  <c r="AL1551" i="1"/>
  <c r="R1551" i="1"/>
  <c r="S1551" i="1" s="1"/>
  <c r="T1551" i="1" s="1"/>
  <c r="AL1748" i="1"/>
  <c r="C1748" i="4"/>
  <c r="D1748" i="4" s="1"/>
  <c r="E1748" i="4" s="1"/>
  <c r="R1748" i="1"/>
  <c r="N1748" i="1"/>
  <c r="C956" i="4"/>
  <c r="D956" i="4" s="1"/>
  <c r="E956" i="4" s="1"/>
  <c r="AL956" i="1"/>
  <c r="N956" i="1"/>
  <c r="C274" i="4"/>
  <c r="D274" i="4" s="1"/>
  <c r="E274" i="4" s="1"/>
  <c r="N274" i="1"/>
  <c r="R274" i="1"/>
  <c r="AL274" i="1"/>
  <c r="N1120" i="1"/>
  <c r="C1120" i="4"/>
  <c r="D1120" i="4" s="1"/>
  <c r="E1120" i="4" s="1"/>
  <c r="AL1120" i="1"/>
  <c r="R1120" i="1"/>
  <c r="C306" i="4"/>
  <c r="D306" i="4" s="1"/>
  <c r="E306" i="4" s="1"/>
  <c r="AL306" i="1"/>
  <c r="N306" i="1"/>
  <c r="C933" i="4"/>
  <c r="D933" i="4" s="1"/>
  <c r="E933" i="4" s="1"/>
  <c r="AL933" i="1"/>
  <c r="N933" i="1"/>
  <c r="R933" i="1"/>
  <c r="C885" i="4"/>
  <c r="D885" i="4" s="1"/>
  <c r="E885" i="4" s="1"/>
  <c r="N885" i="1"/>
  <c r="AL885" i="1"/>
  <c r="R885" i="1"/>
  <c r="C1680" i="4"/>
  <c r="D1680" i="4" s="1"/>
  <c r="E1680" i="4" s="1"/>
  <c r="R1680" i="1"/>
  <c r="AL1680" i="1"/>
  <c r="N1680" i="1"/>
  <c r="C1020" i="4"/>
  <c r="D1020" i="4" s="1"/>
  <c r="E1020" i="4" s="1"/>
  <c r="N1020" i="1"/>
  <c r="R1020" i="1"/>
  <c r="AL1020" i="1"/>
  <c r="AL547" i="1"/>
  <c r="C547" i="4"/>
  <c r="D547" i="4" s="1"/>
  <c r="E547" i="4" s="1"/>
  <c r="N547" i="1"/>
  <c r="C569" i="4"/>
  <c r="D569" i="4" s="1"/>
  <c r="E569" i="4" s="1"/>
  <c r="AL569" i="1"/>
  <c r="N569" i="1"/>
  <c r="C733" i="4"/>
  <c r="D733" i="4" s="1"/>
  <c r="E733" i="4" s="1"/>
  <c r="N733" i="1"/>
  <c r="R733" i="1"/>
  <c r="S733" i="1" s="1"/>
  <c r="T733" i="1" s="1"/>
  <c r="AL733" i="1"/>
  <c r="C247" i="4"/>
  <c r="D247" i="4" s="1"/>
  <c r="E247" i="4" s="1"/>
  <c r="AL247" i="1"/>
  <c r="N247" i="1"/>
  <c r="N565" i="1"/>
  <c r="C565" i="4"/>
  <c r="D565" i="4" s="1"/>
  <c r="E565" i="4" s="1"/>
  <c r="AL565" i="1"/>
  <c r="C622" i="4"/>
  <c r="D622" i="4" s="1"/>
  <c r="E622" i="4" s="1"/>
  <c r="N622" i="1"/>
  <c r="AL622" i="1"/>
  <c r="C1344" i="4"/>
  <c r="D1344" i="4" s="1"/>
  <c r="E1344" i="4" s="1"/>
  <c r="N1344" i="1"/>
  <c r="AL1344" i="1"/>
  <c r="R1344" i="1"/>
  <c r="S1344" i="1" s="1"/>
  <c r="T1344" i="1" s="1"/>
  <c r="N1003" i="1"/>
  <c r="C1003" i="4"/>
  <c r="D1003" i="4" s="1"/>
  <c r="E1003" i="4" s="1"/>
  <c r="R1003" i="1"/>
  <c r="AL1003" i="1"/>
  <c r="C552" i="4"/>
  <c r="D552" i="4" s="1"/>
  <c r="E552" i="4" s="1"/>
  <c r="AL552" i="1"/>
  <c r="N552" i="1"/>
  <c r="N398" i="1"/>
  <c r="C398" i="4"/>
  <c r="D398" i="4" s="1"/>
  <c r="E398" i="4" s="1"/>
  <c r="R398" i="1"/>
  <c r="S398" i="1" s="1"/>
  <c r="T398" i="1" s="1"/>
  <c r="AL398" i="1"/>
  <c r="AL266" i="1"/>
  <c r="C266" i="4"/>
  <c r="D266" i="4" s="1"/>
  <c r="E266" i="4" s="1"/>
  <c r="R266" i="1"/>
  <c r="S266" i="1" s="1"/>
  <c r="T266" i="1" s="1"/>
  <c r="N266" i="1"/>
  <c r="C1464" i="4"/>
  <c r="D1464" i="4" s="1"/>
  <c r="E1464" i="4" s="1"/>
  <c r="N1464" i="1"/>
  <c r="AL1464" i="1"/>
  <c r="R1464" i="1"/>
  <c r="C1396" i="4"/>
  <c r="D1396" i="4" s="1"/>
  <c r="E1396" i="4" s="1"/>
  <c r="N1396" i="1"/>
  <c r="AL1396" i="1"/>
  <c r="R1396" i="1"/>
  <c r="S1396" i="1" s="1"/>
  <c r="T1396" i="1" s="1"/>
  <c r="C658" i="4"/>
  <c r="D658" i="4" s="1"/>
  <c r="E658" i="4" s="1"/>
  <c r="N658" i="1"/>
  <c r="AL658" i="1"/>
  <c r="C53" i="4"/>
  <c r="D53" i="4" s="1"/>
  <c r="E53" i="4" s="1"/>
  <c r="N53" i="1"/>
  <c r="AL53" i="1"/>
  <c r="AJ1569" i="1"/>
  <c r="AK1569" i="1" s="1"/>
  <c r="AI1569" i="1"/>
  <c r="C1600" i="4"/>
  <c r="D1600" i="4" s="1"/>
  <c r="E1600" i="4" s="1"/>
  <c r="R1600" i="1"/>
  <c r="N1600" i="1"/>
  <c r="AL1600" i="1"/>
  <c r="R1523" i="1"/>
  <c r="S1523" i="1" s="1"/>
  <c r="T1523" i="1" s="1"/>
  <c r="C1523" i="4"/>
  <c r="D1523" i="4" s="1"/>
  <c r="E1523" i="4" s="1"/>
  <c r="N1523" i="1"/>
  <c r="AL1523" i="1"/>
  <c r="C1446" i="4"/>
  <c r="D1446" i="4" s="1"/>
  <c r="E1446" i="4" s="1"/>
  <c r="R1446" i="1"/>
  <c r="N1446" i="1"/>
  <c r="AL1446" i="1"/>
  <c r="C995" i="4"/>
  <c r="D995" i="4" s="1"/>
  <c r="E995" i="4" s="1"/>
  <c r="R995" i="1"/>
  <c r="AL995" i="1"/>
  <c r="N995" i="1"/>
  <c r="C1470" i="4"/>
  <c r="D1470" i="4" s="1"/>
  <c r="E1470" i="4" s="1"/>
  <c r="N1470" i="1"/>
  <c r="R1470" i="1"/>
  <c r="AL1470" i="1"/>
  <c r="N187" i="1"/>
  <c r="C187" i="4"/>
  <c r="D187" i="4" s="1"/>
  <c r="E187" i="4" s="1"/>
  <c r="AL187" i="1"/>
  <c r="C1218" i="4"/>
  <c r="D1218" i="4" s="1"/>
  <c r="E1218" i="4" s="1"/>
  <c r="AL1218" i="1"/>
  <c r="R1218" i="1"/>
  <c r="N1218" i="1"/>
  <c r="C525" i="4"/>
  <c r="D525" i="4" s="1"/>
  <c r="E525" i="4" s="1"/>
  <c r="N525" i="1"/>
  <c r="AL525" i="1"/>
  <c r="C1338" i="4"/>
  <c r="D1338" i="4" s="1"/>
  <c r="E1338" i="4" s="1"/>
  <c r="N1338" i="1"/>
  <c r="AL1338" i="1"/>
  <c r="R1338" i="1"/>
  <c r="C1085" i="4"/>
  <c r="D1085" i="4" s="1"/>
  <c r="E1085" i="4" s="1"/>
  <c r="N1085" i="1"/>
  <c r="AL1085" i="1"/>
  <c r="N986" i="1"/>
  <c r="C986" i="4"/>
  <c r="D986" i="4" s="1"/>
  <c r="E986" i="4" s="1"/>
  <c r="AL986" i="1"/>
  <c r="AL475" i="1"/>
  <c r="C475" i="4"/>
  <c r="D475" i="4" s="1"/>
  <c r="E475" i="4" s="1"/>
  <c r="R475" i="1"/>
  <c r="N475" i="1"/>
  <c r="C1593" i="4"/>
  <c r="D1593" i="4" s="1"/>
  <c r="E1593" i="4" s="1"/>
  <c r="R1593" i="1"/>
  <c r="N1593" i="1"/>
  <c r="AL1593" i="1"/>
  <c r="C1224" i="4"/>
  <c r="D1224" i="4" s="1"/>
  <c r="E1224" i="4" s="1"/>
  <c r="N1224" i="1"/>
  <c r="AL1224" i="1"/>
  <c r="R1224" i="1"/>
  <c r="C1037" i="4"/>
  <c r="D1037" i="4" s="1"/>
  <c r="E1037" i="4" s="1"/>
  <c r="R1037" i="1"/>
  <c r="S1037" i="1" s="1"/>
  <c r="T1037" i="1" s="1"/>
  <c r="AL1037" i="1"/>
  <c r="N1037" i="1"/>
  <c r="C608" i="4"/>
  <c r="D608" i="4" s="1"/>
  <c r="E608" i="4" s="1"/>
  <c r="AL608" i="1"/>
  <c r="R608" i="1"/>
  <c r="S608" i="1" s="1"/>
  <c r="T608" i="1" s="1"/>
  <c r="N608" i="1"/>
  <c r="C3" i="4"/>
  <c r="D3" i="4" s="1"/>
  <c r="E3" i="4" s="1"/>
  <c r="R3" i="1"/>
  <c r="N3" i="1"/>
  <c r="AL3" i="1"/>
  <c r="C12" i="4"/>
  <c r="D12" i="4" s="1"/>
  <c r="E12" i="4" s="1"/>
  <c r="AL12" i="1"/>
  <c r="R12" i="1"/>
  <c r="N12" i="1"/>
  <c r="N1355" i="1"/>
  <c r="C1355" i="4"/>
  <c r="D1355" i="4" s="1"/>
  <c r="E1355" i="4" s="1"/>
  <c r="AL1355" i="1"/>
  <c r="C1014" i="4"/>
  <c r="D1014" i="4" s="1"/>
  <c r="E1014" i="4" s="1"/>
  <c r="AL1014" i="1"/>
  <c r="R1014" i="1"/>
  <c r="N1014" i="1"/>
  <c r="N277" i="1"/>
  <c r="C277" i="4"/>
  <c r="D277" i="4" s="1"/>
  <c r="E277" i="4" s="1"/>
  <c r="AL277" i="1"/>
  <c r="C78" i="4"/>
  <c r="D78" i="4" s="1"/>
  <c r="E78" i="4" s="1"/>
  <c r="R78" i="1"/>
  <c r="S78" i="1" s="1"/>
  <c r="T78" i="1" s="1"/>
  <c r="N78" i="1"/>
  <c r="AL78" i="1"/>
  <c r="C1035" i="4"/>
  <c r="D1035" i="4" s="1"/>
  <c r="E1035" i="4" s="1"/>
  <c r="AL1035" i="1"/>
  <c r="R1035" i="1"/>
  <c r="S1035" i="1" s="1"/>
  <c r="T1035" i="1" s="1"/>
  <c r="N1035" i="1"/>
  <c r="C562" i="4"/>
  <c r="D562" i="4" s="1"/>
  <c r="E562" i="4" s="1"/>
  <c r="AL562" i="1"/>
  <c r="N562" i="1"/>
  <c r="R562" i="1"/>
  <c r="S562" i="1" s="1"/>
  <c r="T562" i="1" s="1"/>
  <c r="C1562" i="4"/>
  <c r="D1562" i="4" s="1"/>
  <c r="E1562" i="4" s="1"/>
  <c r="R1562" i="1"/>
  <c r="S1562" i="1" s="1"/>
  <c r="T1562" i="1" s="1"/>
  <c r="N1562" i="1"/>
  <c r="AL1562" i="1"/>
  <c r="N1407" i="1"/>
  <c r="C1407" i="4"/>
  <c r="D1407" i="4" s="1"/>
  <c r="E1407" i="4" s="1"/>
  <c r="AL1407" i="1"/>
  <c r="C813" i="4"/>
  <c r="D813" i="4" s="1"/>
  <c r="E813" i="4" s="1"/>
  <c r="N813" i="1"/>
  <c r="AL813" i="1"/>
  <c r="N328" i="1"/>
  <c r="C328" i="4"/>
  <c r="D328" i="4" s="1"/>
  <c r="E328" i="4" s="1"/>
  <c r="R328" i="1"/>
  <c r="AL328" i="1"/>
  <c r="C1472" i="4"/>
  <c r="D1472" i="4" s="1"/>
  <c r="E1472" i="4" s="1"/>
  <c r="N1472" i="1"/>
  <c r="AL1472" i="1"/>
  <c r="R1472" i="1"/>
  <c r="N757" i="1"/>
  <c r="C757" i="4"/>
  <c r="D757" i="4" s="1"/>
  <c r="E757" i="4" s="1"/>
  <c r="AL757" i="1"/>
  <c r="C1765" i="4"/>
  <c r="D1765" i="4" s="1"/>
  <c r="E1765" i="4" s="1"/>
  <c r="R1765" i="1"/>
  <c r="AL1765" i="1"/>
  <c r="N1765" i="1"/>
  <c r="AL1534" i="1"/>
  <c r="C1534" i="4"/>
  <c r="D1534" i="4" s="1"/>
  <c r="E1534" i="4" s="1"/>
  <c r="R1534" i="1"/>
  <c r="N1534" i="1"/>
  <c r="C1006" i="4"/>
  <c r="D1006" i="4" s="1"/>
  <c r="E1006" i="4" s="1"/>
  <c r="R1006" i="1"/>
  <c r="AL1006" i="1"/>
  <c r="N1006" i="1"/>
  <c r="C997" i="4"/>
  <c r="D997" i="4" s="1"/>
  <c r="E997" i="4" s="1"/>
  <c r="AL997" i="1"/>
  <c r="R997" i="1"/>
  <c r="N997" i="1"/>
  <c r="C579" i="4"/>
  <c r="D579" i="4" s="1"/>
  <c r="E579" i="4" s="1"/>
  <c r="R579" i="1"/>
  <c r="AL579" i="1"/>
  <c r="N579" i="1"/>
  <c r="C293" i="4"/>
  <c r="D293" i="4" s="1"/>
  <c r="E293" i="4" s="1"/>
  <c r="AL293" i="1"/>
  <c r="N293" i="1"/>
  <c r="R293" i="1"/>
  <c r="AL1106" i="1"/>
  <c r="C1106" i="4"/>
  <c r="D1106" i="4" s="1"/>
  <c r="E1106" i="4" s="1"/>
  <c r="N1106" i="1"/>
  <c r="R1106" i="1"/>
  <c r="S1106" i="1" s="1"/>
  <c r="T1106" i="1" s="1"/>
  <c r="C621" i="4"/>
  <c r="D621" i="4" s="1"/>
  <c r="E621" i="4" s="1"/>
  <c r="AL621" i="1"/>
  <c r="N621" i="1"/>
  <c r="AL93" i="1"/>
  <c r="C93" i="4"/>
  <c r="D93" i="4" s="1"/>
  <c r="E93" i="4" s="1"/>
  <c r="N93" i="1"/>
  <c r="C939" i="4"/>
  <c r="D939" i="4" s="1"/>
  <c r="E939" i="4" s="1"/>
  <c r="AL939" i="1"/>
  <c r="N939" i="1"/>
  <c r="R939" i="1"/>
  <c r="C597" i="4"/>
  <c r="D597" i="4" s="1"/>
  <c r="E597" i="4" s="1"/>
  <c r="R597" i="1"/>
  <c r="AL597" i="1"/>
  <c r="N597" i="1"/>
  <c r="C1608" i="4"/>
  <c r="D1608" i="4" s="1"/>
  <c r="E1608" i="4" s="1"/>
  <c r="N1608" i="1"/>
  <c r="AL1608" i="1"/>
  <c r="R1608" i="1"/>
  <c r="C1201" i="4"/>
  <c r="D1201" i="4" s="1"/>
  <c r="E1201" i="4" s="1"/>
  <c r="R1201" i="1"/>
  <c r="S1201" i="1" s="1"/>
  <c r="T1201" i="1" s="1"/>
  <c r="AL1201" i="1"/>
  <c r="N1201" i="1"/>
  <c r="C56" i="4"/>
  <c r="D56" i="4" s="1"/>
  <c r="E56" i="4" s="1"/>
  <c r="AL56" i="1"/>
  <c r="N56" i="1"/>
  <c r="C1475" i="4"/>
  <c r="D1475" i="4" s="1"/>
  <c r="E1475" i="4" s="1"/>
  <c r="AL1475" i="1"/>
  <c r="N1475" i="1"/>
  <c r="R1475" i="1"/>
  <c r="C1024" i="4"/>
  <c r="D1024" i="4" s="1"/>
  <c r="E1024" i="4" s="1"/>
  <c r="N1024" i="1"/>
  <c r="R1024" i="1"/>
  <c r="AL1024" i="1"/>
  <c r="C551" i="4"/>
  <c r="D551" i="4" s="1"/>
  <c r="E551" i="4" s="1"/>
  <c r="N551" i="1"/>
  <c r="AL551" i="1"/>
  <c r="C1253" i="4"/>
  <c r="D1253" i="4" s="1"/>
  <c r="E1253" i="4" s="1"/>
  <c r="AL1253" i="1"/>
  <c r="N1253" i="1"/>
  <c r="R1253" i="1"/>
  <c r="C384" i="4"/>
  <c r="D384" i="4" s="1"/>
  <c r="E384" i="4" s="1"/>
  <c r="N384" i="1"/>
  <c r="AL384" i="1"/>
  <c r="C746" i="4"/>
  <c r="D746" i="4" s="1"/>
  <c r="E746" i="4" s="1"/>
  <c r="N746" i="1"/>
  <c r="AL746" i="1"/>
  <c r="R746" i="1"/>
  <c r="S746" i="1" s="1"/>
  <c r="T746" i="1" s="1"/>
  <c r="AL99" i="1"/>
  <c r="C99" i="4"/>
  <c r="D99" i="4" s="1"/>
  <c r="E99" i="4" s="1"/>
  <c r="N99" i="1"/>
  <c r="C250" i="4"/>
  <c r="D250" i="4" s="1"/>
  <c r="E250" i="4" s="1"/>
  <c r="N250" i="1"/>
  <c r="AL250" i="1"/>
  <c r="C1317" i="4"/>
  <c r="D1317" i="4" s="1"/>
  <c r="E1317" i="4" s="1"/>
  <c r="N1317" i="1"/>
  <c r="AL1317" i="1"/>
  <c r="R1317" i="1"/>
  <c r="N184" i="1"/>
  <c r="C184" i="4"/>
  <c r="D184" i="4" s="1"/>
  <c r="E184" i="4" s="1"/>
  <c r="AL184" i="1"/>
  <c r="R832" i="1"/>
  <c r="S832" i="1" s="1"/>
  <c r="T832" i="1" s="1"/>
  <c r="C832" i="4"/>
  <c r="D832" i="4" s="1"/>
  <c r="E832" i="4" s="1"/>
  <c r="N832" i="1"/>
  <c r="AL832" i="1"/>
  <c r="AI645" i="1"/>
  <c r="AJ645" i="1"/>
  <c r="AK645" i="1" s="1"/>
  <c r="AJ62" i="1"/>
  <c r="AK62" i="1" s="1"/>
  <c r="AI62" i="1"/>
  <c r="C82" i="4"/>
  <c r="D82" i="4" s="1"/>
  <c r="E82" i="4" s="1"/>
  <c r="R82" i="1"/>
  <c r="AL82" i="1"/>
  <c r="N82" i="1"/>
  <c r="AJ946" i="1"/>
  <c r="AK946" i="1" s="1"/>
  <c r="AI946" i="1"/>
  <c r="N710" i="1"/>
  <c r="C710" i="4"/>
  <c r="D710" i="4" s="1"/>
  <c r="E710" i="4" s="1"/>
  <c r="AL710" i="1"/>
  <c r="C477" i="4"/>
  <c r="D477" i="4" s="1"/>
  <c r="E477" i="4" s="1"/>
  <c r="N477" i="1"/>
  <c r="AL477" i="1"/>
  <c r="R477" i="1"/>
  <c r="C1213" i="4"/>
  <c r="D1213" i="4" s="1"/>
  <c r="E1213" i="4" s="1"/>
  <c r="AL1213" i="1"/>
  <c r="N1213" i="1"/>
  <c r="R1213" i="1"/>
  <c r="R883" i="1"/>
  <c r="C883" i="4"/>
  <c r="D883" i="4" s="1"/>
  <c r="E883" i="4" s="1"/>
  <c r="AL883" i="1"/>
  <c r="N883" i="1"/>
  <c r="AL454" i="1"/>
  <c r="C454" i="4"/>
  <c r="D454" i="4" s="1"/>
  <c r="E454" i="4" s="1"/>
  <c r="R454" i="1"/>
  <c r="N454" i="1"/>
  <c r="C353" i="4"/>
  <c r="D353" i="4" s="1"/>
  <c r="E353" i="4" s="1"/>
  <c r="N353" i="1"/>
  <c r="AL353" i="1"/>
  <c r="R353" i="1"/>
  <c r="C1750" i="4"/>
  <c r="D1750" i="4" s="1"/>
  <c r="E1750" i="4" s="1"/>
  <c r="N1750" i="1"/>
  <c r="AL1750" i="1"/>
  <c r="R1750" i="1"/>
  <c r="C1321" i="4"/>
  <c r="D1321" i="4" s="1"/>
  <c r="E1321" i="4" s="1"/>
  <c r="N1321" i="1"/>
  <c r="AL1321" i="1"/>
  <c r="R1321" i="1"/>
  <c r="R870" i="1"/>
  <c r="S870" i="1" s="1"/>
  <c r="T870" i="1" s="1"/>
  <c r="C870" i="4"/>
  <c r="D870" i="4" s="1"/>
  <c r="E870" i="4" s="1"/>
  <c r="AL870" i="1"/>
  <c r="N870" i="1"/>
  <c r="C1705" i="4"/>
  <c r="D1705" i="4" s="1"/>
  <c r="E1705" i="4" s="1"/>
  <c r="R1705" i="1"/>
  <c r="AL1705" i="1"/>
  <c r="N1705" i="1"/>
  <c r="R1616" i="1"/>
  <c r="S1616" i="1" s="1"/>
  <c r="T1616" i="1" s="1"/>
  <c r="C1616" i="4"/>
  <c r="D1616" i="4" s="1"/>
  <c r="E1616" i="4" s="1"/>
  <c r="N1616" i="1"/>
  <c r="AL1616" i="1"/>
  <c r="R802" i="1"/>
  <c r="C802" i="4"/>
  <c r="D802" i="4" s="1"/>
  <c r="E802" i="4" s="1"/>
  <c r="N802" i="1"/>
  <c r="AL802" i="1"/>
  <c r="AJ560" i="1"/>
  <c r="AK560" i="1" s="1"/>
  <c r="AI560" i="1"/>
  <c r="C1318" i="4"/>
  <c r="D1318" i="4" s="1"/>
  <c r="E1318" i="4" s="1"/>
  <c r="R1318" i="1"/>
  <c r="N1318" i="1"/>
  <c r="AL1318" i="1"/>
  <c r="C449" i="4"/>
  <c r="D449" i="4" s="1"/>
  <c r="E449" i="4" s="1"/>
  <c r="R449" i="1"/>
  <c r="N449" i="1"/>
  <c r="AL449" i="1"/>
  <c r="C1791" i="4"/>
  <c r="D1791" i="4" s="1"/>
  <c r="E1791" i="4" s="1"/>
  <c r="N1791" i="1"/>
  <c r="AL1791" i="1"/>
  <c r="C1461" i="4"/>
  <c r="D1461" i="4" s="1"/>
  <c r="E1461" i="4" s="1"/>
  <c r="N1461" i="1"/>
  <c r="AL1461" i="1"/>
  <c r="R1461" i="1"/>
  <c r="C702" i="4"/>
  <c r="D702" i="4" s="1"/>
  <c r="E702" i="4" s="1"/>
  <c r="AL702" i="1"/>
  <c r="N702" i="1"/>
  <c r="AI212" i="1"/>
  <c r="AJ212" i="1"/>
  <c r="AK212" i="1" s="1"/>
  <c r="AJ1547" i="1"/>
  <c r="AK1547" i="1" s="1"/>
  <c r="AI1547" i="1"/>
  <c r="C275" i="4"/>
  <c r="D275" i="4" s="1"/>
  <c r="E275" i="4" s="1"/>
  <c r="AL275" i="1"/>
  <c r="N275" i="1"/>
  <c r="N1162" i="1"/>
  <c r="C1162" i="4"/>
  <c r="D1162" i="4" s="1"/>
  <c r="E1162" i="4" s="1"/>
  <c r="AL1162" i="1"/>
  <c r="R1162" i="1"/>
  <c r="S1162" i="1" s="1"/>
  <c r="T1162" i="1" s="1"/>
  <c r="C1664" i="4"/>
  <c r="D1664" i="4" s="1"/>
  <c r="E1664" i="4" s="1"/>
  <c r="AL1664" i="1"/>
  <c r="R1664" i="1"/>
  <c r="S1664" i="1" s="1"/>
  <c r="T1664" i="1" s="1"/>
  <c r="N1664" i="1"/>
  <c r="C289" i="4"/>
  <c r="D289" i="4" s="1"/>
  <c r="E289" i="4" s="1"/>
  <c r="AL289" i="1"/>
  <c r="R289" i="1"/>
  <c r="S289" i="1" s="1"/>
  <c r="T289" i="1" s="1"/>
  <c r="N289" i="1"/>
  <c r="C35" i="4"/>
  <c r="D35" i="4" s="1"/>
  <c r="E35" i="4" s="1"/>
  <c r="N35" i="1"/>
  <c r="AL35" i="1"/>
  <c r="R35" i="1"/>
  <c r="S35" i="1" s="1"/>
  <c r="T35" i="1" s="1"/>
  <c r="C163" i="4"/>
  <c r="D163" i="4" s="1"/>
  <c r="E163" i="4" s="1"/>
  <c r="R163" i="1"/>
  <c r="S163" i="1" s="1"/>
  <c r="T163" i="1" s="1"/>
  <c r="AL163" i="1"/>
  <c r="N163" i="1"/>
  <c r="C1422" i="4"/>
  <c r="D1422" i="4" s="1"/>
  <c r="E1422" i="4" s="1"/>
  <c r="N1422" i="1"/>
  <c r="AL1422" i="1"/>
  <c r="R1422" i="1"/>
  <c r="C1136" i="4"/>
  <c r="D1136" i="4" s="1"/>
  <c r="E1136" i="4" s="1"/>
  <c r="N1136" i="1"/>
  <c r="AL1136" i="1"/>
  <c r="C894" i="4"/>
  <c r="D894" i="4" s="1"/>
  <c r="E894" i="4" s="1"/>
  <c r="N894" i="1"/>
  <c r="AL894" i="1"/>
  <c r="N465" i="1"/>
  <c r="C465" i="4"/>
  <c r="D465" i="4" s="1"/>
  <c r="E465" i="4" s="1"/>
  <c r="AL465" i="1"/>
  <c r="R465" i="1"/>
  <c r="C135" i="4"/>
  <c r="D135" i="4" s="1"/>
  <c r="E135" i="4" s="1"/>
  <c r="R135" i="1"/>
  <c r="N135" i="1"/>
  <c r="AL135" i="1"/>
  <c r="N717" i="1"/>
  <c r="C717" i="4"/>
  <c r="D717" i="4" s="1"/>
  <c r="E717" i="4" s="1"/>
  <c r="AL717" i="1"/>
  <c r="C123" i="4"/>
  <c r="D123" i="4" s="1"/>
  <c r="E123" i="4" s="1"/>
  <c r="AL123" i="1"/>
  <c r="R123" i="1"/>
  <c r="N123" i="1"/>
  <c r="C1761" i="4"/>
  <c r="D1761" i="4" s="1"/>
  <c r="E1761" i="4" s="1"/>
  <c r="N1761" i="1"/>
  <c r="AL1761" i="1"/>
  <c r="R1761" i="1"/>
  <c r="R1332" i="1"/>
  <c r="C1332" i="4"/>
  <c r="D1332" i="4" s="1"/>
  <c r="E1332" i="4" s="1"/>
  <c r="AL1332" i="1"/>
  <c r="N1332" i="1"/>
  <c r="C881" i="4"/>
  <c r="D881" i="4" s="1"/>
  <c r="E881" i="4" s="1"/>
  <c r="N881" i="1"/>
  <c r="R881" i="1"/>
  <c r="AL881" i="1"/>
  <c r="C1485" i="4"/>
  <c r="D1485" i="4" s="1"/>
  <c r="E1485" i="4" s="1"/>
  <c r="R1485" i="1"/>
  <c r="S1485" i="1" s="1"/>
  <c r="T1485" i="1" s="1"/>
  <c r="AL1485" i="1"/>
  <c r="N1485" i="1"/>
  <c r="N1221" i="1"/>
  <c r="C1221" i="4"/>
  <c r="D1221" i="4" s="1"/>
  <c r="E1221" i="4" s="1"/>
  <c r="R1221" i="1"/>
  <c r="AL1221" i="1"/>
  <c r="N1627" i="1"/>
  <c r="C1627" i="4"/>
  <c r="D1627" i="4" s="1"/>
  <c r="E1627" i="4" s="1"/>
  <c r="AL1627" i="1"/>
  <c r="R1627" i="1"/>
  <c r="C978" i="4"/>
  <c r="D978" i="4" s="1"/>
  <c r="E978" i="4" s="1"/>
  <c r="AL978" i="1"/>
  <c r="N978" i="1"/>
  <c r="C471" i="4"/>
  <c r="D471" i="4" s="1"/>
  <c r="E471" i="4" s="1"/>
  <c r="R471" i="1"/>
  <c r="AL471" i="1"/>
  <c r="N471" i="1"/>
  <c r="N1802" i="1"/>
  <c r="C1802" i="4"/>
  <c r="D1802" i="4" s="1"/>
  <c r="E1802" i="4" s="1"/>
  <c r="AL1802" i="1"/>
  <c r="R1802" i="1"/>
  <c r="AI1571" i="1"/>
  <c r="AJ1571" i="1"/>
  <c r="AK1571" i="1" s="1"/>
  <c r="AI1208" i="1"/>
  <c r="AJ1208" i="1"/>
  <c r="AK1208" i="1" s="1"/>
  <c r="C1457" i="4"/>
  <c r="D1457" i="4" s="1"/>
  <c r="E1457" i="4" s="1"/>
  <c r="AL1457" i="1"/>
  <c r="N1457" i="1"/>
  <c r="R1457" i="1"/>
  <c r="AJ1182" i="1"/>
  <c r="AK1182" i="1" s="1"/>
  <c r="AI1182" i="1"/>
  <c r="C198" i="4"/>
  <c r="D198" i="4" s="1"/>
  <c r="E198" i="4" s="1"/>
  <c r="R198" i="1"/>
  <c r="AL198" i="1"/>
  <c r="N198" i="1"/>
  <c r="R1526" i="1"/>
  <c r="C1526" i="4"/>
  <c r="D1526" i="4" s="1"/>
  <c r="E1526" i="4" s="1"/>
  <c r="AL1526" i="1"/>
  <c r="N1526" i="1"/>
  <c r="C656" i="4"/>
  <c r="D656" i="4" s="1"/>
  <c r="E656" i="4" s="1"/>
  <c r="AL656" i="1"/>
  <c r="N656" i="1"/>
  <c r="C392" i="4"/>
  <c r="D392" i="4" s="1"/>
  <c r="E392" i="4" s="1"/>
  <c r="N392" i="1"/>
  <c r="R392" i="1"/>
  <c r="AL392" i="1"/>
  <c r="C1643" i="4"/>
  <c r="D1643" i="4" s="1"/>
  <c r="E1643" i="4" s="1"/>
  <c r="R1643" i="1"/>
  <c r="AL1643" i="1"/>
  <c r="N1643" i="1"/>
  <c r="R930" i="1"/>
  <c r="C930" i="4"/>
  <c r="D930" i="4" s="1"/>
  <c r="E930" i="4" s="1"/>
  <c r="AL930" i="1"/>
  <c r="N930" i="1"/>
  <c r="C721" i="4"/>
  <c r="D721" i="4" s="1"/>
  <c r="E721" i="4" s="1"/>
  <c r="R721" i="1"/>
  <c r="S721" i="1" s="1"/>
  <c r="T721" i="1" s="1"/>
  <c r="N721" i="1"/>
  <c r="AL721" i="1"/>
  <c r="C1236" i="4"/>
  <c r="D1236" i="4" s="1"/>
  <c r="E1236" i="4" s="1"/>
  <c r="AL1236" i="1"/>
  <c r="R1236" i="1"/>
  <c r="N1236" i="1"/>
  <c r="C1757" i="4"/>
  <c r="D1757" i="4" s="1"/>
  <c r="E1757" i="4" s="1"/>
  <c r="AL1757" i="1"/>
  <c r="N1757" i="1"/>
  <c r="R1757" i="1"/>
  <c r="AJ1521" i="1"/>
  <c r="AK1521" i="1" s="1"/>
  <c r="AI1521" i="1"/>
  <c r="C1026" i="4"/>
  <c r="D1026" i="4" s="1"/>
  <c r="E1026" i="4" s="1"/>
  <c r="AL1026" i="1"/>
  <c r="N1026" i="1"/>
  <c r="R1026" i="1"/>
  <c r="N1507" i="1"/>
  <c r="C1507" i="4"/>
  <c r="D1507" i="4" s="1"/>
  <c r="E1507" i="4" s="1"/>
  <c r="R1507" i="1"/>
  <c r="S1507" i="1" s="1"/>
  <c r="T1507" i="1" s="1"/>
  <c r="AL1507" i="1"/>
  <c r="AL1498" i="1"/>
  <c r="C1498" i="4"/>
  <c r="D1498" i="4" s="1"/>
  <c r="E1498" i="4" s="1"/>
  <c r="N1498" i="1"/>
  <c r="R1498" i="1"/>
  <c r="S1498" i="1" s="1"/>
  <c r="T1498" i="1" s="1"/>
  <c r="C563" i="4"/>
  <c r="D563" i="4" s="1"/>
  <c r="E563" i="4" s="1"/>
  <c r="AL563" i="1"/>
  <c r="R563" i="1"/>
  <c r="S563" i="1" s="1"/>
  <c r="T563" i="1" s="1"/>
  <c r="N563" i="1"/>
  <c r="AL375" i="1"/>
  <c r="C375" i="4"/>
  <c r="D375" i="4" s="1"/>
  <c r="E375" i="4" s="1"/>
  <c r="N375" i="1"/>
  <c r="C550" i="4"/>
  <c r="D550" i="4" s="1"/>
  <c r="E550" i="4" s="1"/>
  <c r="AL550" i="1"/>
  <c r="N550" i="1"/>
  <c r="AJ1506" i="1"/>
  <c r="AK1506" i="1" s="1"/>
  <c r="AI1506" i="1"/>
  <c r="N483" i="1"/>
  <c r="C483" i="4"/>
  <c r="D483" i="4" s="1"/>
  <c r="E483" i="4" s="1"/>
  <c r="R483" i="1"/>
  <c r="AL483" i="1"/>
  <c r="C713" i="4"/>
  <c r="D713" i="4" s="1"/>
  <c r="E713" i="4" s="1"/>
  <c r="R713" i="1"/>
  <c r="S713" i="1" s="1"/>
  <c r="T713" i="1" s="1"/>
  <c r="AL713" i="1"/>
  <c r="N713" i="1"/>
  <c r="R1681" i="1"/>
  <c r="C1681" i="4"/>
  <c r="D1681" i="4" s="1"/>
  <c r="E1681" i="4" s="1"/>
  <c r="AL1681" i="1"/>
  <c r="N1681" i="1"/>
  <c r="C1261" i="4"/>
  <c r="D1261" i="4" s="1"/>
  <c r="E1261" i="4" s="1"/>
  <c r="N1261" i="1"/>
  <c r="R1261" i="1"/>
  <c r="AL1261" i="1"/>
  <c r="AI367" i="1"/>
  <c r="AJ367" i="1"/>
  <c r="AK367" i="1" s="1"/>
  <c r="C1403" i="4"/>
  <c r="D1403" i="4" s="1"/>
  <c r="E1403" i="4" s="1"/>
  <c r="N1403" i="1"/>
  <c r="AL1403" i="1"/>
  <c r="AJ214" i="1"/>
  <c r="AK214" i="1" s="1"/>
  <c r="AI214" i="1"/>
  <c r="C4" i="4"/>
  <c r="D4" i="4" s="1"/>
  <c r="E4" i="4" s="1"/>
  <c r="N4" i="1"/>
  <c r="AL4" i="1"/>
  <c r="R4" i="1"/>
  <c r="AJ668" i="1"/>
  <c r="AK668" i="1" s="1"/>
  <c r="AI668" i="1"/>
  <c r="N1708" i="1"/>
  <c r="C1708" i="4"/>
  <c r="D1708" i="4" s="1"/>
  <c r="E1708" i="4" s="1"/>
  <c r="R1708" i="1"/>
  <c r="AL1708" i="1"/>
  <c r="C1411" i="4"/>
  <c r="D1411" i="4" s="1"/>
  <c r="E1411" i="4" s="1"/>
  <c r="N1411" i="1"/>
  <c r="R1411" i="1"/>
  <c r="S1411" i="1" s="1"/>
  <c r="T1411" i="1" s="1"/>
  <c r="AL1411" i="1"/>
  <c r="AL245" i="1"/>
  <c r="N245" i="1"/>
  <c r="C245" i="4"/>
  <c r="D245" i="4" s="1"/>
  <c r="E245" i="4" s="1"/>
  <c r="C1166" i="4"/>
  <c r="D1166" i="4" s="1"/>
  <c r="E1166" i="4" s="1"/>
  <c r="R1166" i="1"/>
  <c r="S1166" i="1" s="1"/>
  <c r="T1166" i="1" s="1"/>
  <c r="N1166" i="1"/>
  <c r="AL1166" i="1"/>
  <c r="N1529" i="1"/>
  <c r="C1529" i="4"/>
  <c r="D1529" i="4" s="1"/>
  <c r="E1529" i="4" s="1"/>
  <c r="AL1529" i="1"/>
  <c r="C1190" i="4"/>
  <c r="D1190" i="4" s="1"/>
  <c r="E1190" i="4" s="1"/>
  <c r="R1190" i="1"/>
  <c r="AL1190" i="1"/>
  <c r="N1190" i="1"/>
  <c r="C706" i="4"/>
  <c r="D706" i="4" s="1"/>
  <c r="E706" i="4" s="1"/>
  <c r="N706" i="1"/>
  <c r="AL706" i="1"/>
  <c r="C1189" i="4"/>
  <c r="D1189" i="4" s="1"/>
  <c r="E1189" i="4" s="1"/>
  <c r="AL1189" i="1"/>
  <c r="R1189" i="1"/>
  <c r="N1189" i="1"/>
  <c r="AL1188" i="1"/>
  <c r="C1188" i="4"/>
  <c r="D1188" i="4" s="1"/>
  <c r="E1188" i="4" s="1"/>
  <c r="R1188" i="1"/>
  <c r="S1188" i="1" s="1"/>
  <c r="T1188" i="1" s="1"/>
  <c r="N1188" i="1"/>
  <c r="R1754" i="1"/>
  <c r="C1754" i="4"/>
  <c r="D1754" i="4" s="1"/>
  <c r="E1754" i="4" s="1"/>
  <c r="AL1754" i="1"/>
  <c r="N1754" i="1"/>
  <c r="R1251" i="1"/>
  <c r="C1251" i="4"/>
  <c r="D1251" i="4" s="1"/>
  <c r="E1251" i="4" s="1"/>
  <c r="N1251" i="1"/>
  <c r="AL1251" i="1"/>
  <c r="C1763" i="4"/>
  <c r="D1763" i="4" s="1"/>
  <c r="E1763" i="4" s="1"/>
  <c r="R1763" i="1"/>
  <c r="N1763" i="1"/>
  <c r="AL1763" i="1"/>
  <c r="C1587" i="4"/>
  <c r="D1587" i="4" s="1"/>
  <c r="E1587" i="4" s="1"/>
  <c r="R1587" i="1"/>
  <c r="AL1587" i="1"/>
  <c r="N1587" i="1"/>
  <c r="C1345" i="4"/>
  <c r="D1345" i="4" s="1"/>
  <c r="E1345" i="4" s="1"/>
  <c r="N1345" i="1"/>
  <c r="AL1345" i="1"/>
  <c r="R1345" i="1"/>
  <c r="S1345" i="1" s="1"/>
  <c r="T1345" i="1" s="1"/>
  <c r="C971" i="4"/>
  <c r="D971" i="4" s="1"/>
  <c r="E971" i="4" s="1"/>
  <c r="R971" i="1"/>
  <c r="N971" i="1"/>
  <c r="AL971" i="1"/>
  <c r="C531" i="4"/>
  <c r="D531" i="4" s="1"/>
  <c r="E531" i="4" s="1"/>
  <c r="AL531" i="1"/>
  <c r="N531" i="1"/>
  <c r="C58" i="4"/>
  <c r="D58" i="4" s="1"/>
  <c r="E58" i="4" s="1"/>
  <c r="N58" i="1"/>
  <c r="AL58" i="1"/>
  <c r="R58" i="1"/>
  <c r="C364" i="4"/>
  <c r="D364" i="4" s="1"/>
  <c r="E364" i="4" s="1"/>
  <c r="N364" i="1"/>
  <c r="AL364" i="1"/>
  <c r="N1254" i="1"/>
  <c r="C1254" i="4"/>
  <c r="D1254" i="4" s="1"/>
  <c r="E1254" i="4" s="1"/>
  <c r="R1254" i="1"/>
  <c r="AL1254" i="1"/>
  <c r="C1113" i="4"/>
  <c r="D1113" i="4" s="1"/>
  <c r="E1113" i="4" s="1"/>
  <c r="R1113" i="1"/>
  <c r="N1113" i="1"/>
  <c r="AL1113" i="1"/>
  <c r="C794" i="4"/>
  <c r="D794" i="4" s="1"/>
  <c r="E794" i="4" s="1"/>
  <c r="N794" i="1"/>
  <c r="AL794" i="1"/>
  <c r="R794" i="1"/>
  <c r="C640" i="4"/>
  <c r="D640" i="4" s="1"/>
  <c r="E640" i="4" s="1"/>
  <c r="AL640" i="1"/>
  <c r="R640" i="1"/>
  <c r="N640" i="1"/>
  <c r="C332" i="4"/>
  <c r="D332" i="4" s="1"/>
  <c r="E332" i="4" s="1"/>
  <c r="AL332" i="1"/>
  <c r="N332" i="1"/>
  <c r="C969" i="4"/>
  <c r="D969" i="4" s="1"/>
  <c r="E969" i="4" s="1"/>
  <c r="R969" i="1"/>
  <c r="AL969" i="1"/>
  <c r="N969" i="1"/>
  <c r="C463" i="4"/>
  <c r="D463" i="4" s="1"/>
  <c r="E463" i="4" s="1"/>
  <c r="AL463" i="1"/>
  <c r="R463" i="1"/>
  <c r="N463" i="1"/>
  <c r="N1628" i="1"/>
  <c r="C1628" i="4"/>
  <c r="D1628" i="4" s="1"/>
  <c r="E1628" i="4" s="1"/>
  <c r="R1628" i="1"/>
  <c r="AL1628" i="1"/>
  <c r="AL1397" i="1"/>
  <c r="C1397" i="4"/>
  <c r="D1397" i="4" s="1"/>
  <c r="E1397" i="4" s="1"/>
  <c r="N1397" i="1"/>
  <c r="R1397" i="1"/>
  <c r="C1473" i="4"/>
  <c r="D1473" i="4" s="1"/>
  <c r="E1473" i="4" s="1"/>
  <c r="R1473" i="1"/>
  <c r="AL1473" i="1"/>
  <c r="N1473" i="1"/>
  <c r="C912" i="4"/>
  <c r="D912" i="4" s="1"/>
  <c r="E912" i="4" s="1"/>
  <c r="N912" i="1"/>
  <c r="AL912" i="1"/>
  <c r="R912" i="1"/>
  <c r="S912" i="1" s="1"/>
  <c r="T912" i="1" s="1"/>
  <c r="R1230" i="1"/>
  <c r="C1230" i="4"/>
  <c r="D1230" i="4" s="1"/>
  <c r="E1230" i="4" s="1"/>
  <c r="N1230" i="1"/>
  <c r="AL1230" i="1"/>
  <c r="C383" i="4"/>
  <c r="D383" i="4" s="1"/>
  <c r="E383" i="4" s="1"/>
  <c r="N383" i="1"/>
  <c r="AL383" i="1"/>
  <c r="C1615" i="4"/>
  <c r="D1615" i="4" s="1"/>
  <c r="E1615" i="4" s="1"/>
  <c r="R1615" i="1"/>
  <c r="S1615" i="1" s="1"/>
  <c r="T1615" i="1" s="1"/>
  <c r="AL1615" i="1"/>
  <c r="N1615" i="1"/>
  <c r="AJ1516" i="1"/>
  <c r="AK1516" i="1" s="1"/>
  <c r="AI1516" i="1"/>
  <c r="C570" i="4"/>
  <c r="D570" i="4" s="1"/>
  <c r="E570" i="4" s="1"/>
  <c r="R570" i="1"/>
  <c r="N570" i="1"/>
  <c r="AL570" i="1"/>
  <c r="C394" i="4"/>
  <c r="D394" i="4" s="1"/>
  <c r="E394" i="4" s="1"/>
  <c r="R394" i="1"/>
  <c r="S394" i="1" s="1"/>
  <c r="T394" i="1" s="1"/>
  <c r="N394" i="1"/>
  <c r="AL394" i="1"/>
  <c r="N174" i="1"/>
  <c r="C174" i="4"/>
  <c r="D174" i="4" s="1"/>
  <c r="E174" i="4" s="1"/>
  <c r="AL174" i="1"/>
  <c r="C1567" i="4"/>
  <c r="D1567" i="4" s="1"/>
  <c r="E1567" i="4" s="1"/>
  <c r="N1567" i="1"/>
  <c r="AL1567" i="1"/>
  <c r="R1567" i="1"/>
  <c r="S1567" i="1" s="1"/>
  <c r="T1567" i="1" s="1"/>
  <c r="AL1226" i="1"/>
  <c r="C1226" i="4"/>
  <c r="D1226" i="4" s="1"/>
  <c r="E1226" i="4" s="1"/>
  <c r="R1226" i="1"/>
  <c r="N1226" i="1"/>
  <c r="C1149" i="4"/>
  <c r="D1149" i="4" s="1"/>
  <c r="E1149" i="4" s="1"/>
  <c r="AL1149" i="1"/>
  <c r="N1149" i="1"/>
  <c r="C676" i="4"/>
  <c r="D676" i="4" s="1"/>
  <c r="E676" i="4" s="1"/>
  <c r="N676" i="1"/>
  <c r="AL676" i="1"/>
  <c r="R676" i="1"/>
  <c r="S676" i="1" s="1"/>
  <c r="T676" i="1" s="1"/>
  <c r="AL1525" i="1"/>
  <c r="C1525" i="4"/>
  <c r="D1525" i="4" s="1"/>
  <c r="E1525" i="4" s="1"/>
  <c r="R1525" i="1"/>
  <c r="N1525" i="1"/>
  <c r="C1460" i="4"/>
  <c r="D1460" i="4" s="1"/>
  <c r="E1460" i="4" s="1"/>
  <c r="AL1460" i="1"/>
  <c r="R1460" i="1"/>
  <c r="N1460" i="1"/>
  <c r="C360" i="4"/>
  <c r="D360" i="4" s="1"/>
  <c r="E360" i="4" s="1"/>
  <c r="N360" i="1"/>
  <c r="AL360" i="1"/>
  <c r="C1206" i="4"/>
  <c r="D1206" i="4" s="1"/>
  <c r="E1206" i="4" s="1"/>
  <c r="N1206" i="1"/>
  <c r="AL1206" i="1"/>
  <c r="R1206" i="1"/>
  <c r="S1206" i="1" s="1"/>
  <c r="T1206" i="1" s="1"/>
  <c r="C953" i="4"/>
  <c r="D953" i="4" s="1"/>
  <c r="E953" i="4" s="1"/>
  <c r="N953" i="1"/>
  <c r="AL953" i="1"/>
  <c r="C623" i="4"/>
  <c r="D623" i="4" s="1"/>
  <c r="E623" i="4" s="1"/>
  <c r="N623" i="1"/>
  <c r="AL623" i="1"/>
  <c r="N796" i="1"/>
  <c r="C796" i="4"/>
  <c r="D796" i="4" s="1"/>
  <c r="E796" i="4" s="1"/>
  <c r="AL796" i="1"/>
  <c r="C444" i="4"/>
  <c r="D444" i="4" s="1"/>
  <c r="E444" i="4" s="1"/>
  <c r="AL444" i="1"/>
  <c r="N444" i="1"/>
  <c r="N136" i="1"/>
  <c r="C136" i="4"/>
  <c r="D136" i="4" s="1"/>
  <c r="E136" i="4" s="1"/>
  <c r="AL136" i="1"/>
  <c r="R136" i="1"/>
  <c r="C1359" i="4"/>
  <c r="D1359" i="4" s="1"/>
  <c r="E1359" i="4" s="1"/>
  <c r="N1359" i="1"/>
  <c r="AL1359" i="1"/>
  <c r="C666" i="4"/>
  <c r="D666" i="4" s="1"/>
  <c r="E666" i="4" s="1"/>
  <c r="AL666" i="1"/>
  <c r="N666" i="1"/>
  <c r="C566" i="4"/>
  <c r="D566" i="4" s="1"/>
  <c r="E566" i="4" s="1"/>
  <c r="AL566" i="1"/>
  <c r="N566" i="1"/>
  <c r="C1742" i="4"/>
  <c r="D1742" i="4" s="1"/>
  <c r="E1742" i="4" s="1"/>
  <c r="N1742" i="1"/>
  <c r="AL1742" i="1"/>
  <c r="N1632" i="1"/>
  <c r="C1632" i="4"/>
  <c r="D1632" i="4" s="1"/>
  <c r="E1632" i="4" s="1"/>
  <c r="AL1632" i="1"/>
  <c r="R1632" i="1"/>
  <c r="C1313" i="4"/>
  <c r="D1313" i="4" s="1"/>
  <c r="E1313" i="4" s="1"/>
  <c r="R1313" i="1"/>
  <c r="N1313" i="1"/>
  <c r="AL1313" i="1"/>
  <c r="R1027" i="1"/>
  <c r="C1027" i="4"/>
  <c r="D1027" i="4" s="1"/>
  <c r="E1027" i="4" s="1"/>
  <c r="N1027" i="1"/>
  <c r="AL1027" i="1"/>
  <c r="C378" i="4"/>
  <c r="D378" i="4" s="1"/>
  <c r="E378" i="4" s="1"/>
  <c r="AL378" i="1"/>
  <c r="N378" i="1"/>
  <c r="C81" i="4"/>
  <c r="D81" i="4" s="1"/>
  <c r="E81" i="4" s="1"/>
  <c r="N81" i="1"/>
  <c r="R81" i="1"/>
  <c r="AL81" i="1"/>
  <c r="AL1674" i="1"/>
  <c r="C1674" i="4"/>
  <c r="D1674" i="4" s="1"/>
  <c r="E1674" i="4" s="1"/>
  <c r="N1674" i="1"/>
  <c r="R1674" i="1"/>
  <c r="S1674" i="1" s="1"/>
  <c r="T1674" i="1" s="1"/>
  <c r="N1339" i="1"/>
  <c r="C1339" i="4"/>
  <c r="D1339" i="4" s="1"/>
  <c r="E1339" i="4" s="1"/>
  <c r="AL1339" i="1"/>
  <c r="R1339" i="1"/>
  <c r="C1477" i="4"/>
  <c r="D1477" i="4" s="1"/>
  <c r="E1477" i="4" s="1"/>
  <c r="R1477" i="1"/>
  <c r="N1477" i="1"/>
  <c r="AL1477" i="1"/>
  <c r="C1334" i="4"/>
  <c r="D1334" i="4" s="1"/>
  <c r="E1334" i="4" s="1"/>
  <c r="N1334" i="1"/>
  <c r="AL1334" i="1"/>
  <c r="R1334" i="1"/>
  <c r="C663" i="4"/>
  <c r="D663" i="4" s="1"/>
  <c r="E663" i="4" s="1"/>
  <c r="AL663" i="1"/>
  <c r="N663" i="1"/>
  <c r="AI399" i="1"/>
  <c r="AJ399" i="1"/>
  <c r="AK399" i="1" s="1"/>
  <c r="C311" i="4"/>
  <c r="D311" i="4" s="1"/>
  <c r="E311" i="4" s="1"/>
  <c r="R311" i="1"/>
  <c r="AL311" i="1"/>
  <c r="N311" i="1"/>
  <c r="C638" i="4"/>
  <c r="D638" i="4" s="1"/>
  <c r="E638" i="4" s="1"/>
  <c r="R638" i="1"/>
  <c r="S638" i="1" s="1"/>
  <c r="T638" i="1" s="1"/>
  <c r="AL638" i="1"/>
  <c r="N638" i="1"/>
  <c r="C122" i="4"/>
  <c r="D122" i="4" s="1"/>
  <c r="E122" i="4" s="1"/>
  <c r="R122" i="1"/>
  <c r="AL122" i="1"/>
  <c r="N122" i="1"/>
  <c r="N1696" i="1"/>
  <c r="C1696" i="4"/>
  <c r="D1696" i="4" s="1"/>
  <c r="E1696" i="4" s="1"/>
  <c r="R1696" i="1"/>
  <c r="S1696" i="1" s="1"/>
  <c r="T1696" i="1" s="1"/>
  <c r="AL1696" i="1"/>
  <c r="N1432" i="1"/>
  <c r="C1432" i="4"/>
  <c r="D1432" i="4" s="1"/>
  <c r="E1432" i="4" s="1"/>
  <c r="AL1432" i="1"/>
  <c r="C1267" i="4"/>
  <c r="D1267" i="4" s="1"/>
  <c r="E1267" i="4" s="1"/>
  <c r="AL1267" i="1"/>
  <c r="R1267" i="1"/>
  <c r="S1267" i="1" s="1"/>
  <c r="T1267" i="1" s="1"/>
  <c r="N1267" i="1"/>
  <c r="N948" i="1"/>
  <c r="C948" i="4"/>
  <c r="D948" i="4" s="1"/>
  <c r="E948" i="4" s="1"/>
  <c r="R948" i="1"/>
  <c r="S948" i="1" s="1"/>
  <c r="T948" i="1" s="1"/>
  <c r="AL948" i="1"/>
  <c r="C486" i="4"/>
  <c r="D486" i="4" s="1"/>
  <c r="E486" i="4" s="1"/>
  <c r="N486" i="1"/>
  <c r="AL486" i="1"/>
  <c r="R486" i="1"/>
  <c r="R211" i="1"/>
  <c r="S211" i="1" s="1"/>
  <c r="T211" i="1" s="1"/>
  <c r="C211" i="4"/>
  <c r="D211" i="4" s="1"/>
  <c r="E211" i="4" s="1"/>
  <c r="AL211" i="1"/>
  <c r="N211" i="1"/>
  <c r="C46" i="4"/>
  <c r="D46" i="4" s="1"/>
  <c r="E46" i="4" s="1"/>
  <c r="AL46" i="1"/>
  <c r="N46" i="1"/>
  <c r="C979" i="4"/>
  <c r="D979" i="4" s="1"/>
  <c r="E979" i="4" s="1"/>
  <c r="AL979" i="1"/>
  <c r="N979" i="1"/>
  <c r="AI1574" i="1"/>
  <c r="AJ1574" i="1"/>
  <c r="AK1574" i="1" s="1"/>
  <c r="C1112" i="4"/>
  <c r="D1112" i="4" s="1"/>
  <c r="E1112" i="4" s="1"/>
  <c r="AL1112" i="1"/>
  <c r="N1112" i="1"/>
  <c r="R628" i="1"/>
  <c r="S628" i="1" s="1"/>
  <c r="T628" i="1" s="1"/>
  <c r="C628" i="4"/>
  <c r="D628" i="4" s="1"/>
  <c r="E628" i="4" s="1"/>
  <c r="N628" i="1"/>
  <c r="AL628" i="1"/>
  <c r="C1023" i="4"/>
  <c r="D1023" i="4" s="1"/>
  <c r="E1023" i="4" s="1"/>
  <c r="AL1023" i="1"/>
  <c r="N1023" i="1"/>
  <c r="R1023" i="1"/>
  <c r="C1704" i="4"/>
  <c r="D1704" i="4" s="1"/>
  <c r="E1704" i="4" s="1"/>
  <c r="AL1704" i="1"/>
  <c r="R1704" i="1"/>
  <c r="N1704" i="1"/>
  <c r="C1330" i="4"/>
  <c r="D1330" i="4" s="1"/>
  <c r="E1330" i="4" s="1"/>
  <c r="R1330" i="1"/>
  <c r="S1330" i="1" s="1"/>
  <c r="T1330" i="1" s="1"/>
  <c r="N1330" i="1"/>
  <c r="AL1330" i="1"/>
  <c r="C901" i="4"/>
  <c r="D901" i="4" s="1"/>
  <c r="E901" i="4" s="1"/>
  <c r="AL901" i="1"/>
  <c r="R901" i="1"/>
  <c r="N901" i="1"/>
  <c r="C527" i="4"/>
  <c r="D527" i="4" s="1"/>
  <c r="E527" i="4" s="1"/>
  <c r="AL527" i="1"/>
  <c r="N527" i="1"/>
  <c r="C98" i="4"/>
  <c r="D98" i="4" s="1"/>
  <c r="E98" i="4" s="1"/>
  <c r="AL98" i="1"/>
  <c r="N98" i="1"/>
  <c r="C1010" i="4"/>
  <c r="D1010" i="4" s="1"/>
  <c r="E1010" i="4" s="1"/>
  <c r="N1010" i="1"/>
  <c r="AL1010" i="1"/>
  <c r="R1010" i="1"/>
  <c r="N185" i="1"/>
  <c r="C185" i="4"/>
  <c r="D185" i="4" s="1"/>
  <c r="E185" i="4" s="1"/>
  <c r="AL185" i="1"/>
  <c r="C9" i="4"/>
  <c r="D9" i="4" s="1"/>
  <c r="E9" i="4" s="1"/>
  <c r="R9" i="1"/>
  <c r="N9" i="1"/>
  <c r="AL9" i="1"/>
  <c r="C1604" i="4"/>
  <c r="D1604" i="4" s="1"/>
  <c r="E1604" i="4" s="1"/>
  <c r="R1604" i="1"/>
  <c r="AL1604" i="1"/>
  <c r="N1604" i="1"/>
  <c r="AL1296" i="1"/>
  <c r="C1296" i="4"/>
  <c r="D1296" i="4" s="1"/>
  <c r="E1296" i="4" s="1"/>
  <c r="R1296" i="1"/>
  <c r="N1296" i="1"/>
  <c r="C361" i="4"/>
  <c r="D361" i="4" s="1"/>
  <c r="E361" i="4" s="1"/>
  <c r="AL361" i="1"/>
  <c r="N361" i="1"/>
  <c r="C1633" i="4"/>
  <c r="D1633" i="4" s="1"/>
  <c r="E1633" i="4" s="1"/>
  <c r="AL1633" i="1"/>
  <c r="N1633" i="1"/>
  <c r="R1633" i="1"/>
  <c r="AJ1391" i="1"/>
  <c r="AK1391" i="1" s="1"/>
  <c r="AI1391" i="1"/>
  <c r="C1061" i="4"/>
  <c r="D1061" i="4" s="1"/>
  <c r="E1061" i="4" s="1"/>
  <c r="AL1061" i="1"/>
  <c r="N1061" i="1"/>
  <c r="N665" i="1"/>
  <c r="C665" i="4"/>
  <c r="D665" i="4" s="1"/>
  <c r="E665" i="4" s="1"/>
  <c r="AL665" i="1"/>
  <c r="C330" i="4"/>
  <c r="D330" i="4" s="1"/>
  <c r="E330" i="4" s="1"/>
  <c r="N330" i="1"/>
  <c r="AL330" i="1"/>
  <c r="N1789" i="1"/>
  <c r="C1789" i="4"/>
  <c r="D1789" i="4" s="1"/>
  <c r="E1789" i="4" s="1"/>
  <c r="AL1789" i="1"/>
  <c r="AI143" i="1"/>
  <c r="AJ143" i="1"/>
  <c r="AK143" i="1" s="1"/>
  <c r="N1779" i="1"/>
  <c r="C1779" i="4"/>
  <c r="D1779" i="4" s="1"/>
  <c r="E1779" i="4" s="1"/>
  <c r="AL1779" i="1"/>
  <c r="C52" i="4"/>
  <c r="D52" i="4" s="1"/>
  <c r="E52" i="4" s="1"/>
  <c r="AL52" i="1"/>
  <c r="R52" i="1"/>
  <c r="N52" i="1"/>
  <c r="AJ792" i="1"/>
  <c r="AK792" i="1" s="1"/>
  <c r="AI792" i="1"/>
  <c r="AL1768" i="1"/>
  <c r="C1768" i="4"/>
  <c r="D1768" i="4" s="1"/>
  <c r="E1768" i="4" s="1"/>
  <c r="R1768" i="1"/>
  <c r="N1768" i="1"/>
  <c r="C1393" i="4"/>
  <c r="D1393" i="4" s="1"/>
  <c r="E1393" i="4" s="1"/>
  <c r="N1393" i="1"/>
  <c r="R1393" i="1"/>
  <c r="S1393" i="1" s="1"/>
  <c r="T1393" i="1" s="1"/>
  <c r="AL1393" i="1"/>
  <c r="C1195" i="4"/>
  <c r="D1195" i="4" s="1"/>
  <c r="E1195" i="4" s="1"/>
  <c r="R1195" i="1"/>
  <c r="N1195" i="1"/>
  <c r="AL1195" i="1"/>
  <c r="C700" i="4"/>
  <c r="D700" i="4" s="1"/>
  <c r="E700" i="4" s="1"/>
  <c r="N700" i="1"/>
  <c r="AL700" i="1"/>
  <c r="N524" i="1"/>
  <c r="C524" i="4"/>
  <c r="D524" i="4" s="1"/>
  <c r="E524" i="4" s="1"/>
  <c r="AL524" i="1"/>
  <c r="C238" i="4"/>
  <c r="D238" i="4" s="1"/>
  <c r="E238" i="4" s="1"/>
  <c r="N238" i="1"/>
  <c r="AL238" i="1"/>
  <c r="C106" i="4"/>
  <c r="D106" i="4" s="1"/>
  <c r="E106" i="4" s="1"/>
  <c r="AL106" i="1"/>
  <c r="R106" i="1"/>
  <c r="N106" i="1"/>
  <c r="AI29" i="1"/>
  <c r="AJ29" i="1"/>
  <c r="AK29" i="1" s="1"/>
  <c r="AI1412" i="1"/>
  <c r="AJ1412" i="1"/>
  <c r="AK1412" i="1" s="1"/>
  <c r="C653" i="4"/>
  <c r="D653" i="4" s="1"/>
  <c r="E653" i="4" s="1"/>
  <c r="N653" i="1"/>
  <c r="AL653" i="1"/>
  <c r="AI1207" i="1"/>
  <c r="AJ1207" i="1"/>
  <c r="AK1207" i="1" s="1"/>
  <c r="R1249" i="1"/>
  <c r="C1249" i="4"/>
  <c r="D1249" i="4" s="1"/>
  <c r="E1249" i="4" s="1"/>
  <c r="N1249" i="1"/>
  <c r="AL1249" i="1"/>
  <c r="C1062" i="4"/>
  <c r="D1062" i="4" s="1"/>
  <c r="E1062" i="4" s="1"/>
  <c r="AL1062" i="1"/>
  <c r="N1062" i="1"/>
  <c r="C974" i="4"/>
  <c r="D974" i="4" s="1"/>
  <c r="E974" i="4" s="1"/>
  <c r="AL974" i="1"/>
  <c r="N974" i="1"/>
  <c r="C578" i="4"/>
  <c r="D578" i="4" s="1"/>
  <c r="E578" i="4" s="1"/>
  <c r="R578" i="1"/>
  <c r="AL578" i="1"/>
  <c r="N578" i="1"/>
  <c r="C468" i="4"/>
  <c r="D468" i="4" s="1"/>
  <c r="E468" i="4" s="1"/>
  <c r="AL468" i="1"/>
  <c r="R468" i="1"/>
  <c r="N468" i="1"/>
  <c r="AL423" i="1"/>
  <c r="C423" i="4"/>
  <c r="D423" i="4" s="1"/>
  <c r="E423" i="4" s="1"/>
  <c r="N423" i="1"/>
  <c r="C1445" i="4"/>
  <c r="D1445" i="4" s="1"/>
  <c r="E1445" i="4" s="1"/>
  <c r="AL1445" i="1"/>
  <c r="N1445" i="1"/>
  <c r="C554" i="4"/>
  <c r="D554" i="4" s="1"/>
  <c r="E554" i="4" s="1"/>
  <c r="N554" i="1"/>
  <c r="AL554" i="1"/>
  <c r="C41" i="4"/>
  <c r="D41" i="4" s="1"/>
  <c r="E41" i="4" s="1"/>
  <c r="N41" i="1"/>
  <c r="AL41" i="1"/>
  <c r="AL481" i="1"/>
  <c r="C481" i="4"/>
  <c r="D481" i="4" s="1"/>
  <c r="E481" i="4" s="1"/>
  <c r="N481" i="1"/>
  <c r="R481" i="1"/>
  <c r="C1752" i="4"/>
  <c r="D1752" i="4" s="1"/>
  <c r="E1752" i="4" s="1"/>
  <c r="AL1752" i="1"/>
  <c r="N1752" i="1"/>
  <c r="R1752" i="1"/>
  <c r="C1576" i="4"/>
  <c r="D1576" i="4" s="1"/>
  <c r="E1576" i="4" s="1"/>
  <c r="R1576" i="1"/>
  <c r="AL1576" i="1"/>
  <c r="N1576" i="1"/>
  <c r="C960" i="4"/>
  <c r="D960" i="4" s="1"/>
  <c r="E960" i="4" s="1"/>
  <c r="AL960" i="1"/>
  <c r="N960" i="1"/>
  <c r="C817" i="4"/>
  <c r="D817" i="4" s="1"/>
  <c r="E817" i="4" s="1"/>
  <c r="N817" i="1"/>
  <c r="AL817" i="1"/>
  <c r="R520" i="1"/>
  <c r="S520" i="1" s="1"/>
  <c r="T520" i="1" s="1"/>
  <c r="C520" i="4"/>
  <c r="D520" i="4" s="1"/>
  <c r="E520" i="4" s="1"/>
  <c r="N520" i="1"/>
  <c r="AL520" i="1"/>
  <c r="C47" i="4"/>
  <c r="D47" i="4" s="1"/>
  <c r="E47" i="4" s="1"/>
  <c r="AL47" i="1"/>
  <c r="N47" i="1"/>
  <c r="C605" i="4"/>
  <c r="D605" i="4" s="1"/>
  <c r="E605" i="4" s="1"/>
  <c r="R605" i="1"/>
  <c r="S605" i="1" s="1"/>
  <c r="T605" i="1" s="1"/>
  <c r="N605" i="1"/>
  <c r="AL605" i="1"/>
  <c r="AL1232" i="1"/>
  <c r="C1232" i="4"/>
  <c r="D1232" i="4" s="1"/>
  <c r="E1232" i="4" s="1"/>
  <c r="R1232" i="1"/>
  <c r="N1232" i="1"/>
  <c r="R1685" i="1"/>
  <c r="S1685" i="1" s="1"/>
  <c r="T1685" i="1" s="1"/>
  <c r="C1685" i="4"/>
  <c r="D1685" i="4" s="1"/>
  <c r="E1685" i="4" s="1"/>
  <c r="AL1685" i="1"/>
  <c r="N1685" i="1"/>
  <c r="N1256" i="1"/>
  <c r="C1256" i="4"/>
  <c r="D1256" i="4" s="1"/>
  <c r="E1256" i="4" s="1"/>
  <c r="AL1256" i="1"/>
  <c r="R1256" i="1"/>
  <c r="C1102" i="4"/>
  <c r="D1102" i="4" s="1"/>
  <c r="E1102" i="4" s="1"/>
  <c r="AL1102" i="1"/>
  <c r="N1102" i="1"/>
  <c r="N937" i="1"/>
  <c r="C937" i="4"/>
  <c r="D937" i="4" s="1"/>
  <c r="E937" i="4" s="1"/>
  <c r="AL937" i="1"/>
  <c r="AJ783" i="1"/>
  <c r="AK783" i="1" s="1"/>
  <c r="AI783" i="1"/>
  <c r="N629" i="1"/>
  <c r="C629" i="4"/>
  <c r="D629" i="4" s="1"/>
  <c r="E629" i="4" s="1"/>
  <c r="AL629" i="1"/>
  <c r="R629" i="1"/>
  <c r="S629" i="1" s="1"/>
  <c r="T629" i="1" s="1"/>
  <c r="C321" i="4"/>
  <c r="D321" i="4" s="1"/>
  <c r="E321" i="4" s="1"/>
  <c r="AL321" i="1"/>
  <c r="N321" i="1"/>
  <c r="AL189" i="1"/>
  <c r="C189" i="4"/>
  <c r="D189" i="4" s="1"/>
  <c r="E189" i="4" s="1"/>
  <c r="N189" i="1"/>
  <c r="R1353" i="1"/>
  <c r="C1353" i="4"/>
  <c r="D1353" i="4" s="1"/>
  <c r="E1353" i="4" s="1"/>
  <c r="AL1353" i="1"/>
  <c r="N1353" i="1"/>
  <c r="N957" i="1"/>
  <c r="C957" i="4"/>
  <c r="D957" i="4" s="1"/>
  <c r="E957" i="4" s="1"/>
  <c r="AL957" i="1"/>
  <c r="C1409" i="4"/>
  <c r="D1409" i="4" s="1"/>
  <c r="E1409" i="4" s="1"/>
  <c r="N1409" i="1"/>
  <c r="AL1409" i="1"/>
  <c r="C958" i="4"/>
  <c r="D958" i="4" s="1"/>
  <c r="E958" i="4" s="1"/>
  <c r="N958" i="1"/>
  <c r="AL958" i="1"/>
  <c r="C771" i="4"/>
  <c r="D771" i="4" s="1"/>
  <c r="E771" i="4" s="1"/>
  <c r="R771" i="1"/>
  <c r="S771" i="1" s="1"/>
  <c r="T771" i="1" s="1"/>
  <c r="AL771" i="1"/>
  <c r="N771" i="1"/>
  <c r="C452" i="4"/>
  <c r="D452" i="4" s="1"/>
  <c r="E452" i="4" s="1"/>
  <c r="AL452" i="1"/>
  <c r="N452" i="1"/>
  <c r="R452" i="1"/>
  <c r="AL1771" i="1"/>
  <c r="C1771" i="4"/>
  <c r="D1771" i="4" s="1"/>
  <c r="E1771" i="4" s="1"/>
  <c r="N1771" i="1"/>
  <c r="R1617" i="1"/>
  <c r="S1617" i="1" s="1"/>
  <c r="T1617" i="1" s="1"/>
  <c r="C1617" i="4"/>
  <c r="D1617" i="4" s="1"/>
  <c r="E1617" i="4" s="1"/>
  <c r="AL1617" i="1"/>
  <c r="N1617" i="1"/>
  <c r="AL1364" i="1"/>
  <c r="C1364" i="4"/>
  <c r="D1364" i="4" s="1"/>
  <c r="E1364" i="4" s="1"/>
  <c r="N1364" i="1"/>
  <c r="AL1319" i="1"/>
  <c r="C1319" i="4"/>
  <c r="D1319" i="4" s="1"/>
  <c r="E1319" i="4" s="1"/>
  <c r="R1319" i="1"/>
  <c r="N1319" i="1"/>
  <c r="N1121" i="1"/>
  <c r="C1121" i="4"/>
  <c r="D1121" i="4" s="1"/>
  <c r="E1121" i="4" s="1"/>
  <c r="F1121" i="4" s="1"/>
  <c r="AL1121" i="1"/>
  <c r="C1022" i="4"/>
  <c r="D1022" i="4" s="1"/>
  <c r="E1022" i="4" s="1"/>
  <c r="R1022" i="1"/>
  <c r="N1022" i="1"/>
  <c r="AL1022" i="1"/>
  <c r="C329" i="4"/>
  <c r="D329" i="4" s="1"/>
  <c r="E329" i="4" s="1"/>
  <c r="R329" i="1"/>
  <c r="AL329" i="1"/>
  <c r="N329" i="1"/>
  <c r="C87" i="4"/>
  <c r="D87" i="4" s="1"/>
  <c r="E87" i="4" s="1"/>
  <c r="AL87" i="1"/>
  <c r="N87" i="1"/>
  <c r="N856" i="1"/>
  <c r="C856" i="4"/>
  <c r="D856" i="4" s="1"/>
  <c r="E856" i="4" s="1"/>
  <c r="AL856" i="1"/>
  <c r="R856" i="1"/>
  <c r="S856" i="1" s="1"/>
  <c r="T856" i="1" s="1"/>
  <c r="C581" i="4"/>
  <c r="D581" i="4" s="1"/>
  <c r="E581" i="4" s="1"/>
  <c r="AL581" i="1"/>
  <c r="N581" i="1"/>
  <c r="R581" i="1"/>
  <c r="C1142" i="4"/>
  <c r="D1142" i="4" s="1"/>
  <c r="E1142" i="4" s="1"/>
  <c r="R1142" i="1"/>
  <c r="S1142" i="1" s="1"/>
  <c r="T1142" i="1" s="1"/>
  <c r="N1142" i="1"/>
  <c r="AL1142" i="1"/>
  <c r="C999" i="4"/>
  <c r="D999" i="4" s="1"/>
  <c r="E999" i="4" s="1"/>
  <c r="AL999" i="1"/>
  <c r="N999" i="1"/>
  <c r="R999" i="1"/>
  <c r="AJ867" i="1"/>
  <c r="AK867" i="1" s="1"/>
  <c r="AI867" i="1"/>
  <c r="C548" i="4"/>
  <c r="D548" i="4" s="1"/>
  <c r="E548" i="4" s="1"/>
  <c r="N548" i="1"/>
  <c r="AL548" i="1"/>
  <c r="C1314" i="4"/>
  <c r="D1314" i="4" s="1"/>
  <c r="E1314" i="4" s="1"/>
  <c r="N1314" i="1"/>
  <c r="AL1314" i="1"/>
  <c r="R1314" i="1"/>
  <c r="C1215" i="4"/>
  <c r="D1215" i="4" s="1"/>
  <c r="E1215" i="4" s="1"/>
  <c r="R1215" i="1"/>
  <c r="N1215" i="1"/>
  <c r="AL1215" i="1"/>
  <c r="N1138" i="1"/>
  <c r="C1138" i="4"/>
  <c r="D1138" i="4" s="1"/>
  <c r="E1138" i="4" s="1"/>
  <c r="AL1138" i="1"/>
  <c r="C1050" i="4"/>
  <c r="D1050" i="4" s="1"/>
  <c r="E1050" i="4" s="1"/>
  <c r="AL1050" i="1"/>
  <c r="R1050" i="1"/>
  <c r="N1050" i="1"/>
  <c r="R951" i="1"/>
  <c r="S951" i="1" s="1"/>
  <c r="T951" i="1" s="1"/>
  <c r="C951" i="4"/>
  <c r="D951" i="4" s="1"/>
  <c r="E951" i="4" s="1"/>
  <c r="AL951" i="1"/>
  <c r="N951" i="1"/>
  <c r="C1778" i="4"/>
  <c r="D1778" i="4" s="1"/>
  <c r="E1778" i="4" s="1"/>
  <c r="N1778" i="1"/>
  <c r="AL1778" i="1"/>
  <c r="AJ1624" i="1"/>
  <c r="AK1624" i="1" s="1"/>
  <c r="AI1624" i="1"/>
  <c r="C1405" i="4"/>
  <c r="D1405" i="4" s="1"/>
  <c r="E1405" i="4" s="1"/>
  <c r="AL1405" i="1"/>
  <c r="N1405" i="1"/>
  <c r="C316" i="4"/>
  <c r="D316" i="4" s="1"/>
  <c r="E316" i="4" s="1"/>
  <c r="N316" i="1"/>
  <c r="AL316" i="1"/>
  <c r="C8" i="4"/>
  <c r="D8" i="4" s="1"/>
  <c r="E8" i="4" s="1"/>
  <c r="R8" i="1"/>
  <c r="AL8" i="1"/>
  <c r="N8" i="1"/>
  <c r="C1382" i="4"/>
  <c r="D1382" i="4" s="1"/>
  <c r="E1382" i="4" s="1"/>
  <c r="N1382" i="1"/>
  <c r="AL1382" i="1"/>
  <c r="C942" i="4"/>
  <c r="D942" i="4" s="1"/>
  <c r="E942" i="4" s="1"/>
  <c r="R942" i="1"/>
  <c r="AL942" i="1"/>
  <c r="N942" i="1"/>
  <c r="R777" i="1"/>
  <c r="S777" i="1" s="1"/>
  <c r="T777" i="1" s="1"/>
  <c r="C777" i="4"/>
  <c r="D777" i="4" s="1"/>
  <c r="E777" i="4" s="1"/>
  <c r="N777" i="1"/>
  <c r="AL777" i="1"/>
  <c r="C5" i="4"/>
  <c r="D5" i="4" s="1"/>
  <c r="E5" i="4" s="1"/>
  <c r="AL5" i="1"/>
  <c r="N5" i="1"/>
  <c r="R5" i="1"/>
  <c r="AJ631" i="1"/>
  <c r="AK631" i="1" s="1"/>
  <c r="AI631" i="1"/>
  <c r="C125" i="4"/>
  <c r="D125" i="4" s="1"/>
  <c r="E125" i="4" s="1"/>
  <c r="R125" i="1"/>
  <c r="N125" i="1"/>
  <c r="AL125" i="1"/>
  <c r="C1337" i="4"/>
  <c r="D1337" i="4" s="1"/>
  <c r="E1337" i="4" s="1"/>
  <c r="R1337" i="1"/>
  <c r="N1337" i="1"/>
  <c r="AL1337" i="1"/>
  <c r="N655" i="1"/>
  <c r="C655" i="4"/>
  <c r="D655" i="4" s="1"/>
  <c r="E655" i="4" s="1"/>
  <c r="AL655" i="1"/>
  <c r="C555" i="4"/>
  <c r="D555" i="4" s="1"/>
  <c r="E555" i="4" s="1"/>
  <c r="N555" i="1"/>
  <c r="AL555" i="1"/>
  <c r="C412" i="4"/>
  <c r="D412" i="4" s="1"/>
  <c r="E412" i="4" s="1"/>
  <c r="R412" i="1"/>
  <c r="N412" i="1"/>
  <c r="AL412" i="1"/>
  <c r="C1291" i="4"/>
  <c r="D1291" i="4" s="1"/>
  <c r="E1291" i="4" s="1"/>
  <c r="N1291" i="1"/>
  <c r="R1291" i="1"/>
  <c r="AL1291" i="1"/>
  <c r="C1005" i="4"/>
  <c r="D1005" i="4" s="1"/>
  <c r="E1005" i="4" s="1"/>
  <c r="AL1005" i="1"/>
  <c r="N1005" i="1"/>
  <c r="R1005" i="1"/>
  <c r="C356" i="4"/>
  <c r="D356" i="4" s="1"/>
  <c r="E356" i="4" s="1"/>
  <c r="R356" i="1"/>
  <c r="AL356" i="1"/>
  <c r="N356" i="1"/>
  <c r="R1603" i="1"/>
  <c r="C1603" i="4"/>
  <c r="D1603" i="4" s="1"/>
  <c r="E1603" i="4" s="1"/>
  <c r="AL1603" i="1"/>
  <c r="N1603" i="1"/>
  <c r="C1295" i="4"/>
  <c r="D1295" i="4" s="1"/>
  <c r="E1295" i="4" s="1"/>
  <c r="N1295" i="1"/>
  <c r="AL1295" i="1"/>
  <c r="R1295" i="1"/>
  <c r="N1455" i="1"/>
  <c r="R1455" i="1"/>
  <c r="C1455" i="4"/>
  <c r="D1455" i="4" s="1"/>
  <c r="E1455" i="4" s="1"/>
  <c r="AL1455" i="1"/>
  <c r="C254" i="4"/>
  <c r="D254" i="4" s="1"/>
  <c r="E254" i="4" s="1"/>
  <c r="N254" i="1"/>
  <c r="AL254" i="1"/>
  <c r="C1795" i="4"/>
  <c r="D1795" i="4" s="1"/>
  <c r="E1795" i="4" s="1"/>
  <c r="N1795" i="1"/>
  <c r="AL1795" i="1"/>
  <c r="C1531" i="4"/>
  <c r="D1531" i="4" s="1"/>
  <c r="E1531" i="4" s="1"/>
  <c r="AL1531" i="1"/>
  <c r="N1531" i="1"/>
  <c r="C1234" i="4"/>
  <c r="D1234" i="4" s="1"/>
  <c r="E1234" i="4" s="1"/>
  <c r="AL1234" i="1"/>
  <c r="N1234" i="1"/>
  <c r="R1234" i="1"/>
  <c r="C904" i="4"/>
  <c r="D904" i="4" s="1"/>
  <c r="E904" i="4" s="1"/>
  <c r="N904" i="1"/>
  <c r="AL904" i="1"/>
  <c r="C596" i="4"/>
  <c r="D596" i="4" s="1"/>
  <c r="E596" i="4" s="1"/>
  <c r="R596" i="1"/>
  <c r="N596" i="1"/>
  <c r="AL596" i="1"/>
  <c r="C1276" i="4"/>
  <c r="D1276" i="4" s="1"/>
  <c r="E1276" i="4" s="1"/>
  <c r="R1276" i="1"/>
  <c r="AL1276" i="1"/>
  <c r="N1276" i="1"/>
  <c r="C484" i="4"/>
  <c r="D484" i="4" s="1"/>
  <c r="E484" i="4" s="1"/>
  <c r="N484" i="1"/>
  <c r="AL484" i="1"/>
  <c r="R484" i="1"/>
  <c r="C1673" i="4"/>
  <c r="D1673" i="4" s="1"/>
  <c r="E1673" i="4" s="1"/>
  <c r="AL1673" i="1"/>
  <c r="N1673" i="1"/>
  <c r="R1673" i="1"/>
  <c r="S1673" i="1" s="1"/>
  <c r="T1673" i="1" s="1"/>
  <c r="N1376" i="1"/>
  <c r="C1376" i="4"/>
  <c r="D1376" i="4" s="1"/>
  <c r="E1376" i="4" s="1"/>
  <c r="R1376" i="1"/>
  <c r="AL1376" i="1"/>
  <c r="AL408" i="1"/>
  <c r="C408" i="4"/>
  <c r="D408" i="4" s="1"/>
  <c r="E408" i="4" s="1"/>
  <c r="N408" i="1"/>
  <c r="C768" i="4"/>
  <c r="D768" i="4" s="1"/>
  <c r="E768" i="4" s="1"/>
  <c r="AL768" i="1"/>
  <c r="N768" i="1"/>
  <c r="R768" i="1"/>
  <c r="S768" i="1" s="1"/>
  <c r="T768" i="1" s="1"/>
  <c r="C845" i="4"/>
  <c r="D845" i="4" s="1"/>
  <c r="E845" i="4" s="1"/>
  <c r="R845" i="1"/>
  <c r="S845" i="1" s="1"/>
  <c r="T845" i="1" s="1"/>
  <c r="AL845" i="1"/>
  <c r="N845" i="1"/>
  <c r="C130" i="4"/>
  <c r="D130" i="4" s="1"/>
  <c r="E130" i="4" s="1"/>
  <c r="AL130" i="1"/>
  <c r="R130" i="1"/>
  <c r="N130" i="1"/>
  <c r="AL1380" i="1"/>
  <c r="C1380" i="4"/>
  <c r="D1380" i="4" s="1"/>
  <c r="E1380" i="4" s="1"/>
  <c r="N1380" i="1"/>
  <c r="AL764" i="1"/>
  <c r="C764" i="4"/>
  <c r="D764" i="4" s="1"/>
  <c r="E764" i="4" s="1"/>
  <c r="N764" i="1"/>
  <c r="R1756" i="1"/>
  <c r="C1756" i="4"/>
  <c r="D1756" i="4" s="1"/>
  <c r="E1756" i="4" s="1"/>
  <c r="AL1756" i="1"/>
  <c r="N1756" i="1"/>
  <c r="C1591" i="4"/>
  <c r="D1591" i="4" s="1"/>
  <c r="E1591" i="4" s="1"/>
  <c r="N1591" i="1"/>
  <c r="AL1591" i="1"/>
  <c r="R1591" i="1"/>
  <c r="C1503" i="4"/>
  <c r="D1503" i="4" s="1"/>
  <c r="E1503" i="4" s="1"/>
  <c r="N1503" i="1"/>
  <c r="AL1503" i="1"/>
  <c r="R1503" i="1"/>
  <c r="S1503" i="1" s="1"/>
  <c r="T1503" i="1" s="1"/>
  <c r="AL44" i="1"/>
  <c r="C44" i="4"/>
  <c r="D44" i="4" s="1"/>
  <c r="E44" i="4" s="1"/>
  <c r="N44" i="1"/>
  <c r="C1361" i="4"/>
  <c r="D1361" i="4" s="1"/>
  <c r="E1361" i="4" s="1"/>
  <c r="AL1361" i="1"/>
  <c r="N1361" i="1"/>
  <c r="AJ833" i="1"/>
  <c r="AK833" i="1" s="1"/>
  <c r="AI833" i="1"/>
  <c r="C302" i="4"/>
  <c r="D302" i="4" s="1"/>
  <c r="E302" i="4" s="1"/>
  <c r="R302" i="1"/>
  <c r="AL302" i="1"/>
  <c r="N302" i="1"/>
  <c r="C1214" i="4"/>
  <c r="D1214" i="4" s="1"/>
  <c r="E1214" i="4" s="1"/>
  <c r="N1214" i="1"/>
  <c r="AL1214" i="1"/>
  <c r="R1214" i="1"/>
  <c r="N235" i="1"/>
  <c r="C235" i="4"/>
  <c r="D235" i="4" s="1"/>
  <c r="E235" i="4" s="1"/>
  <c r="AL235" i="1"/>
  <c r="C1557" i="4"/>
  <c r="D1557" i="4" s="1"/>
  <c r="E1557" i="4" s="1"/>
  <c r="N1557" i="1"/>
  <c r="AL1557" i="1"/>
  <c r="R1557" i="1"/>
  <c r="S1557" i="1" s="1"/>
  <c r="T1557" i="1" s="1"/>
  <c r="C379" i="4"/>
  <c r="D379" i="4" s="1"/>
  <c r="E379" i="4" s="1"/>
  <c r="N379" i="1"/>
  <c r="AL379" i="1"/>
  <c r="AL173" i="1"/>
  <c r="C173" i="4"/>
  <c r="D173" i="4" s="1"/>
  <c r="E173" i="4" s="1"/>
  <c r="N173" i="1"/>
  <c r="C1444" i="4"/>
  <c r="D1444" i="4" s="1"/>
  <c r="E1444" i="4" s="1"/>
  <c r="N1444" i="1"/>
  <c r="AL1444" i="1"/>
  <c r="C1246" i="4"/>
  <c r="D1246" i="4" s="1"/>
  <c r="E1246" i="4" s="1"/>
  <c r="N1246" i="1"/>
  <c r="R1246" i="1"/>
  <c r="AL1246" i="1"/>
  <c r="AL927" i="1"/>
  <c r="C927" i="4"/>
  <c r="D927" i="4" s="1"/>
  <c r="E927" i="4" s="1"/>
  <c r="N927" i="1"/>
  <c r="C773" i="4"/>
  <c r="D773" i="4" s="1"/>
  <c r="E773" i="4" s="1"/>
  <c r="AL773" i="1"/>
  <c r="N773" i="1"/>
  <c r="R773" i="1"/>
  <c r="S773" i="1" s="1"/>
  <c r="T773" i="1" s="1"/>
  <c r="AL630" i="1"/>
  <c r="C630" i="4"/>
  <c r="D630" i="4" s="1"/>
  <c r="E630" i="4" s="1"/>
  <c r="N630" i="1"/>
  <c r="R630" i="1"/>
  <c r="C487" i="4"/>
  <c r="D487" i="4" s="1"/>
  <c r="E487" i="4" s="1"/>
  <c r="AL487" i="1"/>
  <c r="R487" i="1"/>
  <c r="N487" i="1"/>
  <c r="C451" i="4"/>
  <c r="D451" i="4" s="1"/>
  <c r="E451" i="4" s="1"/>
  <c r="AL451" i="1"/>
  <c r="N451" i="1"/>
  <c r="R451" i="1"/>
  <c r="C67" i="4"/>
  <c r="D67" i="4" s="1"/>
  <c r="E67" i="4" s="1"/>
  <c r="N67" i="1"/>
  <c r="R67" i="1"/>
  <c r="S67" i="1" s="1"/>
  <c r="T67" i="1" s="1"/>
  <c r="AL67" i="1"/>
  <c r="N1058" i="1"/>
  <c r="C1058" i="4"/>
  <c r="D1058" i="4" s="1"/>
  <c r="E1058" i="4" s="1"/>
  <c r="AL1058" i="1"/>
  <c r="C893" i="4"/>
  <c r="D893" i="4" s="1"/>
  <c r="E893" i="4" s="1"/>
  <c r="N893" i="1"/>
  <c r="AL893" i="1"/>
  <c r="R893" i="1"/>
  <c r="C772" i="4"/>
  <c r="D772" i="4" s="1"/>
  <c r="E772" i="4" s="1"/>
  <c r="AL772" i="1"/>
  <c r="R772" i="1"/>
  <c r="S772" i="1" s="1"/>
  <c r="T772" i="1" s="1"/>
  <c r="N772" i="1"/>
  <c r="C453" i="4"/>
  <c r="D453" i="4" s="1"/>
  <c r="E453" i="4" s="1"/>
  <c r="AL453" i="1"/>
  <c r="R453" i="1"/>
  <c r="N453" i="1"/>
  <c r="C145" i="4"/>
  <c r="D145" i="4" s="1"/>
  <c r="E145" i="4" s="1"/>
  <c r="N145" i="1"/>
  <c r="R145" i="1"/>
  <c r="S145" i="1" s="1"/>
  <c r="T145" i="1" s="1"/>
  <c r="AL145" i="1"/>
  <c r="C430" i="4"/>
  <c r="D430" i="4" s="1"/>
  <c r="E430" i="4" s="1"/>
  <c r="R430" i="1"/>
  <c r="S430" i="1" s="1"/>
  <c r="T430" i="1" s="1"/>
  <c r="N430" i="1"/>
  <c r="AL430" i="1"/>
  <c r="C880" i="4"/>
  <c r="D880" i="4" s="1"/>
  <c r="E880" i="4" s="1"/>
  <c r="N880" i="1"/>
  <c r="R880" i="1"/>
  <c r="AL880" i="1"/>
  <c r="AL407" i="1"/>
  <c r="C407" i="4"/>
  <c r="D407" i="4" s="1"/>
  <c r="E407" i="4" s="1"/>
  <c r="N407" i="1"/>
  <c r="C1783" i="4"/>
  <c r="D1783" i="4" s="1"/>
  <c r="E1783" i="4" s="1"/>
  <c r="N1783" i="1"/>
  <c r="AL1783" i="1"/>
  <c r="C1662" i="4"/>
  <c r="D1662" i="4" s="1"/>
  <c r="E1662" i="4" s="1"/>
  <c r="AL1662" i="1"/>
  <c r="R1662" i="1"/>
  <c r="S1662" i="1" s="1"/>
  <c r="T1662" i="1" s="1"/>
  <c r="N1662" i="1"/>
  <c r="C1530" i="4"/>
  <c r="D1530" i="4" s="1"/>
  <c r="E1530" i="4" s="1"/>
  <c r="AL1530" i="1"/>
  <c r="N1530" i="1"/>
  <c r="C1233" i="4"/>
  <c r="D1233" i="4" s="1"/>
  <c r="E1233" i="4" s="1"/>
  <c r="AL1233" i="1"/>
  <c r="N1233" i="1"/>
  <c r="R1233" i="1"/>
  <c r="C903" i="4"/>
  <c r="D903" i="4" s="1"/>
  <c r="E903" i="4" s="1"/>
  <c r="AL903" i="1"/>
  <c r="N903" i="1"/>
  <c r="C584" i="4"/>
  <c r="D584" i="4" s="1"/>
  <c r="E584" i="4" s="1"/>
  <c r="AL584" i="1"/>
  <c r="N584" i="1"/>
  <c r="R584" i="1"/>
  <c r="N1738" i="1"/>
  <c r="C1738" i="4"/>
  <c r="D1738" i="4" s="1"/>
  <c r="E1738" i="4" s="1"/>
  <c r="AL1738" i="1"/>
  <c r="AL1584" i="1"/>
  <c r="C1584" i="4"/>
  <c r="D1584" i="4" s="1"/>
  <c r="E1584" i="4" s="1"/>
  <c r="R1584" i="1"/>
  <c r="N1584" i="1"/>
  <c r="N737" i="1"/>
  <c r="C737" i="4"/>
  <c r="D737" i="4" s="1"/>
  <c r="E737" i="4" s="1"/>
  <c r="AL737" i="1"/>
  <c r="R737" i="1"/>
  <c r="S737" i="1" s="1"/>
  <c r="T737" i="1" s="1"/>
  <c r="C1660" i="4"/>
  <c r="D1660" i="4" s="1"/>
  <c r="E1660" i="4" s="1"/>
  <c r="AL1660" i="1"/>
  <c r="R1660" i="1"/>
  <c r="S1660" i="1" s="1"/>
  <c r="T1660" i="1" s="1"/>
  <c r="N1660" i="1"/>
  <c r="C1286" i="4"/>
  <c r="D1286" i="4" s="1"/>
  <c r="E1286" i="4" s="1"/>
  <c r="AL1286" i="1"/>
  <c r="R1286" i="1"/>
  <c r="N1286" i="1"/>
  <c r="R1088" i="1"/>
  <c r="C1088" i="4"/>
  <c r="D1088" i="4" s="1"/>
  <c r="E1088" i="4" s="1"/>
  <c r="AL1088" i="1"/>
  <c r="N1088" i="1"/>
  <c r="C868" i="4"/>
  <c r="D868" i="4" s="1"/>
  <c r="E868" i="4" s="1"/>
  <c r="R868" i="1"/>
  <c r="S868" i="1" s="1"/>
  <c r="T868" i="1" s="1"/>
  <c r="N868" i="1"/>
  <c r="AL868" i="1"/>
  <c r="C681" i="4"/>
  <c r="D681" i="4" s="1"/>
  <c r="E681" i="4" s="1"/>
  <c r="AL681" i="1"/>
  <c r="N681" i="1"/>
  <c r="C582" i="4"/>
  <c r="D582" i="4" s="1"/>
  <c r="E582" i="4" s="1"/>
  <c r="R582" i="1"/>
  <c r="N582" i="1"/>
  <c r="AL582" i="1"/>
  <c r="C296" i="4"/>
  <c r="D296" i="4" s="1"/>
  <c r="E296" i="4" s="1"/>
  <c r="N296" i="1"/>
  <c r="AL296" i="1"/>
  <c r="R296" i="1"/>
  <c r="C175" i="4"/>
  <c r="D175" i="4" s="1"/>
  <c r="E175" i="4" s="1"/>
  <c r="N175" i="1"/>
  <c r="AL175" i="1"/>
  <c r="AL65" i="1"/>
  <c r="C65" i="4"/>
  <c r="D65" i="4" s="1"/>
  <c r="E65" i="4" s="1"/>
  <c r="R65" i="1"/>
  <c r="S65" i="1" s="1"/>
  <c r="T65" i="1" s="1"/>
  <c r="N65" i="1"/>
  <c r="C1175" i="4"/>
  <c r="D1175" i="4" s="1"/>
  <c r="E1175" i="4" s="1"/>
  <c r="N1175" i="1"/>
  <c r="R1175" i="1"/>
  <c r="S1175" i="1" s="1"/>
  <c r="T1175" i="1" s="1"/>
  <c r="AL1175" i="1"/>
  <c r="C504" i="4"/>
  <c r="D504" i="4" s="1"/>
  <c r="E504" i="4" s="1"/>
  <c r="R504" i="1"/>
  <c r="AL504" i="1"/>
  <c r="N504" i="1"/>
  <c r="AJ1505" i="1"/>
  <c r="AK1505" i="1" s="1"/>
  <c r="AI1505" i="1"/>
  <c r="C1362" i="4"/>
  <c r="D1362" i="4" s="1"/>
  <c r="E1362" i="4" s="1"/>
  <c r="N1362" i="1"/>
  <c r="AL1362" i="1"/>
  <c r="N1241" i="1"/>
  <c r="C1241" i="4"/>
  <c r="D1241" i="4" s="1"/>
  <c r="E1241" i="4" s="1"/>
  <c r="R1241" i="1"/>
  <c r="AL1241" i="1"/>
  <c r="C823" i="4"/>
  <c r="D823" i="4" s="1"/>
  <c r="E823" i="4" s="1"/>
  <c r="AL823" i="1"/>
  <c r="R823" i="1"/>
  <c r="S823" i="1" s="1"/>
  <c r="T823" i="1" s="1"/>
  <c r="N823" i="1"/>
  <c r="C295" i="4"/>
  <c r="D295" i="4" s="1"/>
  <c r="E295" i="4" s="1"/>
  <c r="N295" i="1"/>
  <c r="AL295" i="1"/>
  <c r="C108" i="4"/>
  <c r="D108" i="4" s="1"/>
  <c r="E108" i="4" s="1"/>
  <c r="R108" i="1"/>
  <c r="AL108" i="1"/>
  <c r="N108" i="1"/>
  <c r="C1479" i="4"/>
  <c r="D1479" i="4" s="1"/>
  <c r="E1479" i="4" s="1"/>
  <c r="R1479" i="1"/>
  <c r="N1479" i="1"/>
  <c r="AL1479" i="1"/>
  <c r="R918" i="1"/>
  <c r="S918" i="1" s="1"/>
  <c r="T918" i="1" s="1"/>
  <c r="C918" i="4"/>
  <c r="D918" i="4" s="1"/>
  <c r="E918" i="4" s="1"/>
  <c r="N918" i="1"/>
  <c r="AL918" i="1"/>
  <c r="C753" i="4"/>
  <c r="D753" i="4" s="1"/>
  <c r="E753" i="4" s="1"/>
  <c r="R753" i="1"/>
  <c r="N753" i="1"/>
  <c r="AL753" i="1"/>
  <c r="C1492" i="4"/>
  <c r="D1492" i="4" s="1"/>
  <c r="E1492" i="4" s="1"/>
  <c r="AL1492" i="1"/>
  <c r="N1492" i="1"/>
  <c r="R1492" i="1"/>
  <c r="S1492" i="1" s="1"/>
  <c r="T1492" i="1" s="1"/>
  <c r="C954" i="4"/>
  <c r="D954" i="4" s="1"/>
  <c r="E954" i="4" s="1"/>
  <c r="AL954" i="1"/>
  <c r="N954" i="1"/>
  <c r="AJ371" i="1"/>
  <c r="AK371" i="1" s="1"/>
  <c r="AI371" i="1"/>
  <c r="C932" i="4"/>
  <c r="D932" i="4" s="1"/>
  <c r="E932" i="4" s="1"/>
  <c r="AL932" i="1"/>
  <c r="N932" i="1"/>
  <c r="R932" i="1"/>
  <c r="N1019" i="1"/>
  <c r="C1019" i="4"/>
  <c r="D1019" i="4" s="1"/>
  <c r="E1019" i="4" s="1"/>
  <c r="AL1019" i="1"/>
  <c r="R1019" i="1"/>
  <c r="AI744" i="1"/>
  <c r="AJ744" i="1"/>
  <c r="AK744" i="1" s="1"/>
  <c r="AL601" i="1"/>
  <c r="C601" i="4"/>
  <c r="D601" i="4" s="1"/>
  <c r="E601" i="4" s="1"/>
  <c r="R601" i="1"/>
  <c r="N601" i="1"/>
  <c r="C502" i="4"/>
  <c r="D502" i="4" s="1"/>
  <c r="E502" i="4" s="1"/>
  <c r="N502" i="1"/>
  <c r="AL502" i="1"/>
  <c r="R502" i="1"/>
  <c r="N315" i="1"/>
  <c r="C315" i="4"/>
  <c r="D315" i="4" s="1"/>
  <c r="E315" i="4" s="1"/>
  <c r="AL315" i="1"/>
  <c r="AL1357" i="1"/>
  <c r="C1357" i="4"/>
  <c r="D1357" i="4" s="1"/>
  <c r="E1357" i="4" s="1"/>
  <c r="N1357" i="1"/>
  <c r="C1060" i="4"/>
  <c r="D1060" i="4" s="1"/>
  <c r="E1060" i="4" s="1"/>
  <c r="N1060" i="1"/>
  <c r="AL1060" i="1"/>
  <c r="C884" i="4"/>
  <c r="D884" i="4" s="1"/>
  <c r="E884" i="4" s="1"/>
  <c r="R884" i="1"/>
  <c r="AL884" i="1"/>
  <c r="N884" i="1"/>
  <c r="AL96" i="1"/>
  <c r="C96" i="4"/>
  <c r="D96" i="4" s="1"/>
  <c r="E96" i="4" s="1"/>
  <c r="N96" i="1"/>
  <c r="C1425" i="4"/>
  <c r="D1425" i="4" s="1"/>
  <c r="E1425" i="4" s="1"/>
  <c r="AL1425" i="1"/>
  <c r="N1425" i="1"/>
  <c r="C1216" i="4"/>
  <c r="D1216" i="4" s="1"/>
  <c r="E1216" i="4" s="1"/>
  <c r="N1216" i="1"/>
  <c r="AL1216" i="1"/>
  <c r="R1216" i="1"/>
  <c r="R952" i="1"/>
  <c r="C952" i="4"/>
  <c r="D952" i="4" s="1"/>
  <c r="E952" i="4" s="1"/>
  <c r="N952" i="1"/>
  <c r="AL952" i="1"/>
  <c r="N798" i="1"/>
  <c r="C798" i="4"/>
  <c r="D798" i="4" s="1"/>
  <c r="E798" i="4" s="1"/>
  <c r="AL798" i="1"/>
  <c r="C545" i="4"/>
  <c r="D545" i="4" s="1"/>
  <c r="E545" i="4" s="1"/>
  <c r="N545" i="1"/>
  <c r="AL545" i="1"/>
  <c r="C435" i="4"/>
  <c r="D435" i="4" s="1"/>
  <c r="E435" i="4" s="1"/>
  <c r="R435" i="1"/>
  <c r="N435" i="1"/>
  <c r="AL435" i="1"/>
  <c r="C248" i="4"/>
  <c r="D248" i="4" s="1"/>
  <c r="E248" i="4" s="1"/>
  <c r="AL248" i="1"/>
  <c r="N248" i="1"/>
  <c r="C116" i="4"/>
  <c r="D116" i="4" s="1"/>
  <c r="E116" i="4" s="1"/>
  <c r="AL116" i="1"/>
  <c r="R116" i="1"/>
  <c r="N116" i="1"/>
  <c r="AL137" i="1"/>
  <c r="C137" i="4"/>
  <c r="D137" i="4" s="1"/>
  <c r="E137" i="4" s="1"/>
  <c r="R137" i="1"/>
  <c r="N137" i="1"/>
  <c r="AJ345" i="1"/>
  <c r="AK345" i="1" s="1"/>
  <c r="AI345" i="1"/>
  <c r="AJ1648" i="1"/>
  <c r="AK1648" i="1" s="1"/>
  <c r="AI1648" i="1"/>
  <c r="C1229" i="4"/>
  <c r="D1229" i="4" s="1"/>
  <c r="E1229" i="4" s="1"/>
  <c r="AL1229" i="1"/>
  <c r="N1229" i="1"/>
  <c r="R1229" i="1"/>
  <c r="AL382" i="1"/>
  <c r="C382" i="4"/>
  <c r="D382" i="4" s="1"/>
  <c r="E382" i="4" s="1"/>
  <c r="N382" i="1"/>
  <c r="C1312" i="4"/>
  <c r="D1312" i="4" s="1"/>
  <c r="E1312" i="4" s="1"/>
  <c r="AL1312" i="1"/>
  <c r="N1312" i="1"/>
  <c r="R1312" i="1"/>
  <c r="AL762" i="1"/>
  <c r="C762" i="4"/>
  <c r="D762" i="4" s="1"/>
  <c r="E762" i="4" s="1"/>
  <c r="N762" i="1"/>
  <c r="C377" i="4"/>
  <c r="D377" i="4" s="1"/>
  <c r="E377" i="4" s="1"/>
  <c r="N377" i="1"/>
  <c r="AL377" i="1"/>
  <c r="AJ25" i="1"/>
  <c r="AK25" i="1" s="1"/>
  <c r="AI25" i="1"/>
  <c r="C243" i="4"/>
  <c r="D243" i="4" s="1"/>
  <c r="E243" i="4" s="1"/>
  <c r="AL243" i="1"/>
  <c r="N243" i="1"/>
  <c r="C45" i="4"/>
  <c r="D45" i="4" s="1"/>
  <c r="E45" i="4" s="1"/>
  <c r="AL45" i="1"/>
  <c r="N45" i="1"/>
  <c r="C1078" i="4"/>
  <c r="D1078" i="4" s="1"/>
  <c r="E1078" i="4" s="1"/>
  <c r="R1078" i="1"/>
  <c r="S1078" i="1" s="1"/>
  <c r="T1078" i="1" s="1"/>
  <c r="AL1078" i="1"/>
  <c r="N1078" i="1"/>
  <c r="C1784" i="4"/>
  <c r="D1784" i="4" s="1"/>
  <c r="E1784" i="4" s="1"/>
  <c r="N1784" i="1"/>
  <c r="AL1784" i="1"/>
  <c r="R1641" i="1"/>
  <c r="C1641" i="4"/>
  <c r="D1641" i="4" s="1"/>
  <c r="E1641" i="4" s="1"/>
  <c r="AL1641" i="1"/>
  <c r="N1641" i="1"/>
  <c r="R1047" i="1"/>
  <c r="S1047" i="1" s="1"/>
  <c r="T1047" i="1" s="1"/>
  <c r="C1047" i="4"/>
  <c r="D1047" i="4" s="1"/>
  <c r="E1047" i="4" s="1"/>
  <c r="AL1047" i="1"/>
  <c r="N1047" i="1"/>
  <c r="AL761" i="1"/>
  <c r="C761" i="4"/>
  <c r="D761" i="4" s="1"/>
  <c r="E761" i="4" s="1"/>
  <c r="N761" i="1"/>
  <c r="C585" i="4"/>
  <c r="D585" i="4" s="1"/>
  <c r="E585" i="4" s="1"/>
  <c r="N585" i="1"/>
  <c r="AL585" i="1"/>
  <c r="R585" i="1"/>
  <c r="C134" i="4"/>
  <c r="D134" i="4" s="1"/>
  <c r="E134" i="4" s="1"/>
  <c r="AL134" i="1"/>
  <c r="R134" i="1"/>
  <c r="N134" i="1"/>
  <c r="C397" i="4"/>
  <c r="D397" i="4" s="1"/>
  <c r="E397" i="4" s="1"/>
  <c r="N397" i="1"/>
  <c r="AL397" i="1"/>
  <c r="R397" i="1"/>
  <c r="S397" i="1" s="1"/>
  <c r="T397" i="1" s="1"/>
  <c r="C144" i="4"/>
  <c r="D144" i="4" s="1"/>
  <c r="E144" i="4" s="1"/>
  <c r="N144" i="1"/>
  <c r="R144" i="1"/>
  <c r="S144" i="1" s="1"/>
  <c r="T144" i="1" s="1"/>
  <c r="AL144" i="1"/>
  <c r="C1243" i="4"/>
  <c r="D1243" i="4" s="1"/>
  <c r="E1243" i="4" s="1"/>
  <c r="N1243" i="1"/>
  <c r="R1243" i="1"/>
  <c r="AL1243" i="1"/>
  <c r="N1651" i="1"/>
  <c r="C1651" i="4"/>
  <c r="D1651" i="4" s="1"/>
  <c r="E1651" i="4" s="1"/>
  <c r="AL1651" i="1"/>
  <c r="R1651" i="1"/>
  <c r="S1651" i="1" s="1"/>
  <c r="T1651" i="1" s="1"/>
  <c r="N1354" i="1"/>
  <c r="C1354" i="4"/>
  <c r="D1354" i="4" s="1"/>
  <c r="E1354" i="4" s="1"/>
  <c r="AL1354" i="1"/>
  <c r="AL1057" i="1"/>
  <c r="C1057" i="4"/>
  <c r="D1057" i="4" s="1"/>
  <c r="E1057" i="4" s="1"/>
  <c r="N1057" i="1"/>
  <c r="C331" i="4"/>
  <c r="D331" i="4" s="1"/>
  <c r="E331" i="4" s="1"/>
  <c r="N331" i="1"/>
  <c r="AL331" i="1"/>
  <c r="C1287" i="4"/>
  <c r="D1287" i="4" s="1"/>
  <c r="E1287" i="4" s="1"/>
  <c r="R1287" i="1"/>
  <c r="AL1287" i="1"/>
  <c r="N1287" i="1"/>
  <c r="R671" i="1"/>
  <c r="S671" i="1" s="1"/>
  <c r="T671" i="1" s="1"/>
  <c r="C671" i="4"/>
  <c r="D671" i="4" s="1"/>
  <c r="E671" i="4" s="1"/>
  <c r="AL671" i="1"/>
  <c r="N671" i="1"/>
  <c r="C1770" i="4"/>
  <c r="D1770" i="4" s="1"/>
  <c r="E1770" i="4" s="1"/>
  <c r="AL1770" i="1"/>
  <c r="N1770" i="1"/>
  <c r="C1649" i="4"/>
  <c r="D1649" i="4" s="1"/>
  <c r="E1649" i="4" s="1"/>
  <c r="AL1649" i="1"/>
  <c r="R1649" i="1"/>
  <c r="S1649" i="1" s="1"/>
  <c r="T1649" i="1" s="1"/>
  <c r="N1649" i="1"/>
  <c r="C1528" i="4"/>
  <c r="D1528" i="4" s="1"/>
  <c r="E1528" i="4" s="1"/>
  <c r="N1528" i="1"/>
  <c r="AL1528" i="1"/>
  <c r="C1275" i="4"/>
  <c r="D1275" i="4" s="1"/>
  <c r="E1275" i="4" s="1"/>
  <c r="N1275" i="1"/>
  <c r="AL1275" i="1"/>
  <c r="R1275" i="1"/>
  <c r="N989" i="1"/>
  <c r="C989" i="4"/>
  <c r="D989" i="4" s="1"/>
  <c r="E989" i="4" s="1"/>
  <c r="AL989" i="1"/>
  <c r="R989" i="1"/>
  <c r="C857" i="4"/>
  <c r="D857" i="4" s="1"/>
  <c r="E857" i="4" s="1"/>
  <c r="N857" i="1"/>
  <c r="R857" i="1"/>
  <c r="S857" i="1" s="1"/>
  <c r="T857" i="1" s="1"/>
  <c r="AL857" i="1"/>
  <c r="C505" i="4"/>
  <c r="D505" i="4" s="1"/>
  <c r="E505" i="4" s="1"/>
  <c r="AL505" i="1"/>
  <c r="N505" i="1"/>
  <c r="R505" i="1"/>
  <c r="C1153" i="4"/>
  <c r="D1153" i="4" s="1"/>
  <c r="E1153" i="4" s="1"/>
  <c r="R1153" i="1"/>
  <c r="AL1153" i="1"/>
  <c r="N1153" i="1"/>
  <c r="C1087" i="4"/>
  <c r="D1087" i="4" s="1"/>
  <c r="E1087" i="4" s="1"/>
  <c r="N1087" i="1"/>
  <c r="AL1087" i="1"/>
  <c r="AL801" i="1"/>
  <c r="C801" i="4"/>
  <c r="D801" i="4" s="1"/>
  <c r="E801" i="4" s="1"/>
  <c r="N801" i="1"/>
  <c r="R542" i="1"/>
  <c r="S542" i="1" s="1"/>
  <c r="T542" i="1" s="1"/>
  <c r="C542" i="4"/>
  <c r="D542" i="4" s="1"/>
  <c r="E542" i="4" s="1"/>
  <c r="N542" i="1"/>
  <c r="AL542" i="1"/>
  <c r="AL1787" i="1"/>
  <c r="C1787" i="4"/>
  <c r="D1787" i="4" s="1"/>
  <c r="E1787" i="4" s="1"/>
  <c r="N1787" i="1"/>
  <c r="AJ1699" i="1"/>
  <c r="AK1699" i="1" s="1"/>
  <c r="AI1699" i="1"/>
  <c r="C1369" i="4"/>
  <c r="D1369" i="4" s="1"/>
  <c r="E1369" i="4" s="1"/>
  <c r="N1369" i="1"/>
  <c r="R1369" i="1"/>
  <c r="AL1369" i="1"/>
  <c r="C907" i="4"/>
  <c r="D907" i="4" s="1"/>
  <c r="E907" i="4" s="1"/>
  <c r="N907" i="1"/>
  <c r="AL907" i="1"/>
  <c r="AL1745" i="1"/>
  <c r="C1745" i="4"/>
  <c r="D1745" i="4" s="1"/>
  <c r="E1745" i="4" s="1"/>
  <c r="N1745" i="1"/>
  <c r="R1745" i="1"/>
  <c r="C1580" i="4"/>
  <c r="D1580" i="4" s="1"/>
  <c r="E1580" i="4" s="1"/>
  <c r="AL1580" i="1"/>
  <c r="N1580" i="1"/>
  <c r="R1580" i="1"/>
  <c r="R297" i="1"/>
  <c r="C297" i="4"/>
  <c r="D297" i="4" s="1"/>
  <c r="E297" i="4" s="1"/>
  <c r="N297" i="1"/>
  <c r="AL297" i="1"/>
  <c r="C121" i="4"/>
  <c r="D121" i="4" s="1"/>
  <c r="E121" i="4" s="1"/>
  <c r="AL121" i="1"/>
  <c r="R121" i="1"/>
  <c r="N121" i="1"/>
  <c r="C909" i="4"/>
  <c r="D909" i="4" s="1"/>
  <c r="E909" i="4" s="1"/>
  <c r="AL909" i="1"/>
  <c r="N909" i="1"/>
  <c r="R909" i="1"/>
  <c r="AL667" i="1"/>
  <c r="C667" i="4"/>
  <c r="D667" i="4" s="1"/>
  <c r="E667" i="4" s="1"/>
  <c r="R667" i="1"/>
  <c r="N667" i="1"/>
  <c r="AL280" i="1"/>
  <c r="C280" i="4"/>
  <c r="D280" i="4" s="1"/>
  <c r="E280" i="4" s="1"/>
  <c r="N280" i="1"/>
  <c r="R126" i="1"/>
  <c r="C126" i="4"/>
  <c r="D126" i="4" s="1"/>
  <c r="E126" i="4" s="1"/>
  <c r="N126" i="1"/>
  <c r="AL126" i="1"/>
  <c r="C1192" i="4"/>
  <c r="D1192" i="4" s="1"/>
  <c r="E1192" i="4" s="1"/>
  <c r="N1192" i="1"/>
  <c r="R1192" i="1"/>
  <c r="AL1192" i="1"/>
  <c r="C1799" i="4"/>
  <c r="D1799" i="4" s="1"/>
  <c r="E1799" i="4" s="1"/>
  <c r="N1799" i="1"/>
  <c r="R1799" i="1"/>
  <c r="AL1799" i="1"/>
  <c r="C1139" i="4"/>
  <c r="D1139" i="4" s="1"/>
  <c r="E1139" i="4" s="1"/>
  <c r="AL1139" i="1"/>
  <c r="N1139" i="1"/>
  <c r="AI28" i="1"/>
  <c r="AJ28" i="1"/>
  <c r="AK28" i="1" s="1"/>
  <c r="AL522" i="1"/>
  <c r="C522" i="4"/>
  <c r="D522" i="4" s="1"/>
  <c r="E522" i="4" s="1"/>
  <c r="N522" i="1"/>
  <c r="C521" i="4"/>
  <c r="D521" i="4" s="1"/>
  <c r="E521" i="4" s="1"/>
  <c r="AL521" i="1"/>
  <c r="N521" i="1"/>
  <c r="R521" i="1"/>
  <c r="C129" i="4"/>
  <c r="D129" i="4" s="1"/>
  <c r="E129" i="4" s="1"/>
  <c r="N129" i="1"/>
  <c r="AL129" i="1"/>
  <c r="R129" i="1"/>
  <c r="R1730" i="1"/>
  <c r="C1730" i="4"/>
  <c r="D1730" i="4" s="1"/>
  <c r="E1730" i="4" s="1"/>
  <c r="AL1730" i="1"/>
  <c r="N1730" i="1"/>
  <c r="C388" i="4"/>
  <c r="D388" i="4" s="1"/>
  <c r="E388" i="4" s="1"/>
  <c r="N388" i="1"/>
  <c r="AL388" i="1"/>
  <c r="C1111" i="4"/>
  <c r="D1111" i="4" s="1"/>
  <c r="E1111" i="4" s="1"/>
  <c r="N1111" i="1"/>
  <c r="AL1111" i="1"/>
  <c r="AL1399" i="1"/>
  <c r="C1399" i="4"/>
  <c r="D1399" i="4" s="1"/>
  <c r="E1399" i="4" s="1"/>
  <c r="R1399" i="1"/>
  <c r="N1399" i="1"/>
  <c r="C188" i="4"/>
  <c r="D188" i="4" s="1"/>
  <c r="E188" i="4" s="1"/>
  <c r="AL188" i="1"/>
  <c r="N188" i="1"/>
  <c r="AL1552" i="1"/>
  <c r="C1552" i="4"/>
  <c r="D1552" i="4" s="1"/>
  <c r="E1552" i="4" s="1"/>
  <c r="N1552" i="1"/>
  <c r="R1552" i="1"/>
  <c r="S1552" i="1" s="1"/>
  <c r="T1552" i="1" s="1"/>
  <c r="C1079" i="4"/>
  <c r="D1079" i="4" s="1"/>
  <c r="E1079" i="4" s="1"/>
  <c r="R1079" i="1"/>
  <c r="S1079" i="1" s="1"/>
  <c r="T1079" i="1" s="1"/>
  <c r="N1079" i="1"/>
  <c r="AL1079" i="1"/>
  <c r="C1309" i="4"/>
  <c r="D1309" i="4" s="1"/>
  <c r="E1309" i="4" s="1"/>
  <c r="N1309" i="1"/>
  <c r="AL1309" i="1"/>
  <c r="R1309" i="1"/>
  <c r="N1781" i="1"/>
  <c r="C1781" i="4"/>
  <c r="D1781" i="4" s="1"/>
  <c r="E1781" i="4" s="1"/>
  <c r="AL1781" i="1"/>
  <c r="R1671" i="1"/>
  <c r="S1671" i="1" s="1"/>
  <c r="T1671" i="1" s="1"/>
  <c r="C1671" i="4"/>
  <c r="D1671" i="4" s="1"/>
  <c r="E1671" i="4" s="1"/>
  <c r="N1671" i="1"/>
  <c r="AL1671" i="1"/>
  <c r="R1000" i="1"/>
  <c r="C1000" i="4"/>
  <c r="D1000" i="4" s="1"/>
  <c r="E1000" i="4" s="1"/>
  <c r="N1000" i="1"/>
  <c r="AL1000" i="1"/>
  <c r="C692" i="4"/>
  <c r="D692" i="4" s="1"/>
  <c r="E692" i="4" s="1"/>
  <c r="AL692" i="1"/>
  <c r="N692" i="1"/>
  <c r="R692" i="1"/>
  <c r="S692" i="1" s="1"/>
  <c r="T692" i="1" s="1"/>
  <c r="AL593" i="1"/>
  <c r="C593" i="4"/>
  <c r="D593" i="4" s="1"/>
  <c r="E593" i="4" s="1"/>
  <c r="R593" i="1"/>
  <c r="N593" i="1"/>
  <c r="AL406" i="1"/>
  <c r="C406" i="4"/>
  <c r="D406" i="4" s="1"/>
  <c r="E406" i="4" s="1"/>
  <c r="N406" i="1"/>
  <c r="N977" i="1"/>
  <c r="C977" i="4"/>
  <c r="D977" i="4" s="1"/>
  <c r="E977" i="4" s="1"/>
  <c r="AL977" i="1"/>
  <c r="C308" i="4"/>
  <c r="D308" i="4" s="1"/>
  <c r="E308" i="4" s="1"/>
  <c r="N308" i="1"/>
  <c r="AL308" i="1"/>
  <c r="AL132" i="1"/>
  <c r="C132" i="4"/>
  <c r="D132" i="4" s="1"/>
  <c r="E132" i="4" s="1"/>
  <c r="R132" i="1"/>
  <c r="N132" i="1"/>
  <c r="AL1009" i="1"/>
  <c r="C1009" i="4"/>
  <c r="D1009" i="4" s="1"/>
  <c r="E1009" i="4" s="1"/>
  <c r="N1009" i="1"/>
  <c r="R1009" i="1"/>
  <c r="C1360" i="4"/>
  <c r="D1360" i="4" s="1"/>
  <c r="E1360" i="4" s="1"/>
  <c r="N1360" i="1"/>
  <c r="AL1360" i="1"/>
  <c r="AL920" i="1"/>
  <c r="C920" i="4"/>
  <c r="D920" i="4" s="1"/>
  <c r="E920" i="4" s="1"/>
  <c r="N920" i="1"/>
  <c r="R920" i="1"/>
  <c r="AI1094" i="1"/>
  <c r="AJ1094" i="1"/>
  <c r="AK1094" i="1" s="1"/>
  <c r="AJ752" i="1"/>
  <c r="AK752" i="1" s="1"/>
  <c r="AI752" i="1"/>
  <c r="C92" i="4"/>
  <c r="D92" i="4" s="1"/>
  <c r="E92" i="4" s="1"/>
  <c r="AL92" i="1"/>
  <c r="N92" i="1"/>
  <c r="C533" i="4"/>
  <c r="D533" i="4" s="1"/>
  <c r="E533" i="4" s="1"/>
  <c r="AL533" i="1"/>
  <c r="N533" i="1"/>
  <c r="R533" i="1"/>
  <c r="C697" i="4"/>
  <c r="D697" i="4" s="1"/>
  <c r="E697" i="4" s="1"/>
  <c r="N697" i="1"/>
  <c r="AL697" i="1"/>
  <c r="R697" i="1"/>
  <c r="AJ1365" i="1"/>
  <c r="AK1365" i="1" s="1"/>
  <c r="C1642" i="4"/>
  <c r="D1642" i="4" s="1"/>
  <c r="E1642" i="4" s="1"/>
  <c r="AL1642" i="1"/>
  <c r="N1642" i="1"/>
  <c r="R1642" i="1"/>
  <c r="C1433" i="4"/>
  <c r="D1433" i="4" s="1"/>
  <c r="E1433" i="4" s="1"/>
  <c r="N1433" i="1"/>
  <c r="AL1433" i="1"/>
  <c r="C1235" i="4"/>
  <c r="D1235" i="4" s="1"/>
  <c r="E1235" i="4" s="1"/>
  <c r="R1235" i="1"/>
  <c r="N1235" i="1"/>
  <c r="AL1235" i="1"/>
  <c r="C1059" i="4"/>
  <c r="D1059" i="4" s="1"/>
  <c r="E1059" i="4" s="1"/>
  <c r="AL1059" i="1"/>
  <c r="N1059" i="1"/>
  <c r="N905" i="1"/>
  <c r="C905" i="4"/>
  <c r="D905" i="4" s="1"/>
  <c r="E905" i="4" s="1"/>
  <c r="AL905" i="1"/>
  <c r="N619" i="1"/>
  <c r="C619" i="4"/>
  <c r="D619" i="4" s="1"/>
  <c r="E619" i="4" s="1"/>
  <c r="R619" i="1"/>
  <c r="AL619" i="1"/>
  <c r="N476" i="1"/>
  <c r="C476" i="4"/>
  <c r="D476" i="4" s="1"/>
  <c r="E476" i="4" s="1"/>
  <c r="R476" i="1"/>
  <c r="AL476" i="1"/>
  <c r="C14" i="4"/>
  <c r="D14" i="4" s="1"/>
  <c r="E14" i="4" s="1"/>
  <c r="N14" i="1"/>
  <c r="AL14" i="1"/>
  <c r="R14" i="1"/>
  <c r="S14" i="1" s="1"/>
  <c r="T14" i="1" s="1"/>
  <c r="C385" i="4"/>
  <c r="D385" i="4" s="1"/>
  <c r="E385" i="4" s="1"/>
  <c r="AL385" i="1"/>
  <c r="N385" i="1"/>
  <c r="N1045" i="1"/>
  <c r="C1045" i="4"/>
  <c r="D1045" i="4" s="1"/>
  <c r="E1045" i="4" s="1"/>
  <c r="R1045" i="1"/>
  <c r="S1045" i="1" s="1"/>
  <c r="T1045" i="1" s="1"/>
  <c r="AL1045" i="1"/>
  <c r="C1377" i="4"/>
  <c r="D1377" i="4" s="1"/>
  <c r="E1377" i="4" s="1"/>
  <c r="AL1377" i="1"/>
  <c r="N1377" i="1"/>
  <c r="C1223" i="4"/>
  <c r="D1223" i="4" s="1"/>
  <c r="E1223" i="4" s="1"/>
  <c r="AL1223" i="1"/>
  <c r="R1223" i="1"/>
  <c r="N1223" i="1"/>
  <c r="R1025" i="1"/>
  <c r="C1025" i="4"/>
  <c r="D1025" i="4" s="1"/>
  <c r="E1025" i="4" s="1"/>
  <c r="AL1025" i="1"/>
  <c r="N1025" i="1"/>
  <c r="R882" i="1"/>
  <c r="C882" i="4"/>
  <c r="D882" i="4" s="1"/>
  <c r="E882" i="4" s="1"/>
  <c r="AL882" i="1"/>
  <c r="N882" i="1"/>
  <c r="C442" i="4"/>
  <c r="D442" i="4" s="1"/>
  <c r="E442" i="4" s="1"/>
  <c r="AL442" i="1"/>
  <c r="N442" i="1"/>
  <c r="C386" i="4"/>
  <c r="D386" i="4" s="1"/>
  <c r="E386" i="4" s="1"/>
  <c r="AL386" i="1"/>
  <c r="N386" i="1"/>
  <c r="AL111" i="1"/>
  <c r="C111" i="4"/>
  <c r="D111" i="4" s="1"/>
  <c r="E111" i="4" s="1"/>
  <c r="N111" i="1"/>
  <c r="R111" i="1"/>
  <c r="AI858" i="1"/>
  <c r="AJ858" i="1"/>
  <c r="AK858" i="1" s="1"/>
  <c r="AL1772" i="1"/>
  <c r="C1772" i="4"/>
  <c r="D1772" i="4" s="1"/>
  <c r="E1772" i="4" s="1"/>
  <c r="N1772" i="1"/>
  <c r="C1640" i="4"/>
  <c r="D1640" i="4" s="1"/>
  <c r="E1640" i="4" s="1"/>
  <c r="N1640" i="1"/>
  <c r="R1640" i="1"/>
  <c r="AL1640" i="1"/>
  <c r="C1519" i="4"/>
  <c r="D1519" i="4" s="1"/>
  <c r="E1519" i="4" s="1"/>
  <c r="N1519" i="1"/>
  <c r="R1519" i="1"/>
  <c r="S1519" i="1" s="1"/>
  <c r="T1519" i="1" s="1"/>
  <c r="AL1519" i="1"/>
  <c r="C727" i="4"/>
  <c r="D727" i="4" s="1"/>
  <c r="E727" i="4" s="1"/>
  <c r="R727" i="1"/>
  <c r="S727" i="1" s="1"/>
  <c r="T727" i="1" s="1"/>
  <c r="N727" i="1"/>
  <c r="AL727" i="1"/>
  <c r="C573" i="4"/>
  <c r="D573" i="4" s="1"/>
  <c r="E573" i="4" s="1"/>
  <c r="N573" i="1"/>
  <c r="R573" i="1"/>
  <c r="AL573" i="1"/>
  <c r="C1727" i="4"/>
  <c r="D1727" i="4" s="1"/>
  <c r="E1727" i="4" s="1"/>
  <c r="N1727" i="1"/>
  <c r="AL1727" i="1"/>
  <c r="R1727" i="1"/>
  <c r="C627" i="4"/>
  <c r="D627" i="4" s="1"/>
  <c r="E627" i="4" s="1"/>
  <c r="R627" i="1"/>
  <c r="S627" i="1" s="1"/>
  <c r="T627" i="1" s="1"/>
  <c r="N627" i="1"/>
  <c r="AL627" i="1"/>
  <c r="C1638" i="4"/>
  <c r="D1638" i="4" s="1"/>
  <c r="E1638" i="4" s="1"/>
  <c r="R1638" i="1"/>
  <c r="AL1638" i="1"/>
  <c r="N1638" i="1"/>
  <c r="C1176" i="4"/>
  <c r="D1176" i="4" s="1"/>
  <c r="E1176" i="4" s="1"/>
  <c r="AL1176" i="1"/>
  <c r="R1176" i="1"/>
  <c r="S1176" i="1" s="1"/>
  <c r="T1176" i="1" s="1"/>
  <c r="N1176" i="1"/>
  <c r="C846" i="4"/>
  <c r="D846" i="4" s="1"/>
  <c r="E846" i="4" s="1"/>
  <c r="N846" i="1"/>
  <c r="AL846" i="1"/>
  <c r="R846" i="1"/>
  <c r="S846" i="1" s="1"/>
  <c r="T846" i="1" s="1"/>
  <c r="C571" i="4"/>
  <c r="D571" i="4" s="1"/>
  <c r="E571" i="4" s="1"/>
  <c r="R571" i="1"/>
  <c r="AL571" i="1"/>
  <c r="N571" i="1"/>
  <c r="C54" i="4"/>
  <c r="D54" i="4" s="1"/>
  <c r="E54" i="4" s="1"/>
  <c r="AL54" i="1"/>
  <c r="N54" i="1"/>
  <c r="C493" i="4"/>
  <c r="D493" i="4" s="1"/>
  <c r="E493" i="4" s="1"/>
  <c r="N493" i="1"/>
  <c r="R493" i="1"/>
  <c r="AL493" i="1"/>
  <c r="C119" i="4"/>
  <c r="D119" i="4" s="1"/>
  <c r="E119" i="4" s="1"/>
  <c r="R119" i="1"/>
  <c r="AL119" i="1"/>
  <c r="N119" i="1"/>
  <c r="C1351" i="4"/>
  <c r="D1351" i="4" s="1"/>
  <c r="E1351" i="4" s="1"/>
  <c r="N1351" i="1"/>
  <c r="AL1351" i="1"/>
  <c r="R1351" i="1"/>
  <c r="AL1219" i="1"/>
  <c r="C1219" i="4"/>
  <c r="D1219" i="4" s="1"/>
  <c r="E1219" i="4" s="1"/>
  <c r="R1219" i="1"/>
  <c r="N1219" i="1"/>
  <c r="C955" i="4"/>
  <c r="D955" i="4" s="1"/>
  <c r="E955" i="4" s="1"/>
  <c r="AL955" i="1"/>
  <c r="N955" i="1"/>
  <c r="C273" i="4"/>
  <c r="D273" i="4" s="1"/>
  <c r="E273" i="4" s="1"/>
  <c r="R273" i="1"/>
  <c r="AL273" i="1"/>
  <c r="N273" i="1"/>
  <c r="C86" i="4"/>
  <c r="D86" i="4" s="1"/>
  <c r="E86" i="4" s="1"/>
  <c r="AL86" i="1"/>
  <c r="N86" i="1"/>
  <c r="AJ300" i="1"/>
  <c r="AK300" i="1" s="1"/>
  <c r="AI300" i="1"/>
  <c r="C1776" i="4"/>
  <c r="D1776" i="4" s="1"/>
  <c r="E1776" i="4" s="1"/>
  <c r="N1776" i="1"/>
  <c r="AL1776" i="1"/>
  <c r="C1677" i="4"/>
  <c r="D1677" i="4" s="1"/>
  <c r="E1677" i="4" s="1"/>
  <c r="R1677" i="1"/>
  <c r="AL1677" i="1"/>
  <c r="N1677" i="1"/>
  <c r="N1468" i="1"/>
  <c r="C1468" i="4"/>
  <c r="D1468" i="4" s="1"/>
  <c r="E1468" i="4" s="1"/>
  <c r="AL1468" i="1"/>
  <c r="R1468" i="1"/>
  <c r="C1292" i="4"/>
  <c r="D1292" i="4" s="1"/>
  <c r="E1292" i="4" s="1"/>
  <c r="R1292" i="1"/>
  <c r="N1292" i="1"/>
  <c r="AL1292" i="1"/>
  <c r="C1017" i="4"/>
  <c r="D1017" i="4" s="1"/>
  <c r="E1017" i="4" s="1"/>
  <c r="N1017" i="1"/>
  <c r="AL1017" i="1"/>
  <c r="R1017" i="1"/>
  <c r="C819" i="4"/>
  <c r="D819" i="4" s="1"/>
  <c r="E819" i="4" s="1"/>
  <c r="AL819" i="1"/>
  <c r="N819" i="1"/>
  <c r="C742" i="4"/>
  <c r="D742" i="4" s="1"/>
  <c r="E742" i="4" s="1"/>
  <c r="AL742" i="1"/>
  <c r="N742" i="1"/>
  <c r="R742" i="1"/>
  <c r="S742" i="1" s="1"/>
  <c r="T742" i="1" s="1"/>
  <c r="C473" i="4"/>
  <c r="D473" i="4" s="1"/>
  <c r="E473" i="4" s="1"/>
  <c r="R473" i="1"/>
  <c r="N473" i="1"/>
  <c r="AL473" i="1"/>
  <c r="C899" i="4"/>
  <c r="D899" i="4" s="1"/>
  <c r="E899" i="4" s="1"/>
  <c r="AL899" i="1"/>
  <c r="R899" i="1"/>
  <c r="N899" i="1"/>
  <c r="C591" i="4"/>
  <c r="D591" i="4" s="1"/>
  <c r="E591" i="4" s="1"/>
  <c r="N591" i="1"/>
  <c r="R591" i="1"/>
  <c r="AL591" i="1"/>
  <c r="C877" i="4"/>
  <c r="D877" i="4" s="1"/>
  <c r="E877" i="4" s="1"/>
  <c r="N877" i="1"/>
  <c r="R877" i="1"/>
  <c r="AL877" i="1"/>
  <c r="C1008" i="4"/>
  <c r="D1008" i="4" s="1"/>
  <c r="E1008" i="4" s="1"/>
  <c r="R1008" i="1"/>
  <c r="N1008" i="1"/>
  <c r="AL1008" i="1"/>
  <c r="C590" i="4"/>
  <c r="D590" i="4" s="1"/>
  <c r="E590" i="4" s="1"/>
  <c r="AL590" i="1"/>
  <c r="N590" i="1"/>
  <c r="R590" i="1"/>
  <c r="C491" i="4"/>
  <c r="D491" i="4" s="1"/>
  <c r="E491" i="4" s="1"/>
  <c r="R491" i="1"/>
  <c r="AL491" i="1"/>
  <c r="N491" i="1"/>
  <c r="C403" i="4"/>
  <c r="D403" i="4" s="1"/>
  <c r="E403" i="4" s="1"/>
  <c r="R403" i="1"/>
  <c r="N403" i="1"/>
  <c r="AL403" i="1"/>
  <c r="C304" i="4"/>
  <c r="D304" i="4" s="1"/>
  <c r="E304" i="4" s="1"/>
  <c r="N304" i="1"/>
  <c r="R304" i="1"/>
  <c r="AL304" i="1"/>
  <c r="AJ150" i="1"/>
  <c r="AK150" i="1" s="1"/>
  <c r="AI150" i="1"/>
  <c r="AL7" i="1"/>
  <c r="C7" i="4"/>
  <c r="D7" i="4" s="1"/>
  <c r="E7" i="4" s="1"/>
  <c r="R7" i="1"/>
  <c r="N7" i="1"/>
  <c r="AI1522" i="1"/>
  <c r="AJ1522" i="1"/>
  <c r="AK1522" i="1" s="1"/>
  <c r="N1335" i="1"/>
  <c r="C1335" i="4"/>
  <c r="D1335" i="4" s="1"/>
  <c r="E1335" i="4" s="1"/>
  <c r="AL1335" i="1"/>
  <c r="R1335" i="1"/>
  <c r="AJ70" i="1"/>
  <c r="AK70" i="1" s="1"/>
  <c r="AI70" i="1"/>
  <c r="C1414" i="4"/>
  <c r="D1414" i="4" s="1"/>
  <c r="E1414" i="4" s="1"/>
  <c r="R1414" i="1"/>
  <c r="N1414" i="1"/>
  <c r="AL1414" i="1"/>
  <c r="C1315" i="4"/>
  <c r="D1315" i="4" s="1"/>
  <c r="E1315" i="4" s="1"/>
  <c r="AL1315" i="1"/>
  <c r="N1315" i="1"/>
  <c r="R1315" i="1"/>
  <c r="C1128" i="4"/>
  <c r="D1128" i="4" s="1"/>
  <c r="E1128" i="4" s="1"/>
  <c r="AL1128" i="1"/>
  <c r="N1128" i="1"/>
  <c r="C424" i="4"/>
  <c r="D424" i="4" s="1"/>
  <c r="E424" i="4" s="1"/>
  <c r="R424" i="1"/>
  <c r="N424" i="1"/>
  <c r="AL424" i="1"/>
  <c r="C237" i="4"/>
  <c r="D237" i="4" s="1"/>
  <c r="E237" i="4" s="1"/>
  <c r="AL237" i="1"/>
  <c r="N237" i="1"/>
  <c r="C105" i="4"/>
  <c r="D105" i="4" s="1"/>
  <c r="E105" i="4" s="1"/>
  <c r="R105" i="1"/>
  <c r="N105" i="1"/>
  <c r="AL105" i="1"/>
  <c r="C115" i="4"/>
  <c r="D115" i="4" s="1"/>
  <c r="E115" i="4" s="1"/>
  <c r="R115" i="1"/>
  <c r="N115" i="1"/>
  <c r="AL115" i="1"/>
  <c r="AJ1566" i="1"/>
  <c r="AK1566" i="1" s="1"/>
  <c r="AI1566" i="1"/>
  <c r="C1258" i="4"/>
  <c r="D1258" i="4" s="1"/>
  <c r="E1258" i="4" s="1"/>
  <c r="R1258" i="1"/>
  <c r="AL1258" i="1"/>
  <c r="N1258" i="1"/>
  <c r="C323" i="4"/>
  <c r="D323" i="4" s="1"/>
  <c r="E323" i="4" s="1"/>
  <c r="N323" i="1"/>
  <c r="AL323" i="1"/>
  <c r="C1532" i="4"/>
  <c r="D1532" i="4" s="1"/>
  <c r="E1532" i="4" s="1"/>
  <c r="AL1532" i="1"/>
  <c r="N1532" i="1"/>
  <c r="R1048" i="1"/>
  <c r="S1048" i="1" s="1"/>
  <c r="T1048" i="1" s="1"/>
  <c r="C1048" i="4"/>
  <c r="D1048" i="4" s="1"/>
  <c r="E1048" i="4" s="1"/>
  <c r="AL1048" i="1"/>
  <c r="N1048" i="1"/>
  <c r="C751" i="4"/>
  <c r="D751" i="4" s="1"/>
  <c r="E751" i="4" s="1"/>
  <c r="N751" i="1"/>
  <c r="AL751" i="1"/>
  <c r="R751" i="1"/>
  <c r="S751" i="1" s="1"/>
  <c r="T751" i="1" s="1"/>
  <c r="C366" i="4"/>
  <c r="D366" i="4" s="1"/>
  <c r="E366" i="4" s="1"/>
  <c r="N366" i="1"/>
  <c r="R366" i="1"/>
  <c r="AL366" i="1"/>
  <c r="C34" i="4"/>
  <c r="D34" i="4" s="1"/>
  <c r="E34" i="4" s="1"/>
  <c r="N34" i="1"/>
  <c r="R34" i="1"/>
  <c r="S34" i="1" s="1"/>
  <c r="T34" i="1" s="1"/>
  <c r="AL34" i="1"/>
  <c r="C1001" i="4"/>
  <c r="D1001" i="4" s="1"/>
  <c r="E1001" i="4" s="1"/>
  <c r="AL1001" i="1"/>
  <c r="R1001" i="1"/>
  <c r="N1001" i="1"/>
  <c r="N1773" i="1"/>
  <c r="C1773" i="4"/>
  <c r="D1773" i="4" s="1"/>
  <c r="E1773" i="4" s="1"/>
  <c r="AL1773" i="1"/>
  <c r="C1630" i="4"/>
  <c r="D1630" i="4" s="1"/>
  <c r="E1630" i="4" s="1"/>
  <c r="R1630" i="1"/>
  <c r="AL1630" i="1"/>
  <c r="N1630" i="1"/>
  <c r="N1366" i="1"/>
  <c r="C1366" i="4"/>
  <c r="D1366" i="4" s="1"/>
  <c r="E1366" i="4" s="1"/>
  <c r="R1366" i="1"/>
  <c r="S1366" i="1" s="1"/>
  <c r="T1366" i="1" s="1"/>
  <c r="AL1366" i="1"/>
  <c r="C1212" i="4"/>
  <c r="D1212" i="4" s="1"/>
  <c r="E1212" i="4" s="1"/>
  <c r="N1212" i="1"/>
  <c r="AL1212" i="1"/>
  <c r="R1212" i="1"/>
  <c r="C739" i="4"/>
  <c r="D739" i="4" s="1"/>
  <c r="E739" i="4" s="1"/>
  <c r="N739" i="1"/>
  <c r="R739" i="1"/>
  <c r="S739" i="1" s="1"/>
  <c r="T739" i="1" s="1"/>
  <c r="AL739" i="1"/>
  <c r="C574" i="4"/>
  <c r="D574" i="4" s="1"/>
  <c r="E574" i="4" s="1"/>
  <c r="N574" i="1"/>
  <c r="AL574" i="1"/>
  <c r="R574" i="1"/>
  <c r="AL1210" i="1"/>
  <c r="C1210" i="4"/>
  <c r="D1210" i="4" s="1"/>
  <c r="E1210" i="4" s="1"/>
  <c r="R1210" i="1"/>
  <c r="S1210" i="1" s="1"/>
  <c r="T1210" i="1" s="1"/>
  <c r="N1210" i="1"/>
  <c r="C1486" i="4"/>
  <c r="D1486" i="4" s="1"/>
  <c r="E1486" i="4" s="1"/>
  <c r="AL1486" i="1"/>
  <c r="R1486" i="1"/>
  <c r="S1486" i="1" s="1"/>
  <c r="T1486" i="1" s="1"/>
  <c r="N1486" i="1"/>
  <c r="C1343" i="4"/>
  <c r="D1343" i="4" s="1"/>
  <c r="E1343" i="4" s="1"/>
  <c r="R1343" i="1"/>
  <c r="S1343" i="1" s="1"/>
  <c r="T1343" i="1" s="1"/>
  <c r="N1343" i="1"/>
  <c r="AL1343" i="1"/>
  <c r="R1222" i="1"/>
  <c r="C1222" i="4"/>
  <c r="D1222" i="4" s="1"/>
  <c r="E1222" i="4" s="1"/>
  <c r="N1222" i="1"/>
  <c r="AL1222" i="1"/>
  <c r="C892" i="4"/>
  <c r="D892" i="4" s="1"/>
  <c r="E892" i="4" s="1"/>
  <c r="AL892" i="1"/>
  <c r="R892" i="1"/>
  <c r="N892" i="1"/>
  <c r="C716" i="4"/>
  <c r="D716" i="4" s="1"/>
  <c r="E716" i="4" s="1"/>
  <c r="N716" i="1"/>
  <c r="AL716" i="1"/>
  <c r="AL166" i="1"/>
  <c r="C166" i="4"/>
  <c r="D166" i="4" s="1"/>
  <c r="E166" i="4" s="1"/>
  <c r="N166" i="1"/>
  <c r="R166" i="1"/>
  <c r="S166" i="1" s="1"/>
  <c r="T166" i="1" s="1"/>
  <c r="C1265" i="4"/>
  <c r="D1265" i="4" s="1"/>
  <c r="E1265" i="4" s="1"/>
  <c r="AL1265" i="1"/>
  <c r="R1265" i="1"/>
  <c r="S1265" i="1" s="1"/>
  <c r="T1265" i="1" s="1"/>
  <c r="N1265" i="1"/>
  <c r="N1759" i="1"/>
  <c r="C1759" i="4"/>
  <c r="D1759" i="4" s="1"/>
  <c r="E1759" i="4" s="1"/>
  <c r="AL1759" i="1"/>
  <c r="R1759" i="1"/>
  <c r="C1264" i="4"/>
  <c r="D1264" i="4" s="1"/>
  <c r="E1264" i="4" s="1"/>
  <c r="N1264" i="1"/>
  <c r="R1264" i="1"/>
  <c r="AL1264" i="1"/>
  <c r="C824" i="4"/>
  <c r="D824" i="4" s="1"/>
  <c r="E824" i="4" s="1"/>
  <c r="R824" i="1"/>
  <c r="S824" i="1" s="1"/>
  <c r="T824" i="1" s="1"/>
  <c r="N824" i="1"/>
  <c r="AL824" i="1"/>
  <c r="C494" i="4"/>
  <c r="D494" i="4" s="1"/>
  <c r="E494" i="4" s="1"/>
  <c r="R494" i="1"/>
  <c r="N494" i="1"/>
  <c r="AL494" i="1"/>
  <c r="N43" i="1"/>
  <c r="C43" i="4"/>
  <c r="D43" i="4" s="1"/>
  <c r="E43" i="4" s="1"/>
  <c r="AL43" i="1"/>
  <c r="C1131" i="4"/>
  <c r="D1131" i="4" s="1"/>
  <c r="E1131" i="4" s="1"/>
  <c r="N1131" i="1"/>
  <c r="AL1131" i="1"/>
  <c r="C1494" i="4"/>
  <c r="D1494" i="4" s="1"/>
  <c r="E1494" i="4" s="1"/>
  <c r="N1494" i="1"/>
  <c r="AL1494" i="1"/>
  <c r="R1494" i="1"/>
  <c r="S1494" i="1" s="1"/>
  <c r="T1494" i="1" s="1"/>
  <c r="R944" i="1"/>
  <c r="C944" i="4"/>
  <c r="D944" i="4" s="1"/>
  <c r="E944" i="4" s="1"/>
  <c r="AL944" i="1"/>
  <c r="N944" i="1"/>
  <c r="AJ1611" i="1"/>
  <c r="AK1611" i="1" s="1"/>
  <c r="AI1611" i="1"/>
  <c r="C1358" i="4"/>
  <c r="D1358" i="4" s="1"/>
  <c r="E1358" i="4" s="1"/>
  <c r="N1358" i="1"/>
  <c r="AL1358" i="1"/>
  <c r="C896" i="4"/>
  <c r="D896" i="4" s="1"/>
  <c r="E896" i="4" s="1"/>
  <c r="AL896" i="1"/>
  <c r="N896" i="1"/>
  <c r="AJ209" i="1"/>
  <c r="AK209" i="1" s="1"/>
  <c r="AI209" i="1"/>
  <c r="C110" i="4"/>
  <c r="D110" i="4" s="1"/>
  <c r="E110" i="4" s="1"/>
  <c r="N110" i="1"/>
  <c r="AL110" i="1"/>
  <c r="R110" i="1"/>
  <c r="C305" i="4"/>
  <c r="D305" i="4" s="1"/>
  <c r="E305" i="4" s="1"/>
  <c r="N305" i="1"/>
  <c r="AL305" i="1"/>
  <c r="C1350" i="4"/>
  <c r="D1350" i="4" s="1"/>
  <c r="E1350" i="4" s="1"/>
  <c r="N1350" i="1"/>
  <c r="AL1350" i="1"/>
  <c r="R1350" i="1"/>
  <c r="AL1064" i="1"/>
  <c r="C1064" i="4"/>
  <c r="D1064" i="4" s="1"/>
  <c r="E1064" i="4" s="1"/>
  <c r="N1064" i="1"/>
  <c r="C239" i="4"/>
  <c r="D239" i="4" s="1"/>
  <c r="E239" i="4" s="1"/>
  <c r="N239" i="1"/>
  <c r="R239" i="1"/>
  <c r="AL239" i="1"/>
  <c r="C1272" i="4"/>
  <c r="D1272" i="4" s="1"/>
  <c r="E1272" i="4" s="1"/>
  <c r="N1272" i="1"/>
  <c r="AL1272" i="1"/>
  <c r="R1272" i="1"/>
  <c r="C898" i="4"/>
  <c r="D898" i="4" s="1"/>
  <c r="E898" i="4" s="1"/>
  <c r="N898" i="1"/>
  <c r="AL898" i="1"/>
  <c r="R898" i="1"/>
  <c r="R599" i="1"/>
  <c r="C599" i="4"/>
  <c r="D599" i="4" s="1"/>
  <c r="E599" i="4" s="1"/>
  <c r="AL599" i="1"/>
  <c r="N599" i="1"/>
  <c r="N258" i="1"/>
  <c r="C258" i="4"/>
  <c r="D258" i="4" s="1"/>
  <c r="E258" i="4" s="1"/>
  <c r="AL258" i="1"/>
  <c r="R104" i="1"/>
  <c r="C104" i="4"/>
  <c r="D104" i="4" s="1"/>
  <c r="E104" i="4" s="1"/>
  <c r="N104" i="1"/>
  <c r="AL104" i="1"/>
  <c r="AL1788" i="1"/>
  <c r="C1788" i="4"/>
  <c r="D1788" i="4" s="1"/>
  <c r="E1788" i="4" s="1"/>
  <c r="N1788" i="1"/>
  <c r="C941" i="4"/>
  <c r="D941" i="4" s="1"/>
  <c r="E941" i="4" s="1"/>
  <c r="N941" i="1"/>
  <c r="R941" i="1"/>
  <c r="AL941" i="1"/>
  <c r="C347" i="4"/>
  <c r="D347" i="4" s="1"/>
  <c r="E347" i="4" s="1"/>
  <c r="AL347" i="1"/>
  <c r="N347" i="1"/>
  <c r="R347" i="1"/>
  <c r="S347" i="1" s="1"/>
  <c r="T347" i="1" s="1"/>
  <c r="AI182" i="1"/>
  <c r="AJ182" i="1"/>
  <c r="AK182" i="1" s="1"/>
  <c r="AL236" i="1"/>
  <c r="C236" i="4"/>
  <c r="D236" i="4" s="1"/>
  <c r="E236" i="4" s="1"/>
  <c r="N236" i="1"/>
  <c r="C499" i="4"/>
  <c r="D499" i="4" s="1"/>
  <c r="E499" i="4" s="1"/>
  <c r="N499" i="1"/>
  <c r="AL499" i="1"/>
  <c r="R499" i="1"/>
  <c r="C1801" i="4"/>
  <c r="D1801" i="4" s="1"/>
  <c r="E1801" i="4" s="1"/>
  <c r="AL1801" i="1"/>
  <c r="R1801" i="1"/>
  <c r="N1801" i="1"/>
  <c r="AL107" i="1"/>
  <c r="C107" i="4"/>
  <c r="D107" i="4" s="1"/>
  <c r="E107" i="4" s="1"/>
  <c r="N107" i="1"/>
  <c r="R107" i="1"/>
  <c r="C469" i="4"/>
  <c r="D469" i="4" s="1"/>
  <c r="E469" i="4" s="1"/>
  <c r="R469" i="1"/>
  <c r="N469" i="1"/>
  <c r="AL469" i="1"/>
  <c r="AL83" i="1"/>
  <c r="C83" i="4"/>
  <c r="D83" i="4" s="1"/>
  <c r="E83" i="4" s="1"/>
  <c r="N83" i="1"/>
  <c r="C1125" i="4"/>
  <c r="D1125" i="4" s="1"/>
  <c r="E1125" i="4" s="1"/>
  <c r="N1125" i="1"/>
  <c r="AL1125" i="1"/>
  <c r="C693" i="4"/>
  <c r="D693" i="4" s="1"/>
  <c r="E693" i="4" s="1"/>
  <c r="N693" i="1"/>
  <c r="AL693" i="1"/>
  <c r="R693" i="1"/>
  <c r="S693" i="1" s="1"/>
  <c r="T693" i="1" s="1"/>
  <c r="C1751" i="4"/>
  <c r="D1751" i="4" s="1"/>
  <c r="E1751" i="4" s="1"/>
  <c r="R1751" i="1"/>
  <c r="N1751" i="1"/>
  <c r="AL1751" i="1"/>
  <c r="C1597" i="4"/>
  <c r="D1597" i="4" s="1"/>
  <c r="E1597" i="4" s="1"/>
  <c r="N1597" i="1"/>
  <c r="AL1597" i="1"/>
  <c r="R1597" i="1"/>
  <c r="C1333" i="4"/>
  <c r="D1333" i="4" s="1"/>
  <c r="E1333" i="4" s="1"/>
  <c r="R1333" i="1"/>
  <c r="AL1333" i="1"/>
  <c r="N1333" i="1"/>
  <c r="AL387" i="1"/>
  <c r="C387" i="4"/>
  <c r="D387" i="4" s="1"/>
  <c r="E387" i="4" s="1"/>
  <c r="N387" i="1"/>
  <c r="C101" i="4"/>
  <c r="D101" i="4" s="1"/>
  <c r="E101" i="4" s="1"/>
  <c r="AL101" i="1"/>
  <c r="N101" i="1"/>
  <c r="C1013" i="4"/>
  <c r="D1013" i="4" s="1"/>
  <c r="E1013" i="4" s="1"/>
  <c r="AL1013" i="1"/>
  <c r="N1013" i="1"/>
  <c r="R1013" i="1"/>
  <c r="C859" i="4"/>
  <c r="D859" i="4" s="1"/>
  <c r="E859" i="4" s="1"/>
  <c r="R859" i="1"/>
  <c r="S859" i="1" s="1"/>
  <c r="T859" i="1" s="1"/>
  <c r="AL859" i="1"/>
  <c r="N859" i="1"/>
  <c r="R540" i="1"/>
  <c r="C540" i="4"/>
  <c r="D540" i="4" s="1"/>
  <c r="E540" i="4" s="1"/>
  <c r="AL540" i="1"/>
  <c r="N540" i="1"/>
  <c r="R1375" i="1"/>
  <c r="C1375" i="4"/>
  <c r="D1375" i="4" s="1"/>
  <c r="E1375" i="4" s="1"/>
  <c r="AL1375" i="1"/>
  <c r="N1375" i="1"/>
  <c r="C1694" i="4"/>
  <c r="D1694" i="4" s="1"/>
  <c r="E1694" i="4" s="1"/>
  <c r="AL1694" i="1"/>
  <c r="R1694" i="1"/>
  <c r="S1694" i="1" s="1"/>
  <c r="T1694" i="1" s="1"/>
  <c r="N1694" i="1"/>
  <c r="C1474" i="4"/>
  <c r="D1474" i="4" s="1"/>
  <c r="E1474" i="4" s="1"/>
  <c r="R1474" i="1"/>
  <c r="AL1474" i="1"/>
  <c r="N1474" i="1"/>
  <c r="C1133" i="4"/>
  <c r="D1133" i="4" s="1"/>
  <c r="E1133" i="4" s="1"/>
  <c r="N1133" i="1"/>
  <c r="AL1133" i="1"/>
  <c r="C517" i="4"/>
  <c r="D517" i="4" s="1"/>
  <c r="E517" i="4" s="1"/>
  <c r="N517" i="1"/>
  <c r="R517" i="1"/>
  <c r="S517" i="1" s="1"/>
  <c r="T517" i="1" s="1"/>
  <c r="AL517" i="1"/>
  <c r="C1737" i="4"/>
  <c r="D1737" i="4" s="1"/>
  <c r="E1737" i="4" s="1"/>
  <c r="N1737" i="1"/>
  <c r="AL1737" i="1"/>
  <c r="N1605" i="1"/>
  <c r="C1605" i="4"/>
  <c r="D1605" i="4" s="1"/>
  <c r="E1605" i="4" s="1"/>
  <c r="R1605" i="1"/>
  <c r="AL1605" i="1"/>
  <c r="N1385" i="1"/>
  <c r="C1385" i="4"/>
  <c r="D1385" i="4" s="1"/>
  <c r="E1385" i="4" s="1"/>
  <c r="AL1385" i="1"/>
  <c r="R1385" i="1"/>
  <c r="S1385" i="1" s="1"/>
  <c r="T1385" i="1" s="1"/>
  <c r="N1242" i="1"/>
  <c r="C1242" i="4"/>
  <c r="D1242" i="4" s="1"/>
  <c r="E1242" i="4" s="1"/>
  <c r="R1242" i="1"/>
  <c r="AL1242" i="1"/>
  <c r="C945" i="4"/>
  <c r="D945" i="4" s="1"/>
  <c r="E945" i="4" s="1"/>
  <c r="R945" i="1"/>
  <c r="N945" i="1"/>
  <c r="AL945" i="1"/>
  <c r="N659" i="1"/>
  <c r="C659" i="4"/>
  <c r="D659" i="4" s="1"/>
  <c r="E659" i="4" s="1"/>
  <c r="AL659" i="1"/>
  <c r="C472" i="4"/>
  <c r="D472" i="4" s="1"/>
  <c r="E472" i="4" s="1"/>
  <c r="AL472" i="1"/>
  <c r="N472" i="1"/>
  <c r="R472" i="1"/>
  <c r="C373" i="4"/>
  <c r="D373" i="4" s="1"/>
  <c r="E373" i="4" s="1"/>
  <c r="N373" i="1"/>
  <c r="AL373" i="1"/>
  <c r="R373" i="1"/>
  <c r="C263" i="4"/>
  <c r="D263" i="4" s="1"/>
  <c r="E263" i="4" s="1"/>
  <c r="N263" i="1"/>
  <c r="R263" i="1"/>
  <c r="S263" i="1" s="1"/>
  <c r="T263" i="1" s="1"/>
  <c r="AL263" i="1"/>
  <c r="C284" i="4"/>
  <c r="D284" i="4" s="1"/>
  <c r="E284" i="4" s="1"/>
  <c r="R284" i="1"/>
  <c r="S284" i="1" s="1"/>
  <c r="T284" i="1" s="1"/>
  <c r="AL284" i="1"/>
  <c r="N284" i="1"/>
  <c r="C482" i="4"/>
  <c r="D482" i="4" s="1"/>
  <c r="E482" i="4" s="1"/>
  <c r="R482" i="1"/>
  <c r="N482" i="1"/>
  <c r="AL482" i="1"/>
  <c r="C88" i="4"/>
  <c r="D88" i="4" s="1"/>
  <c r="E88" i="4" s="1"/>
  <c r="AL88" i="1"/>
  <c r="N88" i="1"/>
  <c r="AI844" i="1"/>
  <c r="AJ844" i="1"/>
  <c r="AK844" i="1" s="1"/>
  <c r="AL195" i="1"/>
  <c r="C195" i="4"/>
  <c r="D195" i="4" s="1"/>
  <c r="E195" i="4" s="1"/>
  <c r="N195" i="1"/>
  <c r="R195" i="1"/>
  <c r="AJ1658" i="1"/>
  <c r="AK1658" i="1" s="1"/>
  <c r="AI1658" i="1"/>
  <c r="R1074" i="1"/>
  <c r="S1074" i="1" s="1"/>
  <c r="T1074" i="1" s="1"/>
  <c r="C1074" i="4"/>
  <c r="D1074" i="4" s="1"/>
  <c r="E1074" i="4" s="1"/>
  <c r="AL1074" i="1"/>
  <c r="N1074" i="1"/>
  <c r="AL568" i="1"/>
  <c r="C568" i="4"/>
  <c r="D568" i="4" s="1"/>
  <c r="E568" i="4" s="1"/>
  <c r="N568" i="1"/>
  <c r="C434" i="4"/>
  <c r="D434" i="4" s="1"/>
  <c r="E434" i="4" s="1"/>
  <c r="N434" i="1"/>
  <c r="AL434" i="1"/>
  <c r="R225" i="1"/>
  <c r="S225" i="1" s="1"/>
  <c r="T225" i="1" s="1"/>
  <c r="C225" i="4"/>
  <c r="D225" i="4" s="1"/>
  <c r="E225" i="4" s="1"/>
  <c r="AL225" i="1"/>
  <c r="N225" i="1"/>
  <c r="C1016" i="4"/>
  <c r="D1016" i="4" s="1"/>
  <c r="E1016" i="4" s="1"/>
  <c r="N1016" i="1"/>
  <c r="R1016" i="1"/>
  <c r="AL1016" i="1"/>
  <c r="C532" i="4"/>
  <c r="D532" i="4" s="1"/>
  <c r="E532" i="4" s="1"/>
  <c r="N532" i="1"/>
  <c r="AL532" i="1"/>
  <c r="C334" i="4"/>
  <c r="D334" i="4" s="1"/>
  <c r="E334" i="4" s="1"/>
  <c r="N334" i="1"/>
  <c r="AL334" i="1"/>
  <c r="C1766" i="4"/>
  <c r="D1766" i="4" s="1"/>
  <c r="E1766" i="4" s="1"/>
  <c r="AL1766" i="1"/>
  <c r="N1766" i="1"/>
  <c r="R1766" i="1"/>
  <c r="C1194" i="4"/>
  <c r="D1194" i="4" s="1"/>
  <c r="E1194" i="4" s="1"/>
  <c r="AL1194" i="1"/>
  <c r="R1194" i="1"/>
  <c r="N1194" i="1"/>
  <c r="C699" i="4"/>
  <c r="D699" i="4" s="1"/>
  <c r="E699" i="4" s="1"/>
  <c r="AL699" i="1"/>
  <c r="N699" i="1"/>
  <c r="R1225" i="1"/>
  <c r="C1225" i="4"/>
  <c r="D1225" i="4" s="1"/>
  <c r="E1225" i="4" s="1"/>
  <c r="N1225" i="1"/>
  <c r="AL1225" i="1"/>
  <c r="C455" i="4"/>
  <c r="D455" i="4" s="1"/>
  <c r="E455" i="4" s="1"/>
  <c r="R455" i="1"/>
  <c r="AL455" i="1"/>
  <c r="N455" i="1"/>
  <c r="AI1348" i="1"/>
  <c r="AJ1348" i="1"/>
  <c r="AK1348" i="1" s="1"/>
  <c r="C624" i="4"/>
  <c r="D624" i="4" s="1"/>
  <c r="E624" i="4" s="1"/>
  <c r="AL624" i="1"/>
  <c r="R624" i="1"/>
  <c r="N624" i="1"/>
  <c r="C327" i="4"/>
  <c r="D327" i="4" s="1"/>
  <c r="E327" i="4" s="1"/>
  <c r="N327" i="1"/>
  <c r="AL327" i="1"/>
  <c r="R327" i="1"/>
  <c r="AL1290" i="1"/>
  <c r="C1290" i="4"/>
  <c r="D1290" i="4" s="1"/>
  <c r="E1290" i="4" s="1"/>
  <c r="R1290" i="1"/>
  <c r="N1290" i="1"/>
  <c r="N1114" i="1"/>
  <c r="C1114" i="4"/>
  <c r="D1114" i="4" s="1"/>
  <c r="E1114" i="4" s="1"/>
  <c r="AL1114" i="1"/>
  <c r="R1114" i="1"/>
  <c r="S1114" i="1" s="1"/>
  <c r="T1114" i="1" s="1"/>
  <c r="C872" i="4"/>
  <c r="D872" i="4" s="1"/>
  <c r="E872" i="4" s="1"/>
  <c r="R872" i="1"/>
  <c r="AL872" i="1"/>
  <c r="N872" i="1"/>
  <c r="C443" i="4"/>
  <c r="D443" i="4" s="1"/>
  <c r="E443" i="4" s="1"/>
  <c r="N443" i="1"/>
  <c r="AL443" i="1"/>
  <c r="C234" i="4"/>
  <c r="D234" i="4" s="1"/>
  <c r="E234" i="4" s="1"/>
  <c r="R234" i="1"/>
  <c r="AL234" i="1"/>
  <c r="N234" i="1"/>
  <c r="C113" i="4"/>
  <c r="D113" i="4" s="1"/>
  <c r="E113" i="4" s="1"/>
  <c r="R113" i="1"/>
  <c r="AL113" i="1"/>
  <c r="N113" i="1"/>
  <c r="C199" i="4"/>
  <c r="D199" i="4" s="1"/>
  <c r="E199" i="4" s="1"/>
  <c r="AL199" i="1"/>
  <c r="N199" i="1"/>
  <c r="R199" i="1"/>
  <c r="C1452" i="4"/>
  <c r="D1452" i="4" s="1"/>
  <c r="E1452" i="4" s="1"/>
  <c r="N1452" i="1"/>
  <c r="AL1452" i="1"/>
  <c r="AL583" i="1"/>
  <c r="C583" i="4"/>
  <c r="D583" i="4" s="1"/>
  <c r="E583" i="4" s="1"/>
  <c r="R583" i="1"/>
  <c r="N583" i="1"/>
  <c r="C1476" i="4"/>
  <c r="D1476" i="4" s="1"/>
  <c r="E1476" i="4" s="1"/>
  <c r="N1476" i="1"/>
  <c r="R1476" i="1"/>
  <c r="AL1476" i="1"/>
  <c r="C1179" i="4"/>
  <c r="D1179" i="4" s="1"/>
  <c r="E1179" i="4" s="1"/>
  <c r="R1179" i="1"/>
  <c r="S1179" i="1" s="1"/>
  <c r="T1179" i="1" s="1"/>
  <c r="AL1179" i="1"/>
  <c r="N1179" i="1"/>
  <c r="C992" i="4"/>
  <c r="D992" i="4" s="1"/>
  <c r="E992" i="4" s="1"/>
  <c r="AL992" i="1"/>
  <c r="N992" i="1"/>
  <c r="R992" i="1"/>
  <c r="C695" i="4"/>
  <c r="D695" i="4" s="1"/>
  <c r="E695" i="4" s="1"/>
  <c r="AL695" i="1"/>
  <c r="N695" i="1"/>
  <c r="R695" i="1"/>
  <c r="S695" i="1" s="1"/>
  <c r="T695" i="1" s="1"/>
  <c r="N342" i="1"/>
  <c r="C342" i="4"/>
  <c r="D342" i="4" s="1"/>
  <c r="E342" i="4" s="1"/>
  <c r="R342" i="1"/>
  <c r="S342" i="1" s="1"/>
  <c r="T342" i="1" s="1"/>
  <c r="AL342" i="1"/>
  <c r="C1739" i="4"/>
  <c r="D1739" i="4" s="1"/>
  <c r="E1739" i="4" s="1"/>
  <c r="N1739" i="1"/>
  <c r="AL1739" i="1"/>
  <c r="C1607" i="4"/>
  <c r="D1607" i="4" s="1"/>
  <c r="E1607" i="4" s="1"/>
  <c r="AL1607" i="1"/>
  <c r="N1607" i="1"/>
  <c r="R1607" i="1"/>
  <c r="AL1453" i="1"/>
  <c r="C1453" i="4"/>
  <c r="D1453" i="4" s="1"/>
  <c r="E1453" i="4" s="1"/>
  <c r="N1453" i="1"/>
  <c r="AL1310" i="1"/>
  <c r="C1310" i="4"/>
  <c r="D1310" i="4" s="1"/>
  <c r="E1310" i="4" s="1"/>
  <c r="N1310" i="1"/>
  <c r="R1310" i="1"/>
  <c r="N1178" i="1"/>
  <c r="C1178" i="4"/>
  <c r="D1178" i="4" s="1"/>
  <c r="E1178" i="4" s="1"/>
  <c r="AL1178" i="1"/>
  <c r="R1178" i="1"/>
  <c r="S1178" i="1" s="1"/>
  <c r="T1178" i="1" s="1"/>
  <c r="C848" i="4"/>
  <c r="D848" i="4" s="1"/>
  <c r="E848" i="4" s="1"/>
  <c r="R848" i="1"/>
  <c r="S848" i="1" s="1"/>
  <c r="T848" i="1" s="1"/>
  <c r="AL848" i="1"/>
  <c r="N848" i="1"/>
  <c r="C683" i="4"/>
  <c r="D683" i="4" s="1"/>
  <c r="E683" i="4" s="1"/>
  <c r="N683" i="1"/>
  <c r="AL683" i="1"/>
  <c r="C529" i="4"/>
  <c r="D529" i="4" s="1"/>
  <c r="E529" i="4" s="1"/>
  <c r="N529" i="1"/>
  <c r="AL529" i="1"/>
  <c r="C1683" i="4"/>
  <c r="D1683" i="4" s="1"/>
  <c r="E1683" i="4" s="1"/>
  <c r="N1683" i="1"/>
  <c r="AL1683" i="1"/>
  <c r="R1683" i="1"/>
  <c r="C462" i="4"/>
  <c r="D462" i="4" s="1"/>
  <c r="E462" i="4" s="1"/>
  <c r="N462" i="1"/>
  <c r="AL462" i="1"/>
  <c r="R462" i="1"/>
  <c r="C1374" i="4"/>
  <c r="D1374" i="4" s="1"/>
  <c r="E1374" i="4" s="1"/>
  <c r="AL1374" i="1"/>
  <c r="N1374" i="1"/>
  <c r="R1374" i="1"/>
  <c r="C791" i="4"/>
  <c r="D791" i="4" s="1"/>
  <c r="E791" i="4" s="1"/>
  <c r="AL791" i="1"/>
  <c r="N791" i="1"/>
  <c r="R791" i="1"/>
  <c r="S791" i="1" s="1"/>
  <c r="T791" i="1" s="1"/>
  <c r="C252" i="4"/>
  <c r="D252" i="4" s="1"/>
  <c r="E252" i="4" s="1"/>
  <c r="AL252" i="1"/>
  <c r="N252" i="1"/>
  <c r="N1780" i="1"/>
  <c r="C1780" i="4"/>
  <c r="D1780" i="4" s="1"/>
  <c r="E1780" i="4" s="1"/>
  <c r="AL1780" i="1"/>
  <c r="N1450" i="1"/>
  <c r="C1450" i="4"/>
  <c r="D1450" i="4" s="1"/>
  <c r="E1450" i="4" s="1"/>
  <c r="AL1450" i="1"/>
  <c r="C680" i="4"/>
  <c r="D680" i="4" s="1"/>
  <c r="E680" i="4" s="1"/>
  <c r="AL680" i="1"/>
  <c r="N680" i="1"/>
  <c r="C240" i="4"/>
  <c r="D240" i="4" s="1"/>
  <c r="E240" i="4" s="1"/>
  <c r="AL240" i="1"/>
  <c r="N240" i="1"/>
  <c r="C1743" i="4"/>
  <c r="D1743" i="4" s="1"/>
  <c r="E1743" i="4" s="1"/>
  <c r="R1743" i="1"/>
  <c r="N1743" i="1"/>
  <c r="AL1743" i="1"/>
  <c r="C1589" i="4"/>
  <c r="D1589" i="4" s="1"/>
  <c r="E1589" i="4" s="1"/>
  <c r="R1589" i="1"/>
  <c r="N1589" i="1"/>
  <c r="AL1589" i="1"/>
  <c r="C1435" i="4"/>
  <c r="D1435" i="4" s="1"/>
  <c r="E1435" i="4" s="1"/>
  <c r="N1435" i="1"/>
  <c r="AL1435" i="1"/>
  <c r="C984" i="4"/>
  <c r="D984" i="4" s="1"/>
  <c r="E984" i="4" s="1"/>
  <c r="N984" i="1"/>
  <c r="AL984" i="1"/>
  <c r="C874" i="4"/>
  <c r="D874" i="4" s="1"/>
  <c r="E874" i="4" s="1"/>
  <c r="R874" i="1"/>
  <c r="N874" i="1"/>
  <c r="AL874" i="1"/>
  <c r="C1459" i="4"/>
  <c r="D1459" i="4" s="1"/>
  <c r="E1459" i="4" s="1"/>
  <c r="AL1459" i="1"/>
  <c r="R1459" i="1"/>
  <c r="N1459" i="1"/>
  <c r="C264" i="4"/>
  <c r="D264" i="4" s="1"/>
  <c r="E264" i="4" s="1"/>
  <c r="N264" i="1"/>
  <c r="R264" i="1"/>
  <c r="S264" i="1" s="1"/>
  <c r="T264" i="1" s="1"/>
  <c r="AL264" i="1"/>
  <c r="C176" i="4"/>
  <c r="D176" i="4" s="1"/>
  <c r="E176" i="4" s="1"/>
  <c r="N176" i="1"/>
  <c r="AL176" i="1"/>
  <c r="N987" i="1"/>
  <c r="C987" i="4"/>
  <c r="D987" i="4" s="1"/>
  <c r="E987" i="4" s="1"/>
  <c r="AL987" i="1"/>
  <c r="C1581" i="4"/>
  <c r="D1581" i="4" s="1"/>
  <c r="E1581" i="4" s="1"/>
  <c r="N1581" i="1"/>
  <c r="R1581" i="1"/>
  <c r="AL1581" i="1"/>
  <c r="C1250" i="4"/>
  <c r="D1250" i="4" s="1"/>
  <c r="E1250" i="4" s="1"/>
  <c r="R1250" i="1"/>
  <c r="N1250" i="1"/>
  <c r="AL1250" i="1"/>
  <c r="AL1151" i="1"/>
  <c r="C1151" i="4"/>
  <c r="D1151" i="4" s="1"/>
  <c r="E1151" i="4" s="1"/>
  <c r="N1151" i="1"/>
  <c r="N1063" i="1"/>
  <c r="C1063" i="4"/>
  <c r="D1063" i="4" s="1"/>
  <c r="E1063" i="4" s="1"/>
  <c r="AL1063" i="1"/>
  <c r="AL975" i="1"/>
  <c r="C975" i="4"/>
  <c r="D975" i="4" s="1"/>
  <c r="E975" i="4" s="1"/>
  <c r="N975" i="1"/>
  <c r="C810" i="4"/>
  <c r="D810" i="4" s="1"/>
  <c r="E810" i="4" s="1"/>
  <c r="AL810" i="1"/>
  <c r="N810" i="1"/>
  <c r="C557" i="4"/>
  <c r="D557" i="4" s="1"/>
  <c r="E557" i="4" s="1"/>
  <c r="N557" i="1"/>
  <c r="AL557" i="1"/>
  <c r="R557" i="1"/>
  <c r="C458" i="4"/>
  <c r="D458" i="4" s="1"/>
  <c r="E458" i="4" s="1"/>
  <c r="N458" i="1"/>
  <c r="AL458" i="1"/>
  <c r="R458" i="1"/>
  <c r="C1775" i="4"/>
  <c r="D1775" i="4" s="1"/>
  <c r="E1775" i="4" s="1"/>
  <c r="AL1775" i="1"/>
  <c r="N1775" i="1"/>
  <c r="C1148" i="4"/>
  <c r="D1148" i="4" s="1"/>
  <c r="E1148" i="4" s="1"/>
  <c r="N1148" i="1"/>
  <c r="AL1148" i="1"/>
  <c r="C37" i="4"/>
  <c r="D37" i="4" s="1"/>
  <c r="E37" i="4" s="1"/>
  <c r="AL37" i="1"/>
  <c r="R37" i="1"/>
  <c r="N37" i="1"/>
  <c r="C1018" i="4"/>
  <c r="D1018" i="4" s="1"/>
  <c r="E1018" i="4" s="1"/>
  <c r="R1018" i="1"/>
  <c r="AL1018" i="1"/>
  <c r="N1018" i="1"/>
  <c r="C512" i="4"/>
  <c r="D512" i="4" s="1"/>
  <c r="E512" i="4" s="1"/>
  <c r="R512" i="1"/>
  <c r="N512" i="1"/>
  <c r="AL512" i="1"/>
  <c r="N314" i="1"/>
  <c r="C314" i="4"/>
  <c r="D314" i="4" s="1"/>
  <c r="E314" i="4" s="1"/>
  <c r="AL314" i="1"/>
  <c r="AI610" i="1"/>
  <c r="AJ610" i="1"/>
  <c r="AK610" i="1" s="1"/>
  <c r="C478" i="4"/>
  <c r="D478" i="4" s="1"/>
  <c r="E478" i="4" s="1"/>
  <c r="R478" i="1"/>
  <c r="N478" i="1"/>
  <c r="AL478" i="1"/>
  <c r="AI1368" i="1"/>
  <c r="AJ1368" i="1"/>
  <c r="AK1368" i="1" s="1"/>
  <c r="C620" i="4"/>
  <c r="D620" i="4" s="1"/>
  <c r="E620" i="4" s="1"/>
  <c r="R620" i="1"/>
  <c r="AL620" i="1"/>
  <c r="N620" i="1"/>
  <c r="C1796" i="4"/>
  <c r="D1796" i="4" s="1"/>
  <c r="E1796" i="4" s="1"/>
  <c r="AL1796" i="1"/>
  <c r="N1796" i="1"/>
  <c r="C1510" i="4"/>
  <c r="D1510" i="4" s="1"/>
  <c r="E1510" i="4" s="1"/>
  <c r="R1510" i="1"/>
  <c r="S1510" i="1" s="1"/>
  <c r="T1510" i="1" s="1"/>
  <c r="N1510" i="1"/>
  <c r="AL1510" i="1"/>
  <c r="C1389" i="4"/>
  <c r="D1389" i="4" s="1"/>
  <c r="E1389" i="4" s="1"/>
  <c r="R1389" i="1"/>
  <c r="S1389" i="1" s="1"/>
  <c r="T1389" i="1" s="1"/>
  <c r="N1389" i="1"/>
  <c r="AL1389" i="1"/>
  <c r="AL1103" i="1"/>
  <c r="C1103" i="4"/>
  <c r="D1103" i="4" s="1"/>
  <c r="E1103" i="4" s="1"/>
  <c r="N1103" i="1"/>
  <c r="R1004" i="1"/>
  <c r="C1004" i="4"/>
  <c r="D1004" i="4" s="1"/>
  <c r="E1004" i="4" s="1"/>
  <c r="AL1004" i="1"/>
  <c r="N1004" i="1"/>
  <c r="C575" i="4"/>
  <c r="D575" i="4" s="1"/>
  <c r="E575" i="4" s="1"/>
  <c r="AL575" i="1"/>
  <c r="N575" i="1"/>
  <c r="R575" i="1"/>
  <c r="AL814" i="1"/>
  <c r="C814" i="4"/>
  <c r="D814" i="4" s="1"/>
  <c r="E814" i="4" s="1"/>
  <c r="N814" i="1"/>
  <c r="C1740" i="4"/>
  <c r="D1740" i="4" s="1"/>
  <c r="E1740" i="4" s="1"/>
  <c r="N1740" i="1"/>
  <c r="AL1740" i="1"/>
  <c r="C1586" i="4"/>
  <c r="D1586" i="4" s="1"/>
  <c r="E1586" i="4" s="1"/>
  <c r="R1586" i="1"/>
  <c r="AL1586" i="1"/>
  <c r="N1586" i="1"/>
  <c r="C1322" i="4"/>
  <c r="D1322" i="4" s="1"/>
  <c r="E1322" i="4" s="1"/>
  <c r="AL1322" i="1"/>
  <c r="N1322" i="1"/>
  <c r="R1322" i="1"/>
  <c r="S1322" i="1" s="1"/>
  <c r="T1322" i="1" s="1"/>
  <c r="C1168" i="4"/>
  <c r="D1168" i="4" s="1"/>
  <c r="E1168" i="4" s="1"/>
  <c r="N1168" i="1"/>
  <c r="R1168" i="1"/>
  <c r="S1168" i="1" s="1"/>
  <c r="T1168" i="1" s="1"/>
  <c r="AL1168" i="1"/>
  <c r="C376" i="4"/>
  <c r="D376" i="4" s="1"/>
  <c r="E376" i="4" s="1"/>
  <c r="AL376" i="1"/>
  <c r="N376" i="1"/>
  <c r="AL244" i="1"/>
  <c r="C244" i="4"/>
  <c r="D244" i="4" s="1"/>
  <c r="E244" i="4" s="1"/>
  <c r="N244" i="1"/>
  <c r="AL90" i="1"/>
  <c r="C90" i="4"/>
  <c r="D90" i="4" s="1"/>
  <c r="E90" i="4" s="1"/>
  <c r="N90" i="1"/>
  <c r="N320" i="1"/>
  <c r="C320" i="4"/>
  <c r="D320" i="4" s="1"/>
  <c r="E320" i="4" s="1"/>
  <c r="AL320" i="1"/>
  <c r="AJ23" i="1"/>
  <c r="AK23" i="1" s="1"/>
  <c r="AI23" i="1"/>
  <c r="AL1122" i="1"/>
  <c r="C1122" i="4"/>
  <c r="D1122" i="4" s="1"/>
  <c r="E1122" i="4" s="1"/>
  <c r="N1122" i="1"/>
  <c r="R1122" i="1"/>
  <c r="C803" i="4"/>
  <c r="D803" i="4" s="1"/>
  <c r="E803" i="4" s="1"/>
  <c r="AL803" i="1"/>
  <c r="N803" i="1"/>
  <c r="R803" i="1"/>
  <c r="S803" i="1" s="1"/>
  <c r="T803" i="1" s="1"/>
  <c r="C1167" i="4"/>
  <c r="D1167" i="4" s="1"/>
  <c r="E1167" i="4" s="1"/>
  <c r="R1167" i="1"/>
  <c r="S1167" i="1" s="1"/>
  <c r="T1167" i="1" s="1"/>
  <c r="N1167" i="1"/>
  <c r="AL1167" i="1"/>
  <c r="C1002" i="4"/>
  <c r="D1002" i="4" s="1"/>
  <c r="E1002" i="4" s="1"/>
  <c r="N1002" i="1"/>
  <c r="AL1002" i="1"/>
  <c r="R1002" i="1"/>
  <c r="C837" i="4"/>
  <c r="D837" i="4" s="1"/>
  <c r="E837" i="4" s="1"/>
  <c r="AL837" i="1"/>
  <c r="N837" i="1"/>
  <c r="R837" i="1"/>
  <c r="S837" i="1" s="1"/>
  <c r="T837" i="1" s="1"/>
  <c r="C781" i="4"/>
  <c r="D781" i="4" s="1"/>
  <c r="E781" i="4" s="1"/>
  <c r="N781" i="1"/>
  <c r="AL781" i="1"/>
  <c r="R781" i="1"/>
  <c r="S781" i="1" s="1"/>
  <c r="T781" i="1" s="1"/>
  <c r="C1463" i="4"/>
  <c r="D1463" i="4" s="1"/>
  <c r="E1463" i="4" s="1"/>
  <c r="AL1463" i="1"/>
  <c r="R1463" i="1"/>
  <c r="N1463" i="1"/>
  <c r="R1726" i="1"/>
  <c r="C1726" i="4"/>
  <c r="D1726" i="4" s="1"/>
  <c r="E1726" i="4" s="1"/>
  <c r="AL1726" i="1"/>
  <c r="N1726" i="1"/>
  <c r="C1594" i="4"/>
  <c r="D1594" i="4" s="1"/>
  <c r="E1594" i="4" s="1"/>
  <c r="AL1594" i="1"/>
  <c r="R1594" i="1"/>
  <c r="N1594" i="1"/>
  <c r="C1231" i="4"/>
  <c r="D1231" i="4" s="1"/>
  <c r="E1231" i="4" s="1"/>
  <c r="AL1231" i="1"/>
  <c r="N1231" i="1"/>
  <c r="R1231" i="1"/>
  <c r="C934" i="4"/>
  <c r="D934" i="4" s="1"/>
  <c r="E934" i="4" s="1"/>
  <c r="N934" i="1"/>
  <c r="AL934" i="1"/>
  <c r="R934" i="1"/>
  <c r="C780" i="4"/>
  <c r="D780" i="4" s="1"/>
  <c r="E780" i="4" s="1"/>
  <c r="R780" i="1"/>
  <c r="S780" i="1" s="1"/>
  <c r="T780" i="1" s="1"/>
  <c r="N780" i="1"/>
  <c r="AL780" i="1"/>
  <c r="C549" i="4"/>
  <c r="D549" i="4" s="1"/>
  <c r="E549" i="4" s="1"/>
  <c r="AL549" i="1"/>
  <c r="N549" i="1"/>
  <c r="N461" i="1"/>
  <c r="C461" i="4"/>
  <c r="D461" i="4" s="1"/>
  <c r="E461" i="4" s="1"/>
  <c r="AL461" i="1"/>
  <c r="R461" i="1"/>
  <c r="AL362" i="1"/>
  <c r="C362" i="4"/>
  <c r="D362" i="4" s="1"/>
  <c r="E362" i="4" s="1"/>
  <c r="N362" i="1"/>
  <c r="AI1285" i="1"/>
  <c r="AJ1285" i="1"/>
  <c r="AK1285" i="1" s="1"/>
  <c r="N251" i="1"/>
  <c r="C251" i="4"/>
  <c r="D251" i="4" s="1"/>
  <c r="E251" i="4" s="1"/>
  <c r="AL251" i="1"/>
  <c r="C42" i="4"/>
  <c r="D42" i="4" s="1"/>
  <c r="E42" i="4" s="1"/>
  <c r="N42" i="1"/>
  <c r="AL42" i="1"/>
  <c r="C1083" i="4"/>
  <c r="D1083" i="4" s="1"/>
  <c r="E1083" i="4" s="1"/>
  <c r="R1083" i="1"/>
  <c r="S1083" i="1" s="1"/>
  <c r="T1083" i="1" s="1"/>
  <c r="AL1083" i="1"/>
  <c r="N1083" i="1"/>
  <c r="C797" i="4"/>
  <c r="D797" i="4" s="1"/>
  <c r="E797" i="4" s="1"/>
  <c r="AL797" i="1"/>
  <c r="N797" i="1"/>
  <c r="C374" i="4"/>
  <c r="D374" i="4" s="1"/>
  <c r="E374" i="4" s="1"/>
  <c r="AL374" i="1"/>
  <c r="N374" i="1"/>
  <c r="C800" i="4"/>
  <c r="D800" i="4" s="1"/>
  <c r="E800" i="4" s="1"/>
  <c r="N800" i="1"/>
  <c r="AL800" i="1"/>
  <c r="AI558" i="1"/>
  <c r="AJ558" i="1"/>
  <c r="AK558" i="1" s="1"/>
  <c r="C943" i="4"/>
  <c r="D943" i="4" s="1"/>
  <c r="E943" i="4" s="1"/>
  <c r="R943" i="1"/>
  <c r="N943" i="1"/>
  <c r="AL943" i="1"/>
  <c r="C1152" i="4"/>
  <c r="D1152" i="4" s="1"/>
  <c r="E1152" i="4" s="1"/>
  <c r="N1152" i="1"/>
  <c r="AL1152" i="1"/>
  <c r="C459" i="4"/>
  <c r="D459" i="4" s="1"/>
  <c r="E459" i="4" s="1"/>
  <c r="R459" i="1"/>
  <c r="AL459" i="1"/>
  <c r="N459" i="1"/>
  <c r="C1558" i="4"/>
  <c r="D1558" i="4" s="1"/>
  <c r="E1558" i="4" s="1"/>
  <c r="AL1558" i="1"/>
  <c r="N1558" i="1"/>
  <c r="R1558" i="1"/>
  <c r="S1558" i="1" s="1"/>
  <c r="T1558" i="1" s="1"/>
  <c r="C1239" i="4"/>
  <c r="D1239" i="4" s="1"/>
  <c r="E1239" i="4" s="1"/>
  <c r="N1239" i="1"/>
  <c r="AL1239" i="1"/>
  <c r="R1239" i="1"/>
  <c r="C994" i="4"/>
  <c r="D994" i="4" s="1"/>
  <c r="E994" i="4" s="1"/>
  <c r="R994" i="1"/>
  <c r="AL994" i="1"/>
  <c r="N994" i="1"/>
  <c r="C708" i="4"/>
  <c r="D708" i="4" s="1"/>
  <c r="E708" i="4" s="1"/>
  <c r="AL708" i="1"/>
  <c r="N708" i="1"/>
  <c r="C312" i="4"/>
  <c r="D312" i="4" s="1"/>
  <c r="E312" i="4" s="1"/>
  <c r="N312" i="1"/>
  <c r="AL312" i="1"/>
  <c r="R312" i="1"/>
  <c r="R1293" i="1"/>
  <c r="C1293" i="4"/>
  <c r="D1293" i="4" s="1"/>
  <c r="E1293" i="4" s="1"/>
  <c r="N1293" i="1"/>
  <c r="AL1293" i="1"/>
  <c r="C1084" i="4"/>
  <c r="D1084" i="4" s="1"/>
  <c r="E1084" i="4" s="1"/>
  <c r="N1084" i="1"/>
  <c r="AL1084" i="1"/>
  <c r="R1084" i="1"/>
  <c r="C6" i="4"/>
  <c r="D6" i="4" s="1"/>
  <c r="E6" i="4" s="1"/>
  <c r="AL6" i="1"/>
  <c r="N6" i="1"/>
  <c r="R6" i="1"/>
  <c r="AL467" i="1"/>
  <c r="C467" i="4"/>
  <c r="D467" i="4" s="1"/>
  <c r="E467" i="4" s="1"/>
  <c r="N467" i="1"/>
  <c r="R467" i="1"/>
  <c r="C1797" i="4"/>
  <c r="D1797" i="4" s="1"/>
  <c r="E1797" i="4" s="1"/>
  <c r="AL1797" i="1"/>
  <c r="N1797" i="1"/>
  <c r="C1533" i="4"/>
  <c r="D1533" i="4" s="1"/>
  <c r="E1533" i="4" s="1"/>
  <c r="AL1533" i="1"/>
  <c r="N1533" i="1"/>
  <c r="C279" i="4"/>
  <c r="D279" i="4" s="1"/>
  <c r="E279" i="4" s="1"/>
  <c r="N279" i="1"/>
  <c r="AL279" i="1"/>
  <c r="C580" i="4"/>
  <c r="D580" i="4" s="1"/>
  <c r="E580" i="4" s="1"/>
  <c r="AL580" i="1"/>
  <c r="N580" i="1"/>
  <c r="R580" i="1"/>
  <c r="C294" i="4"/>
  <c r="D294" i="4" s="1"/>
  <c r="E294" i="4" s="1"/>
  <c r="AL294" i="1"/>
  <c r="N294" i="1"/>
  <c r="C381" i="4"/>
  <c r="D381" i="4" s="1"/>
  <c r="E381" i="4" s="1"/>
  <c r="N381" i="1"/>
  <c r="AL381" i="1"/>
  <c r="C1777" i="4"/>
  <c r="D1777" i="4" s="1"/>
  <c r="E1777" i="4" s="1"/>
  <c r="AL1777" i="1"/>
  <c r="N1777" i="1"/>
  <c r="R325" i="1"/>
  <c r="C325" i="4"/>
  <c r="D325" i="4" s="1"/>
  <c r="E325" i="4" s="1"/>
  <c r="N325" i="1"/>
  <c r="AL325" i="1"/>
  <c r="C489" i="4"/>
  <c r="D489" i="4" s="1"/>
  <c r="E489" i="4" s="1"/>
  <c r="AL489" i="1"/>
  <c r="N489" i="1"/>
  <c r="R489" i="1"/>
  <c r="C1015" i="4"/>
  <c r="D1015" i="4" s="1"/>
  <c r="E1015" i="4" s="1"/>
  <c r="R1015" i="1"/>
  <c r="N1015" i="1"/>
  <c r="AL1015" i="1"/>
  <c r="C586" i="4"/>
  <c r="D586" i="4" s="1"/>
  <c r="E586" i="4" s="1"/>
  <c r="N586" i="1"/>
  <c r="AL586" i="1"/>
  <c r="R586" i="1"/>
  <c r="C124" i="4"/>
  <c r="D124" i="4" s="1"/>
  <c r="E124" i="4" s="1"/>
  <c r="N124" i="1"/>
  <c r="AL124" i="1"/>
  <c r="R124" i="1"/>
  <c r="R935" i="1"/>
  <c r="C935" i="4"/>
  <c r="D935" i="4" s="1"/>
  <c r="E935" i="4" s="1"/>
  <c r="N935" i="1"/>
  <c r="AL935" i="1"/>
  <c r="AI1177" i="1"/>
  <c r="AJ1177" i="1"/>
  <c r="AK1177" i="1" s="1"/>
  <c r="R1499" i="1"/>
  <c r="S1499" i="1" s="1"/>
  <c r="T1499" i="1" s="1"/>
  <c r="C1499" i="4"/>
  <c r="D1499" i="4" s="1"/>
  <c r="E1499" i="4" s="1"/>
  <c r="N1499" i="1"/>
  <c r="AL1499" i="1"/>
  <c r="C223" i="4"/>
  <c r="D223" i="4" s="1"/>
  <c r="E223" i="4" s="1"/>
  <c r="AL223" i="1"/>
  <c r="N223" i="1"/>
  <c r="R223" i="1"/>
  <c r="S223" i="1" s="1"/>
  <c r="T223" i="1" s="1"/>
  <c r="N2" i="1"/>
  <c r="C2" i="4"/>
  <c r="D2" i="4" s="1"/>
  <c r="E2" i="4" s="1"/>
  <c r="AL2" i="1"/>
  <c r="R2" i="1"/>
  <c r="C506" i="4"/>
  <c r="D506" i="4" s="1"/>
  <c r="E506" i="4" s="1"/>
  <c r="AL506" i="1"/>
  <c r="R506" i="1"/>
  <c r="N506" i="1"/>
  <c r="C1465" i="4"/>
  <c r="D1465" i="4" s="1"/>
  <c r="E1465" i="4" s="1"/>
  <c r="N1465" i="1"/>
  <c r="R1465" i="1"/>
  <c r="AL1465" i="1"/>
  <c r="N1146" i="1"/>
  <c r="C1146" i="4"/>
  <c r="D1146" i="4" s="1"/>
  <c r="E1146" i="4" s="1"/>
  <c r="R1146" i="1"/>
  <c r="S1146" i="1" s="1"/>
  <c r="T1146" i="1" s="1"/>
  <c r="AL1146" i="1"/>
  <c r="N684" i="1"/>
  <c r="C684" i="4"/>
  <c r="D684" i="4" s="1"/>
  <c r="E684" i="4" s="1"/>
  <c r="AL684" i="1"/>
  <c r="C704" i="4"/>
  <c r="D704" i="4" s="1"/>
  <c r="E704" i="4" s="1"/>
  <c r="AL704" i="1"/>
  <c r="R704" i="1"/>
  <c r="N704" i="1"/>
  <c r="N1156" i="1"/>
  <c r="C1156" i="4"/>
  <c r="D1156" i="4" s="1"/>
  <c r="E1156" i="4" s="1"/>
  <c r="AL1156" i="1"/>
  <c r="R1156" i="1"/>
  <c r="S1156" i="1" s="1"/>
  <c r="T1156" i="1" s="1"/>
  <c r="R826" i="1"/>
  <c r="S826" i="1" s="1"/>
  <c r="T826" i="1" s="1"/>
  <c r="C826" i="4"/>
  <c r="D826" i="4" s="1"/>
  <c r="E826" i="4" s="1"/>
  <c r="N826" i="1"/>
  <c r="AL826" i="1"/>
  <c r="R1100" i="1"/>
  <c r="C1100" i="4"/>
  <c r="D1100" i="4" s="1"/>
  <c r="E1100" i="4" s="1"/>
  <c r="AL1100" i="1"/>
  <c r="N1100" i="1"/>
  <c r="C241" i="4"/>
  <c r="D241" i="4" s="1"/>
  <c r="E241" i="4" s="1"/>
  <c r="N241" i="1"/>
  <c r="AL241" i="1"/>
  <c r="C229" i="4"/>
  <c r="D229" i="4" s="1"/>
  <c r="E229" i="4" s="1"/>
  <c r="AL229" i="1"/>
  <c r="R229" i="1"/>
  <c r="S229" i="1" s="1"/>
  <c r="T229" i="1" s="1"/>
  <c r="N229" i="1"/>
  <c r="C1054" i="4"/>
  <c r="D1054" i="4" s="1"/>
  <c r="E1054" i="4" s="1"/>
  <c r="N1054" i="1"/>
  <c r="AL1054" i="1"/>
  <c r="C1732" i="4"/>
  <c r="D1732" i="4" s="1"/>
  <c r="E1732" i="4" s="1"/>
  <c r="N1732" i="1"/>
  <c r="AL1732" i="1"/>
  <c r="R1732" i="1"/>
  <c r="C1424" i="4"/>
  <c r="D1424" i="4" s="1"/>
  <c r="E1424" i="4" s="1"/>
  <c r="AL1424" i="1"/>
  <c r="N1424" i="1"/>
  <c r="C709" i="4"/>
  <c r="D709" i="4" s="1"/>
  <c r="E709" i="4" s="1"/>
  <c r="AL709" i="1"/>
  <c r="N709" i="1"/>
  <c r="N1712" i="1"/>
  <c r="C1712" i="4"/>
  <c r="D1712" i="4" s="1"/>
  <c r="E1712" i="4" s="1"/>
  <c r="AL1712" i="1"/>
  <c r="R1712" i="1"/>
  <c r="AL1119" i="1"/>
  <c r="C1119" i="4"/>
  <c r="D1119" i="4" s="1"/>
  <c r="E1119" i="4" s="1"/>
  <c r="R1119" i="1"/>
  <c r="N1119" i="1"/>
  <c r="N1426" i="1"/>
  <c r="C1426" i="4"/>
  <c r="D1426" i="4" s="1"/>
  <c r="E1426" i="4" s="1"/>
  <c r="AL1426" i="1"/>
  <c r="R1426" i="1"/>
  <c r="C1140" i="4"/>
  <c r="D1140" i="4" s="1"/>
  <c r="E1140" i="4" s="1"/>
  <c r="N1140" i="1"/>
  <c r="AL1140" i="1"/>
  <c r="R1140" i="1"/>
  <c r="C1753" i="4"/>
  <c r="D1753" i="4" s="1"/>
  <c r="E1753" i="4" s="1"/>
  <c r="R1753" i="1"/>
  <c r="N1753" i="1"/>
  <c r="AL1753" i="1"/>
  <c r="C1137" i="4"/>
  <c r="D1137" i="4" s="1"/>
  <c r="E1137" i="4" s="1"/>
  <c r="AL1137" i="1"/>
  <c r="N1137" i="1"/>
  <c r="C510" i="4"/>
  <c r="D510" i="4" s="1"/>
  <c r="E510" i="4" s="1"/>
  <c r="AL510" i="1"/>
  <c r="R510" i="1"/>
  <c r="N510" i="1"/>
  <c r="N908" i="1"/>
  <c r="C908" i="4"/>
  <c r="D908" i="4" s="1"/>
  <c r="E908" i="4" s="1"/>
  <c r="AL908" i="1"/>
  <c r="C303" i="4"/>
  <c r="D303" i="4" s="1"/>
  <c r="E303" i="4" s="1"/>
  <c r="R303" i="1"/>
  <c r="N303" i="1"/>
  <c r="AL303" i="1"/>
  <c r="C598" i="4"/>
  <c r="D598" i="4" s="1"/>
  <c r="E598" i="4" s="1"/>
  <c r="R598" i="1"/>
  <c r="AL598" i="1"/>
  <c r="N598" i="1"/>
  <c r="AL1609" i="1"/>
  <c r="C1609" i="4"/>
  <c r="D1609" i="4" s="1"/>
  <c r="E1609" i="4" s="1"/>
  <c r="R1609" i="1"/>
  <c r="N1609" i="1"/>
  <c r="C1092" i="4"/>
  <c r="D1092" i="4" s="1"/>
  <c r="E1092" i="4" s="1"/>
  <c r="N1092" i="1"/>
  <c r="AL1092" i="1"/>
  <c r="R1092" i="1"/>
  <c r="C839" i="4"/>
  <c r="D839" i="4" s="1"/>
  <c r="E839" i="4" s="1"/>
  <c r="R839" i="1"/>
  <c r="S839" i="1" s="1"/>
  <c r="T839" i="1" s="1"/>
  <c r="AL839" i="1"/>
  <c r="N839" i="1"/>
  <c r="C201" i="4"/>
  <c r="D201" i="4" s="1"/>
  <c r="E201" i="4" s="1"/>
  <c r="R201" i="1"/>
  <c r="S201" i="1" s="1"/>
  <c r="T201" i="1" s="1"/>
  <c r="AL201" i="1"/>
  <c r="N201" i="1"/>
  <c r="P6" i="1"/>
  <c r="Q6" i="1" s="1"/>
  <c r="P2" i="1"/>
  <c r="Q2" i="1" s="1"/>
  <c r="P9" i="1"/>
  <c r="Q9" i="1" s="1"/>
  <c r="P7" i="1"/>
  <c r="Q7" i="1" s="1"/>
  <c r="P4" i="1"/>
  <c r="Q4" i="1" s="1"/>
  <c r="P3" i="1"/>
  <c r="Q3" i="1" s="1"/>
  <c r="P12" i="1"/>
  <c r="Q12" i="1" s="1"/>
  <c r="P11" i="1"/>
  <c r="Q11" i="1" s="1"/>
  <c r="P10" i="1"/>
  <c r="Q10" i="1" s="1"/>
  <c r="P5" i="1"/>
  <c r="Q5" i="1" s="1"/>
  <c r="P8" i="1"/>
  <c r="Q8" i="1" s="1"/>
  <c r="C673" i="4"/>
  <c r="D673" i="4" s="1"/>
  <c r="E673" i="4" s="1"/>
  <c r="AL673" i="1"/>
  <c r="R673" i="1"/>
  <c r="S673" i="1" s="1"/>
  <c r="T673" i="1" s="1"/>
  <c r="N673" i="1"/>
  <c r="AL233" i="1"/>
  <c r="C233" i="4"/>
  <c r="D233" i="4" s="1"/>
  <c r="E233" i="4" s="1"/>
  <c r="R233" i="1"/>
  <c r="N233" i="1"/>
  <c r="C79" i="4"/>
  <c r="D79" i="4" s="1"/>
  <c r="E79" i="4" s="1"/>
  <c r="R79" i="1"/>
  <c r="S79" i="1" s="1"/>
  <c r="T79" i="1" s="1"/>
  <c r="AL79" i="1"/>
  <c r="N79" i="1"/>
  <c r="C1056" i="4"/>
  <c r="D1056" i="4" s="1"/>
  <c r="E1056" i="4" s="1"/>
  <c r="N1056" i="1"/>
  <c r="AL1056" i="1"/>
  <c r="R1145" i="1"/>
  <c r="S1145" i="1" s="1"/>
  <c r="T1145" i="1" s="1"/>
  <c r="C1145" i="4"/>
  <c r="D1145" i="4" s="1"/>
  <c r="E1145" i="4" s="1"/>
  <c r="AL1145" i="1"/>
  <c r="N1145" i="1"/>
  <c r="C815" i="4"/>
  <c r="D815" i="4" s="1"/>
  <c r="E815" i="4" s="1"/>
  <c r="N815" i="1"/>
  <c r="AL815" i="1"/>
  <c r="AL507" i="1"/>
  <c r="C507" i="4"/>
  <c r="D507" i="4" s="1"/>
  <c r="E507" i="4" s="1"/>
  <c r="R507" i="1"/>
  <c r="N507" i="1"/>
  <c r="C120" i="4"/>
  <c r="D120" i="4" s="1"/>
  <c r="E120" i="4" s="1"/>
  <c r="AL120" i="1"/>
  <c r="N120" i="1"/>
  <c r="R120" i="1"/>
  <c r="N614" i="1"/>
  <c r="C614" i="4"/>
  <c r="D614" i="4" s="1"/>
  <c r="E614" i="4" s="1"/>
  <c r="R614" i="1"/>
  <c r="S614" i="1" s="1"/>
  <c r="T614" i="1" s="1"/>
  <c r="AL614" i="1"/>
  <c r="C1769" i="4"/>
  <c r="D1769" i="4" s="1"/>
  <c r="E1769" i="4" s="1"/>
  <c r="N1769" i="1"/>
  <c r="AL1769" i="1"/>
  <c r="R1248" i="1"/>
  <c r="C1248" i="4"/>
  <c r="D1248" i="4" s="1"/>
  <c r="E1248" i="4" s="1"/>
  <c r="AL1248" i="1"/>
  <c r="N1248" i="1"/>
  <c r="N242" i="1"/>
  <c r="C242" i="4"/>
  <c r="D242" i="4" s="1"/>
  <c r="E242" i="4" s="1"/>
  <c r="AL242" i="1"/>
  <c r="AL756" i="1"/>
  <c r="C756" i="4"/>
  <c r="D756" i="4" s="1"/>
  <c r="E756" i="4" s="1"/>
  <c r="N756" i="1"/>
  <c r="R1471" i="1"/>
  <c r="C1471" i="4"/>
  <c r="D1471" i="4" s="1"/>
  <c r="E1471" i="4" s="1"/>
  <c r="AL1471" i="1"/>
  <c r="N1471" i="1"/>
  <c r="C448" i="4"/>
  <c r="D448" i="4" s="1"/>
  <c r="E448" i="4" s="1"/>
  <c r="R448" i="1"/>
  <c r="AL448" i="1"/>
  <c r="N448" i="1"/>
  <c r="C1467" i="4"/>
  <c r="D1467" i="4" s="1"/>
  <c r="E1467" i="4" s="1"/>
  <c r="R1467" i="1"/>
  <c r="N1467" i="1"/>
  <c r="AL1467" i="1"/>
  <c r="C972" i="4"/>
  <c r="D972" i="4" s="1"/>
  <c r="E972" i="4" s="1"/>
  <c r="N972" i="1"/>
  <c r="AL972" i="1"/>
  <c r="C686" i="4"/>
  <c r="D686" i="4" s="1"/>
  <c r="E686" i="4" s="1"/>
  <c r="N686" i="1"/>
  <c r="AL686" i="1"/>
  <c r="AL1381" i="1"/>
  <c r="C1381" i="4"/>
  <c r="D1381" i="4" s="1"/>
  <c r="E1381" i="4" s="1"/>
  <c r="N1381" i="1"/>
  <c r="N1282" i="1"/>
  <c r="C1282" i="4"/>
  <c r="D1282" i="4" s="1"/>
  <c r="E1282" i="4" s="1"/>
  <c r="AL1282" i="1"/>
  <c r="R1282" i="1"/>
  <c r="S1282" i="1" s="1"/>
  <c r="T1282" i="1" s="1"/>
  <c r="C192" i="4"/>
  <c r="D192" i="4" s="1"/>
  <c r="E192" i="4" s="1"/>
  <c r="AL192" i="1"/>
  <c r="N192" i="1"/>
  <c r="C49" i="4"/>
  <c r="D49" i="4" s="1"/>
  <c r="E49" i="4" s="1"/>
  <c r="AL49" i="1"/>
  <c r="N49" i="1"/>
  <c r="C1511" i="4"/>
  <c r="D1511" i="4" s="1"/>
  <c r="E1511" i="4" s="1"/>
  <c r="N1511" i="1"/>
  <c r="AL1511" i="1"/>
  <c r="R1511" i="1"/>
  <c r="S1511" i="1" s="1"/>
  <c r="T1511" i="1" s="1"/>
  <c r="C895" i="4"/>
  <c r="D895" i="4" s="1"/>
  <c r="E895" i="4" s="1"/>
  <c r="N895" i="1"/>
  <c r="AL895" i="1"/>
  <c r="C411" i="4"/>
  <c r="D411" i="4" s="1"/>
  <c r="E411" i="4" s="1"/>
  <c r="N411" i="1"/>
  <c r="AL411" i="1"/>
  <c r="C1438" i="4"/>
  <c r="D1438" i="4" s="1"/>
  <c r="E1438" i="4" s="1"/>
  <c r="AL1438" i="1"/>
  <c r="N1438" i="1"/>
  <c r="AI1488" i="1"/>
  <c r="AJ1488" i="1"/>
  <c r="AK1488" i="1" s="1"/>
  <c r="C1367" i="4"/>
  <c r="D1367" i="4" s="1"/>
  <c r="E1367" i="4" s="1"/>
  <c r="N1367" i="1"/>
  <c r="AL1367" i="1"/>
  <c r="R1367" i="1"/>
  <c r="S1367" i="1" s="1"/>
  <c r="T1367" i="1" s="1"/>
  <c r="C707" i="4"/>
  <c r="D707" i="4" s="1"/>
  <c r="E707" i="4" s="1"/>
  <c r="AL707" i="1"/>
  <c r="N707" i="1"/>
  <c r="C421" i="4"/>
  <c r="D421" i="4" s="1"/>
  <c r="E421" i="4" s="1"/>
  <c r="N421" i="1"/>
  <c r="AL421" i="1"/>
  <c r="C333" i="4"/>
  <c r="D333" i="4" s="1"/>
  <c r="E333" i="4" s="1"/>
  <c r="N333" i="1"/>
  <c r="AL333" i="1"/>
  <c r="AL190" i="1"/>
  <c r="C190" i="4"/>
  <c r="D190" i="4" s="1"/>
  <c r="E190" i="4" s="1"/>
  <c r="N190" i="1"/>
  <c r="N91" i="1"/>
  <c r="C91" i="4"/>
  <c r="D91" i="4" s="1"/>
  <c r="E91" i="4" s="1"/>
  <c r="AL91" i="1"/>
  <c r="N759" i="1"/>
  <c r="C759" i="4"/>
  <c r="D759" i="4" s="1"/>
  <c r="E759" i="4" s="1"/>
  <c r="AL759" i="1"/>
  <c r="C474" i="4"/>
  <c r="D474" i="4" s="1"/>
  <c r="E474" i="4" s="1"/>
  <c r="N474" i="1"/>
  <c r="R474" i="1"/>
  <c r="AL474" i="1"/>
  <c r="C1342" i="4"/>
  <c r="D1342" i="4" s="1"/>
  <c r="E1342" i="4" s="1"/>
  <c r="AL1342" i="1"/>
  <c r="R1342" i="1"/>
  <c r="S1342" i="1" s="1"/>
  <c r="T1342" i="1" s="1"/>
  <c r="N1342" i="1"/>
  <c r="C440" i="4"/>
  <c r="D440" i="4" s="1"/>
  <c r="E440" i="4" s="1"/>
  <c r="N440" i="1"/>
  <c r="AL440" i="1"/>
  <c r="C970" i="4"/>
  <c r="D970" i="4" s="1"/>
  <c r="E970" i="4" s="1"/>
  <c r="AL970" i="1"/>
  <c r="N970" i="1"/>
  <c r="R970" i="1"/>
  <c r="C662" i="4"/>
  <c r="D662" i="4" s="1"/>
  <c r="E662" i="4" s="1"/>
  <c r="N662" i="1"/>
  <c r="AL662" i="1"/>
  <c r="C508" i="4"/>
  <c r="D508" i="4" s="1"/>
  <c r="E508" i="4" s="1"/>
  <c r="R508" i="1"/>
  <c r="AL508" i="1"/>
  <c r="N508" i="1"/>
  <c r="R298" i="1"/>
  <c r="C298" i="4"/>
  <c r="D298" i="4" s="1"/>
  <c r="E298" i="4" s="1"/>
  <c r="N298" i="1"/>
  <c r="AL298" i="1"/>
  <c r="C528" i="4"/>
  <c r="D528" i="4" s="1"/>
  <c r="E528" i="4" s="1"/>
  <c r="AL528" i="1"/>
  <c r="N528" i="1"/>
  <c r="C1585" i="4"/>
  <c r="D1585" i="4" s="1"/>
  <c r="E1585" i="4" s="1"/>
  <c r="R1585" i="1"/>
  <c r="AL1585" i="1"/>
  <c r="N1585" i="1"/>
  <c r="C1288" i="4"/>
  <c r="D1288" i="4" s="1"/>
  <c r="E1288" i="4" s="1"/>
  <c r="R1288" i="1"/>
  <c r="N1288" i="1"/>
  <c r="AL1288" i="1"/>
  <c r="N1134" i="1"/>
  <c r="C1134" i="4"/>
  <c r="D1134" i="4" s="1"/>
  <c r="E1134" i="4" s="1"/>
  <c r="AL1134" i="1"/>
  <c r="AL1793" i="1"/>
  <c r="C1793" i="4"/>
  <c r="D1793" i="4" s="1"/>
  <c r="E1793" i="4" s="1"/>
  <c r="N1793" i="1"/>
  <c r="C1650" i="4"/>
  <c r="D1650" i="4" s="1"/>
  <c r="E1650" i="4" s="1"/>
  <c r="AL1650" i="1"/>
  <c r="N1650" i="1"/>
  <c r="R1650" i="1"/>
  <c r="S1650" i="1" s="1"/>
  <c r="T1650" i="1" s="1"/>
  <c r="R1220" i="1"/>
  <c r="C1220" i="4"/>
  <c r="D1220" i="4" s="1"/>
  <c r="E1220" i="4" s="1"/>
  <c r="AL1220" i="1"/>
  <c r="N1220" i="1"/>
  <c r="N758" i="1"/>
  <c r="C758" i="4"/>
  <c r="D758" i="4" s="1"/>
  <c r="E758" i="4" s="1"/>
  <c r="AL758" i="1"/>
  <c r="C637" i="4"/>
  <c r="D637" i="4" s="1"/>
  <c r="E637" i="4" s="1"/>
  <c r="R637" i="1"/>
  <c r="S637" i="1" s="1"/>
  <c r="T637" i="1" s="1"/>
  <c r="N637" i="1"/>
  <c r="AL637" i="1"/>
  <c r="R230" i="1"/>
  <c r="S230" i="1" s="1"/>
  <c r="T230" i="1" s="1"/>
  <c r="C230" i="4"/>
  <c r="D230" i="4" s="1"/>
  <c r="E230" i="4" s="1"/>
  <c r="AL230" i="1"/>
  <c r="N230" i="1"/>
  <c r="C1747" i="4"/>
  <c r="D1747" i="4" s="1"/>
  <c r="E1747" i="4" s="1"/>
  <c r="AL1747" i="1"/>
  <c r="R1747" i="1"/>
  <c r="N1747" i="1"/>
  <c r="R1637" i="1"/>
  <c r="C1637" i="4"/>
  <c r="D1637" i="4" s="1"/>
  <c r="E1637" i="4" s="1"/>
  <c r="AL1637" i="1"/>
  <c r="N1637" i="1"/>
  <c r="C1538" i="4"/>
  <c r="D1538" i="4" s="1"/>
  <c r="E1538" i="4" s="1"/>
  <c r="N1538" i="1"/>
  <c r="AL1538" i="1"/>
  <c r="R1538" i="1"/>
  <c r="S1538" i="1" s="1"/>
  <c r="T1538" i="1" s="1"/>
  <c r="C900" i="4"/>
  <c r="D900" i="4" s="1"/>
  <c r="E900" i="4" s="1"/>
  <c r="N900" i="1"/>
  <c r="R900" i="1"/>
  <c r="AL900" i="1"/>
  <c r="C625" i="4"/>
  <c r="D625" i="4" s="1"/>
  <c r="E625" i="4" s="1"/>
  <c r="AL625" i="1"/>
  <c r="N625" i="1"/>
  <c r="R625" i="1"/>
  <c r="S625" i="1" s="1"/>
  <c r="T625" i="1" s="1"/>
  <c r="C1413" i="4"/>
  <c r="D1413" i="4" s="1"/>
  <c r="E1413" i="4" s="1"/>
  <c r="R1413" i="1"/>
  <c r="N1413" i="1"/>
  <c r="AL1413" i="1"/>
  <c r="C698" i="4"/>
  <c r="D698" i="4" s="1"/>
  <c r="E698" i="4" s="1"/>
  <c r="N698" i="1"/>
  <c r="AL698" i="1"/>
  <c r="C1701" i="4"/>
  <c r="D1701" i="4" s="1"/>
  <c r="E1701" i="4" s="1"/>
  <c r="N1701" i="1"/>
  <c r="R1701" i="1"/>
  <c r="AL1701" i="1"/>
  <c r="C1635" i="4"/>
  <c r="D1635" i="4" s="1"/>
  <c r="E1635" i="4" s="1"/>
  <c r="N1635" i="1"/>
  <c r="R1635" i="1"/>
  <c r="AL1635" i="1"/>
  <c r="C1437" i="4"/>
  <c r="D1437" i="4" s="1"/>
  <c r="E1437" i="4" s="1"/>
  <c r="N1437" i="1"/>
  <c r="AL1437" i="1"/>
  <c r="AI1482" i="1"/>
  <c r="AJ1482" i="1"/>
  <c r="AK1482" i="1" s="1"/>
  <c r="R1636" i="1"/>
  <c r="C1636" i="4"/>
  <c r="D1636" i="4" s="1"/>
  <c r="E1636" i="4" s="1"/>
  <c r="N1636" i="1"/>
  <c r="AL1636" i="1"/>
  <c r="C1240" i="4"/>
  <c r="D1240" i="4" s="1"/>
  <c r="E1240" i="4" s="1"/>
  <c r="R1240" i="1"/>
  <c r="N1240" i="1"/>
  <c r="AL1240" i="1"/>
  <c r="C85" i="4"/>
  <c r="D85" i="4" s="1"/>
  <c r="E85" i="4" s="1"/>
  <c r="R85" i="1"/>
  <c r="N85" i="1"/>
  <c r="AL85" i="1"/>
  <c r="C1415" i="4"/>
  <c r="D1415" i="4" s="1"/>
  <c r="E1415" i="4" s="1"/>
  <c r="AL1415" i="1"/>
  <c r="N1415" i="1"/>
  <c r="R1415" i="1"/>
  <c r="R1228" i="1"/>
  <c r="C1228" i="4"/>
  <c r="D1228" i="4" s="1"/>
  <c r="E1228" i="4" s="1"/>
  <c r="AL1228" i="1"/>
  <c r="N1228" i="1"/>
  <c r="C436" i="4"/>
  <c r="D436" i="4" s="1"/>
  <c r="E436" i="4" s="1"/>
  <c r="R436" i="1"/>
  <c r="AL436" i="1"/>
  <c r="N436" i="1"/>
  <c r="N359" i="1"/>
  <c r="C359" i="4"/>
  <c r="D359" i="4" s="1"/>
  <c r="E359" i="4" s="1"/>
  <c r="R359" i="1"/>
  <c r="AL359" i="1"/>
  <c r="C183" i="4"/>
  <c r="D183" i="4" s="1"/>
  <c r="E183" i="4" s="1"/>
  <c r="AL183" i="1"/>
  <c r="N183" i="1"/>
  <c r="R183" i="1"/>
  <c r="C128" i="4"/>
  <c r="D128" i="4" s="1"/>
  <c r="E128" i="4" s="1"/>
  <c r="R128" i="1"/>
  <c r="AL128" i="1"/>
  <c r="N128" i="1"/>
  <c r="N1731" i="1"/>
  <c r="C1731" i="4"/>
  <c r="D1731" i="4" s="1"/>
  <c r="E1731" i="4" s="1"/>
  <c r="AL1731" i="1"/>
  <c r="R1731" i="1"/>
  <c r="AJ1302" i="1"/>
  <c r="AK1302" i="1" s="1"/>
  <c r="AI1302" i="1"/>
  <c r="C818" i="4"/>
  <c r="D818" i="4" s="1"/>
  <c r="E818" i="4" s="1"/>
  <c r="N818" i="1"/>
  <c r="AL818" i="1"/>
  <c r="N1590" i="1"/>
  <c r="C1590" i="4"/>
  <c r="D1590" i="4" s="1"/>
  <c r="E1590" i="4" s="1"/>
  <c r="R1590" i="1"/>
  <c r="AL1590" i="1"/>
  <c r="C1271" i="4"/>
  <c r="D1271" i="4" s="1"/>
  <c r="E1271" i="4" s="1"/>
  <c r="N1271" i="1"/>
  <c r="R1271" i="1"/>
  <c r="AL1271" i="1"/>
  <c r="C996" i="4"/>
  <c r="D996" i="4" s="1"/>
  <c r="E996" i="4" s="1"/>
  <c r="AL996" i="1"/>
  <c r="R996" i="1"/>
  <c r="N996" i="1"/>
  <c r="C897" i="4"/>
  <c r="D897" i="4" s="1"/>
  <c r="E897" i="4" s="1"/>
  <c r="AL897" i="1"/>
  <c r="R897" i="1"/>
  <c r="N897" i="1"/>
  <c r="C765" i="4"/>
  <c r="D765" i="4" s="1"/>
  <c r="E765" i="4" s="1"/>
  <c r="N765" i="1"/>
  <c r="AL765" i="1"/>
  <c r="C600" i="4"/>
  <c r="D600" i="4" s="1"/>
  <c r="E600" i="4" s="1"/>
  <c r="R600" i="1"/>
  <c r="AL600" i="1"/>
  <c r="N600" i="1"/>
  <c r="C490" i="4"/>
  <c r="D490" i="4" s="1"/>
  <c r="E490" i="4" s="1"/>
  <c r="AL490" i="1"/>
  <c r="N490" i="1"/>
  <c r="R490" i="1"/>
  <c r="C391" i="4"/>
  <c r="D391" i="4" s="1"/>
  <c r="E391" i="4" s="1"/>
  <c r="R391" i="1"/>
  <c r="AL391" i="1"/>
  <c r="N391" i="1"/>
  <c r="AL292" i="1"/>
  <c r="C292" i="4"/>
  <c r="D292" i="4" s="1"/>
  <c r="E292" i="4" s="1"/>
  <c r="N292" i="1"/>
  <c r="R292" i="1"/>
  <c r="S292" i="1" s="1"/>
  <c r="T292" i="1" s="1"/>
  <c r="AL588" i="1"/>
  <c r="C588" i="4"/>
  <c r="D588" i="4" s="1"/>
  <c r="E588" i="4" s="1"/>
  <c r="R588" i="1"/>
  <c r="N588" i="1"/>
  <c r="C456" i="4"/>
  <c r="D456" i="4" s="1"/>
  <c r="E456" i="4" s="1"/>
  <c r="N456" i="1"/>
  <c r="AL456" i="1"/>
  <c r="R456" i="1"/>
  <c r="C1478" i="4"/>
  <c r="D1478" i="4" s="1"/>
  <c r="E1478" i="4" s="1"/>
  <c r="N1478" i="1"/>
  <c r="AL1478" i="1"/>
  <c r="R1478" i="1"/>
  <c r="N763" i="1"/>
  <c r="C763" i="4"/>
  <c r="D763" i="4" s="1"/>
  <c r="E763" i="4" s="1"/>
  <c r="AL763" i="1"/>
  <c r="C587" i="4"/>
  <c r="D587" i="4" s="1"/>
  <c r="E587" i="4" s="1"/>
  <c r="R587" i="1"/>
  <c r="N587" i="1"/>
  <c r="AL587" i="1"/>
  <c r="C257" i="4"/>
  <c r="D257" i="4" s="1"/>
  <c r="E257" i="4" s="1"/>
  <c r="N257" i="1"/>
  <c r="AL257" i="1"/>
  <c r="C1196" i="4"/>
  <c r="D1196" i="4" s="1"/>
  <c r="E1196" i="4" s="1"/>
  <c r="R1196" i="1"/>
  <c r="N1196" i="1"/>
  <c r="AL1196" i="1"/>
  <c r="C1086" i="4"/>
  <c r="D1086" i="4" s="1"/>
  <c r="E1086" i="4" s="1"/>
  <c r="N1086" i="1"/>
  <c r="AL1086" i="1"/>
  <c r="C811" i="4"/>
  <c r="D811" i="4" s="1"/>
  <c r="E811" i="4" s="1"/>
  <c r="N811" i="1"/>
  <c r="AL811" i="1"/>
  <c r="C282" i="4"/>
  <c r="D282" i="4" s="1"/>
  <c r="E282" i="4" s="1"/>
  <c r="AL282" i="1"/>
  <c r="N282" i="1"/>
  <c r="AL191" i="1"/>
  <c r="C191" i="4"/>
  <c r="D191" i="4" s="1"/>
  <c r="E191" i="4" s="1"/>
  <c r="N191" i="1"/>
  <c r="AL523" i="1"/>
  <c r="C523" i="4"/>
  <c r="D523" i="4" s="1"/>
  <c r="E523" i="4" s="1"/>
  <c r="N523" i="1"/>
  <c r="C642" i="4"/>
  <c r="D642" i="4" s="1"/>
  <c r="E642" i="4" s="1"/>
  <c r="AL642" i="1"/>
  <c r="N642" i="1"/>
  <c r="R642" i="1"/>
  <c r="C1702" i="4"/>
  <c r="D1702" i="4" s="1"/>
  <c r="E1702" i="4" s="1"/>
  <c r="R1702" i="1"/>
  <c r="N1702" i="1"/>
  <c r="AL1702" i="1"/>
  <c r="R1021" i="1"/>
  <c r="C1021" i="4"/>
  <c r="D1021" i="4" s="1"/>
  <c r="E1021" i="4" s="1"/>
  <c r="N1021" i="1"/>
  <c r="AL1021" i="1"/>
  <c r="C718" i="4"/>
  <c r="D718" i="4" s="1"/>
  <c r="E718" i="4" s="1"/>
  <c r="AL718" i="1"/>
  <c r="N718" i="1"/>
  <c r="AL1408" i="1"/>
  <c r="C1408" i="4"/>
  <c r="D1408" i="4" s="1"/>
  <c r="E1408" i="4" s="1"/>
  <c r="N1408" i="1"/>
  <c r="N981" i="1"/>
  <c r="C981" i="4"/>
  <c r="D981" i="4" s="1"/>
  <c r="E981" i="4" s="1"/>
  <c r="AL981" i="1"/>
  <c r="C530" i="4"/>
  <c r="D530" i="4" s="1"/>
  <c r="E530" i="4" s="1"/>
  <c r="AL530" i="1"/>
  <c r="N530" i="1"/>
  <c r="C1089" i="4"/>
  <c r="D1089" i="4" s="1"/>
  <c r="E1089" i="4" s="1"/>
  <c r="AL1089" i="1"/>
  <c r="R1089" i="1"/>
  <c r="S1089" i="1" s="1"/>
  <c r="T1089" i="1" s="1"/>
  <c r="N1089" i="1"/>
  <c r="C1728" i="4"/>
  <c r="D1728" i="4" s="1"/>
  <c r="E1728" i="4" s="1"/>
  <c r="R1728" i="1"/>
  <c r="AL1728" i="1"/>
  <c r="N1728" i="1"/>
  <c r="N1299" i="1"/>
  <c r="C1299" i="4"/>
  <c r="D1299" i="4" s="1"/>
  <c r="E1299" i="4" s="1"/>
  <c r="R1299" i="1"/>
  <c r="AL1299" i="1"/>
  <c r="AL1363" i="1"/>
  <c r="C1363" i="4"/>
  <c r="D1363" i="4" s="1"/>
  <c r="E1363" i="4" s="1"/>
  <c r="N1363" i="1"/>
  <c r="C669" i="4"/>
  <c r="D669" i="4" s="1"/>
  <c r="E669" i="4" s="1"/>
  <c r="R669" i="1"/>
  <c r="S669" i="1" s="1"/>
  <c r="T669" i="1" s="1"/>
  <c r="N669" i="1"/>
  <c r="AL669" i="1"/>
  <c r="R1259" i="1"/>
  <c r="C1259" i="4"/>
  <c r="D1259" i="4" s="1"/>
  <c r="E1259" i="4" s="1"/>
  <c r="AL1259" i="1"/>
  <c r="N1259" i="1"/>
  <c r="C973" i="4"/>
  <c r="D973" i="4" s="1"/>
  <c r="E973" i="4" s="1"/>
  <c r="AL973" i="1"/>
  <c r="N973" i="1"/>
  <c r="C253" i="4"/>
  <c r="D253" i="4" s="1"/>
  <c r="E253" i="4" s="1"/>
  <c r="AL253" i="1"/>
  <c r="N253" i="1"/>
  <c r="AJ789" i="1"/>
  <c r="AK789" i="1" s="1"/>
  <c r="AI789" i="1"/>
  <c r="C546" i="4"/>
  <c r="D546" i="4" s="1"/>
  <c r="E546" i="4" s="1"/>
  <c r="AL546" i="1"/>
  <c r="N546" i="1"/>
  <c r="AL194" i="1"/>
  <c r="C194" i="4"/>
  <c r="D194" i="4" s="1"/>
  <c r="E194" i="4" s="1"/>
  <c r="N194" i="1"/>
  <c r="N51" i="1"/>
  <c r="C51" i="4"/>
  <c r="D51" i="4" s="1"/>
  <c r="E51" i="4" s="1"/>
  <c r="R51" i="1"/>
  <c r="AL51" i="1"/>
  <c r="C1678" i="4"/>
  <c r="D1678" i="4" s="1"/>
  <c r="E1678" i="4" s="1"/>
  <c r="AL1678" i="1"/>
  <c r="R1678" i="1"/>
  <c r="N1678" i="1"/>
  <c r="C1785" i="4"/>
  <c r="D1785" i="4" s="1"/>
  <c r="E1785" i="4" s="1"/>
  <c r="N1785" i="1"/>
  <c r="AL1785" i="1"/>
  <c r="N1659" i="1"/>
  <c r="C1659" i="4"/>
  <c r="D1659" i="4" s="1"/>
  <c r="E1659" i="4" s="1"/>
  <c r="R1659" i="1"/>
  <c r="S1659" i="1" s="1"/>
  <c r="T1659" i="1" s="1"/>
  <c r="AL1659" i="1"/>
  <c r="C647" i="4"/>
  <c r="D647" i="4" s="1"/>
  <c r="E647" i="4" s="1"/>
  <c r="AL647" i="1"/>
  <c r="N647" i="1"/>
  <c r="R647" i="1"/>
  <c r="S647" i="1" s="1"/>
  <c r="T647" i="1" s="1"/>
  <c r="C438" i="4"/>
  <c r="D438" i="4" s="1"/>
  <c r="E438" i="4" s="1"/>
  <c r="AL438" i="1"/>
  <c r="N438" i="1"/>
  <c r="N363" i="1"/>
  <c r="C363" i="4"/>
  <c r="D363" i="4" s="1"/>
  <c r="E363" i="4" s="1"/>
  <c r="AL363" i="1"/>
  <c r="C11" i="4"/>
  <c r="D11" i="4" s="1"/>
  <c r="E11" i="4" s="1"/>
  <c r="N11" i="1"/>
  <c r="AL11" i="1"/>
  <c r="R11" i="1"/>
  <c r="AJ162" i="1"/>
  <c r="AK162" i="1" s="1"/>
  <c r="AI162" i="1"/>
  <c r="R1316" i="1"/>
  <c r="C1316" i="4"/>
  <c r="D1316" i="4" s="1"/>
  <c r="E1316" i="4" s="1"/>
  <c r="N1316" i="1"/>
  <c r="AL1316" i="1"/>
  <c r="C1129" i="4"/>
  <c r="D1129" i="4" s="1"/>
  <c r="E1129" i="4" s="1"/>
  <c r="N1129" i="1"/>
  <c r="AL1129" i="1"/>
  <c r="N876" i="1"/>
  <c r="C876" i="4"/>
  <c r="D876" i="4" s="1"/>
  <c r="E876" i="4" s="1"/>
  <c r="R876" i="1"/>
  <c r="AL876" i="1"/>
  <c r="C1599" i="4"/>
  <c r="D1599" i="4" s="1"/>
  <c r="E1599" i="4" s="1"/>
  <c r="R1599" i="1"/>
  <c r="N1599" i="1"/>
  <c r="AL1599" i="1"/>
  <c r="C488" i="4"/>
  <c r="D488" i="4" s="1"/>
  <c r="E488" i="4" s="1"/>
  <c r="R488" i="1"/>
  <c r="N488" i="1"/>
  <c r="AL488" i="1"/>
  <c r="C1744" i="4"/>
  <c r="D1744" i="4" s="1"/>
  <c r="E1744" i="4" s="1"/>
  <c r="AL1744" i="1"/>
  <c r="R1744" i="1"/>
  <c r="N1744" i="1"/>
  <c r="R1469" i="1"/>
  <c r="C1469" i="4"/>
  <c r="D1469" i="4" s="1"/>
  <c r="E1469" i="4" s="1"/>
  <c r="N1469" i="1"/>
  <c r="AL1469" i="1"/>
  <c r="C335" i="4"/>
  <c r="D335" i="4" s="1"/>
  <c r="E335" i="4" s="1"/>
  <c r="N335" i="1"/>
  <c r="AL335" i="1"/>
  <c r="AL1786" i="1"/>
  <c r="C1786" i="4"/>
  <c r="D1786" i="4" s="1"/>
  <c r="E1786" i="4" s="1"/>
  <c r="N1786" i="1"/>
  <c r="C1598" i="4"/>
  <c r="D1598" i="4" s="1"/>
  <c r="E1598" i="4" s="1"/>
  <c r="N1598" i="1"/>
  <c r="AL1598" i="1"/>
  <c r="R1598" i="1"/>
  <c r="C1356" i="4"/>
  <c r="D1356" i="4" s="1"/>
  <c r="E1356" i="4" s="1"/>
  <c r="N1356" i="1"/>
  <c r="AL1356" i="1"/>
  <c r="C1191" i="4"/>
  <c r="D1191" i="4" s="1"/>
  <c r="E1191" i="4" s="1"/>
  <c r="N1191" i="1"/>
  <c r="AL1191" i="1"/>
  <c r="R1191" i="1"/>
  <c r="C982" i="4"/>
  <c r="D982" i="4" s="1"/>
  <c r="E982" i="4" s="1"/>
  <c r="N982" i="1"/>
  <c r="AL982" i="1"/>
  <c r="N553" i="1"/>
  <c r="C553" i="4"/>
  <c r="D553" i="4" s="1"/>
  <c r="E553" i="4" s="1"/>
  <c r="AL553" i="1"/>
  <c r="R715" i="1"/>
  <c r="S715" i="1" s="1"/>
  <c r="T715" i="1" s="1"/>
  <c r="C715" i="4"/>
  <c r="D715" i="4" s="1"/>
  <c r="E715" i="4" s="1"/>
  <c r="N715" i="1"/>
  <c r="AL715" i="1"/>
  <c r="AL155" i="1"/>
  <c r="C155" i="4"/>
  <c r="D155" i="4" s="1"/>
  <c r="E155" i="4" s="1"/>
  <c r="N155" i="1"/>
  <c r="C1298" i="4"/>
  <c r="D1298" i="4" s="1"/>
  <c r="E1298" i="4" s="1"/>
  <c r="R1298" i="1"/>
  <c r="AL1298" i="1"/>
  <c r="N1298" i="1"/>
  <c r="C1718" i="4"/>
  <c r="D1718" i="4" s="1"/>
  <c r="E1718" i="4" s="1"/>
  <c r="N1718" i="1"/>
  <c r="R1718" i="1"/>
  <c r="S1718" i="1" s="1"/>
  <c r="T1718" i="1" s="1"/>
  <c r="AL1718" i="1"/>
  <c r="C1454" i="4"/>
  <c r="D1454" i="4" s="1"/>
  <c r="E1454" i="4" s="1"/>
  <c r="N1454" i="1"/>
  <c r="AL1454" i="1"/>
  <c r="AL1289" i="1"/>
  <c r="C1289" i="4"/>
  <c r="D1289" i="4" s="1"/>
  <c r="E1289" i="4" s="1"/>
  <c r="N1289" i="1"/>
  <c r="R1289" i="1"/>
  <c r="C816" i="4"/>
  <c r="D816" i="4" s="1"/>
  <c r="E816" i="4" s="1"/>
  <c r="N816" i="1"/>
  <c r="AL816" i="1"/>
  <c r="C354" i="4"/>
  <c r="D354" i="4" s="1"/>
  <c r="E354" i="4" s="1"/>
  <c r="AL354" i="1"/>
  <c r="R354" i="1"/>
  <c r="N354" i="1"/>
  <c r="C1012" i="4"/>
  <c r="D1012" i="4" s="1"/>
  <c r="E1012" i="4" s="1"/>
  <c r="R1012" i="1"/>
  <c r="AL1012" i="1"/>
  <c r="N1012" i="1"/>
  <c r="AJ726" i="1"/>
  <c r="AK726" i="1" s="1"/>
  <c r="AI726" i="1"/>
  <c r="N980" i="1"/>
  <c r="C980" i="4"/>
  <c r="D980" i="4" s="1"/>
  <c r="E980" i="4" s="1"/>
  <c r="AL980" i="1"/>
  <c r="C804" i="4"/>
  <c r="D804" i="4" s="1"/>
  <c r="E804" i="4" s="1"/>
  <c r="N804" i="1"/>
  <c r="R804" i="1"/>
  <c r="S804" i="1" s="1"/>
  <c r="T804" i="1" s="1"/>
  <c r="AL804" i="1"/>
  <c r="C650" i="4"/>
  <c r="D650" i="4" s="1"/>
  <c r="E650" i="4" s="1"/>
  <c r="R650" i="1"/>
  <c r="S650" i="1" s="1"/>
  <c r="T650" i="1" s="1"/>
  <c r="AL650" i="1"/>
  <c r="N650" i="1"/>
  <c r="C496" i="4"/>
  <c r="D496" i="4" s="1"/>
  <c r="E496" i="4" s="1"/>
  <c r="R496" i="1"/>
  <c r="AL496" i="1"/>
  <c r="N496" i="1"/>
  <c r="R1639" i="1"/>
  <c r="C1639" i="4"/>
  <c r="D1639" i="4" s="1"/>
  <c r="E1639" i="4" s="1"/>
  <c r="AL1639" i="1"/>
  <c r="N1639" i="1"/>
  <c r="C1352" i="4"/>
  <c r="D1352" i="4" s="1"/>
  <c r="E1352" i="4" s="1"/>
  <c r="AL1352" i="1"/>
  <c r="N1352" i="1"/>
  <c r="R1352" i="1"/>
  <c r="C1209" i="4"/>
  <c r="D1209" i="4" s="1"/>
  <c r="E1209" i="4" s="1"/>
  <c r="R1209" i="1"/>
  <c r="S1209" i="1" s="1"/>
  <c r="T1209" i="1" s="1"/>
  <c r="AL1209" i="1"/>
  <c r="N1209" i="1"/>
  <c r="N1143" i="1"/>
  <c r="C1143" i="4"/>
  <c r="D1143" i="4" s="1"/>
  <c r="E1143" i="4" s="1"/>
  <c r="AL1143" i="1"/>
  <c r="R1143" i="1"/>
  <c r="S1143" i="1" s="1"/>
  <c r="T1143" i="1" s="1"/>
  <c r="C736" i="4"/>
  <c r="D736" i="4" s="1"/>
  <c r="E736" i="4" s="1"/>
  <c r="N736" i="1"/>
  <c r="AL736" i="1"/>
  <c r="R736" i="1"/>
  <c r="S736" i="1" s="1"/>
  <c r="T736" i="1" s="1"/>
  <c r="C626" i="4"/>
  <c r="D626" i="4" s="1"/>
  <c r="E626" i="4" s="1"/>
  <c r="AL626" i="1"/>
  <c r="R626" i="1"/>
  <c r="S626" i="1" s="1"/>
  <c r="T626" i="1" s="1"/>
  <c r="N626" i="1"/>
  <c r="AL439" i="1"/>
  <c r="C439" i="4"/>
  <c r="D439" i="4" s="1"/>
  <c r="E439" i="4" s="1"/>
  <c r="N439" i="1"/>
  <c r="AL109" i="1"/>
  <c r="C109" i="4"/>
  <c r="D109" i="4" s="1"/>
  <c r="E109" i="4" s="1"/>
  <c r="R109" i="1"/>
  <c r="N109" i="1"/>
  <c r="R1252" i="1"/>
  <c r="C1252" i="4"/>
  <c r="D1252" i="4" s="1"/>
  <c r="E1252" i="4" s="1"/>
  <c r="N1252" i="1"/>
  <c r="AL1252" i="1"/>
  <c r="C922" i="4"/>
  <c r="D922" i="4" s="1"/>
  <c r="E922" i="4" s="1"/>
  <c r="AL922" i="1"/>
  <c r="N922" i="1"/>
  <c r="R922" i="1"/>
  <c r="S922" i="1" s="1"/>
  <c r="T922" i="1" s="1"/>
  <c r="N405" i="1"/>
  <c r="C405" i="4"/>
  <c r="D405" i="4" s="1"/>
  <c r="E405" i="4" s="1"/>
  <c r="AL405" i="1"/>
  <c r="C1406" i="4"/>
  <c r="D1406" i="4" s="1"/>
  <c r="E1406" i="4" s="1"/>
  <c r="N1406" i="1"/>
  <c r="AL1406" i="1"/>
  <c r="C592" i="4"/>
  <c r="D592" i="4" s="1"/>
  <c r="E592" i="4" s="1"/>
  <c r="N592" i="1"/>
  <c r="R592" i="1"/>
  <c r="AL592" i="1"/>
  <c r="C196" i="4"/>
  <c r="D196" i="4" s="1"/>
  <c r="E196" i="4" s="1"/>
  <c r="N196" i="1"/>
  <c r="AL196" i="1"/>
  <c r="R196" i="1"/>
  <c r="C1237" i="4"/>
  <c r="D1237" i="4" s="1"/>
  <c r="E1237" i="4" s="1"/>
  <c r="N1237" i="1"/>
  <c r="R1237" i="1"/>
  <c r="AL1237" i="1"/>
  <c r="R352" i="1"/>
  <c r="S352" i="1" s="1"/>
  <c r="T352" i="1" s="1"/>
  <c r="C352" i="4"/>
  <c r="D352" i="4" s="1"/>
  <c r="E352" i="4" s="1"/>
  <c r="AL352" i="1"/>
  <c r="N352" i="1"/>
  <c r="C1800" i="4"/>
  <c r="D1800" i="4" s="1"/>
  <c r="E1800" i="4" s="1"/>
  <c r="N1800" i="1"/>
  <c r="R1800" i="1"/>
  <c r="AL1800" i="1"/>
  <c r="AL492" i="1"/>
  <c r="C492" i="4"/>
  <c r="D492" i="4" s="1"/>
  <c r="E492" i="4" s="1"/>
  <c r="N492" i="1"/>
  <c r="R492" i="1"/>
  <c r="N1449" i="1"/>
  <c r="C1449" i="4"/>
  <c r="D1449" i="4" s="1"/>
  <c r="E1449" i="4" s="1"/>
  <c r="AL1449" i="1"/>
  <c r="C40" i="4"/>
  <c r="D40" i="4" s="1"/>
  <c r="E40" i="4" s="1"/>
  <c r="AL40" i="1"/>
  <c r="N40" i="1"/>
  <c r="AI27" i="1"/>
  <c r="AJ27" i="1"/>
  <c r="AK27" i="1" s="1"/>
  <c r="AL1434" i="1"/>
  <c r="C1434" i="4"/>
  <c r="D1434" i="4" s="1"/>
  <c r="E1434" i="4" s="1"/>
  <c r="N1434" i="1"/>
  <c r="C664" i="4"/>
  <c r="D664" i="4" s="1"/>
  <c r="E664" i="4" s="1"/>
  <c r="AL664" i="1"/>
  <c r="N664" i="1"/>
  <c r="C466" i="4"/>
  <c r="D466" i="4" s="1"/>
  <c r="E466" i="4" s="1"/>
  <c r="N466" i="1"/>
  <c r="R466" i="1"/>
  <c r="AL466" i="1"/>
  <c r="C158" i="4"/>
  <c r="D158" i="4" s="1"/>
  <c r="E158" i="4" s="1"/>
  <c r="R158" i="1"/>
  <c r="N158" i="1"/>
  <c r="AL158" i="1"/>
  <c r="AL1733" i="1"/>
  <c r="C1733" i="4"/>
  <c r="D1733" i="4" s="1"/>
  <c r="E1733" i="4" s="1"/>
  <c r="N1733" i="1"/>
  <c r="N1458" i="1"/>
  <c r="C1458" i="4"/>
  <c r="D1458" i="4" s="1"/>
  <c r="E1458" i="4" s="1"/>
  <c r="AL1458" i="1"/>
  <c r="R1458" i="1"/>
  <c r="AL1370" i="1"/>
  <c r="C1370" i="4"/>
  <c r="D1370" i="4" s="1"/>
  <c r="E1370" i="4" s="1"/>
  <c r="N1370" i="1"/>
  <c r="C281" i="4"/>
  <c r="D281" i="4" s="1"/>
  <c r="E281" i="4" s="1"/>
  <c r="N281" i="1"/>
  <c r="AL281" i="1"/>
  <c r="C577" i="4"/>
  <c r="D577" i="4" s="1"/>
  <c r="E577" i="4" s="1"/>
  <c r="R577" i="1"/>
  <c r="AL577" i="1"/>
  <c r="N577" i="1"/>
  <c r="C313" i="4"/>
  <c r="D313" i="4" s="1"/>
  <c r="E313" i="4" s="1"/>
  <c r="AL313" i="1"/>
  <c r="N313" i="1"/>
  <c r="C38" i="4"/>
  <c r="D38" i="4" s="1"/>
  <c r="E38" i="4" s="1"/>
  <c r="AL38" i="1"/>
  <c r="N38" i="1"/>
  <c r="N1764" i="1"/>
  <c r="C1764" i="4"/>
  <c r="D1764" i="4" s="1"/>
  <c r="E1764" i="4" s="1"/>
  <c r="R1764" i="1"/>
  <c r="AL1764" i="1"/>
  <c r="AI1654" i="1"/>
  <c r="AJ1654" i="1"/>
  <c r="AK1654" i="1" s="1"/>
  <c r="AL1181" i="1"/>
  <c r="C1181" i="4"/>
  <c r="D1181" i="4" s="1"/>
  <c r="E1181" i="4" s="1"/>
  <c r="N1181" i="1"/>
  <c r="R1181" i="1"/>
  <c r="S1181" i="1" s="1"/>
  <c r="T1181" i="1" s="1"/>
  <c r="C873" i="4"/>
  <c r="D873" i="4" s="1"/>
  <c r="E873" i="4" s="1"/>
  <c r="N873" i="1"/>
  <c r="R873" i="1"/>
  <c r="AL873" i="1"/>
  <c r="R389" i="1"/>
  <c r="C389" i="4"/>
  <c r="D389" i="4" s="1"/>
  <c r="E389" i="4" s="1"/>
  <c r="AL389" i="1"/>
  <c r="N389" i="1"/>
  <c r="C246" i="4"/>
  <c r="D246" i="4" s="1"/>
  <c r="E246" i="4" s="1"/>
  <c r="N246" i="1"/>
  <c r="AL246" i="1"/>
  <c r="C114" i="4"/>
  <c r="D114" i="4" s="1"/>
  <c r="E114" i="4" s="1"/>
  <c r="AL114" i="1"/>
  <c r="R114" i="1"/>
  <c r="N114" i="1"/>
  <c r="AL1383" i="1"/>
  <c r="C1383" i="4"/>
  <c r="D1383" i="4" s="1"/>
  <c r="E1383" i="4" s="1"/>
  <c r="N1383" i="1"/>
  <c r="AI1042" i="1"/>
  <c r="AJ1042" i="1"/>
  <c r="AK1042" i="1" s="1"/>
  <c r="C821" i="4"/>
  <c r="D821" i="4" s="1"/>
  <c r="E821" i="4" s="1"/>
  <c r="R821" i="1"/>
  <c r="N821" i="1"/>
  <c r="AL821" i="1"/>
  <c r="C500" i="4"/>
  <c r="D500" i="4" s="1"/>
  <c r="E500" i="4" s="1"/>
  <c r="R500" i="1"/>
  <c r="AL500" i="1"/>
  <c r="N500" i="1"/>
  <c r="C48" i="4"/>
  <c r="D48" i="4" s="1"/>
  <c r="E48" i="4" s="1"/>
  <c r="N48" i="1"/>
  <c r="AL48" i="1"/>
  <c r="C1400" i="4"/>
  <c r="D1400" i="4" s="1"/>
  <c r="E1400" i="4" s="1"/>
  <c r="AL1400" i="1"/>
  <c r="N1400" i="1"/>
  <c r="C255" i="4"/>
  <c r="D255" i="4" s="1"/>
  <c r="E255" i="4" s="1"/>
  <c r="R255" i="1"/>
  <c r="AL255" i="1"/>
  <c r="N255" i="1"/>
  <c r="C153" i="4"/>
  <c r="D153" i="4" s="1"/>
  <c r="E153" i="4" s="1"/>
  <c r="N153" i="1"/>
  <c r="AL153" i="1"/>
  <c r="C1378" i="4"/>
  <c r="D1378" i="4" s="1"/>
  <c r="E1378" i="4" s="1"/>
  <c r="N1378" i="1"/>
  <c r="AL1378" i="1"/>
  <c r="C861" i="4"/>
  <c r="D861" i="4" s="1"/>
  <c r="E861" i="4" s="1"/>
  <c r="AL861" i="1"/>
  <c r="N861" i="1"/>
  <c r="R861" i="1"/>
  <c r="S861" i="1" s="1"/>
  <c r="T861" i="1" s="1"/>
  <c r="N432" i="1"/>
  <c r="C432" i="4"/>
  <c r="D432" i="4" s="1"/>
  <c r="E432" i="4" s="1"/>
  <c r="R432" i="1"/>
  <c r="AL432" i="1"/>
  <c r="C102" i="4"/>
  <c r="D102" i="4" s="1"/>
  <c r="E102" i="4" s="1"/>
  <c r="N102" i="1"/>
  <c r="AL102" i="1"/>
  <c r="R102" i="1"/>
  <c r="C1311" i="4"/>
  <c r="D1311" i="4" s="1"/>
  <c r="E1311" i="4" s="1"/>
  <c r="AL1311" i="1"/>
  <c r="N1311" i="1"/>
  <c r="R1311" i="1"/>
  <c r="C770" i="4"/>
  <c r="D770" i="4" s="1"/>
  <c r="E770" i="4" s="1"/>
  <c r="AL770" i="1"/>
  <c r="N770" i="1"/>
  <c r="R770" i="1"/>
  <c r="S770" i="1" s="1"/>
  <c r="T770" i="1" s="1"/>
  <c r="R1442" i="1"/>
  <c r="C1442" i="4"/>
  <c r="D1442" i="4" s="1"/>
  <c r="E1442" i="4" s="1"/>
  <c r="AL1442" i="1"/>
  <c r="N1442" i="1"/>
  <c r="C518" i="4"/>
  <c r="D518" i="4" s="1"/>
  <c r="E518" i="4" s="1"/>
  <c r="N518" i="1"/>
  <c r="AL518" i="1"/>
  <c r="R518" i="1"/>
  <c r="S518" i="1" s="1"/>
  <c r="T518" i="1" s="1"/>
  <c r="AL418" i="1"/>
  <c r="C418" i="4"/>
  <c r="D418" i="4" s="1"/>
  <c r="E418" i="4" s="1"/>
  <c r="N418" i="1"/>
  <c r="R418" i="1"/>
  <c r="S418" i="1" s="1"/>
  <c r="T418" i="1" s="1"/>
  <c r="C1055" i="4"/>
  <c r="D1055" i="4" s="1"/>
  <c r="E1055" i="4" s="1"/>
  <c r="N1055" i="1"/>
  <c r="AL1055" i="1"/>
  <c r="C769" i="4"/>
  <c r="D769" i="4" s="1"/>
  <c r="E769" i="4" s="1"/>
  <c r="R769" i="1"/>
  <c r="S769" i="1" s="1"/>
  <c r="T769" i="1" s="1"/>
  <c r="N769" i="1"/>
  <c r="AL769" i="1"/>
  <c r="C131" i="4"/>
  <c r="D131" i="4" s="1"/>
  <c r="E131" i="4" s="1"/>
  <c r="N131" i="1"/>
  <c r="AL131" i="1"/>
  <c r="R131" i="1"/>
  <c r="C31" i="4"/>
  <c r="D31" i="4" s="1"/>
  <c r="E31" i="4" s="1"/>
  <c r="R31" i="1"/>
  <c r="S31" i="1" s="1"/>
  <c r="T31" i="1" s="1"/>
  <c r="N31" i="1"/>
  <c r="AL31" i="1"/>
  <c r="C460" i="4"/>
  <c r="D460" i="4" s="1"/>
  <c r="E460" i="4" s="1"/>
  <c r="AL460" i="1"/>
  <c r="N460" i="1"/>
  <c r="R460" i="1"/>
  <c r="R1336" i="1"/>
  <c r="C1336" i="4"/>
  <c r="D1336" i="4" s="1"/>
  <c r="E1336" i="4" s="1"/>
  <c r="N1336" i="1"/>
  <c r="AL1336" i="1"/>
  <c r="R1448" i="1"/>
  <c r="C1448" i="4"/>
  <c r="D1448" i="4" s="1"/>
  <c r="E1448" i="4" s="1"/>
  <c r="AL1448" i="1"/>
  <c r="N1448" i="1"/>
  <c r="N1052" i="1"/>
  <c r="C1052" i="4"/>
  <c r="D1052" i="4" s="1"/>
  <c r="E1052" i="4" s="1"/>
  <c r="AL1052" i="1"/>
  <c r="N799" i="1"/>
  <c r="C799" i="4"/>
  <c r="D799" i="4" s="1"/>
  <c r="E799" i="4" s="1"/>
  <c r="AL799" i="1"/>
  <c r="C447" i="4"/>
  <c r="D447" i="4" s="1"/>
  <c r="E447" i="4" s="1"/>
  <c r="N447" i="1"/>
  <c r="R447" i="1"/>
  <c r="AL447" i="1"/>
  <c r="C1755" i="4"/>
  <c r="D1755" i="4" s="1"/>
  <c r="E1755" i="4" s="1"/>
  <c r="N1755" i="1"/>
  <c r="R1755" i="1"/>
  <c r="AL1755" i="1"/>
  <c r="R1601" i="1"/>
  <c r="C1601" i="4"/>
  <c r="D1601" i="4" s="1"/>
  <c r="E1601" i="4" s="1"/>
  <c r="N1601" i="1"/>
  <c r="AL1601" i="1"/>
  <c r="C1007" i="4"/>
  <c r="D1007" i="4" s="1"/>
  <c r="E1007" i="4" s="1"/>
  <c r="R1007" i="1"/>
  <c r="N1007" i="1"/>
  <c r="AL1007" i="1"/>
  <c r="C501" i="4"/>
  <c r="D501" i="4" s="1"/>
  <c r="E501" i="4" s="1"/>
  <c r="AL501" i="1"/>
  <c r="R501" i="1"/>
  <c r="N501" i="1"/>
  <c r="N433" i="1"/>
  <c r="C433" i="4"/>
  <c r="D433" i="4" s="1"/>
  <c r="E433" i="4" s="1"/>
  <c r="AL433" i="1"/>
  <c r="C993" i="4"/>
  <c r="D993" i="4" s="1"/>
  <c r="E993" i="4" s="1"/>
  <c r="R993" i="1"/>
  <c r="AL993" i="1"/>
  <c r="N993" i="1"/>
  <c r="C564" i="4"/>
  <c r="D564" i="4" s="1"/>
  <c r="E564" i="4" s="1"/>
  <c r="N564" i="1"/>
  <c r="R564" i="1"/>
  <c r="AL564" i="1"/>
  <c r="C177" i="4"/>
  <c r="D177" i="4" s="1"/>
  <c r="E177" i="4" s="1"/>
  <c r="AL177" i="1"/>
  <c r="N177" i="1"/>
  <c r="N1729" i="1"/>
  <c r="C1729" i="4"/>
  <c r="D1729" i="4" s="1"/>
  <c r="E1729" i="4" s="1"/>
  <c r="AL1729" i="1"/>
  <c r="R1729" i="1"/>
  <c r="C1135" i="4"/>
  <c r="D1135" i="4" s="1"/>
  <c r="E1135" i="4" s="1"/>
  <c r="N1135" i="1"/>
  <c r="AL1135" i="1"/>
  <c r="C365" i="4"/>
  <c r="D365" i="4" s="1"/>
  <c r="E365" i="4" s="1"/>
  <c r="N365" i="1"/>
  <c r="AL365" i="1"/>
  <c r="C748" i="4"/>
  <c r="D748" i="4" s="1"/>
  <c r="E748" i="4" s="1"/>
  <c r="R748" i="1"/>
  <c r="S748" i="1" s="1"/>
  <c r="T748" i="1" s="1"/>
  <c r="N748" i="1"/>
  <c r="AL748" i="1"/>
  <c r="C1596" i="4"/>
  <c r="D1596" i="4" s="1"/>
  <c r="E1596" i="4" s="1"/>
  <c r="AL1596" i="1"/>
  <c r="R1596" i="1"/>
  <c r="N1596" i="1"/>
  <c r="C991" i="4"/>
  <c r="D991" i="4" s="1"/>
  <c r="E991" i="4" s="1"/>
  <c r="R991" i="1"/>
  <c r="AL991" i="1"/>
  <c r="N991" i="1"/>
  <c r="C661" i="4"/>
  <c r="D661" i="4" s="1"/>
  <c r="E661" i="4" s="1"/>
  <c r="AL661" i="1"/>
  <c r="N661" i="1"/>
  <c r="C1583" i="4"/>
  <c r="D1583" i="4" s="1"/>
  <c r="E1583" i="4" s="1"/>
  <c r="AL1583" i="1"/>
  <c r="N1583" i="1"/>
  <c r="R1583" i="1"/>
  <c r="C450" i="4"/>
  <c r="D450" i="4" s="1"/>
  <c r="E450" i="4" s="1"/>
  <c r="N450" i="1"/>
  <c r="AL450" i="1"/>
  <c r="R450" i="1"/>
  <c r="C1774" i="4"/>
  <c r="D1774" i="4" s="1"/>
  <c r="E1774" i="4" s="1"/>
  <c r="AL1774" i="1"/>
  <c r="N1774" i="1"/>
  <c r="C685" i="4"/>
  <c r="D685" i="4" s="1"/>
  <c r="E685" i="4" s="1"/>
  <c r="N685" i="1"/>
  <c r="AL685" i="1"/>
  <c r="C410" i="4"/>
  <c r="D410" i="4" s="1"/>
  <c r="E410" i="4" s="1"/>
  <c r="N410" i="1"/>
  <c r="AL410" i="1"/>
  <c r="C322" i="4"/>
  <c r="D322" i="4" s="1"/>
  <c r="E322" i="4" s="1"/>
  <c r="N322" i="1"/>
  <c r="AL322" i="1"/>
  <c r="N69" i="1"/>
  <c r="C69" i="4"/>
  <c r="D69" i="4" s="1"/>
  <c r="E69" i="4" s="1"/>
  <c r="R69" i="1"/>
  <c r="S69" i="1" s="1"/>
  <c r="T69" i="1" s="1"/>
  <c r="AL69" i="1"/>
  <c r="C660" i="4"/>
  <c r="D660" i="4" s="1"/>
  <c r="E660" i="4" s="1"/>
  <c r="AL660" i="1"/>
  <c r="N660" i="1"/>
  <c r="C419" i="4"/>
  <c r="D419" i="4" s="1"/>
  <c r="E419" i="4" s="1"/>
  <c r="AL419" i="1"/>
  <c r="N419" i="1"/>
  <c r="R419" i="1"/>
  <c r="S419" i="1" s="1"/>
  <c r="T419" i="1" s="1"/>
  <c r="R133" i="1"/>
  <c r="C133" i="4"/>
  <c r="D133" i="4" s="1"/>
  <c r="E133" i="4" s="1"/>
  <c r="N133" i="1"/>
  <c r="AL133" i="1"/>
  <c r="C1707" i="4"/>
  <c r="D1707" i="4" s="1"/>
  <c r="E1707" i="4" s="1"/>
  <c r="R1707" i="1"/>
  <c r="N1707" i="1"/>
  <c r="AL1707" i="1"/>
  <c r="C1443" i="4"/>
  <c r="D1443" i="4" s="1"/>
  <c r="E1443" i="4" s="1"/>
  <c r="N1443" i="1"/>
  <c r="AL1443" i="1"/>
  <c r="C1278" i="4"/>
  <c r="D1278" i="4" s="1"/>
  <c r="E1278" i="4" s="1"/>
  <c r="R1278" i="1"/>
  <c r="AL1278" i="1"/>
  <c r="N1278" i="1"/>
  <c r="C1124" i="4"/>
  <c r="D1124" i="4" s="1"/>
  <c r="E1124" i="4" s="1"/>
  <c r="N1124" i="1"/>
  <c r="R1124" i="1"/>
  <c r="AL1124" i="1"/>
  <c r="C959" i="4"/>
  <c r="D959" i="4" s="1"/>
  <c r="E959" i="4" s="1"/>
  <c r="AL959" i="1"/>
  <c r="N959" i="1"/>
  <c r="R651" i="1"/>
  <c r="S651" i="1" s="1"/>
  <c r="T651" i="1" s="1"/>
  <c r="C651" i="4"/>
  <c r="D651" i="4" s="1"/>
  <c r="E651" i="4" s="1"/>
  <c r="N651" i="1"/>
  <c r="AL651" i="1"/>
  <c r="R497" i="1"/>
  <c r="C497" i="4"/>
  <c r="D497" i="4" s="1"/>
  <c r="E497" i="4" s="1"/>
  <c r="AL497" i="1"/>
  <c r="N497" i="1"/>
  <c r="C57" i="4"/>
  <c r="D57" i="4" s="1"/>
  <c r="E57" i="4" s="1"/>
  <c r="AL57" i="1"/>
  <c r="N57" i="1"/>
  <c r="R57" i="1"/>
  <c r="R1706" i="1"/>
  <c r="C1706" i="4"/>
  <c r="D1706" i="4" s="1"/>
  <c r="E1706" i="4" s="1"/>
  <c r="AL1706" i="1"/>
  <c r="N1706" i="1"/>
  <c r="AI1431" i="1"/>
  <c r="AJ1431" i="1"/>
  <c r="AK1431" i="1" s="1"/>
  <c r="C1277" i="4"/>
  <c r="D1277" i="4" s="1"/>
  <c r="E1277" i="4" s="1"/>
  <c r="N1277" i="1"/>
  <c r="R1277" i="1"/>
  <c r="AL1277" i="1"/>
  <c r="C1123" i="4"/>
  <c r="D1123" i="4" s="1"/>
  <c r="E1123" i="4" s="1"/>
  <c r="N1123" i="1"/>
  <c r="AL1123" i="1"/>
  <c r="R1123" i="1"/>
  <c r="N1782" i="1"/>
  <c r="C1782" i="4"/>
  <c r="D1782" i="4" s="1"/>
  <c r="E1782" i="4" s="1"/>
  <c r="AL1782" i="1"/>
  <c r="C1419" i="4"/>
  <c r="D1419" i="4" s="1"/>
  <c r="E1419" i="4" s="1"/>
  <c r="N1419" i="1"/>
  <c r="AL1419" i="1"/>
  <c r="R1419" i="1"/>
  <c r="S1419" i="1" s="1"/>
  <c r="T1419" i="1" s="1"/>
  <c r="AJ1715" i="1"/>
  <c r="AK1715" i="1" s="1"/>
  <c r="AI1715" i="1"/>
  <c r="C1341" i="4"/>
  <c r="D1341" i="4" s="1"/>
  <c r="E1341" i="4" s="1"/>
  <c r="N1341" i="1"/>
  <c r="R1341" i="1"/>
  <c r="AL1341" i="1"/>
  <c r="C1132" i="4"/>
  <c r="D1132" i="4" s="1"/>
  <c r="E1132" i="4" s="1"/>
  <c r="N1132" i="1"/>
  <c r="AL1132" i="1"/>
  <c r="C615" i="4"/>
  <c r="D615" i="4" s="1"/>
  <c r="E615" i="4" s="1"/>
  <c r="N615" i="1"/>
  <c r="R615" i="1"/>
  <c r="S615" i="1" s="1"/>
  <c r="T615" i="1" s="1"/>
  <c r="AL615" i="1"/>
  <c r="R10" i="1"/>
  <c r="C10" i="4"/>
  <c r="D10" i="4" s="1"/>
  <c r="E10" i="4" s="1"/>
  <c r="N10" i="1"/>
  <c r="AL10" i="1"/>
  <c r="N1736" i="1"/>
  <c r="C1736" i="4"/>
  <c r="D1736" i="4" s="1"/>
  <c r="E1736" i="4" s="1"/>
  <c r="AL1736" i="1"/>
  <c r="C1626" i="4"/>
  <c r="D1626" i="4" s="1"/>
  <c r="E1626" i="4" s="1"/>
  <c r="AL1626" i="1"/>
  <c r="R1626" i="1"/>
  <c r="S1626" i="1" s="1"/>
  <c r="T1626" i="1" s="1"/>
  <c r="N1626" i="1"/>
  <c r="C1527" i="4"/>
  <c r="D1527" i="4" s="1"/>
  <c r="E1527" i="4" s="1"/>
  <c r="AL1527" i="1"/>
  <c r="N1527" i="1"/>
  <c r="C878" i="4"/>
  <c r="D878" i="4" s="1"/>
  <c r="E878" i="4" s="1"/>
  <c r="AL878" i="1"/>
  <c r="N878" i="1"/>
  <c r="C1644" i="4"/>
  <c r="D1644" i="4" s="1"/>
  <c r="E1644" i="4" s="1"/>
  <c r="N1644" i="1"/>
  <c r="AL1644" i="1"/>
  <c r="R1644" i="1"/>
  <c r="N1402" i="1"/>
  <c r="C1402" i="4"/>
  <c r="D1402" i="4" s="1"/>
  <c r="E1402" i="4" s="1"/>
  <c r="AL1402" i="1"/>
  <c r="AI962" i="1"/>
  <c r="AJ962" i="1"/>
  <c r="AK962" i="1" s="1"/>
  <c r="C687" i="4"/>
  <c r="D687" i="4" s="1"/>
  <c r="E687" i="4" s="1"/>
  <c r="AL687" i="1"/>
  <c r="R687" i="1"/>
  <c r="S687" i="1" s="1"/>
  <c r="T687" i="1" s="1"/>
  <c r="N687" i="1"/>
  <c r="C341" i="4"/>
  <c r="D341" i="4" s="1"/>
  <c r="E341" i="4" s="1"/>
  <c r="R341" i="1"/>
  <c r="S341" i="1" s="1"/>
  <c r="T341" i="1" s="1"/>
  <c r="AL341" i="1"/>
  <c r="N341" i="1"/>
  <c r="C154" i="4"/>
  <c r="D154" i="4" s="1"/>
  <c r="E154" i="4" s="1"/>
  <c r="N154" i="1"/>
  <c r="AL154" i="1"/>
  <c r="AJ694" i="1"/>
  <c r="AK694" i="1" s="1"/>
  <c r="AI694" i="1"/>
  <c r="C118" i="4"/>
  <c r="D118" i="4" s="1"/>
  <c r="E118" i="4" s="1"/>
  <c r="AL118" i="1"/>
  <c r="R118" i="1"/>
  <c r="N118" i="1"/>
  <c r="C1790" i="4"/>
  <c r="D1790" i="4" s="1"/>
  <c r="E1790" i="4" s="1"/>
  <c r="AL1790" i="1"/>
  <c r="N1790" i="1"/>
  <c r="AJ690" i="1"/>
  <c r="AK690" i="1" s="1"/>
  <c r="AI690" i="1"/>
  <c r="C1404" i="4"/>
  <c r="D1404" i="4" s="1"/>
  <c r="E1404" i="4" s="1"/>
  <c r="AL1404" i="1"/>
  <c r="N1404" i="1"/>
  <c r="C1217" i="4"/>
  <c r="D1217" i="4" s="1"/>
  <c r="E1217" i="4" s="1"/>
  <c r="N1217" i="1"/>
  <c r="AL1217" i="1"/>
  <c r="R1217" i="1"/>
  <c r="C249" i="4"/>
  <c r="D249" i="4" s="1"/>
  <c r="E249" i="4" s="1"/>
  <c r="N249" i="1"/>
  <c r="AL249" i="1"/>
  <c r="C117" i="4"/>
  <c r="D117" i="4" s="1"/>
  <c r="E117" i="4" s="1"/>
  <c r="N117" i="1"/>
  <c r="R117" i="1"/>
  <c r="AL117" i="1"/>
  <c r="AL1709" i="1"/>
  <c r="C1709" i="4"/>
  <c r="D1709" i="4" s="1"/>
  <c r="E1709" i="4" s="1"/>
  <c r="N1709" i="1"/>
  <c r="R1709" i="1"/>
  <c r="C1579" i="4"/>
  <c r="D1579" i="4" s="1"/>
  <c r="E1579" i="4" s="1"/>
  <c r="AL1579" i="1"/>
  <c r="N1579" i="1"/>
  <c r="R1579" i="1"/>
  <c r="C1260" i="4"/>
  <c r="D1260" i="4" s="1"/>
  <c r="E1260" i="4" s="1"/>
  <c r="N1260" i="1"/>
  <c r="R1260" i="1"/>
  <c r="AL1260" i="1"/>
  <c r="C1172" i="4"/>
  <c r="D1172" i="4" s="1"/>
  <c r="E1172" i="4" s="1"/>
  <c r="AL1172" i="1"/>
  <c r="N1172" i="1"/>
  <c r="R1172" i="1"/>
  <c r="S1172" i="1" s="1"/>
  <c r="T1172" i="1" s="1"/>
  <c r="C985" i="4"/>
  <c r="D985" i="4" s="1"/>
  <c r="E985" i="4" s="1"/>
  <c r="AL985" i="1"/>
  <c r="N985" i="1"/>
  <c r="N754" i="1"/>
  <c r="C754" i="4"/>
  <c r="D754" i="4" s="1"/>
  <c r="E754" i="4" s="1"/>
  <c r="R754" i="1"/>
  <c r="AL754" i="1"/>
  <c r="R677" i="1"/>
  <c r="S677" i="1" s="1"/>
  <c r="T677" i="1" s="1"/>
  <c r="C677" i="4"/>
  <c r="D677" i="4" s="1"/>
  <c r="E677" i="4" s="1"/>
  <c r="N677" i="1"/>
  <c r="AL677" i="1"/>
  <c r="C589" i="4"/>
  <c r="D589" i="4" s="1"/>
  <c r="E589" i="4" s="1"/>
  <c r="R589" i="1"/>
  <c r="N589" i="1"/>
  <c r="AL589" i="1"/>
  <c r="R479" i="1"/>
  <c r="C479" i="4"/>
  <c r="D479" i="4" s="1"/>
  <c r="E479" i="4" s="1"/>
  <c r="AL479" i="1"/>
  <c r="N479" i="1"/>
  <c r="C380" i="4"/>
  <c r="D380" i="4" s="1"/>
  <c r="E380" i="4" s="1"/>
  <c r="N380" i="1"/>
  <c r="AL380" i="1"/>
  <c r="C445" i="4"/>
  <c r="D445" i="4" s="1"/>
  <c r="E445" i="4" s="1"/>
  <c r="AL445" i="1"/>
  <c r="N445" i="1"/>
  <c r="C1456" i="4"/>
  <c r="D1456" i="4" s="1"/>
  <c r="E1456" i="4" s="1"/>
  <c r="N1456" i="1"/>
  <c r="R1456" i="1"/>
  <c r="AL1456" i="1"/>
  <c r="C576" i="4"/>
  <c r="D576" i="4" s="1"/>
  <c r="E576" i="4" s="1"/>
  <c r="AL576" i="1"/>
  <c r="R576" i="1"/>
  <c r="N576" i="1"/>
  <c r="C470" i="4"/>
  <c r="D470" i="4" s="1"/>
  <c r="E470" i="4" s="1"/>
  <c r="N470" i="1"/>
  <c r="R470" i="1"/>
  <c r="AL470" i="1"/>
  <c r="R820" i="1"/>
  <c r="R375" i="1"/>
  <c r="R336" i="1"/>
  <c r="R275" i="1"/>
  <c r="R1126" i="1"/>
  <c r="R84" i="1"/>
  <c r="O1067" i="1"/>
  <c r="O1304" i="1"/>
  <c r="O1557" i="1"/>
  <c r="O1395" i="1"/>
  <c r="Z1395" i="1" s="1"/>
  <c r="O1201" i="1"/>
  <c r="O689" i="1"/>
  <c r="O854" i="1"/>
  <c r="O1206" i="1"/>
  <c r="O1416" i="1"/>
  <c r="O164" i="1"/>
  <c r="O1171" i="1"/>
  <c r="Z1171" i="1" s="1"/>
  <c r="O204" i="1"/>
  <c r="O21" i="1"/>
  <c r="Z21" i="1" s="1"/>
  <c r="O781" i="1"/>
  <c r="O1080" i="1"/>
  <c r="O1346" i="1"/>
  <c r="Z1346" i="1" s="1"/>
  <c r="O143" i="1"/>
  <c r="Z143" i="1" s="1"/>
  <c r="O1089" i="1"/>
  <c r="O921" i="1"/>
  <c r="O1559" i="1"/>
  <c r="O1497" i="1"/>
  <c r="O1505" i="1"/>
  <c r="O560" i="1"/>
  <c r="O418" i="1"/>
  <c r="O1518" i="1"/>
  <c r="O1544" i="1"/>
  <c r="O1065" i="1"/>
  <c r="O1487" i="1"/>
  <c r="O1547" i="1"/>
  <c r="Z1547" i="1" s="1"/>
  <c r="O344" i="1"/>
  <c r="O722" i="1"/>
  <c r="O271" i="1"/>
  <c r="O673" i="1"/>
  <c r="O1028" i="1"/>
  <c r="O75" i="1"/>
  <c r="Z75" i="1" s="1"/>
  <c r="O850" i="1"/>
  <c r="O1649" i="1"/>
  <c r="O34" i="1"/>
  <c r="O1573" i="1"/>
  <c r="Z1573" i="1" s="1"/>
  <c r="O1571" i="1"/>
  <c r="O1144" i="1"/>
  <c r="O1617" i="1"/>
  <c r="O1265" i="1"/>
  <c r="O66" i="1"/>
  <c r="O162" i="1"/>
  <c r="O832" i="1"/>
  <c r="O1542" i="1"/>
  <c r="O1722" i="1"/>
  <c r="O804" i="1"/>
  <c r="O1157" i="1"/>
  <c r="O712" i="1"/>
  <c r="Z712" i="1" s="1"/>
  <c r="O1176" i="1"/>
  <c r="O776" i="1"/>
  <c r="O1179" i="1"/>
  <c r="O1647" i="1"/>
  <c r="Z1647" i="1" s="1"/>
  <c r="O668" i="1"/>
  <c r="Z668" i="1" s="1"/>
  <c r="O1143" i="1"/>
  <c r="O1657" i="1"/>
  <c r="O16" i="1"/>
  <c r="Z16" i="1" s="1"/>
  <c r="O859" i="1"/>
  <c r="O628" i="1"/>
  <c r="O691" i="1"/>
  <c r="O925" i="1"/>
  <c r="O151" i="1"/>
  <c r="O1183" i="1"/>
  <c r="O1161" i="1"/>
  <c r="O26" i="1"/>
  <c r="O1493" i="1"/>
  <c r="Z1493" i="1" s="1"/>
  <c r="O290" i="1"/>
  <c r="O1421" i="1"/>
  <c r="O1577" i="1"/>
  <c r="O726" i="1"/>
  <c r="Z726" i="1" s="1"/>
  <c r="O645" i="1"/>
  <c r="O425" i="1"/>
  <c r="O867" i="1"/>
  <c r="Z867" i="1" s="1"/>
  <c r="O1070" i="1"/>
  <c r="O1300" i="1"/>
  <c r="Z1300" i="1" s="1"/>
  <c r="O1613" i="1"/>
  <c r="O535" i="1"/>
  <c r="O675" i="1"/>
  <c r="Z675" i="1" s="1"/>
  <c r="O1555" i="1"/>
  <c r="O614" i="1"/>
  <c r="O636" i="1"/>
  <c r="O1495" i="1"/>
  <c r="O1517" i="1"/>
  <c r="O181" i="1"/>
  <c r="O751" i="1"/>
  <c r="O267" i="1"/>
  <c r="O201" i="1"/>
  <c r="O1689" i="1"/>
  <c r="O778" i="1"/>
  <c r="O140" i="1"/>
  <c r="O744" i="1"/>
  <c r="O790" i="1"/>
  <c r="O835" i="1"/>
  <c r="O1038" i="1"/>
  <c r="O1302" i="1"/>
  <c r="O676" i="1"/>
  <c r="O785" i="1"/>
  <c r="O1691" i="1"/>
  <c r="O720" i="1"/>
  <c r="O357" i="1"/>
  <c r="O696" i="1"/>
  <c r="O1685" i="1"/>
  <c r="O159" i="1"/>
  <c r="O1694" i="1"/>
  <c r="O1174" i="1"/>
  <c r="O851" i="1"/>
  <c r="O263" i="1"/>
  <c r="O1324" i="1"/>
  <c r="O1511" i="1"/>
  <c r="O1072" i="1"/>
  <c r="O961" i="1"/>
  <c r="O1391" i="1"/>
  <c r="O1169" i="1"/>
  <c r="O1270" i="1"/>
  <c r="O1673" i="1"/>
  <c r="O221" i="1"/>
  <c r="O169" i="1"/>
  <c r="O1664" i="1"/>
  <c r="O650" i="1"/>
  <c r="O1717" i="1"/>
  <c r="O792" i="1"/>
  <c r="O840" i="1"/>
  <c r="O268" i="1"/>
  <c r="O826" i="1"/>
  <c r="O161" i="1"/>
  <c r="O808" i="1"/>
  <c r="O638" i="1"/>
  <c r="O889" i="1"/>
  <c r="O72" i="1"/>
  <c r="O1043" i="1"/>
  <c r="O142" i="1"/>
  <c r="O429" i="1"/>
  <c r="O1114" i="1"/>
  <c r="O167" i="1"/>
  <c r="O734" i="1"/>
  <c r="O514" i="1"/>
  <c r="O847" i="1"/>
  <c r="O915" i="1"/>
  <c r="O690" i="1"/>
  <c r="O1431" i="1"/>
  <c r="Z1431" i="1" s="1"/>
  <c r="O1205" i="1"/>
  <c r="O217" i="1"/>
  <c r="O17" i="1"/>
  <c r="O1539" i="1"/>
  <c r="O1616" i="1"/>
  <c r="O780" i="1"/>
  <c r="O219" i="1"/>
  <c r="O1687" i="1"/>
  <c r="O632" i="1"/>
  <c r="O848" i="1"/>
  <c r="O1094" i="1"/>
  <c r="O964" i="1"/>
  <c r="O1545" i="1"/>
  <c r="O1308" i="1"/>
  <c r="Z1308" i="1" s="1"/>
  <c r="O1614" i="1"/>
  <c r="O1344" i="1"/>
  <c r="O1484" i="1"/>
  <c r="O1719" i="1"/>
  <c r="O773" i="1"/>
  <c r="O289" i="1"/>
  <c r="O731" i="1"/>
  <c r="O1117" i="1"/>
  <c r="O911" i="1"/>
  <c r="O1077" i="1"/>
  <c r="O427" i="1"/>
  <c r="O1552" i="1"/>
  <c r="O1720" i="1"/>
  <c r="O1208" i="1"/>
  <c r="O346" i="1"/>
  <c r="O1561" i="1"/>
  <c r="O919" i="1"/>
  <c r="O1538" i="1"/>
  <c r="O608" i="1"/>
  <c r="O395" i="1"/>
  <c r="O1322" i="1"/>
  <c r="O1612" i="1"/>
  <c r="O231" i="1"/>
  <c r="O1556" i="1"/>
  <c r="O615" i="1"/>
  <c r="O774" i="1"/>
  <c r="O1515" i="1"/>
  <c r="O1418" i="1"/>
  <c r="O1167" i="1"/>
  <c r="O517" i="1"/>
  <c r="O340" i="1"/>
  <c r="Z340" i="1" s="1"/>
  <c r="O748" i="1"/>
  <c r="O215" i="1"/>
  <c r="O729" i="1"/>
  <c r="O1569" i="1"/>
  <c r="Z1569" i="1" s="1"/>
  <c r="O1650" i="1"/>
  <c r="O350" i="1"/>
  <c r="O1347" i="1"/>
  <c r="O862" i="1"/>
  <c r="O724" i="1"/>
  <c r="O260" i="1"/>
  <c r="O1325" i="1"/>
  <c r="O223" i="1"/>
  <c r="O1553" i="1"/>
  <c r="O1481" i="1"/>
  <c r="Z1481" i="1" s="1"/>
  <c r="O1713" i="1"/>
  <c r="O347" i="1"/>
  <c r="O1700" i="1"/>
  <c r="O80" i="1"/>
  <c r="O951" i="1"/>
  <c r="O299" i="1"/>
  <c r="O768" i="1"/>
  <c r="O639" i="1"/>
  <c r="Z639" i="1" s="1"/>
  <c r="O843" i="1"/>
  <c r="O68" i="1"/>
  <c r="O1280" i="1"/>
  <c r="Z1280" i="1" s="1"/>
  <c r="O1564" i="1"/>
  <c r="O1622" i="1"/>
  <c r="O1049" i="1"/>
  <c r="O397" i="1"/>
  <c r="O1184" i="1"/>
  <c r="Z1184" i="1" s="1"/>
  <c r="O1199" i="1"/>
  <c r="O413" i="1"/>
  <c r="O1506" i="1"/>
  <c r="O369" i="1"/>
  <c r="O1490" i="1"/>
  <c r="Z1490" i="1" s="1"/>
  <c r="O182" i="1"/>
  <c r="O1160" i="1"/>
  <c r="O742" i="1"/>
  <c r="O209" i="1"/>
  <c r="Z209" i="1" s="1"/>
  <c r="O1520" i="1"/>
  <c r="O968" i="1"/>
  <c r="O643" i="1"/>
  <c r="O631" i="1"/>
  <c r="Z631" i="1" s="1"/>
  <c r="O849" i="1"/>
  <c r="Z849" i="1" s="1"/>
  <c r="O1486" i="1"/>
  <c r="O1073" i="1"/>
  <c r="O678" i="1"/>
  <c r="O1329" i="1"/>
  <c r="O225" i="1"/>
  <c r="O1091" i="1"/>
  <c r="Z1091" i="1" s="1"/>
  <c r="O737" i="1"/>
  <c r="O563" i="1"/>
  <c r="O947" i="1"/>
  <c r="O1430" i="1"/>
  <c r="O203" i="1"/>
  <c r="O831" i="1"/>
  <c r="O172" i="1"/>
  <c r="O1668" i="1"/>
  <c r="Z1668" i="1" s="1"/>
  <c r="O604" i="1"/>
  <c r="O62" i="1"/>
  <c r="O1204" i="1"/>
  <c r="O672" i="1"/>
  <c r="Z672" i="1" s="1"/>
  <c r="O1083" i="1"/>
  <c r="O1498" i="1"/>
  <c r="O1163" i="1"/>
  <c r="Z1163" i="1" s="1"/>
  <c r="O1035" i="1"/>
  <c r="O1523" i="1"/>
  <c r="O1675" i="1"/>
  <c r="O1646" i="1"/>
  <c r="O416" i="1"/>
  <c r="Z416" i="1" s="1"/>
  <c r="O727" i="1"/>
  <c r="O536" i="1"/>
  <c r="O611" i="1"/>
  <c r="O301" i="1"/>
  <c r="O803" i="1"/>
  <c r="O648" i="1"/>
  <c r="Z648" i="1" s="1"/>
  <c r="O1033" i="1"/>
  <c r="O694" i="1"/>
  <c r="Z694" i="1" s="1"/>
  <c r="O24" i="1"/>
  <c r="O1625" i="1"/>
  <c r="O1562" i="1"/>
  <c r="O711" i="1"/>
  <c r="O1142" i="1"/>
  <c r="O1502" i="1"/>
  <c r="O1328" i="1"/>
  <c r="O858" i="1"/>
  <c r="Z858" i="1" s="1"/>
  <c r="O20" i="1"/>
  <c r="Z20" i="1" s="1"/>
  <c r="O1079" i="1"/>
  <c r="O627" i="1"/>
  <c r="O775" i="1"/>
  <c r="Z775" i="1" s="1"/>
  <c r="O1620" i="1"/>
  <c r="O1156" i="1"/>
  <c r="O543" i="1"/>
  <c r="O741" i="1"/>
  <c r="O646" i="1"/>
  <c r="O419" i="1"/>
  <c r="O211" i="1"/>
  <c r="O1536" i="1"/>
  <c r="O64" i="1"/>
  <c r="O845" i="1"/>
  <c r="O1115" i="1"/>
  <c r="O735" i="1"/>
  <c r="O823" i="1"/>
  <c r="O1031" i="1"/>
  <c r="O61" i="1"/>
  <c r="O886" i="1"/>
  <c r="O853" i="1"/>
  <c r="O1186" i="1"/>
  <c r="O916" i="1"/>
  <c r="O963" i="1"/>
  <c r="O1656" i="1"/>
  <c r="O15" i="1"/>
  <c r="O515" i="1"/>
  <c r="O923" i="1"/>
  <c r="Z923" i="1" s="1"/>
  <c r="O1040" i="1"/>
  <c r="Z1040" i="1" s="1"/>
  <c r="O1108" i="1"/>
  <c r="O913" i="1"/>
  <c r="Z913" i="1" s="1"/>
  <c r="O1615" i="1"/>
  <c r="O1154" i="1"/>
  <c r="O78" i="1"/>
  <c r="O538" i="1"/>
  <c r="O1188" i="1"/>
  <c r="O1567" i="1"/>
  <c r="O1441" i="1"/>
  <c r="O1412" i="1"/>
  <c r="Z1412" i="1" s="1"/>
  <c r="O1519" i="1"/>
  <c r="O542" i="1"/>
  <c r="O1501" i="1"/>
  <c r="O147" i="1"/>
  <c r="O1666" i="1"/>
  <c r="O1697" i="1"/>
  <c r="O1105" i="1"/>
  <c r="O1427" i="1"/>
  <c r="O1307" i="1"/>
  <c r="Z1307" i="1" s="1"/>
  <c r="O265" i="1"/>
  <c r="O1541" i="1"/>
  <c r="O31" i="1"/>
  <c r="O1653" i="1"/>
  <c r="Z1653" i="1" s="1"/>
  <c r="O1366" i="1"/>
  <c r="O285" i="1"/>
  <c r="Z285" i="1" s="1"/>
  <c r="O1283" i="1"/>
  <c r="O1147" i="1"/>
  <c r="O651" i="1"/>
  <c r="O207" i="1"/>
  <c r="O1068" i="1"/>
  <c r="O179" i="1"/>
  <c r="O341" i="1"/>
  <c r="O558" i="1"/>
  <c r="O1419" i="1"/>
  <c r="O825" i="1"/>
  <c r="O1045" i="1"/>
  <c r="O1165" i="1"/>
  <c r="Z1165" i="1" s="1"/>
  <c r="O229" i="1"/>
  <c r="O1672" i="1"/>
  <c r="O749" i="1"/>
  <c r="O71" i="1"/>
  <c r="O1715" i="1"/>
  <c r="O865" i="1"/>
  <c r="O730" i="1"/>
  <c r="O36" i="1"/>
  <c r="O562" i="1"/>
  <c r="O1551" i="1"/>
  <c r="O1279" i="1"/>
  <c r="O1326" i="1"/>
  <c r="O1211" i="1"/>
  <c r="O149" i="1"/>
  <c r="O1387" i="1"/>
  <c r="O33" i="1"/>
  <c r="Z33" i="1" s="1"/>
  <c r="O216" i="1"/>
  <c r="Z216" i="1" s="1"/>
  <c r="O401" i="1"/>
  <c r="O1660" i="1"/>
  <c r="O1285" i="1"/>
  <c r="Z1285" i="1" s="1"/>
  <c r="O732" i="1"/>
  <c r="O1563" i="1"/>
  <c r="O1724" i="1"/>
  <c r="O1096" i="1"/>
  <c r="O371" i="1"/>
  <c r="O1390" i="1"/>
  <c r="O784" i="1"/>
  <c r="O520" i="1"/>
  <c r="O1508" i="1"/>
  <c r="Z1508" i="1" s="1"/>
  <c r="O1429" i="1"/>
  <c r="O518" i="1"/>
  <c r="O1197" i="1"/>
  <c r="O1670" i="1"/>
  <c r="O368" i="1"/>
  <c r="O1489" i="1"/>
  <c r="O837" i="1"/>
  <c r="O1420" i="1"/>
  <c r="O888" i="1"/>
  <c r="O1348" i="1"/>
  <c r="O669" i="1"/>
  <c r="O286" i="1"/>
  <c r="O165" i="1"/>
  <c r="Z165" i="1" s="1"/>
  <c r="O769" i="1"/>
  <c r="O1482" i="1"/>
  <c r="Z1482" i="1" s="1"/>
  <c r="O1266" i="1"/>
  <c r="O1305" i="1"/>
  <c r="O351" i="1"/>
  <c r="O855" i="1"/>
  <c r="O402" i="1"/>
  <c r="O1392" i="1"/>
  <c r="O1145" i="1"/>
  <c r="O1177" i="1"/>
  <c r="Z1177" i="1" s="1"/>
  <c r="O212" i="1"/>
  <c r="O1483" i="1"/>
  <c r="O1081" i="1"/>
  <c r="O269" i="1"/>
  <c r="O393" i="1"/>
  <c r="O1172" i="1"/>
  <c r="O348" i="1"/>
  <c r="O605" i="1"/>
  <c r="O1721" i="1"/>
  <c r="O1180" i="1"/>
  <c r="O342" i="1"/>
  <c r="O1181" i="1"/>
  <c r="O1037" i="1"/>
  <c r="O69" i="1"/>
  <c r="O343" i="1"/>
  <c r="O1141" i="1"/>
  <c r="O1393" i="1"/>
  <c r="O74" i="1"/>
  <c r="O948" i="1"/>
  <c r="O65" i="1"/>
  <c r="O218" i="1"/>
  <c r="O926" i="1"/>
  <c r="O1046" i="1"/>
  <c r="O946" i="1"/>
  <c r="O863" i="1"/>
  <c r="O1388" i="1"/>
  <c r="O1185" i="1"/>
  <c r="O29" i="1"/>
  <c r="O1394" i="1"/>
  <c r="O1524" i="1"/>
  <c r="O1645" i="1"/>
  <c r="O1535" i="1"/>
  <c r="O856" i="1"/>
  <c r="O1385" i="1"/>
  <c r="O783" i="1"/>
  <c r="O606" i="1"/>
  <c r="O1365" i="1"/>
  <c r="O626" i="1"/>
  <c r="O1034" i="1"/>
  <c r="O152" i="1"/>
  <c r="O739" i="1"/>
  <c r="O1688" i="1"/>
  <c r="O1543" i="1"/>
  <c r="O415" i="1"/>
  <c r="Z415" i="1" s="1"/>
  <c r="O1549" i="1"/>
  <c r="O771" i="1"/>
  <c r="O806" i="1"/>
  <c r="O77" i="1"/>
  <c r="O1032" i="1"/>
  <c r="O224" i="1"/>
  <c r="Z224" i="1" s="1"/>
  <c r="O1367" i="1"/>
  <c r="O60" i="1"/>
  <c r="O1496" i="1"/>
  <c r="O1118" i="1"/>
  <c r="O1716" i="1"/>
  <c r="O534" i="1"/>
  <c r="Z534" i="1" s="1"/>
  <c r="O830" i="1"/>
  <c r="O1671" i="1"/>
  <c r="O740" i="1"/>
  <c r="O1428" i="1"/>
  <c r="O824" i="1"/>
  <c r="O394" i="1"/>
  <c r="O519" i="1"/>
  <c r="O220" i="1"/>
  <c r="O1655" i="1"/>
  <c r="O733" i="1"/>
  <c r="O1343" i="1"/>
  <c r="O693" i="1"/>
  <c r="O19" i="1"/>
  <c r="O1166" i="1"/>
  <c r="O516" i="1"/>
  <c r="O747" i="1"/>
  <c r="O14" i="1"/>
  <c r="O715" i="1"/>
  <c r="O1159" i="1"/>
  <c r="O1187" i="1"/>
  <c r="O537" i="1"/>
  <c r="O166" i="1"/>
  <c r="O1494" i="1"/>
  <c r="O962" i="1"/>
  <c r="Z962" i="1" s="1"/>
  <c r="O430" i="1"/>
  <c r="O743" i="1"/>
  <c r="O1349" i="1"/>
  <c r="O1540" i="1"/>
  <c r="O202" i="1"/>
  <c r="O1345" i="1"/>
  <c r="O861" i="1"/>
  <c r="O1095" i="1"/>
  <c r="Z1095" i="1" s="1"/>
  <c r="O637" i="1"/>
  <c r="O292" i="1"/>
  <c r="O674" i="1"/>
  <c r="O789" i="1"/>
  <c r="O1554" i="1"/>
  <c r="O613" i="1"/>
  <c r="O262" i="1"/>
  <c r="O869" i="1"/>
  <c r="O1619" i="1"/>
  <c r="O687" i="1"/>
  <c r="O1368" i="1"/>
  <c r="O1098" i="1"/>
  <c r="O1158" i="1"/>
  <c r="O141" i="1"/>
  <c r="Z141" i="1" s="1"/>
  <c r="O870" i="1"/>
  <c r="O1663" i="1"/>
  <c r="O160" i="1"/>
  <c r="O1516" i="1"/>
  <c r="O180" i="1"/>
  <c r="O1323" i="1"/>
  <c r="Z1323" i="1" s="1"/>
  <c r="O839" i="1"/>
  <c r="O772" i="1"/>
  <c r="O288" i="1"/>
  <c r="O205" i="1"/>
  <c r="O1036" i="1"/>
  <c r="O1200" i="1"/>
  <c r="O793" i="1"/>
  <c r="O1268" i="1"/>
  <c r="O170" i="1"/>
  <c r="O226" i="1"/>
  <c r="Z226" i="1" s="1"/>
  <c r="O1521" i="1"/>
  <c r="O723" i="1"/>
  <c r="O1178" i="1"/>
  <c r="O1327" i="1"/>
  <c r="O227" i="1"/>
  <c r="Z227" i="1" s="1"/>
  <c r="O28" i="1"/>
  <c r="Z28" i="1" s="1"/>
  <c r="O779" i="1"/>
  <c r="O1686" i="1"/>
  <c r="O965" i="1"/>
  <c r="O1623" i="1"/>
  <c r="Z1623" i="1" s="1"/>
  <c r="O1485" i="1"/>
  <c r="O420" i="1"/>
  <c r="O1198" i="1"/>
  <c r="O917" i="1"/>
  <c r="Z917" i="1" s="1"/>
  <c r="O1507" i="1"/>
  <c r="O150" i="1"/>
  <c r="Z150" i="1" s="1"/>
  <c r="O634" i="1"/>
  <c r="O924" i="1"/>
  <c r="O144" i="1"/>
  <c r="O1106" i="1"/>
  <c r="O949" i="1"/>
  <c r="O950" i="1"/>
  <c r="O805" i="1"/>
  <c r="Z805" i="1" s="1"/>
  <c r="O1568" i="1"/>
  <c r="O1667" i="1"/>
  <c r="O777" i="1"/>
  <c r="O791" i="1"/>
  <c r="O1389" i="1"/>
  <c r="O146" i="1"/>
  <c r="O1626" i="1"/>
  <c r="O868" i="1"/>
  <c r="O1695" i="1"/>
  <c r="O1669" i="1"/>
  <c r="O767" i="1"/>
  <c r="O210" i="1"/>
  <c r="O1578" i="1"/>
  <c r="Z1578" i="1" s="1"/>
  <c r="O370" i="1"/>
  <c r="O513" i="1"/>
  <c r="O1078" i="1"/>
  <c r="O1439" i="1"/>
  <c r="O807" i="1"/>
  <c r="O1558" i="1"/>
  <c r="O139" i="1"/>
  <c r="O836" i="1"/>
  <c r="O852" i="1"/>
  <c r="Z852" i="1" s="1"/>
  <c r="O372" i="1"/>
  <c r="O1510" i="1"/>
  <c r="O168" i="1"/>
  <c r="O1173" i="1"/>
  <c r="O649" i="1"/>
  <c r="O736" i="1"/>
  <c r="O644" i="1"/>
  <c r="O635" i="1"/>
  <c r="O1109" i="1"/>
  <c r="O688" i="1"/>
  <c r="O1693" i="1"/>
  <c r="O1071" i="1"/>
  <c r="O1042" i="1"/>
  <c r="O846" i="1"/>
  <c r="O914" i="1"/>
  <c r="O695" i="1"/>
  <c r="O1492" i="1"/>
  <c r="O428" i="1"/>
  <c r="O1301" i="1"/>
  <c r="O1718" i="1"/>
  <c r="O750" i="1"/>
  <c r="O266" i="1"/>
  <c r="O1723" i="1"/>
  <c r="O352" i="1"/>
  <c r="O745" i="1"/>
  <c r="O27" i="1"/>
  <c r="Z27" i="1" s="1"/>
  <c r="O261" i="1"/>
  <c r="O1661" i="1"/>
  <c r="Z1661" i="1" s="1"/>
  <c r="O1202" i="1"/>
  <c r="O625" i="1"/>
  <c r="O270" i="1"/>
  <c r="O171" i="1"/>
  <c r="Z171" i="1" s="1"/>
  <c r="O73" i="1"/>
  <c r="O22" i="1"/>
  <c r="O67" i="1"/>
  <c r="O1499" i="1"/>
  <c r="O1648" i="1"/>
  <c r="O721" i="1"/>
  <c r="O692" i="1"/>
  <c r="O18" i="1"/>
  <c r="O1546" i="1"/>
  <c r="O1572" i="1"/>
  <c r="O844" i="1"/>
  <c r="O1548" i="1"/>
  <c r="O1029" i="1"/>
  <c r="O828" i="1"/>
  <c r="O738" i="1"/>
  <c r="O833" i="1"/>
  <c r="O283" i="1"/>
  <c r="O398" i="1"/>
  <c r="O1509" i="1"/>
  <c r="O1480" i="1"/>
  <c r="O786" i="1"/>
  <c r="O1075" i="1"/>
  <c r="O1500" i="1"/>
  <c r="O1082" i="1"/>
  <c r="O770" i="1"/>
  <c r="O232" i="1"/>
  <c r="O1269" i="1"/>
  <c r="O1658" i="1"/>
  <c r="O1047" i="1"/>
  <c r="O838" i="1"/>
  <c r="Z838" i="1" s="1"/>
  <c r="O752" i="1"/>
  <c r="O1116" i="1"/>
  <c r="O725" i="1"/>
  <c r="O367" i="1"/>
  <c r="O746" i="1"/>
  <c r="O714" i="1"/>
  <c r="O1560" i="1"/>
  <c r="Z1560" i="1" s="1"/>
  <c r="O1618" i="1"/>
  <c r="O1503" i="1"/>
  <c r="O1039" i="1"/>
  <c r="O609" i="1"/>
  <c r="O1537" i="1"/>
  <c r="O603" i="1"/>
  <c r="Z603" i="1" s="1"/>
  <c r="O426" i="1"/>
  <c r="O629" i="1"/>
  <c r="O300" i="1"/>
  <c r="O1097" i="1"/>
  <c r="O822" i="1"/>
  <c r="O358" i="1"/>
  <c r="O671" i="1"/>
  <c r="O1203" i="1"/>
  <c r="O1696" i="1"/>
  <c r="O728" i="1"/>
  <c r="O1209" i="1"/>
  <c r="O1692" i="1"/>
  <c r="O1281" i="1"/>
  <c r="O414" i="1"/>
  <c r="O1267" i="1"/>
  <c r="O1170" i="1"/>
  <c r="O633" i="1"/>
  <c r="Z633" i="1" s="1"/>
  <c r="O163" i="1"/>
  <c r="O1303" i="1"/>
  <c r="O782" i="1"/>
  <c r="O1565" i="1"/>
  <c r="O1651" i="1"/>
  <c r="O1175" i="1"/>
  <c r="O1574" i="1"/>
  <c r="Z1574" i="1" s="1"/>
  <c r="O670" i="1"/>
  <c r="O1090" i="1"/>
  <c r="O1570" i="1"/>
  <c r="O59" i="1"/>
  <c r="O1074" i="1"/>
  <c r="O1093" i="1"/>
  <c r="O1342" i="1"/>
  <c r="O1512" i="1"/>
  <c r="O713" i="1"/>
  <c r="O25" i="1"/>
  <c r="O827" i="1"/>
  <c r="O1491" i="1"/>
  <c r="O208" i="1"/>
  <c r="O1662" i="1"/>
  <c r="O677" i="1"/>
  <c r="O79" i="1"/>
  <c r="O1621" i="1"/>
  <c r="Z1621" i="1" s="1"/>
  <c r="O612" i="1"/>
  <c r="O857" i="1"/>
  <c r="O1725" i="1"/>
  <c r="Z1725" i="1" s="1"/>
  <c r="O145" i="1"/>
  <c r="O966" i="1"/>
  <c r="O841" i="1"/>
  <c r="O1411" i="1"/>
  <c r="O860" i="1"/>
  <c r="O602" i="1"/>
  <c r="Z602" i="1" s="1"/>
  <c r="O887" i="1"/>
  <c r="O30" i="1"/>
  <c r="O829" i="1"/>
  <c r="O1698" i="1"/>
  <c r="O834" i="1"/>
  <c r="Z834" i="1" s="1"/>
  <c r="O76" i="1"/>
  <c r="O788" i="1"/>
  <c r="O349" i="1"/>
  <c r="O918" i="1"/>
  <c r="O1566" i="1"/>
  <c r="O399" i="1"/>
  <c r="O1182" i="1"/>
  <c r="O616" i="1"/>
  <c r="Z616" i="1" s="1"/>
  <c r="O1030" i="1"/>
  <c r="O23" i="1"/>
  <c r="O610" i="1"/>
  <c r="Z610" i="1" s="1"/>
  <c r="O1665" i="1"/>
  <c r="Z1665" i="1" s="1"/>
  <c r="O607" i="1"/>
  <c r="O1076" i="1"/>
  <c r="O1440" i="1"/>
  <c r="O1207" i="1"/>
  <c r="O1417" i="1"/>
  <c r="O1611" i="1"/>
  <c r="Z1611" i="1" s="1"/>
  <c r="O230" i="1"/>
  <c r="O541" i="1"/>
  <c r="O1514" i="1"/>
  <c r="O910" i="1"/>
  <c r="Z910" i="1" s="1"/>
  <c r="O561" i="1"/>
  <c r="Z561" i="1" s="1"/>
  <c r="O1624" i="1"/>
  <c r="O345" i="1"/>
  <c r="O1550" i="1"/>
  <c r="Z1550" i="1" s="1"/>
  <c r="O1504" i="1"/>
  <c r="O559" i="1"/>
  <c r="O1699" i="1"/>
  <c r="O1048" i="1"/>
  <c r="O396" i="1"/>
  <c r="O1522" i="1"/>
  <c r="O871" i="1"/>
  <c r="Z871" i="1" s="1"/>
  <c r="O214" i="1"/>
  <c r="O1575" i="1"/>
  <c r="O1162" i="1"/>
  <c r="O272" i="1"/>
  <c r="Z272" i="1" s="1"/>
  <c r="O1069" i="1"/>
  <c r="O417" i="1"/>
  <c r="O63" i="1"/>
  <c r="O1330" i="1"/>
  <c r="O264" i="1"/>
  <c r="O866" i="1"/>
  <c r="O647" i="1"/>
  <c r="O1155" i="1"/>
  <c r="O912" i="1"/>
  <c r="O1674" i="1"/>
  <c r="O222" i="1"/>
  <c r="O1652" i="1"/>
  <c r="O1168" i="1"/>
  <c r="O200" i="1"/>
  <c r="O1513" i="1"/>
  <c r="O922" i="1"/>
  <c r="O1690" i="1"/>
  <c r="O1041" i="1"/>
  <c r="O1306" i="1"/>
  <c r="O842" i="1"/>
  <c r="Z842" i="1" s="1"/>
  <c r="O1107" i="1"/>
  <c r="O1164" i="1"/>
  <c r="O1066" i="1"/>
  <c r="O1284" i="1"/>
  <c r="O1488" i="1"/>
  <c r="Z1488" i="1" s="1"/>
  <c r="O1676" i="1"/>
  <c r="O228" i="1"/>
  <c r="O1654" i="1"/>
  <c r="Z1654" i="1" s="1"/>
  <c r="O1714" i="1"/>
  <c r="O35" i="1"/>
  <c r="O287" i="1"/>
  <c r="O400" i="1"/>
  <c r="O1386" i="1"/>
  <c r="Z1386" i="1" s="1"/>
  <c r="O1210" i="1"/>
  <c r="O213" i="1"/>
  <c r="Z213" i="1" s="1"/>
  <c r="O148" i="1"/>
  <c r="O539" i="1"/>
  <c r="O1044" i="1"/>
  <c r="O206" i="1"/>
  <c r="O1659" i="1"/>
  <c r="O13" i="1"/>
  <c r="O1282" i="1"/>
  <c r="O284" i="1"/>
  <c r="O32" i="1"/>
  <c r="O1396" i="1"/>
  <c r="O864" i="1"/>
  <c r="O70" i="1"/>
  <c r="Z70" i="1" s="1"/>
  <c r="O1146" i="1"/>
  <c r="O178" i="1"/>
  <c r="AI847" i="1" l="1"/>
  <c r="Z357" i="1"/>
  <c r="Z1521" i="1"/>
  <c r="Z220" i="1"/>
  <c r="Z1034" i="1"/>
  <c r="Z287" i="1"/>
  <c r="Z827" i="1"/>
  <c r="AJ1034" i="1"/>
  <c r="AK1034" i="1" s="1"/>
  <c r="Z372" i="1"/>
  <c r="Z847" i="1"/>
  <c r="Z634" i="1"/>
  <c r="AJ287" i="1"/>
  <c r="AK287" i="1" s="1"/>
  <c r="Z558" i="1"/>
  <c r="Z62" i="1"/>
  <c r="AJ632" i="1"/>
  <c r="AK632" i="1" s="1"/>
  <c r="Z1391" i="1"/>
  <c r="Z1281" i="1"/>
  <c r="AI827" i="1"/>
  <c r="Z399" i="1"/>
  <c r="AJ634" i="1"/>
  <c r="AK634" i="1" s="1"/>
  <c r="AI1418" i="1"/>
  <c r="Z632" i="1"/>
  <c r="Z1418" i="1"/>
  <c r="Z400" i="1"/>
  <c r="AI1304" i="1"/>
  <c r="Z786" i="1"/>
  <c r="AJ1116" i="1"/>
  <c r="AK1116" i="1" s="1"/>
  <c r="AI1308" i="1"/>
  <c r="AJ834" i="1"/>
  <c r="AK834" i="1" s="1"/>
  <c r="Z1030" i="1"/>
  <c r="Z612" i="1"/>
  <c r="Z1141" i="1"/>
  <c r="Z170" i="1"/>
  <c r="AJ604" i="1"/>
  <c r="AK604" i="1" s="1"/>
  <c r="AJ1544" i="1"/>
  <c r="AK1544" i="1" s="1"/>
  <c r="AI1281" i="1"/>
  <c r="Z1543" i="1"/>
  <c r="AI853" i="1"/>
  <c r="AJ745" i="1"/>
  <c r="AK745" i="1" s="1"/>
  <c r="AI1141" i="1"/>
  <c r="Z1279" i="1"/>
  <c r="AI1066" i="1"/>
  <c r="Z1218" i="1"/>
  <c r="S1218" i="1"/>
  <c r="T1218" i="1" s="1"/>
  <c r="Z802" i="1"/>
  <c r="S802" i="1"/>
  <c r="T802" i="1" s="1"/>
  <c r="Z933" i="1"/>
  <c r="S933" i="1"/>
  <c r="T933" i="1" s="1"/>
  <c r="Z1331" i="1"/>
  <c r="S1331" i="1"/>
  <c r="T1331" i="1" s="1"/>
  <c r="Z125" i="1"/>
  <c r="S125" i="1"/>
  <c r="T125" i="1" s="1"/>
  <c r="Z581" i="1"/>
  <c r="S581" i="1"/>
  <c r="T581" i="1" s="1"/>
  <c r="Z1334" i="1"/>
  <c r="S1334" i="1"/>
  <c r="T1334" i="1" s="1"/>
  <c r="Z1628" i="1"/>
  <c r="S1628" i="1"/>
  <c r="T1628" i="1" s="1"/>
  <c r="Z1470" i="1"/>
  <c r="S1470" i="1"/>
  <c r="T1470" i="1" s="1"/>
  <c r="Z891" i="1"/>
  <c r="S891" i="1"/>
  <c r="T891" i="1" s="1"/>
  <c r="Z1245" i="1"/>
  <c r="S1245" i="1"/>
  <c r="T1245" i="1" s="1"/>
  <c r="Z1711" i="1"/>
  <c r="S1711" i="1"/>
  <c r="T1711" i="1" s="1"/>
  <c r="Z1193" i="1"/>
  <c r="S1193" i="1"/>
  <c r="T1193" i="1" s="1"/>
  <c r="Z197" i="1"/>
  <c r="S197" i="1"/>
  <c r="T197" i="1" s="1"/>
  <c r="Z1050" i="1"/>
  <c r="S1050" i="1"/>
  <c r="T1050" i="1" s="1"/>
  <c r="Z1583" i="1"/>
  <c r="S1583" i="1"/>
  <c r="T1583" i="1" s="1"/>
  <c r="Z1021" i="1"/>
  <c r="S1021" i="1"/>
  <c r="T1021" i="1" s="1"/>
  <c r="Z1140" i="1"/>
  <c r="S1140" i="1"/>
  <c r="T1140" i="1" s="1"/>
  <c r="Z1732" i="1"/>
  <c r="S1732" i="1"/>
  <c r="T1732" i="1" s="1"/>
  <c r="Z6" i="1"/>
  <c r="S6" i="1"/>
  <c r="T6" i="1" s="1"/>
  <c r="Z1594" i="1"/>
  <c r="S1594" i="1"/>
  <c r="T1594" i="1" s="1"/>
  <c r="Z1018" i="1"/>
  <c r="S1018" i="1"/>
  <c r="T1018" i="1" s="1"/>
  <c r="Z1589" i="1"/>
  <c r="S1589" i="1"/>
  <c r="T1589" i="1" s="1"/>
  <c r="Z1605" i="1"/>
  <c r="S1605" i="1"/>
  <c r="T1605" i="1" s="1"/>
  <c r="Z1414" i="1"/>
  <c r="S1414" i="1"/>
  <c r="T1414" i="1" s="1"/>
  <c r="Z403" i="1"/>
  <c r="S403" i="1"/>
  <c r="T403" i="1" s="1"/>
  <c r="Z111" i="1"/>
  <c r="S111" i="1"/>
  <c r="T111" i="1" s="1"/>
  <c r="Z533" i="1"/>
  <c r="S533" i="1"/>
  <c r="T533" i="1" s="1"/>
  <c r="Z126" i="1"/>
  <c r="S126" i="1"/>
  <c r="T126" i="1" s="1"/>
  <c r="Z1275" i="1"/>
  <c r="S1275" i="1"/>
  <c r="T1275" i="1" s="1"/>
  <c r="Z1088" i="1"/>
  <c r="S1088" i="1"/>
  <c r="T1088" i="1" s="1"/>
  <c r="Z1319" i="1"/>
  <c r="S1319" i="1"/>
  <c r="T1319" i="1" s="1"/>
  <c r="Z1768" i="1"/>
  <c r="S1768" i="1"/>
  <c r="T1768" i="1" s="1"/>
  <c r="Z1261" i="1"/>
  <c r="S1261" i="1"/>
  <c r="T1261" i="1" s="1"/>
  <c r="Z881" i="1"/>
  <c r="S881" i="1"/>
  <c r="T881" i="1" s="1"/>
  <c r="Z465" i="1"/>
  <c r="S465" i="1"/>
  <c r="T465" i="1" s="1"/>
  <c r="Z1461" i="1"/>
  <c r="S1461" i="1"/>
  <c r="T1461" i="1" s="1"/>
  <c r="Z997" i="1"/>
  <c r="S997" i="1"/>
  <c r="T997" i="1" s="1"/>
  <c r="Z3" i="1"/>
  <c r="S3" i="1"/>
  <c r="T3" i="1" s="1"/>
  <c r="Z480" i="1"/>
  <c r="S480" i="1"/>
  <c r="T480" i="1" s="1"/>
  <c r="Z1631" i="1"/>
  <c r="S1631" i="1"/>
  <c r="T1631" i="1" s="1"/>
  <c r="Z495" i="1"/>
  <c r="S495" i="1"/>
  <c r="T495" i="1" s="1"/>
  <c r="Z1247" i="1"/>
  <c r="S1247" i="1"/>
  <c r="T1247" i="1" s="1"/>
  <c r="Z991" i="1"/>
  <c r="S991" i="1"/>
  <c r="T991" i="1" s="1"/>
  <c r="Z102" i="1"/>
  <c r="S102" i="1"/>
  <c r="T102" i="1" s="1"/>
  <c r="Z114" i="1"/>
  <c r="S114" i="1"/>
  <c r="T114" i="1" s="1"/>
  <c r="Z474" i="1"/>
  <c r="S474" i="1"/>
  <c r="T474" i="1" s="1"/>
  <c r="Z120" i="1"/>
  <c r="S120" i="1"/>
  <c r="T120" i="1" s="1"/>
  <c r="Z1119" i="1"/>
  <c r="S1119" i="1"/>
  <c r="T1119" i="1" s="1"/>
  <c r="Z327" i="1"/>
  <c r="S327" i="1"/>
  <c r="T327" i="1" s="1"/>
  <c r="Z1763" i="1"/>
  <c r="S1763" i="1"/>
  <c r="T1763" i="1" s="1"/>
  <c r="Z1627" i="1"/>
  <c r="S1627" i="1"/>
  <c r="T1627" i="1" s="1"/>
  <c r="Z1213" i="1"/>
  <c r="S1213" i="1"/>
  <c r="T1213" i="1" s="1"/>
  <c r="Z1582" i="1"/>
  <c r="S1582" i="1"/>
  <c r="T1582" i="1" s="1"/>
  <c r="Z652" i="1"/>
  <c r="S652" i="1"/>
  <c r="T652" i="1" s="1"/>
  <c r="Z183" i="1"/>
  <c r="S183" i="1"/>
  <c r="T183" i="1" s="1"/>
  <c r="Z85" i="1"/>
  <c r="S85" i="1"/>
  <c r="T85" i="1" s="1"/>
  <c r="Z233" i="1"/>
  <c r="S233" i="1"/>
  <c r="T233" i="1" s="1"/>
  <c r="Z892" i="1"/>
  <c r="S892" i="1"/>
  <c r="T892" i="1" s="1"/>
  <c r="Z505" i="1"/>
  <c r="S505" i="1"/>
  <c r="T505" i="1" s="1"/>
  <c r="Z932" i="1"/>
  <c r="S932" i="1"/>
  <c r="T932" i="1" s="1"/>
  <c r="Z582" i="1"/>
  <c r="S582" i="1"/>
  <c r="T582" i="1" s="1"/>
  <c r="Z302" i="1"/>
  <c r="S302" i="1"/>
  <c r="T302" i="1" s="1"/>
  <c r="Z509" i="1"/>
  <c r="S509" i="1"/>
  <c r="T509" i="1" s="1"/>
  <c r="Z1336" i="1"/>
  <c r="S1336" i="1"/>
  <c r="T1336" i="1" s="1"/>
  <c r="Z592" i="1"/>
  <c r="S592" i="1"/>
  <c r="T592" i="1" s="1"/>
  <c r="Z1637" i="1"/>
  <c r="S1637" i="1"/>
  <c r="T1637" i="1" s="1"/>
  <c r="Z1293" i="1"/>
  <c r="S1293" i="1"/>
  <c r="T1293" i="1" s="1"/>
  <c r="Z1683" i="1"/>
  <c r="S1683" i="1"/>
  <c r="T1683" i="1" s="1"/>
  <c r="Z1013" i="1"/>
  <c r="S1013" i="1"/>
  <c r="T1013" i="1" s="1"/>
  <c r="Z424" i="1"/>
  <c r="S424" i="1"/>
  <c r="T424" i="1" s="1"/>
  <c r="Z1353" i="1"/>
  <c r="S1353" i="1"/>
  <c r="T1353" i="1" s="1"/>
  <c r="Z1321" i="1"/>
  <c r="S1321" i="1"/>
  <c r="T1321" i="1" s="1"/>
  <c r="Z1462" i="1"/>
  <c r="S1462" i="1"/>
  <c r="T1462" i="1" s="1"/>
  <c r="Z259" i="1"/>
  <c r="S259" i="1"/>
  <c r="T259" i="1" s="1"/>
  <c r="Z1596" i="1"/>
  <c r="S1596" i="1"/>
  <c r="T1596" i="1" s="1"/>
  <c r="Z1712" i="1"/>
  <c r="S1712" i="1"/>
  <c r="T1712" i="1" s="1"/>
  <c r="Z458" i="1"/>
  <c r="S458" i="1"/>
  <c r="T458" i="1" s="1"/>
  <c r="Z1376" i="1"/>
  <c r="S1376" i="1"/>
  <c r="T1376" i="1" s="1"/>
  <c r="Z504" i="1"/>
  <c r="S504" i="1"/>
  <c r="T504" i="1" s="1"/>
  <c r="Z942" i="1"/>
  <c r="S942" i="1"/>
  <c r="T942" i="1" s="1"/>
  <c r="Z452" i="1"/>
  <c r="S452" i="1"/>
  <c r="T452" i="1" s="1"/>
  <c r="Z1765" i="1"/>
  <c r="S1765" i="1"/>
  <c r="T1765" i="1" s="1"/>
  <c r="Z1634" i="1"/>
  <c r="S1634" i="1"/>
  <c r="T1634" i="1" s="1"/>
  <c r="Z1606" i="1"/>
  <c r="S1606" i="1"/>
  <c r="T1606" i="1" s="1"/>
  <c r="Z1644" i="1"/>
  <c r="S1644" i="1"/>
  <c r="T1644" i="1" s="1"/>
  <c r="Z507" i="1"/>
  <c r="S507" i="1"/>
  <c r="T507" i="1" s="1"/>
  <c r="Z618" i="1"/>
  <c r="S618" i="1"/>
  <c r="T618" i="1" s="1"/>
  <c r="Z338" i="1"/>
  <c r="S338" i="1"/>
  <c r="T338" i="1" s="1"/>
  <c r="Z1310" i="1"/>
  <c r="S1310" i="1"/>
  <c r="T1310" i="1" s="1"/>
  <c r="Z1022" i="1"/>
  <c r="S1022" i="1"/>
  <c r="T1022" i="1" s="1"/>
  <c r="Z939" i="1"/>
  <c r="S939" i="1"/>
  <c r="T939" i="1" s="1"/>
  <c r="Z501" i="1"/>
  <c r="S501" i="1"/>
  <c r="T501" i="1" s="1"/>
  <c r="Z84" i="1"/>
  <c r="S84" i="1"/>
  <c r="T84" i="1" s="1"/>
  <c r="Z461" i="1"/>
  <c r="S461" i="1"/>
  <c r="T461" i="1" s="1"/>
  <c r="Z472" i="1"/>
  <c r="S472" i="1"/>
  <c r="T472" i="1" s="1"/>
  <c r="Z1375" i="1"/>
  <c r="S1375" i="1"/>
  <c r="T1375" i="1" s="1"/>
  <c r="Z1272" i="1"/>
  <c r="S1272" i="1"/>
  <c r="T1272" i="1" s="1"/>
  <c r="Z573" i="1"/>
  <c r="S573" i="1"/>
  <c r="T573" i="1" s="1"/>
  <c r="Z1000" i="1"/>
  <c r="S1000" i="1"/>
  <c r="T1000" i="1" s="1"/>
  <c r="Z1745" i="1"/>
  <c r="S1745" i="1"/>
  <c r="T1745" i="1" s="1"/>
  <c r="Z1286" i="1"/>
  <c r="S1286" i="1"/>
  <c r="T1286" i="1" s="1"/>
  <c r="Z1591" i="1"/>
  <c r="S1591" i="1"/>
  <c r="T1591" i="1" s="1"/>
  <c r="Z1291" i="1"/>
  <c r="S1291" i="1"/>
  <c r="T1291" i="1" s="1"/>
  <c r="Z1215" i="1"/>
  <c r="S1215" i="1"/>
  <c r="T1215" i="1" s="1"/>
  <c r="Z136" i="1"/>
  <c r="S136" i="1"/>
  <c r="T136" i="1" s="1"/>
  <c r="Z1189" i="1"/>
  <c r="S1189" i="1"/>
  <c r="T1189" i="1" s="1"/>
  <c r="Z1236" i="1"/>
  <c r="S1236" i="1"/>
  <c r="T1236" i="1" s="1"/>
  <c r="Z454" i="1"/>
  <c r="S454" i="1"/>
  <c r="T454" i="1" s="1"/>
  <c r="Z82" i="1"/>
  <c r="S82" i="1"/>
  <c r="T82" i="1" s="1"/>
  <c r="Z1273" i="1"/>
  <c r="S1273" i="1"/>
  <c r="T1273" i="1" s="1"/>
  <c r="Z1798" i="1"/>
  <c r="S1798" i="1"/>
  <c r="T1798" i="1" s="1"/>
  <c r="Z1746" i="1"/>
  <c r="S1746" i="1"/>
  <c r="T1746" i="1" s="1"/>
  <c r="Z1339" i="1"/>
  <c r="S1339" i="1"/>
  <c r="T1339" i="1" s="1"/>
  <c r="Z1004" i="1"/>
  <c r="S1004" i="1"/>
  <c r="T1004" i="1" s="1"/>
  <c r="Z476" i="1"/>
  <c r="S476" i="1"/>
  <c r="T476" i="1" s="1"/>
  <c r="Z1750" i="1"/>
  <c r="S1750" i="1"/>
  <c r="T1750" i="1" s="1"/>
  <c r="Z1590" i="1"/>
  <c r="S1590" i="1"/>
  <c r="T1590" i="1" s="1"/>
  <c r="Z754" i="1"/>
  <c r="S754" i="1"/>
  <c r="T754" i="1" s="1"/>
  <c r="Z447" i="1"/>
  <c r="S447" i="1"/>
  <c r="T447" i="1" s="1"/>
  <c r="Z366" i="1"/>
  <c r="S366" i="1"/>
  <c r="T366" i="1" s="1"/>
  <c r="Z630" i="1"/>
  <c r="S630" i="1"/>
  <c r="T630" i="1" s="1"/>
  <c r="Z117" i="1"/>
  <c r="S117" i="1"/>
  <c r="T117" i="1" s="1"/>
  <c r="Z943" i="1"/>
  <c r="S943" i="1"/>
  <c r="T943" i="1" s="1"/>
  <c r="Z502" i="1"/>
  <c r="S502" i="1"/>
  <c r="T502" i="1" s="1"/>
  <c r="Z597" i="1"/>
  <c r="S597" i="1"/>
  <c r="T597" i="1" s="1"/>
  <c r="Z998" i="1"/>
  <c r="S998" i="1"/>
  <c r="T998" i="1" s="1"/>
  <c r="Z595" i="1"/>
  <c r="S595" i="1"/>
  <c r="T595" i="1" s="1"/>
  <c r="Z500" i="1"/>
  <c r="S500" i="1"/>
  <c r="T500" i="1" s="1"/>
  <c r="Z970" i="1"/>
  <c r="S970" i="1"/>
  <c r="T970" i="1" s="1"/>
  <c r="Z1442" i="1"/>
  <c r="S1442" i="1"/>
  <c r="T1442" i="1" s="1"/>
  <c r="Z873" i="1"/>
  <c r="S873" i="1"/>
  <c r="T873" i="1" s="1"/>
  <c r="Z456" i="1"/>
  <c r="S456" i="1"/>
  <c r="T456" i="1" s="1"/>
  <c r="Z506" i="1"/>
  <c r="S506" i="1"/>
  <c r="T506" i="1" s="1"/>
  <c r="Z583" i="1"/>
  <c r="S583" i="1"/>
  <c r="T583" i="1" s="1"/>
  <c r="Z373" i="1"/>
  <c r="S373" i="1"/>
  <c r="T373" i="1" s="1"/>
  <c r="Z110" i="1"/>
  <c r="S110" i="1"/>
  <c r="T110" i="1" s="1"/>
  <c r="Z893" i="1"/>
  <c r="S893" i="1"/>
  <c r="T893" i="1" s="1"/>
  <c r="Z455" i="1"/>
  <c r="S455" i="1"/>
  <c r="T455" i="1" s="1"/>
  <c r="Z2" i="1"/>
  <c r="S2" i="1"/>
  <c r="T2" i="1" s="1"/>
  <c r="Z1016" i="1"/>
  <c r="S1016" i="1"/>
  <c r="T1016" i="1" s="1"/>
  <c r="Z996" i="1"/>
  <c r="S996" i="1"/>
  <c r="T996" i="1" s="1"/>
  <c r="Z589" i="1"/>
  <c r="S589" i="1"/>
  <c r="T589" i="1" s="1"/>
  <c r="Z489" i="1"/>
  <c r="S489" i="1"/>
  <c r="T489" i="1" s="1"/>
  <c r="Z4" i="1"/>
  <c r="S4" i="1"/>
  <c r="T4" i="1" s="1"/>
  <c r="Z1014" i="1"/>
  <c r="S1014" i="1"/>
  <c r="T1014" i="1" s="1"/>
  <c r="Z931" i="1"/>
  <c r="S931" i="1"/>
  <c r="T931" i="1" s="1"/>
  <c r="Z945" i="1"/>
  <c r="S945" i="1"/>
  <c r="T945" i="1" s="1"/>
  <c r="Z1227" i="1"/>
  <c r="S1227" i="1"/>
  <c r="T1227" i="1" s="1"/>
  <c r="Z1682" i="1"/>
  <c r="S1682" i="1"/>
  <c r="T1682" i="1" s="1"/>
  <c r="Z339" i="1"/>
  <c r="S339" i="1"/>
  <c r="T339" i="1" s="1"/>
  <c r="Z10" i="1"/>
  <c r="S10" i="1"/>
  <c r="T10" i="1" s="1"/>
  <c r="Z1012" i="1"/>
  <c r="S1012" i="1"/>
  <c r="T1012" i="1" s="1"/>
  <c r="Z1598" i="1"/>
  <c r="S1598" i="1"/>
  <c r="T1598" i="1" s="1"/>
  <c r="Z391" i="1"/>
  <c r="S391" i="1"/>
  <c r="T391" i="1" s="1"/>
  <c r="Z510" i="1"/>
  <c r="S510" i="1"/>
  <c r="T510" i="1" s="1"/>
  <c r="Z874" i="1"/>
  <c r="S874" i="1"/>
  <c r="T874" i="1" s="1"/>
  <c r="Z1766" i="1"/>
  <c r="S1766" i="1"/>
  <c r="T1766" i="1" s="1"/>
  <c r="Z1008" i="1"/>
  <c r="S1008" i="1"/>
  <c r="T1008" i="1" s="1"/>
  <c r="Z119" i="1"/>
  <c r="S119" i="1"/>
  <c r="T119" i="1" s="1"/>
  <c r="Z1799" i="1"/>
  <c r="S1799" i="1"/>
  <c r="T1799" i="1" s="1"/>
  <c r="Z1234" i="1"/>
  <c r="S1234" i="1"/>
  <c r="T1234" i="1" s="1"/>
  <c r="Z1457" i="1"/>
  <c r="S1457" i="1"/>
  <c r="T1457" i="1" s="1"/>
  <c r="Z576" i="1"/>
  <c r="S576" i="1"/>
  <c r="T576" i="1" s="1"/>
  <c r="Z1709" i="1"/>
  <c r="S1709" i="1"/>
  <c r="T1709" i="1" s="1"/>
  <c r="Z1755" i="1"/>
  <c r="S1755" i="1"/>
  <c r="T1755" i="1" s="1"/>
  <c r="Z1642" i="1"/>
  <c r="S1642" i="1"/>
  <c r="T1642" i="1" s="1"/>
  <c r="Z121" i="1"/>
  <c r="S121" i="1"/>
  <c r="T121" i="1" s="1"/>
  <c r="Z453" i="1"/>
  <c r="S453" i="1"/>
  <c r="T453" i="1" s="1"/>
  <c r="Z1679" i="1"/>
  <c r="S1679" i="1"/>
  <c r="T1679" i="1" s="1"/>
  <c r="Z1639" i="1"/>
  <c r="S1639" i="1"/>
  <c r="T1639" i="1" s="1"/>
  <c r="Z1599" i="1"/>
  <c r="S1599" i="1"/>
  <c r="T1599" i="1" s="1"/>
  <c r="Z1607" i="1"/>
  <c r="S1607" i="1"/>
  <c r="T1607" i="1" s="1"/>
  <c r="Z234" i="1"/>
  <c r="S234" i="1"/>
  <c r="T234" i="1" s="1"/>
  <c r="Z624" i="1"/>
  <c r="S624" i="1"/>
  <c r="T624" i="1" s="1"/>
  <c r="Z1640" i="1"/>
  <c r="S1640" i="1"/>
  <c r="T1640" i="1" s="1"/>
  <c r="Z1017" i="1"/>
  <c r="S1017" i="1"/>
  <c r="T1017" i="1" s="1"/>
  <c r="Z1413" i="1"/>
  <c r="S1413" i="1"/>
  <c r="T1413" i="1" s="1"/>
  <c r="Z1315" i="1"/>
  <c r="S1315" i="1"/>
  <c r="T1315" i="1" s="1"/>
  <c r="Z1600" i="1"/>
  <c r="S1600" i="1"/>
  <c r="T1600" i="1" s="1"/>
  <c r="Z356" i="1"/>
  <c r="S356" i="1"/>
  <c r="T356" i="1" s="1"/>
  <c r="Z1232" i="1"/>
  <c r="S1232" i="1"/>
  <c r="T1232" i="1" s="1"/>
  <c r="Z12" i="1"/>
  <c r="S12" i="1"/>
  <c r="T12" i="1" s="1"/>
  <c r="Z468" i="1"/>
  <c r="S468" i="1"/>
  <c r="T468" i="1" s="1"/>
  <c r="Z392" i="1"/>
  <c r="S392" i="1"/>
  <c r="T392" i="1" s="1"/>
  <c r="Z103" i="1"/>
  <c r="S103" i="1"/>
  <c r="T103" i="1" s="1"/>
  <c r="Z544" i="1"/>
  <c r="S544" i="1"/>
  <c r="T544" i="1" s="1"/>
  <c r="Z1104" i="1"/>
  <c r="S1104" i="1"/>
  <c r="T1104" i="1" s="1"/>
  <c r="Z1238" i="1"/>
  <c r="S1238" i="1"/>
  <c r="T1238" i="1" s="1"/>
  <c r="Z577" i="1"/>
  <c r="S577" i="1"/>
  <c r="T577" i="1" s="1"/>
  <c r="Z1636" i="1"/>
  <c r="S1636" i="1"/>
  <c r="T1636" i="1" s="1"/>
  <c r="Z124" i="1"/>
  <c r="S124" i="1"/>
  <c r="T124" i="1" s="1"/>
  <c r="Z1002" i="1"/>
  <c r="S1002" i="1"/>
  <c r="T1002" i="1" s="1"/>
  <c r="Z599" i="1"/>
  <c r="S599" i="1"/>
  <c r="T599" i="1" s="1"/>
  <c r="Z619" i="1"/>
  <c r="S619" i="1"/>
  <c r="T619" i="1" s="1"/>
  <c r="Z116" i="1"/>
  <c r="S116" i="1"/>
  <c r="T116" i="1" s="1"/>
  <c r="Z130" i="1"/>
  <c r="S130" i="1"/>
  <c r="T130" i="1" s="1"/>
  <c r="Z1752" i="1"/>
  <c r="S1752" i="1"/>
  <c r="T1752" i="1" s="1"/>
  <c r="Z971" i="1"/>
  <c r="S971" i="1"/>
  <c r="T971" i="1" s="1"/>
  <c r="Z475" i="1"/>
  <c r="S475" i="1"/>
  <c r="T475" i="1" s="1"/>
  <c r="Z1588" i="1"/>
  <c r="S1588" i="1"/>
  <c r="T1588" i="1" s="1"/>
  <c r="Z898" i="1"/>
  <c r="S898" i="1"/>
  <c r="T898" i="1" s="1"/>
  <c r="Z115" i="1"/>
  <c r="S115" i="1"/>
  <c r="T115" i="1" s="1"/>
  <c r="Z1580" i="1"/>
  <c r="S1580" i="1"/>
  <c r="T1580" i="1" s="1"/>
  <c r="Z1802" i="1"/>
  <c r="S1802" i="1"/>
  <c r="T1802" i="1" s="1"/>
  <c r="Z1024" i="1"/>
  <c r="S1024" i="1"/>
  <c r="T1024" i="1" s="1"/>
  <c r="Z586" i="1"/>
  <c r="S586" i="1"/>
  <c r="T586" i="1" s="1"/>
  <c r="Z1333" i="1"/>
  <c r="S1333" i="1"/>
  <c r="T1333" i="1" s="1"/>
  <c r="Z1743" i="1"/>
  <c r="S1743" i="1"/>
  <c r="T1743" i="1" s="1"/>
  <c r="Z199" i="1"/>
  <c r="S199" i="1"/>
  <c r="T199" i="1" s="1"/>
  <c r="Z1225" i="1"/>
  <c r="S1225" i="1"/>
  <c r="T1225" i="1" s="1"/>
  <c r="Z105" i="1"/>
  <c r="S105" i="1"/>
  <c r="T105" i="1" s="1"/>
  <c r="Z1335" i="1"/>
  <c r="S1335" i="1"/>
  <c r="T1335" i="1" s="1"/>
  <c r="Z491" i="1"/>
  <c r="S491" i="1"/>
  <c r="T491" i="1" s="1"/>
  <c r="Z1399" i="1"/>
  <c r="S1399" i="1"/>
  <c r="T1399" i="1" s="1"/>
  <c r="Z134" i="1"/>
  <c r="S134" i="1"/>
  <c r="T134" i="1" s="1"/>
  <c r="Z296" i="1"/>
  <c r="S296" i="1"/>
  <c r="T296" i="1" s="1"/>
  <c r="Z1214" i="1"/>
  <c r="S1214" i="1"/>
  <c r="T1214" i="1" s="1"/>
  <c r="Z1314" i="1"/>
  <c r="S1314" i="1"/>
  <c r="T1314" i="1" s="1"/>
  <c r="Z1460" i="1"/>
  <c r="S1460" i="1"/>
  <c r="T1460" i="1" s="1"/>
  <c r="Z1254" i="1"/>
  <c r="S1254" i="1"/>
  <c r="T1254" i="1" s="1"/>
  <c r="Z471" i="1"/>
  <c r="S471" i="1"/>
  <c r="T471" i="1" s="1"/>
  <c r="Z995" i="1"/>
  <c r="S995" i="1"/>
  <c r="T995" i="1" s="1"/>
  <c r="Z1003" i="1"/>
  <c r="S1003" i="1"/>
  <c r="T1003" i="1" s="1"/>
  <c r="Z705" i="1"/>
  <c r="S705" i="1"/>
  <c r="T705" i="1" s="1"/>
  <c r="Z556" i="1"/>
  <c r="S556" i="1"/>
  <c r="T556" i="1" s="1"/>
  <c r="Z324" i="1"/>
  <c r="S324" i="1"/>
  <c r="T324" i="1" s="1"/>
  <c r="Z940" i="1"/>
  <c r="S940" i="1"/>
  <c r="T940" i="1" s="1"/>
  <c r="Z890" i="1"/>
  <c r="S890" i="1"/>
  <c r="T890" i="1" s="1"/>
  <c r="Z127" i="1"/>
  <c r="S127" i="1"/>
  <c r="T127" i="1" s="1"/>
  <c r="Z503" i="1"/>
  <c r="S503" i="1"/>
  <c r="T503" i="1" s="1"/>
  <c r="Z1592" i="1"/>
  <c r="S1592" i="1"/>
  <c r="T1592" i="1" s="1"/>
  <c r="Z1398" i="1"/>
  <c r="S1398" i="1"/>
  <c r="T1398" i="1" s="1"/>
  <c r="Z1610" i="1"/>
  <c r="S1610" i="1"/>
  <c r="T1610" i="1" s="1"/>
  <c r="Z990" i="1"/>
  <c r="S990" i="1"/>
  <c r="T990" i="1" s="1"/>
  <c r="Z820" i="1"/>
  <c r="S820" i="1"/>
  <c r="T820" i="1" s="1"/>
  <c r="Z109" i="1"/>
  <c r="S109" i="1"/>
  <c r="T109" i="1" s="1"/>
  <c r="Z1678" i="1"/>
  <c r="S1678" i="1"/>
  <c r="T1678" i="1" s="1"/>
  <c r="Z1295" i="1"/>
  <c r="S1295" i="1"/>
  <c r="T1295" i="1" s="1"/>
  <c r="Z1764" i="1"/>
  <c r="S1764" i="1"/>
  <c r="T1764" i="1" s="1"/>
  <c r="Z448" i="1"/>
  <c r="S448" i="1"/>
  <c r="T448" i="1" s="1"/>
  <c r="Z1235" i="1"/>
  <c r="S1235" i="1"/>
  <c r="T1235" i="1" s="1"/>
  <c r="Z1256" i="1"/>
  <c r="S1256" i="1"/>
  <c r="T1256" i="1" s="1"/>
  <c r="Z1525" i="1"/>
  <c r="S1525" i="1"/>
  <c r="T1525" i="1" s="1"/>
  <c r="Z198" i="1"/>
  <c r="S198" i="1"/>
  <c r="T198" i="1" s="1"/>
  <c r="Z1534" i="1"/>
  <c r="S1534" i="1"/>
  <c r="T1534" i="1" s="1"/>
  <c r="Z1446" i="1"/>
  <c r="S1446" i="1"/>
  <c r="T1446" i="1" s="1"/>
  <c r="Z1110" i="1"/>
  <c r="S1110" i="1"/>
  <c r="T1110" i="1" s="1"/>
  <c r="Z1579" i="1"/>
  <c r="S1579" i="1"/>
  <c r="T1579" i="1" s="1"/>
  <c r="Z1122" i="1"/>
  <c r="S1122" i="1"/>
  <c r="T1122" i="1" s="1"/>
  <c r="Z478" i="1"/>
  <c r="S478" i="1"/>
  <c r="T478" i="1" s="1"/>
  <c r="Z1194" i="1"/>
  <c r="S1194" i="1"/>
  <c r="T1194" i="1" s="1"/>
  <c r="Z1751" i="1"/>
  <c r="S1751" i="1"/>
  <c r="T1751" i="1" s="1"/>
  <c r="Z1001" i="1"/>
  <c r="S1001" i="1"/>
  <c r="T1001" i="1" s="1"/>
  <c r="Z451" i="1"/>
  <c r="S451" i="1"/>
  <c r="T451" i="1" s="1"/>
  <c r="Z1756" i="1"/>
  <c r="S1756" i="1"/>
  <c r="T1756" i="1" s="1"/>
  <c r="Z449" i="1"/>
  <c r="S449" i="1"/>
  <c r="T449" i="1" s="1"/>
  <c r="Z1020" i="1"/>
  <c r="S1020" i="1"/>
  <c r="T1020" i="1" s="1"/>
  <c r="Z1257" i="1"/>
  <c r="S1257" i="1"/>
  <c r="T1257" i="1" s="1"/>
  <c r="Z51" i="1"/>
  <c r="S51" i="1"/>
  <c r="T51" i="1" s="1"/>
  <c r="Z298" i="1"/>
  <c r="S298" i="1"/>
  <c r="T298" i="1" s="1"/>
  <c r="Z499" i="1"/>
  <c r="S499" i="1"/>
  <c r="T499" i="1" s="1"/>
  <c r="Z1479" i="1"/>
  <c r="S1479" i="1"/>
  <c r="T1479" i="1" s="1"/>
  <c r="Z1271" i="1"/>
  <c r="S1271" i="1"/>
  <c r="T1271" i="1" s="1"/>
  <c r="Z104" i="1"/>
  <c r="S104" i="1"/>
  <c r="T104" i="1" s="1"/>
  <c r="Z1249" i="1"/>
  <c r="S1249" i="1"/>
  <c r="T1249" i="1" s="1"/>
  <c r="Z483" i="1"/>
  <c r="S483" i="1"/>
  <c r="T483" i="1" s="1"/>
  <c r="Z1608" i="1"/>
  <c r="S1608" i="1"/>
  <c r="T1608" i="1" s="1"/>
  <c r="Z1749" i="1"/>
  <c r="S1749" i="1"/>
  <c r="T1749" i="1" s="1"/>
  <c r="Z1350" i="1"/>
  <c r="S1350" i="1"/>
  <c r="T1350" i="1" s="1"/>
  <c r="Z1264" i="1"/>
  <c r="S1264" i="1"/>
  <c r="T1264" i="1" s="1"/>
  <c r="Z1638" i="1"/>
  <c r="S1638" i="1"/>
  <c r="T1638" i="1" s="1"/>
  <c r="Z999" i="1"/>
  <c r="S999" i="1"/>
  <c r="T999" i="1" s="1"/>
  <c r="Z477" i="1"/>
  <c r="S477" i="1"/>
  <c r="T477" i="1" s="1"/>
  <c r="Z293" i="1"/>
  <c r="S293" i="1"/>
  <c r="T293" i="1" s="1"/>
  <c r="Z158" i="1"/>
  <c r="S158" i="1"/>
  <c r="T158" i="1" s="1"/>
  <c r="Z490" i="1"/>
  <c r="S490" i="1"/>
  <c r="T490" i="1" s="1"/>
  <c r="Z1240" i="1"/>
  <c r="S1240" i="1"/>
  <c r="T1240" i="1" s="1"/>
  <c r="Z508" i="1"/>
  <c r="S508" i="1"/>
  <c r="T508" i="1" s="1"/>
  <c r="Z1092" i="1"/>
  <c r="S1092" i="1"/>
  <c r="T1092" i="1" s="1"/>
  <c r="Z1258" i="1"/>
  <c r="S1258" i="1"/>
  <c r="T1258" i="1" s="1"/>
  <c r="Z1603" i="1"/>
  <c r="S1603" i="1"/>
  <c r="T1603" i="1" s="1"/>
  <c r="Z1100" i="1"/>
  <c r="S1100" i="1"/>
  <c r="T1100" i="1" s="1"/>
  <c r="Z325" i="1"/>
  <c r="S325" i="1"/>
  <c r="T325" i="1" s="1"/>
  <c r="Z1231" i="1"/>
  <c r="S1231" i="1"/>
  <c r="T1231" i="1" s="1"/>
  <c r="Z1576" i="1"/>
  <c r="S1576" i="1"/>
  <c r="T1576" i="1" s="1"/>
  <c r="Z467" i="1"/>
  <c r="S467" i="1"/>
  <c r="T467" i="1" s="1"/>
  <c r="Z697" i="1"/>
  <c r="S697" i="1"/>
  <c r="T697" i="1" s="1"/>
  <c r="Z1754" i="1"/>
  <c r="S1754" i="1"/>
  <c r="T1754" i="1" s="1"/>
  <c r="Z1762" i="1"/>
  <c r="S1762" i="1"/>
  <c r="T1762" i="1" s="1"/>
  <c r="Z1609" i="1"/>
  <c r="S1609" i="1"/>
  <c r="T1609" i="1" s="1"/>
  <c r="Z591" i="1"/>
  <c r="S591" i="1"/>
  <c r="T591" i="1" s="1"/>
  <c r="Z273" i="1"/>
  <c r="S273" i="1"/>
  <c r="T273" i="1" s="1"/>
  <c r="Z1727" i="1"/>
  <c r="S1727" i="1"/>
  <c r="T1727" i="1" s="1"/>
  <c r="Z1223" i="1"/>
  <c r="S1223" i="1"/>
  <c r="T1223" i="1" s="1"/>
  <c r="Z297" i="1"/>
  <c r="S297" i="1"/>
  <c r="T297" i="1" s="1"/>
  <c r="Z484" i="1"/>
  <c r="S484" i="1"/>
  <c r="T484" i="1" s="1"/>
  <c r="Z1005" i="1"/>
  <c r="S1005" i="1"/>
  <c r="T1005" i="1" s="1"/>
  <c r="Z1604" i="1"/>
  <c r="S1604" i="1"/>
  <c r="T1604" i="1" s="1"/>
  <c r="Z1226" i="1"/>
  <c r="S1226" i="1"/>
  <c r="T1226" i="1" s="1"/>
  <c r="Z1757" i="1"/>
  <c r="S1757" i="1"/>
  <c r="T1757" i="1" s="1"/>
  <c r="Z353" i="1"/>
  <c r="S353" i="1"/>
  <c r="T353" i="1" s="1"/>
  <c r="Z579" i="1"/>
  <c r="S579" i="1"/>
  <c r="T579" i="1" s="1"/>
  <c r="Z617" i="1"/>
  <c r="S617" i="1"/>
  <c r="T617" i="1" s="1"/>
  <c r="Z436" i="1"/>
  <c r="S436" i="1"/>
  <c r="T436" i="1" s="1"/>
  <c r="Z1753" i="1"/>
  <c r="S1753" i="1"/>
  <c r="T1753" i="1" s="1"/>
  <c r="Z195" i="1"/>
  <c r="S195" i="1"/>
  <c r="T195" i="1" s="1"/>
  <c r="Z1287" i="1"/>
  <c r="S1287" i="1"/>
  <c r="T1287" i="1" s="1"/>
  <c r="Z584" i="1"/>
  <c r="S584" i="1"/>
  <c r="T584" i="1" s="1"/>
  <c r="Z8" i="1"/>
  <c r="S8" i="1"/>
  <c r="T8" i="1" s="1"/>
  <c r="Z1124" i="1"/>
  <c r="S1124" i="1"/>
  <c r="T1124" i="1" s="1"/>
  <c r="Z872" i="1"/>
  <c r="S872" i="1"/>
  <c r="T872" i="1" s="1"/>
  <c r="Z132" i="1"/>
  <c r="S132" i="1"/>
  <c r="T132" i="1" s="1"/>
  <c r="Z1126" i="1"/>
  <c r="S1126" i="1"/>
  <c r="T1126" i="1" s="1"/>
  <c r="Z1729" i="1"/>
  <c r="S1729" i="1"/>
  <c r="T1729" i="1" s="1"/>
  <c r="Z1228" i="1"/>
  <c r="S1228" i="1"/>
  <c r="T1228" i="1" s="1"/>
  <c r="Z1585" i="1"/>
  <c r="S1585" i="1"/>
  <c r="T1585" i="1" s="1"/>
  <c r="Z620" i="1"/>
  <c r="S620" i="1"/>
  <c r="T620" i="1" s="1"/>
  <c r="Z1630" i="1"/>
  <c r="S1630" i="1"/>
  <c r="T1630" i="1" s="1"/>
  <c r="Z753" i="1"/>
  <c r="S753" i="1"/>
  <c r="T753" i="1" s="1"/>
  <c r="Z1704" i="1"/>
  <c r="S1704" i="1"/>
  <c r="T1704" i="1" s="1"/>
  <c r="Z1255" i="1"/>
  <c r="S1255" i="1"/>
  <c r="T1255" i="1" s="1"/>
  <c r="Z57" i="1"/>
  <c r="S57" i="1"/>
  <c r="T57" i="1" s="1"/>
  <c r="Z1458" i="1"/>
  <c r="S1458" i="1"/>
  <c r="T1458" i="1" s="1"/>
  <c r="Z1252" i="1"/>
  <c r="S1252" i="1"/>
  <c r="T1252" i="1" s="1"/>
  <c r="Z1191" i="1"/>
  <c r="S1191" i="1"/>
  <c r="T1191" i="1" s="1"/>
  <c r="Z1744" i="1"/>
  <c r="S1744" i="1"/>
  <c r="T1744" i="1" s="1"/>
  <c r="Z642" i="1"/>
  <c r="S642" i="1"/>
  <c r="T642" i="1" s="1"/>
  <c r="Z704" i="1"/>
  <c r="S704" i="1"/>
  <c r="T704" i="1" s="1"/>
  <c r="Z580" i="1"/>
  <c r="S580" i="1"/>
  <c r="T580" i="1" s="1"/>
  <c r="Z667" i="1"/>
  <c r="S667" i="1"/>
  <c r="T667" i="1" s="1"/>
  <c r="Z435" i="1"/>
  <c r="S435" i="1"/>
  <c r="T435" i="1" s="1"/>
  <c r="Z1233" i="1"/>
  <c r="S1233" i="1"/>
  <c r="T1233" i="1" s="1"/>
  <c r="Z1455" i="1"/>
  <c r="S1455" i="1"/>
  <c r="T1455" i="1" s="1"/>
  <c r="Z1477" i="1"/>
  <c r="S1477" i="1"/>
  <c r="T1477" i="1" s="1"/>
  <c r="Z1230" i="1"/>
  <c r="S1230" i="1"/>
  <c r="T1230" i="1" s="1"/>
  <c r="Z1587" i="1"/>
  <c r="S1587" i="1"/>
  <c r="T1587" i="1" s="1"/>
  <c r="Z1708" i="1"/>
  <c r="S1708" i="1"/>
  <c r="T1708" i="1" s="1"/>
  <c r="Z1526" i="1"/>
  <c r="S1526" i="1"/>
  <c r="T1526" i="1" s="1"/>
  <c r="Z1705" i="1"/>
  <c r="S1705" i="1"/>
  <c r="T1705" i="1" s="1"/>
  <c r="Z1006" i="1"/>
  <c r="S1006" i="1"/>
  <c r="T1006" i="1" s="1"/>
  <c r="Z1120" i="1"/>
  <c r="S1120" i="1"/>
  <c r="T1120" i="1" s="1"/>
  <c r="Z1263" i="1"/>
  <c r="S1263" i="1"/>
  <c r="T1263" i="1" s="1"/>
  <c r="Z1099" i="1"/>
  <c r="S1099" i="1"/>
  <c r="T1099" i="1" s="1"/>
  <c r="Z1684" i="1"/>
  <c r="S1684" i="1"/>
  <c r="T1684" i="1" s="1"/>
  <c r="Z1758" i="1"/>
  <c r="S1758" i="1"/>
  <c r="T1758" i="1" s="1"/>
  <c r="Z479" i="1"/>
  <c r="S479" i="1"/>
  <c r="T479" i="1" s="1"/>
  <c r="Z1448" i="1"/>
  <c r="S1448" i="1"/>
  <c r="T1448" i="1" s="1"/>
  <c r="Z255" i="1"/>
  <c r="S255" i="1"/>
  <c r="T255" i="1" s="1"/>
  <c r="Z1352" i="1"/>
  <c r="S1352" i="1"/>
  <c r="T1352" i="1" s="1"/>
  <c r="Z11" i="1"/>
  <c r="S11" i="1"/>
  <c r="T11" i="1" s="1"/>
  <c r="Z1015" i="1"/>
  <c r="S1015" i="1"/>
  <c r="T1015" i="1" s="1"/>
  <c r="Z1459" i="1"/>
  <c r="S1459" i="1"/>
  <c r="T1459" i="1" s="1"/>
  <c r="Z462" i="1"/>
  <c r="S462" i="1"/>
  <c r="T462" i="1" s="1"/>
  <c r="Z992" i="1"/>
  <c r="S992" i="1"/>
  <c r="T992" i="1" s="1"/>
  <c r="Z239" i="1"/>
  <c r="S239" i="1"/>
  <c r="T239" i="1" s="1"/>
  <c r="Z574" i="1"/>
  <c r="S574" i="1"/>
  <c r="T574" i="1" s="1"/>
  <c r="Z1677" i="1"/>
  <c r="S1677" i="1"/>
  <c r="T1677" i="1" s="1"/>
  <c r="Z585" i="1"/>
  <c r="S585" i="1"/>
  <c r="T585" i="1" s="1"/>
  <c r="Z884" i="1"/>
  <c r="S884" i="1"/>
  <c r="T884" i="1" s="1"/>
  <c r="Z1246" i="1"/>
  <c r="S1246" i="1"/>
  <c r="T1246" i="1" s="1"/>
  <c r="Z596" i="1"/>
  <c r="S596" i="1"/>
  <c r="T596" i="1" s="1"/>
  <c r="Z412" i="1"/>
  <c r="S412" i="1"/>
  <c r="T412" i="1" s="1"/>
  <c r="Z486" i="1"/>
  <c r="S486" i="1"/>
  <c r="T486" i="1" s="1"/>
  <c r="Z1761" i="1"/>
  <c r="S1761" i="1"/>
  <c r="T1761" i="1" s="1"/>
  <c r="Z511" i="1"/>
  <c r="S511" i="1"/>
  <c r="T511" i="1" s="1"/>
  <c r="Z1595" i="1"/>
  <c r="S1595" i="1"/>
  <c r="T1595" i="1" s="1"/>
  <c r="Z1297" i="1"/>
  <c r="S1297" i="1"/>
  <c r="T1297" i="1" s="1"/>
  <c r="Z1320" i="1"/>
  <c r="S1320" i="1"/>
  <c r="T1320" i="1" s="1"/>
  <c r="Z1410" i="1"/>
  <c r="S1410" i="1"/>
  <c r="T1410" i="1" s="1"/>
  <c r="Z1760" i="1"/>
  <c r="S1760" i="1"/>
  <c r="T1760" i="1" s="1"/>
  <c r="Z128" i="1"/>
  <c r="S128" i="1"/>
  <c r="T128" i="1" s="1"/>
  <c r="Z1701" i="1"/>
  <c r="S1701" i="1"/>
  <c r="T1701" i="1" s="1"/>
  <c r="Z1220" i="1"/>
  <c r="S1220" i="1"/>
  <c r="T1220" i="1" s="1"/>
  <c r="Z1463" i="1"/>
  <c r="S1463" i="1"/>
  <c r="T1463" i="1" s="1"/>
  <c r="Z1801" i="1"/>
  <c r="S1801" i="1"/>
  <c r="T1801" i="1" s="1"/>
  <c r="Z909" i="1"/>
  <c r="S909" i="1"/>
  <c r="T909" i="1" s="1"/>
  <c r="Z1153" i="1"/>
  <c r="S1153" i="1"/>
  <c r="T1153" i="1" s="1"/>
  <c r="Z1632" i="1"/>
  <c r="S1632" i="1"/>
  <c r="T1632" i="1" s="1"/>
  <c r="Z969" i="1"/>
  <c r="S969" i="1"/>
  <c r="T969" i="1" s="1"/>
  <c r="Z883" i="1"/>
  <c r="S883" i="1"/>
  <c r="T883" i="1" s="1"/>
  <c r="Z1464" i="1"/>
  <c r="S1464" i="1"/>
  <c r="T1464" i="1" s="1"/>
  <c r="Z572" i="1"/>
  <c r="S572" i="1"/>
  <c r="T572" i="1" s="1"/>
  <c r="Z755" i="1"/>
  <c r="S755" i="1"/>
  <c r="T755" i="1" s="1"/>
  <c r="Z464" i="1"/>
  <c r="S464" i="1"/>
  <c r="T464" i="1" s="1"/>
  <c r="Z1710" i="1"/>
  <c r="S1710" i="1"/>
  <c r="T1710" i="1" s="1"/>
  <c r="Z470" i="1"/>
  <c r="S470" i="1"/>
  <c r="T470" i="1" s="1"/>
  <c r="Z1259" i="1"/>
  <c r="S1259" i="1"/>
  <c r="T1259" i="1" s="1"/>
  <c r="Z1384" i="1"/>
  <c r="S1384" i="1"/>
  <c r="T1384" i="1" s="1"/>
  <c r="Z902" i="1"/>
  <c r="S902" i="1"/>
  <c r="T902" i="1" s="1"/>
  <c r="Z485" i="1"/>
  <c r="S485" i="1"/>
  <c r="T485" i="1" s="1"/>
  <c r="Z390" i="1"/>
  <c r="S390" i="1"/>
  <c r="T390" i="1" s="1"/>
  <c r="Z703" i="1"/>
  <c r="S703" i="1"/>
  <c r="T703" i="1" s="1"/>
  <c r="Z488" i="1"/>
  <c r="S488" i="1"/>
  <c r="T488" i="1" s="1"/>
  <c r="Z113" i="1"/>
  <c r="S113" i="1"/>
  <c r="T113" i="1" s="1"/>
  <c r="Z482" i="1"/>
  <c r="S482" i="1"/>
  <c r="T482" i="1" s="1"/>
  <c r="Z1309" i="1"/>
  <c r="S1309" i="1"/>
  <c r="T1309" i="1" s="1"/>
  <c r="Z1369" i="1"/>
  <c r="S1369" i="1"/>
  <c r="T1369" i="1" s="1"/>
  <c r="Z58" i="1"/>
  <c r="S58" i="1"/>
  <c r="T58" i="1" s="1"/>
  <c r="Z1190" i="1"/>
  <c r="S1190" i="1"/>
  <c r="T1190" i="1" s="1"/>
  <c r="Z1422" i="1"/>
  <c r="S1422" i="1"/>
  <c r="T1422" i="1" s="1"/>
  <c r="Z1224" i="1"/>
  <c r="S1224" i="1"/>
  <c r="T1224" i="1" s="1"/>
  <c r="Z274" i="1"/>
  <c r="S274" i="1"/>
  <c r="T274" i="1" s="1"/>
  <c r="Z1340" i="1"/>
  <c r="S1340" i="1"/>
  <c r="T1340" i="1" s="1"/>
  <c r="Z457" i="1"/>
  <c r="S457" i="1"/>
  <c r="T457" i="1" s="1"/>
  <c r="Z1123" i="1"/>
  <c r="S1123" i="1"/>
  <c r="T1123" i="1" s="1"/>
  <c r="Z1707" i="1"/>
  <c r="S1707" i="1"/>
  <c r="T1707" i="1" s="1"/>
  <c r="Z564" i="1"/>
  <c r="S564" i="1"/>
  <c r="T564" i="1" s="1"/>
  <c r="Z1601" i="1"/>
  <c r="S1601" i="1"/>
  <c r="T1601" i="1" s="1"/>
  <c r="Z587" i="1"/>
  <c r="S587" i="1"/>
  <c r="T587" i="1" s="1"/>
  <c r="Z459" i="1"/>
  <c r="S459" i="1"/>
  <c r="T459" i="1" s="1"/>
  <c r="Z7" i="1"/>
  <c r="S7" i="1"/>
  <c r="T7" i="1" s="1"/>
  <c r="Z920" i="1"/>
  <c r="S920" i="1"/>
  <c r="T920" i="1" s="1"/>
  <c r="Z497" i="1"/>
  <c r="S497" i="1"/>
  <c r="T497" i="1" s="1"/>
  <c r="Z460" i="1"/>
  <c r="S460" i="1"/>
  <c r="T460" i="1" s="1"/>
  <c r="Z492" i="1"/>
  <c r="S492" i="1"/>
  <c r="T492" i="1" s="1"/>
  <c r="Z1298" i="1"/>
  <c r="S1298" i="1"/>
  <c r="T1298" i="1" s="1"/>
  <c r="Z312" i="1"/>
  <c r="S312" i="1"/>
  <c r="T312" i="1" s="1"/>
  <c r="Z1250" i="1"/>
  <c r="S1250" i="1"/>
  <c r="T1250" i="1" s="1"/>
  <c r="Z329" i="1"/>
  <c r="S329" i="1"/>
  <c r="T329" i="1" s="1"/>
  <c r="Z930" i="1"/>
  <c r="S930" i="1"/>
  <c r="T930" i="1" s="1"/>
  <c r="Z123" i="1"/>
  <c r="S123" i="1"/>
  <c r="T123" i="1" s="1"/>
  <c r="Z1253" i="1"/>
  <c r="S1253" i="1"/>
  <c r="T1253" i="1" s="1"/>
  <c r="Z1629" i="1"/>
  <c r="S1629" i="1"/>
  <c r="T1629" i="1" s="1"/>
  <c r="Z1602" i="1"/>
  <c r="S1602" i="1"/>
  <c r="T1602" i="1" s="1"/>
  <c r="Z1466" i="1"/>
  <c r="S1466" i="1"/>
  <c r="T1466" i="1" s="1"/>
  <c r="Z1747" i="1"/>
  <c r="S1747" i="1"/>
  <c r="T1747" i="1" s="1"/>
  <c r="Z1471" i="1"/>
  <c r="S1471" i="1"/>
  <c r="T1471" i="1" s="1"/>
  <c r="Z934" i="1"/>
  <c r="S934" i="1"/>
  <c r="T934" i="1" s="1"/>
  <c r="Z882" i="1"/>
  <c r="S882" i="1"/>
  <c r="T882" i="1" s="1"/>
  <c r="Z570" i="1"/>
  <c r="S570" i="1"/>
  <c r="T570" i="1" s="1"/>
  <c r="Z1026" i="1"/>
  <c r="S1026" i="1"/>
  <c r="T1026" i="1" s="1"/>
  <c r="Z1318" i="1"/>
  <c r="S1318" i="1"/>
  <c r="T1318" i="1" s="1"/>
  <c r="Z432" i="1"/>
  <c r="S432" i="1"/>
  <c r="T432" i="1" s="1"/>
  <c r="Z1242" i="1"/>
  <c r="S1242" i="1"/>
  <c r="T1242" i="1" s="1"/>
  <c r="Z593" i="1"/>
  <c r="S593" i="1"/>
  <c r="T593" i="1" s="1"/>
  <c r="Z1243" i="1"/>
  <c r="S1243" i="1"/>
  <c r="T1243" i="1" s="1"/>
  <c r="Z1584" i="1"/>
  <c r="S1584" i="1"/>
  <c r="T1584" i="1" s="1"/>
  <c r="Z487" i="1"/>
  <c r="S487" i="1"/>
  <c r="T487" i="1" s="1"/>
  <c r="Z1296" i="1"/>
  <c r="S1296" i="1"/>
  <c r="T1296" i="1" s="1"/>
  <c r="Z311" i="1"/>
  <c r="S311" i="1"/>
  <c r="T311" i="1" s="1"/>
  <c r="Z1473" i="1"/>
  <c r="S1473" i="1"/>
  <c r="T1473" i="1" s="1"/>
  <c r="Z640" i="1"/>
  <c r="S640" i="1"/>
  <c r="T640" i="1" s="1"/>
  <c r="Z1251" i="1"/>
  <c r="S1251" i="1"/>
  <c r="T1251" i="1" s="1"/>
  <c r="Z1221" i="1"/>
  <c r="S1221" i="1"/>
  <c r="T1221" i="1" s="1"/>
  <c r="Z1680" i="1"/>
  <c r="S1680" i="1"/>
  <c r="T1680" i="1" s="1"/>
  <c r="Z1703" i="1"/>
  <c r="S1703" i="1"/>
  <c r="T1703" i="1" s="1"/>
  <c r="Z310" i="1"/>
  <c r="S310" i="1"/>
  <c r="T310" i="1" s="1"/>
  <c r="Z938" i="1"/>
  <c r="S938" i="1"/>
  <c r="T938" i="1" s="1"/>
  <c r="Z1051" i="1"/>
  <c r="S1051" i="1"/>
  <c r="T1051" i="1" s="1"/>
  <c r="Z1294" i="1"/>
  <c r="S1294" i="1"/>
  <c r="T1294" i="1" s="1"/>
  <c r="Z118" i="1"/>
  <c r="S118" i="1"/>
  <c r="T118" i="1" s="1"/>
  <c r="Z354" i="1"/>
  <c r="S354" i="1"/>
  <c r="T354" i="1" s="1"/>
  <c r="Z359" i="1"/>
  <c r="S359" i="1"/>
  <c r="T359" i="1" s="1"/>
  <c r="Z1586" i="1"/>
  <c r="S1586" i="1"/>
  <c r="T1586" i="1" s="1"/>
  <c r="Z1581" i="1"/>
  <c r="S1581" i="1"/>
  <c r="T1581" i="1" s="1"/>
  <c r="Z1474" i="1"/>
  <c r="S1474" i="1"/>
  <c r="T1474" i="1" s="1"/>
  <c r="Z944" i="1"/>
  <c r="S944" i="1"/>
  <c r="T944" i="1" s="1"/>
  <c r="Z1212" i="1"/>
  <c r="S1212" i="1"/>
  <c r="T1212" i="1" s="1"/>
  <c r="Z877" i="1"/>
  <c r="S877" i="1"/>
  <c r="T877" i="1" s="1"/>
  <c r="Z493" i="1"/>
  <c r="S493" i="1"/>
  <c r="T493" i="1" s="1"/>
  <c r="Z137" i="1"/>
  <c r="S137" i="1"/>
  <c r="T137" i="1" s="1"/>
  <c r="Z108" i="1"/>
  <c r="S108" i="1"/>
  <c r="T108" i="1" s="1"/>
  <c r="Z1195" i="1"/>
  <c r="S1195" i="1"/>
  <c r="T1195" i="1" s="1"/>
  <c r="Z1643" i="1"/>
  <c r="S1643" i="1"/>
  <c r="T1643" i="1" s="1"/>
  <c r="Z1317" i="1"/>
  <c r="S1317" i="1"/>
  <c r="T1317" i="1" s="1"/>
  <c r="Z112" i="1"/>
  <c r="S112" i="1"/>
  <c r="T112" i="1" s="1"/>
  <c r="Z256" i="1"/>
  <c r="S256" i="1"/>
  <c r="T256" i="1" s="1"/>
  <c r="Z1274" i="1"/>
  <c r="S1274" i="1"/>
  <c r="T1274" i="1" s="1"/>
  <c r="Z1767" i="1"/>
  <c r="S1767" i="1"/>
  <c r="T1767" i="1" s="1"/>
  <c r="Z1277" i="1"/>
  <c r="S1277" i="1"/>
  <c r="T1277" i="1" s="1"/>
  <c r="Z133" i="1"/>
  <c r="S133" i="1"/>
  <c r="T133" i="1" s="1"/>
  <c r="Z993" i="1"/>
  <c r="S993" i="1"/>
  <c r="T993" i="1" s="1"/>
  <c r="Z1478" i="1"/>
  <c r="S1478" i="1"/>
  <c r="T1478" i="1" s="1"/>
  <c r="Z1465" i="1"/>
  <c r="S1465" i="1"/>
  <c r="T1465" i="1" s="1"/>
  <c r="Z557" i="1"/>
  <c r="S557" i="1"/>
  <c r="T557" i="1" s="1"/>
  <c r="Z1476" i="1"/>
  <c r="S1476" i="1"/>
  <c r="T1476" i="1" s="1"/>
  <c r="Z1759" i="1"/>
  <c r="S1759" i="1"/>
  <c r="T1759" i="1" s="1"/>
  <c r="Z1222" i="1"/>
  <c r="S1222" i="1"/>
  <c r="T1222" i="1" s="1"/>
  <c r="Z1730" i="1"/>
  <c r="S1730" i="1"/>
  <c r="T1730" i="1" s="1"/>
  <c r="Z1192" i="1"/>
  <c r="S1192" i="1"/>
  <c r="T1192" i="1" s="1"/>
  <c r="Z952" i="1"/>
  <c r="S952" i="1"/>
  <c r="T952" i="1" s="1"/>
  <c r="Z81" i="1"/>
  <c r="S81" i="1"/>
  <c r="T81" i="1" s="1"/>
  <c r="Z1397" i="1"/>
  <c r="S1397" i="1"/>
  <c r="T1397" i="1" s="1"/>
  <c r="Z1593" i="1"/>
  <c r="S1593" i="1"/>
  <c r="T1593" i="1" s="1"/>
  <c r="Z885" i="1"/>
  <c r="S885" i="1"/>
  <c r="T885" i="1" s="1"/>
  <c r="Z1262" i="1"/>
  <c r="S1262" i="1"/>
  <c r="T1262" i="1" s="1"/>
  <c r="Z875" i="1"/>
  <c r="S875" i="1"/>
  <c r="T875" i="1" s="1"/>
  <c r="Z1456" i="1"/>
  <c r="S1456" i="1"/>
  <c r="T1456" i="1" s="1"/>
  <c r="Z466" i="1"/>
  <c r="S466" i="1"/>
  <c r="T466" i="1" s="1"/>
  <c r="Z1800" i="1"/>
  <c r="S1800" i="1"/>
  <c r="T1800" i="1" s="1"/>
  <c r="Z496" i="1"/>
  <c r="S496" i="1"/>
  <c r="T496" i="1" s="1"/>
  <c r="Z876" i="1"/>
  <c r="S876" i="1"/>
  <c r="T876" i="1" s="1"/>
  <c r="Z304" i="1"/>
  <c r="S304" i="1"/>
  <c r="T304" i="1" s="1"/>
  <c r="Z1025" i="1"/>
  <c r="S1025" i="1"/>
  <c r="T1025" i="1" s="1"/>
  <c r="Z129" i="1"/>
  <c r="S129" i="1"/>
  <c r="T129" i="1" s="1"/>
  <c r="Z1216" i="1"/>
  <c r="S1216" i="1"/>
  <c r="T1216" i="1" s="1"/>
  <c r="Z1337" i="1"/>
  <c r="S1337" i="1"/>
  <c r="T1337" i="1" s="1"/>
  <c r="Z901" i="1"/>
  <c r="S901" i="1"/>
  <c r="T901" i="1" s="1"/>
  <c r="Z794" i="1"/>
  <c r="S794" i="1"/>
  <c r="T794" i="1" s="1"/>
  <c r="Z1748" i="1"/>
  <c r="S1748" i="1"/>
  <c r="T1748" i="1" s="1"/>
  <c r="Z1373" i="1"/>
  <c r="S1373" i="1"/>
  <c r="T1373" i="1" s="1"/>
  <c r="Z450" i="1"/>
  <c r="S450" i="1"/>
  <c r="T450" i="1" s="1"/>
  <c r="Z389" i="1"/>
  <c r="S389" i="1"/>
  <c r="T389" i="1" s="1"/>
  <c r="Z1299" i="1"/>
  <c r="S1299" i="1"/>
  <c r="T1299" i="1" s="1"/>
  <c r="Z935" i="1"/>
  <c r="S935" i="1"/>
  <c r="T935" i="1" s="1"/>
  <c r="Z512" i="1"/>
  <c r="S512" i="1"/>
  <c r="T512" i="1" s="1"/>
  <c r="Z1009" i="1"/>
  <c r="S1009" i="1"/>
  <c r="T1009" i="1" s="1"/>
  <c r="Z989" i="1"/>
  <c r="S989" i="1"/>
  <c r="T989" i="1" s="1"/>
  <c r="Z131" i="1"/>
  <c r="S131" i="1"/>
  <c r="T131" i="1" s="1"/>
  <c r="Z600" i="1"/>
  <c r="S600" i="1"/>
  <c r="T600" i="1" s="1"/>
  <c r="Z135" i="1"/>
  <c r="S135" i="1"/>
  <c r="T135" i="1" s="1"/>
  <c r="Z1472" i="1"/>
  <c r="S1472" i="1"/>
  <c r="T1472" i="1" s="1"/>
  <c r="Z1341" i="1"/>
  <c r="S1341" i="1"/>
  <c r="T1341" i="1" s="1"/>
  <c r="Z1289" i="1"/>
  <c r="S1289" i="1"/>
  <c r="T1289" i="1" s="1"/>
  <c r="Z1288" i="1"/>
  <c r="S1288" i="1"/>
  <c r="T1288" i="1" s="1"/>
  <c r="Z994" i="1"/>
  <c r="S994" i="1"/>
  <c r="T994" i="1" s="1"/>
  <c r="Z1292" i="1"/>
  <c r="S1292" i="1"/>
  <c r="T1292" i="1" s="1"/>
  <c r="Z521" i="1"/>
  <c r="S521" i="1"/>
  <c r="T521" i="1" s="1"/>
  <c r="Z1641" i="1"/>
  <c r="S1641" i="1"/>
  <c r="T1641" i="1" s="1"/>
  <c r="Z1312" i="1"/>
  <c r="S1312" i="1"/>
  <c r="T1312" i="1" s="1"/>
  <c r="Z1268" i="1"/>
  <c r="Z821" i="1"/>
  <c r="S821" i="1"/>
  <c r="T821" i="1" s="1"/>
  <c r="Z1728" i="1"/>
  <c r="S1728" i="1"/>
  <c r="T1728" i="1" s="1"/>
  <c r="Z900" i="1"/>
  <c r="S900" i="1"/>
  <c r="T900" i="1" s="1"/>
  <c r="Z1248" i="1"/>
  <c r="S1248" i="1"/>
  <c r="T1248" i="1" s="1"/>
  <c r="Z1239" i="1"/>
  <c r="S1239" i="1"/>
  <c r="T1239" i="1" s="1"/>
  <c r="Z575" i="1"/>
  <c r="S575" i="1"/>
  <c r="T575" i="1" s="1"/>
  <c r="Z469" i="1"/>
  <c r="S469" i="1"/>
  <c r="T469" i="1" s="1"/>
  <c r="Z899" i="1"/>
  <c r="S899" i="1"/>
  <c r="T899" i="1" s="1"/>
  <c r="Z1468" i="1"/>
  <c r="S1468" i="1"/>
  <c r="T1468" i="1" s="1"/>
  <c r="Z571" i="1"/>
  <c r="S571" i="1"/>
  <c r="T571" i="1" s="1"/>
  <c r="Z601" i="1"/>
  <c r="S601" i="1"/>
  <c r="T601" i="1" s="1"/>
  <c r="Z880" i="1"/>
  <c r="S880" i="1"/>
  <c r="T880" i="1" s="1"/>
  <c r="Z481" i="1"/>
  <c r="S481" i="1"/>
  <c r="T481" i="1" s="1"/>
  <c r="Z578" i="1"/>
  <c r="S578" i="1"/>
  <c r="T578" i="1" s="1"/>
  <c r="Z106" i="1"/>
  <c r="S106" i="1"/>
  <c r="T106" i="1" s="1"/>
  <c r="Z9" i="1"/>
  <c r="S9" i="1"/>
  <c r="T9" i="1" s="1"/>
  <c r="Z1113" i="1"/>
  <c r="S1113" i="1"/>
  <c r="T1113" i="1" s="1"/>
  <c r="Z1475" i="1"/>
  <c r="S1475" i="1"/>
  <c r="T1475" i="1" s="1"/>
  <c r="Z355" i="1"/>
  <c r="S355" i="1"/>
  <c r="T355" i="1" s="1"/>
  <c r="Z594" i="1"/>
  <c r="S594" i="1"/>
  <c r="T594" i="1" s="1"/>
  <c r="Z1217" i="1"/>
  <c r="S1217" i="1"/>
  <c r="T1217" i="1" s="1"/>
  <c r="Z1706" i="1"/>
  <c r="S1706" i="1"/>
  <c r="T1706" i="1" s="1"/>
  <c r="Z1731" i="1"/>
  <c r="S1731" i="1"/>
  <c r="T1731" i="1" s="1"/>
  <c r="Z598" i="1"/>
  <c r="S598" i="1"/>
  <c r="T598" i="1" s="1"/>
  <c r="Z1237" i="1"/>
  <c r="S1237" i="1"/>
  <c r="T1237" i="1" s="1"/>
  <c r="Z1469" i="1"/>
  <c r="S1469" i="1"/>
  <c r="T1469" i="1" s="1"/>
  <c r="Z1702" i="1"/>
  <c r="S1702" i="1"/>
  <c r="T1702" i="1" s="1"/>
  <c r="Z588" i="1"/>
  <c r="S588" i="1"/>
  <c r="T588" i="1" s="1"/>
  <c r="Z37" i="1"/>
  <c r="S37" i="1"/>
  <c r="T37" i="1" s="1"/>
  <c r="Z1374" i="1"/>
  <c r="S1374" i="1"/>
  <c r="T1374" i="1" s="1"/>
  <c r="Z1597" i="1"/>
  <c r="S1597" i="1"/>
  <c r="T1597" i="1" s="1"/>
  <c r="Z107" i="1"/>
  <c r="S107" i="1"/>
  <c r="T107" i="1" s="1"/>
  <c r="Z941" i="1"/>
  <c r="S941" i="1"/>
  <c r="T941" i="1" s="1"/>
  <c r="Z1219" i="1"/>
  <c r="S1219" i="1"/>
  <c r="T1219" i="1" s="1"/>
  <c r="Z1241" i="1"/>
  <c r="S1241" i="1"/>
  <c r="T1241" i="1" s="1"/>
  <c r="Z1276" i="1"/>
  <c r="S1276" i="1"/>
  <c r="T1276" i="1" s="1"/>
  <c r="Z5" i="1"/>
  <c r="S5" i="1"/>
  <c r="T5" i="1" s="1"/>
  <c r="Z1027" i="1"/>
  <c r="S1027" i="1"/>
  <c r="T1027" i="1" s="1"/>
  <c r="Z463" i="1"/>
  <c r="S463" i="1"/>
  <c r="T463" i="1" s="1"/>
  <c r="Z328" i="1"/>
  <c r="S328" i="1"/>
  <c r="T328" i="1" s="1"/>
  <c r="Z929" i="1"/>
  <c r="S929" i="1"/>
  <c r="T929" i="1" s="1"/>
  <c r="Z1011" i="1"/>
  <c r="S1011" i="1"/>
  <c r="T1011" i="1" s="1"/>
  <c r="Z1244" i="1"/>
  <c r="S1244" i="1"/>
  <c r="T1244" i="1" s="1"/>
  <c r="Z275" i="1"/>
  <c r="S275" i="1"/>
  <c r="T275" i="1" s="1"/>
  <c r="Z1278" i="1"/>
  <c r="S1278" i="1"/>
  <c r="T1278" i="1" s="1"/>
  <c r="Z1316" i="1"/>
  <c r="S1316" i="1"/>
  <c r="T1316" i="1" s="1"/>
  <c r="Z1196" i="1"/>
  <c r="S1196" i="1"/>
  <c r="T1196" i="1" s="1"/>
  <c r="Z897" i="1"/>
  <c r="S897" i="1"/>
  <c r="T897" i="1" s="1"/>
  <c r="Z1415" i="1"/>
  <c r="S1415" i="1"/>
  <c r="T1415" i="1" s="1"/>
  <c r="Z1635" i="1"/>
  <c r="S1635" i="1"/>
  <c r="T1635" i="1" s="1"/>
  <c r="Z1467" i="1"/>
  <c r="S1467" i="1"/>
  <c r="T1467" i="1" s="1"/>
  <c r="Z1426" i="1"/>
  <c r="S1426" i="1"/>
  <c r="T1426" i="1" s="1"/>
  <c r="Z1084" i="1"/>
  <c r="S1084" i="1"/>
  <c r="T1084" i="1" s="1"/>
  <c r="Z336" i="1"/>
  <c r="S336" i="1"/>
  <c r="T336" i="1" s="1"/>
  <c r="Z1311" i="1"/>
  <c r="S1311" i="1"/>
  <c r="T1311" i="1" s="1"/>
  <c r="Z375" i="1"/>
  <c r="S375" i="1"/>
  <c r="T375" i="1" s="1"/>
  <c r="Z1260" i="1"/>
  <c r="S1260" i="1"/>
  <c r="T1260" i="1" s="1"/>
  <c r="Z1007" i="1"/>
  <c r="S1007" i="1"/>
  <c r="T1007" i="1" s="1"/>
  <c r="Z196" i="1"/>
  <c r="S196" i="1"/>
  <c r="T196" i="1" s="1"/>
  <c r="Z303" i="1"/>
  <c r="S303" i="1"/>
  <c r="T303" i="1" s="1"/>
  <c r="Z1726" i="1"/>
  <c r="S1726" i="1"/>
  <c r="T1726" i="1" s="1"/>
  <c r="Z1290" i="1"/>
  <c r="S1290" i="1"/>
  <c r="T1290" i="1" s="1"/>
  <c r="Z540" i="1"/>
  <c r="S540" i="1"/>
  <c r="T540" i="1" s="1"/>
  <c r="Z494" i="1"/>
  <c r="S494" i="1"/>
  <c r="T494" i="1" s="1"/>
  <c r="Z590" i="1"/>
  <c r="S590" i="1"/>
  <c r="T590" i="1" s="1"/>
  <c r="Z473" i="1"/>
  <c r="S473" i="1"/>
  <c r="T473" i="1" s="1"/>
  <c r="Z1351" i="1"/>
  <c r="S1351" i="1"/>
  <c r="T1351" i="1" s="1"/>
  <c r="Z1229" i="1"/>
  <c r="S1229" i="1"/>
  <c r="T1229" i="1" s="1"/>
  <c r="Z1019" i="1"/>
  <c r="S1019" i="1"/>
  <c r="T1019" i="1" s="1"/>
  <c r="Z52" i="1"/>
  <c r="S52" i="1"/>
  <c r="T52" i="1" s="1"/>
  <c r="Z1633" i="1"/>
  <c r="S1633" i="1"/>
  <c r="T1633" i="1" s="1"/>
  <c r="Z1010" i="1"/>
  <c r="S1010" i="1"/>
  <c r="T1010" i="1" s="1"/>
  <c r="Z1023" i="1"/>
  <c r="S1023" i="1"/>
  <c r="T1023" i="1" s="1"/>
  <c r="Z122" i="1"/>
  <c r="S122" i="1"/>
  <c r="T122" i="1" s="1"/>
  <c r="Z1313" i="1"/>
  <c r="S1313" i="1"/>
  <c r="T1313" i="1" s="1"/>
  <c r="Z1681" i="1"/>
  <c r="S1681" i="1"/>
  <c r="T1681" i="1" s="1"/>
  <c r="Z1332" i="1"/>
  <c r="S1332" i="1"/>
  <c r="T1332" i="1" s="1"/>
  <c r="Z1338" i="1"/>
  <c r="S1338" i="1"/>
  <c r="T1338" i="1" s="1"/>
  <c r="Z809" i="1"/>
  <c r="S809" i="1"/>
  <c r="T809" i="1" s="1"/>
  <c r="Z641" i="1"/>
  <c r="S641" i="1"/>
  <c r="T641" i="1" s="1"/>
  <c r="Z138" i="1"/>
  <c r="S138" i="1"/>
  <c r="T138" i="1" s="1"/>
  <c r="Z498" i="1"/>
  <c r="S498" i="1"/>
  <c r="T498" i="1" s="1"/>
  <c r="Z1447" i="1"/>
  <c r="S1447" i="1"/>
  <c r="T1447" i="1" s="1"/>
  <c r="Z1098" i="1"/>
  <c r="Z829" i="1"/>
  <c r="Z1032" i="1"/>
  <c r="Z1325" i="1"/>
  <c r="Z1676" i="1"/>
  <c r="AI1550" i="1"/>
  <c r="AI1388" i="1"/>
  <c r="Z950" i="1"/>
  <c r="Z1116" i="1"/>
  <c r="Z1546" i="1"/>
  <c r="Z831" i="1"/>
  <c r="Z1689" i="1"/>
  <c r="Z1304" i="1"/>
  <c r="AJ1661" i="1"/>
  <c r="AK1661" i="1" s="1"/>
  <c r="AJ64" i="1"/>
  <c r="AK64" i="1" s="1"/>
  <c r="Z1561" i="1"/>
  <c r="AI400" i="1"/>
  <c r="AJ1484" i="1"/>
  <c r="AK1484" i="1" s="1"/>
  <c r="Z691" i="1"/>
  <c r="Z1043" i="1"/>
  <c r="AJ691" i="1"/>
  <c r="AK691" i="1" s="1"/>
  <c r="Z60" i="1"/>
  <c r="Z66" i="1"/>
  <c r="Z792" i="1"/>
  <c r="AI1430" i="1"/>
  <c r="AI675" i="1"/>
  <c r="C4" i="6"/>
  <c r="C5" i="6" s="1"/>
  <c r="C6" i="6"/>
  <c r="Z840" i="1"/>
  <c r="AJ270" i="1"/>
  <c r="AK270" i="1" s="1"/>
  <c r="Z1365" i="1"/>
  <c r="Z853" i="1"/>
  <c r="AJ840" i="1"/>
  <c r="AK840" i="1" s="1"/>
  <c r="Z414" i="1"/>
  <c r="Z604" i="1"/>
  <c r="Z1544" i="1"/>
  <c r="AI911" i="1"/>
  <c r="AJ1326" i="1"/>
  <c r="AK1326" i="1" s="1"/>
  <c r="Z1118" i="1"/>
  <c r="Z1348" i="1"/>
  <c r="Z690" i="1"/>
  <c r="Z1187" i="1"/>
  <c r="Z231" i="1"/>
  <c r="Z1203" i="1"/>
  <c r="AI146" i="1"/>
  <c r="Z1066" i="1"/>
  <c r="AJ1043" i="1"/>
  <c r="AK1043" i="1" s="1"/>
  <c r="AJ1198" i="1"/>
  <c r="AK1198" i="1" s="1"/>
  <c r="Z59" i="1"/>
  <c r="Z1429" i="1"/>
  <c r="Z161" i="1"/>
  <c r="Z516" i="1"/>
  <c r="AI1537" i="1"/>
  <c r="AJ77" i="1"/>
  <c r="AK77" i="1" s="1"/>
  <c r="AI724" i="1"/>
  <c r="AJ1386" i="1"/>
  <c r="AK1386" i="1" s="1"/>
  <c r="AJ1044" i="1"/>
  <c r="AK1044" i="1" s="1"/>
  <c r="AI66" i="1"/>
  <c r="AI670" i="1"/>
  <c r="Z1077" i="1"/>
  <c r="AI20" i="1"/>
  <c r="AI1205" i="1"/>
  <c r="AJ515" i="1"/>
  <c r="AK515" i="1" s="1"/>
  <c r="AI396" i="1"/>
  <c r="Z1516" i="1"/>
  <c r="Z1302" i="1"/>
  <c r="AJ161" i="1"/>
  <c r="AK161" i="1" s="1"/>
  <c r="AJ1165" i="1"/>
  <c r="AK1165" i="1" s="1"/>
  <c r="Z1044" i="1"/>
  <c r="Z963" i="1"/>
  <c r="AI731" i="1"/>
  <c r="AI208" i="1"/>
  <c r="Z1512" i="1"/>
  <c r="AJ1270" i="1"/>
  <c r="AK1270" i="1" s="1"/>
  <c r="Z728" i="1"/>
  <c r="Z752" i="1"/>
  <c r="Z613" i="1"/>
  <c r="Z747" i="1"/>
  <c r="Z29" i="1"/>
  <c r="Z207" i="1"/>
  <c r="Z1545" i="1"/>
  <c r="Z142" i="1"/>
  <c r="Z560" i="1"/>
  <c r="Z1067" i="1"/>
  <c r="Z538" i="1"/>
  <c r="Z1033" i="1"/>
  <c r="Z77" i="1"/>
  <c r="Z19" i="1"/>
  <c r="Z889" i="1"/>
  <c r="AJ1577" i="1"/>
  <c r="AK1577" i="1" s="1"/>
  <c r="Z203" i="1"/>
  <c r="AJ1722" i="1"/>
  <c r="AK1722" i="1" s="1"/>
  <c r="Z202" i="1"/>
  <c r="Z1675" i="1"/>
  <c r="Z720" i="1"/>
  <c r="Z535" i="1"/>
  <c r="AI1491" i="1"/>
  <c r="AI917" i="1"/>
  <c r="AI1428" i="1"/>
  <c r="AI80" i="1"/>
  <c r="AJ426" i="1"/>
  <c r="AK426" i="1" s="1"/>
  <c r="AI21" i="1"/>
  <c r="AI603" i="1"/>
  <c r="AJ207" i="1"/>
  <c r="AK207" i="1" s="1"/>
  <c r="AI1187" i="1"/>
  <c r="Z537" i="1"/>
  <c r="AI141" i="1"/>
  <c r="Z1198" i="1"/>
  <c r="Z1186" i="1"/>
  <c r="Z723" i="1"/>
  <c r="Z395" i="1"/>
  <c r="AJ538" i="1"/>
  <c r="AK538" i="1" s="1"/>
  <c r="Z146" i="1"/>
  <c r="AJ1154" i="1"/>
  <c r="AK1154" i="1" s="1"/>
  <c r="AJ1328" i="1"/>
  <c r="AK1328" i="1" s="1"/>
  <c r="Z76" i="1"/>
  <c r="Z182" i="1"/>
  <c r="AI414" i="1"/>
  <c r="AJ1323" i="1"/>
  <c r="AK1323" i="1" s="1"/>
  <c r="AI221" i="1"/>
  <c r="Z1514" i="1"/>
  <c r="Z1698" i="1"/>
  <c r="Z1106" i="1"/>
  <c r="Z149" i="1"/>
  <c r="Z369" i="1"/>
  <c r="Z26" i="1"/>
  <c r="Z162" i="1"/>
  <c r="AI1675" i="1"/>
  <c r="AJ425" i="1"/>
  <c r="AK425" i="1" s="1"/>
  <c r="Z228" i="1"/>
  <c r="Z541" i="1"/>
  <c r="Z18" i="1"/>
  <c r="Z807" i="1"/>
  <c r="Z793" i="1"/>
  <c r="Z1554" i="1"/>
  <c r="Z1185" i="1"/>
  <c r="Z393" i="1"/>
  <c r="Z64" i="1"/>
  <c r="Z964" i="1"/>
  <c r="Z267" i="1"/>
  <c r="Z1505" i="1"/>
  <c r="AI1440" i="1"/>
  <c r="Z1330" i="1"/>
  <c r="Z30" i="1"/>
  <c r="Z1093" i="1"/>
  <c r="Z1200" i="1"/>
  <c r="Z1388" i="1"/>
  <c r="Z269" i="1"/>
  <c r="Z368" i="1"/>
  <c r="Z1147" i="1"/>
  <c r="Z1094" i="1"/>
  <c r="Z72" i="1"/>
  <c r="Z1497" i="1"/>
  <c r="AI1524" i="1"/>
  <c r="Z1615" i="1"/>
  <c r="AJ1512" i="1"/>
  <c r="AK1512" i="1" s="1"/>
  <c r="AJ1070" i="1"/>
  <c r="AK1070" i="1" s="1"/>
  <c r="AI678" i="1"/>
  <c r="Z1107" i="1"/>
  <c r="Z1655" i="1"/>
  <c r="Z1208" i="1"/>
  <c r="AJ369" i="1"/>
  <c r="AK369" i="1" s="1"/>
  <c r="Z966" i="1"/>
  <c r="AI30" i="1"/>
  <c r="Z515" i="1"/>
  <c r="Z1657" i="1"/>
  <c r="Z848" i="1"/>
  <c r="Z358" i="1"/>
  <c r="AI71" i="1"/>
  <c r="AJ164" i="1"/>
  <c r="AK164" i="1" s="1"/>
  <c r="AJ372" i="1"/>
  <c r="AK372" i="1" s="1"/>
  <c r="Z1349" i="1"/>
  <c r="Z609" i="1"/>
  <c r="Z1105" i="1"/>
  <c r="AJ916" i="1"/>
  <c r="AK916" i="1" s="1"/>
  <c r="AI1508" i="1"/>
  <c r="AJ778" i="1"/>
  <c r="AK778" i="1" s="1"/>
  <c r="Z1070" i="1"/>
  <c r="AJ1556" i="1"/>
  <c r="AK1556" i="1" s="1"/>
  <c r="AJ427" i="1"/>
  <c r="AK427" i="1" s="1"/>
  <c r="Z1144" i="1"/>
  <c r="AI514" i="1"/>
  <c r="AI169" i="1"/>
  <c r="AI59" i="1"/>
  <c r="AJ149" i="1"/>
  <c r="AK149" i="1" s="1"/>
  <c r="AI1171" i="1"/>
  <c r="Z1049" i="1"/>
  <c r="Z350" i="1"/>
  <c r="Z219" i="1"/>
  <c r="Z636" i="1"/>
  <c r="Z1646" i="1"/>
  <c r="AI231" i="1"/>
  <c r="AI672" i="1"/>
  <c r="AI613" i="1"/>
  <c r="AJ1307" i="1"/>
  <c r="AK1307" i="1" s="1"/>
  <c r="AI1073" i="1"/>
  <c r="AJ202" i="1"/>
  <c r="AK202" i="1" s="1"/>
  <c r="AI537" i="1"/>
  <c r="Z785" i="1"/>
  <c r="AJ283" i="1"/>
  <c r="AK283" i="1" s="1"/>
  <c r="AI805" i="1"/>
  <c r="AJ1098" i="1"/>
  <c r="AK1098" i="1" s="1"/>
  <c r="AI1144" i="1"/>
  <c r="AI1147" i="1"/>
  <c r="Z830" i="1"/>
  <c r="Z745" i="1"/>
  <c r="AJ1095" i="1"/>
  <c r="AK1095" i="1" s="1"/>
  <c r="AJ1349" i="1"/>
  <c r="AK1349" i="1" s="1"/>
  <c r="Z1301" i="1"/>
  <c r="Z845" i="1"/>
  <c r="Z1489" i="1"/>
  <c r="AI843" i="1"/>
  <c r="Z789" i="1"/>
  <c r="Z1658" i="1"/>
  <c r="Z1670" i="1"/>
  <c r="AI1623" i="1"/>
  <c r="Z925" i="1"/>
  <c r="AJ723" i="1"/>
  <c r="AK723" i="1" s="1"/>
  <c r="AI402" i="1"/>
  <c r="AI965" i="1"/>
  <c r="Z835" i="1"/>
  <c r="AI923" i="1"/>
  <c r="AI200" i="1"/>
  <c r="Z222" i="1"/>
  <c r="Z208" i="1"/>
  <c r="Z286" i="1"/>
  <c r="AJ1676" i="1"/>
  <c r="AK1676" i="1" s="1"/>
  <c r="AJ1303" i="1"/>
  <c r="AK1303" i="1" s="1"/>
  <c r="Z1487" i="1"/>
  <c r="Z1484" i="1"/>
  <c r="AI72" i="1"/>
  <c r="AJ17" i="1"/>
  <c r="AK17" i="1" s="1"/>
  <c r="Z1624" i="1"/>
  <c r="Z140" i="1"/>
  <c r="Z1722" i="1"/>
  <c r="AJ1670" i="1"/>
  <c r="AK1670" i="1" s="1"/>
  <c r="Z961" i="1"/>
  <c r="AJ863" i="1"/>
  <c r="AK863" i="1" s="1"/>
  <c r="AI428" i="1"/>
  <c r="Z1326" i="1"/>
  <c r="Z260" i="1"/>
  <c r="AI172" i="1"/>
  <c r="Z1074" i="1"/>
  <c r="Z671" i="1"/>
  <c r="Z724" i="1"/>
  <c r="Z851" i="1"/>
  <c r="Z151" i="1"/>
  <c r="AI1578" i="1"/>
  <c r="AI19" i="1"/>
  <c r="Z1511" i="1"/>
  <c r="Z178" i="1"/>
  <c r="AI741" i="1"/>
  <c r="Z1439" i="1"/>
  <c r="Z1536" i="1"/>
  <c r="Z1430" i="1"/>
  <c r="Z413" i="1"/>
  <c r="Z1183" i="1"/>
  <c r="Z1417" i="1"/>
  <c r="Z205" i="1"/>
  <c r="Z1483" i="1"/>
  <c r="Z1197" i="1"/>
  <c r="AI1416" i="1"/>
  <c r="AI1283" i="1"/>
  <c r="AJ1573" i="1"/>
  <c r="AK1573" i="1" s="1"/>
  <c r="Z1570" i="1"/>
  <c r="Z370" i="1"/>
  <c r="Z1549" i="1"/>
  <c r="Z1046" i="1"/>
  <c r="Z397" i="1"/>
  <c r="Z808" i="1"/>
  <c r="Z1495" i="1"/>
  <c r="Z1571" i="1"/>
  <c r="AI855" i="1"/>
  <c r="AI1553" i="1"/>
  <c r="AI1688" i="1"/>
  <c r="AJ1489" i="1"/>
  <c r="AK1489" i="1" s="1"/>
  <c r="AI1394" i="1"/>
  <c r="AI635" i="1"/>
  <c r="Z206" i="1"/>
  <c r="Z1480" i="1"/>
  <c r="Z965" i="1"/>
  <c r="Z1393" i="1"/>
  <c r="Z843" i="1"/>
  <c r="Z1717" i="1"/>
  <c r="Z1691" i="1"/>
  <c r="Z204" i="1"/>
  <c r="AJ1619" i="1"/>
  <c r="AK1619" i="1" s="1"/>
  <c r="AJ1725" i="1"/>
  <c r="AK1725" i="1" s="1"/>
  <c r="Z1428" i="1"/>
  <c r="Z1303" i="1"/>
  <c r="AI1697" i="1"/>
  <c r="AI836" i="1"/>
  <c r="AJ1549" i="1"/>
  <c r="AK1549" i="1" s="1"/>
  <c r="AI206" i="1"/>
  <c r="AJ1560" i="1"/>
  <c r="AK1560" i="1" s="1"/>
  <c r="AI1719" i="1"/>
  <c r="AI216" i="1"/>
  <c r="AJ862" i="1"/>
  <c r="AK862" i="1" s="1"/>
  <c r="AJ219" i="1"/>
  <c r="AK219" i="1" s="1"/>
  <c r="Z644" i="1"/>
  <c r="Z743" i="1"/>
  <c r="Z911" i="1"/>
  <c r="Z539" i="1"/>
  <c r="Z1117" i="1"/>
  <c r="AI536" i="1"/>
  <c r="AI561" i="1"/>
  <c r="AJ534" i="1"/>
  <c r="AK534" i="1" s="1"/>
  <c r="Z427" i="1"/>
  <c r="AJ1268" i="1"/>
  <c r="AK1268" i="1" s="1"/>
  <c r="Z779" i="1"/>
  <c r="Z164" i="1"/>
  <c r="AI835" i="1"/>
  <c r="Z1173" i="1"/>
  <c r="AJ26" i="1"/>
  <c r="AK26" i="1" s="1"/>
  <c r="AJ73" i="1"/>
  <c r="AK73" i="1" s="1"/>
  <c r="AI33" i="1"/>
  <c r="AI602" i="1"/>
  <c r="AI1029" i="1"/>
  <c r="AJ1691" i="1"/>
  <c r="AK1691" i="1" s="1"/>
  <c r="Z1164" i="1"/>
  <c r="Z1042" i="1"/>
  <c r="Z36" i="1"/>
  <c r="Z536" i="1"/>
  <c r="AJ749" i="1"/>
  <c r="AK749" i="1" s="1"/>
  <c r="Z1082" i="1"/>
  <c r="AJ148" i="1"/>
  <c r="AK148" i="1" s="1"/>
  <c r="AI1429" i="1"/>
  <c r="AJ1429" i="1"/>
  <c r="AK1429" i="1" s="1"/>
  <c r="Z1688" i="1"/>
  <c r="Z65" i="1"/>
  <c r="Z865" i="1"/>
  <c r="Z1329" i="1"/>
  <c r="Z1720" i="1"/>
  <c r="Z1616" i="1"/>
  <c r="AJ272" i="1"/>
  <c r="AK272" i="1" s="1"/>
  <c r="AJ689" i="1"/>
  <c r="AK689" i="1" s="1"/>
  <c r="Z1648" i="1"/>
  <c r="Z919" i="1"/>
  <c r="Z638" i="1"/>
  <c r="AI222" i="1"/>
  <c r="Z860" i="1"/>
  <c r="Z611" i="1"/>
  <c r="Z1347" i="1"/>
  <c r="AI358" i="1"/>
  <c r="AJ1164" i="1"/>
  <c r="AK1164" i="1" s="1"/>
  <c r="AI1164" i="1"/>
  <c r="Z741" i="1"/>
  <c r="AJ15" i="1"/>
  <c r="AK15" i="1" s="1"/>
  <c r="AI611" i="1"/>
  <c r="AJ1621" i="1"/>
  <c r="AK1621" i="1" s="1"/>
  <c r="Z688" i="1"/>
  <c r="Z1669" i="1"/>
  <c r="Z1715" i="1"/>
  <c r="Z850" i="1"/>
  <c r="AI793" i="1"/>
  <c r="AJ1049" i="1"/>
  <c r="AK1049" i="1" s="1"/>
  <c r="AJ964" i="1"/>
  <c r="AK964" i="1" s="1"/>
  <c r="Z394" i="1"/>
  <c r="Z68" i="1"/>
  <c r="AI290" i="1"/>
  <c r="AI1720" i="1"/>
  <c r="Z1697" i="1"/>
  <c r="Z916" i="1"/>
  <c r="AI1480" i="1"/>
  <c r="AJ393" i="1"/>
  <c r="AK393" i="1" s="1"/>
  <c r="AJ516" i="1"/>
  <c r="AK516" i="1" s="1"/>
  <c r="AJ1183" i="1"/>
  <c r="AK1183" i="1" s="1"/>
  <c r="Z200" i="1"/>
  <c r="Z1699" i="1"/>
  <c r="Z1666" i="1"/>
  <c r="Z299" i="1"/>
  <c r="Z731" i="1"/>
  <c r="AJ1655" i="1"/>
  <c r="AK1655" i="1" s="1"/>
  <c r="AJ714" i="1"/>
  <c r="AK714" i="1" s="1"/>
  <c r="AI1170" i="1"/>
  <c r="Z147" i="1"/>
  <c r="AJ1554" i="1"/>
  <c r="AK1554" i="1" s="1"/>
  <c r="AJ696" i="1"/>
  <c r="AK696" i="1" s="1"/>
  <c r="Z967" i="1"/>
  <c r="Z1501" i="1"/>
  <c r="Z886" i="1"/>
  <c r="Z854" i="1"/>
  <c r="AI171" i="1"/>
  <c r="AJ1483" i="1"/>
  <c r="AK1483" i="1" s="1"/>
  <c r="AI1666" i="1"/>
  <c r="AI368" i="1"/>
  <c r="Z1672" i="1"/>
  <c r="Z514" i="1"/>
  <c r="AI950" i="1"/>
  <c r="Z836" i="1"/>
  <c r="Z778" i="1"/>
  <c r="Z1565" i="1"/>
  <c r="Z824" i="1"/>
  <c r="Z749" i="1"/>
  <c r="AJ1390" i="1"/>
  <c r="AK1390" i="1" s="1"/>
  <c r="AJ967" i="1"/>
  <c r="AK967" i="1" s="1"/>
  <c r="AI68" i="1"/>
  <c r="Z750" i="1"/>
  <c r="Z1714" i="1"/>
  <c r="Z1394" i="1"/>
  <c r="Z1387" i="1"/>
  <c r="Z1068" i="1"/>
  <c r="Z1115" i="1"/>
  <c r="Z172" i="1"/>
  <c r="Z1072" i="1"/>
  <c r="AJ1692" i="1"/>
  <c r="AK1692" i="1" s="1"/>
  <c r="AJ147" i="1"/>
  <c r="AK147" i="1" s="1"/>
  <c r="AJ350" i="1"/>
  <c r="AK350" i="1" s="1"/>
  <c r="AJ1645" i="1"/>
  <c r="AK1645" i="1" s="1"/>
  <c r="AI1645" i="1"/>
  <c r="AJ1665" i="1"/>
  <c r="AK1665" i="1" s="1"/>
  <c r="AJ1395" i="1"/>
  <c r="AK1395" i="1" s="1"/>
  <c r="Z767" i="1"/>
  <c r="Z420" i="1"/>
  <c r="Z1392" i="1"/>
  <c r="Z696" i="1"/>
  <c r="AI1067" i="1"/>
  <c r="AI261" i="1"/>
  <c r="AI926" i="1"/>
  <c r="AJ919" i="1"/>
  <c r="AK919" i="1" s="1"/>
  <c r="AI1504" i="1"/>
  <c r="AJ1481" i="1"/>
  <c r="AK1481" i="1" s="1"/>
  <c r="AI712" i="1"/>
  <c r="AJ869" i="1"/>
  <c r="AK869" i="1" s="1"/>
  <c r="AI1517" i="1"/>
  <c r="Z1620" i="1"/>
  <c r="Z678" i="1"/>
  <c r="Z1539" i="1"/>
  <c r="AI886" i="1"/>
  <c r="AJ1721" i="1"/>
  <c r="AK1721" i="1" s="1"/>
  <c r="AI1072" i="1"/>
  <c r="AJ1652" i="1"/>
  <c r="AK1652" i="1" s="1"/>
  <c r="AJ730" i="1"/>
  <c r="AK730" i="1" s="1"/>
  <c r="AJ852" i="1"/>
  <c r="AK852" i="1" s="1"/>
  <c r="Z346" i="1"/>
  <c r="AI688" i="1"/>
  <c r="Z300" i="1"/>
  <c r="AI167" i="1"/>
  <c r="Z635" i="1"/>
  <c r="Z371" i="1"/>
  <c r="AJ830" i="1"/>
  <c r="AK830" i="1" s="1"/>
  <c r="AJ1559" i="1"/>
  <c r="AK1559" i="1" s="1"/>
  <c r="Z283" i="1"/>
  <c r="AJ267" i="1"/>
  <c r="AK267" i="1" s="1"/>
  <c r="AI349" i="1"/>
  <c r="AJ961" i="1"/>
  <c r="AK961" i="1" s="1"/>
  <c r="AJ743" i="1"/>
  <c r="AK743" i="1" s="1"/>
  <c r="AI205" i="1"/>
  <c r="AJ750" i="1"/>
  <c r="AK750" i="1" s="1"/>
  <c r="AJ1622" i="1"/>
  <c r="AK1622" i="1" s="1"/>
  <c r="Z833" i="1"/>
  <c r="AI1575" i="1"/>
  <c r="AJ401" i="1"/>
  <c r="AK401" i="1" s="1"/>
  <c r="AI288" i="1"/>
  <c r="AI1109" i="1"/>
  <c r="AI1439" i="1"/>
  <c r="Z232" i="1"/>
  <c r="Z288" i="1"/>
  <c r="AJ18" i="1"/>
  <c r="AK18" i="1" s="1"/>
  <c r="Z714" i="1"/>
  <c r="Z1667" i="1"/>
  <c r="Z1368" i="1"/>
  <c r="Z1142" i="1"/>
  <c r="AJ1202" i="1"/>
  <c r="AK1202" i="1" s="1"/>
  <c r="AI370" i="1"/>
  <c r="AJ722" i="1"/>
  <c r="AK722" i="1" s="1"/>
  <c r="AI1046" i="1"/>
  <c r="AJ179" i="1"/>
  <c r="AK179" i="1" s="1"/>
  <c r="AJ1686" i="1"/>
  <c r="AK1686" i="1" s="1"/>
  <c r="AI1646" i="1"/>
  <c r="AJ1646" i="1"/>
  <c r="AK1646" i="1" s="1"/>
  <c r="Z513" i="1"/>
  <c r="Z301" i="1"/>
  <c r="AJ262" i="1"/>
  <c r="AK262" i="1" s="1"/>
  <c r="AI1068" i="1"/>
  <c r="Z22" i="1"/>
  <c r="AI1324" i="1"/>
  <c r="Z1537" i="1"/>
  <c r="AJ260" i="1"/>
  <c r="AK260" i="1" s="1"/>
  <c r="Z1096" i="1"/>
  <c r="Z1048" i="1"/>
  <c r="Z261" i="1"/>
  <c r="Z1416" i="1"/>
  <c r="AJ203" i="1"/>
  <c r="AK203" i="1" s="1"/>
  <c r="Z1652" i="1"/>
  <c r="Z291" i="1"/>
  <c r="Z746" i="1"/>
  <c r="Z1029" i="1"/>
  <c r="Z1031" i="1"/>
  <c r="Z734" i="1"/>
  <c r="Z744" i="1"/>
  <c r="AJ807" i="1"/>
  <c r="AK807" i="1" s="1"/>
  <c r="AI1279" i="1"/>
  <c r="AI1540" i="1"/>
  <c r="AJ1387" i="1"/>
  <c r="AK1387" i="1" s="1"/>
  <c r="AI829" i="1"/>
  <c r="AJ1620" i="1"/>
  <c r="AK1620" i="1" s="1"/>
  <c r="AI1490" i="1"/>
  <c r="AI1266" i="1"/>
  <c r="AJ1266" i="1"/>
  <c r="AK1266" i="1" s="1"/>
  <c r="AJ734" i="1"/>
  <c r="AK734" i="1" s="1"/>
  <c r="Z1266" i="1"/>
  <c r="Z169" i="1"/>
  <c r="Z776" i="1"/>
  <c r="Z266" i="1"/>
  <c r="Z1159" i="1"/>
  <c r="Z1496" i="1"/>
  <c r="Z1645" i="1"/>
  <c r="Z1562" i="1"/>
  <c r="Z1713" i="1"/>
  <c r="Z167" i="1"/>
  <c r="Z431" i="1"/>
  <c r="AI140" i="1"/>
  <c r="Z23" i="1"/>
  <c r="Z1427" i="1"/>
  <c r="Z782" i="1"/>
  <c r="Z1686" i="1"/>
  <c r="Z1305" i="1"/>
  <c r="Z1205" i="1"/>
  <c r="AI152" i="1"/>
  <c r="Z148" i="1"/>
  <c r="Z1563" i="1"/>
  <c r="Z80" i="1"/>
  <c r="Z725" i="1"/>
  <c r="Z1524" i="1"/>
  <c r="Z1441" i="1"/>
  <c r="AI842" i="1"/>
  <c r="AJ644" i="1"/>
  <c r="AK644" i="1" s="1"/>
  <c r="AJ787" i="1"/>
  <c r="AK787" i="1" s="1"/>
  <c r="AJ271" i="1"/>
  <c r="AK271" i="1" s="1"/>
  <c r="AI271" i="1"/>
  <c r="AJ1096" i="1"/>
  <c r="AK1096" i="1" s="1"/>
  <c r="Z1071" i="1"/>
  <c r="AJ1513" i="1"/>
  <c r="AK1513" i="1" s="1"/>
  <c r="AJ1185" i="1"/>
  <c r="AK1185" i="1" s="1"/>
  <c r="AJ636" i="1"/>
  <c r="AK636" i="1" s="1"/>
  <c r="AI636" i="1"/>
  <c r="AI1541" i="1"/>
  <c r="AI344" i="1"/>
  <c r="AJ633" i="1"/>
  <c r="AK633" i="1" s="1"/>
  <c r="Z180" i="1"/>
  <c r="Z784" i="1"/>
  <c r="AJ228" i="1"/>
  <c r="AK228" i="1" s="1"/>
  <c r="AJ160" i="1"/>
  <c r="AK160" i="1" s="1"/>
  <c r="Z1041" i="1"/>
  <c r="Z1651" i="1"/>
  <c r="Z270" i="1"/>
  <c r="Z1109" i="1"/>
  <c r="Z1695" i="1"/>
  <c r="Z1540" i="1"/>
  <c r="Z152" i="1"/>
  <c r="Z74" i="1"/>
  <c r="Z855" i="1"/>
  <c r="Z1390" i="1"/>
  <c r="Z71" i="1"/>
  <c r="Z15" i="1"/>
  <c r="Z1073" i="1"/>
  <c r="Z215" i="1"/>
  <c r="Z17" i="1"/>
  <c r="AI1614" i="1"/>
  <c r="AJ60" i="1"/>
  <c r="AK60" i="1" s="1"/>
  <c r="AJ1093" i="1"/>
  <c r="AK1093" i="1" s="1"/>
  <c r="AI22" i="1"/>
  <c r="AJ1555" i="1"/>
  <c r="AK1555" i="1" s="1"/>
  <c r="AJ1546" i="1"/>
  <c r="AK1546" i="1" s="1"/>
  <c r="AI1546" i="1"/>
  <c r="AI1392" i="1"/>
  <c r="AJ1392" i="1"/>
  <c r="AK1392" i="1" s="1"/>
  <c r="Z160" i="1"/>
  <c r="Z217" i="1"/>
  <c r="AJ1724" i="1"/>
  <c r="AK1724" i="1" s="1"/>
  <c r="AJ822" i="1"/>
  <c r="AK822" i="1" s="1"/>
  <c r="Z396" i="1"/>
  <c r="Z1035" i="1"/>
  <c r="AJ1515" i="1"/>
  <c r="AK1515" i="1" s="1"/>
  <c r="Z1690" i="1"/>
  <c r="Z1523" i="1"/>
  <c r="AI782" i="1"/>
  <c r="AJ1081" i="1"/>
  <c r="AK1081" i="1" s="1"/>
  <c r="AJ535" i="1"/>
  <c r="AK535" i="1" s="1"/>
  <c r="AI535" i="1"/>
  <c r="Z1202" i="1"/>
  <c r="AI888" i="1"/>
  <c r="AI226" i="1"/>
  <c r="Z730" i="1"/>
  <c r="Z676" i="1"/>
  <c r="Z271" i="1"/>
  <c r="AI1347" i="1"/>
  <c r="AJ1520" i="1"/>
  <c r="AK1520" i="1" s="1"/>
  <c r="AI1105" i="1"/>
  <c r="AI1346" i="1"/>
  <c r="AJ1700" i="1"/>
  <c r="AK1700" i="1" s="1"/>
  <c r="AI1700" i="1"/>
  <c r="Z1522" i="1"/>
  <c r="Z351" i="1"/>
  <c r="Z1028" i="1"/>
  <c r="Z428" i="1"/>
  <c r="AJ1427" i="1"/>
  <c r="AK1427" i="1" s="1"/>
  <c r="AJ865" i="1"/>
  <c r="AK865" i="1" s="1"/>
  <c r="Z732" i="1"/>
  <c r="Z1328" i="1"/>
  <c r="AJ1329" i="1"/>
  <c r="AK1329" i="1" s="1"/>
  <c r="AI1038" i="1"/>
  <c r="Z1170" i="1"/>
  <c r="Z918" i="1"/>
  <c r="Z1267" i="1"/>
  <c r="Z352" i="1"/>
  <c r="Z542" i="1"/>
  <c r="Z1719" i="1"/>
  <c r="AI1071" i="1"/>
  <c r="AJ646" i="1"/>
  <c r="AK646" i="1" s="1"/>
  <c r="AI735" i="1"/>
  <c r="AI1065" i="1"/>
  <c r="Z1568" i="1"/>
  <c r="Z343" i="1"/>
  <c r="AJ180" i="1"/>
  <c r="AK180" i="1" s="1"/>
  <c r="Z606" i="1"/>
  <c r="Z643" i="1"/>
  <c r="Z722" i="1"/>
  <c r="AI1568" i="1"/>
  <c r="AJ142" i="1"/>
  <c r="AK142" i="1" s="1"/>
  <c r="Z1037" i="1"/>
  <c r="AJ711" i="1"/>
  <c r="AK711" i="1" s="1"/>
  <c r="AJ415" i="1"/>
  <c r="AK415" i="1" s="1"/>
  <c r="AI415" i="1"/>
  <c r="Z1210" i="1"/>
  <c r="Z1566" i="1"/>
  <c r="Z825" i="1"/>
  <c r="Z1502" i="1"/>
  <c r="Z1520" i="1"/>
  <c r="AJ159" i="1"/>
  <c r="AK159" i="1" s="1"/>
  <c r="AJ413" i="1"/>
  <c r="AK413" i="1" s="1"/>
  <c r="AJ1306" i="1"/>
  <c r="AK1306" i="1" s="1"/>
  <c r="AI1325" i="1"/>
  <c r="AI732" i="1"/>
  <c r="AJ643" i="1"/>
  <c r="AK643" i="1" s="1"/>
  <c r="Z401" i="1"/>
  <c r="AI1041" i="1"/>
  <c r="AI299" i="1"/>
  <c r="AJ1543" i="1"/>
  <c r="AK1543" i="1" s="1"/>
  <c r="Z788" i="1"/>
  <c r="Z1619" i="1"/>
  <c r="Z1721" i="1"/>
  <c r="Z1160" i="1"/>
  <c r="Z1556" i="1"/>
  <c r="Z1344" i="1"/>
  <c r="AI1160" i="1"/>
  <c r="AI215" i="1"/>
  <c r="AJ785" i="1"/>
  <c r="AK785" i="1" s="1"/>
  <c r="AI541" i="1"/>
  <c r="AI776" i="1"/>
  <c r="AJ779" i="1"/>
  <c r="AK779" i="1" s="1"/>
  <c r="AI1501" i="1"/>
  <c r="AJ808" i="1"/>
  <c r="AK808" i="1" s="1"/>
  <c r="AJ729" i="1"/>
  <c r="AK729" i="1" s="1"/>
  <c r="AJ286" i="1"/>
  <c r="AK286" i="1" s="1"/>
  <c r="AJ1184" i="1"/>
  <c r="AK1184" i="1" s="1"/>
  <c r="AI639" i="1"/>
  <c r="AJ639" i="1"/>
  <c r="AK639" i="1" s="1"/>
  <c r="AI1280" i="1"/>
  <c r="Z864" i="1"/>
  <c r="Z822" i="1"/>
  <c r="AI1300" i="1"/>
  <c r="AI24" i="1"/>
  <c r="Z1039" i="1"/>
  <c r="Z1182" i="1"/>
  <c r="AI1657" i="1"/>
  <c r="AJ1657" i="1"/>
  <c r="AK1657" i="1" s="1"/>
  <c r="Z559" i="1"/>
  <c r="Z783" i="1"/>
  <c r="Z221" i="1"/>
  <c r="Z344" i="1"/>
  <c r="Z1660" i="1"/>
  <c r="Z1700" i="1"/>
  <c r="Z1157" i="1"/>
  <c r="AJ860" i="1"/>
  <c r="AK860" i="1" s="1"/>
  <c r="AJ1197" i="1"/>
  <c r="AK1197" i="1" s="1"/>
  <c r="Z1535" i="1"/>
  <c r="Z1577" i="1"/>
  <c r="AI63" i="1"/>
  <c r="Z35" i="1"/>
  <c r="Z25" i="1"/>
  <c r="Z1692" i="1"/>
  <c r="Z869" i="1"/>
  <c r="Z1625" i="1"/>
  <c r="Z1614" i="1"/>
  <c r="Z290" i="1"/>
  <c r="AI346" i="1"/>
  <c r="AI1500" i="1"/>
  <c r="AI416" i="1"/>
  <c r="AJ416" i="1"/>
  <c r="AK416" i="1" s="1"/>
  <c r="AI1502" i="1"/>
  <c r="Z1081" i="1"/>
  <c r="AI1496" i="1"/>
  <c r="AJ1548" i="1"/>
  <c r="AK1548" i="1" s="1"/>
  <c r="AI1687" i="1"/>
  <c r="Z426" i="1"/>
  <c r="Z1485" i="1"/>
  <c r="Z519" i="1"/>
  <c r="Z729" i="1"/>
  <c r="AJ609" i="1"/>
  <c r="AK609" i="1" s="1"/>
  <c r="AJ420" i="1"/>
  <c r="AK420" i="1" s="1"/>
  <c r="Z1509" i="1"/>
  <c r="Z1079" i="1"/>
  <c r="Z1513" i="1"/>
  <c r="Z740" i="1"/>
  <c r="Z1724" i="1"/>
  <c r="AI1269" i="1"/>
  <c r="Z425" i="1"/>
  <c r="AI1572" i="1"/>
  <c r="Z1504" i="1"/>
  <c r="Z168" i="1"/>
  <c r="Z1327" i="1"/>
  <c r="Z1385" i="1"/>
  <c r="Z645" i="1"/>
  <c r="Z774" i="1"/>
  <c r="Z1270" i="1"/>
  <c r="AJ1545" i="1"/>
  <c r="AK1545" i="1" s="1"/>
  <c r="Z345" i="1"/>
  <c r="Z1180" i="1"/>
  <c r="Z1065" i="1"/>
  <c r="AI431" i="1"/>
  <c r="AJ431" i="1"/>
  <c r="AK431" i="1" s="1"/>
  <c r="Z647" i="1"/>
  <c r="Z713" i="1"/>
  <c r="Z1209" i="1"/>
  <c r="Z1572" i="1"/>
  <c r="Z1718" i="1"/>
  <c r="Z139" i="1"/>
  <c r="Z949" i="1"/>
  <c r="Z262" i="1"/>
  <c r="Z1420" i="1"/>
  <c r="Z24" i="1"/>
  <c r="Z1553" i="1"/>
  <c r="Z429" i="1"/>
  <c r="AJ1180" i="1"/>
  <c r="AK1180" i="1" s="1"/>
  <c r="AI1698" i="1"/>
  <c r="AJ1118" i="1"/>
  <c r="AK1118" i="1" s="1"/>
  <c r="Z61" i="1"/>
  <c r="AJ1075" i="1"/>
  <c r="AK1075" i="1" s="1"/>
  <c r="AI1075" i="1"/>
  <c r="Z1674" i="1"/>
  <c r="Z349" i="1"/>
  <c r="Z1491" i="1"/>
  <c r="Z1723" i="1"/>
  <c r="Z687" i="1"/>
  <c r="Z711" i="1"/>
  <c r="Z742" i="1"/>
  <c r="Z1169" i="1"/>
  <c r="Z1201" i="1"/>
  <c r="AI1493" i="1"/>
  <c r="AI887" i="1"/>
  <c r="AJ1173" i="1"/>
  <c r="AK1173" i="1" s="1"/>
  <c r="AI866" i="1"/>
  <c r="AI343" i="1"/>
  <c r="AI849" i="1"/>
  <c r="AJ849" i="1"/>
  <c r="AK849" i="1" s="1"/>
  <c r="AJ914" i="1"/>
  <c r="AK914" i="1" s="1"/>
  <c r="AI914" i="1"/>
  <c r="AJ1447" i="1"/>
  <c r="AK1447" i="1" s="1"/>
  <c r="AJ1036" i="1"/>
  <c r="AK1036" i="1" s="1"/>
  <c r="Z828" i="1"/>
  <c r="Z1178" i="1"/>
  <c r="Z1716" i="1"/>
  <c r="Z856" i="1"/>
  <c r="Z1204" i="1"/>
  <c r="Z790" i="1"/>
  <c r="Z689" i="1"/>
  <c r="Z912" i="1"/>
  <c r="Z367" i="1"/>
  <c r="Z1548" i="1"/>
  <c r="Z341" i="1"/>
  <c r="Z1421" i="1"/>
  <c r="AI32" i="1"/>
  <c r="AI213" i="1"/>
  <c r="Z1155" i="1"/>
  <c r="Z844" i="1"/>
  <c r="Z715" i="1"/>
  <c r="Z605" i="1"/>
  <c r="Z888" i="1"/>
  <c r="Z179" i="1"/>
  <c r="Z735" i="1"/>
  <c r="Z1542" i="1"/>
  <c r="Z1518" i="1"/>
  <c r="AJ828" i="1"/>
  <c r="AK828" i="1" s="1"/>
  <c r="AI1097" i="1"/>
  <c r="AJ1077" i="1"/>
  <c r="AK1077" i="1" s="1"/>
  <c r="AJ738" i="1"/>
  <c r="AK738" i="1" s="1"/>
  <c r="AJ1108" i="1"/>
  <c r="AK1108" i="1" s="1"/>
  <c r="AI854" i="1"/>
  <c r="AI1717" i="1"/>
  <c r="AJ139" i="1"/>
  <c r="AK139" i="1" s="1"/>
  <c r="AI139" i="1"/>
  <c r="Z1367" i="1"/>
  <c r="Z348" i="1"/>
  <c r="AJ1327" i="1"/>
  <c r="AK1327" i="1" s="1"/>
  <c r="AI269" i="1"/>
  <c r="AJ784" i="1"/>
  <c r="AK784" i="1" s="1"/>
  <c r="AI784" i="1"/>
  <c r="Z866" i="1"/>
  <c r="Z1558" i="1"/>
  <c r="Z1172" i="1"/>
  <c r="AI1203" i="1"/>
  <c r="AI268" i="1"/>
  <c r="Z78" i="1"/>
  <c r="Z751" i="1"/>
  <c r="Z63" i="1"/>
  <c r="Z887" i="1"/>
  <c r="Z721" i="1"/>
  <c r="Z695" i="1"/>
  <c r="Z1036" i="1"/>
  <c r="Z674" i="1"/>
  <c r="Z863" i="1"/>
  <c r="Z1283" i="1"/>
  <c r="Z1154" i="1"/>
  <c r="Z1199" i="1"/>
  <c r="Z181" i="1"/>
  <c r="Z1617" i="1"/>
  <c r="Z1559" i="1"/>
  <c r="AJ74" i="1"/>
  <c r="AK74" i="1" s="1"/>
  <c r="AJ1656" i="1"/>
  <c r="AK1656" i="1" s="1"/>
  <c r="Z430" i="1"/>
  <c r="Z1612" i="1"/>
  <c r="Z144" i="1"/>
  <c r="Z1492" i="1"/>
  <c r="Z1284" i="1"/>
  <c r="Z1269" i="1"/>
  <c r="Z914" i="1"/>
  <c r="Z946" i="1"/>
  <c r="Z862" i="1"/>
  <c r="Z1174" i="1"/>
  <c r="Z1517" i="1"/>
  <c r="Z921" i="1"/>
  <c r="AJ1115" i="1"/>
  <c r="AK1115" i="1" s="1"/>
  <c r="AJ340" i="1"/>
  <c r="AK340" i="1" s="1"/>
  <c r="AI218" i="1"/>
  <c r="AJ838" i="1"/>
  <c r="AK838" i="1" s="1"/>
  <c r="AI838" i="1"/>
  <c r="Z32" i="1"/>
  <c r="Z1440" i="1"/>
  <c r="Z1097" i="1"/>
  <c r="Z67" i="1"/>
  <c r="Z926" i="1"/>
  <c r="Z1108" i="1"/>
  <c r="Z159" i="1"/>
  <c r="AJ301" i="1"/>
  <c r="AK301" i="1" s="1"/>
  <c r="AI1082" i="1"/>
  <c r="AJ1174" i="1"/>
  <c r="AK1174" i="1" s="1"/>
  <c r="AJ1723" i="1"/>
  <c r="AK1723" i="1" s="1"/>
  <c r="AI774" i="1"/>
  <c r="AJ674" i="1"/>
  <c r="AK674" i="1" s="1"/>
  <c r="AJ1163" i="1"/>
  <c r="AK1163" i="1" s="1"/>
  <c r="Z1696" i="1"/>
  <c r="Z1324" i="1"/>
  <c r="AI1509" i="1"/>
  <c r="AJ1509" i="1"/>
  <c r="AK1509" i="1" s="1"/>
  <c r="Z1047" i="1"/>
  <c r="Z608" i="1"/>
  <c r="Z1069" i="1"/>
  <c r="Z212" i="1"/>
  <c r="Z646" i="1"/>
  <c r="Z1162" i="1"/>
  <c r="Z841" i="1"/>
  <c r="Z210" i="1"/>
  <c r="Z218" i="1"/>
  <c r="Z543" i="1"/>
  <c r="Z727" i="1"/>
  <c r="Z225" i="1"/>
  <c r="Z1622" i="1"/>
  <c r="Z614" i="1"/>
  <c r="AJ1028" i="1"/>
  <c r="AK1028" i="1" s="1"/>
  <c r="AJ1564" i="1"/>
  <c r="AK1564" i="1" s="1"/>
  <c r="AI348" i="1"/>
  <c r="AJ1284" i="1"/>
  <c r="AK1284" i="1" s="1"/>
  <c r="AI1612" i="1"/>
  <c r="AJ181" i="1"/>
  <c r="AK181" i="1" s="1"/>
  <c r="AJ1161" i="1"/>
  <c r="AK1161" i="1" s="1"/>
  <c r="AI1161" i="1"/>
  <c r="AJ61" i="1"/>
  <c r="AK61" i="1" s="1"/>
  <c r="AI61" i="1"/>
  <c r="Z1158" i="1"/>
  <c r="AJ1091" i="1"/>
  <c r="AK1091" i="1" s="1"/>
  <c r="AI1091" i="1"/>
  <c r="Z1166" i="1"/>
  <c r="Z1687" i="1"/>
  <c r="F433" i="4"/>
  <c r="AI1159" i="1"/>
  <c r="Z284" i="1"/>
  <c r="Z1076" i="1"/>
  <c r="Z670" i="1"/>
  <c r="Z1575" i="1"/>
  <c r="Z1500" i="1"/>
  <c r="Z73" i="1"/>
  <c r="Z1693" i="1"/>
  <c r="Z1541" i="1"/>
  <c r="Z1564" i="1"/>
  <c r="Z268" i="1"/>
  <c r="Z1555" i="1"/>
  <c r="Z1080" i="1"/>
  <c r="AJ921" i="1"/>
  <c r="AK921" i="1" s="1"/>
  <c r="AJ910" i="1"/>
  <c r="AK910" i="1" s="1"/>
  <c r="AJ850" i="1"/>
  <c r="AK850" i="1" s="1"/>
  <c r="AI788" i="1"/>
  <c r="AJ788" i="1"/>
  <c r="AK788" i="1" s="1"/>
  <c r="AJ1535" i="1"/>
  <c r="AK1535" i="1" s="1"/>
  <c r="AI1535" i="1"/>
  <c r="Z1656" i="1"/>
  <c r="AJ1420" i="1"/>
  <c r="AK1420" i="1" s="1"/>
  <c r="AI1420" i="1"/>
  <c r="AI351" i="1"/>
  <c r="AJ351" i="1"/>
  <c r="AK351" i="1" s="1"/>
  <c r="Z1618" i="1"/>
  <c r="Z968" i="1"/>
  <c r="Z1038" i="1"/>
  <c r="Z1206" i="1"/>
  <c r="Z1662" i="1"/>
  <c r="Z738" i="1"/>
  <c r="Z1515" i="1"/>
  <c r="Z773" i="1"/>
  <c r="Z832" i="1"/>
  <c r="Z264" i="1"/>
  <c r="Z1342" i="1"/>
  <c r="Z1506" i="1"/>
  <c r="Z1161" i="1"/>
  <c r="AJ1487" i="1"/>
  <c r="AK1487" i="1" s="1"/>
  <c r="Z1207" i="1"/>
  <c r="Z1306" i="1"/>
  <c r="Z214" i="1"/>
  <c r="Z1075" i="1"/>
  <c r="Z739" i="1"/>
  <c r="Z948" i="1"/>
  <c r="Z402" i="1"/>
  <c r="Z265" i="1"/>
  <c r="AI1117" i="1"/>
  <c r="AJ1117" i="1"/>
  <c r="AK1117" i="1" s="1"/>
  <c r="AJ1495" i="1"/>
  <c r="AK1495" i="1" s="1"/>
  <c r="AI1495" i="1"/>
  <c r="Z803" i="1"/>
  <c r="Z637" i="1"/>
  <c r="Z1366" i="1"/>
  <c r="AJ871" i="1"/>
  <c r="AK871" i="1" s="1"/>
  <c r="AI871" i="1"/>
  <c r="Z770" i="1"/>
  <c r="Z772" i="1"/>
  <c r="Z628" i="1"/>
  <c r="Z1146" i="1"/>
  <c r="AJ539" i="1"/>
  <c r="AK539" i="1" s="1"/>
  <c r="AI539" i="1"/>
  <c r="AI1305" i="1"/>
  <c r="AJ1305" i="1"/>
  <c r="AK1305" i="1" s="1"/>
  <c r="AI1672" i="1"/>
  <c r="AJ1672" i="1"/>
  <c r="AK1672" i="1" s="1"/>
  <c r="AJ1695" i="1"/>
  <c r="AK1695" i="1" s="1"/>
  <c r="AI1695" i="1"/>
  <c r="Z868" i="1"/>
  <c r="Z650" i="1"/>
  <c r="Z229" i="1"/>
  <c r="F38" i="4"/>
  <c r="AI168" i="1"/>
  <c r="AJ841" i="1"/>
  <c r="AK841" i="1" s="1"/>
  <c r="AJ864" i="1"/>
  <c r="AK864" i="1" s="1"/>
  <c r="AI864" i="1"/>
  <c r="Z1510" i="1"/>
  <c r="Z342" i="1"/>
  <c r="Z1419" i="1"/>
  <c r="U18" i="1"/>
  <c r="V18" i="1" s="1"/>
  <c r="AJ75" i="1"/>
  <c r="AK75" i="1" s="1"/>
  <c r="AI75" i="1"/>
  <c r="AI151" i="1"/>
  <c r="AJ151" i="1"/>
  <c r="AK151" i="1" s="1"/>
  <c r="AI767" i="1"/>
  <c r="AJ767" i="1"/>
  <c r="AK767" i="1" s="1"/>
  <c r="AJ1570" i="1"/>
  <c r="AK1570" i="1" s="1"/>
  <c r="AI1570" i="1"/>
  <c r="M7" i="4"/>
  <c r="M8" i="4" s="1"/>
  <c r="F1527" i="4"/>
  <c r="F936" i="4"/>
  <c r="Z669" i="1"/>
  <c r="Z1519" i="1"/>
  <c r="Z347" i="1"/>
  <c r="Z615" i="1"/>
  <c r="Z804" i="1"/>
  <c r="F716" i="4"/>
  <c r="F953" i="4"/>
  <c r="AI825" i="1"/>
  <c r="AJ825" i="1"/>
  <c r="AK825" i="1" s="1"/>
  <c r="AJ429" i="1"/>
  <c r="AK429" i="1" s="1"/>
  <c r="AI429" i="1"/>
  <c r="Z418" i="1"/>
  <c r="F1423" i="4"/>
  <c r="Z419" i="1"/>
  <c r="F53" i="4"/>
  <c r="AJ925" i="1"/>
  <c r="AK925" i="1" s="1"/>
  <c r="AI925" i="1"/>
  <c r="Z861" i="1"/>
  <c r="Z1650" i="1"/>
  <c r="Z780" i="1"/>
  <c r="Z1282" i="1"/>
  <c r="AI1647" i="1"/>
  <c r="AJ1647" i="1"/>
  <c r="AK1647" i="1" s="1"/>
  <c r="AI1518" i="1"/>
  <c r="AJ1518" i="1"/>
  <c r="AK1518" i="1" s="1"/>
  <c r="Z1649" i="1"/>
  <c r="Z145" i="1"/>
  <c r="Z1175" i="1"/>
  <c r="Z1552" i="1"/>
  <c r="Z781" i="1"/>
  <c r="AJ204" i="1"/>
  <c r="AK204" i="1" s="1"/>
  <c r="AI204" i="1"/>
  <c r="Z1659" i="1"/>
  <c r="AJ1497" i="1"/>
  <c r="AK1497" i="1" s="1"/>
  <c r="AI1497" i="1"/>
  <c r="Z1143" i="1"/>
  <c r="Z857" i="1"/>
  <c r="Z625" i="1"/>
  <c r="Z1486" i="1"/>
  <c r="Z748" i="1"/>
  <c r="Z626" i="1"/>
  <c r="AI1618" i="1"/>
  <c r="AJ1618" i="1"/>
  <c r="AK1618" i="1" s="1"/>
  <c r="Z79" i="1"/>
  <c r="Z69" i="1"/>
  <c r="Z791" i="1"/>
  <c r="Z1494" i="1"/>
  <c r="Z769" i="1"/>
  <c r="AI217" i="1"/>
  <c r="AJ217" i="1"/>
  <c r="AK217" i="1" s="1"/>
  <c r="AI1076" i="1"/>
  <c r="AJ1076" i="1"/>
  <c r="AK1076" i="1" s="1"/>
  <c r="F1052" i="4"/>
  <c r="F894" i="4"/>
  <c r="F1111" i="4"/>
  <c r="F235" i="4"/>
  <c r="F1733" i="4"/>
  <c r="F86" i="4"/>
  <c r="F275" i="4"/>
  <c r="F756" i="4"/>
  <c r="F903" i="4"/>
  <c r="F1443" i="4"/>
  <c r="F972" i="4"/>
  <c r="F83" i="4"/>
  <c r="F184" i="4"/>
  <c r="F153" i="4"/>
  <c r="F360" i="4"/>
  <c r="F795" i="4"/>
  <c r="F1769" i="4"/>
  <c r="F1354" i="4"/>
  <c r="F257" i="4"/>
  <c r="F374" i="4"/>
  <c r="F698" i="4"/>
  <c r="F240" i="4"/>
  <c r="F565" i="4"/>
  <c r="F437" i="4"/>
  <c r="F679" i="4"/>
  <c r="F313" i="4"/>
  <c r="F927" i="4"/>
  <c r="F404" i="4"/>
  <c r="F706" i="4"/>
  <c r="F878" i="4"/>
  <c r="F1148" i="4"/>
  <c r="F1432" i="4"/>
  <c r="F1085" i="4"/>
  <c r="F810" i="4"/>
  <c r="F1377" i="4"/>
  <c r="F1125" i="4"/>
  <c r="F1101" i="4"/>
  <c r="F1449" i="4"/>
  <c r="F653" i="4"/>
  <c r="F330" i="4"/>
  <c r="F1370" i="4"/>
  <c r="F421" i="4"/>
  <c r="F305" i="4"/>
  <c r="F1400" i="4"/>
  <c r="F522" i="4"/>
  <c r="F294" i="4"/>
  <c r="F545" i="4"/>
  <c r="F173" i="4"/>
  <c r="F621" i="4"/>
  <c r="AJ1609" i="1"/>
  <c r="AK1609" i="1" s="1"/>
  <c r="AI1609" i="1"/>
  <c r="AJ442" i="1"/>
  <c r="AK442" i="1" s="1"/>
  <c r="AI442" i="1"/>
  <c r="AI500" i="1"/>
  <c r="AJ500" i="1"/>
  <c r="AK500" i="1" s="1"/>
  <c r="AI1122" i="1"/>
  <c r="AJ1122" i="1"/>
  <c r="AK1122" i="1" s="1"/>
  <c r="AI1060" i="1"/>
  <c r="AJ1060" i="1"/>
  <c r="AK1060" i="1" s="1"/>
  <c r="AI487" i="1"/>
  <c r="AJ487" i="1"/>
  <c r="AK487" i="1" s="1"/>
  <c r="AJ1005" i="1"/>
  <c r="AK1005" i="1" s="1"/>
  <c r="AI1005" i="1"/>
  <c r="AJ392" i="1"/>
  <c r="AK392" i="1" s="1"/>
  <c r="AI392" i="1"/>
  <c r="AI256" i="1"/>
  <c r="AJ256" i="1"/>
  <c r="AK256" i="1" s="1"/>
  <c r="AJ89" i="1"/>
  <c r="AK89" i="1" s="1"/>
  <c r="AI89" i="1"/>
  <c r="AI1410" i="1"/>
  <c r="AJ1410" i="1"/>
  <c r="AK1410" i="1" s="1"/>
  <c r="AJ281" i="1"/>
  <c r="AK281" i="1" s="1"/>
  <c r="AI281" i="1"/>
  <c r="AJ1012" i="1"/>
  <c r="AK1012" i="1" s="1"/>
  <c r="AI1012" i="1"/>
  <c r="AJ810" i="1"/>
  <c r="AK810" i="1" s="1"/>
  <c r="AI810" i="1"/>
  <c r="AI14" i="1"/>
  <c r="AJ14" i="1"/>
  <c r="AK14" i="1" s="1"/>
  <c r="AI667" i="1"/>
  <c r="AJ667" i="1"/>
  <c r="AK667" i="1" s="1"/>
  <c r="AJ1362" i="1"/>
  <c r="AK1362" i="1" s="1"/>
  <c r="AI1362" i="1"/>
  <c r="AJ1791" i="1"/>
  <c r="AK1791" i="1" s="1"/>
  <c r="AI1791" i="1"/>
  <c r="AI733" i="1"/>
  <c r="AJ733" i="1"/>
  <c r="AK733" i="1" s="1"/>
  <c r="AI1762" i="1"/>
  <c r="AJ1762" i="1"/>
  <c r="AK1762" i="1" s="1"/>
  <c r="AI755" i="1"/>
  <c r="AJ755" i="1"/>
  <c r="AK755" i="1" s="1"/>
  <c r="AJ1150" i="1"/>
  <c r="AK1150" i="1" s="1"/>
  <c r="AI1150" i="1"/>
  <c r="AJ875" i="1"/>
  <c r="AK875" i="1" s="1"/>
  <c r="AI875" i="1"/>
  <c r="Z1411" i="1"/>
  <c r="Z1090" i="1"/>
  <c r="Z733" i="1"/>
  <c r="AI1456" i="1"/>
  <c r="AJ1456" i="1"/>
  <c r="AK1456" i="1" s="1"/>
  <c r="AJ1260" i="1"/>
  <c r="AK1260" i="1" s="1"/>
  <c r="AI1260" i="1"/>
  <c r="AI249" i="1"/>
  <c r="AJ249" i="1"/>
  <c r="AK249" i="1" s="1"/>
  <c r="AJ1790" i="1"/>
  <c r="AK1790" i="1" s="1"/>
  <c r="AI1790" i="1"/>
  <c r="AI687" i="1"/>
  <c r="AJ687" i="1"/>
  <c r="AK687" i="1" s="1"/>
  <c r="AI1527" i="1"/>
  <c r="AJ1527" i="1"/>
  <c r="AK1527" i="1" s="1"/>
  <c r="AJ1458" i="1"/>
  <c r="AK1458" i="1" s="1"/>
  <c r="AI1458" i="1"/>
  <c r="AJ1352" i="1"/>
  <c r="AK1352" i="1" s="1"/>
  <c r="AI1352" i="1"/>
  <c r="AI804" i="1"/>
  <c r="AJ804" i="1"/>
  <c r="AK804" i="1" s="1"/>
  <c r="AJ335" i="1"/>
  <c r="AK335" i="1" s="1"/>
  <c r="AI335" i="1"/>
  <c r="AJ253" i="1"/>
  <c r="AK253" i="1" s="1"/>
  <c r="AI253" i="1"/>
  <c r="AI758" i="1"/>
  <c r="AJ758" i="1"/>
  <c r="AK758" i="1" s="1"/>
  <c r="AJ411" i="1"/>
  <c r="AK411" i="1" s="1"/>
  <c r="AI411" i="1"/>
  <c r="AJ242" i="1"/>
  <c r="AK242" i="1" s="1"/>
  <c r="AI242" i="1"/>
  <c r="AJ120" i="1"/>
  <c r="AK120" i="1" s="1"/>
  <c r="AI120" i="1"/>
  <c r="AJ1732" i="1"/>
  <c r="AK1732" i="1" s="1"/>
  <c r="AI1732" i="1"/>
  <c r="AJ994" i="1"/>
  <c r="AK994" i="1" s="1"/>
  <c r="AI994" i="1"/>
  <c r="AI459" i="1"/>
  <c r="AJ459" i="1"/>
  <c r="AK459" i="1" s="1"/>
  <c r="AJ251" i="1"/>
  <c r="AK251" i="1" s="1"/>
  <c r="AI251" i="1"/>
  <c r="AI458" i="1"/>
  <c r="AJ458" i="1"/>
  <c r="AK458" i="1" s="1"/>
  <c r="AI1385" i="1"/>
  <c r="AJ1385" i="1"/>
  <c r="AK1385" i="1" s="1"/>
  <c r="AJ1017" i="1"/>
  <c r="AK1017" i="1" s="1"/>
  <c r="AI1017" i="1"/>
  <c r="AJ1219" i="1"/>
  <c r="AK1219" i="1" s="1"/>
  <c r="AI1219" i="1"/>
  <c r="AJ1377" i="1"/>
  <c r="AK1377" i="1" s="1"/>
  <c r="AI1377" i="1"/>
  <c r="AI619" i="1"/>
  <c r="AJ619" i="1"/>
  <c r="AK619" i="1" s="1"/>
  <c r="AI907" i="1"/>
  <c r="AJ907" i="1"/>
  <c r="AK907" i="1" s="1"/>
  <c r="AJ1649" i="1"/>
  <c r="AK1649" i="1" s="1"/>
  <c r="AI1649" i="1"/>
  <c r="AJ1047" i="1"/>
  <c r="AK1047" i="1" s="1"/>
  <c r="AI1047" i="1"/>
  <c r="AJ584" i="1"/>
  <c r="AK584" i="1" s="1"/>
  <c r="AI584" i="1"/>
  <c r="AI773" i="1"/>
  <c r="AJ773" i="1"/>
  <c r="AK773" i="1" s="1"/>
  <c r="AJ596" i="1"/>
  <c r="AK596" i="1" s="1"/>
  <c r="AI596" i="1"/>
  <c r="AJ254" i="1"/>
  <c r="AK254" i="1" s="1"/>
  <c r="AI254" i="1"/>
  <c r="AI412" i="1"/>
  <c r="AJ412" i="1"/>
  <c r="AK412" i="1" s="1"/>
  <c r="AI777" i="1"/>
  <c r="AJ777" i="1"/>
  <c r="AK777" i="1" s="1"/>
  <c r="AJ581" i="1"/>
  <c r="AK581" i="1" s="1"/>
  <c r="AI581" i="1"/>
  <c r="AI1576" i="1"/>
  <c r="AJ1576" i="1"/>
  <c r="AK1576" i="1" s="1"/>
  <c r="AI46" i="1"/>
  <c r="AJ46" i="1"/>
  <c r="AK46" i="1" s="1"/>
  <c r="AI1674" i="1"/>
  <c r="AJ1674" i="1"/>
  <c r="AK1674" i="1" s="1"/>
  <c r="AI1359" i="1"/>
  <c r="AJ1359" i="1"/>
  <c r="AK1359" i="1" s="1"/>
  <c r="AI4" i="1"/>
  <c r="AJ4" i="1"/>
  <c r="AK4" i="1" s="1"/>
  <c r="AJ1446" i="1"/>
  <c r="AK1446" i="1" s="1"/>
  <c r="AI1446" i="1"/>
  <c r="AJ949" i="1"/>
  <c r="AK949" i="1" s="1"/>
  <c r="AI949" i="1"/>
  <c r="AJ1423" i="1"/>
  <c r="AK1423" i="1" s="1"/>
  <c r="AI1423" i="1"/>
  <c r="AJ503" i="1"/>
  <c r="AK503" i="1" s="1"/>
  <c r="AI503" i="1"/>
  <c r="AJ1099" i="1"/>
  <c r="AK1099" i="1" s="1"/>
  <c r="AI1099" i="1"/>
  <c r="Z839" i="1"/>
  <c r="Z1145" i="1"/>
  <c r="Z31" i="1"/>
  <c r="Z826" i="1"/>
  <c r="Z1685" i="1"/>
  <c r="Z859" i="1"/>
  <c r="Z34" i="1"/>
  <c r="AI1132" i="1"/>
  <c r="AJ1132" i="1"/>
  <c r="AK1132" i="1" s="1"/>
  <c r="AJ57" i="1"/>
  <c r="AK57" i="1" s="1"/>
  <c r="AI57" i="1"/>
  <c r="AJ1278" i="1"/>
  <c r="AK1278" i="1" s="1"/>
  <c r="AI1278" i="1"/>
  <c r="AI816" i="1"/>
  <c r="AJ816" i="1"/>
  <c r="AK816" i="1" s="1"/>
  <c r="AI647" i="1"/>
  <c r="AJ647" i="1"/>
  <c r="AK647" i="1" s="1"/>
  <c r="AI51" i="1"/>
  <c r="AJ51" i="1"/>
  <c r="AK51" i="1" s="1"/>
  <c r="AJ642" i="1"/>
  <c r="AK642" i="1" s="1"/>
  <c r="AI642" i="1"/>
  <c r="AI1413" i="1"/>
  <c r="AJ1413" i="1"/>
  <c r="AK1413" i="1" s="1"/>
  <c r="AJ474" i="1"/>
  <c r="AK474" i="1" s="1"/>
  <c r="AI474" i="1"/>
  <c r="AJ421" i="1"/>
  <c r="AK421" i="1" s="1"/>
  <c r="AI421" i="1"/>
  <c r="AJ79" i="1"/>
  <c r="AK79" i="1" s="1"/>
  <c r="AI79" i="1"/>
  <c r="AJ826" i="1"/>
  <c r="AK826" i="1" s="1"/>
  <c r="AI826" i="1"/>
  <c r="AI620" i="1"/>
  <c r="AJ620" i="1"/>
  <c r="AK620" i="1" s="1"/>
  <c r="AJ37" i="1"/>
  <c r="AK37" i="1" s="1"/>
  <c r="AI37" i="1"/>
  <c r="AI1683" i="1"/>
  <c r="AJ1683" i="1"/>
  <c r="AK1683" i="1" s="1"/>
  <c r="AJ1225" i="1"/>
  <c r="AK1225" i="1" s="1"/>
  <c r="AI1225" i="1"/>
  <c r="AJ1194" i="1"/>
  <c r="AK1194" i="1" s="1"/>
  <c r="AI1194" i="1"/>
  <c r="AJ482" i="1"/>
  <c r="AK482" i="1" s="1"/>
  <c r="AI482" i="1"/>
  <c r="AJ1474" i="1"/>
  <c r="AK1474" i="1" s="1"/>
  <c r="AI1474" i="1"/>
  <c r="AJ1597" i="1"/>
  <c r="AK1597" i="1" s="1"/>
  <c r="AI1597" i="1"/>
  <c r="AI941" i="1"/>
  <c r="AJ941" i="1"/>
  <c r="AK941" i="1" s="1"/>
  <c r="AJ896" i="1"/>
  <c r="AK896" i="1" s="1"/>
  <c r="AI896" i="1"/>
  <c r="AI1131" i="1"/>
  <c r="AJ1131" i="1"/>
  <c r="AK1131" i="1" s="1"/>
  <c r="AJ892" i="1"/>
  <c r="AK892" i="1" s="1"/>
  <c r="AI892" i="1"/>
  <c r="AI571" i="1"/>
  <c r="AJ571" i="1"/>
  <c r="AK571" i="1" s="1"/>
  <c r="AI627" i="1"/>
  <c r="AJ627" i="1"/>
  <c r="AK627" i="1" s="1"/>
  <c r="AJ92" i="1"/>
  <c r="AK92" i="1" s="1"/>
  <c r="AI92" i="1"/>
  <c r="AJ1009" i="1"/>
  <c r="AK1009" i="1" s="1"/>
  <c r="AI1009" i="1"/>
  <c r="AI406" i="1"/>
  <c r="AJ406" i="1"/>
  <c r="AK406" i="1" s="1"/>
  <c r="AJ188" i="1"/>
  <c r="AK188" i="1" s="1"/>
  <c r="AI188" i="1"/>
  <c r="AJ1057" i="1"/>
  <c r="AK1057" i="1" s="1"/>
  <c r="AI1057" i="1"/>
  <c r="AJ397" i="1"/>
  <c r="AK397" i="1" s="1"/>
  <c r="AI397" i="1"/>
  <c r="AI1783" i="1"/>
  <c r="AJ1783" i="1"/>
  <c r="AK1783" i="1" s="1"/>
  <c r="AI173" i="1"/>
  <c r="AJ173" i="1"/>
  <c r="AK173" i="1" s="1"/>
  <c r="AJ1503" i="1"/>
  <c r="AK1503" i="1" s="1"/>
  <c r="AI1503" i="1"/>
  <c r="AJ408" i="1"/>
  <c r="AK408" i="1" s="1"/>
  <c r="AI408" i="1"/>
  <c r="AI951" i="1"/>
  <c r="AJ951" i="1"/>
  <c r="AK951" i="1" s="1"/>
  <c r="AJ1353" i="1"/>
  <c r="AK1353" i="1" s="1"/>
  <c r="AI1353" i="1"/>
  <c r="AJ974" i="1"/>
  <c r="AK974" i="1" s="1"/>
  <c r="AI974" i="1"/>
  <c r="AJ1768" i="1"/>
  <c r="AK1768" i="1" s="1"/>
  <c r="AI1768" i="1"/>
  <c r="AI1432" i="1"/>
  <c r="AJ1432" i="1"/>
  <c r="AK1432" i="1" s="1"/>
  <c r="AI394" i="1"/>
  <c r="AJ394" i="1"/>
  <c r="AK394" i="1" s="1"/>
  <c r="AJ531" i="1"/>
  <c r="AK531" i="1" s="1"/>
  <c r="AI531" i="1"/>
  <c r="AJ1189" i="1"/>
  <c r="AK1189" i="1" s="1"/>
  <c r="AI1189" i="1"/>
  <c r="AJ245" i="1"/>
  <c r="AK245" i="1" s="1"/>
  <c r="AI245" i="1"/>
  <c r="AJ1526" i="1"/>
  <c r="AK1526" i="1" s="1"/>
  <c r="AI1526" i="1"/>
  <c r="AJ1136" i="1"/>
  <c r="AK1136" i="1" s="1"/>
  <c r="AI1136" i="1"/>
  <c r="AJ289" i="1"/>
  <c r="AK289" i="1" s="1"/>
  <c r="AI289" i="1"/>
  <c r="AJ757" i="1"/>
  <c r="AK757" i="1" s="1"/>
  <c r="AI757" i="1"/>
  <c r="AI277" i="1"/>
  <c r="AJ277" i="1"/>
  <c r="AK277" i="1" s="1"/>
  <c r="AJ1629" i="1"/>
  <c r="AK1629" i="1" s="1"/>
  <c r="AI1629" i="1"/>
  <c r="AJ480" i="1"/>
  <c r="AK480" i="1" s="1"/>
  <c r="AI480" i="1"/>
  <c r="AJ1340" i="1"/>
  <c r="AK1340" i="1" s="1"/>
  <c r="AI1340" i="1"/>
  <c r="AI1631" i="1"/>
  <c r="AJ1631" i="1"/>
  <c r="AK1631" i="1" s="1"/>
  <c r="AJ1613" i="1"/>
  <c r="AK1613" i="1" s="1"/>
  <c r="AI1613" i="1"/>
  <c r="AI1767" i="1"/>
  <c r="AJ1767" i="1"/>
  <c r="AK1767" i="1" s="1"/>
  <c r="AI1679" i="1"/>
  <c r="AJ1679" i="1"/>
  <c r="AK1679" i="1" s="1"/>
  <c r="Z607" i="1"/>
  <c r="Z629" i="1"/>
  <c r="Z1345" i="1"/>
  <c r="Z520" i="1"/>
  <c r="Z1156" i="1"/>
  <c r="AJ677" i="1"/>
  <c r="AK677" i="1" s="1"/>
  <c r="AI677" i="1"/>
  <c r="AI1123" i="1"/>
  <c r="AJ1123" i="1"/>
  <c r="AK1123" i="1" s="1"/>
  <c r="AI1601" i="1"/>
  <c r="AJ1601" i="1"/>
  <c r="AK1601" i="1" s="1"/>
  <c r="AI1378" i="1"/>
  <c r="AJ1378" i="1"/>
  <c r="AK1378" i="1" s="1"/>
  <c r="AI1356" i="1"/>
  <c r="AJ1356" i="1"/>
  <c r="AK1356" i="1" s="1"/>
  <c r="AI1408" i="1"/>
  <c r="AJ1408" i="1"/>
  <c r="AK1408" i="1" s="1"/>
  <c r="U16" i="1"/>
  <c r="AI1637" i="1"/>
  <c r="AJ1637" i="1"/>
  <c r="AK1637" i="1" s="1"/>
  <c r="AI510" i="1"/>
  <c r="AJ510" i="1"/>
  <c r="AK510" i="1" s="1"/>
  <c r="AJ1499" i="1"/>
  <c r="AK1499" i="1" s="1"/>
  <c r="AI1499" i="1"/>
  <c r="AI1777" i="1"/>
  <c r="AJ1777" i="1"/>
  <c r="AK1777" i="1" s="1"/>
  <c r="AI374" i="1"/>
  <c r="AJ374" i="1"/>
  <c r="AK374" i="1" s="1"/>
  <c r="AJ1463" i="1"/>
  <c r="AK1463" i="1" s="1"/>
  <c r="AI1463" i="1"/>
  <c r="AJ176" i="1"/>
  <c r="AK176" i="1" s="1"/>
  <c r="AI176" i="1"/>
  <c r="AJ240" i="1"/>
  <c r="AK240" i="1" s="1"/>
  <c r="AI240" i="1"/>
  <c r="AJ443" i="1"/>
  <c r="AK443" i="1" s="1"/>
  <c r="AI443" i="1"/>
  <c r="AI1759" i="1"/>
  <c r="AJ1759" i="1"/>
  <c r="AK1759" i="1" s="1"/>
  <c r="AI1210" i="1"/>
  <c r="AJ1210" i="1"/>
  <c r="AK1210" i="1" s="1"/>
  <c r="AJ590" i="1"/>
  <c r="AK590" i="1" s="1"/>
  <c r="AI590" i="1"/>
  <c r="AJ1642" i="1"/>
  <c r="AK1642" i="1" s="1"/>
  <c r="AI1642" i="1"/>
  <c r="AJ129" i="1"/>
  <c r="AK129" i="1" s="1"/>
  <c r="AI129" i="1"/>
  <c r="AJ801" i="1"/>
  <c r="AK801" i="1" s="1"/>
  <c r="AI801" i="1"/>
  <c r="AI1354" i="1"/>
  <c r="AJ1354" i="1"/>
  <c r="AK1354" i="1" s="1"/>
  <c r="AJ96" i="1"/>
  <c r="AK96" i="1" s="1"/>
  <c r="AI96" i="1"/>
  <c r="AJ932" i="1"/>
  <c r="AK932" i="1" s="1"/>
  <c r="AI932" i="1"/>
  <c r="AI1175" i="1"/>
  <c r="AJ1175" i="1"/>
  <c r="AK1175" i="1" s="1"/>
  <c r="AJ1380" i="1"/>
  <c r="AK1380" i="1" s="1"/>
  <c r="AI1380" i="1"/>
  <c r="AJ1376" i="1"/>
  <c r="AK1376" i="1" s="1"/>
  <c r="AI1376" i="1"/>
  <c r="AJ1405" i="1"/>
  <c r="AK1405" i="1" s="1"/>
  <c r="AI1405" i="1"/>
  <c r="AI452" i="1"/>
  <c r="AJ452" i="1"/>
  <c r="AK452" i="1" s="1"/>
  <c r="AJ1102" i="1"/>
  <c r="AK1102" i="1" s="1"/>
  <c r="AI1102" i="1"/>
  <c r="AI700" i="1"/>
  <c r="AJ700" i="1"/>
  <c r="AK700" i="1" s="1"/>
  <c r="AJ665" i="1"/>
  <c r="AK665" i="1" s="1"/>
  <c r="AI665" i="1"/>
  <c r="AJ1296" i="1"/>
  <c r="AK1296" i="1" s="1"/>
  <c r="AI1296" i="1"/>
  <c r="AI98" i="1"/>
  <c r="AJ98" i="1"/>
  <c r="AK98" i="1" s="1"/>
  <c r="AJ1477" i="1"/>
  <c r="AK1477" i="1" s="1"/>
  <c r="AI1477" i="1"/>
  <c r="AJ383" i="1"/>
  <c r="AK383" i="1" s="1"/>
  <c r="AI383" i="1"/>
  <c r="AJ930" i="1"/>
  <c r="AK930" i="1" s="1"/>
  <c r="AI930" i="1"/>
  <c r="AI1802" i="1"/>
  <c r="AJ1802" i="1"/>
  <c r="AK1802" i="1" s="1"/>
  <c r="AJ123" i="1"/>
  <c r="AK123" i="1" s="1"/>
  <c r="AI123" i="1"/>
  <c r="AI870" i="1"/>
  <c r="AJ870" i="1"/>
  <c r="AK870" i="1" s="1"/>
  <c r="AI454" i="1"/>
  <c r="AJ454" i="1"/>
  <c r="AK454" i="1" s="1"/>
  <c r="AJ1317" i="1"/>
  <c r="AK1317" i="1" s="1"/>
  <c r="AI1317" i="1"/>
  <c r="AJ56" i="1"/>
  <c r="AK56" i="1" s="1"/>
  <c r="AI56" i="1"/>
  <c r="AJ939" i="1"/>
  <c r="AK939" i="1" s="1"/>
  <c r="AI939" i="1"/>
  <c r="AJ1562" i="1"/>
  <c r="AK1562" i="1" s="1"/>
  <c r="AI1562" i="1"/>
  <c r="AJ1218" i="1"/>
  <c r="AK1218" i="1" s="1"/>
  <c r="AI1218" i="1"/>
  <c r="AJ933" i="1"/>
  <c r="AK933" i="1" s="1"/>
  <c r="AI933" i="1"/>
  <c r="AJ1211" i="1"/>
  <c r="AK1211" i="1" s="1"/>
  <c r="AI1211" i="1"/>
  <c r="AI1595" i="1"/>
  <c r="AJ1595" i="1"/>
  <c r="AK1595" i="1" s="1"/>
  <c r="AJ1155" i="1"/>
  <c r="AK1155" i="1" s="1"/>
  <c r="AI1155" i="1"/>
  <c r="AJ1257" i="1"/>
  <c r="AK1257" i="1" s="1"/>
  <c r="AI1257" i="1"/>
  <c r="AI890" i="1"/>
  <c r="AJ890" i="1"/>
  <c r="AK890" i="1" s="1"/>
  <c r="AJ1104" i="1"/>
  <c r="AK1104" i="1" s="1"/>
  <c r="AI1104" i="1"/>
  <c r="AJ1582" i="1"/>
  <c r="AK1582" i="1" s="1"/>
  <c r="AI1582" i="1"/>
  <c r="AJ1244" i="1"/>
  <c r="AK1244" i="1" s="1"/>
  <c r="AI1244" i="1"/>
  <c r="AJ607" i="1"/>
  <c r="AK607" i="1" s="1"/>
  <c r="AI607" i="1"/>
  <c r="AJ1130" i="1"/>
  <c r="AK1130" i="1" s="1"/>
  <c r="AI1130" i="1"/>
  <c r="AI13" i="1"/>
  <c r="AJ13" i="1"/>
  <c r="AK13" i="1" s="1"/>
  <c r="AJ278" i="1"/>
  <c r="AK278" i="1" s="1"/>
  <c r="AI278" i="1"/>
  <c r="AJ820" i="1"/>
  <c r="AK820" i="1" s="1"/>
  <c r="AI820" i="1"/>
  <c r="AI338" i="1"/>
  <c r="AJ338" i="1"/>
  <c r="AK338" i="1" s="1"/>
  <c r="AI1583" i="1"/>
  <c r="AJ1583" i="1"/>
  <c r="AK1583" i="1" s="1"/>
  <c r="AJ31" i="1"/>
  <c r="AK31" i="1" s="1"/>
  <c r="AI31" i="1"/>
  <c r="AJ1383" i="1"/>
  <c r="AK1383" i="1" s="1"/>
  <c r="AI1383" i="1"/>
  <c r="AJ196" i="1"/>
  <c r="AK196" i="1" s="1"/>
  <c r="AI196" i="1"/>
  <c r="AI626" i="1"/>
  <c r="AJ626" i="1"/>
  <c r="AK626" i="1" s="1"/>
  <c r="AJ292" i="1"/>
  <c r="AK292" i="1" s="1"/>
  <c r="AI292" i="1"/>
  <c r="AJ662" i="1"/>
  <c r="AK662" i="1" s="1"/>
  <c r="AI662" i="1"/>
  <c r="AJ1152" i="1"/>
  <c r="AK1152" i="1" s="1"/>
  <c r="AI1152" i="1"/>
  <c r="AI244" i="1"/>
  <c r="AJ244" i="1"/>
  <c r="AK244" i="1" s="1"/>
  <c r="AJ1740" i="1"/>
  <c r="AK1740" i="1" s="1"/>
  <c r="AI1740" i="1"/>
  <c r="AJ512" i="1"/>
  <c r="AK512" i="1" s="1"/>
  <c r="AI512" i="1"/>
  <c r="AJ1151" i="1"/>
  <c r="AK1151" i="1" s="1"/>
  <c r="AI1151" i="1"/>
  <c r="AJ1605" i="1"/>
  <c r="AK1605" i="1" s="1"/>
  <c r="AI1605" i="1"/>
  <c r="AI899" i="1"/>
  <c r="AJ899" i="1"/>
  <c r="AK899" i="1" s="1"/>
  <c r="AI1640" i="1"/>
  <c r="AJ1640" i="1"/>
  <c r="AK1640" i="1" s="1"/>
  <c r="AI1781" i="1"/>
  <c r="AJ1781" i="1"/>
  <c r="AK1781" i="1" s="1"/>
  <c r="AJ1139" i="1"/>
  <c r="AK1139" i="1" s="1"/>
  <c r="AI1139" i="1"/>
  <c r="AJ1087" i="1"/>
  <c r="AK1087" i="1" s="1"/>
  <c r="AI1087" i="1"/>
  <c r="AJ1770" i="1"/>
  <c r="AK1770" i="1" s="1"/>
  <c r="AI1770" i="1"/>
  <c r="AJ243" i="1"/>
  <c r="AK243" i="1" s="1"/>
  <c r="AI243" i="1"/>
  <c r="AJ798" i="1"/>
  <c r="AK798" i="1" s="1"/>
  <c r="AI798" i="1"/>
  <c r="AJ1660" i="1"/>
  <c r="AK1660" i="1" s="1"/>
  <c r="AI1660" i="1"/>
  <c r="AJ548" i="1"/>
  <c r="AK548" i="1" s="1"/>
  <c r="AI548" i="1"/>
  <c r="AJ1445" i="1"/>
  <c r="AK1445" i="1" s="1"/>
  <c r="AI1445" i="1"/>
  <c r="AJ1113" i="1"/>
  <c r="AK1113" i="1" s="1"/>
  <c r="AI1113" i="1"/>
  <c r="AJ706" i="1"/>
  <c r="AK706" i="1" s="1"/>
  <c r="AI706" i="1"/>
  <c r="AJ1681" i="1"/>
  <c r="AK1681" i="1" s="1"/>
  <c r="AI1681" i="1"/>
  <c r="AJ375" i="1"/>
  <c r="AK375" i="1" s="1"/>
  <c r="AI375" i="1"/>
  <c r="AJ608" i="1"/>
  <c r="AK608" i="1" s="1"/>
  <c r="AI608" i="1"/>
  <c r="AI84" i="1"/>
  <c r="AJ84" i="1"/>
  <c r="AK84" i="1" s="1"/>
  <c r="AJ337" i="1"/>
  <c r="AK337" i="1" s="1"/>
  <c r="AI337" i="1"/>
  <c r="AI497" i="1"/>
  <c r="AJ497" i="1"/>
  <c r="AK497" i="1" s="1"/>
  <c r="AI660" i="1"/>
  <c r="AJ660" i="1"/>
  <c r="AK660" i="1" s="1"/>
  <c r="AJ365" i="1"/>
  <c r="AK365" i="1" s="1"/>
  <c r="AI365" i="1"/>
  <c r="AI418" i="1"/>
  <c r="AJ418" i="1"/>
  <c r="AK418" i="1" s="1"/>
  <c r="AI1728" i="1"/>
  <c r="AJ1728" i="1"/>
  <c r="AK1728" i="1" s="1"/>
  <c r="AJ895" i="1"/>
  <c r="AK895" i="1" s="1"/>
  <c r="AI895" i="1"/>
  <c r="AJ448" i="1"/>
  <c r="AK448" i="1" s="1"/>
  <c r="AI448" i="1"/>
  <c r="AJ1054" i="1"/>
  <c r="AK1054" i="1" s="1"/>
  <c r="AI1054" i="1"/>
  <c r="AI1015" i="1"/>
  <c r="AJ1015" i="1"/>
  <c r="AK1015" i="1" s="1"/>
  <c r="AI557" i="1"/>
  <c r="AJ557" i="1"/>
  <c r="AK557" i="1" s="1"/>
  <c r="AI1250" i="1"/>
  <c r="AJ1250" i="1"/>
  <c r="AK1250" i="1" s="1"/>
  <c r="AJ252" i="1"/>
  <c r="AK252" i="1" s="1"/>
  <c r="AI252" i="1"/>
  <c r="AJ583" i="1"/>
  <c r="AK583" i="1" s="1"/>
  <c r="AI583" i="1"/>
  <c r="AI499" i="1"/>
  <c r="AJ499" i="1"/>
  <c r="AK499" i="1" s="1"/>
  <c r="AJ1064" i="1"/>
  <c r="AK1064" i="1" s="1"/>
  <c r="AI1064" i="1"/>
  <c r="AJ1315" i="1"/>
  <c r="AK1315" i="1" s="1"/>
  <c r="AI1315" i="1"/>
  <c r="AI1292" i="1"/>
  <c r="AJ1292" i="1"/>
  <c r="AK1292" i="1" s="1"/>
  <c r="AI905" i="1"/>
  <c r="AJ905" i="1"/>
  <c r="AK905" i="1" s="1"/>
  <c r="AJ989" i="1"/>
  <c r="AK989" i="1" s="1"/>
  <c r="AI989" i="1"/>
  <c r="AI137" i="1"/>
  <c r="AJ137" i="1"/>
  <c r="AK137" i="1" s="1"/>
  <c r="AJ918" i="1"/>
  <c r="AK918" i="1" s="1"/>
  <c r="AI918" i="1"/>
  <c r="AJ453" i="1"/>
  <c r="AK453" i="1" s="1"/>
  <c r="AI453" i="1"/>
  <c r="AJ302" i="1"/>
  <c r="AK302" i="1" s="1"/>
  <c r="AI302" i="1"/>
  <c r="AJ1604" i="1"/>
  <c r="AK1604" i="1" s="1"/>
  <c r="AI1604" i="1"/>
  <c r="AI1023" i="1"/>
  <c r="AJ1023" i="1"/>
  <c r="AK1023" i="1" s="1"/>
  <c r="AJ311" i="1"/>
  <c r="AK311" i="1" s="1"/>
  <c r="AI311" i="1"/>
  <c r="AJ265" i="1"/>
  <c r="AK265" i="1" s="1"/>
  <c r="AI265" i="1"/>
  <c r="Z627" i="1"/>
  <c r="AI1341" i="1"/>
  <c r="AJ1341" i="1"/>
  <c r="AK1341" i="1" s="1"/>
  <c r="AJ993" i="1"/>
  <c r="AK993" i="1" s="1"/>
  <c r="AI993" i="1"/>
  <c r="AJ48" i="1"/>
  <c r="AK48" i="1" s="1"/>
  <c r="AI48" i="1"/>
  <c r="AJ155" i="1"/>
  <c r="AK155" i="1" s="1"/>
  <c r="AI155" i="1"/>
  <c r="AJ1469" i="1"/>
  <c r="AK1469" i="1" s="1"/>
  <c r="AI1469" i="1"/>
  <c r="AI876" i="1"/>
  <c r="AJ876" i="1"/>
  <c r="AK876" i="1" s="1"/>
  <c r="AI183" i="1"/>
  <c r="AJ183" i="1"/>
  <c r="AK183" i="1" s="1"/>
  <c r="AJ803" i="1"/>
  <c r="AK803" i="1" s="1"/>
  <c r="AI803" i="1"/>
  <c r="AJ1310" i="1"/>
  <c r="AK1310" i="1" s="1"/>
  <c r="AI1310" i="1"/>
  <c r="AJ1452" i="1"/>
  <c r="AK1452" i="1" s="1"/>
  <c r="AI1452" i="1"/>
  <c r="AJ1751" i="1"/>
  <c r="AK1751" i="1" s="1"/>
  <c r="AI1751" i="1"/>
  <c r="AI502" i="1"/>
  <c r="AJ502" i="1"/>
  <c r="AK502" i="1" s="1"/>
  <c r="AI927" i="1"/>
  <c r="AJ927" i="1"/>
  <c r="AK927" i="1" s="1"/>
  <c r="AI130" i="1"/>
  <c r="AJ130" i="1"/>
  <c r="AK130" i="1" s="1"/>
  <c r="AJ904" i="1"/>
  <c r="AK904" i="1" s="1"/>
  <c r="AI904" i="1"/>
  <c r="AI1149" i="1"/>
  <c r="AJ1149" i="1"/>
  <c r="AK1149" i="1" s="1"/>
  <c r="AI1230" i="1"/>
  <c r="AJ1230" i="1"/>
  <c r="AK1230" i="1" s="1"/>
  <c r="AJ883" i="1"/>
  <c r="AK883" i="1" s="1"/>
  <c r="AI883" i="1"/>
  <c r="AI250" i="1"/>
  <c r="AJ250" i="1"/>
  <c r="AK250" i="1" s="1"/>
  <c r="AJ1472" i="1"/>
  <c r="AK1472" i="1" s="1"/>
  <c r="AI1472" i="1"/>
  <c r="AI187" i="1"/>
  <c r="AJ187" i="1"/>
  <c r="AK187" i="1" s="1"/>
  <c r="AJ1379" i="1"/>
  <c r="AK1379" i="1" s="1"/>
  <c r="AI1379" i="1"/>
  <c r="AJ1703" i="1"/>
  <c r="AK1703" i="1" s="1"/>
  <c r="AI1703" i="1"/>
  <c r="AJ902" i="1"/>
  <c r="AK902" i="1" s="1"/>
  <c r="AI902" i="1"/>
  <c r="AI1663" i="1"/>
  <c r="AJ1663" i="1"/>
  <c r="AK1663" i="1" s="1"/>
  <c r="Z922" i="1"/>
  <c r="Z1663" i="1"/>
  <c r="Z673" i="1"/>
  <c r="AI1217" i="1"/>
  <c r="AJ1217" i="1"/>
  <c r="AK1217" i="1" s="1"/>
  <c r="AI1277" i="1"/>
  <c r="AJ1277" i="1"/>
  <c r="AK1277" i="1" s="1"/>
  <c r="AJ736" i="1"/>
  <c r="AK736" i="1" s="1"/>
  <c r="AI736" i="1"/>
  <c r="AI363" i="1"/>
  <c r="AJ363" i="1"/>
  <c r="AK363" i="1" s="1"/>
  <c r="AI391" i="1"/>
  <c r="AJ391" i="1"/>
  <c r="AK391" i="1" s="1"/>
  <c r="AJ818" i="1"/>
  <c r="AK818" i="1" s="1"/>
  <c r="AI818" i="1"/>
  <c r="AJ797" i="1"/>
  <c r="AK797" i="1" s="1"/>
  <c r="AI797" i="1"/>
  <c r="AJ680" i="1"/>
  <c r="AK680" i="1" s="1"/>
  <c r="AI680" i="1"/>
  <c r="AI659" i="1"/>
  <c r="AJ659" i="1"/>
  <c r="AK659" i="1" s="1"/>
  <c r="AI1455" i="1"/>
  <c r="AJ1455" i="1"/>
  <c r="AK1455" i="1" s="1"/>
  <c r="AJ1062" i="1"/>
  <c r="AK1062" i="1" s="1"/>
  <c r="AI1062" i="1"/>
  <c r="AJ136" i="1"/>
  <c r="AK136" i="1" s="1"/>
  <c r="AI136" i="1"/>
  <c r="AI1403" i="1"/>
  <c r="AJ1403" i="1"/>
  <c r="AK1403" i="1" s="1"/>
  <c r="AJ471" i="1"/>
  <c r="AK471" i="1" s="1"/>
  <c r="AI471" i="1"/>
  <c r="AJ717" i="1"/>
  <c r="AK717" i="1" s="1"/>
  <c r="AI717" i="1"/>
  <c r="AI1664" i="1"/>
  <c r="AJ1664" i="1"/>
  <c r="AK1664" i="1" s="1"/>
  <c r="AI82" i="1"/>
  <c r="AJ82" i="1"/>
  <c r="AK82" i="1" s="1"/>
  <c r="AI293" i="1"/>
  <c r="AJ293" i="1"/>
  <c r="AK293" i="1" s="1"/>
  <c r="AI97" i="1"/>
  <c r="AJ97" i="1"/>
  <c r="AK97" i="1" s="1"/>
  <c r="Z398" i="1"/>
  <c r="Z736" i="1"/>
  <c r="Z768" i="1"/>
  <c r="Z517" i="1"/>
  <c r="Z1179" i="1"/>
  <c r="AJ445" i="1"/>
  <c r="AK445" i="1" s="1"/>
  <c r="AI445" i="1"/>
  <c r="AJ1579" i="1"/>
  <c r="AK1579" i="1" s="1"/>
  <c r="AI1579" i="1"/>
  <c r="AJ69" i="1"/>
  <c r="AK69" i="1" s="1"/>
  <c r="AI69" i="1"/>
  <c r="AJ1755" i="1"/>
  <c r="AK1755" i="1" s="1"/>
  <c r="AI1755" i="1"/>
  <c r="AJ1448" i="1"/>
  <c r="AK1448" i="1" s="1"/>
  <c r="AI1448" i="1"/>
  <c r="AI102" i="1"/>
  <c r="AJ102" i="1"/>
  <c r="AK102" i="1" s="1"/>
  <c r="AJ1800" i="1"/>
  <c r="AK1800" i="1" s="1"/>
  <c r="AI1800" i="1"/>
  <c r="AI592" i="1"/>
  <c r="AJ592" i="1"/>
  <c r="AK592" i="1" s="1"/>
  <c r="AJ715" i="1"/>
  <c r="AK715" i="1" s="1"/>
  <c r="AI715" i="1"/>
  <c r="AJ1598" i="1"/>
  <c r="AK1598" i="1" s="1"/>
  <c r="AI1598" i="1"/>
  <c r="AJ1259" i="1"/>
  <c r="AK1259" i="1" s="1"/>
  <c r="AI1259" i="1"/>
  <c r="AJ85" i="1"/>
  <c r="AK85" i="1" s="1"/>
  <c r="AI85" i="1"/>
  <c r="AJ759" i="1"/>
  <c r="AK759" i="1" s="1"/>
  <c r="AI759" i="1"/>
  <c r="AI1712" i="1"/>
  <c r="AJ1712" i="1"/>
  <c r="AK1712" i="1" s="1"/>
  <c r="AI1156" i="1"/>
  <c r="AJ1156" i="1"/>
  <c r="AK1156" i="1" s="1"/>
  <c r="AI1293" i="1"/>
  <c r="AJ1293" i="1"/>
  <c r="AK1293" i="1" s="1"/>
  <c r="AJ943" i="1"/>
  <c r="AK943" i="1" s="1"/>
  <c r="AI943" i="1"/>
  <c r="AJ872" i="1"/>
  <c r="AK872" i="1" s="1"/>
  <c r="AI872" i="1"/>
  <c r="AJ1766" i="1"/>
  <c r="AK1766" i="1" s="1"/>
  <c r="AI1766" i="1"/>
  <c r="AJ284" i="1"/>
  <c r="AK284" i="1" s="1"/>
  <c r="AI284" i="1"/>
  <c r="AI1694" i="1"/>
  <c r="AJ1694" i="1"/>
  <c r="AK1694" i="1" s="1"/>
  <c r="AJ1350" i="1"/>
  <c r="AK1350" i="1" s="1"/>
  <c r="AI1350" i="1"/>
  <c r="AJ1414" i="1"/>
  <c r="AK1414" i="1" s="1"/>
  <c r="AI1414" i="1"/>
  <c r="AI304" i="1"/>
  <c r="AJ304" i="1"/>
  <c r="AK304" i="1" s="1"/>
  <c r="AJ1727" i="1"/>
  <c r="AK1727" i="1" s="1"/>
  <c r="AI1727" i="1"/>
  <c r="AI882" i="1"/>
  <c r="AJ882" i="1"/>
  <c r="AK882" i="1" s="1"/>
  <c r="AJ308" i="1"/>
  <c r="AK308" i="1" s="1"/>
  <c r="AI308" i="1"/>
  <c r="AJ1399" i="1"/>
  <c r="AK1399" i="1" s="1"/>
  <c r="AI1399" i="1"/>
  <c r="AJ297" i="1"/>
  <c r="AK297" i="1" s="1"/>
  <c r="AI297" i="1"/>
  <c r="AI671" i="1"/>
  <c r="AJ671" i="1"/>
  <c r="AK671" i="1" s="1"/>
  <c r="AI377" i="1"/>
  <c r="AJ377" i="1"/>
  <c r="AK377" i="1" s="1"/>
  <c r="AJ903" i="1"/>
  <c r="AK903" i="1" s="1"/>
  <c r="AI903" i="1"/>
  <c r="AI379" i="1"/>
  <c r="AJ379" i="1"/>
  <c r="AK379" i="1" s="1"/>
  <c r="AI1319" i="1"/>
  <c r="AJ1319" i="1"/>
  <c r="AK1319" i="1" s="1"/>
  <c r="AJ189" i="1"/>
  <c r="AK189" i="1" s="1"/>
  <c r="AI189" i="1"/>
  <c r="AI1752" i="1"/>
  <c r="AJ1752" i="1"/>
  <c r="AK1752" i="1" s="1"/>
  <c r="AJ52" i="1"/>
  <c r="AK52" i="1" s="1"/>
  <c r="AI52" i="1"/>
  <c r="AJ628" i="1"/>
  <c r="AK628" i="1" s="1"/>
  <c r="AI628" i="1"/>
  <c r="AJ570" i="1"/>
  <c r="AK570" i="1" s="1"/>
  <c r="AI570" i="1"/>
  <c r="AJ1473" i="1"/>
  <c r="AK1473" i="1" s="1"/>
  <c r="AI1473" i="1"/>
  <c r="AJ969" i="1"/>
  <c r="AK969" i="1" s="1"/>
  <c r="AI969" i="1"/>
  <c r="AI713" i="1"/>
  <c r="AJ713" i="1"/>
  <c r="AK713" i="1" s="1"/>
  <c r="AI563" i="1"/>
  <c r="AJ563" i="1"/>
  <c r="AK563" i="1" s="1"/>
  <c r="AJ1643" i="1"/>
  <c r="AK1643" i="1" s="1"/>
  <c r="AI1643" i="1"/>
  <c r="AI1422" i="1"/>
  <c r="AJ1422" i="1"/>
  <c r="AK1422" i="1" s="1"/>
  <c r="AJ1321" i="1"/>
  <c r="AK1321" i="1" s="1"/>
  <c r="AI1321" i="1"/>
  <c r="AJ1253" i="1"/>
  <c r="AK1253" i="1" s="1"/>
  <c r="AI1253" i="1"/>
  <c r="AJ1201" i="1"/>
  <c r="AK1201" i="1" s="1"/>
  <c r="AI1201" i="1"/>
  <c r="AI93" i="1"/>
  <c r="AJ93" i="1"/>
  <c r="AK93" i="1" s="1"/>
  <c r="AJ1014" i="1"/>
  <c r="AK1014" i="1" s="1"/>
  <c r="AI1014" i="1"/>
  <c r="AJ94" i="1"/>
  <c r="AK94" i="1" s="1"/>
  <c r="AI94" i="1"/>
  <c r="AI1273" i="1"/>
  <c r="AJ1273" i="1"/>
  <c r="AK1273" i="1" s="1"/>
  <c r="AJ409" i="1"/>
  <c r="AK409" i="1" s="1"/>
  <c r="AI409" i="1"/>
  <c r="AI1588" i="1"/>
  <c r="AJ1588" i="1"/>
  <c r="AK1588" i="1" s="1"/>
  <c r="AJ1634" i="1"/>
  <c r="AK1634" i="1" s="1"/>
  <c r="AI1634" i="1"/>
  <c r="AJ441" i="1"/>
  <c r="AK441" i="1" s="1"/>
  <c r="AI441" i="1"/>
  <c r="AJ156" i="1"/>
  <c r="AK156" i="1" s="1"/>
  <c r="AI156" i="1"/>
  <c r="AJ495" i="1"/>
  <c r="AK495" i="1" s="1"/>
  <c r="AI495" i="1"/>
  <c r="AI1110" i="1"/>
  <c r="AJ1110" i="1"/>
  <c r="AK1110" i="1" s="1"/>
  <c r="AJ649" i="1"/>
  <c r="AK649" i="1" s="1"/>
  <c r="AI649" i="1"/>
  <c r="AJ1080" i="1"/>
  <c r="AK1080" i="1" s="1"/>
  <c r="AI1080" i="1"/>
  <c r="AJ1746" i="1"/>
  <c r="AK1746" i="1" s="1"/>
  <c r="AI1746" i="1"/>
  <c r="AI1760" i="1"/>
  <c r="AJ1760" i="1"/>
  <c r="AK1760" i="1" s="1"/>
  <c r="AJ100" i="1"/>
  <c r="AK100" i="1" s="1"/>
  <c r="AI100" i="1"/>
  <c r="Z163" i="1"/>
  <c r="Z1503" i="1"/>
  <c r="Z649" i="1"/>
  <c r="Z1389" i="1"/>
  <c r="Z1671" i="1"/>
  <c r="Z1498" i="1"/>
  <c r="Z1167" i="1"/>
  <c r="AI754" i="1"/>
  <c r="AJ754" i="1"/>
  <c r="AK754" i="1" s="1"/>
  <c r="AJ1402" i="1"/>
  <c r="AK1402" i="1" s="1"/>
  <c r="AI1402" i="1"/>
  <c r="AI1736" i="1"/>
  <c r="AJ1736" i="1"/>
  <c r="AK1736" i="1" s="1"/>
  <c r="AJ651" i="1"/>
  <c r="AK651" i="1" s="1"/>
  <c r="AI651" i="1"/>
  <c r="AI661" i="1"/>
  <c r="AJ661" i="1"/>
  <c r="AK661" i="1" s="1"/>
  <c r="AJ1135" i="1"/>
  <c r="AK1135" i="1" s="1"/>
  <c r="AI1135" i="1"/>
  <c r="AI153" i="1"/>
  <c r="AJ153" i="1"/>
  <c r="AK153" i="1" s="1"/>
  <c r="AI577" i="1"/>
  <c r="AJ577" i="1"/>
  <c r="AK577" i="1" s="1"/>
  <c r="AJ1252" i="1"/>
  <c r="AK1252" i="1" s="1"/>
  <c r="AI1252" i="1"/>
  <c r="AI194" i="1"/>
  <c r="AJ194" i="1"/>
  <c r="AK194" i="1" s="1"/>
  <c r="AJ1086" i="1"/>
  <c r="AK1086" i="1" s="1"/>
  <c r="AI1086" i="1"/>
  <c r="AJ507" i="1"/>
  <c r="AK507" i="1" s="1"/>
  <c r="AI507" i="1"/>
  <c r="AI201" i="1"/>
  <c r="AJ201" i="1"/>
  <c r="AK201" i="1" s="1"/>
  <c r="AI598" i="1"/>
  <c r="AJ598" i="1"/>
  <c r="AK598" i="1" s="1"/>
  <c r="AI1753" i="1"/>
  <c r="AJ1753" i="1"/>
  <c r="AK1753" i="1" s="1"/>
  <c r="AJ1533" i="1"/>
  <c r="AK1533" i="1" s="1"/>
  <c r="AI1533" i="1"/>
  <c r="AI362" i="1"/>
  <c r="AJ362" i="1"/>
  <c r="AK362" i="1" s="1"/>
  <c r="AI1148" i="1"/>
  <c r="AJ1148" i="1"/>
  <c r="AK1148" i="1" s="1"/>
  <c r="AI434" i="1"/>
  <c r="AJ434" i="1"/>
  <c r="AK434" i="1" s="1"/>
  <c r="AJ195" i="1"/>
  <c r="AK195" i="1" s="1"/>
  <c r="AI195" i="1"/>
  <c r="AJ1737" i="1"/>
  <c r="AK1737" i="1" s="1"/>
  <c r="AI1737" i="1"/>
  <c r="AJ494" i="1"/>
  <c r="AK494" i="1" s="1"/>
  <c r="AI494" i="1"/>
  <c r="AJ1265" i="1"/>
  <c r="AK1265" i="1" s="1"/>
  <c r="AI1265" i="1"/>
  <c r="AJ739" i="1"/>
  <c r="AK739" i="1" s="1"/>
  <c r="AI739" i="1"/>
  <c r="AJ1773" i="1"/>
  <c r="AK1773" i="1" s="1"/>
  <c r="AI1773" i="1"/>
  <c r="AI473" i="1"/>
  <c r="AJ473" i="1"/>
  <c r="AK473" i="1" s="1"/>
  <c r="AJ119" i="1"/>
  <c r="AK119" i="1" s="1"/>
  <c r="AI119" i="1"/>
  <c r="AI846" i="1"/>
  <c r="AJ846" i="1"/>
  <c r="AK846" i="1" s="1"/>
  <c r="AI385" i="1"/>
  <c r="AJ385" i="1"/>
  <c r="AK385" i="1" s="1"/>
  <c r="AJ1309" i="1"/>
  <c r="AK1309" i="1" s="1"/>
  <c r="AI1309" i="1"/>
  <c r="AI1651" i="1"/>
  <c r="AJ1651" i="1"/>
  <c r="AK1651" i="1" s="1"/>
  <c r="AJ116" i="1"/>
  <c r="AK116" i="1" s="1"/>
  <c r="AI116" i="1"/>
  <c r="AI952" i="1"/>
  <c r="AJ952" i="1"/>
  <c r="AK952" i="1" s="1"/>
  <c r="AI1479" i="1"/>
  <c r="AJ1479" i="1"/>
  <c r="AK1479" i="1" s="1"/>
  <c r="AI1241" i="1"/>
  <c r="AJ1241" i="1"/>
  <c r="AK1241" i="1" s="1"/>
  <c r="AJ868" i="1"/>
  <c r="AK868" i="1" s="1"/>
  <c r="AI868" i="1"/>
  <c r="AI737" i="1"/>
  <c r="AJ737" i="1"/>
  <c r="AK737" i="1" s="1"/>
  <c r="AJ407" i="1"/>
  <c r="AK407" i="1" s="1"/>
  <c r="AI407" i="1"/>
  <c r="AJ1050" i="1"/>
  <c r="AK1050" i="1" s="1"/>
  <c r="AI1050" i="1"/>
  <c r="AJ520" i="1"/>
  <c r="AK520" i="1" s="1"/>
  <c r="AI520" i="1"/>
  <c r="AJ1249" i="1"/>
  <c r="AK1249" i="1" s="1"/>
  <c r="AI1249" i="1"/>
  <c r="AJ1195" i="1"/>
  <c r="AK1195" i="1" s="1"/>
  <c r="AI1195" i="1"/>
  <c r="AJ1696" i="1"/>
  <c r="AK1696" i="1" s="1"/>
  <c r="AI1696" i="1"/>
  <c r="AJ1254" i="1"/>
  <c r="AK1254" i="1" s="1"/>
  <c r="AI1254" i="1"/>
  <c r="AJ1190" i="1"/>
  <c r="AK1190" i="1" s="1"/>
  <c r="AI1190" i="1"/>
  <c r="AI881" i="1"/>
  <c r="AJ881" i="1"/>
  <c r="AK881" i="1" s="1"/>
  <c r="AJ1461" i="1"/>
  <c r="AK1461" i="1" s="1"/>
  <c r="AI1461" i="1"/>
  <c r="AJ802" i="1"/>
  <c r="AK802" i="1" s="1"/>
  <c r="AI802" i="1"/>
  <c r="AI1037" i="1"/>
  <c r="AJ1037" i="1"/>
  <c r="AK1037" i="1" s="1"/>
  <c r="AI1085" i="1"/>
  <c r="AJ1085" i="1"/>
  <c r="AK1085" i="1" s="1"/>
  <c r="AI1470" i="1"/>
  <c r="AJ1470" i="1"/>
  <c r="AK1470" i="1" s="1"/>
  <c r="AJ1003" i="1"/>
  <c r="AK1003" i="1" s="1"/>
  <c r="AI1003" i="1"/>
  <c r="AI306" i="1"/>
  <c r="AJ306" i="1"/>
  <c r="AK306" i="1" s="1"/>
  <c r="AJ1551" i="1"/>
  <c r="AK1551" i="1" s="1"/>
  <c r="AI1551" i="1"/>
  <c r="AJ319" i="1"/>
  <c r="AK319" i="1" s="1"/>
  <c r="AI319" i="1"/>
  <c r="AJ1245" i="1"/>
  <c r="AK1245" i="1" s="1"/>
  <c r="AI1245" i="1"/>
  <c r="AI1592" i="1"/>
  <c r="AJ1592" i="1"/>
  <c r="AK1592" i="1" s="1"/>
  <c r="AI1051" i="1"/>
  <c r="AJ1051" i="1"/>
  <c r="AK1051" i="1" s="1"/>
  <c r="AJ1774" i="1"/>
  <c r="AK1774" i="1" s="1"/>
  <c r="AI1774" i="1"/>
  <c r="AI1052" i="1"/>
  <c r="AJ1052" i="1"/>
  <c r="AK1052" i="1" s="1"/>
  <c r="AI1659" i="1"/>
  <c r="AJ1659" i="1"/>
  <c r="AK1659" i="1" s="1"/>
  <c r="AI763" i="1"/>
  <c r="AJ763" i="1"/>
  <c r="AK763" i="1" s="1"/>
  <c r="AI1437" i="1"/>
  <c r="AJ1437" i="1"/>
  <c r="AK1437" i="1" s="1"/>
  <c r="AJ1282" i="1"/>
  <c r="AK1282" i="1" s="1"/>
  <c r="AI1282" i="1"/>
  <c r="AJ1465" i="1"/>
  <c r="AK1465" i="1" s="1"/>
  <c r="AI1465" i="1"/>
  <c r="AJ934" i="1"/>
  <c r="AK934" i="1" s="1"/>
  <c r="AI934" i="1"/>
  <c r="AJ1103" i="1"/>
  <c r="AK1103" i="1" s="1"/>
  <c r="AI1103" i="1"/>
  <c r="AJ984" i="1"/>
  <c r="AK984" i="1" s="1"/>
  <c r="AI984" i="1"/>
  <c r="AJ327" i="1"/>
  <c r="AK327" i="1" s="1"/>
  <c r="AI327" i="1"/>
  <c r="AI472" i="1"/>
  <c r="AJ472" i="1"/>
  <c r="AK472" i="1" s="1"/>
  <c r="AJ599" i="1"/>
  <c r="AK599" i="1" s="1"/>
  <c r="AI599" i="1"/>
  <c r="AJ1630" i="1"/>
  <c r="AK1630" i="1" s="1"/>
  <c r="AI1630" i="1"/>
  <c r="AJ1045" i="1"/>
  <c r="AK1045" i="1" s="1"/>
  <c r="AI1045" i="1"/>
  <c r="AJ125" i="1"/>
  <c r="AK125" i="1" s="1"/>
  <c r="AI125" i="1"/>
  <c r="AI81" i="1"/>
  <c r="AJ81" i="1"/>
  <c r="AK81" i="1" s="1"/>
  <c r="AI1251" i="1"/>
  <c r="AJ1251" i="1"/>
  <c r="AK1251" i="1" s="1"/>
  <c r="AI475" i="1"/>
  <c r="AJ475" i="1"/>
  <c r="AK475" i="1" s="1"/>
  <c r="AJ1247" i="1"/>
  <c r="AK1247" i="1" s="1"/>
  <c r="AI1247" i="1"/>
  <c r="AI990" i="1"/>
  <c r="AJ990" i="1"/>
  <c r="AK990" i="1" s="1"/>
  <c r="AJ118" i="1"/>
  <c r="AK118" i="1" s="1"/>
  <c r="AI118" i="1"/>
  <c r="AI1311" i="1"/>
  <c r="AJ1311" i="1"/>
  <c r="AK1311" i="1" s="1"/>
  <c r="AJ313" i="1"/>
  <c r="AK313" i="1" s="1"/>
  <c r="AI313" i="1"/>
  <c r="AJ973" i="1"/>
  <c r="AK973" i="1" s="1"/>
  <c r="AI973" i="1"/>
  <c r="AJ718" i="1"/>
  <c r="AK718" i="1" s="1"/>
  <c r="AI718" i="1"/>
  <c r="AJ811" i="1"/>
  <c r="AK811" i="1" s="1"/>
  <c r="AI811" i="1"/>
  <c r="AJ897" i="1"/>
  <c r="AK897" i="1" s="1"/>
  <c r="AI897" i="1"/>
  <c r="AI381" i="1"/>
  <c r="AJ381" i="1"/>
  <c r="AK381" i="1" s="1"/>
  <c r="AI1084" i="1"/>
  <c r="AJ1084" i="1"/>
  <c r="AK1084" i="1" s="1"/>
  <c r="AJ1389" i="1"/>
  <c r="AK1389" i="1" s="1"/>
  <c r="AI1389" i="1"/>
  <c r="AJ695" i="1"/>
  <c r="AK695" i="1" s="1"/>
  <c r="AI695" i="1"/>
  <c r="AJ83" i="1"/>
  <c r="AK83" i="1" s="1"/>
  <c r="AI83" i="1"/>
  <c r="AJ7" i="1"/>
  <c r="AK7" i="1" s="1"/>
  <c r="AI7" i="1"/>
  <c r="AJ86" i="1"/>
  <c r="AK86" i="1" s="1"/>
  <c r="AI86" i="1"/>
  <c r="AI121" i="1"/>
  <c r="AJ121" i="1"/>
  <c r="AK121" i="1" s="1"/>
  <c r="AI856" i="1"/>
  <c r="AJ856" i="1"/>
  <c r="AK856" i="1" s="1"/>
  <c r="AJ463" i="1"/>
  <c r="AK463" i="1" s="1"/>
  <c r="AI463" i="1"/>
  <c r="AJ971" i="1"/>
  <c r="AK971" i="1" s="1"/>
  <c r="AI971" i="1"/>
  <c r="AI1411" i="1"/>
  <c r="AJ1411" i="1"/>
  <c r="AK1411" i="1" s="1"/>
  <c r="AI1026" i="1"/>
  <c r="AJ1026" i="1"/>
  <c r="AK1026" i="1" s="1"/>
  <c r="AJ1485" i="1"/>
  <c r="AK1485" i="1" s="1"/>
  <c r="AI1485" i="1"/>
  <c r="AJ986" i="1"/>
  <c r="AK986" i="1" s="1"/>
  <c r="AI986" i="1"/>
  <c r="AJ565" i="1"/>
  <c r="AK565" i="1" s="1"/>
  <c r="AI565" i="1"/>
  <c r="AI547" i="1"/>
  <c r="AJ547" i="1"/>
  <c r="AK547" i="1" s="1"/>
  <c r="AJ1384" i="1"/>
  <c r="AK1384" i="1" s="1"/>
  <c r="AI1384" i="1"/>
  <c r="AI210" i="1"/>
  <c r="AJ210" i="1"/>
  <c r="AK210" i="1" s="1"/>
  <c r="AJ947" i="1"/>
  <c r="AK947" i="1" s="1"/>
  <c r="AI947" i="1"/>
  <c r="AI1193" i="1"/>
  <c r="AJ1193" i="1"/>
  <c r="AK1193" i="1" s="1"/>
  <c r="AJ938" i="1"/>
  <c r="AK938" i="1" s="1"/>
  <c r="AI938" i="1"/>
  <c r="AI703" i="1"/>
  <c r="AJ703" i="1"/>
  <c r="AK703" i="1" s="1"/>
  <c r="AJ654" i="1"/>
  <c r="AK654" i="1" s="1"/>
  <c r="AI654" i="1"/>
  <c r="Z1613" i="1"/>
  <c r="AJ1626" i="1"/>
  <c r="AK1626" i="1" s="1"/>
  <c r="AI1626" i="1"/>
  <c r="AJ1443" i="1"/>
  <c r="AK1443" i="1" s="1"/>
  <c r="AI1443" i="1"/>
  <c r="AI1434" i="1"/>
  <c r="AJ1434" i="1"/>
  <c r="AK1434" i="1" s="1"/>
  <c r="AJ980" i="1"/>
  <c r="AK980" i="1" s="1"/>
  <c r="AI980" i="1"/>
  <c r="AJ1415" i="1"/>
  <c r="AK1415" i="1" s="1"/>
  <c r="AI1415" i="1"/>
  <c r="AJ1220" i="1"/>
  <c r="AK1220" i="1" s="1"/>
  <c r="AI1220" i="1"/>
  <c r="AI1585" i="1"/>
  <c r="AJ1585" i="1"/>
  <c r="AK1585" i="1" s="1"/>
  <c r="AJ1248" i="1"/>
  <c r="AK1248" i="1" s="1"/>
  <c r="AI1248" i="1"/>
  <c r="AI1137" i="1"/>
  <c r="AJ1137" i="1"/>
  <c r="AK1137" i="1" s="1"/>
  <c r="AJ1119" i="1"/>
  <c r="AK1119" i="1" s="1"/>
  <c r="AI1119" i="1"/>
  <c r="AI781" i="1"/>
  <c r="AJ781" i="1"/>
  <c r="AK781" i="1" s="1"/>
  <c r="AJ376" i="1"/>
  <c r="AK376" i="1" s="1"/>
  <c r="AI376" i="1"/>
  <c r="AJ529" i="1"/>
  <c r="AK529" i="1" s="1"/>
  <c r="AI529" i="1"/>
  <c r="AJ225" i="1"/>
  <c r="AK225" i="1" s="1"/>
  <c r="AI225" i="1"/>
  <c r="AI1013" i="1"/>
  <c r="AJ1013" i="1"/>
  <c r="AK1013" i="1" s="1"/>
  <c r="AI469" i="1"/>
  <c r="AJ469" i="1"/>
  <c r="AK469" i="1" s="1"/>
  <c r="AJ1358" i="1"/>
  <c r="AK1358" i="1" s="1"/>
  <c r="AI1358" i="1"/>
  <c r="AJ43" i="1"/>
  <c r="AK43" i="1" s="1"/>
  <c r="AI43" i="1"/>
  <c r="AI1222" i="1"/>
  <c r="AJ1222" i="1"/>
  <c r="AK1222" i="1" s="1"/>
  <c r="AJ574" i="1"/>
  <c r="AK574" i="1" s="1"/>
  <c r="AI574" i="1"/>
  <c r="AJ366" i="1"/>
  <c r="AK366" i="1" s="1"/>
  <c r="AI366" i="1"/>
  <c r="AI1008" i="1"/>
  <c r="AJ1008" i="1"/>
  <c r="AK1008" i="1" s="1"/>
  <c r="AI280" i="1"/>
  <c r="AJ280" i="1"/>
  <c r="AK280" i="1" s="1"/>
  <c r="AJ1369" i="1"/>
  <c r="AK1369" i="1" s="1"/>
  <c r="AI1369" i="1"/>
  <c r="AJ823" i="1"/>
  <c r="AK823" i="1" s="1"/>
  <c r="AI823" i="1"/>
  <c r="AI681" i="1"/>
  <c r="AJ681" i="1"/>
  <c r="AK681" i="1" s="1"/>
  <c r="AI47" i="1"/>
  <c r="AJ47" i="1"/>
  <c r="AK47" i="1" s="1"/>
  <c r="AI527" i="1"/>
  <c r="AJ527" i="1"/>
  <c r="AK527" i="1" s="1"/>
  <c r="AJ211" i="1"/>
  <c r="AK211" i="1" s="1"/>
  <c r="AI211" i="1"/>
  <c r="AJ1632" i="1"/>
  <c r="AK1632" i="1" s="1"/>
  <c r="AI1632" i="1"/>
  <c r="AJ198" i="1"/>
  <c r="AK198" i="1" s="1"/>
  <c r="AI198" i="1"/>
  <c r="AI702" i="1"/>
  <c r="AJ702" i="1"/>
  <c r="AK702" i="1" s="1"/>
  <c r="AJ1523" i="1"/>
  <c r="AK1523" i="1" s="1"/>
  <c r="AI1523" i="1"/>
  <c r="AI1396" i="1"/>
  <c r="AJ1396" i="1"/>
  <c r="AK1396" i="1" s="1"/>
  <c r="AI1020" i="1"/>
  <c r="AJ1020" i="1"/>
  <c r="AK1020" i="1" s="1"/>
  <c r="AJ112" i="1"/>
  <c r="AK112" i="1" s="1"/>
  <c r="AI112" i="1"/>
  <c r="AJ511" i="1"/>
  <c r="AK511" i="1" s="1"/>
  <c r="AI511" i="1"/>
  <c r="AJ526" i="1"/>
  <c r="AK526" i="1" s="1"/>
  <c r="AI526" i="1"/>
  <c r="AJ324" i="1"/>
  <c r="AK324" i="1" s="1"/>
  <c r="AI324" i="1"/>
  <c r="AJ1297" i="1"/>
  <c r="AK1297" i="1" s="1"/>
  <c r="AI1297" i="1"/>
  <c r="AI915" i="1"/>
  <c r="AJ915" i="1"/>
  <c r="AK915" i="1" s="1"/>
  <c r="Z1626" i="1"/>
  <c r="AJ518" i="1"/>
  <c r="AK518" i="1" s="1"/>
  <c r="AI518" i="1"/>
  <c r="AJ492" i="1"/>
  <c r="AK492" i="1" s="1"/>
  <c r="AI492" i="1"/>
  <c r="AJ922" i="1"/>
  <c r="AK922" i="1" s="1"/>
  <c r="AI922" i="1"/>
  <c r="AI1635" i="1"/>
  <c r="AJ1635" i="1"/>
  <c r="AK1635" i="1" s="1"/>
  <c r="AJ707" i="1"/>
  <c r="AK707" i="1" s="1"/>
  <c r="AI707" i="1"/>
  <c r="AJ264" i="1"/>
  <c r="AK264" i="1" s="1"/>
  <c r="AI264" i="1"/>
  <c r="AJ105" i="1"/>
  <c r="AK105" i="1" s="1"/>
  <c r="AI105" i="1"/>
  <c r="AJ132" i="1"/>
  <c r="AK132" i="1" s="1"/>
  <c r="AI132" i="1"/>
  <c r="AI593" i="1"/>
  <c r="AJ593" i="1"/>
  <c r="AK593" i="1" s="1"/>
  <c r="AJ134" i="1"/>
  <c r="AK134" i="1" s="1"/>
  <c r="AI134" i="1"/>
  <c r="AI1641" i="1"/>
  <c r="AJ1641" i="1"/>
  <c r="AK1641" i="1" s="1"/>
  <c r="AI382" i="1"/>
  <c r="AJ382" i="1"/>
  <c r="AK382" i="1" s="1"/>
  <c r="AJ884" i="1"/>
  <c r="AK884" i="1" s="1"/>
  <c r="AI884" i="1"/>
  <c r="AJ451" i="1"/>
  <c r="AK451" i="1" s="1"/>
  <c r="AI451" i="1"/>
  <c r="AJ1591" i="1"/>
  <c r="AK1591" i="1" s="1"/>
  <c r="AI1591" i="1"/>
  <c r="AI356" i="1"/>
  <c r="AJ356" i="1"/>
  <c r="AK356" i="1" s="1"/>
  <c r="AJ555" i="1"/>
  <c r="AK555" i="1" s="1"/>
  <c r="AI555" i="1"/>
  <c r="AI942" i="1"/>
  <c r="AJ942" i="1"/>
  <c r="AK942" i="1" s="1"/>
  <c r="AJ771" i="1"/>
  <c r="AK771" i="1" s="1"/>
  <c r="AI771" i="1"/>
  <c r="AJ1256" i="1"/>
  <c r="AK1256" i="1" s="1"/>
  <c r="AI1256" i="1"/>
  <c r="AI1061" i="1"/>
  <c r="AJ1061" i="1"/>
  <c r="AK1061" i="1" s="1"/>
  <c r="AI953" i="1"/>
  <c r="AJ953" i="1"/>
  <c r="AK953" i="1" s="1"/>
  <c r="AJ1006" i="1"/>
  <c r="AK1006" i="1" s="1"/>
  <c r="AI1006" i="1"/>
  <c r="AJ552" i="1"/>
  <c r="AK552" i="1" s="1"/>
  <c r="AI552" i="1"/>
  <c r="AI1748" i="1"/>
  <c r="AJ1748" i="1"/>
  <c r="AK1748" i="1" s="1"/>
  <c r="AI326" i="1"/>
  <c r="AJ326" i="1"/>
  <c r="AK326" i="1" s="1"/>
  <c r="AI1039" i="1"/>
  <c r="AJ1039" i="1"/>
  <c r="AK1039" i="1" s="1"/>
  <c r="AI1741" i="1"/>
  <c r="AJ1741" i="1"/>
  <c r="AK1741" i="1" s="1"/>
  <c r="AJ618" i="1"/>
  <c r="AK618" i="1" s="1"/>
  <c r="AI618" i="1"/>
  <c r="AI446" i="1"/>
  <c r="AJ446" i="1"/>
  <c r="AK446" i="1" s="1"/>
  <c r="AI1069" i="1"/>
  <c r="AJ1069" i="1"/>
  <c r="AK1069" i="1" s="1"/>
  <c r="AI1158" i="1"/>
  <c r="AJ1158" i="1"/>
  <c r="AK1158" i="1" s="1"/>
  <c r="AI193" i="1"/>
  <c r="AJ193" i="1"/>
  <c r="AK193" i="1" s="1"/>
  <c r="AI1398" i="1"/>
  <c r="AJ1398" i="1"/>
  <c r="AK1398" i="1" s="1"/>
  <c r="AJ806" i="1"/>
  <c r="AK806" i="1" s="1"/>
  <c r="AI806" i="1"/>
  <c r="Z870" i="1"/>
  <c r="Z1664" i="1"/>
  <c r="Z1168" i="1"/>
  <c r="Z677" i="1"/>
  <c r="Z1045" i="1"/>
  <c r="Z1083" i="1"/>
  <c r="Z951" i="1"/>
  <c r="Z289" i="1"/>
  <c r="Z915" i="1"/>
  <c r="Z1176" i="1"/>
  <c r="AI470" i="1"/>
  <c r="AJ470" i="1"/>
  <c r="AK470" i="1" s="1"/>
  <c r="AJ1707" i="1"/>
  <c r="AK1707" i="1" s="1"/>
  <c r="AI1707" i="1"/>
  <c r="AI131" i="1"/>
  <c r="AJ131" i="1"/>
  <c r="AK131" i="1" s="1"/>
  <c r="AI114" i="1"/>
  <c r="AJ114" i="1"/>
  <c r="AK114" i="1" s="1"/>
  <c r="AI1733" i="1"/>
  <c r="AJ1733" i="1"/>
  <c r="AK1733" i="1" s="1"/>
  <c r="AI40" i="1"/>
  <c r="AJ40" i="1"/>
  <c r="AK40" i="1" s="1"/>
  <c r="AJ1639" i="1"/>
  <c r="AK1639" i="1" s="1"/>
  <c r="AI1639" i="1"/>
  <c r="AJ1289" i="1"/>
  <c r="AK1289" i="1" s="1"/>
  <c r="AI1289" i="1"/>
  <c r="AJ1785" i="1"/>
  <c r="AK1785" i="1" s="1"/>
  <c r="AI1785" i="1"/>
  <c r="AJ523" i="1"/>
  <c r="AK523" i="1" s="1"/>
  <c r="AI523" i="1"/>
  <c r="AI1478" i="1"/>
  <c r="AJ1478" i="1"/>
  <c r="AK1478" i="1" s="1"/>
  <c r="AI359" i="1"/>
  <c r="AJ359" i="1"/>
  <c r="AK359" i="1" s="1"/>
  <c r="AI1747" i="1"/>
  <c r="AJ1747" i="1"/>
  <c r="AK1747" i="1" s="1"/>
  <c r="AI1511" i="1"/>
  <c r="AJ1511" i="1"/>
  <c r="AK1511" i="1" s="1"/>
  <c r="AJ233" i="1"/>
  <c r="AK233" i="1" s="1"/>
  <c r="AI233" i="1"/>
  <c r="AJ506" i="1"/>
  <c r="AK506" i="1" s="1"/>
  <c r="AI506" i="1"/>
  <c r="AI935" i="1"/>
  <c r="AJ935" i="1"/>
  <c r="AK935" i="1" s="1"/>
  <c r="AJ294" i="1"/>
  <c r="AK294" i="1" s="1"/>
  <c r="AI294" i="1"/>
  <c r="AJ1231" i="1"/>
  <c r="AK1231" i="1" s="1"/>
  <c r="AI1231" i="1"/>
  <c r="AI1510" i="1"/>
  <c r="AJ1510" i="1"/>
  <c r="AK1510" i="1" s="1"/>
  <c r="AJ1581" i="1"/>
  <c r="AK1581" i="1" s="1"/>
  <c r="AI1581" i="1"/>
  <c r="AI1435" i="1"/>
  <c r="AJ1435" i="1"/>
  <c r="AK1435" i="1" s="1"/>
  <c r="AJ791" i="1"/>
  <c r="AK791" i="1" s="1"/>
  <c r="AI791" i="1"/>
  <c r="AJ1453" i="1"/>
  <c r="AK1453" i="1" s="1"/>
  <c r="AI1453" i="1"/>
  <c r="AJ898" i="1"/>
  <c r="AK898" i="1" s="1"/>
  <c r="AI898" i="1"/>
  <c r="AI323" i="1"/>
  <c r="AJ323" i="1"/>
  <c r="AK323" i="1" s="1"/>
  <c r="AJ273" i="1"/>
  <c r="AK273" i="1" s="1"/>
  <c r="AI273" i="1"/>
  <c r="AJ697" i="1"/>
  <c r="AK697" i="1" s="1"/>
  <c r="AI697" i="1"/>
  <c r="AJ1111" i="1"/>
  <c r="AK1111" i="1" s="1"/>
  <c r="AI1111" i="1"/>
  <c r="AI1799" i="1"/>
  <c r="AJ1799" i="1"/>
  <c r="AK1799" i="1" s="1"/>
  <c r="AJ1275" i="1"/>
  <c r="AK1275" i="1" s="1"/>
  <c r="AI1275" i="1"/>
  <c r="AI1229" i="1"/>
  <c r="AJ1229" i="1"/>
  <c r="AK1229" i="1" s="1"/>
  <c r="AJ772" i="1"/>
  <c r="AK772" i="1" s="1"/>
  <c r="AI772" i="1"/>
  <c r="AI1246" i="1"/>
  <c r="AJ1246" i="1"/>
  <c r="AK1246" i="1" s="1"/>
  <c r="AI845" i="1"/>
  <c r="AJ845" i="1"/>
  <c r="AK845" i="1" s="1"/>
  <c r="AJ1673" i="1"/>
  <c r="AK1673" i="1" s="1"/>
  <c r="AI1673" i="1"/>
  <c r="AJ1382" i="1"/>
  <c r="AK1382" i="1" s="1"/>
  <c r="AI1382" i="1"/>
  <c r="AJ87" i="1"/>
  <c r="AK87" i="1" s="1"/>
  <c r="AI87" i="1"/>
  <c r="AJ423" i="1"/>
  <c r="AK423" i="1" s="1"/>
  <c r="AI423" i="1"/>
  <c r="AI1779" i="1"/>
  <c r="AJ1779" i="1"/>
  <c r="AK1779" i="1" s="1"/>
  <c r="AJ9" i="1"/>
  <c r="AK9" i="1" s="1"/>
  <c r="AI9" i="1"/>
  <c r="AI378" i="1"/>
  <c r="AJ378" i="1"/>
  <c r="AK378" i="1" s="1"/>
  <c r="AI1742" i="1"/>
  <c r="AJ1742" i="1"/>
  <c r="AK1742" i="1" s="1"/>
  <c r="AJ1708" i="1"/>
  <c r="AK1708" i="1" s="1"/>
  <c r="AI1708" i="1"/>
  <c r="AJ135" i="1"/>
  <c r="AK135" i="1" s="1"/>
  <c r="AI135" i="1"/>
  <c r="AI1162" i="1"/>
  <c r="AJ1162" i="1"/>
  <c r="AK1162" i="1" s="1"/>
  <c r="AJ551" i="1"/>
  <c r="AK551" i="1" s="1"/>
  <c r="AI551" i="1"/>
  <c r="AI328" i="1"/>
  <c r="AJ328" i="1"/>
  <c r="AK328" i="1" s="1"/>
  <c r="AJ562" i="1"/>
  <c r="AK562" i="1" s="1"/>
  <c r="AI562" i="1"/>
  <c r="AI544" i="1"/>
  <c r="AJ544" i="1"/>
  <c r="AK544" i="1" s="1"/>
  <c r="AJ1255" i="1"/>
  <c r="AK1255" i="1" s="1"/>
  <c r="AI1255" i="1"/>
  <c r="AI138" i="1"/>
  <c r="AJ138" i="1"/>
  <c r="AK138" i="1" s="1"/>
  <c r="AI940" i="1"/>
  <c r="AJ940" i="1"/>
  <c r="AK940" i="1" s="1"/>
  <c r="AJ1401" i="1"/>
  <c r="AK1401" i="1" s="1"/>
  <c r="AI1401" i="1"/>
  <c r="AI1798" i="1"/>
  <c r="AJ1798" i="1"/>
  <c r="AK1798" i="1" s="1"/>
  <c r="AJ1204" i="1"/>
  <c r="AK1204" i="1" s="1"/>
  <c r="AI1204" i="1"/>
  <c r="AI766" i="1"/>
  <c r="AJ766" i="1"/>
  <c r="AK766" i="1" s="1"/>
  <c r="Z777" i="1"/>
  <c r="Z166" i="1"/>
  <c r="Z1181" i="1"/>
  <c r="Z1673" i="1"/>
  <c r="AI380" i="1"/>
  <c r="AJ380" i="1"/>
  <c r="AK380" i="1" s="1"/>
  <c r="AI154" i="1"/>
  <c r="AJ154" i="1"/>
  <c r="AK154" i="1" s="1"/>
  <c r="AJ1181" i="1"/>
  <c r="AK1181" i="1" s="1"/>
  <c r="AI1181" i="1"/>
  <c r="AI158" i="1"/>
  <c r="AJ158" i="1"/>
  <c r="AK158" i="1" s="1"/>
  <c r="AJ1454" i="1"/>
  <c r="AK1454" i="1" s="1"/>
  <c r="AI1454" i="1"/>
  <c r="AJ1129" i="1"/>
  <c r="AK1129" i="1" s="1"/>
  <c r="AI1129" i="1"/>
  <c r="AI1089" i="1"/>
  <c r="AJ1089" i="1"/>
  <c r="AK1089" i="1" s="1"/>
  <c r="AJ1021" i="1"/>
  <c r="AK1021" i="1" s="1"/>
  <c r="AI1021" i="1"/>
  <c r="AI996" i="1"/>
  <c r="AJ996" i="1"/>
  <c r="AK996" i="1" s="1"/>
  <c r="AJ528" i="1"/>
  <c r="AK528" i="1" s="1"/>
  <c r="AI528" i="1"/>
  <c r="AI970" i="1"/>
  <c r="AJ970" i="1"/>
  <c r="AK970" i="1" s="1"/>
  <c r="AJ1367" i="1"/>
  <c r="AK1367" i="1" s="1"/>
  <c r="AI1367" i="1"/>
  <c r="AJ1381" i="1"/>
  <c r="AK1381" i="1" s="1"/>
  <c r="AI1381" i="1"/>
  <c r="AJ1769" i="1"/>
  <c r="AK1769" i="1" s="1"/>
  <c r="AI1769" i="1"/>
  <c r="AJ815" i="1"/>
  <c r="AK815" i="1" s="1"/>
  <c r="AI815" i="1"/>
  <c r="AJ1083" i="1"/>
  <c r="AK1083" i="1" s="1"/>
  <c r="AI1083" i="1"/>
  <c r="AJ1168" i="1"/>
  <c r="AK1168" i="1" s="1"/>
  <c r="AI1168" i="1"/>
  <c r="AJ814" i="1"/>
  <c r="AK814" i="1" s="1"/>
  <c r="AI814" i="1"/>
  <c r="AI683" i="1"/>
  <c r="AJ683" i="1"/>
  <c r="AK683" i="1" s="1"/>
  <c r="AI992" i="1"/>
  <c r="AJ992" i="1"/>
  <c r="AK992" i="1" s="1"/>
  <c r="AJ624" i="1"/>
  <c r="AK624" i="1" s="1"/>
  <c r="AI624" i="1"/>
  <c r="AJ334" i="1"/>
  <c r="AK334" i="1" s="1"/>
  <c r="AI334" i="1"/>
  <c r="AJ1343" i="1"/>
  <c r="AK1343" i="1" s="1"/>
  <c r="AI1343" i="1"/>
  <c r="AJ877" i="1"/>
  <c r="AK877" i="1" s="1"/>
  <c r="AI877" i="1"/>
  <c r="AJ1059" i="1"/>
  <c r="AK1059" i="1" s="1"/>
  <c r="AI1059" i="1"/>
  <c r="AJ692" i="1"/>
  <c r="AK692" i="1" s="1"/>
  <c r="AI692" i="1"/>
  <c r="AI1784" i="1"/>
  <c r="AJ1784" i="1"/>
  <c r="AK1784" i="1" s="1"/>
  <c r="AJ65" i="1"/>
  <c r="AK65" i="1" s="1"/>
  <c r="AI65" i="1"/>
  <c r="AI880" i="1"/>
  <c r="AJ880" i="1"/>
  <c r="AK880" i="1" s="1"/>
  <c r="AI1138" i="1"/>
  <c r="AJ1138" i="1"/>
  <c r="AK1138" i="1" s="1"/>
  <c r="AI958" i="1"/>
  <c r="AJ958" i="1"/>
  <c r="AK958" i="1" s="1"/>
  <c r="AI321" i="1"/>
  <c r="AJ321" i="1"/>
  <c r="AK321" i="1" s="1"/>
  <c r="AJ486" i="1"/>
  <c r="AK486" i="1" s="1"/>
  <c r="AI486" i="1"/>
  <c r="AJ1206" i="1"/>
  <c r="AK1206" i="1" s="1"/>
  <c r="AI1206" i="1"/>
  <c r="AI1345" i="1"/>
  <c r="AJ1345" i="1"/>
  <c r="AK1345" i="1" s="1"/>
  <c r="AI1754" i="1"/>
  <c r="AJ1754" i="1"/>
  <c r="AK1754" i="1" s="1"/>
  <c r="AJ621" i="1"/>
  <c r="AK621" i="1" s="1"/>
  <c r="AI621" i="1"/>
  <c r="AJ579" i="1"/>
  <c r="AK579" i="1" s="1"/>
  <c r="AI579" i="1"/>
  <c r="AJ1355" i="1"/>
  <c r="AK1355" i="1" s="1"/>
  <c r="AI1355" i="1"/>
  <c r="AJ1600" i="1"/>
  <c r="AK1600" i="1" s="1"/>
  <c r="AI1600" i="1"/>
  <c r="AJ247" i="1"/>
  <c r="AK247" i="1" s="1"/>
  <c r="AI247" i="1"/>
  <c r="AJ1373" i="1"/>
  <c r="AK1373" i="1" s="1"/>
  <c r="AI1373" i="1"/>
  <c r="AJ572" i="1"/>
  <c r="AK572" i="1" s="1"/>
  <c r="AI572" i="1"/>
  <c r="AI186" i="1"/>
  <c r="AJ186" i="1"/>
  <c r="AK186" i="1" s="1"/>
  <c r="AI1090" i="1"/>
  <c r="AJ1090" i="1"/>
  <c r="AK1090" i="1" s="1"/>
  <c r="AI1127" i="1"/>
  <c r="AJ1127" i="1"/>
  <c r="AK1127" i="1" s="1"/>
  <c r="AJ1682" i="1"/>
  <c r="AK1682" i="1" s="1"/>
  <c r="AI1682" i="1"/>
  <c r="AJ1274" i="1"/>
  <c r="AK1274" i="1" s="1"/>
  <c r="AI1274" i="1"/>
  <c r="AJ1462" i="1"/>
  <c r="AK1462" i="1" s="1"/>
  <c r="AI1462" i="1"/>
  <c r="AJ309" i="1"/>
  <c r="AK309" i="1" s="1"/>
  <c r="AI309" i="1"/>
  <c r="AI1684" i="1"/>
  <c r="AJ1684" i="1"/>
  <c r="AK1684" i="1" s="1"/>
  <c r="AJ1451" i="1"/>
  <c r="AK1451" i="1" s="1"/>
  <c r="AI1451" i="1"/>
  <c r="AI652" i="1"/>
  <c r="AJ652" i="1"/>
  <c r="AK652" i="1" s="1"/>
  <c r="AI991" i="1"/>
  <c r="AJ991" i="1"/>
  <c r="AK991" i="1" s="1"/>
  <c r="AI1143" i="1"/>
  <c r="AJ1143" i="1"/>
  <c r="AK1143" i="1" s="1"/>
  <c r="AJ546" i="1"/>
  <c r="AK546" i="1" s="1"/>
  <c r="AI546" i="1"/>
  <c r="AI625" i="1"/>
  <c r="AJ625" i="1"/>
  <c r="AK625" i="1" s="1"/>
  <c r="AJ945" i="1"/>
  <c r="AK945" i="1" s="1"/>
  <c r="AI945" i="1"/>
  <c r="AJ573" i="1"/>
  <c r="AK573" i="1" s="1"/>
  <c r="AI573" i="1"/>
  <c r="AI1153" i="1"/>
  <c r="AJ1153" i="1"/>
  <c r="AK1153" i="1" s="1"/>
  <c r="AI999" i="1"/>
  <c r="AJ999" i="1"/>
  <c r="AK999" i="1" s="1"/>
  <c r="AI1685" i="1"/>
  <c r="AJ1685" i="1"/>
  <c r="AK1685" i="1" s="1"/>
  <c r="AI1226" i="1"/>
  <c r="AJ1226" i="1"/>
  <c r="AK1226" i="1" s="1"/>
  <c r="AJ483" i="1"/>
  <c r="AK483" i="1" s="1"/>
  <c r="AI483" i="1"/>
  <c r="AI1213" i="1"/>
  <c r="AJ1213" i="1"/>
  <c r="AK1213" i="1" s="1"/>
  <c r="AJ1464" i="1"/>
  <c r="AK1464" i="1" s="1"/>
  <c r="AI1464" i="1"/>
  <c r="AI1442" i="1"/>
  <c r="AJ1442" i="1"/>
  <c r="AK1442" i="1" s="1"/>
  <c r="AJ1406" i="1"/>
  <c r="AK1406" i="1" s="1"/>
  <c r="AI1406" i="1"/>
  <c r="AJ490" i="1"/>
  <c r="AK490" i="1" s="1"/>
  <c r="AI490" i="1"/>
  <c r="AI1271" i="1"/>
  <c r="AJ1271" i="1"/>
  <c r="AK1271" i="1" s="1"/>
  <c r="AJ1240" i="1"/>
  <c r="AK1240" i="1" s="1"/>
  <c r="AI1240" i="1"/>
  <c r="AJ230" i="1"/>
  <c r="AK230" i="1" s="1"/>
  <c r="AI230" i="1"/>
  <c r="AI1797" i="1"/>
  <c r="AJ1797" i="1"/>
  <c r="AK1797" i="1" s="1"/>
  <c r="AI403" i="1"/>
  <c r="AJ403" i="1"/>
  <c r="AK403" i="1" s="1"/>
  <c r="AI1000" i="1"/>
  <c r="AJ1000" i="1"/>
  <c r="AK1000" i="1" s="1"/>
  <c r="AI954" i="1"/>
  <c r="AJ954" i="1"/>
  <c r="AK954" i="1" s="1"/>
  <c r="AJ1233" i="1"/>
  <c r="AK1233" i="1" s="1"/>
  <c r="AI1233" i="1"/>
  <c r="AI1557" i="1"/>
  <c r="AJ1557" i="1"/>
  <c r="AK1557" i="1" s="1"/>
  <c r="AJ655" i="1"/>
  <c r="AK655" i="1" s="1"/>
  <c r="AI655" i="1"/>
  <c r="AI329" i="1"/>
  <c r="AJ329" i="1"/>
  <c r="AK329" i="1" s="1"/>
  <c r="AI663" i="1"/>
  <c r="AJ663" i="1"/>
  <c r="AK663" i="1" s="1"/>
  <c r="AJ1224" i="1"/>
  <c r="AK1224" i="1" s="1"/>
  <c r="AI1224" i="1"/>
  <c r="AJ157" i="1"/>
  <c r="AK157" i="1" s="1"/>
  <c r="AI157" i="1"/>
  <c r="AJ1419" i="1"/>
  <c r="AK1419" i="1" s="1"/>
  <c r="AI1419" i="1"/>
  <c r="AI769" i="1"/>
  <c r="AJ769" i="1"/>
  <c r="AK769" i="1" s="1"/>
  <c r="AJ312" i="1"/>
  <c r="AK312" i="1" s="1"/>
  <c r="AI312" i="1"/>
  <c r="AI1374" i="1"/>
  <c r="AJ1374" i="1"/>
  <c r="AK1374" i="1" s="1"/>
  <c r="AJ1179" i="1"/>
  <c r="AK1179" i="1" s="1"/>
  <c r="AI1179" i="1"/>
  <c r="AJ1114" i="1"/>
  <c r="AK1114" i="1" s="1"/>
  <c r="AI1114" i="1"/>
  <c r="AI88" i="1"/>
  <c r="AJ88" i="1"/>
  <c r="AK88" i="1" s="1"/>
  <c r="AI944" i="1"/>
  <c r="AJ944" i="1"/>
  <c r="AK944" i="1" s="1"/>
  <c r="AJ1216" i="1"/>
  <c r="AK1216" i="1" s="1"/>
  <c r="AI1216" i="1"/>
  <c r="AJ1444" i="1"/>
  <c r="AK1444" i="1" s="1"/>
  <c r="AI1444" i="1"/>
  <c r="AI1409" i="1"/>
  <c r="AJ1409" i="1"/>
  <c r="AK1409" i="1" s="1"/>
  <c r="AJ817" i="1"/>
  <c r="AK817" i="1" s="1"/>
  <c r="AI817" i="1"/>
  <c r="AJ106" i="1"/>
  <c r="AK106" i="1" s="1"/>
  <c r="AI106" i="1"/>
  <c r="AJ1112" i="1"/>
  <c r="AK1112" i="1" s="1"/>
  <c r="AI1112" i="1"/>
  <c r="AJ796" i="1"/>
  <c r="AK796" i="1" s="1"/>
  <c r="AI796" i="1"/>
  <c r="AI705" i="1"/>
  <c r="AJ705" i="1"/>
  <c r="AK705" i="1" s="1"/>
  <c r="Z1557" i="1"/>
  <c r="AJ985" i="1"/>
  <c r="AK985" i="1" s="1"/>
  <c r="AI985" i="1"/>
  <c r="AI532" i="1"/>
  <c r="AJ532" i="1"/>
  <c r="AK532" i="1" s="1"/>
  <c r="AI104" i="1"/>
  <c r="AJ104" i="1"/>
  <c r="AK104" i="1" s="1"/>
  <c r="AI977" i="1"/>
  <c r="AJ977" i="1"/>
  <c r="AK977" i="1" s="1"/>
  <c r="AJ521" i="1"/>
  <c r="AK521" i="1" s="1"/>
  <c r="AI521" i="1"/>
  <c r="AI1580" i="1"/>
  <c r="AJ1580" i="1"/>
  <c r="AK1580" i="1" s="1"/>
  <c r="AJ430" i="1"/>
  <c r="AK430" i="1" s="1"/>
  <c r="AI430" i="1"/>
  <c r="AJ893" i="1"/>
  <c r="AK893" i="1" s="1"/>
  <c r="AI893" i="1"/>
  <c r="AJ484" i="1"/>
  <c r="AK484" i="1" s="1"/>
  <c r="AI484" i="1"/>
  <c r="AI1295" i="1"/>
  <c r="AJ1295" i="1"/>
  <c r="AK1295" i="1" s="1"/>
  <c r="AJ1291" i="1"/>
  <c r="AK1291" i="1" s="1"/>
  <c r="AI1291" i="1"/>
  <c r="AI8" i="1"/>
  <c r="AJ8" i="1"/>
  <c r="AK8" i="1" s="1"/>
  <c r="AJ1215" i="1"/>
  <c r="AK1215" i="1" s="1"/>
  <c r="AI1215" i="1"/>
  <c r="AI1142" i="1"/>
  <c r="AJ1142" i="1"/>
  <c r="AK1142" i="1" s="1"/>
  <c r="AJ1617" i="1"/>
  <c r="AK1617" i="1" s="1"/>
  <c r="AI1617" i="1"/>
  <c r="AJ629" i="1"/>
  <c r="AK629" i="1" s="1"/>
  <c r="AI629" i="1"/>
  <c r="AJ481" i="1"/>
  <c r="AK481" i="1" s="1"/>
  <c r="AI481" i="1"/>
  <c r="AJ1393" i="1"/>
  <c r="AK1393" i="1" s="1"/>
  <c r="AI1393" i="1"/>
  <c r="AJ1633" i="1"/>
  <c r="AK1633" i="1" s="1"/>
  <c r="AI1633" i="1"/>
  <c r="AI1330" i="1"/>
  <c r="AJ1330" i="1"/>
  <c r="AK1330" i="1" s="1"/>
  <c r="AJ948" i="1"/>
  <c r="AK948" i="1" s="1"/>
  <c r="AI948" i="1"/>
  <c r="AJ122" i="1"/>
  <c r="AK122" i="1" s="1"/>
  <c r="AI122" i="1"/>
  <c r="AJ1027" i="1"/>
  <c r="AK1027" i="1" s="1"/>
  <c r="AI1027" i="1"/>
  <c r="AJ1332" i="1"/>
  <c r="AK1332" i="1" s="1"/>
  <c r="AI1332" i="1"/>
  <c r="AI1024" i="1"/>
  <c r="AJ1024" i="1"/>
  <c r="AK1024" i="1" s="1"/>
  <c r="AI1534" i="1"/>
  <c r="AJ1534" i="1"/>
  <c r="AK1534" i="1" s="1"/>
  <c r="AI1344" i="1"/>
  <c r="AJ1344" i="1"/>
  <c r="AK1344" i="1" s="1"/>
  <c r="AJ1734" i="1"/>
  <c r="AK1734" i="1" s="1"/>
  <c r="AI1734" i="1"/>
  <c r="AJ417" i="1"/>
  <c r="AK417" i="1" s="1"/>
  <c r="AI417" i="1"/>
  <c r="AJ998" i="1"/>
  <c r="AK998" i="1" s="1"/>
  <c r="AI998" i="1"/>
  <c r="AJ1693" i="1"/>
  <c r="AK1693" i="1" s="1"/>
  <c r="AI1693" i="1"/>
  <c r="AJ55" i="1"/>
  <c r="AK55" i="1" s="1"/>
  <c r="AI55" i="1"/>
  <c r="AJ559" i="1"/>
  <c r="AK559" i="1" s="1"/>
  <c r="AI559" i="1"/>
  <c r="Z14" i="1"/>
  <c r="Z1567" i="1"/>
  <c r="AJ1709" i="1"/>
  <c r="AK1709" i="1" s="1"/>
  <c r="AI1709" i="1"/>
  <c r="AJ1706" i="1"/>
  <c r="AK1706" i="1" s="1"/>
  <c r="AI1706" i="1"/>
  <c r="AJ133" i="1"/>
  <c r="AK133" i="1" s="1"/>
  <c r="AI133" i="1"/>
  <c r="AJ410" i="1"/>
  <c r="AK410" i="1" s="1"/>
  <c r="AI410" i="1"/>
  <c r="AJ450" i="1"/>
  <c r="AK450" i="1" s="1"/>
  <c r="AI450" i="1"/>
  <c r="AJ447" i="1"/>
  <c r="AK447" i="1" s="1"/>
  <c r="AI447" i="1"/>
  <c r="AI821" i="1"/>
  <c r="AJ821" i="1"/>
  <c r="AK821" i="1" s="1"/>
  <c r="AI1764" i="1"/>
  <c r="AJ1764" i="1"/>
  <c r="AK1764" i="1" s="1"/>
  <c r="AJ466" i="1"/>
  <c r="AK466" i="1" s="1"/>
  <c r="AI466" i="1"/>
  <c r="AJ982" i="1"/>
  <c r="AK982" i="1" s="1"/>
  <c r="AI982" i="1"/>
  <c r="AJ1702" i="1"/>
  <c r="AK1702" i="1" s="1"/>
  <c r="AI1702" i="1"/>
  <c r="AJ436" i="1"/>
  <c r="AK436" i="1" s="1"/>
  <c r="AI436" i="1"/>
  <c r="AJ298" i="1"/>
  <c r="AK298" i="1" s="1"/>
  <c r="AI298" i="1"/>
  <c r="AJ440" i="1"/>
  <c r="AK440" i="1" s="1"/>
  <c r="AI440" i="1"/>
  <c r="AJ972" i="1"/>
  <c r="AK972" i="1" s="1"/>
  <c r="AI972" i="1"/>
  <c r="AJ1145" i="1"/>
  <c r="AK1145" i="1" s="1"/>
  <c r="AI1145" i="1"/>
  <c r="AI1140" i="1"/>
  <c r="AJ1140" i="1"/>
  <c r="AK1140" i="1" s="1"/>
  <c r="AJ124" i="1"/>
  <c r="AK124" i="1" s="1"/>
  <c r="AI124" i="1"/>
  <c r="AI325" i="1"/>
  <c r="AJ325" i="1"/>
  <c r="AK325" i="1" s="1"/>
  <c r="AJ580" i="1"/>
  <c r="AK580" i="1" s="1"/>
  <c r="AI580" i="1"/>
  <c r="AI575" i="1"/>
  <c r="AJ575" i="1"/>
  <c r="AK575" i="1" s="1"/>
  <c r="AJ1796" i="1"/>
  <c r="AK1796" i="1" s="1"/>
  <c r="AI1796" i="1"/>
  <c r="AJ848" i="1"/>
  <c r="AK848" i="1" s="1"/>
  <c r="AI848" i="1"/>
  <c r="AJ1739" i="1"/>
  <c r="AK1739" i="1" s="1"/>
  <c r="AI1739" i="1"/>
  <c r="AJ699" i="1"/>
  <c r="AK699" i="1" s="1"/>
  <c r="AI699" i="1"/>
  <c r="AJ568" i="1"/>
  <c r="AK568" i="1" s="1"/>
  <c r="AI568" i="1"/>
  <c r="AI236" i="1"/>
  <c r="AJ236" i="1"/>
  <c r="AK236" i="1" s="1"/>
  <c r="AJ110" i="1"/>
  <c r="AK110" i="1" s="1"/>
  <c r="AI110" i="1"/>
  <c r="AJ166" i="1"/>
  <c r="AK166" i="1" s="1"/>
  <c r="AI166" i="1"/>
  <c r="AI1212" i="1"/>
  <c r="AJ1212" i="1"/>
  <c r="AK1212" i="1" s="1"/>
  <c r="AJ424" i="1"/>
  <c r="AK424" i="1" s="1"/>
  <c r="AI424" i="1"/>
  <c r="AI1335" i="1"/>
  <c r="AJ1335" i="1"/>
  <c r="AK1335" i="1" s="1"/>
  <c r="AJ591" i="1"/>
  <c r="AK591" i="1" s="1"/>
  <c r="AI591" i="1"/>
  <c r="AI742" i="1"/>
  <c r="AJ742" i="1"/>
  <c r="AK742" i="1" s="1"/>
  <c r="AI1176" i="1"/>
  <c r="AJ1176" i="1"/>
  <c r="AK1176" i="1" s="1"/>
  <c r="AI727" i="1"/>
  <c r="AJ727" i="1"/>
  <c r="AK727" i="1" s="1"/>
  <c r="AI1360" i="1"/>
  <c r="AJ1360" i="1"/>
  <c r="AK1360" i="1" s="1"/>
  <c r="AJ1192" i="1"/>
  <c r="AK1192" i="1" s="1"/>
  <c r="AI1192" i="1"/>
  <c r="AJ909" i="1"/>
  <c r="AK909" i="1" s="1"/>
  <c r="AI909" i="1"/>
  <c r="AJ1787" i="1"/>
  <c r="AK1787" i="1" s="1"/>
  <c r="AI1787" i="1"/>
  <c r="AJ1078" i="1"/>
  <c r="AK1078" i="1" s="1"/>
  <c r="AI1078" i="1"/>
  <c r="AJ762" i="1"/>
  <c r="AK762" i="1" s="1"/>
  <c r="AI762" i="1"/>
  <c r="AJ1584" i="1"/>
  <c r="AK1584" i="1" s="1"/>
  <c r="AI1584" i="1"/>
  <c r="AI1530" i="1"/>
  <c r="AJ1530" i="1"/>
  <c r="AK1530" i="1" s="1"/>
  <c r="AJ768" i="1"/>
  <c r="AK768" i="1" s="1"/>
  <c r="AI768" i="1"/>
  <c r="AJ1531" i="1"/>
  <c r="AK1531" i="1" s="1"/>
  <c r="AI1531" i="1"/>
  <c r="AJ41" i="1"/>
  <c r="AK41" i="1" s="1"/>
  <c r="AI41" i="1"/>
  <c r="AI468" i="1"/>
  <c r="AJ468" i="1"/>
  <c r="AK468" i="1" s="1"/>
  <c r="AI1789" i="1"/>
  <c r="AJ1789" i="1"/>
  <c r="AK1789" i="1" s="1"/>
  <c r="AJ1339" i="1"/>
  <c r="AK1339" i="1" s="1"/>
  <c r="AI1339" i="1"/>
  <c r="AJ566" i="1"/>
  <c r="AK566" i="1" s="1"/>
  <c r="AI566" i="1"/>
  <c r="AI360" i="1"/>
  <c r="AJ360" i="1"/>
  <c r="AK360" i="1" s="1"/>
  <c r="AI1567" i="1"/>
  <c r="AJ1567" i="1"/>
  <c r="AK1567" i="1" s="1"/>
  <c r="AJ465" i="1"/>
  <c r="AK465" i="1" s="1"/>
  <c r="AI465" i="1"/>
  <c r="AI477" i="1"/>
  <c r="AJ477" i="1"/>
  <c r="AK477" i="1" s="1"/>
  <c r="AJ1035" i="1"/>
  <c r="AK1035" i="1" s="1"/>
  <c r="AI1035" i="1"/>
  <c r="AI355" i="1"/>
  <c r="AJ355" i="1"/>
  <c r="AK355" i="1" s="1"/>
  <c r="AI594" i="1"/>
  <c r="AJ594" i="1"/>
  <c r="AK594" i="1" s="1"/>
  <c r="AJ103" i="1"/>
  <c r="AK103" i="1" s="1"/>
  <c r="AI103" i="1"/>
  <c r="AJ641" i="1"/>
  <c r="AK641" i="1" s="1"/>
  <c r="AI641" i="1"/>
  <c r="AJ567" i="1"/>
  <c r="AK567" i="1" s="1"/>
  <c r="AI567" i="1"/>
  <c r="AJ1320" i="1"/>
  <c r="AK1320" i="1" s="1"/>
  <c r="AI1320" i="1"/>
  <c r="AJ509" i="1"/>
  <c r="AK509" i="1" s="1"/>
  <c r="AI509" i="1"/>
  <c r="AI976" i="1"/>
  <c r="AJ976" i="1"/>
  <c r="AK976" i="1" s="1"/>
  <c r="AJ307" i="1"/>
  <c r="AK307" i="1" s="1"/>
  <c r="AI307" i="1"/>
  <c r="AJ719" i="1"/>
  <c r="AK719" i="1" s="1"/>
  <c r="AI719" i="1"/>
  <c r="AJ1331" i="1"/>
  <c r="AK1331" i="1" s="1"/>
  <c r="AI1331" i="1"/>
  <c r="AI924" i="1"/>
  <c r="AJ924" i="1"/>
  <c r="AK924" i="1" s="1"/>
  <c r="AJ682" i="1"/>
  <c r="AK682" i="1" s="1"/>
  <c r="AI682" i="1"/>
  <c r="Z837" i="1"/>
  <c r="Z1188" i="1"/>
  <c r="Z223" i="1"/>
  <c r="Z1322" i="1"/>
  <c r="Z201" i="1"/>
  <c r="AJ479" i="1"/>
  <c r="AK479" i="1" s="1"/>
  <c r="AI479" i="1"/>
  <c r="AJ117" i="1"/>
  <c r="AK117" i="1" s="1"/>
  <c r="AI117" i="1"/>
  <c r="AJ341" i="1"/>
  <c r="AK341" i="1" s="1"/>
  <c r="AI341" i="1"/>
  <c r="AJ1209" i="1"/>
  <c r="AK1209" i="1" s="1"/>
  <c r="AI1209" i="1"/>
  <c r="AJ488" i="1"/>
  <c r="AK488" i="1" s="1"/>
  <c r="AI488" i="1"/>
  <c r="AJ257" i="1"/>
  <c r="AK257" i="1" s="1"/>
  <c r="AI257" i="1"/>
  <c r="AI600" i="1"/>
  <c r="AJ600" i="1"/>
  <c r="AK600" i="1" s="1"/>
  <c r="AI637" i="1"/>
  <c r="AJ637" i="1"/>
  <c r="AK637" i="1" s="1"/>
  <c r="AJ1793" i="1"/>
  <c r="AK1793" i="1" s="1"/>
  <c r="AI1793" i="1"/>
  <c r="AJ684" i="1"/>
  <c r="AK684" i="1" s="1"/>
  <c r="AI684" i="1"/>
  <c r="AJ800" i="1"/>
  <c r="AK800" i="1" s="1"/>
  <c r="AI800" i="1"/>
  <c r="AJ549" i="1"/>
  <c r="AK549" i="1" s="1"/>
  <c r="AI549" i="1"/>
  <c r="AJ1002" i="1"/>
  <c r="AK1002" i="1" s="1"/>
  <c r="AI1002" i="1"/>
  <c r="AI1459" i="1"/>
  <c r="AJ1459" i="1"/>
  <c r="AK1459" i="1" s="1"/>
  <c r="AJ113" i="1"/>
  <c r="AK113" i="1" s="1"/>
  <c r="AI113" i="1"/>
  <c r="AI1242" i="1"/>
  <c r="AJ1242" i="1"/>
  <c r="AK1242" i="1" s="1"/>
  <c r="AI540" i="1"/>
  <c r="AJ540" i="1"/>
  <c r="AK540" i="1" s="1"/>
  <c r="AI387" i="1"/>
  <c r="AJ387" i="1"/>
  <c r="AK387" i="1" s="1"/>
  <c r="AJ107" i="1"/>
  <c r="AK107" i="1" s="1"/>
  <c r="AI107" i="1"/>
  <c r="AJ716" i="1"/>
  <c r="AK716" i="1" s="1"/>
  <c r="AI716" i="1"/>
  <c r="AI34" i="1"/>
  <c r="AJ34" i="1"/>
  <c r="AK34" i="1" s="1"/>
  <c r="AI1258" i="1"/>
  <c r="AJ1258" i="1"/>
  <c r="AK1258" i="1" s="1"/>
  <c r="AJ1677" i="1"/>
  <c r="AK1677" i="1" s="1"/>
  <c r="AI1677" i="1"/>
  <c r="AI955" i="1"/>
  <c r="AJ955" i="1"/>
  <c r="AK955" i="1" s="1"/>
  <c r="AJ476" i="1"/>
  <c r="AK476" i="1" s="1"/>
  <c r="AI476" i="1"/>
  <c r="AI542" i="1"/>
  <c r="AJ542" i="1"/>
  <c r="AK542" i="1" s="1"/>
  <c r="AI1528" i="1"/>
  <c r="AJ1528" i="1"/>
  <c r="AK1528" i="1" s="1"/>
  <c r="AJ144" i="1"/>
  <c r="AK144" i="1" s="1"/>
  <c r="AI144" i="1"/>
  <c r="AJ108" i="1"/>
  <c r="AK108" i="1" s="1"/>
  <c r="AI108" i="1"/>
  <c r="AI296" i="1"/>
  <c r="AJ296" i="1"/>
  <c r="AK296" i="1" s="1"/>
  <c r="AI1738" i="1"/>
  <c r="AJ1738" i="1"/>
  <c r="AK1738" i="1" s="1"/>
  <c r="AJ235" i="1"/>
  <c r="AK235" i="1" s="1"/>
  <c r="AI235" i="1"/>
  <c r="AJ1361" i="1"/>
  <c r="AK1361" i="1" s="1"/>
  <c r="AI1361" i="1"/>
  <c r="AJ1778" i="1"/>
  <c r="AK1778" i="1" s="1"/>
  <c r="AI1778" i="1"/>
  <c r="AJ1022" i="1"/>
  <c r="AK1022" i="1" s="1"/>
  <c r="AI1022" i="1"/>
  <c r="AJ238" i="1"/>
  <c r="AK238" i="1" s="1"/>
  <c r="AI238" i="1"/>
  <c r="AI1587" i="1"/>
  <c r="AJ1587" i="1"/>
  <c r="AK1587" i="1" s="1"/>
  <c r="AJ1166" i="1"/>
  <c r="AK1166" i="1" s="1"/>
  <c r="AI1166" i="1"/>
  <c r="AI1236" i="1"/>
  <c r="AJ1236" i="1"/>
  <c r="AK1236" i="1" s="1"/>
  <c r="AI1627" i="1"/>
  <c r="AJ1627" i="1"/>
  <c r="AK1627" i="1" s="1"/>
  <c r="AI449" i="1"/>
  <c r="AJ449" i="1"/>
  <c r="AK449" i="1" s="1"/>
  <c r="AI746" i="1"/>
  <c r="AJ746" i="1"/>
  <c r="AK746" i="1" s="1"/>
  <c r="AJ997" i="1"/>
  <c r="AK997" i="1" s="1"/>
  <c r="AI997" i="1"/>
  <c r="AI1765" i="1"/>
  <c r="AJ1765" i="1"/>
  <c r="AK1765" i="1" s="1"/>
  <c r="AJ813" i="1"/>
  <c r="AK813" i="1" s="1"/>
  <c r="AI813" i="1"/>
  <c r="AJ12" i="1"/>
  <c r="AK12" i="1" s="1"/>
  <c r="AI12" i="1"/>
  <c r="AI1593" i="1"/>
  <c r="AJ1593" i="1"/>
  <c r="AK1593" i="1" s="1"/>
  <c r="AJ995" i="1"/>
  <c r="AK995" i="1" s="1"/>
  <c r="AI995" i="1"/>
  <c r="AJ274" i="1"/>
  <c r="AK274" i="1" s="1"/>
  <c r="AI274" i="1"/>
  <c r="AI809" i="1"/>
  <c r="AJ809" i="1"/>
  <c r="AK809" i="1" s="1"/>
  <c r="AJ1542" i="1"/>
  <c r="AK1542" i="1" s="1"/>
  <c r="AI1542" i="1"/>
  <c r="AJ1606" i="1"/>
  <c r="AK1606" i="1" s="1"/>
  <c r="AI1606" i="1"/>
  <c r="AI928" i="1"/>
  <c r="AJ928" i="1"/>
  <c r="AK928" i="1" s="1"/>
  <c r="AI1710" i="1"/>
  <c r="AJ1710" i="1"/>
  <c r="AK1710" i="1" s="1"/>
  <c r="AJ1436" i="1"/>
  <c r="AK1436" i="1" s="1"/>
  <c r="AI1436" i="1"/>
  <c r="AI1263" i="1"/>
  <c r="AJ1263" i="1"/>
  <c r="AK1263" i="1" s="1"/>
  <c r="AJ595" i="1"/>
  <c r="AK595" i="1" s="1"/>
  <c r="AI595" i="1"/>
  <c r="AJ485" i="1"/>
  <c r="AK485" i="1" s="1"/>
  <c r="AI485" i="1"/>
  <c r="AJ498" i="1"/>
  <c r="AK498" i="1" s="1"/>
  <c r="AI498" i="1"/>
  <c r="AJ422" i="1"/>
  <c r="AK422" i="1" s="1"/>
  <c r="AI422" i="1"/>
  <c r="AI1053" i="1"/>
  <c r="AJ1053" i="1"/>
  <c r="AK1053" i="1" s="1"/>
  <c r="AJ197" i="1"/>
  <c r="AK197" i="1" s="1"/>
  <c r="AI197" i="1"/>
  <c r="AI339" i="1"/>
  <c r="AJ339" i="1"/>
  <c r="AK339" i="1" s="1"/>
  <c r="AJ1650" i="1"/>
  <c r="AK1650" i="1" s="1"/>
  <c r="AI1650" i="1"/>
  <c r="AI229" i="1"/>
  <c r="AJ229" i="1"/>
  <c r="AK229" i="1" s="1"/>
  <c r="AJ101" i="1"/>
  <c r="AK101" i="1" s="1"/>
  <c r="AI101" i="1"/>
  <c r="AI1788" i="1"/>
  <c r="AJ1788" i="1"/>
  <c r="AK1788" i="1" s="1"/>
  <c r="AI305" i="1"/>
  <c r="AJ305" i="1"/>
  <c r="AK305" i="1" s="1"/>
  <c r="AJ978" i="1"/>
  <c r="AK978" i="1" s="1"/>
  <c r="AI978" i="1"/>
  <c r="AI1680" i="1"/>
  <c r="AJ1680" i="1"/>
  <c r="AK1680" i="1" s="1"/>
  <c r="AI457" i="1"/>
  <c r="AJ457" i="1"/>
  <c r="AK457" i="1" s="1"/>
  <c r="AI246" i="1"/>
  <c r="AJ246" i="1"/>
  <c r="AK246" i="1" s="1"/>
  <c r="AI553" i="1"/>
  <c r="AJ553" i="1"/>
  <c r="AK553" i="1" s="1"/>
  <c r="U17" i="1"/>
  <c r="U6" i="1"/>
  <c r="U8" i="1"/>
  <c r="U10" i="1"/>
  <c r="U14" i="1"/>
  <c r="U13" i="1"/>
  <c r="U2" i="1"/>
  <c r="U4" i="1"/>
  <c r="U11" i="1"/>
  <c r="U7" i="1"/>
  <c r="U3" i="1"/>
  <c r="U9" i="1"/>
  <c r="U15" i="1"/>
  <c r="U5" i="1"/>
  <c r="U12" i="1"/>
  <c r="U31" i="1"/>
  <c r="U24" i="1"/>
  <c r="U21" i="1"/>
  <c r="U29" i="1"/>
  <c r="U36" i="1"/>
  <c r="U37" i="1"/>
  <c r="U33" i="1"/>
  <c r="U35" i="1"/>
  <c r="U20" i="1"/>
  <c r="U28" i="1"/>
  <c r="U26" i="1"/>
  <c r="U25" i="1"/>
  <c r="U32" i="1"/>
  <c r="U19" i="1"/>
  <c r="U34" i="1"/>
  <c r="U30" i="1"/>
  <c r="U23" i="1"/>
  <c r="U27" i="1"/>
  <c r="U22" i="1"/>
  <c r="AI1018" i="1"/>
  <c r="AJ1018" i="1"/>
  <c r="AK1018" i="1" s="1"/>
  <c r="AJ693" i="1"/>
  <c r="AK693" i="1" s="1"/>
  <c r="AI693" i="1"/>
  <c r="AJ1079" i="1"/>
  <c r="AK1079" i="1" s="1"/>
  <c r="AI1079" i="1"/>
  <c r="AI175" i="1"/>
  <c r="AJ175" i="1"/>
  <c r="AK175" i="1" s="1"/>
  <c r="AI1750" i="1"/>
  <c r="AJ1750" i="1"/>
  <c r="AK1750" i="1" s="1"/>
  <c r="AJ1608" i="1"/>
  <c r="AK1608" i="1" s="1"/>
  <c r="AI1608" i="1"/>
  <c r="AJ556" i="1"/>
  <c r="AK556" i="1" s="1"/>
  <c r="AI556" i="1"/>
  <c r="Z823" i="1"/>
  <c r="AI1731" i="1"/>
  <c r="AJ1731" i="1"/>
  <c r="AK1731" i="1" s="1"/>
  <c r="AI49" i="1"/>
  <c r="AJ49" i="1"/>
  <c r="AK49" i="1" s="1"/>
  <c r="AI1287" i="1"/>
  <c r="AJ1287" i="1"/>
  <c r="AK1287" i="1" s="1"/>
  <c r="AI1261" i="1"/>
  <c r="AJ1261" i="1"/>
  <c r="AK1261" i="1" s="1"/>
  <c r="AI1457" i="1"/>
  <c r="AJ1457" i="1"/>
  <c r="AK1457" i="1" s="1"/>
  <c r="AJ832" i="1"/>
  <c r="AK832" i="1" s="1"/>
  <c r="AI832" i="1"/>
  <c r="AJ959" i="1"/>
  <c r="AK959" i="1" s="1"/>
  <c r="AI959" i="1"/>
  <c r="AI255" i="1"/>
  <c r="AJ255" i="1"/>
  <c r="AK255" i="1" s="1"/>
  <c r="AJ530" i="1"/>
  <c r="AK530" i="1" s="1"/>
  <c r="AI530" i="1"/>
  <c r="AI614" i="1"/>
  <c r="AJ614" i="1"/>
  <c r="AK614" i="1" s="1"/>
  <c r="AJ920" i="1"/>
  <c r="AK920" i="1" s="1"/>
  <c r="AI920" i="1"/>
  <c r="AI435" i="1"/>
  <c r="AJ435" i="1"/>
  <c r="AK435" i="1" s="1"/>
  <c r="Z651" i="1"/>
  <c r="AJ1782" i="1"/>
  <c r="AK1782" i="1" s="1"/>
  <c r="AI1782" i="1"/>
  <c r="AJ109" i="1"/>
  <c r="AK109" i="1" s="1"/>
  <c r="AI109" i="1"/>
  <c r="AJ192" i="1"/>
  <c r="AK192" i="1" s="1"/>
  <c r="AI192" i="1"/>
  <c r="AJ975" i="1"/>
  <c r="AK975" i="1" s="1"/>
  <c r="AI975" i="1"/>
  <c r="AI1125" i="1"/>
  <c r="AJ1125" i="1"/>
  <c r="AK1125" i="1" s="1"/>
  <c r="AI505" i="1"/>
  <c r="AJ505" i="1"/>
  <c r="AK505" i="1" s="1"/>
  <c r="AJ275" i="1"/>
  <c r="AK275" i="1" s="1"/>
  <c r="AI275" i="1"/>
  <c r="AJ1602" i="1"/>
  <c r="AK1602" i="1" s="1"/>
  <c r="AI1602" i="1"/>
  <c r="AI1610" i="1"/>
  <c r="AJ1610" i="1"/>
  <c r="AK1610" i="1" s="1"/>
  <c r="AJ1294" i="1"/>
  <c r="AK1294" i="1" s="1"/>
  <c r="AI1294" i="1"/>
  <c r="Z230" i="1"/>
  <c r="AI615" i="1"/>
  <c r="AJ615" i="1"/>
  <c r="AK615" i="1" s="1"/>
  <c r="AJ177" i="1"/>
  <c r="AK177" i="1" s="1"/>
  <c r="AI177" i="1"/>
  <c r="AJ1400" i="1"/>
  <c r="AK1400" i="1" s="1"/>
  <c r="AI1400" i="1"/>
  <c r="AJ438" i="1"/>
  <c r="AK438" i="1" s="1"/>
  <c r="AI438" i="1"/>
  <c r="AI981" i="1"/>
  <c r="AJ981" i="1"/>
  <c r="AK981" i="1" s="1"/>
  <c r="AI333" i="1"/>
  <c r="AJ333" i="1"/>
  <c r="AK333" i="1" s="1"/>
  <c r="AI1438" i="1"/>
  <c r="AJ1438" i="1"/>
  <c r="AK1438" i="1" s="1"/>
  <c r="AJ756" i="1"/>
  <c r="AK756" i="1" s="1"/>
  <c r="AI756" i="1"/>
  <c r="AI1056" i="1"/>
  <c r="AJ1056" i="1"/>
  <c r="AK1056" i="1" s="1"/>
  <c r="AJ467" i="1"/>
  <c r="AK467" i="1" s="1"/>
  <c r="AI467" i="1"/>
  <c r="AI1726" i="1"/>
  <c r="AJ1726" i="1"/>
  <c r="AK1726" i="1" s="1"/>
  <c r="AI1004" i="1"/>
  <c r="AJ1004" i="1"/>
  <c r="AK1004" i="1" s="1"/>
  <c r="AJ1063" i="1"/>
  <c r="AK1063" i="1" s="1"/>
  <c r="AI1063" i="1"/>
  <c r="AJ462" i="1"/>
  <c r="AK462" i="1" s="1"/>
  <c r="AI462" i="1"/>
  <c r="AJ1264" i="1"/>
  <c r="AK1264" i="1" s="1"/>
  <c r="AI1264" i="1"/>
  <c r="AI1486" i="1"/>
  <c r="AJ1486" i="1"/>
  <c r="AK1486" i="1" s="1"/>
  <c r="AJ819" i="1"/>
  <c r="AK819" i="1" s="1"/>
  <c r="AI819" i="1"/>
  <c r="AJ1638" i="1"/>
  <c r="AK1638" i="1" s="1"/>
  <c r="AI1638" i="1"/>
  <c r="AJ111" i="1"/>
  <c r="AK111" i="1" s="1"/>
  <c r="AI111" i="1"/>
  <c r="AJ1357" i="1"/>
  <c r="AK1357" i="1" s="1"/>
  <c r="AI1357" i="1"/>
  <c r="AI1492" i="1"/>
  <c r="AJ1492" i="1"/>
  <c r="AK1492" i="1" s="1"/>
  <c r="AJ1058" i="1"/>
  <c r="AK1058" i="1" s="1"/>
  <c r="AI1058" i="1"/>
  <c r="AI630" i="1"/>
  <c r="AJ630" i="1"/>
  <c r="AK630" i="1" s="1"/>
  <c r="AI764" i="1"/>
  <c r="AJ764" i="1"/>
  <c r="AK764" i="1" s="1"/>
  <c r="AJ1276" i="1"/>
  <c r="AK1276" i="1" s="1"/>
  <c r="AI1276" i="1"/>
  <c r="AI361" i="1"/>
  <c r="AJ361" i="1"/>
  <c r="AK361" i="1" s="1"/>
  <c r="AJ1615" i="1"/>
  <c r="AK1615" i="1" s="1"/>
  <c r="AI1615" i="1"/>
  <c r="AJ640" i="1"/>
  <c r="AK640" i="1" s="1"/>
  <c r="AI640" i="1"/>
  <c r="AJ58" i="1"/>
  <c r="AK58" i="1" s="1"/>
  <c r="AI58" i="1"/>
  <c r="AJ721" i="1"/>
  <c r="AK721" i="1" s="1"/>
  <c r="AI721" i="1"/>
  <c r="AI1705" i="1"/>
  <c r="AJ1705" i="1"/>
  <c r="AK1705" i="1" s="1"/>
  <c r="AJ3" i="1"/>
  <c r="AK3" i="1" s="1"/>
  <c r="AI3" i="1"/>
  <c r="AI1794" i="1"/>
  <c r="AJ1794" i="1"/>
  <c r="AK1794" i="1" s="1"/>
  <c r="AI1735" i="1"/>
  <c r="AJ1735" i="1"/>
  <c r="AK1735" i="1" s="1"/>
  <c r="AJ983" i="1"/>
  <c r="AK983" i="1" s="1"/>
  <c r="AI983" i="1"/>
  <c r="AJ276" i="1"/>
  <c r="AK276" i="1" s="1"/>
  <c r="AI276" i="1"/>
  <c r="Z1078" i="1"/>
  <c r="Z806" i="1"/>
  <c r="Z211" i="1"/>
  <c r="Z947" i="1"/>
  <c r="Z1538" i="1"/>
  <c r="AJ576" i="1"/>
  <c r="AK576" i="1" s="1"/>
  <c r="AI576" i="1"/>
  <c r="AI589" i="1"/>
  <c r="AJ589" i="1"/>
  <c r="AK589" i="1" s="1"/>
  <c r="AI1172" i="1"/>
  <c r="AJ1172" i="1"/>
  <c r="AK1172" i="1" s="1"/>
  <c r="AJ1007" i="1"/>
  <c r="AK1007" i="1" s="1"/>
  <c r="AI1007" i="1"/>
  <c r="AJ770" i="1"/>
  <c r="AK770" i="1" s="1"/>
  <c r="AI770" i="1"/>
  <c r="AJ861" i="1"/>
  <c r="AK861" i="1" s="1"/>
  <c r="AI861" i="1"/>
  <c r="AJ650" i="1"/>
  <c r="AK650" i="1" s="1"/>
  <c r="AI650" i="1"/>
  <c r="AI1363" i="1"/>
  <c r="AJ1363" i="1"/>
  <c r="AK1363" i="1" s="1"/>
  <c r="AJ282" i="1"/>
  <c r="AK282" i="1" s="1"/>
  <c r="AI282" i="1"/>
  <c r="AI1590" i="1"/>
  <c r="AJ1590" i="1"/>
  <c r="AK1590" i="1" s="1"/>
  <c r="AJ698" i="1"/>
  <c r="AK698" i="1" s="1"/>
  <c r="AI698" i="1"/>
  <c r="AI1538" i="1"/>
  <c r="AJ1538" i="1"/>
  <c r="AK1538" i="1" s="1"/>
  <c r="AJ1467" i="1"/>
  <c r="AK1467" i="1" s="1"/>
  <c r="AI1467" i="1"/>
  <c r="AJ1424" i="1"/>
  <c r="AK1424" i="1" s="1"/>
  <c r="AI1424" i="1"/>
  <c r="AI1146" i="1"/>
  <c r="AJ1146" i="1"/>
  <c r="AK1146" i="1" s="1"/>
  <c r="AJ708" i="1"/>
  <c r="AK708" i="1" s="1"/>
  <c r="AI708" i="1"/>
  <c r="AI342" i="1"/>
  <c r="AJ342" i="1"/>
  <c r="AK342" i="1" s="1"/>
  <c r="AJ373" i="1"/>
  <c r="AK373" i="1" s="1"/>
  <c r="AI373" i="1"/>
  <c r="AJ1801" i="1"/>
  <c r="AK1801" i="1" s="1"/>
  <c r="AI1801" i="1"/>
  <c r="AJ1366" i="1"/>
  <c r="AK1366" i="1" s="1"/>
  <c r="AI1366" i="1"/>
  <c r="AJ491" i="1"/>
  <c r="AK491" i="1" s="1"/>
  <c r="AI491" i="1"/>
  <c r="AI1776" i="1"/>
  <c r="AJ1776" i="1"/>
  <c r="AK1776" i="1" s="1"/>
  <c r="AJ1671" i="1"/>
  <c r="AK1671" i="1" s="1"/>
  <c r="AI1671" i="1"/>
  <c r="AI1730" i="1"/>
  <c r="AJ1730" i="1"/>
  <c r="AK1730" i="1" s="1"/>
  <c r="AJ522" i="1"/>
  <c r="AK522" i="1" s="1"/>
  <c r="AI522" i="1"/>
  <c r="AJ857" i="1"/>
  <c r="AK857" i="1" s="1"/>
  <c r="AI857" i="1"/>
  <c r="AJ761" i="1"/>
  <c r="AK761" i="1" s="1"/>
  <c r="AI761" i="1"/>
  <c r="AI1312" i="1"/>
  <c r="AJ1312" i="1"/>
  <c r="AK1312" i="1" s="1"/>
  <c r="AI545" i="1"/>
  <c r="AJ545" i="1"/>
  <c r="AK545" i="1" s="1"/>
  <c r="AI1425" i="1"/>
  <c r="AJ1425" i="1"/>
  <c r="AK1425" i="1" s="1"/>
  <c r="AJ1019" i="1"/>
  <c r="AK1019" i="1" s="1"/>
  <c r="AI1019" i="1"/>
  <c r="AJ145" i="1"/>
  <c r="AK145" i="1" s="1"/>
  <c r="AI145" i="1"/>
  <c r="AJ1603" i="1"/>
  <c r="AK1603" i="1" s="1"/>
  <c r="AI1603" i="1"/>
  <c r="AI1337" i="1"/>
  <c r="AJ1337" i="1"/>
  <c r="AK1337" i="1" s="1"/>
  <c r="AJ5" i="1"/>
  <c r="AK5" i="1" s="1"/>
  <c r="AI5" i="1"/>
  <c r="AJ937" i="1"/>
  <c r="AK937" i="1" s="1"/>
  <c r="AI937" i="1"/>
  <c r="AJ1232" i="1"/>
  <c r="AK1232" i="1" s="1"/>
  <c r="AI1232" i="1"/>
  <c r="AI554" i="1"/>
  <c r="AJ554" i="1"/>
  <c r="AK554" i="1" s="1"/>
  <c r="AJ578" i="1"/>
  <c r="AK578" i="1" s="1"/>
  <c r="AI578" i="1"/>
  <c r="AI653" i="1"/>
  <c r="AJ653" i="1"/>
  <c r="AK653" i="1" s="1"/>
  <c r="AJ330" i="1"/>
  <c r="AK330" i="1" s="1"/>
  <c r="AI330" i="1"/>
  <c r="AJ1010" i="1"/>
  <c r="AK1010" i="1" s="1"/>
  <c r="AI1010" i="1"/>
  <c r="AI979" i="1"/>
  <c r="AJ979" i="1"/>
  <c r="AK979" i="1" s="1"/>
  <c r="AI638" i="1"/>
  <c r="AJ638" i="1"/>
  <c r="AK638" i="1" s="1"/>
  <c r="AJ1313" i="1"/>
  <c r="AK1313" i="1" s="1"/>
  <c r="AI1313" i="1"/>
  <c r="AI676" i="1"/>
  <c r="AJ676" i="1"/>
  <c r="AK676" i="1" s="1"/>
  <c r="AI174" i="1"/>
  <c r="AJ174" i="1"/>
  <c r="AK174" i="1" s="1"/>
  <c r="AJ1763" i="1"/>
  <c r="AK1763" i="1" s="1"/>
  <c r="AI1763" i="1"/>
  <c r="AJ550" i="1"/>
  <c r="AK550" i="1" s="1"/>
  <c r="AI550" i="1"/>
  <c r="AI1221" i="1"/>
  <c r="AJ1221" i="1"/>
  <c r="AK1221" i="1" s="1"/>
  <c r="AJ1761" i="1"/>
  <c r="AK1761" i="1" s="1"/>
  <c r="AI1761" i="1"/>
  <c r="AJ894" i="1"/>
  <c r="AK894" i="1" s="1"/>
  <c r="AI894" i="1"/>
  <c r="AI1716" i="1"/>
  <c r="AJ1716" i="1"/>
  <c r="AK1716" i="1" s="1"/>
  <c r="AJ740" i="1"/>
  <c r="AK740" i="1" s="1"/>
  <c r="AI740" i="1"/>
  <c r="AJ657" i="1"/>
  <c r="AK657" i="1" s="1"/>
  <c r="AI657" i="1"/>
  <c r="AJ317" i="1"/>
  <c r="AK317" i="1" s="1"/>
  <c r="AI317" i="1"/>
  <c r="AI606" i="1"/>
  <c r="AJ606" i="1"/>
  <c r="AK606" i="1" s="1"/>
  <c r="AJ178" i="1"/>
  <c r="AK178" i="1" s="1"/>
  <c r="AI178" i="1"/>
  <c r="AJ127" i="1"/>
  <c r="AK127" i="1" s="1"/>
  <c r="AI127" i="1"/>
  <c r="AJ879" i="1"/>
  <c r="AK879" i="1" s="1"/>
  <c r="AI879" i="1"/>
  <c r="AJ795" i="1"/>
  <c r="AK795" i="1" s="1"/>
  <c r="AI795" i="1"/>
  <c r="AJ232" i="1"/>
  <c r="AK232" i="1" s="1"/>
  <c r="AI232" i="1"/>
  <c r="AJ50" i="1"/>
  <c r="AK50" i="1" s="1"/>
  <c r="AI50" i="1"/>
  <c r="AI701" i="1"/>
  <c r="AJ701" i="1"/>
  <c r="AK701" i="1" s="1"/>
  <c r="AJ1351" i="1"/>
  <c r="AK1351" i="1" s="1"/>
  <c r="AI1351" i="1"/>
  <c r="AJ1404" i="1"/>
  <c r="AK1404" i="1" s="1"/>
  <c r="AI1404" i="1"/>
  <c r="AJ432" i="1"/>
  <c r="AK432" i="1" s="1"/>
  <c r="AI432" i="1"/>
  <c r="AI669" i="1"/>
  <c r="AJ669" i="1"/>
  <c r="AK669" i="1" s="1"/>
  <c r="AJ1196" i="1"/>
  <c r="AK1196" i="1" s="1"/>
  <c r="AI1196" i="1"/>
  <c r="AI91" i="1"/>
  <c r="AJ91" i="1"/>
  <c r="AK91" i="1" s="1"/>
  <c r="AJ1772" i="1"/>
  <c r="AK1772" i="1" s="1"/>
  <c r="AI1772" i="1"/>
  <c r="AI1243" i="1"/>
  <c r="AJ1243" i="1"/>
  <c r="AK1243" i="1" s="1"/>
  <c r="AI1364" i="1"/>
  <c r="AJ1364" i="1"/>
  <c r="AK1364" i="1" s="1"/>
  <c r="AJ444" i="1"/>
  <c r="AK444" i="1" s="1"/>
  <c r="AI444" i="1"/>
  <c r="AJ437" i="1"/>
  <c r="AK437" i="1" s="1"/>
  <c r="AI437" i="1"/>
  <c r="AJ1792" i="1"/>
  <c r="AK1792" i="1" s="1"/>
  <c r="AI1792" i="1"/>
  <c r="AJ1644" i="1"/>
  <c r="AK1644" i="1" s="1"/>
  <c r="AI1644" i="1"/>
  <c r="AJ1701" i="1"/>
  <c r="AK1701" i="1" s="1"/>
  <c r="AI1701" i="1"/>
  <c r="AJ1471" i="1"/>
  <c r="AK1471" i="1" s="1"/>
  <c r="AI1471" i="1"/>
  <c r="AJ303" i="1"/>
  <c r="AK303" i="1" s="1"/>
  <c r="AI303" i="1"/>
  <c r="AJ704" i="1"/>
  <c r="AK704" i="1" s="1"/>
  <c r="AI704" i="1"/>
  <c r="AI1239" i="1"/>
  <c r="AJ1239" i="1"/>
  <c r="AK1239" i="1" s="1"/>
  <c r="AI837" i="1"/>
  <c r="AJ837" i="1"/>
  <c r="AK837" i="1" s="1"/>
  <c r="AI263" i="1"/>
  <c r="AJ263" i="1"/>
  <c r="AK263" i="1" s="1"/>
  <c r="AJ751" i="1"/>
  <c r="AK751" i="1" s="1"/>
  <c r="AI751" i="1"/>
  <c r="AI1025" i="1"/>
  <c r="AJ1025" i="1"/>
  <c r="AK1025" i="1" s="1"/>
  <c r="AJ388" i="1"/>
  <c r="AK388" i="1" s="1"/>
  <c r="AI388" i="1"/>
  <c r="AJ248" i="1"/>
  <c r="AK248" i="1" s="1"/>
  <c r="AI248" i="1"/>
  <c r="AJ332" i="1"/>
  <c r="AK332" i="1" s="1"/>
  <c r="AI332" i="1"/>
  <c r="AI1120" i="1"/>
  <c r="AJ1120" i="1"/>
  <c r="AK1120" i="1" s="1"/>
  <c r="AI1199" i="1"/>
  <c r="AJ1199" i="1"/>
  <c r="AK1199" i="1" s="1"/>
  <c r="AJ679" i="1"/>
  <c r="AK679" i="1" s="1"/>
  <c r="AI679" i="1"/>
  <c r="AI1729" i="1"/>
  <c r="AJ1729" i="1"/>
  <c r="AK1729" i="1" s="1"/>
  <c r="AJ496" i="1"/>
  <c r="AK496" i="1" s="1"/>
  <c r="AI496" i="1"/>
  <c r="AI1316" i="1"/>
  <c r="AJ1316" i="1"/>
  <c r="AK1316" i="1" s="1"/>
  <c r="AJ839" i="1"/>
  <c r="AK839" i="1" s="1"/>
  <c r="AI839" i="1"/>
  <c r="AI489" i="1"/>
  <c r="AJ489" i="1"/>
  <c r="AK489" i="1" s="1"/>
  <c r="AI478" i="1"/>
  <c r="AJ478" i="1"/>
  <c r="AK478" i="1" s="1"/>
  <c r="AI1589" i="1"/>
  <c r="AJ1589" i="1"/>
  <c r="AK1589" i="1" s="1"/>
  <c r="AI1607" i="1"/>
  <c r="AJ1607" i="1"/>
  <c r="AK1607" i="1" s="1"/>
  <c r="AJ824" i="1"/>
  <c r="AK824" i="1" s="1"/>
  <c r="AI824" i="1"/>
  <c r="AJ1498" i="1"/>
  <c r="AK1498" i="1" s="1"/>
  <c r="AI1498" i="1"/>
  <c r="AI1616" i="1"/>
  <c r="AJ1616" i="1"/>
  <c r="AK1616" i="1" s="1"/>
  <c r="AJ1338" i="1"/>
  <c r="AK1338" i="1" s="1"/>
  <c r="AI1338" i="1"/>
  <c r="AJ464" i="1"/>
  <c r="AK464" i="1" s="1"/>
  <c r="AI464" i="1"/>
  <c r="AJ760" i="1"/>
  <c r="AK760" i="1" s="1"/>
  <c r="AI760" i="1"/>
  <c r="Z1114" i="1"/>
  <c r="AJ1744" i="1"/>
  <c r="AK1744" i="1" s="1"/>
  <c r="AI1744" i="1"/>
  <c r="AJ2" i="1"/>
  <c r="AK2" i="1" s="1"/>
  <c r="AI2" i="1"/>
  <c r="AJ1594" i="1"/>
  <c r="AK1594" i="1" s="1"/>
  <c r="AI1594" i="1"/>
  <c r="AJ320" i="1"/>
  <c r="AK320" i="1" s="1"/>
  <c r="AI320" i="1"/>
  <c r="AI389" i="1"/>
  <c r="AJ389" i="1"/>
  <c r="AK389" i="1" s="1"/>
  <c r="AJ1134" i="1"/>
  <c r="AK1134" i="1" s="1"/>
  <c r="AI1134" i="1"/>
  <c r="AI190" i="1"/>
  <c r="AJ190" i="1"/>
  <c r="AK190" i="1" s="1"/>
  <c r="AJ908" i="1"/>
  <c r="AK908" i="1" s="1"/>
  <c r="AI908" i="1"/>
  <c r="AI1322" i="1"/>
  <c r="AJ1322" i="1"/>
  <c r="AK1322" i="1" s="1"/>
  <c r="AI987" i="1"/>
  <c r="AJ987" i="1"/>
  <c r="AK987" i="1" s="1"/>
  <c r="AJ1074" i="1"/>
  <c r="AK1074" i="1" s="1"/>
  <c r="AI1074" i="1"/>
  <c r="AI1433" i="1"/>
  <c r="AJ1433" i="1"/>
  <c r="AK1433" i="1" s="1"/>
  <c r="AI1525" i="1"/>
  <c r="AJ1525" i="1"/>
  <c r="AK1525" i="1" s="1"/>
  <c r="AI1397" i="1"/>
  <c r="AJ1397" i="1"/>
  <c r="AK1397" i="1" s="1"/>
  <c r="AI1188" i="1"/>
  <c r="AJ1188" i="1"/>
  <c r="AK1188" i="1" s="1"/>
  <c r="AJ353" i="1"/>
  <c r="AK353" i="1" s="1"/>
  <c r="AI353" i="1"/>
  <c r="AI597" i="1"/>
  <c r="AJ597" i="1"/>
  <c r="AK597" i="1" s="1"/>
  <c r="AJ78" i="1"/>
  <c r="AK78" i="1" s="1"/>
  <c r="AI78" i="1"/>
  <c r="AJ1200" i="1"/>
  <c r="AK1200" i="1" s="1"/>
  <c r="AI1200" i="1"/>
  <c r="AI1466" i="1"/>
  <c r="AJ1466" i="1"/>
  <c r="AK1466" i="1" s="1"/>
  <c r="Z692" i="1"/>
  <c r="Z924" i="1"/>
  <c r="AJ1678" i="1"/>
  <c r="AK1678" i="1" s="1"/>
  <c r="AI1678" i="1"/>
  <c r="AJ1100" i="1"/>
  <c r="AK1100" i="1" s="1"/>
  <c r="AI1100" i="1"/>
  <c r="AI1558" i="1"/>
  <c r="AJ1558" i="1"/>
  <c r="AK1558" i="1" s="1"/>
  <c r="AI1775" i="1"/>
  <c r="AJ1775" i="1"/>
  <c r="AK1775" i="1" s="1"/>
  <c r="AI1743" i="1"/>
  <c r="AJ1743" i="1"/>
  <c r="AK1743" i="1" s="1"/>
  <c r="AI455" i="1"/>
  <c r="AJ455" i="1"/>
  <c r="AK455" i="1" s="1"/>
  <c r="AJ1016" i="1"/>
  <c r="AK1016" i="1" s="1"/>
  <c r="AI1016" i="1"/>
  <c r="AJ1133" i="1"/>
  <c r="AK1133" i="1" s="1"/>
  <c r="AI1133" i="1"/>
  <c r="AJ1333" i="1"/>
  <c r="AK1333" i="1" s="1"/>
  <c r="AI1333" i="1"/>
  <c r="AI239" i="1"/>
  <c r="AJ239" i="1"/>
  <c r="AK239" i="1" s="1"/>
  <c r="AI1223" i="1"/>
  <c r="AJ1223" i="1"/>
  <c r="AK1223" i="1" s="1"/>
  <c r="AI533" i="1"/>
  <c r="AJ533" i="1"/>
  <c r="AK533" i="1" s="1"/>
  <c r="AI1795" i="1"/>
  <c r="AJ1795" i="1"/>
  <c r="AK1795" i="1" s="1"/>
  <c r="AJ957" i="1"/>
  <c r="AK957" i="1" s="1"/>
  <c r="AI957" i="1"/>
  <c r="AJ960" i="1"/>
  <c r="AK960" i="1" s="1"/>
  <c r="AI960" i="1"/>
  <c r="AI1628" i="1"/>
  <c r="AJ1628" i="1"/>
  <c r="AK1628" i="1" s="1"/>
  <c r="AI184" i="1"/>
  <c r="AJ184" i="1"/>
  <c r="AK184" i="1" s="1"/>
  <c r="AI906" i="1"/>
  <c r="AJ906" i="1"/>
  <c r="AK906" i="1" s="1"/>
  <c r="AJ1011" i="1"/>
  <c r="AK1011" i="1" s="1"/>
  <c r="AI1011" i="1"/>
  <c r="AJ1711" i="1"/>
  <c r="AK1711" i="1" s="1"/>
  <c r="AI1711" i="1"/>
  <c r="AJ1421" i="1"/>
  <c r="AK1421" i="1" s="1"/>
  <c r="AI1421" i="1"/>
  <c r="Z417" i="1"/>
  <c r="Z292" i="1"/>
  <c r="Z693" i="1"/>
  <c r="Z771" i="1"/>
  <c r="Z1551" i="1"/>
  <c r="Z563" i="1"/>
  <c r="AI685" i="1"/>
  <c r="AJ685" i="1"/>
  <c r="AK685" i="1" s="1"/>
  <c r="AI799" i="1"/>
  <c r="AJ799" i="1"/>
  <c r="AK799" i="1" s="1"/>
  <c r="AJ460" i="1"/>
  <c r="AK460" i="1" s="1"/>
  <c r="AI460" i="1"/>
  <c r="AJ1370" i="1"/>
  <c r="AK1370" i="1" s="1"/>
  <c r="AI1370" i="1"/>
  <c r="AI354" i="1"/>
  <c r="AJ354" i="1"/>
  <c r="AK354" i="1" s="1"/>
  <c r="AI1191" i="1"/>
  <c r="AJ1191" i="1"/>
  <c r="AK1191" i="1" s="1"/>
  <c r="AJ1786" i="1"/>
  <c r="AK1786" i="1" s="1"/>
  <c r="AI1786" i="1"/>
  <c r="AJ587" i="1"/>
  <c r="AK587" i="1" s="1"/>
  <c r="AI587" i="1"/>
  <c r="AI765" i="1"/>
  <c r="AJ765" i="1"/>
  <c r="AK765" i="1" s="1"/>
  <c r="AJ128" i="1"/>
  <c r="AK128" i="1" s="1"/>
  <c r="AI128" i="1"/>
  <c r="AJ1426" i="1"/>
  <c r="AK1426" i="1" s="1"/>
  <c r="AI1426" i="1"/>
  <c r="AJ223" i="1"/>
  <c r="AK223" i="1" s="1"/>
  <c r="AI223" i="1"/>
  <c r="AJ586" i="1"/>
  <c r="AK586" i="1" s="1"/>
  <c r="AI586" i="1"/>
  <c r="AI1167" i="1"/>
  <c r="AJ1167" i="1"/>
  <c r="AK1167" i="1" s="1"/>
  <c r="AI314" i="1"/>
  <c r="AJ314" i="1"/>
  <c r="AK314" i="1" s="1"/>
  <c r="AJ874" i="1"/>
  <c r="AK874" i="1" s="1"/>
  <c r="AI874" i="1"/>
  <c r="AJ1178" i="1"/>
  <c r="AK1178" i="1" s="1"/>
  <c r="AI1178" i="1"/>
  <c r="AI234" i="1"/>
  <c r="AJ234" i="1"/>
  <c r="AK234" i="1" s="1"/>
  <c r="AJ347" i="1"/>
  <c r="AK347" i="1" s="1"/>
  <c r="AI347" i="1"/>
  <c r="AI258" i="1"/>
  <c r="AJ258" i="1"/>
  <c r="AK258" i="1" s="1"/>
  <c r="AJ54" i="1"/>
  <c r="AK54" i="1" s="1"/>
  <c r="AI54" i="1"/>
  <c r="AI386" i="1"/>
  <c r="AJ386" i="1"/>
  <c r="AK386" i="1" s="1"/>
  <c r="AI1552" i="1"/>
  <c r="AJ1552" i="1"/>
  <c r="AK1552" i="1" s="1"/>
  <c r="AJ126" i="1"/>
  <c r="AK126" i="1" s="1"/>
  <c r="AI126" i="1"/>
  <c r="AI45" i="1"/>
  <c r="AJ45" i="1"/>
  <c r="AK45" i="1" s="1"/>
  <c r="AI315" i="1"/>
  <c r="AJ315" i="1"/>
  <c r="AK315" i="1" s="1"/>
  <c r="AI504" i="1"/>
  <c r="AJ504" i="1"/>
  <c r="AK504" i="1" s="1"/>
  <c r="AI582" i="1"/>
  <c r="AJ582" i="1"/>
  <c r="AK582" i="1" s="1"/>
  <c r="AI1662" i="1"/>
  <c r="AJ1662" i="1"/>
  <c r="AK1662" i="1" s="1"/>
  <c r="AI1314" i="1"/>
  <c r="AJ1314" i="1"/>
  <c r="AK1314" i="1" s="1"/>
  <c r="AJ1771" i="1"/>
  <c r="AK1771" i="1" s="1"/>
  <c r="AI1771" i="1"/>
  <c r="AI1267" i="1"/>
  <c r="AJ1267" i="1"/>
  <c r="AK1267" i="1" s="1"/>
  <c r="AJ666" i="1"/>
  <c r="AK666" i="1" s="1"/>
  <c r="AI666" i="1"/>
  <c r="AJ912" i="1"/>
  <c r="AK912" i="1" s="1"/>
  <c r="AI912" i="1"/>
  <c r="AI710" i="1"/>
  <c r="AJ710" i="1"/>
  <c r="AK710" i="1" s="1"/>
  <c r="AI384" i="1"/>
  <c r="AJ384" i="1"/>
  <c r="AK384" i="1" s="1"/>
  <c r="AI1106" i="1"/>
  <c r="AJ1106" i="1"/>
  <c r="AK1106" i="1" s="1"/>
  <c r="AJ266" i="1"/>
  <c r="AK266" i="1" s="1"/>
  <c r="AI266" i="1"/>
  <c r="AJ622" i="1"/>
  <c r="AK622" i="1" s="1"/>
  <c r="AI622" i="1"/>
  <c r="AJ1262" i="1"/>
  <c r="AK1262" i="1" s="1"/>
  <c r="AI1262" i="1"/>
  <c r="AJ891" i="1"/>
  <c r="AK891" i="1" s="1"/>
  <c r="AI891" i="1"/>
  <c r="AJ1372" i="1"/>
  <c r="AK1372" i="1" s="1"/>
  <c r="AI1372" i="1"/>
  <c r="AJ988" i="1"/>
  <c r="AK988" i="1" s="1"/>
  <c r="AI988" i="1"/>
  <c r="AJ318" i="1"/>
  <c r="AK318" i="1" s="1"/>
  <c r="AI318" i="1"/>
  <c r="AJ1565" i="1"/>
  <c r="AK1565" i="1" s="1"/>
  <c r="AI1565" i="1"/>
  <c r="AJ259" i="1"/>
  <c r="AK259" i="1" s="1"/>
  <c r="AI259" i="1"/>
  <c r="AJ936" i="1"/>
  <c r="AK936" i="1" s="1"/>
  <c r="AI936" i="1"/>
  <c r="AJ310" i="1"/>
  <c r="AK310" i="1" s="1"/>
  <c r="AI310" i="1"/>
  <c r="AI322" i="1"/>
  <c r="AJ322" i="1"/>
  <c r="AK322" i="1" s="1"/>
  <c r="AJ433" i="1"/>
  <c r="AK433" i="1" s="1"/>
  <c r="AI433" i="1"/>
  <c r="AI686" i="1"/>
  <c r="AJ686" i="1"/>
  <c r="AK686" i="1" s="1"/>
  <c r="AI461" i="1"/>
  <c r="AJ461" i="1"/>
  <c r="AK461" i="1" s="1"/>
  <c r="AJ1450" i="1"/>
  <c r="AK1450" i="1" s="1"/>
  <c r="AI1450" i="1"/>
  <c r="AJ1375" i="1"/>
  <c r="AK1375" i="1" s="1"/>
  <c r="AI1375" i="1"/>
  <c r="AJ1468" i="1"/>
  <c r="AK1468" i="1" s="1"/>
  <c r="AI1468" i="1"/>
  <c r="AJ1234" i="1"/>
  <c r="AK1234" i="1" s="1"/>
  <c r="AI1234" i="1"/>
  <c r="AJ901" i="1"/>
  <c r="AK901" i="1" s="1"/>
  <c r="AI901" i="1"/>
  <c r="AI1757" i="1"/>
  <c r="AJ1757" i="1"/>
  <c r="AK1757" i="1" s="1"/>
  <c r="AI336" i="1"/>
  <c r="AJ336" i="1"/>
  <c r="AK336" i="1" s="1"/>
  <c r="AI39" i="1"/>
  <c r="AJ39" i="1"/>
  <c r="AK39" i="1" s="1"/>
  <c r="AJ1336" i="1"/>
  <c r="AK1336" i="1" s="1"/>
  <c r="AI1336" i="1"/>
  <c r="AJ709" i="1"/>
  <c r="AK709" i="1" s="1"/>
  <c r="AI709" i="1"/>
  <c r="AJ199" i="1"/>
  <c r="AK199" i="1" s="1"/>
  <c r="AI199" i="1"/>
  <c r="AI517" i="1"/>
  <c r="AJ517" i="1"/>
  <c r="AK517" i="1" s="1"/>
  <c r="AJ237" i="1"/>
  <c r="AK237" i="1" s="1"/>
  <c r="AI237" i="1"/>
  <c r="AJ1235" i="1"/>
  <c r="AK1235" i="1" s="1"/>
  <c r="AI1235" i="1"/>
  <c r="AJ585" i="1"/>
  <c r="AK585" i="1" s="1"/>
  <c r="AI585" i="1"/>
  <c r="AI601" i="1"/>
  <c r="AJ601" i="1"/>
  <c r="AK601" i="1" s="1"/>
  <c r="AJ1756" i="1"/>
  <c r="AK1756" i="1" s="1"/>
  <c r="AI1756" i="1"/>
  <c r="AJ1529" i="1"/>
  <c r="AK1529" i="1" s="1"/>
  <c r="AI1529" i="1"/>
  <c r="AI163" i="1"/>
  <c r="AJ163" i="1"/>
  <c r="AK163" i="1" s="1"/>
  <c r="AI99" i="1"/>
  <c r="AJ99" i="1"/>
  <c r="AK99" i="1" s="1"/>
  <c r="AI1126" i="1"/>
  <c r="AJ1126" i="1"/>
  <c r="AK1126" i="1" s="1"/>
  <c r="AJ10" i="1"/>
  <c r="AK10" i="1" s="1"/>
  <c r="AI10" i="1"/>
  <c r="AJ191" i="1"/>
  <c r="AK191" i="1" s="1"/>
  <c r="AI191" i="1"/>
  <c r="AJ456" i="1"/>
  <c r="AK456" i="1" s="1"/>
  <c r="AI456" i="1"/>
  <c r="AJ900" i="1"/>
  <c r="AK900" i="1" s="1"/>
  <c r="AI900" i="1"/>
  <c r="AJ673" i="1"/>
  <c r="AK673" i="1" s="1"/>
  <c r="AI673" i="1"/>
  <c r="AJ241" i="1"/>
  <c r="AK241" i="1" s="1"/>
  <c r="AI241" i="1"/>
  <c r="AJ493" i="1"/>
  <c r="AK493" i="1" s="1"/>
  <c r="AI493" i="1"/>
  <c r="AI185" i="1"/>
  <c r="AJ185" i="1"/>
  <c r="AK185" i="1" s="1"/>
  <c r="AJ364" i="1"/>
  <c r="AK364" i="1" s="1"/>
  <c r="AI364" i="1"/>
  <c r="AJ929" i="1"/>
  <c r="AK929" i="1" s="1"/>
  <c r="AI929" i="1"/>
  <c r="AI931" i="1"/>
  <c r="AJ931" i="1"/>
  <c r="AK931" i="1" s="1"/>
  <c r="AI812" i="1"/>
  <c r="AJ812" i="1"/>
  <c r="AK812" i="1" s="1"/>
  <c r="AI790" i="1"/>
  <c r="AJ790" i="1"/>
  <c r="AK790" i="1" s="1"/>
  <c r="AI1749" i="1"/>
  <c r="AJ1749" i="1"/>
  <c r="AK1749" i="1" s="1"/>
  <c r="AJ352" i="1"/>
  <c r="AK352" i="1" s="1"/>
  <c r="AI352" i="1"/>
  <c r="AI1718" i="1"/>
  <c r="AJ1718" i="1"/>
  <c r="AK1718" i="1" s="1"/>
  <c r="AI1272" i="1"/>
  <c r="AJ1272" i="1"/>
  <c r="AK1272" i="1" s="1"/>
  <c r="AI1001" i="1"/>
  <c r="AJ1001" i="1"/>
  <c r="AK1001" i="1" s="1"/>
  <c r="AJ1088" i="1"/>
  <c r="AK1088" i="1" s="1"/>
  <c r="AI1088" i="1"/>
  <c r="AI1238" i="1"/>
  <c r="AJ1238" i="1"/>
  <c r="AK1238" i="1" s="1"/>
  <c r="Z1211" i="1"/>
  <c r="AJ1124" i="1"/>
  <c r="AK1124" i="1" s="1"/>
  <c r="AI1124" i="1"/>
  <c r="AI501" i="1"/>
  <c r="AJ501" i="1"/>
  <c r="AK501" i="1" s="1"/>
  <c r="AJ1237" i="1"/>
  <c r="AK1237" i="1" s="1"/>
  <c r="AI1237" i="1"/>
  <c r="AI1636" i="1"/>
  <c r="AJ1636" i="1"/>
  <c r="AK1636" i="1" s="1"/>
  <c r="AI1092" i="1"/>
  <c r="AJ1092" i="1"/>
  <c r="AK1092" i="1" s="1"/>
  <c r="AJ42" i="1"/>
  <c r="AK42" i="1" s="1"/>
  <c r="AI42" i="1"/>
  <c r="AI1476" i="1"/>
  <c r="AJ1476" i="1"/>
  <c r="AK1476" i="1" s="1"/>
  <c r="AJ1494" i="1"/>
  <c r="AK1494" i="1" s="1"/>
  <c r="AI1494" i="1"/>
  <c r="AJ1048" i="1"/>
  <c r="AK1048" i="1" s="1"/>
  <c r="AI1048" i="1"/>
  <c r="AJ331" i="1"/>
  <c r="AK331" i="1" s="1"/>
  <c r="AI331" i="1"/>
  <c r="AI1507" i="1"/>
  <c r="AJ1507" i="1"/>
  <c r="AK1507" i="1" s="1"/>
  <c r="AI656" i="1"/>
  <c r="AJ656" i="1"/>
  <c r="AK656" i="1" s="1"/>
  <c r="AJ35" i="1"/>
  <c r="AK35" i="1" s="1"/>
  <c r="AI35" i="1"/>
  <c r="AI525" i="1"/>
  <c r="AJ525" i="1"/>
  <c r="AK525" i="1" s="1"/>
  <c r="AJ53" i="1"/>
  <c r="AK53" i="1" s="1"/>
  <c r="AI53" i="1"/>
  <c r="AI885" i="1"/>
  <c r="AJ885" i="1"/>
  <c r="AK885" i="1" s="1"/>
  <c r="AI404" i="1"/>
  <c r="AJ404" i="1"/>
  <c r="AK404" i="1" s="1"/>
  <c r="Z263" i="1"/>
  <c r="Z1265" i="1"/>
  <c r="AJ878" i="1"/>
  <c r="AK878" i="1" s="1"/>
  <c r="AI878" i="1"/>
  <c r="AI1596" i="1"/>
  <c r="AJ1596" i="1"/>
  <c r="AK1596" i="1" s="1"/>
  <c r="AI1055" i="1"/>
  <c r="AJ1055" i="1"/>
  <c r="AK1055" i="1" s="1"/>
  <c r="AJ1449" i="1"/>
  <c r="AK1449" i="1" s="1"/>
  <c r="AI1449" i="1"/>
  <c r="AI780" i="1"/>
  <c r="AJ780" i="1"/>
  <c r="AK780" i="1" s="1"/>
  <c r="AJ1780" i="1"/>
  <c r="AK1780" i="1" s="1"/>
  <c r="AI1780" i="1"/>
  <c r="AI316" i="1"/>
  <c r="AJ316" i="1"/>
  <c r="AK316" i="1" s="1"/>
  <c r="Z1396" i="1"/>
  <c r="Z1499" i="1"/>
  <c r="Z846" i="1"/>
  <c r="Z1507" i="1"/>
  <c r="Z1343" i="1"/>
  <c r="Z518" i="1"/>
  <c r="Z562" i="1"/>
  <c r="Z737" i="1"/>
  <c r="Z1694" i="1"/>
  <c r="Z1089" i="1"/>
  <c r="AJ419" i="1"/>
  <c r="AK419" i="1" s="1"/>
  <c r="AI419" i="1"/>
  <c r="AJ748" i="1"/>
  <c r="AK748" i="1" s="1"/>
  <c r="AI748" i="1"/>
  <c r="AJ564" i="1"/>
  <c r="AK564" i="1" s="1"/>
  <c r="AI564" i="1"/>
  <c r="AJ873" i="1"/>
  <c r="AK873" i="1" s="1"/>
  <c r="AI873" i="1"/>
  <c r="AI38" i="1"/>
  <c r="AJ38" i="1"/>
  <c r="AK38" i="1" s="1"/>
  <c r="AJ664" i="1"/>
  <c r="AK664" i="1" s="1"/>
  <c r="AI664" i="1"/>
  <c r="AI405" i="1"/>
  <c r="AJ405" i="1"/>
  <c r="AK405" i="1" s="1"/>
  <c r="AI439" i="1"/>
  <c r="AJ439" i="1"/>
  <c r="AK439" i="1" s="1"/>
  <c r="AI1298" i="1"/>
  <c r="AJ1298" i="1"/>
  <c r="AK1298" i="1" s="1"/>
  <c r="AJ1599" i="1"/>
  <c r="AK1599" i="1" s="1"/>
  <c r="AI1599" i="1"/>
  <c r="AI11" i="1"/>
  <c r="AJ11" i="1"/>
  <c r="AK11" i="1" s="1"/>
  <c r="AI1299" i="1"/>
  <c r="AJ1299" i="1"/>
  <c r="AK1299" i="1" s="1"/>
  <c r="AI588" i="1"/>
  <c r="AJ588" i="1"/>
  <c r="AK588" i="1" s="1"/>
  <c r="AJ1228" i="1"/>
  <c r="AK1228" i="1" s="1"/>
  <c r="AI1228" i="1"/>
  <c r="AI1288" i="1"/>
  <c r="AJ1288" i="1"/>
  <c r="AK1288" i="1" s="1"/>
  <c r="AJ508" i="1"/>
  <c r="AK508" i="1" s="1"/>
  <c r="AI508" i="1"/>
  <c r="AJ1342" i="1"/>
  <c r="AK1342" i="1" s="1"/>
  <c r="AI1342" i="1"/>
  <c r="AJ279" i="1"/>
  <c r="AK279" i="1" s="1"/>
  <c r="AI279" i="1"/>
  <c r="AI6" i="1"/>
  <c r="AJ6" i="1"/>
  <c r="AK6" i="1" s="1"/>
  <c r="AJ90" i="1"/>
  <c r="AK90" i="1" s="1"/>
  <c r="AI90" i="1"/>
  <c r="AI1586" i="1"/>
  <c r="AJ1586" i="1"/>
  <c r="AK1586" i="1" s="1"/>
  <c r="AJ1290" i="1"/>
  <c r="AK1290" i="1" s="1"/>
  <c r="AI1290" i="1"/>
  <c r="AJ859" i="1"/>
  <c r="AK859" i="1" s="1"/>
  <c r="AI859" i="1"/>
  <c r="AI1532" i="1"/>
  <c r="AJ1532" i="1"/>
  <c r="AK1532" i="1" s="1"/>
  <c r="AI115" i="1"/>
  <c r="AJ115" i="1"/>
  <c r="AK115" i="1" s="1"/>
  <c r="AJ1128" i="1"/>
  <c r="AK1128" i="1" s="1"/>
  <c r="AI1128" i="1"/>
  <c r="AJ1519" i="1"/>
  <c r="AK1519" i="1" s="1"/>
  <c r="AI1519" i="1"/>
  <c r="AJ1745" i="1"/>
  <c r="AK1745" i="1" s="1"/>
  <c r="AI1745" i="1"/>
  <c r="AJ753" i="1"/>
  <c r="AK753" i="1" s="1"/>
  <c r="AI753" i="1"/>
  <c r="AI295" i="1"/>
  <c r="AJ295" i="1"/>
  <c r="AK295" i="1" s="1"/>
  <c r="AI1286" i="1"/>
  <c r="AJ1286" i="1"/>
  <c r="AK1286" i="1" s="1"/>
  <c r="AJ67" i="1"/>
  <c r="AK67" i="1" s="1"/>
  <c r="AI67" i="1"/>
  <c r="AJ1214" i="1"/>
  <c r="AK1214" i="1" s="1"/>
  <c r="AI1214" i="1"/>
  <c r="AI44" i="1"/>
  <c r="AJ44" i="1"/>
  <c r="AK44" i="1" s="1"/>
  <c r="AJ1121" i="1"/>
  <c r="AK1121" i="1" s="1"/>
  <c r="AI1121" i="1"/>
  <c r="AJ605" i="1"/>
  <c r="AK605" i="1" s="1"/>
  <c r="AI605" i="1"/>
  <c r="AI524" i="1"/>
  <c r="AJ524" i="1"/>
  <c r="AK524" i="1" s="1"/>
  <c r="AI1704" i="1"/>
  <c r="AJ1704" i="1"/>
  <c r="AK1704" i="1" s="1"/>
  <c r="AJ1334" i="1"/>
  <c r="AK1334" i="1" s="1"/>
  <c r="AI1334" i="1"/>
  <c r="AJ623" i="1"/>
  <c r="AK623" i="1" s="1"/>
  <c r="AI623" i="1"/>
  <c r="AJ1460" i="1"/>
  <c r="AK1460" i="1" s="1"/>
  <c r="AI1460" i="1"/>
  <c r="AJ794" i="1"/>
  <c r="AK794" i="1" s="1"/>
  <c r="AI794" i="1"/>
  <c r="AI1318" i="1"/>
  <c r="AJ1318" i="1"/>
  <c r="AK1318" i="1" s="1"/>
  <c r="AI1475" i="1"/>
  <c r="AJ1475" i="1"/>
  <c r="AK1475" i="1" s="1"/>
  <c r="AI1407" i="1"/>
  <c r="AJ1407" i="1"/>
  <c r="AK1407" i="1" s="1"/>
  <c r="AJ658" i="1"/>
  <c r="AK658" i="1" s="1"/>
  <c r="AI658" i="1"/>
  <c r="AJ398" i="1"/>
  <c r="AK398" i="1" s="1"/>
  <c r="AI398" i="1"/>
  <c r="AI569" i="1"/>
  <c r="AJ569" i="1"/>
  <c r="AK569" i="1" s="1"/>
  <c r="AJ956" i="1"/>
  <c r="AK956" i="1" s="1"/>
  <c r="AI956" i="1"/>
  <c r="AI1227" i="1"/>
  <c r="AJ1227" i="1"/>
  <c r="AK1227" i="1" s="1"/>
  <c r="AJ617" i="1"/>
  <c r="AK617" i="1" s="1"/>
  <c r="AI617" i="1"/>
  <c r="AI390" i="1"/>
  <c r="AJ390" i="1"/>
  <c r="AK390" i="1" s="1"/>
  <c r="AJ1371" i="1"/>
  <c r="AK1371" i="1" s="1"/>
  <c r="AI1371" i="1"/>
  <c r="AJ1758" i="1"/>
  <c r="AK1758" i="1" s="1"/>
  <c r="AI1758" i="1"/>
  <c r="AI1101" i="1"/>
  <c r="AJ1101" i="1"/>
  <c r="AK1101" i="1" s="1"/>
  <c r="AJ95" i="1"/>
  <c r="AK95" i="1" s="1"/>
  <c r="AI95" i="1"/>
  <c r="R567" i="1"/>
  <c r="R1103" i="1"/>
  <c r="R277" i="1"/>
  <c r="R235" i="1"/>
  <c r="R1053" i="1"/>
  <c r="R528" i="1"/>
  <c r="R762" i="1"/>
  <c r="R1452" i="1"/>
  <c r="R1425" i="1"/>
  <c r="R959" i="1"/>
  <c r="R1793" i="1"/>
  <c r="R175" i="1"/>
  <c r="R1111" i="1"/>
  <c r="R407" i="1"/>
  <c r="R757" i="1"/>
  <c r="R765" i="1"/>
  <c r="R193" i="1"/>
  <c r="R176" i="1"/>
  <c r="R1736" i="1"/>
  <c r="R87" i="1"/>
  <c r="R896" i="1"/>
  <c r="R245" i="1"/>
  <c r="R1057" i="1"/>
  <c r="R1356" i="1"/>
  <c r="R250" i="1"/>
  <c r="R976" i="1"/>
  <c r="R1102" i="1"/>
  <c r="R331" i="1"/>
  <c r="R1453" i="1"/>
  <c r="R1795" i="1"/>
  <c r="R1370" i="1"/>
  <c r="R1052" i="1"/>
  <c r="R758" i="1"/>
  <c r="R1359" i="1"/>
  <c r="R763" i="1"/>
  <c r="R981" i="1"/>
  <c r="R188" i="1"/>
  <c r="R1790" i="1"/>
  <c r="R982" i="1"/>
  <c r="R1400" i="1"/>
  <c r="R798" i="1"/>
  <c r="R446" i="1"/>
  <c r="R362" i="1"/>
  <c r="R187" i="1"/>
  <c r="R1060" i="1"/>
  <c r="R243" i="1"/>
  <c r="R819" i="1"/>
  <c r="R1780" i="1"/>
  <c r="R363" i="1"/>
  <c r="R894" i="1"/>
  <c r="R1531" i="1"/>
  <c r="R335" i="1"/>
  <c r="R956" i="1"/>
  <c r="R701" i="1"/>
  <c r="R382" i="1"/>
  <c r="R1788" i="1"/>
  <c r="R1086" i="1"/>
  <c r="R1148" i="1"/>
  <c r="R1742" i="1"/>
  <c r="R1363" i="1"/>
  <c r="R381" i="1"/>
  <c r="R1357" i="1"/>
  <c r="R801" i="1"/>
  <c r="R661" i="1"/>
  <c r="R1785" i="1"/>
  <c r="R524" i="1"/>
  <c r="R953" i="1"/>
  <c r="R94" i="1"/>
  <c r="R547" i="1"/>
  <c r="R1358" i="1"/>
  <c r="R92" i="1"/>
  <c r="R445" i="1"/>
  <c r="R244" i="1"/>
  <c r="R307" i="1"/>
  <c r="R1786" i="1"/>
  <c r="R810" i="1"/>
  <c r="R321" i="1"/>
  <c r="R526" i="1"/>
  <c r="R702" i="1"/>
  <c r="R531" i="1"/>
  <c r="R566" i="1"/>
  <c r="R1734" i="1"/>
  <c r="R908" i="1"/>
  <c r="R46" i="1"/>
  <c r="R254" i="1"/>
  <c r="R975" i="1"/>
  <c r="R440" i="1"/>
  <c r="R525" i="1"/>
  <c r="R55" i="1"/>
  <c r="R280" i="1"/>
  <c r="R1087" i="1"/>
  <c r="R656" i="1"/>
  <c r="R565" i="1"/>
  <c r="R1424" i="1"/>
  <c r="R1125" i="1"/>
  <c r="R44" i="1"/>
  <c r="R928" i="1"/>
  <c r="R422" i="1"/>
  <c r="R1769" i="1"/>
  <c r="R409" i="1"/>
  <c r="R257" i="1"/>
  <c r="R1451" i="1"/>
  <c r="R974" i="1"/>
  <c r="R248" i="1"/>
  <c r="R760" i="1"/>
  <c r="R1402" i="1"/>
  <c r="R238" i="1"/>
  <c r="R551" i="1"/>
  <c r="R1133" i="1"/>
  <c r="R1406" i="1"/>
  <c r="R306" i="1"/>
  <c r="R1791" i="1"/>
  <c r="R388" i="1"/>
  <c r="R904" i="1"/>
  <c r="R279" i="1"/>
  <c r="R1401" i="1"/>
  <c r="R1432" i="1"/>
  <c r="R316" i="1"/>
  <c r="R322" i="1"/>
  <c r="R384" i="1"/>
  <c r="R1530" i="1"/>
  <c r="R1085" i="1"/>
  <c r="R555" i="1"/>
  <c r="R708" i="1"/>
  <c r="R955" i="1"/>
  <c r="R1059" i="1"/>
  <c r="R1061" i="1"/>
  <c r="R655" i="1"/>
  <c r="R812" i="1"/>
  <c r="R1434" i="1"/>
  <c r="R315" i="1"/>
  <c r="R1054" i="1"/>
  <c r="R684" i="1"/>
  <c r="R93" i="1"/>
  <c r="R1151" i="1"/>
  <c r="R1449" i="1"/>
  <c r="R1063" i="1"/>
  <c r="R1056" i="1"/>
  <c r="Z13" i="1"/>
  <c r="P231" i="1"/>
  <c r="Q231" i="1" s="1"/>
  <c r="P635" i="1"/>
  <c r="Q635" i="1" s="1"/>
  <c r="P1353" i="1"/>
  <c r="Q1353" i="1" s="1"/>
  <c r="P1738" i="1"/>
  <c r="Q1738" i="1" s="1"/>
  <c r="P232" i="1"/>
  <c r="Q232" i="1" s="1"/>
  <c r="P636" i="1"/>
  <c r="Q636" i="1" s="1"/>
  <c r="P1100" i="1"/>
  <c r="Q1100" i="1" s="1"/>
  <c r="P1549" i="1"/>
  <c r="Q1549" i="1" s="1"/>
  <c r="P239" i="1"/>
  <c r="Q239" i="1" s="1"/>
  <c r="P893" i="1"/>
  <c r="Q893" i="1" s="1"/>
  <c r="P1355" i="1"/>
  <c r="Q1355" i="1" s="1"/>
  <c r="P1740" i="1"/>
  <c r="Q1740" i="1" s="1"/>
  <c r="P35" i="1"/>
  <c r="Q35" i="1" s="1"/>
  <c r="P486" i="1"/>
  <c r="Q486" i="1" s="1"/>
  <c r="P895" i="1"/>
  <c r="Q895" i="1" s="1"/>
  <c r="P1357" i="1"/>
  <c r="Q1357" i="1" s="1"/>
  <c r="P1800" i="1"/>
  <c r="Q1800" i="1" s="1"/>
  <c r="P37" i="1"/>
  <c r="Q37" i="1" s="1"/>
  <c r="P1358" i="1"/>
  <c r="Q1358" i="1" s="1"/>
  <c r="P47" i="1"/>
  <c r="Q47" i="1" s="1"/>
  <c r="P511" i="1"/>
  <c r="Q511" i="1" s="1"/>
  <c r="P726" i="1"/>
  <c r="Q726" i="1" s="1"/>
  <c r="P909" i="1"/>
  <c r="Q909" i="1" s="1"/>
  <c r="P1359" i="1"/>
  <c r="Q1359" i="1" s="1"/>
  <c r="P1579" i="1"/>
  <c r="Q1579" i="1" s="1"/>
  <c r="P731" i="1"/>
  <c r="Q731" i="1" s="1"/>
  <c r="P1360" i="1"/>
  <c r="Q1360" i="1" s="1"/>
  <c r="P732" i="1"/>
  <c r="Q732" i="1" s="1"/>
  <c r="P1364" i="1"/>
  <c r="Q1364" i="1" s="1"/>
  <c r="P53" i="1"/>
  <c r="Q53" i="1" s="1"/>
  <c r="P290" i="1"/>
  <c r="Q290" i="1" s="1"/>
  <c r="P733" i="1"/>
  <c r="Q733" i="1" s="1"/>
  <c r="P978" i="1"/>
  <c r="Q978" i="1" s="1"/>
  <c r="P1381" i="1"/>
  <c r="Q1381" i="1" s="1"/>
  <c r="P1606" i="1"/>
  <c r="Q1606" i="1" s="1"/>
  <c r="P416" i="1"/>
  <c r="Q416" i="1" s="1"/>
  <c r="P885" i="1"/>
  <c r="Q885" i="1" s="1"/>
  <c r="P1099" i="1"/>
  <c r="Q1099" i="1" s="1"/>
  <c r="P1548" i="1"/>
  <c r="Q1548" i="1" s="1"/>
  <c r="P423" i="1"/>
  <c r="Q423" i="1" s="1"/>
  <c r="P892" i="1"/>
  <c r="Q892" i="1" s="1"/>
  <c r="P1354" i="1"/>
  <c r="Q1354" i="1" s="1"/>
  <c r="P1739" i="1"/>
  <c r="Q1739" i="1" s="1"/>
  <c r="P23" i="1"/>
  <c r="Q23" i="1" s="1"/>
  <c r="P460" i="1"/>
  <c r="Q460" i="1" s="1"/>
  <c r="P638" i="1"/>
  <c r="Q638" i="1" s="1"/>
  <c r="P1113" i="1"/>
  <c r="Q1113" i="1" s="1"/>
  <c r="P1572" i="1"/>
  <c r="Q1572" i="1" s="1"/>
  <c r="P241" i="1"/>
  <c r="Q241" i="1" s="1"/>
  <c r="P662" i="1"/>
  <c r="Q662" i="1" s="1"/>
  <c r="P1115" i="1"/>
  <c r="Q1115" i="1" s="1"/>
  <c r="P1573" i="1"/>
  <c r="Q1573" i="1" s="1"/>
  <c r="P253" i="1"/>
  <c r="Q253" i="1" s="1"/>
  <c r="P508" i="1"/>
  <c r="Q508" i="1" s="1"/>
  <c r="P707" i="1"/>
  <c r="Q707" i="1" s="1"/>
  <c r="P896" i="1"/>
  <c r="Q896" i="1" s="1"/>
  <c r="P1116" i="1"/>
  <c r="Q1116" i="1" s="1"/>
  <c r="P1577" i="1"/>
  <c r="Q1577" i="1" s="1"/>
  <c r="P254" i="1"/>
  <c r="Q254" i="1" s="1"/>
  <c r="P1131" i="1"/>
  <c r="Q1131" i="1" s="1"/>
  <c r="P48" i="1"/>
  <c r="Q48" i="1" s="1"/>
  <c r="P512" i="1"/>
  <c r="Q512" i="1" s="1"/>
  <c r="P976" i="1"/>
  <c r="Q976" i="1" s="1"/>
  <c r="P1141" i="1"/>
  <c r="Q1141" i="1" s="1"/>
  <c r="P1581" i="1"/>
  <c r="Q1581" i="1" s="1"/>
  <c r="P52" i="1"/>
  <c r="Q52" i="1" s="1"/>
  <c r="P289" i="1"/>
  <c r="Q289" i="1" s="1"/>
  <c r="P514" i="1"/>
  <c r="Q514" i="1" s="1"/>
  <c r="P977" i="1"/>
  <c r="Q977" i="1" s="1"/>
  <c r="P1142" i="1"/>
  <c r="Q1142" i="1" s="1"/>
  <c r="P1582" i="1"/>
  <c r="Q1582" i="1" s="1"/>
  <c r="P515" i="1"/>
  <c r="Q515" i="1" s="1"/>
  <c r="P1196" i="1"/>
  <c r="Q1196" i="1" s="1"/>
  <c r="P255" i="1"/>
  <c r="Q255" i="1" s="1"/>
  <c r="P363" i="1"/>
  <c r="Q363" i="1" s="1"/>
  <c r="P1078" i="1"/>
  <c r="Q1078" i="1" s="1"/>
  <c r="P170" i="1"/>
  <c r="Q170" i="1" s="1"/>
  <c r="P77" i="1"/>
  <c r="Q77" i="1" s="1"/>
  <c r="P798" i="1"/>
  <c r="Q798" i="1" s="1"/>
  <c r="P351" i="1"/>
  <c r="Q351" i="1" s="1"/>
  <c r="P1725" i="1"/>
  <c r="Q1725" i="1" s="1"/>
  <c r="P666" i="1"/>
  <c r="Q666" i="1" s="1"/>
  <c r="P1695" i="1"/>
  <c r="Q1695" i="1" s="1"/>
  <c r="P944" i="1"/>
  <c r="Q944" i="1" s="1"/>
  <c r="P1694" i="1"/>
  <c r="Q1694" i="1" s="1"/>
  <c r="P703" i="1"/>
  <c r="Q703" i="1" s="1"/>
  <c r="P1292" i="1"/>
  <c r="Q1292" i="1" s="1"/>
  <c r="P226" i="1"/>
  <c r="Q226" i="1" s="1"/>
  <c r="P1663" i="1"/>
  <c r="Q1663" i="1" s="1"/>
  <c r="P1518" i="1"/>
  <c r="Q1518" i="1" s="1"/>
  <c r="P1551" i="1"/>
  <c r="Q1551" i="1" s="1"/>
  <c r="P387" i="1"/>
  <c r="Q387" i="1" s="1"/>
  <c r="P1701" i="1"/>
  <c r="Q1701" i="1" s="1"/>
  <c r="P1263" i="1"/>
  <c r="Q1263" i="1" s="1"/>
  <c r="P832" i="1"/>
  <c r="Q832" i="1" s="1"/>
  <c r="P472" i="1"/>
  <c r="Q472" i="1" s="1"/>
  <c r="P197" i="1"/>
  <c r="Q197" i="1" s="1"/>
  <c r="P1705" i="1"/>
  <c r="Q1705" i="1" s="1"/>
  <c r="P267" i="1"/>
  <c r="Q267" i="1" s="1"/>
  <c r="P1480" i="1"/>
  <c r="Q1480" i="1" s="1"/>
  <c r="P145" i="1"/>
  <c r="Q145" i="1" s="1"/>
  <c r="P860" i="1"/>
  <c r="Q860" i="1" s="1"/>
  <c r="P1672" i="1"/>
  <c r="Q1672" i="1" s="1"/>
  <c r="P1799" i="1"/>
  <c r="Q1799" i="1" s="1"/>
  <c r="P953" i="1"/>
  <c r="Q953" i="1" s="1"/>
  <c r="P490" i="1"/>
  <c r="Q490" i="1" s="1"/>
  <c r="P945" i="1"/>
  <c r="Q945" i="1" s="1"/>
  <c r="P1770" i="1"/>
  <c r="Q1770" i="1" s="1"/>
  <c r="P1043" i="1"/>
  <c r="Q1043" i="1" s="1"/>
  <c r="P854" i="1"/>
  <c r="Q854" i="1" s="1"/>
  <c r="P603" i="1"/>
  <c r="Q603" i="1" s="1"/>
  <c r="P1171" i="1"/>
  <c r="Q1171" i="1" s="1"/>
  <c r="P1537" i="1"/>
  <c r="Q1537" i="1" s="1"/>
  <c r="P1383" i="1"/>
  <c r="Q1383" i="1" s="1"/>
  <c r="P1482" i="1"/>
  <c r="Q1482" i="1" s="1"/>
  <c r="P446" i="1"/>
  <c r="Q446" i="1" s="1"/>
  <c r="P1765" i="1"/>
  <c r="Q1765" i="1" s="1"/>
  <c r="P1328" i="1"/>
  <c r="Q1328" i="1" s="1"/>
  <c r="P897" i="1"/>
  <c r="Q897" i="1" s="1"/>
  <c r="P540" i="1"/>
  <c r="Q540" i="1" s="1"/>
  <c r="P265" i="1"/>
  <c r="Q265" i="1" s="1"/>
  <c r="P1790" i="1"/>
  <c r="Q1790" i="1" s="1"/>
  <c r="P176" i="1"/>
  <c r="Q176" i="1" s="1"/>
  <c r="P1076" i="1"/>
  <c r="Q1076" i="1" s="1"/>
  <c r="P413" i="1"/>
  <c r="Q413" i="1" s="1"/>
  <c r="P171" i="1"/>
  <c r="Q171" i="1" s="1"/>
  <c r="P1236" i="1"/>
  <c r="Q1236" i="1" s="1"/>
  <c r="P1452" i="1"/>
  <c r="Q1452" i="1" s="1"/>
  <c r="P1546" i="1"/>
  <c r="Q1546" i="1" s="1"/>
  <c r="P1330" i="1"/>
  <c r="Q1330" i="1" s="1"/>
  <c r="P729" i="1"/>
  <c r="Q729" i="1" s="1"/>
  <c r="P201" i="1"/>
  <c r="Q201" i="1" s="1"/>
  <c r="P1509" i="1"/>
  <c r="Q1509" i="1" s="1"/>
  <c r="P224" i="1"/>
  <c r="Q224" i="1" s="1"/>
  <c r="P1221" i="1"/>
  <c r="Q1221" i="1" s="1"/>
  <c r="P297" i="1"/>
  <c r="Q297" i="1" s="1"/>
  <c r="P335" i="1"/>
  <c r="Q335" i="1" s="1"/>
  <c r="P923" i="1"/>
  <c r="Q923" i="1" s="1"/>
  <c r="P1763" i="1"/>
  <c r="Q1763" i="1" s="1"/>
  <c r="P1169" i="1"/>
  <c r="Q1169" i="1" s="1"/>
  <c r="P1143" i="1"/>
  <c r="Q1143" i="1" s="1"/>
  <c r="P1329" i="1"/>
  <c r="Q1329" i="1" s="1"/>
  <c r="P568" i="1"/>
  <c r="Q568" i="1" s="1"/>
  <c r="P74" i="1"/>
  <c r="Q74" i="1" s="1"/>
  <c r="P1453" i="1"/>
  <c r="Q1453" i="1" s="1"/>
  <c r="P1021" i="1"/>
  <c r="Q1021" i="1" s="1"/>
  <c r="P673" i="1"/>
  <c r="Q673" i="1" s="1"/>
  <c r="P396" i="1"/>
  <c r="Q396" i="1" s="1"/>
  <c r="P1700" i="1"/>
  <c r="Q1700" i="1" s="1"/>
  <c r="P38" i="1"/>
  <c r="Q38" i="1" s="1"/>
  <c r="P772" i="1"/>
  <c r="Q772" i="1" s="1"/>
  <c r="P990" i="1"/>
  <c r="Q990" i="1" s="1"/>
  <c r="P1608" i="1"/>
  <c r="Q1608" i="1" s="1"/>
  <c r="P1194" i="1"/>
  <c r="Q1194" i="1" s="1"/>
  <c r="P1633" i="1"/>
  <c r="Q1633" i="1" s="1"/>
  <c r="P1039" i="1"/>
  <c r="Q1039" i="1" s="1"/>
  <c r="P383" i="1"/>
  <c r="Q383" i="1" s="1"/>
  <c r="P582" i="1"/>
  <c r="Q582" i="1" s="1"/>
  <c r="P1392" i="1"/>
  <c r="Q1392" i="1" s="1"/>
  <c r="P677" i="1"/>
  <c r="Q677" i="1" s="1"/>
  <c r="P100" i="1"/>
  <c r="Q100" i="1" s="1"/>
  <c r="P701" i="1"/>
  <c r="Q701" i="1" s="1"/>
  <c r="P1753" i="1"/>
  <c r="Q1753" i="1" s="1"/>
  <c r="P1068" i="1"/>
  <c r="Q1068" i="1" s="1"/>
  <c r="P920" i="1"/>
  <c r="Q920" i="1" s="1"/>
  <c r="P1646" i="1"/>
  <c r="Q1646" i="1" s="1"/>
  <c r="P914" i="1"/>
  <c r="Q914" i="1" s="1"/>
  <c r="P1173" i="1"/>
  <c r="Q1173" i="1" s="1"/>
  <c r="P679" i="1"/>
  <c r="Q679" i="1" s="1"/>
  <c r="P199" i="1"/>
  <c r="Q199" i="1" s="1"/>
  <c r="P1578" i="1"/>
  <c r="Q1578" i="1" s="1"/>
  <c r="P1145" i="1"/>
  <c r="Q1145" i="1" s="1"/>
  <c r="P820" i="1"/>
  <c r="Q820" i="1" s="1"/>
  <c r="P541" i="1"/>
  <c r="Q541" i="1" s="1"/>
  <c r="P1550" i="1"/>
  <c r="Q1550" i="1" s="1"/>
  <c r="P613" i="1"/>
  <c r="Q613" i="1" s="1"/>
  <c r="P378" i="1"/>
  <c r="Q378" i="1" s="1"/>
  <c r="P537" i="1"/>
  <c r="Q537" i="1" s="1"/>
  <c r="P756" i="1"/>
  <c r="Q756" i="1" s="1"/>
  <c r="P175" i="1"/>
  <c r="Q175" i="1" s="1"/>
  <c r="P110" i="1"/>
  <c r="Q110" i="1" s="1"/>
  <c r="P45" i="1"/>
  <c r="Q45" i="1" s="1"/>
  <c r="P1209" i="1"/>
  <c r="Q1209" i="1" s="1"/>
  <c r="P1232" i="1"/>
  <c r="Q1232" i="1" s="1"/>
  <c r="P852" i="1"/>
  <c r="Q852" i="1" s="1"/>
  <c r="P1049" i="1"/>
  <c r="Q1049" i="1" s="1"/>
  <c r="P1667" i="1"/>
  <c r="Q1667" i="1" s="1"/>
  <c r="P1051" i="1"/>
  <c r="Q1051" i="1" s="1"/>
  <c r="P918" i="1"/>
  <c r="Q918" i="1" s="1"/>
  <c r="P71" i="1"/>
  <c r="Q71" i="1" s="1"/>
  <c r="P1792" i="1"/>
  <c r="Q1792" i="1" s="1"/>
  <c r="P800" i="1"/>
  <c r="Q800" i="1" s="1"/>
  <c r="P576" i="1"/>
  <c r="Q576" i="1" s="1"/>
  <c r="P394" i="1"/>
  <c r="Q394" i="1" s="1"/>
  <c r="P258" i="1"/>
  <c r="Q258" i="1" s="1"/>
  <c r="P473" i="1"/>
  <c r="Q473" i="1" s="1"/>
  <c r="P1258" i="1"/>
  <c r="Q1258" i="1" s="1"/>
  <c r="P146" i="1"/>
  <c r="Q146" i="1" s="1"/>
  <c r="P630" i="1"/>
  <c r="Q630" i="1" s="1"/>
  <c r="P1114" i="1"/>
  <c r="Q1114" i="1" s="1"/>
  <c r="P1598" i="1"/>
  <c r="Q1598" i="1" s="1"/>
  <c r="P303" i="1"/>
  <c r="Q303" i="1" s="1"/>
  <c r="P810" i="1"/>
  <c r="Q810" i="1" s="1"/>
  <c r="P1317" i="1"/>
  <c r="Q1317" i="1" s="1"/>
  <c r="P17" i="1"/>
  <c r="Q17" i="1" s="1"/>
  <c r="P548" i="1"/>
  <c r="Q548" i="1" s="1"/>
  <c r="P1079" i="1"/>
  <c r="Q1079" i="1" s="1"/>
  <c r="P1610" i="1"/>
  <c r="Q1610" i="1" s="1"/>
  <c r="P356" i="1"/>
  <c r="Q356" i="1" s="1"/>
  <c r="P887" i="1"/>
  <c r="Q887" i="1" s="1"/>
  <c r="P1418" i="1"/>
  <c r="Q1418" i="1" s="1"/>
  <c r="P188" i="1"/>
  <c r="Q188" i="1" s="1"/>
  <c r="P720" i="1"/>
  <c r="Q720" i="1" s="1"/>
  <c r="P1275" i="1"/>
  <c r="Q1275" i="1" s="1"/>
  <c r="P44" i="1"/>
  <c r="Q44" i="1" s="1"/>
  <c r="P575" i="1"/>
  <c r="Q575" i="1" s="1"/>
  <c r="P1106" i="1"/>
  <c r="Q1106" i="1" s="1"/>
  <c r="P1637" i="1"/>
  <c r="Q1637" i="1" s="1"/>
  <c r="P288" i="1"/>
  <c r="Q288" i="1" s="1"/>
  <c r="P819" i="1"/>
  <c r="Q819" i="1" s="1"/>
  <c r="P1350" i="1"/>
  <c r="Q1350" i="1" s="1"/>
  <c r="P117" i="1"/>
  <c r="Q117" i="1" s="1"/>
  <c r="P803" i="1"/>
  <c r="Q803" i="1" s="1"/>
  <c r="P1489" i="1"/>
  <c r="Q1489" i="1" s="1"/>
  <c r="P368" i="1"/>
  <c r="Q368" i="1" s="1"/>
  <c r="P1053" i="1"/>
  <c r="Q1053" i="1" s="1"/>
  <c r="P1743" i="1"/>
  <c r="Q1743" i="1" s="1"/>
  <c r="P682" i="1"/>
  <c r="Q682" i="1" s="1"/>
  <c r="P1367" i="1"/>
  <c r="Q1367" i="1" s="1"/>
  <c r="P275" i="1"/>
  <c r="Q275" i="1" s="1"/>
  <c r="P966" i="1"/>
  <c r="Q966" i="1" s="1"/>
  <c r="P1651" i="1"/>
  <c r="Q1651" i="1" s="1"/>
  <c r="P560" i="1"/>
  <c r="Q560" i="1" s="1"/>
  <c r="P1244" i="1"/>
  <c r="Q1244" i="1" s="1"/>
  <c r="P155" i="1"/>
  <c r="Q155" i="1" s="1"/>
  <c r="P875" i="1"/>
  <c r="Q875" i="1" s="1"/>
  <c r="P1595" i="1"/>
  <c r="Q1595" i="1" s="1"/>
  <c r="P499" i="1"/>
  <c r="Q499" i="1" s="1"/>
  <c r="P1189" i="1"/>
  <c r="Q1189" i="1" s="1"/>
  <c r="P63" i="1"/>
  <c r="Q63" i="1" s="1"/>
  <c r="P753" i="1"/>
  <c r="Q753" i="1" s="1"/>
  <c r="P1438" i="1"/>
  <c r="Q1438" i="1" s="1"/>
  <c r="P347" i="1"/>
  <c r="Q347" i="1" s="1"/>
  <c r="P1037" i="1"/>
  <c r="Q1037" i="1" s="1"/>
  <c r="P1722" i="1"/>
  <c r="Q1722" i="1" s="1"/>
  <c r="P531" i="1"/>
  <c r="Q531" i="1" s="1"/>
  <c r="P1216" i="1"/>
  <c r="Q1216" i="1" s="1"/>
  <c r="P1736" i="1"/>
  <c r="Q1736" i="1" s="1"/>
  <c r="P480" i="1"/>
  <c r="Q480" i="1" s="1"/>
  <c r="P392" i="1"/>
  <c r="Q392" i="1" s="1"/>
  <c r="P160" i="1"/>
  <c r="Q160" i="1" s="1"/>
  <c r="P131" i="1"/>
  <c r="Q131" i="1" s="1"/>
  <c r="P1454" i="1"/>
  <c r="Q1454" i="1" s="1"/>
  <c r="P359" i="1"/>
  <c r="Q359" i="1" s="1"/>
  <c r="P519" i="1"/>
  <c r="Q519" i="1" s="1"/>
  <c r="P200" i="1"/>
  <c r="Q200" i="1" s="1"/>
  <c r="P271" i="1"/>
  <c r="Q271" i="1" s="1"/>
  <c r="P1304" i="1"/>
  <c r="Q1304" i="1" s="1"/>
  <c r="P1319" i="1"/>
  <c r="Q1319" i="1" s="1"/>
  <c r="P1135" i="1"/>
  <c r="Q1135" i="1" s="1"/>
  <c r="P1235" i="1"/>
  <c r="Q1235" i="1" s="1"/>
  <c r="P1542" i="1"/>
  <c r="Q1542" i="1" s="1"/>
  <c r="P802" i="1"/>
  <c r="Q802" i="1" s="1"/>
  <c r="P545" i="1"/>
  <c r="Q545" i="1" s="1"/>
  <c r="P1703" i="1"/>
  <c r="Q1703" i="1" s="1"/>
  <c r="P859" i="1"/>
  <c r="Q859" i="1" s="1"/>
  <c r="P637" i="1"/>
  <c r="Q637" i="1" s="1"/>
  <c r="P459" i="1"/>
  <c r="Q459" i="1" s="1"/>
  <c r="P327" i="1"/>
  <c r="Q327" i="1" s="1"/>
  <c r="P609" i="1"/>
  <c r="Q609" i="1" s="1"/>
  <c r="P1172" i="1"/>
  <c r="Q1172" i="1" s="1"/>
  <c r="P168" i="1"/>
  <c r="Q168" i="1" s="1"/>
  <c r="P652" i="1"/>
  <c r="Q652" i="1" s="1"/>
  <c r="P1136" i="1"/>
  <c r="Q1136" i="1" s="1"/>
  <c r="P1620" i="1"/>
  <c r="Q1620" i="1" s="1"/>
  <c r="P326" i="1"/>
  <c r="Q326" i="1" s="1"/>
  <c r="P833" i="1"/>
  <c r="Q833" i="1" s="1"/>
  <c r="P1728" i="1"/>
  <c r="Q1728" i="1" s="1"/>
  <c r="P166" i="1"/>
  <c r="Q166" i="1" s="1"/>
  <c r="P458" i="1"/>
  <c r="Q458" i="1" s="1"/>
  <c r="P1485" i="1"/>
  <c r="Q1485" i="1" s="1"/>
  <c r="P991" i="1"/>
  <c r="Q991" i="1" s="1"/>
  <c r="P136" i="1"/>
  <c r="Q136" i="1" s="1"/>
  <c r="P299" i="1"/>
  <c r="Q299" i="1" s="1"/>
  <c r="P352" i="1"/>
  <c r="Q352" i="1" s="1"/>
  <c r="P422" i="1"/>
  <c r="Q422" i="1" s="1"/>
  <c r="P1391" i="1"/>
  <c r="Q1391" i="1" s="1"/>
  <c r="P1421" i="1"/>
  <c r="Q1421" i="1" s="1"/>
  <c r="P1316" i="1"/>
  <c r="Q1316" i="1" s="1"/>
  <c r="P1424" i="1"/>
  <c r="Q1424" i="1" s="1"/>
  <c r="P1291" i="1"/>
  <c r="Q1291" i="1" s="1"/>
  <c r="P698" i="1"/>
  <c r="Q698" i="1" s="1"/>
  <c r="P1632" i="1"/>
  <c r="Q1632" i="1" s="1"/>
  <c r="P922" i="1"/>
  <c r="Q922" i="1" s="1"/>
  <c r="P702" i="1"/>
  <c r="Q702" i="1" s="1"/>
  <c r="P518" i="1"/>
  <c r="Q518" i="1" s="1"/>
  <c r="P393" i="1"/>
  <c r="Q393" i="1" s="1"/>
  <c r="P676" i="1"/>
  <c r="Q676" i="1" s="1"/>
  <c r="P1101" i="1"/>
  <c r="Q1101" i="1" s="1"/>
  <c r="P414" i="1"/>
  <c r="Q414" i="1" s="1"/>
  <c r="P230" i="1"/>
  <c r="Q230" i="1" s="1"/>
  <c r="P142" i="1"/>
  <c r="Q142" i="1" s="1"/>
  <c r="P1670" i="1"/>
  <c r="Q1670" i="1" s="1"/>
  <c r="P456" i="1"/>
  <c r="Q456" i="1" s="1"/>
  <c r="P799" i="1"/>
  <c r="Q799" i="1" s="1"/>
  <c r="P882" i="1"/>
  <c r="Q882" i="1" s="1"/>
  <c r="P1675" i="1"/>
  <c r="Q1675" i="1" s="1"/>
  <c r="P15" i="1"/>
  <c r="Q15" i="1" s="1"/>
  <c r="P1676" i="1"/>
  <c r="Q1676" i="1" s="1"/>
  <c r="P700" i="1"/>
  <c r="Q700" i="1" s="1"/>
  <c r="P822" i="1"/>
  <c r="Q822" i="1" s="1"/>
  <c r="P321" i="1"/>
  <c r="Q321" i="1" s="1"/>
  <c r="P1110" i="1"/>
  <c r="Q1110" i="1" s="1"/>
  <c r="P1102" i="1"/>
  <c r="Q1102" i="1" s="1"/>
  <c r="P890" i="1"/>
  <c r="Q890" i="1" s="1"/>
  <c r="P708" i="1"/>
  <c r="Q708" i="1" s="1"/>
  <c r="P883" i="1"/>
  <c r="Q883" i="1" s="1"/>
  <c r="P884" i="1"/>
  <c r="Q884" i="1" s="1"/>
  <c r="P861" i="1"/>
  <c r="Q861" i="1" s="1"/>
  <c r="P786" i="1"/>
  <c r="Q786" i="1" s="1"/>
  <c r="P606" i="1"/>
  <c r="Q606" i="1" s="1"/>
  <c r="P1303" i="1"/>
  <c r="Q1303" i="1" s="1"/>
  <c r="P614" i="1"/>
  <c r="Q614" i="1" s="1"/>
  <c r="P1607" i="1"/>
  <c r="Q1607" i="1" s="1"/>
  <c r="P353" i="1"/>
  <c r="Q353" i="1" s="1"/>
  <c r="P1795" i="1"/>
  <c r="Q1795" i="1" s="1"/>
  <c r="P106" i="1"/>
  <c r="Q106" i="1" s="1"/>
  <c r="P1512" i="1"/>
  <c r="Q1512" i="1" s="1"/>
  <c r="P580" i="1"/>
  <c r="Q580" i="1" s="1"/>
  <c r="P1193" i="1"/>
  <c r="Q1193" i="1" s="1"/>
  <c r="P1069" i="1"/>
  <c r="Q1069" i="1" s="1"/>
  <c r="P1390" i="1"/>
  <c r="Q1390" i="1" s="1"/>
  <c r="P1266" i="1"/>
  <c r="Q1266" i="1" s="1"/>
  <c r="P640" i="1"/>
  <c r="Q640" i="1" s="1"/>
  <c r="P1458" i="1"/>
  <c r="Q1458" i="1" s="1"/>
  <c r="P1388" i="1"/>
  <c r="Q1388" i="1" s="1"/>
  <c r="P1351" i="1"/>
  <c r="Q1351" i="1" s="1"/>
  <c r="P1295" i="1"/>
  <c r="Q1295" i="1" s="1"/>
  <c r="P1296" i="1"/>
  <c r="Q1296" i="1" s="1"/>
  <c r="P417" i="1"/>
  <c r="Q417" i="1" s="1"/>
  <c r="P1006" i="1"/>
  <c r="Q1006" i="1" s="1"/>
  <c r="P734" i="1"/>
  <c r="Q734" i="1" s="1"/>
  <c r="P546" i="1"/>
  <c r="Q546" i="1" s="1"/>
  <c r="P661" i="1"/>
  <c r="Q661" i="1" s="1"/>
  <c r="P1638" i="1"/>
  <c r="Q1638" i="1" s="1"/>
  <c r="P484" i="1"/>
  <c r="Q484" i="1" s="1"/>
  <c r="P665" i="1"/>
  <c r="Q665" i="1" s="1"/>
  <c r="P1798" i="1"/>
  <c r="Q1798" i="1" s="1"/>
  <c r="P1426" i="1"/>
  <c r="Q1426" i="1" s="1"/>
  <c r="P443" i="1"/>
  <c r="Q443" i="1" s="1"/>
  <c r="P73" i="1"/>
  <c r="Q73" i="1" s="1"/>
  <c r="P547" i="1"/>
  <c r="Q547" i="1" s="1"/>
  <c r="P1352" i="1"/>
  <c r="Q1352" i="1" s="1"/>
  <c r="P1767" i="1"/>
  <c r="Q1767" i="1" s="1"/>
  <c r="P111" i="1"/>
  <c r="Q111" i="1" s="1"/>
  <c r="P1019" i="1"/>
  <c r="Q1019" i="1" s="1"/>
  <c r="P107" i="1"/>
  <c r="Q107" i="1" s="1"/>
  <c r="P432" i="1"/>
  <c r="Q432" i="1" s="1"/>
  <c r="P960" i="1"/>
  <c r="Q960" i="1" s="1"/>
  <c r="P1488" i="1"/>
  <c r="Q1488" i="1" s="1"/>
  <c r="P233" i="1"/>
  <c r="Q233" i="1" s="1"/>
  <c r="P787" i="1"/>
  <c r="Q787" i="1" s="1"/>
  <c r="P1363" i="1"/>
  <c r="Q1363" i="1" s="1"/>
  <c r="P89" i="1"/>
  <c r="Q89" i="1" s="1"/>
  <c r="P644" i="1"/>
  <c r="Q644" i="1" s="1"/>
  <c r="P1199" i="1"/>
  <c r="Q1199" i="1" s="1"/>
  <c r="P1756" i="1"/>
  <c r="Q1756" i="1" s="1"/>
  <c r="P525" i="1"/>
  <c r="Q525" i="1" s="1"/>
  <c r="P1080" i="1"/>
  <c r="Q1080" i="1" s="1"/>
  <c r="P1635" i="1"/>
  <c r="Q1635" i="1" s="1"/>
  <c r="P429" i="1"/>
  <c r="Q429" i="1" s="1"/>
  <c r="P1009" i="1"/>
  <c r="Q1009" i="1" s="1"/>
  <c r="P1588" i="1"/>
  <c r="Q1588" i="1" s="1"/>
  <c r="P358" i="1"/>
  <c r="Q358" i="1" s="1"/>
  <c r="P913" i="1"/>
  <c r="Q913" i="1" s="1"/>
  <c r="P1469" i="1"/>
  <c r="Q1469" i="1" s="1"/>
  <c r="P143" i="1"/>
  <c r="Q143" i="1" s="1"/>
  <c r="P699" i="1"/>
  <c r="Q699" i="1" s="1"/>
  <c r="P1254" i="1"/>
  <c r="Q1254" i="1" s="1"/>
  <c r="P24" i="1"/>
  <c r="Q24" i="1" s="1"/>
  <c r="P738" i="1"/>
  <c r="Q738" i="1" s="1"/>
  <c r="P1459" i="1"/>
  <c r="Q1459" i="1" s="1"/>
  <c r="P398" i="1"/>
  <c r="Q398" i="1" s="1"/>
  <c r="P1118" i="1"/>
  <c r="Q1118" i="1" s="1"/>
  <c r="P27" i="1"/>
  <c r="Q27" i="1" s="1"/>
  <c r="P805" i="1"/>
  <c r="Q805" i="1" s="1"/>
  <c r="P1526" i="1"/>
  <c r="Q1526" i="1" s="1"/>
  <c r="P465" i="1"/>
  <c r="Q465" i="1" s="1"/>
  <c r="P1185" i="1"/>
  <c r="Q1185" i="1" s="1"/>
  <c r="P123" i="1"/>
  <c r="Q123" i="1" s="1"/>
  <c r="P842" i="1"/>
  <c r="Q842" i="1" s="1"/>
  <c r="P1558" i="1"/>
  <c r="Q1558" i="1" s="1"/>
  <c r="P532" i="1"/>
  <c r="Q532" i="1" s="1"/>
  <c r="P1282" i="1"/>
  <c r="Q1282" i="1" s="1"/>
  <c r="P221" i="1"/>
  <c r="Q221" i="1" s="1"/>
  <c r="P941" i="1"/>
  <c r="Q941" i="1" s="1"/>
  <c r="P1655" i="1"/>
  <c r="Q1655" i="1" s="1"/>
  <c r="P565" i="1"/>
  <c r="Q565" i="1" s="1"/>
  <c r="P1284" i="1"/>
  <c r="Q1284" i="1" s="1"/>
  <c r="P223" i="1"/>
  <c r="Q223" i="1" s="1"/>
  <c r="P943" i="1"/>
  <c r="Q943" i="1" s="1"/>
  <c r="P1657" i="1"/>
  <c r="Q1657" i="1" s="1"/>
  <c r="P496" i="1"/>
  <c r="Q496" i="1" s="1"/>
  <c r="P1245" i="1"/>
  <c r="Q1245" i="1" s="1"/>
  <c r="P1617" i="1"/>
  <c r="Q1617" i="1" s="1"/>
  <c r="P298" i="1"/>
  <c r="Q298" i="1" s="1"/>
  <c r="P1409" i="1"/>
  <c r="Q1409" i="1" s="1"/>
  <c r="P86" i="1"/>
  <c r="Q86" i="1" s="1"/>
  <c r="P182" i="1"/>
  <c r="Q182" i="1" s="1"/>
  <c r="P135" i="1"/>
  <c r="Q135" i="1" s="1"/>
  <c r="P830" i="1"/>
  <c r="Q830" i="1" s="1"/>
  <c r="P829" i="1"/>
  <c r="Q829" i="1" s="1"/>
  <c r="P1333" i="1"/>
  <c r="Q1333" i="1" s="1"/>
  <c r="P516" i="1"/>
  <c r="Q516" i="1" s="1"/>
  <c r="P444" i="1"/>
  <c r="Q444" i="1" s="1"/>
  <c r="P954" i="1"/>
  <c r="Q954" i="1" s="1"/>
  <c r="P581" i="1"/>
  <c r="Q581" i="1" s="1"/>
  <c r="P758" i="1"/>
  <c r="Q758" i="1" s="1"/>
  <c r="P1669" i="1"/>
  <c r="Q1669" i="1" s="1"/>
  <c r="P824" i="1"/>
  <c r="Q824" i="1" s="1"/>
  <c r="P319" i="1"/>
  <c r="Q319" i="1" s="1"/>
  <c r="P445" i="1"/>
  <c r="Q445" i="1" s="1"/>
  <c r="P1411" i="1"/>
  <c r="Q1411" i="1" s="1"/>
  <c r="P16" i="1"/>
  <c r="Q16" i="1" s="1"/>
  <c r="P195" i="1"/>
  <c r="Q195" i="1" s="1"/>
  <c r="P1098" i="1"/>
  <c r="Q1098" i="1" s="1"/>
  <c r="P454" i="1"/>
  <c r="Q454" i="1" s="1"/>
  <c r="P982" i="1"/>
  <c r="Q982" i="1" s="1"/>
  <c r="P1510" i="1"/>
  <c r="Q1510" i="1" s="1"/>
  <c r="P257" i="1"/>
  <c r="Q257" i="1" s="1"/>
  <c r="P856" i="1"/>
  <c r="Q856" i="1" s="1"/>
  <c r="P1386" i="1"/>
  <c r="Q1386" i="1" s="1"/>
  <c r="P113" i="1"/>
  <c r="Q113" i="1" s="1"/>
  <c r="P668" i="1"/>
  <c r="Q668" i="1" s="1"/>
  <c r="P1223" i="1"/>
  <c r="Q1223" i="1" s="1"/>
  <c r="P1780" i="1"/>
  <c r="Q1780" i="1" s="1"/>
  <c r="P549" i="1"/>
  <c r="Q549" i="1" s="1"/>
  <c r="P1104" i="1"/>
  <c r="Q1104" i="1" s="1"/>
  <c r="P1659" i="1"/>
  <c r="Q1659" i="1" s="1"/>
  <c r="P453" i="1"/>
  <c r="Q453" i="1" s="1"/>
  <c r="P1033" i="1"/>
  <c r="Q1033" i="1" s="1"/>
  <c r="P1612" i="1"/>
  <c r="Q1612" i="1" s="1"/>
  <c r="P382" i="1"/>
  <c r="Q382" i="1" s="1"/>
  <c r="P937" i="1"/>
  <c r="Q937" i="1" s="1"/>
  <c r="P1493" i="1"/>
  <c r="Q1493" i="1" s="1"/>
  <c r="P167" i="1"/>
  <c r="Q167" i="1" s="1"/>
  <c r="P723" i="1"/>
  <c r="Q723" i="1" s="1"/>
  <c r="P1278" i="1"/>
  <c r="Q1278" i="1" s="1"/>
  <c r="P54" i="1"/>
  <c r="Q54" i="1" s="1"/>
  <c r="P774" i="1"/>
  <c r="Q774" i="1" s="1"/>
  <c r="P1523" i="1"/>
  <c r="Q1523" i="1" s="1"/>
  <c r="P431" i="1"/>
  <c r="Q431" i="1" s="1"/>
  <c r="P1147" i="1"/>
  <c r="Q1147" i="1" s="1"/>
  <c r="P56" i="1"/>
  <c r="Q56" i="1" s="1"/>
  <c r="P836" i="1"/>
  <c r="Q836" i="1" s="1"/>
  <c r="P1556" i="1"/>
  <c r="Q1556" i="1" s="1"/>
  <c r="P494" i="1"/>
  <c r="Q494" i="1" s="1"/>
  <c r="P1214" i="1"/>
  <c r="Q1214" i="1" s="1"/>
  <c r="P153" i="1"/>
  <c r="Q153" i="1" s="1"/>
  <c r="P873" i="1"/>
  <c r="Q873" i="1" s="1"/>
  <c r="P1592" i="1"/>
  <c r="Q1592" i="1" s="1"/>
  <c r="P562" i="1"/>
  <c r="Q562" i="1" s="1"/>
  <c r="P1311" i="1"/>
  <c r="Q1311" i="1" s="1"/>
  <c r="P250" i="1"/>
  <c r="Q250" i="1" s="1"/>
  <c r="P970" i="1"/>
  <c r="Q970" i="1" s="1"/>
  <c r="P1691" i="1"/>
  <c r="Q1691" i="1" s="1"/>
  <c r="P594" i="1"/>
  <c r="Q594" i="1" s="1"/>
  <c r="P1314" i="1"/>
  <c r="Q1314" i="1" s="1"/>
  <c r="P252" i="1"/>
  <c r="Q252" i="1" s="1"/>
  <c r="P973" i="1"/>
  <c r="Q973" i="1" s="1"/>
  <c r="P1693" i="1"/>
  <c r="Q1693" i="1" s="1"/>
  <c r="P561" i="1"/>
  <c r="Q561" i="1" s="1"/>
  <c r="P1281" i="1"/>
  <c r="Q1281" i="1" s="1"/>
  <c r="P1571" i="1"/>
  <c r="Q1571" i="1" s="1"/>
  <c r="P242" i="1"/>
  <c r="Q242" i="1" s="1"/>
  <c r="P1057" i="1"/>
  <c r="Q1057" i="1" s="1"/>
  <c r="P1585" i="1"/>
  <c r="Q1585" i="1" s="1"/>
  <c r="P903" i="1"/>
  <c r="Q903" i="1" s="1"/>
  <c r="P592" i="1"/>
  <c r="Q592" i="1" s="1"/>
  <c r="P281" i="1"/>
  <c r="Q281" i="1" s="1"/>
  <c r="P1000" i="1"/>
  <c r="Q1000" i="1" s="1"/>
  <c r="P1720" i="1"/>
  <c r="Q1720" i="1" s="1"/>
  <c r="P1344" i="1"/>
  <c r="Q1344" i="1" s="1"/>
  <c r="P287" i="1"/>
  <c r="Q287" i="1" s="1"/>
  <c r="P1002" i="1"/>
  <c r="Q1002" i="1" s="1"/>
  <c r="P1751" i="1"/>
  <c r="Q1751" i="1" s="1"/>
  <c r="P1310" i="1"/>
  <c r="Q1310" i="1" s="1"/>
  <c r="P1508" i="1"/>
  <c r="Q1508" i="1" s="1"/>
  <c r="P196" i="1"/>
  <c r="Q196" i="1" s="1"/>
  <c r="P1699" i="1"/>
  <c r="Q1699" i="1" s="1"/>
  <c r="P611" i="1"/>
  <c r="Q611" i="1" s="1"/>
  <c r="P1195" i="1"/>
  <c r="Q1195" i="1" s="1"/>
  <c r="P634" i="1"/>
  <c r="Q634" i="1" s="1"/>
  <c r="P291" i="1"/>
  <c r="Q291" i="1" s="1"/>
  <c r="P320" i="1"/>
  <c r="Q320" i="1" s="1"/>
  <c r="P1112" i="1"/>
  <c r="Q1112" i="1" s="1"/>
  <c r="P103" i="1"/>
  <c r="Q103" i="1" s="1"/>
  <c r="P667" i="1"/>
  <c r="Q667" i="1" s="1"/>
  <c r="P1505" i="1"/>
  <c r="Q1505" i="1" s="1"/>
  <c r="P1545" i="1"/>
  <c r="Q1545" i="1" s="1"/>
  <c r="P600" i="1"/>
  <c r="Q600" i="1" s="1"/>
  <c r="P174" i="1"/>
  <c r="Q174" i="1" s="1"/>
  <c r="P225" i="1"/>
  <c r="Q225" i="1" s="1"/>
  <c r="P1741" i="1"/>
  <c r="Q1741" i="1" s="1"/>
  <c r="P1521" i="1"/>
  <c r="Q1521" i="1" s="1"/>
  <c r="P82" i="1"/>
  <c r="Q82" i="1" s="1"/>
  <c r="P607" i="1"/>
  <c r="Q607" i="1" s="1"/>
  <c r="P1165" i="1"/>
  <c r="Q1165" i="1" s="1"/>
  <c r="P476" i="1"/>
  <c r="Q476" i="1" s="1"/>
  <c r="P1004" i="1"/>
  <c r="Q1004" i="1" s="1"/>
  <c r="P1532" i="1"/>
  <c r="Q1532" i="1" s="1"/>
  <c r="P280" i="1"/>
  <c r="Q280" i="1" s="1"/>
  <c r="P879" i="1"/>
  <c r="Q879" i="1" s="1"/>
  <c r="P137" i="1"/>
  <c r="Q137" i="1" s="1"/>
  <c r="P692" i="1"/>
  <c r="Q692" i="1" s="1"/>
  <c r="P1249" i="1"/>
  <c r="Q1249" i="1" s="1"/>
  <c r="P18" i="1"/>
  <c r="Q18" i="1" s="1"/>
  <c r="P573" i="1"/>
  <c r="Q573" i="1" s="1"/>
  <c r="P1128" i="1"/>
  <c r="Q1128" i="1" s="1"/>
  <c r="P1683" i="1"/>
  <c r="Q1683" i="1" s="1"/>
  <c r="P478" i="1"/>
  <c r="Q478" i="1" s="1"/>
  <c r="P1636" i="1"/>
  <c r="Q1636" i="1" s="1"/>
  <c r="P406" i="1"/>
  <c r="Q406" i="1" s="1"/>
  <c r="P962" i="1"/>
  <c r="Q962" i="1" s="1"/>
  <c r="P1517" i="1"/>
  <c r="Q1517" i="1" s="1"/>
  <c r="P192" i="1"/>
  <c r="Q192" i="1" s="1"/>
  <c r="P747" i="1"/>
  <c r="Q747" i="1" s="1"/>
  <c r="P1302" i="1"/>
  <c r="Q1302" i="1" s="1"/>
  <c r="P84" i="1"/>
  <c r="Q84" i="1" s="1"/>
  <c r="P834" i="1"/>
  <c r="Q834" i="1" s="1"/>
  <c r="P1553" i="1"/>
  <c r="Q1553" i="1" s="1"/>
  <c r="P462" i="1"/>
  <c r="Q462" i="1" s="1"/>
  <c r="P1183" i="1"/>
  <c r="Q1183" i="1" s="1"/>
  <c r="P870" i="1"/>
  <c r="Q870" i="1" s="1"/>
  <c r="P528" i="1"/>
  <c r="Q528" i="1" s="1"/>
  <c r="P1243" i="1"/>
  <c r="Q1243" i="1" s="1"/>
  <c r="P1623" i="1"/>
  <c r="Q1623" i="1" s="1"/>
  <c r="P1342" i="1"/>
  <c r="Q1342" i="1" s="1"/>
  <c r="P629" i="1"/>
  <c r="Q629" i="1" s="1"/>
  <c r="P591" i="1"/>
  <c r="Q591" i="1" s="1"/>
  <c r="P1011" i="1"/>
  <c r="Q1011" i="1" s="1"/>
  <c r="P706" i="1"/>
  <c r="Q706" i="1" s="1"/>
  <c r="P362" i="1"/>
  <c r="Q362" i="1" s="1"/>
  <c r="P1449" i="1"/>
  <c r="Q1449" i="1" s="1"/>
  <c r="P974" i="1"/>
  <c r="Q974" i="1" s="1"/>
  <c r="P1569" i="1"/>
  <c r="Q1569" i="1" s="1"/>
  <c r="P554" i="1"/>
  <c r="Q554" i="1" s="1"/>
  <c r="P1047" i="1"/>
  <c r="Q1047" i="1" s="1"/>
  <c r="P105" i="1"/>
  <c r="Q105" i="1" s="1"/>
  <c r="P1071" i="1"/>
  <c r="Q1071" i="1" s="1"/>
  <c r="P227" i="1"/>
  <c r="Q227" i="1" s="1"/>
  <c r="P1168" i="1"/>
  <c r="Q1168" i="1" s="1"/>
  <c r="P1425" i="1"/>
  <c r="Q1425" i="1" s="1"/>
  <c r="P1013" i="1"/>
  <c r="Q1013" i="1" s="1"/>
  <c r="P1038" i="1"/>
  <c r="Q1038" i="1" s="1"/>
  <c r="P270" i="1"/>
  <c r="Q270" i="1" s="1"/>
  <c r="P1018" i="1"/>
  <c r="Q1018" i="1" s="1"/>
  <c r="P1440" i="1"/>
  <c r="Q1440" i="1" s="1"/>
  <c r="P14" i="1"/>
  <c r="Q14" i="1" s="1"/>
  <c r="P542" i="1"/>
  <c r="Q542" i="1" s="1"/>
  <c r="P1070" i="1"/>
  <c r="Q1070" i="1" s="1"/>
  <c r="P1642" i="1"/>
  <c r="Q1642" i="1" s="1"/>
  <c r="P395" i="1"/>
  <c r="Q395" i="1" s="1"/>
  <c r="P948" i="1"/>
  <c r="Q948" i="1" s="1"/>
  <c r="P1478" i="1"/>
  <c r="Q1478" i="1" s="1"/>
  <c r="P209" i="1"/>
  <c r="Q209" i="1" s="1"/>
  <c r="P766" i="1"/>
  <c r="Q766" i="1" s="1"/>
  <c r="P1321" i="1"/>
  <c r="Q1321" i="1" s="1"/>
  <c r="P90" i="1"/>
  <c r="Q90" i="1" s="1"/>
  <c r="P645" i="1"/>
  <c r="Q645" i="1" s="1"/>
  <c r="P1200" i="1"/>
  <c r="Q1200" i="1" s="1"/>
  <c r="P1757" i="1"/>
  <c r="Q1757" i="1" s="1"/>
  <c r="P550" i="1"/>
  <c r="Q550" i="1" s="1"/>
  <c r="P1129" i="1"/>
  <c r="Q1129" i="1" s="1"/>
  <c r="P1710" i="1"/>
  <c r="Q1710" i="1" s="1"/>
  <c r="P479" i="1"/>
  <c r="Q479" i="1" s="1"/>
  <c r="P1034" i="1"/>
  <c r="Q1034" i="1" s="1"/>
  <c r="P1589" i="1"/>
  <c r="Q1589" i="1" s="1"/>
  <c r="P264" i="1"/>
  <c r="Q264" i="1" s="1"/>
  <c r="P843" i="1"/>
  <c r="Q843" i="1" s="1"/>
  <c r="P1398" i="1"/>
  <c r="Q1398" i="1" s="1"/>
  <c r="P207" i="1"/>
  <c r="Q207" i="1" s="1"/>
  <c r="P928" i="1"/>
  <c r="Q928" i="1" s="1"/>
  <c r="P1648" i="1"/>
  <c r="Q1648" i="1" s="1"/>
  <c r="P557" i="1"/>
  <c r="Q557" i="1" s="1"/>
  <c r="P1272" i="1"/>
  <c r="Q1272" i="1" s="1"/>
  <c r="P180" i="1"/>
  <c r="Q180" i="1" s="1"/>
  <c r="P965" i="1"/>
  <c r="Q965" i="1" s="1"/>
  <c r="P1679" i="1"/>
  <c r="Q1679" i="1" s="1"/>
  <c r="P618" i="1"/>
  <c r="Q618" i="1" s="1"/>
  <c r="P1338" i="1"/>
  <c r="Q1338" i="1" s="1"/>
  <c r="P276" i="1"/>
  <c r="Q276" i="1" s="1"/>
  <c r="P997" i="1"/>
  <c r="Q997" i="1" s="1"/>
  <c r="P1717" i="1"/>
  <c r="Q1717" i="1" s="1"/>
  <c r="P686" i="1"/>
  <c r="Q686" i="1" s="1"/>
  <c r="P1436" i="1"/>
  <c r="Q1436" i="1" s="1"/>
  <c r="P375" i="1"/>
  <c r="Q375" i="1" s="1"/>
  <c r="P1095" i="1"/>
  <c r="Q1095" i="1" s="1"/>
  <c r="P724" i="1"/>
  <c r="Q724" i="1" s="1"/>
  <c r="P1473" i="1"/>
  <c r="Q1473" i="1" s="1"/>
  <c r="P412" i="1"/>
  <c r="Q412" i="1" s="1"/>
  <c r="P1126" i="1"/>
  <c r="Q1126" i="1" s="1"/>
  <c r="P399" i="1"/>
  <c r="Q399" i="1" s="1"/>
  <c r="P685" i="1"/>
  <c r="Q685" i="1" s="1"/>
  <c r="P1405" i="1"/>
  <c r="Q1405" i="1" s="1"/>
  <c r="P1331" i="1"/>
  <c r="Q1331" i="1" s="1"/>
  <c r="P1074" i="1"/>
  <c r="Q1074" i="1" s="1"/>
  <c r="P1457" i="1"/>
  <c r="Q1457" i="1" s="1"/>
  <c r="P785" i="1"/>
  <c r="Q785" i="1" s="1"/>
  <c r="P1486" i="1"/>
  <c r="Q1486" i="1" s="1"/>
  <c r="P132" i="1"/>
  <c r="Q132" i="1" s="1"/>
  <c r="P1072" i="1"/>
  <c r="Q1072" i="1" s="1"/>
  <c r="P1174" i="1"/>
  <c r="Q1174" i="1" s="1"/>
  <c r="P1134" i="1"/>
  <c r="Q1134" i="1" s="1"/>
  <c r="P955" i="1"/>
  <c r="Q955" i="1" s="1"/>
  <c r="P1045" i="1"/>
  <c r="Q1045" i="1" s="1"/>
  <c r="P1170" i="1"/>
  <c r="Q1170" i="1" s="1"/>
  <c r="P1520" i="1"/>
  <c r="Q1520" i="1" s="1"/>
  <c r="P1287" i="1"/>
  <c r="Q1287" i="1" s="1"/>
  <c r="P172" i="1"/>
  <c r="Q172" i="1" s="1"/>
  <c r="P489" i="1"/>
  <c r="Q489" i="1" s="1"/>
  <c r="P202" i="1"/>
  <c r="Q202" i="1" s="1"/>
  <c r="P513" i="1"/>
  <c r="Q513" i="1" s="1"/>
  <c r="P1085" i="1"/>
  <c r="Q1085" i="1" s="1"/>
  <c r="P1506" i="1"/>
  <c r="Q1506" i="1" s="1"/>
  <c r="P1481" i="1"/>
  <c r="Q1481" i="1" s="1"/>
  <c r="P190" i="1"/>
  <c r="Q190" i="1" s="1"/>
  <c r="P718" i="1"/>
  <c r="Q718" i="1" s="1"/>
  <c r="P1246" i="1"/>
  <c r="Q1246" i="1" s="1"/>
  <c r="P1774" i="1"/>
  <c r="Q1774" i="1" s="1"/>
  <c r="P533" i="1"/>
  <c r="Q533" i="1" s="1"/>
  <c r="P1086" i="1"/>
  <c r="Q1086" i="1" s="1"/>
  <c r="P1616" i="1"/>
  <c r="Q1616" i="1" s="1"/>
  <c r="P355" i="1"/>
  <c r="Q355" i="1" s="1"/>
  <c r="P910" i="1"/>
  <c r="Q910" i="1" s="1"/>
  <c r="P1465" i="1"/>
  <c r="Q1465" i="1" s="1"/>
  <c r="P236" i="1"/>
  <c r="Q236" i="1" s="1"/>
  <c r="P791" i="1"/>
  <c r="Q791" i="1" s="1"/>
  <c r="P1346" i="1"/>
  <c r="Q1346" i="1" s="1"/>
  <c r="P139" i="1"/>
  <c r="Q139" i="1" s="1"/>
  <c r="P695" i="1"/>
  <c r="Q695" i="1" s="1"/>
  <c r="P1299" i="1"/>
  <c r="Q1299" i="1" s="1"/>
  <c r="P92" i="1"/>
  <c r="Q92" i="1" s="1"/>
  <c r="P647" i="1"/>
  <c r="Q647" i="1" s="1"/>
  <c r="P1204" i="1"/>
  <c r="Q1204" i="1" s="1"/>
  <c r="P1759" i="1"/>
  <c r="Q1759" i="1" s="1"/>
  <c r="P433" i="1"/>
  <c r="Q433" i="1" s="1"/>
  <c r="P988" i="1"/>
  <c r="Q988" i="1" s="1"/>
  <c r="P1543" i="1"/>
  <c r="Q1543" i="1" s="1"/>
  <c r="P397" i="1"/>
  <c r="Q397" i="1" s="1"/>
  <c r="P1117" i="1"/>
  <c r="Q1117" i="1" s="1"/>
  <c r="P25" i="1"/>
  <c r="Q25" i="1" s="1"/>
  <c r="P739" i="1"/>
  <c r="Q739" i="1" s="1"/>
  <c r="P1460" i="1"/>
  <c r="Q1460" i="1" s="1"/>
  <c r="P434" i="1"/>
  <c r="Q434" i="1" s="1"/>
  <c r="P1148" i="1"/>
  <c r="Q1148" i="1" s="1"/>
  <c r="P87" i="1"/>
  <c r="Q87" i="1" s="1"/>
  <c r="P807" i="1"/>
  <c r="Q807" i="1" s="1"/>
  <c r="P1527" i="1"/>
  <c r="Q1527" i="1" s="1"/>
  <c r="P466" i="1"/>
  <c r="Q466" i="1" s="1"/>
  <c r="P1186" i="1"/>
  <c r="Q1186" i="1" s="1"/>
  <c r="P126" i="1"/>
  <c r="Q126" i="1" s="1"/>
  <c r="P905" i="1"/>
  <c r="Q905" i="1" s="1"/>
  <c r="P1654" i="1"/>
  <c r="Q1654" i="1" s="1"/>
  <c r="P593" i="1"/>
  <c r="Q593" i="1" s="1"/>
  <c r="P1313" i="1"/>
  <c r="Q1313" i="1" s="1"/>
  <c r="P222" i="1"/>
  <c r="Q222" i="1" s="1"/>
  <c r="P942" i="1"/>
  <c r="Q942" i="1" s="1"/>
  <c r="P1656" i="1"/>
  <c r="Q1656" i="1" s="1"/>
  <c r="P595" i="1"/>
  <c r="Q595" i="1" s="1"/>
  <c r="P1315" i="1"/>
  <c r="Q1315" i="1" s="1"/>
  <c r="P154" i="1"/>
  <c r="Q154" i="1" s="1"/>
  <c r="P874" i="1"/>
  <c r="Q874" i="1" s="1"/>
  <c r="P1594" i="1"/>
  <c r="Q1594" i="1" s="1"/>
  <c r="P989" i="1"/>
  <c r="Q989" i="1" s="1"/>
  <c r="P1726" i="1"/>
  <c r="Q1726" i="1" s="1"/>
  <c r="P415" i="1"/>
  <c r="Q415" i="1" s="1"/>
  <c r="P292" i="1"/>
  <c r="Q292" i="1" s="1"/>
  <c r="P101" i="1"/>
  <c r="Q101" i="1" s="1"/>
  <c r="P1794" i="1"/>
  <c r="Q1794" i="1" s="1"/>
  <c r="P664" i="1"/>
  <c r="Q664" i="1" s="1"/>
  <c r="P1139" i="1"/>
  <c r="Q1139" i="1" s="1"/>
  <c r="P485" i="1"/>
  <c r="Q485" i="1" s="1"/>
  <c r="P449" i="1"/>
  <c r="Q449" i="1" s="1"/>
  <c r="P1144" i="1"/>
  <c r="Q1144" i="1" s="1"/>
  <c r="P420" i="1"/>
  <c r="Q420" i="1" s="1"/>
  <c r="P736" i="1"/>
  <c r="Q736" i="1" s="1"/>
  <c r="P1643" i="1"/>
  <c r="Q1643" i="1" s="1"/>
  <c r="P1164" i="1"/>
  <c r="Q1164" i="1" s="1"/>
  <c r="P1327" i="1"/>
  <c r="Q1327" i="1" s="1"/>
  <c r="P608" i="1"/>
  <c r="Q608" i="1" s="1"/>
  <c r="P1312" i="1"/>
  <c r="Q1312" i="1" s="1"/>
  <c r="P164" i="1"/>
  <c r="Q164" i="1" s="1"/>
  <c r="P971" i="1"/>
  <c r="Q971" i="1" s="1"/>
  <c r="P1639" i="1"/>
  <c r="Q1639" i="1" s="1"/>
  <c r="P500" i="1"/>
  <c r="Q500" i="1" s="1"/>
  <c r="P1273" i="1"/>
  <c r="Q1273" i="1" s="1"/>
  <c r="P186" i="1"/>
  <c r="Q186" i="1" s="1"/>
  <c r="P911" i="1"/>
  <c r="Q911" i="1" s="1"/>
  <c r="P1587" i="1"/>
  <c r="Q1587" i="1" s="1"/>
  <c r="P598" i="1"/>
  <c r="Q598" i="1" s="1"/>
  <c r="P1347" i="1"/>
  <c r="Q1347" i="1" s="1"/>
  <c r="P262" i="1"/>
  <c r="Q262" i="1" s="1"/>
  <c r="P1010" i="1"/>
  <c r="Q1010" i="1" s="1"/>
  <c r="P1735" i="1"/>
  <c r="Q1735" i="1" s="1"/>
  <c r="P553" i="1"/>
  <c r="Q553" i="1" s="1"/>
  <c r="P1230" i="1"/>
  <c r="Q1230" i="1" s="1"/>
  <c r="P302" i="1"/>
  <c r="Q302" i="1" s="1"/>
  <c r="P1211" i="1"/>
  <c r="Q1211" i="1" s="1"/>
  <c r="P273" i="1"/>
  <c r="Q273" i="1" s="1"/>
  <c r="P1306" i="1"/>
  <c r="Q1306" i="1" s="1"/>
  <c r="P463" i="1"/>
  <c r="Q463" i="1" s="1"/>
  <c r="P1337" i="1"/>
  <c r="Q1337" i="1" s="1"/>
  <c r="P559" i="1"/>
  <c r="Q559" i="1" s="1"/>
  <c r="P1462" i="1"/>
  <c r="Q1462" i="1" s="1"/>
  <c r="P619" i="1"/>
  <c r="Q619" i="1" s="1"/>
  <c r="P1498" i="1"/>
  <c r="Q1498" i="1" s="1"/>
  <c r="P751" i="1"/>
  <c r="Q751" i="1" s="1"/>
  <c r="P1719" i="1"/>
  <c r="Q1719" i="1" s="1"/>
  <c r="P812" i="1"/>
  <c r="Q812" i="1" s="1"/>
  <c r="P1784" i="1"/>
  <c r="Q1784" i="1" s="1"/>
  <c r="P877" i="1"/>
  <c r="Q877" i="1" s="1"/>
  <c r="P1786" i="1"/>
  <c r="Q1786" i="1" s="1"/>
  <c r="P878" i="1"/>
  <c r="Q878" i="1" s="1"/>
  <c r="P30" i="1"/>
  <c r="Q30" i="1" s="1"/>
  <c r="P933" i="1"/>
  <c r="Q933" i="1" s="1"/>
  <c r="P184" i="1"/>
  <c r="Q184" i="1" s="1"/>
  <c r="P76" i="1"/>
  <c r="Q76" i="1" s="1"/>
  <c r="P1262" i="1"/>
  <c r="Q1262" i="1" s="1"/>
  <c r="P1387" i="1"/>
  <c r="Q1387" i="1" s="1"/>
  <c r="P1261" i="1"/>
  <c r="Q1261" i="1" s="1"/>
  <c r="P851" i="1"/>
  <c r="Q851" i="1" s="1"/>
  <c r="P1696" i="1"/>
  <c r="Q1696" i="1" s="1"/>
  <c r="P1605" i="1"/>
  <c r="Q1605" i="1" s="1"/>
  <c r="P83" i="1"/>
  <c r="Q83" i="1" s="1"/>
  <c r="P917" i="1"/>
  <c r="Q917" i="1" s="1"/>
  <c r="P1629" i="1"/>
  <c r="Q1629" i="1" s="1"/>
  <c r="P268" i="1"/>
  <c r="Q268" i="1" s="1"/>
  <c r="P1044" i="1"/>
  <c r="Q1044" i="1" s="1"/>
  <c r="P147" i="1"/>
  <c r="Q147" i="1" s="1"/>
  <c r="P1361" i="1"/>
  <c r="Q1361" i="1" s="1"/>
  <c r="P947" i="1"/>
  <c r="Q947" i="1" s="1"/>
  <c r="P1450" i="1"/>
  <c r="Q1450" i="1" s="1"/>
  <c r="P691" i="1"/>
  <c r="Q691" i="1" s="1"/>
  <c r="P40" i="1"/>
  <c r="Q40" i="1" s="1"/>
  <c r="P1487" i="1"/>
  <c r="Q1487" i="1" s="1"/>
  <c r="P203" i="1"/>
  <c r="Q203" i="1" s="1"/>
  <c r="P1427" i="1"/>
  <c r="Q1427" i="1" s="1"/>
  <c r="P544" i="1"/>
  <c r="Q544" i="1" s="1"/>
  <c r="P1762" i="1"/>
  <c r="Q1762" i="1" s="1"/>
  <c r="P663" i="1"/>
  <c r="Q663" i="1" s="1"/>
  <c r="P1288" i="1"/>
  <c r="Q1288" i="1" s="1"/>
  <c r="P583" i="1"/>
  <c r="Q583" i="1" s="1"/>
  <c r="P1641" i="1"/>
  <c r="Q1641" i="1" s="1"/>
  <c r="P639" i="1"/>
  <c r="Q639" i="1" s="1"/>
  <c r="P1698" i="1"/>
  <c r="Q1698" i="1" s="1"/>
  <c r="P1207" i="1"/>
  <c r="Q1207" i="1" s="1"/>
  <c r="P198" i="1"/>
  <c r="Q198" i="1" s="1"/>
  <c r="P1600" i="1"/>
  <c r="Q1600" i="1" s="1"/>
  <c r="P294" i="1"/>
  <c r="Q294" i="1" s="1"/>
  <c r="P1293" i="1"/>
  <c r="Q1293" i="1" s="1"/>
  <c r="P425" i="1"/>
  <c r="Q425" i="1" s="1"/>
  <c r="P1289" i="1"/>
  <c r="Q1289" i="1" s="1"/>
  <c r="P543" i="1"/>
  <c r="Q543" i="1" s="1"/>
  <c r="P1580" i="1"/>
  <c r="Q1580" i="1" s="1"/>
  <c r="P643" i="1"/>
  <c r="Q643" i="1" s="1"/>
  <c r="P1704" i="1"/>
  <c r="Q1704" i="1" s="1"/>
  <c r="P569" i="1"/>
  <c r="Q569" i="1" s="1"/>
  <c r="P102" i="1"/>
  <c r="Q102" i="1" s="1"/>
  <c r="P806" i="1"/>
  <c r="Q806" i="1" s="1"/>
  <c r="P1444" i="1"/>
  <c r="Q1444" i="1" s="1"/>
  <c r="P441" i="1"/>
  <c r="Q441" i="1" s="1"/>
  <c r="P1132" i="1"/>
  <c r="Q1132" i="1" s="1"/>
  <c r="P1778" i="1"/>
  <c r="Q1778" i="1" s="1"/>
  <c r="P742" i="1"/>
  <c r="Q742" i="1" s="1"/>
  <c r="P1441" i="1"/>
  <c r="Q1441" i="1" s="1"/>
  <c r="P380" i="1"/>
  <c r="Q380" i="1" s="1"/>
  <c r="P1056" i="1"/>
  <c r="Q1056" i="1" s="1"/>
  <c r="P43" i="1"/>
  <c r="Q43" i="1" s="1"/>
  <c r="P816" i="1"/>
  <c r="Q816" i="1" s="1"/>
  <c r="P1492" i="1"/>
  <c r="Q1492" i="1" s="1"/>
  <c r="P503" i="1"/>
  <c r="Q503" i="1" s="1"/>
  <c r="P1228" i="1"/>
  <c r="Q1228" i="1" s="1"/>
  <c r="P22" i="1"/>
  <c r="Q22" i="1" s="1"/>
  <c r="P771" i="1"/>
  <c r="Q771" i="1" s="1"/>
  <c r="P1495" i="1"/>
  <c r="Q1495" i="1" s="1"/>
  <c r="P521" i="1"/>
  <c r="Q521" i="1" s="1"/>
  <c r="P1399" i="1"/>
  <c r="Q1399" i="1" s="1"/>
  <c r="P616" i="1"/>
  <c r="Q616" i="1" s="1"/>
  <c r="P1525" i="1"/>
  <c r="Q1525" i="1" s="1"/>
  <c r="P653" i="1"/>
  <c r="Q653" i="1" s="1"/>
  <c r="P1650" i="1"/>
  <c r="Q1650" i="1" s="1"/>
  <c r="P777" i="1"/>
  <c r="Q777" i="1" s="1"/>
  <c r="P1716" i="1"/>
  <c r="Q1716" i="1" s="1"/>
  <c r="P808" i="1"/>
  <c r="Q808" i="1" s="1"/>
  <c r="P364" i="1"/>
  <c r="Q364" i="1" s="1"/>
  <c r="P1671" i="1"/>
  <c r="Q1671" i="1" s="1"/>
  <c r="P755" i="1"/>
  <c r="Q755" i="1" s="1"/>
  <c r="P604" i="1"/>
  <c r="Q604" i="1" s="1"/>
  <c r="P1111" i="1"/>
  <c r="Q1111" i="1" s="1"/>
  <c r="P293" i="1"/>
  <c r="Q293" i="1" s="1"/>
  <c r="P391" i="1"/>
  <c r="Q391" i="1" s="1"/>
  <c r="P1603" i="1"/>
  <c r="Q1603" i="1" s="1"/>
  <c r="P1668" i="1"/>
  <c r="Q1668" i="1" s="1"/>
  <c r="P1630" i="1"/>
  <c r="Q1630" i="1" s="1"/>
  <c r="P728" i="1"/>
  <c r="Q728" i="1" s="1"/>
  <c r="P509" i="1"/>
  <c r="Q509" i="1" s="1"/>
  <c r="P1198" i="1"/>
  <c r="Q1198" i="1" s="1"/>
  <c r="P950" i="1"/>
  <c r="Q950" i="1" s="1"/>
  <c r="P1631" i="1"/>
  <c r="Q1631" i="1" s="1"/>
  <c r="P148" i="1"/>
  <c r="Q148" i="1" s="1"/>
  <c r="P1729" i="1"/>
  <c r="Q1729" i="1" s="1"/>
  <c r="P517" i="1"/>
  <c r="Q517" i="1" s="1"/>
  <c r="P229" i="1"/>
  <c r="Q229" i="1" s="1"/>
  <c r="P1483" i="1"/>
  <c r="Q1483" i="1" s="1"/>
  <c r="P474" i="1"/>
  <c r="Q474" i="1" s="1"/>
  <c r="P765" i="1"/>
  <c r="Q765" i="1" s="1"/>
  <c r="P130" i="1"/>
  <c r="Q130" i="1" s="1"/>
  <c r="P1544" i="1"/>
  <c r="Q1544" i="1" s="1"/>
  <c r="P1384" i="1"/>
  <c r="Q1384" i="1" s="1"/>
  <c r="P570" i="1"/>
  <c r="Q570" i="1" s="1"/>
  <c r="P632" i="1"/>
  <c r="Q632" i="1" s="1"/>
  <c r="P1513" i="1"/>
  <c r="Q1513" i="1" s="1"/>
  <c r="P1083" i="1"/>
  <c r="Q1083" i="1" s="1"/>
  <c r="P1397" i="1"/>
  <c r="Q1397" i="1" s="1"/>
  <c r="P75" i="1"/>
  <c r="Q75" i="1" s="1"/>
  <c r="P1332" i="1"/>
  <c r="Q1332" i="1" s="1"/>
  <c r="P385" i="1"/>
  <c r="Q385" i="1" s="1"/>
  <c r="P789" i="1"/>
  <c r="Q789" i="1" s="1"/>
  <c r="P177" i="1"/>
  <c r="Q177" i="1" s="1"/>
  <c r="P323" i="1"/>
  <c r="Q323" i="1" s="1"/>
  <c r="P1789" i="1"/>
  <c r="Q1789" i="1" s="1"/>
  <c r="P488" i="1"/>
  <c r="Q488" i="1" s="1"/>
  <c r="P674" i="1"/>
  <c r="Q674" i="1" s="1"/>
  <c r="P1378" i="1"/>
  <c r="Q1378" i="1" s="1"/>
  <c r="P418" i="1"/>
  <c r="Q418" i="1" s="1"/>
  <c r="P1178" i="1"/>
  <c r="Q1178" i="1" s="1"/>
  <c r="P161" i="1"/>
  <c r="Q161" i="1" s="1"/>
  <c r="P934" i="1"/>
  <c r="Q934" i="1" s="1"/>
  <c r="P1682" i="1"/>
  <c r="Q1682" i="1" s="1"/>
  <c r="P719" i="1"/>
  <c r="Q719" i="1" s="1"/>
  <c r="P1491" i="1"/>
  <c r="Q1491" i="1" s="1"/>
  <c r="P526" i="1"/>
  <c r="Q526" i="1" s="1"/>
  <c r="P1371" i="1"/>
  <c r="Q1371" i="1" s="1"/>
  <c r="P334" i="1"/>
  <c r="Q334" i="1" s="1"/>
  <c r="P1179" i="1"/>
  <c r="Q1179" i="1" s="1"/>
  <c r="P70" i="1"/>
  <c r="Q70" i="1" s="1"/>
  <c r="P915" i="1"/>
  <c r="Q915" i="1" s="1"/>
  <c r="P1665" i="1"/>
  <c r="Q1665" i="1" s="1"/>
  <c r="P898" i="1"/>
  <c r="Q898" i="1" s="1"/>
  <c r="P85" i="1"/>
  <c r="Q85" i="1" s="1"/>
  <c r="P1023" i="1"/>
  <c r="Q1023" i="1" s="1"/>
  <c r="P305" i="1"/>
  <c r="Q305" i="1" s="1"/>
  <c r="P1402" i="1"/>
  <c r="Q1402" i="1" s="1"/>
  <c r="P683" i="1"/>
  <c r="Q683" i="1" s="1"/>
  <c r="P1680" i="1"/>
  <c r="Q1680" i="1" s="1"/>
  <c r="P967" i="1"/>
  <c r="Q967" i="1" s="1"/>
  <c r="P220" i="1"/>
  <c r="Q220" i="1" s="1"/>
  <c r="P1123" i="1"/>
  <c r="Q1123" i="1" s="1"/>
  <c r="P409" i="1"/>
  <c r="Q409" i="1" s="1"/>
  <c r="P1377" i="1"/>
  <c r="Q1377" i="1" s="1"/>
  <c r="P440" i="1"/>
  <c r="Q440" i="1" s="1"/>
  <c r="P1503" i="1"/>
  <c r="Q1503" i="1" s="1"/>
  <c r="P660" i="1"/>
  <c r="Q660" i="1" s="1"/>
  <c r="P1568" i="1"/>
  <c r="Q1568" i="1" s="1"/>
  <c r="P750" i="1"/>
  <c r="Q750" i="1" s="1"/>
  <c r="P1688" i="1"/>
  <c r="Q1688" i="1" s="1"/>
  <c r="P419" i="1"/>
  <c r="Q419" i="1" s="1"/>
  <c r="P1419" i="1"/>
  <c r="Q1419" i="1" s="1"/>
  <c r="P493" i="1"/>
  <c r="Q493" i="1" s="1"/>
  <c r="P1217" i="1"/>
  <c r="Q1217" i="1" s="1"/>
  <c r="P725" i="1"/>
  <c r="Q725" i="1" s="1"/>
  <c r="P1747" i="1"/>
  <c r="Q1747" i="1" s="1"/>
  <c r="P815" i="1"/>
  <c r="Q815" i="1" s="1"/>
  <c r="P1443" i="1"/>
  <c r="Q1443" i="1" s="1"/>
  <c r="P216" i="1"/>
  <c r="Q216" i="1" s="1"/>
  <c r="P1022" i="1"/>
  <c r="Q1022" i="1" s="1"/>
  <c r="P1241" i="1"/>
  <c r="Q1241" i="1" s="1"/>
  <c r="P1496" i="1"/>
  <c r="Q1496" i="1" s="1"/>
  <c r="P1091" i="1"/>
  <c r="Q1091" i="1" s="1"/>
  <c r="P534" i="1"/>
  <c r="Q534" i="1" s="1"/>
  <c r="P535" i="1"/>
  <c r="Q535" i="1" s="1"/>
  <c r="P1787" i="1"/>
  <c r="Q1787" i="1" s="1"/>
  <c r="P1777" i="1"/>
  <c r="Q1777" i="1" s="1"/>
  <c r="P1257" i="1"/>
  <c r="Q1257" i="1" s="1"/>
  <c r="P1768" i="1"/>
  <c r="Q1768" i="1" s="1"/>
  <c r="P1760" i="1"/>
  <c r="Q1760" i="1" s="1"/>
  <c r="P826" i="1"/>
  <c r="Q826" i="1" s="1"/>
  <c r="P784" i="1"/>
  <c r="Q784" i="1" s="1"/>
  <c r="P556" i="1"/>
  <c r="Q556" i="1" s="1"/>
  <c r="P283" i="1"/>
  <c r="Q283" i="1" s="1"/>
  <c r="P66" i="1"/>
  <c r="Q66" i="1" s="1"/>
  <c r="P1611" i="1"/>
  <c r="Q1611" i="1" s="1"/>
  <c r="P1468" i="1"/>
  <c r="Q1468" i="1" s="1"/>
  <c r="P1324" i="1"/>
  <c r="Q1324" i="1" s="1"/>
  <c r="P1036" i="1"/>
  <c r="Q1036" i="1" s="1"/>
  <c r="P1052" i="1"/>
  <c r="Q1052" i="1" s="1"/>
  <c r="P558" i="1"/>
  <c r="Q558" i="1" s="1"/>
  <c r="P871" i="1"/>
  <c r="Q871" i="1" s="1"/>
  <c r="P343" i="1"/>
  <c r="Q343" i="1" s="1"/>
  <c r="P1502" i="1"/>
  <c r="Q1502" i="1" s="1"/>
  <c r="P1627" i="1"/>
  <c r="Q1627" i="1" s="1"/>
  <c r="P904" i="1"/>
  <c r="Q904" i="1" s="1"/>
  <c r="P80" i="1"/>
  <c r="Q80" i="1" s="1"/>
  <c r="P1664" i="1"/>
  <c r="Q1664" i="1" s="1"/>
  <c r="P331" i="1"/>
  <c r="Q331" i="1" s="1"/>
  <c r="P138" i="1"/>
  <c r="Q138" i="1" s="1"/>
  <c r="P1733" i="1"/>
  <c r="Q1733" i="1" s="1"/>
  <c r="P1540" i="1"/>
  <c r="Q1540" i="1" s="1"/>
  <c r="P336" i="1"/>
  <c r="Q336" i="1" s="1"/>
  <c r="P149" i="1"/>
  <c r="Q149" i="1" s="1"/>
  <c r="P304" i="1"/>
  <c r="Q304" i="1" s="1"/>
  <c r="P617" i="1"/>
  <c r="Q617" i="1" s="1"/>
  <c r="P218" i="1"/>
  <c r="Q218" i="1" s="1"/>
  <c r="P407" i="1"/>
  <c r="Q407" i="1" s="1"/>
  <c r="P658" i="1"/>
  <c r="Q658" i="1" s="1"/>
  <c r="P1727" i="1"/>
  <c r="Q1727" i="1" s="1"/>
  <c r="P919" i="1"/>
  <c r="Q919" i="1" s="1"/>
  <c r="P1484" i="1"/>
  <c r="Q1484" i="1" s="1"/>
  <c r="P482" i="1"/>
  <c r="Q482" i="1" s="1"/>
  <c r="P678" i="1"/>
  <c r="Q678" i="1" s="1"/>
  <c r="P108" i="1"/>
  <c r="Q108" i="1" s="1"/>
  <c r="P389" i="1"/>
  <c r="Q389" i="1" s="1"/>
  <c r="P50" i="1"/>
  <c r="Q50" i="1" s="1"/>
  <c r="P348" i="1"/>
  <c r="Q348" i="1" s="1"/>
  <c r="P696" i="1"/>
  <c r="Q696" i="1" s="1"/>
  <c r="P1400" i="1"/>
  <c r="Q1400" i="1" s="1"/>
  <c r="P464" i="1"/>
  <c r="Q464" i="1" s="1"/>
  <c r="P1201" i="1"/>
  <c r="Q1201" i="1" s="1"/>
  <c r="P185" i="1"/>
  <c r="Q185" i="1" s="1"/>
  <c r="P958" i="1"/>
  <c r="Q958" i="1" s="1"/>
  <c r="P1706" i="1"/>
  <c r="Q1706" i="1" s="1"/>
  <c r="P743" i="1"/>
  <c r="Q743" i="1" s="1"/>
  <c r="P1515" i="1"/>
  <c r="Q1515" i="1" s="1"/>
  <c r="P574" i="1"/>
  <c r="Q574" i="1" s="1"/>
  <c r="P1395" i="1"/>
  <c r="Q1395" i="1" s="1"/>
  <c r="P430" i="1"/>
  <c r="Q430" i="1" s="1"/>
  <c r="P1252" i="1"/>
  <c r="Q1252" i="1" s="1"/>
  <c r="P94" i="1"/>
  <c r="Q94" i="1" s="1"/>
  <c r="P940" i="1"/>
  <c r="Q940" i="1" s="1"/>
  <c r="P1689" i="1"/>
  <c r="Q1689" i="1" s="1"/>
  <c r="P957" i="1"/>
  <c r="Q957" i="1" s="1"/>
  <c r="P120" i="1"/>
  <c r="Q120" i="1" s="1"/>
  <c r="P1088" i="1"/>
  <c r="Q1088" i="1" s="1"/>
  <c r="P369" i="1"/>
  <c r="Q369" i="1" s="1"/>
  <c r="P1431" i="1"/>
  <c r="Q1431" i="1" s="1"/>
  <c r="P712" i="1"/>
  <c r="Q712" i="1" s="1"/>
  <c r="P1745" i="1"/>
  <c r="Q1745" i="1" s="1"/>
  <c r="P1027" i="1"/>
  <c r="Q1027" i="1" s="1"/>
  <c r="P249" i="1"/>
  <c r="Q249" i="1" s="1"/>
  <c r="P1188" i="1"/>
  <c r="Q1188" i="1" s="1"/>
  <c r="P439" i="1"/>
  <c r="Q439" i="1" s="1"/>
  <c r="P1407" i="1"/>
  <c r="Q1407" i="1" s="1"/>
  <c r="P470" i="1"/>
  <c r="Q470" i="1" s="1"/>
  <c r="P1533" i="1"/>
  <c r="Q1533" i="1" s="1"/>
  <c r="P689" i="1"/>
  <c r="Q689" i="1" s="1"/>
  <c r="P1599" i="1"/>
  <c r="Q1599" i="1" s="1"/>
  <c r="P779" i="1"/>
  <c r="Q779" i="1" s="1"/>
  <c r="P1718" i="1"/>
  <c r="Q1718" i="1" s="1"/>
  <c r="P361" i="1"/>
  <c r="Q361" i="1" s="1"/>
  <c r="P740" i="1"/>
  <c r="Q740" i="1" s="1"/>
  <c r="P1422" i="1"/>
  <c r="Q1422" i="1" s="1"/>
  <c r="P487" i="1"/>
  <c r="Q487" i="1" s="1"/>
  <c r="P1225" i="1"/>
  <c r="Q1225" i="1" s="1"/>
  <c r="P235" i="1"/>
  <c r="Q235" i="1" s="1"/>
  <c r="P983" i="1"/>
  <c r="Q983" i="1" s="1"/>
  <c r="P1731" i="1"/>
  <c r="Q1731" i="1" s="1"/>
  <c r="P767" i="1"/>
  <c r="Q767" i="1" s="1"/>
  <c r="P622" i="1"/>
  <c r="Q622" i="1" s="1"/>
  <c r="P455" i="1"/>
  <c r="Q455" i="1" s="1"/>
  <c r="P1276" i="1"/>
  <c r="Q1276" i="1" s="1"/>
  <c r="P119" i="1"/>
  <c r="Q119" i="1" s="1"/>
  <c r="P964" i="1"/>
  <c r="Q964" i="1" s="1"/>
  <c r="P1713" i="1"/>
  <c r="Q1713" i="1" s="1"/>
  <c r="P992" i="1"/>
  <c r="Q992" i="1" s="1"/>
  <c r="P150" i="1"/>
  <c r="Q150" i="1" s="1"/>
  <c r="P1212" i="1"/>
  <c r="Q1212" i="1" s="1"/>
  <c r="P1461" i="1"/>
  <c r="Q1461" i="1" s="1"/>
  <c r="P748" i="1"/>
  <c r="Q748" i="1" s="1"/>
  <c r="P1775" i="1"/>
  <c r="Q1775" i="1" s="1"/>
  <c r="P279" i="1"/>
  <c r="Q279" i="1" s="1"/>
  <c r="P469" i="1"/>
  <c r="Q469" i="1" s="1"/>
  <c r="P1437" i="1"/>
  <c r="Q1437" i="1" s="1"/>
  <c r="P504" i="1"/>
  <c r="Q504" i="1" s="1"/>
  <c r="P1566" i="1"/>
  <c r="Q1566" i="1" s="1"/>
  <c r="P1628" i="1"/>
  <c r="Q1628" i="1" s="1"/>
  <c r="P809" i="1"/>
  <c r="Q809" i="1" s="1"/>
  <c r="P133" i="1"/>
  <c r="Q133" i="1" s="1"/>
  <c r="P1563" i="1"/>
  <c r="Q1563" i="1" s="1"/>
  <c r="P1300" i="1"/>
  <c r="Q1300" i="1" s="1"/>
  <c r="P1012" i="1"/>
  <c r="Q1012" i="1" s="1"/>
  <c r="P179" i="1"/>
  <c r="Q179" i="1" s="1"/>
  <c r="P523" i="1"/>
  <c r="Q523" i="1" s="1"/>
  <c r="P837" i="1"/>
  <c r="Q837" i="1" s="1"/>
  <c r="P314" i="1"/>
  <c r="Q314" i="1" s="1"/>
  <c r="P1247" i="1"/>
  <c r="Q1247" i="1" s="1"/>
  <c r="P1472" i="1"/>
  <c r="Q1472" i="1" s="1"/>
  <c r="P1597" i="1"/>
  <c r="Q1597" i="1" s="1"/>
  <c r="P844" i="1"/>
  <c r="Q844" i="1" s="1"/>
  <c r="P13" i="1"/>
  <c r="Q13" i="1" s="1"/>
  <c r="P169" i="1"/>
  <c r="Q169" i="1" s="1"/>
  <c r="P979" i="1"/>
  <c r="Q979" i="1" s="1"/>
  <c r="P926" i="1"/>
  <c r="Q926" i="1" s="1"/>
  <c r="P1428" i="1"/>
  <c r="Q1428" i="1" s="1"/>
  <c r="P36" i="1"/>
  <c r="Q36" i="1" s="1"/>
  <c r="P1554" i="1"/>
  <c r="Q1554" i="1" s="1"/>
  <c r="P1271" i="1"/>
  <c r="Q1271" i="1" s="1"/>
  <c r="P1031" i="1"/>
  <c r="Q1031" i="1" s="1"/>
  <c r="P839" i="1"/>
  <c r="Q839" i="1" s="1"/>
  <c r="P670" i="1"/>
  <c r="Q670" i="1" s="1"/>
  <c r="P551" i="1"/>
  <c r="Q551" i="1" s="1"/>
  <c r="P240" i="1"/>
  <c r="Q240" i="1" s="1"/>
  <c r="P1761" i="1"/>
  <c r="Q1761" i="1" s="1"/>
  <c r="P1336" i="1"/>
  <c r="Q1336" i="1" s="1"/>
  <c r="P1621" i="1"/>
  <c r="Q1621" i="1" s="1"/>
  <c r="P59" i="1"/>
  <c r="Q59" i="1" s="1"/>
  <c r="P1121" i="1"/>
  <c r="Q1121" i="1" s="1"/>
  <c r="P1376" i="1"/>
  <c r="Q1376" i="1" s="1"/>
  <c r="P563" i="1"/>
  <c r="Q563" i="1" s="1"/>
  <c r="P659" i="1"/>
  <c r="Q659" i="1" s="1"/>
  <c r="P783" i="1"/>
  <c r="Q783" i="1" s="1"/>
  <c r="P1159" i="1"/>
  <c r="Q1159" i="1" s="1"/>
  <c r="P850" i="1"/>
  <c r="Q850" i="1" s="1"/>
  <c r="P602" i="1"/>
  <c r="Q602" i="1" s="1"/>
  <c r="P1103" i="1"/>
  <c r="Q1103" i="1" s="1"/>
  <c r="P935" i="1"/>
  <c r="Q935" i="1" s="1"/>
  <c r="P768" i="1"/>
  <c r="Q768" i="1" s="1"/>
  <c r="P1372" i="1"/>
  <c r="Q1372" i="1" s="1"/>
  <c r="P1084" i="1"/>
  <c r="Q1084" i="1" s="1"/>
  <c r="P1146" i="1"/>
  <c r="Q1146" i="1" s="1"/>
  <c r="P1401" i="1"/>
  <c r="Q1401" i="1" s="1"/>
  <c r="P931" i="1"/>
  <c r="Q931" i="1" s="1"/>
  <c r="P1215" i="1"/>
  <c r="Q1215" i="1" s="1"/>
  <c r="P1470" i="1"/>
  <c r="Q1470" i="1" s="1"/>
  <c r="P1561" i="1"/>
  <c r="Q1561" i="1" s="1"/>
  <c r="P1264" i="1"/>
  <c r="Q1264" i="1" s="1"/>
  <c r="P1382" i="1"/>
  <c r="Q1382" i="1" s="1"/>
  <c r="P567" i="1"/>
  <c r="Q567" i="1" s="1"/>
  <c r="P318" i="1"/>
  <c r="Q318" i="1" s="1"/>
  <c r="P448" i="1"/>
  <c r="Q448" i="1" s="1"/>
  <c r="P735" i="1"/>
  <c r="Q735" i="1" s="1"/>
  <c r="P1539" i="1"/>
  <c r="Q1539" i="1" s="1"/>
  <c r="P1061" i="1"/>
  <c r="Q1061" i="1" s="1"/>
  <c r="P1238" i="1"/>
  <c r="Q1238" i="1" s="1"/>
  <c r="P208" i="1"/>
  <c r="Q208" i="1" s="1"/>
  <c r="P1477" i="1"/>
  <c r="Q1477" i="1" s="1"/>
  <c r="P1697" i="1"/>
  <c r="Q1697" i="1" s="1"/>
  <c r="P857" i="1"/>
  <c r="Q857" i="1" s="1"/>
  <c r="P1197" i="1"/>
  <c r="Q1197" i="1" s="1"/>
  <c r="P757" i="1"/>
  <c r="Q757" i="1" s="1"/>
  <c r="P1602" i="1"/>
  <c r="Q1602" i="1" s="1"/>
  <c r="P173" i="1"/>
  <c r="Q173" i="1" s="1"/>
  <c r="P761" i="1"/>
  <c r="Q761" i="1" s="1"/>
  <c r="P1233" i="1"/>
  <c r="Q1233" i="1" s="1"/>
  <c r="P762" i="1"/>
  <c r="Q762" i="1" s="1"/>
  <c r="P1466" i="1"/>
  <c r="Q1466" i="1" s="1"/>
  <c r="P510" i="1"/>
  <c r="Q510" i="1" s="1"/>
  <c r="P1248" i="1"/>
  <c r="Q1248" i="1" s="1"/>
  <c r="P259" i="1"/>
  <c r="Q259" i="1" s="1"/>
  <c r="P1007" i="1"/>
  <c r="Q1007" i="1" s="1"/>
  <c r="P42" i="1"/>
  <c r="Q42" i="1" s="1"/>
  <c r="P646" i="1"/>
  <c r="Q646" i="1" s="1"/>
  <c r="P527" i="1"/>
  <c r="Q527" i="1" s="1"/>
  <c r="P1737" i="1"/>
  <c r="Q1737" i="1" s="1"/>
  <c r="P29" i="1"/>
  <c r="Q29" i="1" s="1"/>
  <c r="P754" i="1"/>
  <c r="Q754" i="1" s="1"/>
  <c r="P339" i="1"/>
  <c r="Q339" i="1" s="1"/>
  <c r="P831" i="1"/>
  <c r="Q831" i="1" s="1"/>
  <c r="P1005" i="1"/>
  <c r="Q1005" i="1" s="1"/>
  <c r="P69" i="1"/>
  <c r="Q69" i="1" s="1"/>
  <c r="P109" i="1"/>
  <c r="Q109" i="1" s="1"/>
  <c r="P1042" i="1"/>
  <c r="Q1042" i="1" s="1"/>
  <c r="P295" i="1"/>
  <c r="Q295" i="1" s="1"/>
  <c r="P951" i="1"/>
  <c r="Q951" i="1" s="1"/>
  <c r="P1574" i="1"/>
  <c r="Q1574" i="1" s="1"/>
  <c r="P58" i="1"/>
  <c r="Q58" i="1" s="1"/>
  <c r="P828" i="1"/>
  <c r="Q828" i="1" s="1"/>
  <c r="P1576" i="1"/>
  <c r="Q1576" i="1" s="1"/>
  <c r="P579" i="1"/>
  <c r="Q579" i="1" s="1"/>
  <c r="P1294" i="1"/>
  <c r="Q1294" i="1" s="1"/>
  <c r="P307" i="1"/>
  <c r="Q307" i="1" s="1"/>
  <c r="P1055" i="1"/>
  <c r="Q1055" i="1" s="1"/>
  <c r="P114" i="1"/>
  <c r="Q114" i="1" s="1"/>
  <c r="P863" i="1"/>
  <c r="Q863" i="1" s="1"/>
  <c r="P1707" i="1"/>
  <c r="Q1707" i="1" s="1"/>
  <c r="P744" i="1"/>
  <c r="Q744" i="1" s="1"/>
  <c r="P1516" i="1"/>
  <c r="Q1516" i="1" s="1"/>
  <c r="P599" i="1"/>
  <c r="Q599" i="1" s="1"/>
  <c r="P1348" i="1"/>
  <c r="Q1348" i="1" s="1"/>
  <c r="P312" i="1"/>
  <c r="Q312" i="1" s="1"/>
  <c r="P1060" i="1"/>
  <c r="Q1060" i="1" s="1"/>
  <c r="P1785" i="1"/>
  <c r="Q1785" i="1" s="1"/>
  <c r="P1087" i="1"/>
  <c r="Q1087" i="1" s="1"/>
  <c r="P244" i="1"/>
  <c r="Q244" i="1" s="1"/>
  <c r="P1366" i="1"/>
  <c r="Q1366" i="1" s="1"/>
  <c r="P588" i="1"/>
  <c r="Q588" i="1" s="1"/>
  <c r="P1715" i="1"/>
  <c r="Q1715" i="1" s="1"/>
  <c r="P901" i="1"/>
  <c r="Q901" i="1" s="1"/>
  <c r="P88" i="1"/>
  <c r="Q88" i="1" s="1"/>
  <c r="P1150" i="1"/>
  <c r="Q1150" i="1" s="1"/>
  <c r="P374" i="1"/>
  <c r="Q374" i="1" s="1"/>
  <c r="P1406" i="1"/>
  <c r="Q1406" i="1" s="1"/>
  <c r="P628" i="1"/>
  <c r="Q628" i="1" s="1"/>
  <c r="P1531" i="1"/>
  <c r="Q1531" i="1" s="1"/>
  <c r="P688" i="1"/>
  <c r="Q688" i="1" s="1"/>
  <c r="P1692" i="1"/>
  <c r="Q1692" i="1" s="1"/>
  <c r="P818" i="1"/>
  <c r="Q818" i="1" s="1"/>
  <c r="P158" i="1"/>
  <c r="Q158" i="1" s="1"/>
  <c r="P968" i="1"/>
  <c r="Q968" i="1" s="1"/>
  <c r="P1793" i="1"/>
  <c r="Q1793" i="1" s="1"/>
  <c r="P612" i="1"/>
  <c r="Q612" i="1" s="1"/>
  <c r="P610" i="1"/>
  <c r="Q610" i="1" s="1"/>
  <c r="P1609" i="1"/>
  <c r="Q1609" i="1" s="1"/>
  <c r="P269" i="1"/>
  <c r="Q269" i="1" s="1"/>
  <c r="P1766" i="1"/>
  <c r="Q1766" i="1" s="1"/>
  <c r="P386" i="1"/>
  <c r="Q386" i="1" s="1"/>
  <c r="P1764" i="1"/>
  <c r="Q1764" i="1" s="1"/>
  <c r="P1015" i="1"/>
  <c r="Q1015" i="1" s="1"/>
  <c r="P1788" i="1"/>
  <c r="Q1788" i="1" s="1"/>
  <c r="P1340" i="1"/>
  <c r="Q1340" i="1" s="1"/>
  <c r="P623" i="1"/>
  <c r="Q623" i="1" s="1"/>
  <c r="P1744" i="1"/>
  <c r="Q1744" i="1" s="1"/>
  <c r="P1301" i="1"/>
  <c r="Q1301" i="1" s="1"/>
  <c r="P206" i="1"/>
  <c r="Q206" i="1" s="1"/>
  <c r="P1318" i="1"/>
  <c r="Q1318" i="1" s="1"/>
  <c r="P447" i="1"/>
  <c r="Q447" i="1" s="1"/>
  <c r="P1016" i="1"/>
  <c r="Q1016" i="1" s="1"/>
  <c r="P81" i="1"/>
  <c r="Q81" i="1" s="1"/>
  <c r="P330" i="1"/>
  <c r="Q330" i="1" s="1"/>
  <c r="P821" i="1"/>
  <c r="Q821" i="1" s="1"/>
  <c r="P278" i="1"/>
  <c r="Q278" i="1" s="1"/>
  <c r="P1026" i="1"/>
  <c r="Q1026" i="1" s="1"/>
  <c r="P1796" i="1"/>
  <c r="Q1796" i="1" s="1"/>
  <c r="P717" i="1"/>
  <c r="Q717" i="1" s="1"/>
  <c r="P1547" i="1"/>
  <c r="Q1547" i="1" s="1"/>
  <c r="P475" i="1"/>
  <c r="Q475" i="1" s="1"/>
  <c r="P1345" i="1"/>
  <c r="Q1345" i="1" s="1"/>
  <c r="P308" i="1"/>
  <c r="Q308" i="1" s="1"/>
  <c r="P1152" i="1"/>
  <c r="Q1152" i="1" s="1"/>
  <c r="P163" i="1"/>
  <c r="Q163" i="1" s="1"/>
  <c r="P936" i="1"/>
  <c r="Q936" i="1" s="1"/>
  <c r="P1782" i="1"/>
  <c r="Q1782" i="1" s="1"/>
  <c r="P769" i="1"/>
  <c r="Q769" i="1" s="1"/>
  <c r="P1565" i="1"/>
  <c r="Q1565" i="1" s="1"/>
  <c r="P481" i="1"/>
  <c r="Q481" i="1" s="1"/>
  <c r="P1206" i="1"/>
  <c r="Q1206" i="1" s="1"/>
  <c r="P367" i="1"/>
  <c r="Q367" i="1" s="1"/>
  <c r="P1335" i="1"/>
  <c r="Q1335" i="1" s="1"/>
  <c r="P651" i="1"/>
  <c r="Q651" i="1" s="1"/>
  <c r="P1619" i="1"/>
  <c r="Q1619" i="1" s="1"/>
  <c r="P930" i="1"/>
  <c r="Q930" i="1" s="1"/>
  <c r="P152" i="1"/>
  <c r="Q152" i="1" s="1"/>
  <c r="P1120" i="1"/>
  <c r="Q1120" i="1" s="1"/>
  <c r="P401" i="1"/>
  <c r="Q401" i="1" s="1"/>
  <c r="P1404" i="1"/>
  <c r="Q1404" i="1" s="1"/>
  <c r="P657" i="1"/>
  <c r="Q657" i="1" s="1"/>
  <c r="P1690" i="1"/>
  <c r="Q1690" i="1" s="1"/>
  <c r="P846" i="1"/>
  <c r="Q846" i="1" s="1"/>
  <c r="P33" i="1"/>
  <c r="Q33" i="1" s="1"/>
  <c r="P1001" i="1"/>
  <c r="Q1001" i="1" s="1"/>
  <c r="P99" i="1"/>
  <c r="Q99" i="1" s="1"/>
  <c r="P1191" i="1"/>
  <c r="Q1191" i="1" s="1"/>
  <c r="P248" i="1"/>
  <c r="Q248" i="1" s="1"/>
  <c r="P1156" i="1"/>
  <c r="Q1156" i="1" s="1"/>
  <c r="P1166" i="1"/>
  <c r="Q1166" i="1" s="1"/>
  <c r="P354" i="1"/>
  <c r="Q354" i="1" s="1"/>
  <c r="P827" i="1"/>
  <c r="Q827" i="1" s="1"/>
  <c r="P642" i="1"/>
  <c r="Q642" i="1" s="1"/>
  <c r="P296" i="1"/>
  <c r="Q296" i="1" s="1"/>
  <c r="P1416" i="1"/>
  <c r="Q1416" i="1" s="1"/>
  <c r="P794" i="1"/>
  <c r="Q794" i="1" s="1"/>
  <c r="P144" i="1"/>
  <c r="Q144" i="1" s="1"/>
  <c r="P773" i="1"/>
  <c r="Q773" i="1" s="1"/>
  <c r="P952" i="1"/>
  <c r="Q952" i="1" s="1"/>
  <c r="P300" i="1"/>
  <c r="Q300" i="1" s="1"/>
  <c r="P1050" i="1"/>
  <c r="Q1050" i="1" s="1"/>
  <c r="P825" i="1"/>
  <c r="Q825" i="1" s="1"/>
  <c r="P325" i="1"/>
  <c r="Q325" i="1" s="1"/>
  <c r="P1286" i="1"/>
  <c r="Q1286" i="1" s="1"/>
  <c r="P872" i="1"/>
  <c r="Q872" i="1" s="1"/>
  <c r="P118" i="1"/>
  <c r="Q118" i="1" s="1"/>
  <c r="P1501" i="1"/>
  <c r="Q1501" i="1" s="1"/>
  <c r="P814" i="1"/>
  <c r="Q814" i="1" s="1"/>
  <c r="P332" i="1"/>
  <c r="Q332" i="1" s="1"/>
  <c r="P1442" i="1"/>
  <c r="Q1442" i="1" s="1"/>
  <c r="P1081" i="1"/>
  <c r="Q1081" i="1" s="1"/>
  <c r="P672" i="1"/>
  <c r="Q672" i="1" s="1"/>
  <c r="P1783" i="1"/>
  <c r="Q1783" i="1" s="1"/>
  <c r="P1157" i="1"/>
  <c r="Q1157" i="1" s="1"/>
  <c r="P649" i="1"/>
  <c r="Q649" i="1" s="1"/>
  <c r="P681" i="1"/>
  <c r="Q681" i="1" s="1"/>
  <c r="P245" i="1"/>
  <c r="Q245" i="1" s="1"/>
  <c r="P246" i="1"/>
  <c r="Q246" i="1" s="1"/>
  <c r="P247" i="1"/>
  <c r="Q247" i="1" s="1"/>
  <c r="P1681" i="1"/>
  <c r="Q1681" i="1" s="1"/>
  <c r="P1560" i="1"/>
  <c r="Q1560" i="1" s="1"/>
  <c r="P1218" i="1"/>
  <c r="Q1218" i="1" s="1"/>
  <c r="P972" i="1"/>
  <c r="Q972" i="1" s="1"/>
  <c r="P506" i="1"/>
  <c r="Q506" i="1" s="1"/>
  <c r="P183" i="1"/>
  <c r="Q183" i="1" s="1"/>
  <c r="P1499" i="1"/>
  <c r="Q1499" i="1" s="1"/>
  <c r="P801" i="1"/>
  <c r="Q801" i="1" s="1"/>
  <c r="P204" i="1"/>
  <c r="Q204" i="1" s="1"/>
  <c r="P450" i="1"/>
  <c r="Q450" i="1" s="1"/>
  <c r="P79" i="1"/>
  <c r="Q79" i="1" s="1"/>
  <c r="P1412" i="1"/>
  <c r="Q1412" i="1" s="1"/>
  <c r="P894" i="1"/>
  <c r="Q894" i="1" s="1"/>
  <c r="P141" i="1"/>
  <c r="Q141" i="1" s="1"/>
  <c r="P1524" i="1"/>
  <c r="Q1524" i="1" s="1"/>
  <c r="P838" i="1"/>
  <c r="Q838" i="1" s="1"/>
  <c r="P404" i="1"/>
  <c r="Q404" i="1" s="1"/>
  <c r="P1467" i="1"/>
  <c r="Q1467" i="1" s="1"/>
  <c r="P1105" i="1"/>
  <c r="Q1105" i="1" s="1"/>
  <c r="P697" i="1"/>
  <c r="Q697" i="1" s="1"/>
  <c r="P1182" i="1"/>
  <c r="Q1182" i="1" s="1"/>
  <c r="P680" i="1"/>
  <c r="Q680" i="1" s="1"/>
  <c r="P710" i="1"/>
  <c r="Q710" i="1" s="1"/>
  <c r="P274" i="1"/>
  <c r="Q274" i="1" s="1"/>
  <c r="P306" i="1"/>
  <c r="Q306" i="1" s="1"/>
  <c r="P311" i="1"/>
  <c r="Q311" i="1" s="1"/>
  <c r="P1746" i="1"/>
  <c r="Q1746" i="1" s="1"/>
  <c r="P1625" i="1"/>
  <c r="Q1625" i="1" s="1"/>
  <c r="P1253" i="1"/>
  <c r="Q1253" i="1" s="1"/>
  <c r="P1035" i="1"/>
  <c r="Q1035" i="1" s="1"/>
  <c r="P536" i="1"/>
  <c r="Q536" i="1" s="1"/>
  <c r="P219" i="1"/>
  <c r="Q219" i="1" s="1"/>
  <c r="P1529" i="1"/>
  <c r="Q1529" i="1" s="1"/>
  <c r="P1475" i="1"/>
  <c r="Q1475" i="1" s="1"/>
  <c r="P187" i="1"/>
  <c r="Q187" i="1" s="1"/>
  <c r="P1570" i="1"/>
  <c r="Q1570" i="1" s="1"/>
  <c r="P862" i="1"/>
  <c r="Q862" i="1" s="1"/>
  <c r="P428" i="1"/>
  <c r="Q428" i="1" s="1"/>
  <c r="P1781" i="1"/>
  <c r="Q1781" i="1" s="1"/>
  <c r="P1153" i="1"/>
  <c r="Q1153" i="1" s="1"/>
  <c r="P67" i="1"/>
  <c r="Q67" i="1" s="1"/>
  <c r="P1326" i="1"/>
  <c r="Q1326" i="1" s="1"/>
  <c r="P709" i="1"/>
  <c r="Q709" i="1" s="1"/>
  <c r="P775" i="1"/>
  <c r="Q775" i="1" s="1"/>
  <c r="P711" i="1"/>
  <c r="Q711" i="1" s="1"/>
  <c r="P340" i="1"/>
  <c r="Q340" i="1" s="1"/>
  <c r="P341" i="1"/>
  <c r="Q341" i="1" s="1"/>
  <c r="P1776" i="1"/>
  <c r="Q1776" i="1" s="1"/>
  <c r="P1748" i="1"/>
  <c r="Q1748" i="1" s="1"/>
  <c r="P1283" i="1"/>
  <c r="Q1283" i="1" s="1"/>
  <c r="P566" i="1"/>
  <c r="Q566" i="1" s="1"/>
  <c r="P277" i="1"/>
  <c r="Q277" i="1" s="1"/>
  <c r="P1559" i="1"/>
  <c r="Q1559" i="1" s="1"/>
  <c r="P210" i="1"/>
  <c r="Q210" i="1" s="1"/>
  <c r="P19" i="1"/>
  <c r="Q19" i="1" s="1"/>
  <c r="P1374" i="1"/>
  <c r="Q1374" i="1" s="1"/>
  <c r="P370" i="1"/>
  <c r="Q370" i="1" s="1"/>
  <c r="P1779" i="1"/>
  <c r="Q1779" i="1" s="1"/>
  <c r="P631" i="1"/>
  <c r="Q631" i="1" s="1"/>
  <c r="P1564" i="1"/>
  <c r="Q1564" i="1" s="1"/>
  <c r="P776" i="1"/>
  <c r="Q776" i="1" s="1"/>
  <c r="P436" i="1"/>
  <c r="Q436" i="1" s="1"/>
  <c r="P1596" i="1"/>
  <c r="Q1596" i="1" s="1"/>
  <c r="P848" i="1"/>
  <c r="Q848" i="1" s="1"/>
  <c r="P372" i="1"/>
  <c r="Q372" i="1" s="1"/>
  <c r="P1151" i="1"/>
  <c r="Q1151" i="1" s="1"/>
  <c r="P1227" i="1"/>
  <c r="Q1227" i="1" s="1"/>
  <c r="P1447" i="1"/>
  <c r="Q1447" i="1" s="1"/>
  <c r="P869" i="1"/>
  <c r="Q869" i="1" s="1"/>
  <c r="P96" i="1"/>
  <c r="Q96" i="1" s="1"/>
  <c r="P1626" i="1"/>
  <c r="Q1626" i="1" s="1"/>
  <c r="P908" i="1"/>
  <c r="Q908" i="1" s="1"/>
  <c r="P373" i="1"/>
  <c r="Q373" i="1" s="1"/>
  <c r="P329" i="1"/>
  <c r="Q329" i="1" s="1"/>
  <c r="P1724" i="1"/>
  <c r="Q1724" i="1" s="1"/>
  <c r="P1158" i="1"/>
  <c r="Q1158" i="1" s="1"/>
  <c r="P1709" i="1"/>
  <c r="Q1709" i="1" s="1"/>
  <c r="P597" i="1"/>
  <c r="Q597" i="1" s="1"/>
  <c r="P1251" i="1"/>
  <c r="Q1251" i="1" s="1"/>
  <c r="P360" i="1"/>
  <c r="Q360" i="1" s="1"/>
  <c r="P1270" i="1"/>
  <c r="Q1270" i="1" s="1"/>
  <c r="P995" i="1"/>
  <c r="Q995" i="1" s="1"/>
  <c r="P530" i="1"/>
  <c r="Q530" i="1" s="1"/>
  <c r="P97" i="1"/>
  <c r="Q97" i="1" s="1"/>
  <c r="P1067" i="1"/>
  <c r="Q1067" i="1" s="1"/>
  <c r="P1451" i="1"/>
  <c r="Q1451" i="1" s="1"/>
  <c r="P1479" i="1"/>
  <c r="Q1479" i="1" s="1"/>
  <c r="P621" i="1"/>
  <c r="Q621" i="1" s="1"/>
  <c r="P654" i="1"/>
  <c r="Q654" i="1" s="1"/>
  <c r="P1097" i="1"/>
  <c r="Q1097" i="1" s="1"/>
  <c r="P421" i="1"/>
  <c r="Q421" i="1" s="1"/>
  <c r="P324" i="1"/>
  <c r="Q324" i="1" s="1"/>
  <c r="P671" i="1"/>
  <c r="Q671" i="1" s="1"/>
  <c r="P1369" i="1"/>
  <c r="Q1369" i="1" s="1"/>
  <c r="P261" i="1"/>
  <c r="Q261" i="1" s="1"/>
  <c r="P1660" i="1"/>
  <c r="Q1660" i="1" s="1"/>
  <c r="P408" i="1"/>
  <c r="Q408" i="1" s="1"/>
  <c r="P1365" i="1"/>
  <c r="Q1365" i="1" s="1"/>
  <c r="P1054" i="1"/>
  <c r="Q1054" i="1" s="1"/>
  <c r="P655" i="1"/>
  <c r="Q655" i="1" s="1"/>
  <c r="P156" i="1"/>
  <c r="Q156" i="1" s="1"/>
  <c r="P1255" i="1"/>
  <c r="Q1255" i="1" s="1"/>
  <c r="P467" i="1"/>
  <c r="Q467" i="1" s="1"/>
  <c r="P1653" i="1"/>
  <c r="Q1653" i="1" s="1"/>
  <c r="P1325" i="1"/>
  <c r="Q1325" i="1" s="1"/>
  <c r="P605" i="1"/>
  <c r="Q605" i="1" s="1"/>
  <c r="P1077" i="1"/>
  <c r="Q1077" i="1" s="1"/>
  <c r="P987" i="1"/>
  <c r="Q987" i="1" s="1"/>
  <c r="P1229" i="1"/>
  <c r="Q1229" i="1" s="1"/>
  <c r="P228" i="1"/>
  <c r="Q228" i="1" s="1"/>
  <c r="P1476" i="1"/>
  <c r="Q1476" i="1" s="1"/>
  <c r="P916" i="1"/>
  <c r="Q916" i="1" s="1"/>
  <c r="P721" i="1"/>
  <c r="Q721" i="1" s="1"/>
  <c r="P1066" i="1"/>
  <c r="Q1066" i="1" s="1"/>
  <c r="P938" i="1"/>
  <c r="Q938" i="1" s="1"/>
  <c r="P1593" i="1"/>
  <c r="Q1593" i="1" s="1"/>
  <c r="P452" i="1"/>
  <c r="Q452" i="1" s="1"/>
  <c r="P1177" i="1"/>
  <c r="Q1177" i="1" s="1"/>
  <c r="P745" i="1"/>
  <c r="Q745" i="1" s="1"/>
  <c r="P792" i="1"/>
  <c r="Q792" i="1" s="1"/>
  <c r="P868" i="1"/>
  <c r="Q868" i="1" s="1"/>
  <c r="P746" i="1"/>
  <c r="Q746" i="1" s="1"/>
  <c r="P371" i="1"/>
  <c r="Q371" i="1" s="1"/>
  <c r="P31" i="1"/>
  <c r="Q31" i="1" s="1"/>
  <c r="P1343" i="1"/>
  <c r="Q1343" i="1" s="1"/>
  <c r="P1096" i="1"/>
  <c r="Q1096" i="1" s="1"/>
  <c r="P313" i="1"/>
  <c r="Q313" i="1" s="1"/>
  <c r="P1181" i="1"/>
  <c r="Q1181" i="1" s="1"/>
  <c r="P400" i="1"/>
  <c r="Q400" i="1" s="1"/>
  <c r="P32" i="1"/>
  <c r="Q32" i="1" s="1"/>
  <c r="P1125" i="1"/>
  <c r="Q1125" i="1" s="1"/>
  <c r="P1685" i="1"/>
  <c r="Q1685" i="1" s="1"/>
  <c r="P115" i="1"/>
  <c r="Q115" i="1" s="1"/>
  <c r="P46" i="1"/>
  <c r="Q46" i="1" s="1"/>
  <c r="P1240" i="1"/>
  <c r="Q1240" i="1" s="1"/>
  <c r="P495" i="1"/>
  <c r="Q495" i="1" s="1"/>
  <c r="P62" i="1"/>
  <c r="Q62" i="1" s="1"/>
  <c r="P1161" i="1"/>
  <c r="Q1161" i="1" s="1"/>
  <c r="P1674" i="1"/>
  <c r="Q1674" i="1" s="1"/>
  <c r="P763" i="1"/>
  <c r="Q763" i="1" s="1"/>
  <c r="P1385" i="1"/>
  <c r="Q1385" i="1" s="1"/>
  <c r="P21" i="1"/>
  <c r="Q21" i="1" s="1"/>
  <c r="P625" i="1"/>
  <c r="Q625" i="1" s="1"/>
  <c r="P1175" i="1"/>
  <c r="Q1175" i="1" s="1"/>
  <c r="P213" i="1"/>
  <c r="Q213" i="1" s="1"/>
  <c r="P841" i="1"/>
  <c r="Q841" i="1" s="1"/>
  <c r="P1471" i="1"/>
  <c r="Q1471" i="1" s="1"/>
  <c r="P899" i="1"/>
  <c r="Q899" i="1" s="1"/>
  <c r="P589" i="1"/>
  <c r="Q589" i="1" s="1"/>
  <c r="P438" i="1"/>
  <c r="Q438" i="1" s="1"/>
  <c r="P1749" i="1"/>
  <c r="Q1749" i="1" s="1"/>
  <c r="P1190" i="1"/>
  <c r="Q1190" i="1" s="1"/>
  <c r="P402" i="1"/>
  <c r="Q402" i="1" s="1"/>
  <c r="P946" i="1"/>
  <c r="Q946" i="1" s="1"/>
  <c r="P1163" i="1"/>
  <c r="Q1163" i="1" s="1"/>
  <c r="P266" i="1"/>
  <c r="Q266" i="1" s="1"/>
  <c r="P51" i="1"/>
  <c r="Q51" i="1" s="1"/>
  <c r="P1180" i="1"/>
  <c r="Q1180" i="1" s="1"/>
  <c r="P648" i="1"/>
  <c r="Q648" i="1" s="1"/>
  <c r="P1732" i="1"/>
  <c r="Q1732" i="1" s="1"/>
  <c r="P1297" i="1"/>
  <c r="Q1297" i="1" s="1"/>
  <c r="P237" i="1"/>
  <c r="Q237" i="1" s="1"/>
  <c r="P1323" i="1"/>
  <c r="Q1323" i="1" s="1"/>
  <c r="P865" i="1"/>
  <c r="Q865" i="1" s="1"/>
  <c r="P384" i="1"/>
  <c r="Q384" i="1" s="1"/>
  <c r="P1519" i="1"/>
  <c r="Q1519" i="1" s="1"/>
  <c r="P1305" i="1"/>
  <c r="Q1305" i="1" s="1"/>
  <c r="P929" i="1"/>
  <c r="Q929" i="1" s="1"/>
  <c r="P1024" i="1"/>
  <c r="Q1024" i="1" s="1"/>
  <c r="P590" i="1"/>
  <c r="Q590" i="1" s="1"/>
  <c r="P468" i="1"/>
  <c r="Q468" i="1" s="1"/>
  <c r="P127" i="1"/>
  <c r="Q127" i="1" s="1"/>
  <c r="P1219" i="1"/>
  <c r="Q1219" i="1" s="1"/>
  <c r="P437" i="1"/>
  <c r="Q437" i="1" s="1"/>
  <c r="P1389" i="1"/>
  <c r="Q1389" i="1" s="1"/>
  <c r="P849" i="1"/>
  <c r="Q849" i="1" s="1"/>
  <c r="P1138" i="1"/>
  <c r="Q1138" i="1" s="1"/>
  <c r="P690" i="1"/>
  <c r="Q690" i="1" s="1"/>
  <c r="P112" i="1"/>
  <c r="Q112" i="1" s="1"/>
  <c r="P1202" i="1"/>
  <c r="Q1202" i="1" s="1"/>
  <c r="P1755" i="1"/>
  <c r="Q1755" i="1" s="1"/>
  <c r="P669" i="1"/>
  <c r="Q669" i="1" s="1"/>
  <c r="P889" i="1"/>
  <c r="Q889" i="1" s="1"/>
  <c r="P1567" i="1"/>
  <c r="Q1567" i="1" s="1"/>
  <c r="P963" i="1"/>
  <c r="Q963" i="1" s="1"/>
  <c r="P996" i="1"/>
  <c r="Q996" i="1" s="1"/>
  <c r="P497" i="1"/>
  <c r="Q497" i="1" s="1"/>
  <c r="P98" i="1"/>
  <c r="Q98" i="1" s="1"/>
  <c r="P1162" i="1"/>
  <c r="Q1162" i="1" s="1"/>
  <c r="P858" i="1"/>
  <c r="Q858" i="1" s="1"/>
  <c r="P1239" i="1"/>
  <c r="Q1239" i="1" s="1"/>
  <c r="P975" i="1"/>
  <c r="Q975" i="1" s="1"/>
  <c r="P633" i="1"/>
  <c r="Q633" i="1" s="1"/>
  <c r="P1446" i="1"/>
  <c r="Q1446" i="1" s="1"/>
  <c r="P1769" i="1"/>
  <c r="Q1769" i="1" s="1"/>
  <c r="P1536" i="1"/>
  <c r="Q1536" i="1" s="1"/>
  <c r="P886" i="1"/>
  <c r="Q886" i="1" s="1"/>
  <c r="P804" i="1"/>
  <c r="Q804" i="1" s="1"/>
  <c r="P1624" i="1"/>
  <c r="Q1624" i="1" s="1"/>
  <c r="P342" i="1"/>
  <c r="Q342" i="1" s="1"/>
  <c r="P435" i="1"/>
  <c r="Q435" i="1" s="1"/>
  <c r="P365" i="1"/>
  <c r="Q365" i="1" s="1"/>
  <c r="P1073" i="1"/>
  <c r="Q1073" i="1" s="1"/>
  <c r="P1601" i="1"/>
  <c r="Q1601" i="1" s="1"/>
  <c r="P1048" i="1"/>
  <c r="Q1048" i="1" s="1"/>
  <c r="P349" i="1"/>
  <c r="Q349" i="1" s="1"/>
  <c r="P1662" i="1"/>
  <c r="Q1662" i="1" s="1"/>
  <c r="P1127" i="1"/>
  <c r="Q1127" i="1" s="1"/>
  <c r="P477" i="1"/>
  <c r="Q477" i="1" s="1"/>
  <c r="P91" i="1"/>
  <c r="Q91" i="1" s="1"/>
  <c r="P1203" i="1"/>
  <c r="Q1203" i="1" s="1"/>
  <c r="P793" i="1"/>
  <c r="Q793" i="1" s="1"/>
  <c r="P1423" i="1"/>
  <c r="Q1423" i="1" s="1"/>
  <c r="P835" i="1"/>
  <c r="Q835" i="1" s="1"/>
  <c r="P61" i="1"/>
  <c r="Q61" i="1" s="1"/>
  <c r="P817" i="1"/>
  <c r="Q817" i="1" s="1"/>
  <c r="P159" i="1"/>
  <c r="Q159" i="1" s="1"/>
  <c r="P1448" i="1"/>
  <c r="Q1448" i="1" s="1"/>
  <c r="P539" i="1"/>
  <c r="Q539" i="1" s="1"/>
  <c r="P390" i="1"/>
  <c r="Q390" i="1" s="1"/>
  <c r="P1754" i="1"/>
  <c r="Q1754" i="1" s="1"/>
  <c r="P1666" i="1"/>
  <c r="Q1666" i="1" s="1"/>
  <c r="P1092" i="1"/>
  <c r="Q1092" i="1" s="1"/>
  <c r="P501" i="1"/>
  <c r="Q501" i="1" s="1"/>
  <c r="P900" i="1"/>
  <c r="Q900" i="1" s="1"/>
  <c r="P1614" i="1"/>
  <c r="Q1614" i="1" s="1"/>
  <c r="P1511" i="1"/>
  <c r="Q1511" i="1" s="1"/>
  <c r="P980" i="1"/>
  <c r="Q980" i="1" s="1"/>
  <c r="P796" i="1"/>
  <c r="Q796" i="1" s="1"/>
  <c r="P322" i="1"/>
  <c r="Q322" i="1" s="1"/>
  <c r="P694" i="1"/>
  <c r="Q694" i="1" s="1"/>
  <c r="P596" i="1"/>
  <c r="Q596" i="1" s="1"/>
  <c r="P1176" i="1"/>
  <c r="Q1176" i="1" s="1"/>
  <c r="P1734" i="1"/>
  <c r="Q1734" i="1" s="1"/>
  <c r="P1661" i="1"/>
  <c r="Q1661" i="1" s="1"/>
  <c r="P272" i="1"/>
  <c r="Q272" i="1" s="1"/>
  <c r="P1430" i="1"/>
  <c r="Q1430" i="1" s="1"/>
  <c r="P122" i="1"/>
  <c r="Q122" i="1" s="1"/>
  <c r="P1309" i="1"/>
  <c r="Q1309" i="1" s="1"/>
  <c r="P345" i="1"/>
  <c r="Q345" i="1" s="1"/>
  <c r="P813" i="1"/>
  <c r="Q813" i="1" s="1"/>
  <c r="P1439" i="1"/>
  <c r="Q1439" i="1" s="1"/>
  <c r="P1107" i="1"/>
  <c r="Q1107" i="1" s="1"/>
  <c r="P1208" i="1"/>
  <c r="Q1208" i="1" s="1"/>
  <c r="P1604" i="1"/>
  <c r="Q1604" i="1" s="1"/>
  <c r="P1167" i="1"/>
  <c r="Q1167" i="1" s="1"/>
  <c r="P727" i="1"/>
  <c r="Q727" i="1" s="1"/>
  <c r="P344" i="1"/>
  <c r="Q344" i="1" s="1"/>
  <c r="P741" i="1"/>
  <c r="Q741" i="1" s="1"/>
  <c r="P620" i="1"/>
  <c r="Q620" i="1" s="1"/>
  <c r="P1226" i="1"/>
  <c r="Q1226" i="1" s="1"/>
  <c r="P1758" i="1"/>
  <c r="Q1758" i="1" s="1"/>
  <c r="P1687" i="1"/>
  <c r="Q1687" i="1" s="1"/>
  <c r="P337" i="1"/>
  <c r="Q337" i="1" s="1"/>
  <c r="P1494" i="1"/>
  <c r="Q1494" i="1" s="1"/>
  <c r="P181" i="1"/>
  <c r="Q181" i="1" s="1"/>
  <c r="P1339" i="1"/>
  <c r="Q1339" i="1" s="1"/>
  <c r="P687" i="1"/>
  <c r="Q687" i="1" s="1"/>
  <c r="P847" i="1"/>
  <c r="Q847" i="1" s="1"/>
  <c r="P1474" i="1"/>
  <c r="Q1474" i="1" s="1"/>
  <c r="P1046" i="1"/>
  <c r="Q1046" i="1" s="1"/>
  <c r="P770" i="1"/>
  <c r="Q770" i="1" s="1"/>
  <c r="P705" i="1"/>
  <c r="Q705" i="1" s="1"/>
  <c r="P1320" i="1"/>
  <c r="Q1320" i="1" s="1"/>
  <c r="P1231" i="1"/>
  <c r="Q1231" i="1" s="1"/>
  <c r="P366" i="1"/>
  <c r="Q366" i="1" s="1"/>
  <c r="P764" i="1"/>
  <c r="Q764" i="1" s="1"/>
  <c r="P716" i="1"/>
  <c r="Q716" i="1" s="1"/>
  <c r="P1250" i="1"/>
  <c r="Q1250" i="1" s="1"/>
  <c r="P20" i="1"/>
  <c r="Q20" i="1" s="1"/>
  <c r="P1711" i="1"/>
  <c r="Q1711" i="1" s="1"/>
  <c r="P426" i="1"/>
  <c r="Q426" i="1" s="1"/>
  <c r="P1555" i="1"/>
  <c r="Q1555" i="1" s="1"/>
  <c r="P217" i="1"/>
  <c r="Q217" i="1" s="1"/>
  <c r="P1373" i="1"/>
  <c r="Q1373" i="1" s="1"/>
  <c r="P722" i="1"/>
  <c r="Q722" i="1" s="1"/>
  <c r="P907" i="1"/>
  <c r="Q907" i="1" s="1"/>
  <c r="P1504" i="1"/>
  <c r="Q1504" i="1" s="1"/>
  <c r="P927" i="1"/>
  <c r="Q927" i="1" s="1"/>
  <c r="P1647" i="1"/>
  <c r="Q1647" i="1" s="1"/>
  <c r="P552" i="1"/>
  <c r="Q552" i="1" s="1"/>
  <c r="P1644" i="1"/>
  <c r="Q1644" i="1" s="1"/>
  <c r="P388" i="1"/>
  <c r="Q388" i="1" s="1"/>
  <c r="P902" i="1"/>
  <c r="Q902" i="1" s="1"/>
  <c r="P790" i="1"/>
  <c r="Q790" i="1" s="1"/>
  <c r="P1274" i="1"/>
  <c r="Q1274" i="1" s="1"/>
  <c r="P68" i="1"/>
  <c r="Q68" i="1" s="1"/>
  <c r="P778" i="1"/>
  <c r="Q778" i="1" s="1"/>
  <c r="P461" i="1"/>
  <c r="Q461" i="1" s="1"/>
  <c r="P1673" i="1"/>
  <c r="Q1673" i="1" s="1"/>
  <c r="P104" i="1"/>
  <c r="Q104" i="1" s="1"/>
  <c r="P410" i="1"/>
  <c r="Q410" i="1" s="1"/>
  <c r="P1393" i="1"/>
  <c r="Q1393" i="1" s="1"/>
  <c r="P116" i="1"/>
  <c r="Q116" i="1" s="1"/>
  <c r="P491" i="1"/>
  <c r="Q491" i="1" s="1"/>
  <c r="P1059" i="1"/>
  <c r="Q1059" i="1" s="1"/>
  <c r="P781" i="1"/>
  <c r="Q781" i="1" s="1"/>
  <c r="P60" i="1"/>
  <c r="Q60" i="1" s="1"/>
  <c r="P483" i="1"/>
  <c r="Q483" i="1" s="1"/>
  <c r="P994" i="1"/>
  <c r="Q994" i="1" s="1"/>
  <c r="P1322" i="1"/>
  <c r="Q1322" i="1" s="1"/>
  <c r="P505" i="1"/>
  <c r="Q505" i="1" s="1"/>
  <c r="P1090" i="1"/>
  <c r="Q1090" i="1" s="1"/>
  <c r="P876" i="1"/>
  <c r="Q876" i="1" s="1"/>
  <c r="P1721" i="1"/>
  <c r="Q1721" i="1" s="1"/>
  <c r="P760" i="1"/>
  <c r="Q760" i="1" s="1"/>
  <c r="P520" i="1"/>
  <c r="Q520" i="1" s="1"/>
  <c r="P1370" i="1"/>
  <c r="Q1370" i="1" s="1"/>
  <c r="P529" i="1"/>
  <c r="Q529" i="1" s="1"/>
  <c r="P1714" i="1"/>
  <c r="Q1714" i="1" s="1"/>
  <c r="P1652" i="1"/>
  <c r="Q1652" i="1" s="1"/>
  <c r="P1750" i="1"/>
  <c r="Q1750" i="1" s="1"/>
  <c r="P704" i="1"/>
  <c r="Q704" i="1" s="1"/>
  <c r="P1003" i="1"/>
  <c r="Q1003" i="1" s="1"/>
  <c r="P853" i="1"/>
  <c r="Q853" i="1" s="1"/>
  <c r="P1040" i="1"/>
  <c r="Q1040" i="1" s="1"/>
  <c r="P1394" i="1"/>
  <c r="Q1394" i="1" s="1"/>
  <c r="P577" i="1"/>
  <c r="Q577" i="1" s="1"/>
  <c r="P1772" i="1"/>
  <c r="Q1772" i="1" s="1"/>
  <c r="P627" i="1"/>
  <c r="Q627" i="1" s="1"/>
  <c r="P507" i="1"/>
  <c r="Q507" i="1" s="1"/>
  <c r="P586" i="1"/>
  <c r="Q586" i="1" s="1"/>
  <c r="P1538" i="1"/>
  <c r="Q1538" i="1" s="1"/>
  <c r="P214" i="1"/>
  <c r="Q214" i="1" s="1"/>
  <c r="P715" i="1"/>
  <c r="Q715" i="1" s="1"/>
  <c r="P34" i="1"/>
  <c r="Q34" i="1" s="1"/>
  <c r="P584" i="1"/>
  <c r="Q584" i="1" s="1"/>
  <c r="P1415" i="1"/>
  <c r="Q1415" i="1" s="1"/>
  <c r="P1702" i="1"/>
  <c r="Q1702" i="1" s="1"/>
  <c r="P1224" i="1"/>
  <c r="Q1224" i="1" s="1"/>
  <c r="P1562" i="1"/>
  <c r="Q1562" i="1" s="1"/>
  <c r="P238" i="1"/>
  <c r="Q238" i="1" s="1"/>
  <c r="P1583" i="1"/>
  <c r="Q1583" i="1" s="1"/>
  <c r="P1368" i="1"/>
  <c r="Q1368" i="1" s="1"/>
  <c r="P1124" i="1"/>
  <c r="Q1124" i="1" s="1"/>
  <c r="P714" i="1"/>
  <c r="Q714" i="1" s="1"/>
  <c r="P1797" i="1"/>
  <c r="Q1797" i="1" s="1"/>
  <c r="P78" i="1"/>
  <c r="Q78" i="1" s="1"/>
  <c r="P205" i="1"/>
  <c r="Q205" i="1" s="1"/>
  <c r="P1268" i="1"/>
  <c r="Q1268" i="1" s="1"/>
  <c r="P1586" i="1"/>
  <c r="Q1586" i="1" s="1"/>
  <c r="P286" i="1"/>
  <c r="Q286" i="1" s="1"/>
  <c r="P1618" i="1"/>
  <c r="Q1618" i="1" s="1"/>
  <c r="P1403" i="1"/>
  <c r="Q1403" i="1" s="1"/>
  <c r="P1160" i="1"/>
  <c r="Q1160" i="1" s="1"/>
  <c r="P998" i="1"/>
  <c r="Q998" i="1" s="1"/>
  <c r="P956" i="1"/>
  <c r="Q956" i="1" s="1"/>
  <c r="P1432" i="1"/>
  <c r="Q1432" i="1" s="1"/>
  <c r="P357" i="1"/>
  <c r="Q357" i="1" s="1"/>
  <c r="P675" i="1"/>
  <c r="Q675" i="1" s="1"/>
  <c r="P215" i="1"/>
  <c r="Q215" i="1" s="1"/>
  <c r="P845" i="1"/>
  <c r="Q845" i="1" s="1"/>
  <c r="P194" i="1"/>
  <c r="Q194" i="1" s="1"/>
  <c r="P1260" i="1"/>
  <c r="Q1260" i="1" s="1"/>
  <c r="P1259" i="1"/>
  <c r="Q1259" i="1" s="1"/>
  <c r="P1334" i="1"/>
  <c r="Q1334" i="1" s="1"/>
  <c r="P1658" i="1"/>
  <c r="Q1658" i="1" s="1"/>
  <c r="P986" i="1"/>
  <c r="Q986" i="1" s="1"/>
  <c r="P1712" i="1"/>
  <c r="Q1712" i="1" s="1"/>
  <c r="P1497" i="1"/>
  <c r="Q1497" i="1" s="1"/>
  <c r="P128" i="1"/>
  <c r="Q128" i="1" s="1"/>
  <c r="P317" i="1"/>
  <c r="Q317" i="1" s="1"/>
  <c r="P1414" i="1"/>
  <c r="Q1414" i="1" s="1"/>
  <c r="P949" i="1"/>
  <c r="Q949" i="1" s="1"/>
  <c r="P1356" i="1"/>
  <c r="Q1356" i="1" s="1"/>
  <c r="P1801" i="1"/>
  <c r="Q1801" i="1" s="1"/>
  <c r="P405" i="1"/>
  <c r="Q405" i="1" s="1"/>
  <c r="P867" i="1"/>
  <c r="Q867" i="1" s="1"/>
  <c r="P1557" i="1"/>
  <c r="Q1557" i="1" s="1"/>
  <c r="P157" i="1"/>
  <c r="Q157" i="1" s="1"/>
  <c r="P377" i="1"/>
  <c r="Q377" i="1" s="1"/>
  <c r="P1522" i="1"/>
  <c r="Q1522" i="1" s="1"/>
  <c r="P866" i="1"/>
  <c r="Q866" i="1" s="1"/>
  <c r="P211" i="1"/>
  <c r="Q211" i="1" s="1"/>
  <c r="P1082" i="1"/>
  <c r="Q1082" i="1" s="1"/>
  <c r="P1771" i="1"/>
  <c r="Q1771" i="1" s="1"/>
  <c r="P1590" i="1"/>
  <c r="Q1590" i="1" s="1"/>
  <c r="P442" i="1"/>
  <c r="Q442" i="1" s="1"/>
  <c r="P1723" i="1"/>
  <c r="Q1723" i="1" s="1"/>
  <c r="P797" i="1"/>
  <c r="Q797" i="1" s="1"/>
  <c r="P65" i="1"/>
  <c r="Q65" i="1" s="1"/>
  <c r="P840" i="1"/>
  <c r="Q840" i="1" s="1"/>
  <c r="P1108" i="1"/>
  <c r="Q1108" i="1" s="1"/>
  <c r="P1213" i="1"/>
  <c r="Q1213" i="1" s="1"/>
  <c r="P1029" i="1"/>
  <c r="Q1029" i="1" s="1"/>
  <c r="P981" i="1"/>
  <c r="Q981" i="1" s="1"/>
  <c r="P350" i="1"/>
  <c r="Q350" i="1" s="1"/>
  <c r="P379" i="1"/>
  <c r="Q379" i="1" s="1"/>
  <c r="P864" i="1"/>
  <c r="Q864" i="1" s="1"/>
  <c r="P1133" i="1"/>
  <c r="Q1133" i="1" s="1"/>
  <c r="P1242" i="1"/>
  <c r="Q1242" i="1" s="1"/>
  <c r="P684" i="1"/>
  <c r="Q684" i="1" s="1"/>
  <c r="P282" i="1"/>
  <c r="Q282" i="1" s="1"/>
  <c r="P1220" i="1"/>
  <c r="Q1220" i="1" s="1"/>
  <c r="P1507" i="1"/>
  <c r="Q1507" i="1" s="1"/>
  <c r="P403" i="1"/>
  <c r="Q403" i="1" s="1"/>
  <c r="P888" i="1"/>
  <c r="Q888" i="1" s="1"/>
  <c r="P1591" i="1"/>
  <c r="Q1591" i="1" s="1"/>
  <c r="P1277" i="1"/>
  <c r="Q1277" i="1" s="1"/>
  <c r="P1094" i="1"/>
  <c r="Q1094" i="1" s="1"/>
  <c r="P1375" i="1"/>
  <c r="Q1375" i="1" s="1"/>
  <c r="P124" i="1"/>
  <c r="Q124" i="1" s="1"/>
  <c r="P427" i="1"/>
  <c r="Q427" i="1" s="1"/>
  <c r="P912" i="1"/>
  <c r="Q912" i="1" s="1"/>
  <c r="P1615" i="1"/>
  <c r="Q1615" i="1" s="1"/>
  <c r="P1307" i="1"/>
  <c r="Q1307" i="1" s="1"/>
  <c r="P1500" i="1"/>
  <c r="Q1500" i="1" s="1"/>
  <c r="P1285" i="1"/>
  <c r="Q1285" i="1" s="1"/>
  <c r="P788" i="1"/>
  <c r="Q788" i="1" s="1"/>
  <c r="P49" i="1"/>
  <c r="Q49" i="1" s="1"/>
  <c r="P984" i="1"/>
  <c r="Q984" i="1" s="1"/>
  <c r="P1445" i="1"/>
  <c r="Q1445" i="1" s="1"/>
  <c r="P1773" i="1"/>
  <c r="Q1773" i="1" s="1"/>
  <c r="P376" i="1"/>
  <c r="Q376" i="1" s="1"/>
  <c r="P1349" i="1"/>
  <c r="Q1349" i="1" s="1"/>
  <c r="P1014" i="1"/>
  <c r="Q1014" i="1" s="1"/>
  <c r="P424" i="1"/>
  <c r="Q424" i="1" s="1"/>
  <c r="P234" i="1"/>
  <c r="Q234" i="1" s="1"/>
  <c r="P524" i="1"/>
  <c r="Q524" i="1" s="1"/>
  <c r="P1008" i="1"/>
  <c r="Q1008" i="1" s="1"/>
  <c r="P1541" i="1"/>
  <c r="Q1541" i="1" s="1"/>
  <c r="P587" i="1"/>
  <c r="Q587" i="1" s="1"/>
  <c r="P932" i="1"/>
  <c r="Q932" i="1" s="1"/>
  <c r="P411" i="1"/>
  <c r="Q411" i="1" s="1"/>
  <c r="P1269" i="1"/>
  <c r="Q1269" i="1" s="1"/>
  <c r="P301" i="1"/>
  <c r="Q301" i="1" s="1"/>
  <c r="P95" i="1"/>
  <c r="Q95" i="1" s="1"/>
  <c r="P572" i="1"/>
  <c r="Q572" i="1" s="1"/>
  <c r="P1684" i="1"/>
  <c r="Q1684" i="1" s="1"/>
  <c r="P243" i="1"/>
  <c r="Q243" i="1" s="1"/>
  <c r="P57" i="1"/>
  <c r="Q57" i="1" s="1"/>
  <c r="P782" i="1"/>
  <c r="Q782" i="1" s="1"/>
  <c r="P1222" i="1"/>
  <c r="Q1222" i="1" s="1"/>
  <c r="P1025" i="1"/>
  <c r="Q1025" i="1" s="1"/>
  <c r="P1434" i="1"/>
  <c r="Q1434" i="1" s="1"/>
  <c r="P752" i="1"/>
  <c r="Q752" i="1" s="1"/>
  <c r="P1379" i="1"/>
  <c r="Q1379" i="1" s="1"/>
  <c r="P1534" i="1"/>
  <c r="Q1534" i="1" s="1"/>
  <c r="P881" i="1"/>
  <c r="Q881" i="1" s="1"/>
  <c r="P39" i="1"/>
  <c r="Q39" i="1" s="1"/>
  <c r="P925" i="1"/>
  <c r="Q925" i="1" s="1"/>
  <c r="P1298" i="1"/>
  <c r="Q1298" i="1" s="1"/>
  <c r="P457" i="1"/>
  <c r="Q457" i="1" s="1"/>
  <c r="P1649" i="1"/>
  <c r="Q1649" i="1" s="1"/>
  <c r="P1463" i="1"/>
  <c r="Q1463" i="1" s="1"/>
  <c r="P1408" i="1"/>
  <c r="Q1408" i="1" s="1"/>
  <c r="P823" i="1"/>
  <c r="Q823" i="1" s="1"/>
  <c r="P1417" i="1"/>
  <c r="Q1417" i="1" s="1"/>
  <c r="P140" i="1"/>
  <c r="Q140" i="1" s="1"/>
  <c r="P1678" i="1"/>
  <c r="Q1678" i="1" s="1"/>
  <c r="P1528" i="1"/>
  <c r="Q1528" i="1" s="1"/>
  <c r="P93" i="1"/>
  <c r="Q93" i="1" s="1"/>
  <c r="P1237" i="1"/>
  <c r="Q1237" i="1" s="1"/>
  <c r="P759" i="1"/>
  <c r="Q759" i="1" s="1"/>
  <c r="P263" i="1"/>
  <c r="Q263" i="1" s="1"/>
  <c r="P1017" i="1"/>
  <c r="Q1017" i="1" s="1"/>
  <c r="P165" i="1"/>
  <c r="Q165" i="1" s="1"/>
  <c r="P585" i="1"/>
  <c r="Q585" i="1" s="1"/>
  <c r="P1149" i="1"/>
  <c r="Q1149" i="1" s="1"/>
  <c r="P906" i="1"/>
  <c r="Q906" i="1" s="1"/>
  <c r="P125" i="1"/>
  <c r="Q125" i="1" s="1"/>
  <c r="P571" i="1"/>
  <c r="Q571" i="1" s="1"/>
  <c r="P1075" i="1"/>
  <c r="Q1075" i="1" s="1"/>
  <c r="P564" i="1"/>
  <c r="Q564" i="1" s="1"/>
  <c r="P1514" i="1"/>
  <c r="Q1514" i="1" s="1"/>
  <c r="P189" i="1"/>
  <c r="Q189" i="1" s="1"/>
  <c r="P615" i="1"/>
  <c r="Q615" i="1" s="1"/>
  <c r="P1279" i="1"/>
  <c r="Q1279" i="1" s="1"/>
  <c r="P1030" i="1"/>
  <c r="Q1030" i="1" s="1"/>
  <c r="P624" i="1"/>
  <c r="Q624" i="1" s="1"/>
  <c r="P641" i="1"/>
  <c r="Q641" i="1" s="1"/>
  <c r="P1137" i="1"/>
  <c r="Q1137" i="1" s="1"/>
  <c r="P1140" i="1"/>
  <c r="Q1140" i="1" s="1"/>
  <c r="P1063" i="1"/>
  <c r="Q1063" i="1" s="1"/>
  <c r="P285" i="1"/>
  <c r="Q285" i="1" s="1"/>
  <c r="P601" i="1"/>
  <c r="Q601" i="1" s="1"/>
  <c r="P1308" i="1"/>
  <c r="Q1308" i="1" s="1"/>
  <c r="P1065" i="1"/>
  <c r="Q1065" i="1" s="1"/>
  <c r="P656" i="1"/>
  <c r="Q656" i="1" s="1"/>
  <c r="P855" i="1"/>
  <c r="Q855" i="1" s="1"/>
  <c r="P1109" i="1"/>
  <c r="Q1109" i="1" s="1"/>
  <c r="P309" i="1"/>
  <c r="Q309" i="1" s="1"/>
  <c r="P626" i="1"/>
  <c r="Q626" i="1" s="1"/>
  <c r="P121" i="1"/>
  <c r="Q121" i="1" s="1"/>
  <c r="P780" i="1"/>
  <c r="Q780" i="1" s="1"/>
  <c r="P64" i="1"/>
  <c r="Q64" i="1" s="1"/>
  <c r="P538" i="1"/>
  <c r="Q538" i="1" s="1"/>
  <c r="P1155" i="1"/>
  <c r="Q1155" i="1" s="1"/>
  <c r="P333" i="1"/>
  <c r="Q333" i="1" s="1"/>
  <c r="P650" i="1"/>
  <c r="Q650" i="1" s="1"/>
  <c r="P151" i="1"/>
  <c r="Q151" i="1" s="1"/>
  <c r="P811" i="1"/>
  <c r="Q811" i="1" s="1"/>
  <c r="P129" i="1"/>
  <c r="Q129" i="1" s="1"/>
  <c r="P880" i="1"/>
  <c r="Q880" i="1" s="1"/>
  <c r="P1413" i="1"/>
  <c r="Q1413" i="1" s="1"/>
  <c r="P1290" i="1"/>
  <c r="Q1290" i="1" s="1"/>
  <c r="P1634" i="1"/>
  <c r="Q1634" i="1" s="1"/>
  <c r="P310" i="1"/>
  <c r="Q310" i="1" s="1"/>
  <c r="P1677" i="1"/>
  <c r="Q1677" i="1" s="1"/>
  <c r="P1433" i="1"/>
  <c r="Q1433" i="1" s="1"/>
  <c r="P1028" i="1"/>
  <c r="Q1028" i="1" s="1"/>
  <c r="P924" i="1"/>
  <c r="Q924" i="1" s="1"/>
  <c r="P1210" i="1"/>
  <c r="Q1210" i="1" s="1"/>
  <c r="P1455" i="1"/>
  <c r="Q1455" i="1" s="1"/>
  <c r="P381" i="1"/>
  <c r="Q381" i="1" s="1"/>
  <c r="P795" i="1"/>
  <c r="Q795" i="1" s="1"/>
  <c r="P1089" i="1"/>
  <c r="Q1089" i="1" s="1"/>
  <c r="P939" i="1"/>
  <c r="Q939" i="1" s="1"/>
  <c r="P1062" i="1"/>
  <c r="Q1062" i="1" s="1"/>
  <c r="P328" i="1"/>
  <c r="Q328" i="1" s="1"/>
  <c r="P162" i="1"/>
  <c r="Q162" i="1" s="1"/>
  <c r="P1058" i="1"/>
  <c r="Q1058" i="1" s="1"/>
  <c r="P1119" i="1"/>
  <c r="Q1119" i="1" s="1"/>
  <c r="P969" i="1"/>
  <c r="Q969" i="1" s="1"/>
  <c r="P1093" i="1"/>
  <c r="Q1093" i="1" s="1"/>
  <c r="P1552" i="1"/>
  <c r="Q1552" i="1" s="1"/>
  <c r="P737" i="1"/>
  <c r="Q737" i="1" s="1"/>
  <c r="P1686" i="1"/>
  <c r="Q1686" i="1" s="1"/>
  <c r="P41" i="1"/>
  <c r="Q41" i="1" s="1"/>
  <c r="P502" i="1"/>
  <c r="Q502" i="1" s="1"/>
  <c r="P891" i="1"/>
  <c r="Q891" i="1" s="1"/>
  <c r="P1184" i="1"/>
  <c r="Q1184" i="1" s="1"/>
  <c r="P999" i="1"/>
  <c r="Q999" i="1" s="1"/>
  <c r="P193" i="1"/>
  <c r="Q193" i="1" s="1"/>
  <c r="P1122" i="1"/>
  <c r="Q1122" i="1" s="1"/>
  <c r="P1205" i="1"/>
  <c r="Q1205" i="1" s="1"/>
  <c r="P1267" i="1"/>
  <c r="Q1267" i="1" s="1"/>
  <c r="P1234" i="1"/>
  <c r="Q1234" i="1" s="1"/>
  <c r="P1708" i="1"/>
  <c r="Q1708" i="1" s="1"/>
  <c r="P260" i="1"/>
  <c r="Q260" i="1" s="1"/>
  <c r="P1130" i="1"/>
  <c r="Q1130" i="1" s="1"/>
  <c r="P1802" i="1"/>
  <c r="Q1802" i="1" s="1"/>
  <c r="P1622" i="1"/>
  <c r="Q1622" i="1" s="1"/>
  <c r="P471" i="1"/>
  <c r="Q471" i="1" s="1"/>
  <c r="P578" i="1"/>
  <c r="Q578" i="1" s="1"/>
  <c r="P1362" i="1"/>
  <c r="Q1362" i="1" s="1"/>
  <c r="P1730" i="1"/>
  <c r="Q1730" i="1" s="1"/>
  <c r="P284" i="1"/>
  <c r="Q284" i="1" s="1"/>
  <c r="P1154" i="1"/>
  <c r="Q1154" i="1" s="1"/>
  <c r="P55" i="1"/>
  <c r="Q55" i="1" s="1"/>
  <c r="P1064" i="1"/>
  <c r="Q1064" i="1" s="1"/>
  <c r="P1341" i="1"/>
  <c r="Q1341" i="1" s="1"/>
  <c r="P730" i="1"/>
  <c r="Q730" i="1" s="1"/>
  <c r="P921" i="1"/>
  <c r="Q921" i="1" s="1"/>
  <c r="P1752" i="1"/>
  <c r="Q1752" i="1" s="1"/>
  <c r="P693" i="1"/>
  <c r="Q693" i="1" s="1"/>
  <c r="P1396" i="1"/>
  <c r="Q1396" i="1" s="1"/>
  <c r="P338" i="1"/>
  <c r="Q338" i="1" s="1"/>
  <c r="P713" i="1"/>
  <c r="Q713" i="1" s="1"/>
  <c r="P1256" i="1"/>
  <c r="Q1256" i="1" s="1"/>
  <c r="P1041" i="1"/>
  <c r="Q1041" i="1" s="1"/>
  <c r="P1265" i="1"/>
  <c r="Q1265" i="1" s="1"/>
  <c r="P1575" i="1"/>
  <c r="Q1575" i="1" s="1"/>
  <c r="P26" i="1"/>
  <c r="Q26" i="1" s="1"/>
  <c r="P959" i="1"/>
  <c r="Q959" i="1" s="1"/>
  <c r="P1420" i="1"/>
  <c r="Q1420" i="1" s="1"/>
  <c r="P492" i="1"/>
  <c r="Q492" i="1" s="1"/>
  <c r="P749" i="1"/>
  <c r="Q749" i="1" s="1"/>
  <c r="P346" i="1"/>
  <c r="Q346" i="1" s="1"/>
  <c r="P1435" i="1"/>
  <c r="Q1435" i="1" s="1"/>
  <c r="P1192" i="1"/>
  <c r="Q1192" i="1" s="1"/>
  <c r="P1645" i="1"/>
  <c r="Q1645" i="1" s="1"/>
  <c r="P212" i="1"/>
  <c r="Q212" i="1" s="1"/>
  <c r="P451" i="1"/>
  <c r="Q451" i="1" s="1"/>
  <c r="P961" i="1"/>
  <c r="Q961" i="1" s="1"/>
  <c r="P522" i="1"/>
  <c r="Q522" i="1" s="1"/>
  <c r="P1530" i="1"/>
  <c r="Q1530" i="1" s="1"/>
  <c r="P1464" i="1"/>
  <c r="Q1464" i="1" s="1"/>
  <c r="P1791" i="1"/>
  <c r="Q1791" i="1" s="1"/>
  <c r="P72" i="1"/>
  <c r="Q72" i="1" s="1"/>
  <c r="P985" i="1"/>
  <c r="Q985" i="1" s="1"/>
  <c r="P178" i="1"/>
  <c r="Q178" i="1" s="1"/>
  <c r="P28" i="1"/>
  <c r="Q28" i="1" s="1"/>
  <c r="P191" i="1"/>
  <c r="Q191" i="1" s="1"/>
  <c r="P1380" i="1"/>
  <c r="Q1380" i="1" s="1"/>
  <c r="P1020" i="1"/>
  <c r="Q1020" i="1" s="1"/>
  <c r="P256" i="1"/>
  <c r="Q256" i="1" s="1"/>
  <c r="P1032" i="1"/>
  <c r="Q1032" i="1" s="1"/>
  <c r="P1613" i="1"/>
  <c r="Q1613" i="1" s="1"/>
  <c r="P993" i="1"/>
  <c r="Q993" i="1" s="1"/>
  <c r="P315" i="1"/>
  <c r="Q315" i="1" s="1"/>
  <c r="P1410" i="1"/>
  <c r="Q1410" i="1" s="1"/>
  <c r="P1584" i="1"/>
  <c r="Q1584" i="1" s="1"/>
  <c r="P498" i="1"/>
  <c r="Q498" i="1" s="1"/>
  <c r="P1490" i="1"/>
  <c r="Q1490" i="1" s="1"/>
  <c r="P1429" i="1"/>
  <c r="Q1429" i="1" s="1"/>
  <c r="P1187" i="1"/>
  <c r="Q1187" i="1" s="1"/>
  <c r="P1456" i="1"/>
  <c r="Q1456" i="1" s="1"/>
  <c r="P1535" i="1"/>
  <c r="Q1535" i="1" s="1"/>
  <c r="P134" i="1"/>
  <c r="Q134" i="1" s="1"/>
  <c r="P555" i="1"/>
  <c r="Q555" i="1" s="1"/>
  <c r="P1742" i="1"/>
  <c r="Q1742" i="1" s="1"/>
  <c r="P251" i="1"/>
  <c r="Q251" i="1" s="1"/>
  <c r="P316" i="1"/>
  <c r="Q316" i="1" s="1"/>
  <c r="P1640" i="1"/>
  <c r="Q1640" i="1" s="1"/>
  <c r="P1280" i="1"/>
  <c r="Q1280" i="1" s="1"/>
  <c r="R1737" i="1"/>
  <c r="R41" i="1"/>
  <c r="R313" i="1"/>
  <c r="R258" i="1"/>
  <c r="R682" i="1"/>
  <c r="R387" i="1"/>
  <c r="R1774" i="1"/>
  <c r="R980" i="1"/>
  <c r="R308" i="1"/>
  <c r="R706" i="1"/>
  <c r="R895" i="1"/>
  <c r="R1781" i="1"/>
  <c r="R1152" i="1"/>
  <c r="R1770" i="1"/>
  <c r="R1378" i="1"/>
  <c r="R698" i="1"/>
  <c r="R379" i="1"/>
  <c r="R986" i="1"/>
  <c r="R1129" i="1"/>
  <c r="R320" i="1"/>
  <c r="R523" i="1"/>
  <c r="R443" i="1"/>
  <c r="R155" i="1"/>
  <c r="R815" i="1"/>
  <c r="R663" i="1"/>
  <c r="R378" i="1"/>
  <c r="R987" i="1"/>
  <c r="R1407" i="1"/>
  <c r="R184" i="1"/>
  <c r="R249" i="1"/>
  <c r="R906" i="1"/>
  <c r="R818" i="1"/>
  <c r="R98" i="1"/>
  <c r="R1532" i="1"/>
  <c r="R985" i="1"/>
  <c r="R1740" i="1"/>
  <c r="R686" i="1"/>
  <c r="R662" i="1"/>
  <c r="R660" i="1"/>
  <c r="R53" i="1"/>
  <c r="R683" i="1"/>
  <c r="R1433" i="1"/>
  <c r="R333" i="1"/>
  <c r="R797" i="1"/>
  <c r="R813" i="1"/>
  <c r="R1777" i="1"/>
  <c r="R411" i="1"/>
  <c r="R679" i="1"/>
  <c r="R552" i="1"/>
  <c r="R1128" i="1"/>
  <c r="R1784" i="1"/>
  <c r="R189" i="1"/>
  <c r="R1797" i="1"/>
  <c r="R1444" i="1"/>
  <c r="R1529" i="1"/>
  <c r="R174" i="1"/>
  <c r="R1405" i="1"/>
  <c r="R247" i="1"/>
  <c r="R817" i="1"/>
  <c r="R97" i="1"/>
  <c r="R1362" i="1"/>
  <c r="R295" i="1"/>
  <c r="R442" i="1"/>
  <c r="R1055" i="1"/>
  <c r="R553" i="1"/>
  <c r="R983" i="1"/>
  <c r="R190" i="1"/>
  <c r="R246" i="1"/>
  <c r="R1782" i="1"/>
  <c r="R700" i="1"/>
  <c r="R707" i="1"/>
  <c r="R764" i="1"/>
  <c r="R529" i="1"/>
  <c r="R309" i="1"/>
  <c r="R434" i="1"/>
  <c r="R1735" i="1"/>
  <c r="R1121" i="1"/>
  <c r="R101" i="1"/>
  <c r="R49" i="1"/>
  <c r="R88" i="1"/>
  <c r="R410" i="1"/>
  <c r="R1112" i="1"/>
  <c r="R653" i="1"/>
  <c r="R1409" i="1"/>
  <c r="R569" i="1"/>
  <c r="R1138" i="1"/>
  <c r="R988" i="1"/>
  <c r="R530" i="1"/>
  <c r="R237" i="1"/>
  <c r="R973" i="1"/>
  <c r="R40" i="1"/>
  <c r="R1101" i="1"/>
  <c r="R241" i="1"/>
  <c r="R532" i="1"/>
  <c r="R42" i="1"/>
  <c r="R657" i="1"/>
  <c r="R1783" i="1"/>
  <c r="R1533" i="1"/>
  <c r="R185" i="1"/>
  <c r="R972" i="1"/>
  <c r="R90" i="1"/>
  <c r="R253" i="1"/>
  <c r="R194" i="1"/>
  <c r="R48" i="1"/>
  <c r="R717" i="1"/>
  <c r="R360" i="1"/>
  <c r="R811" i="1"/>
  <c r="R1064" i="1"/>
  <c r="R251" i="1"/>
  <c r="R546" i="1"/>
  <c r="R337" i="1"/>
  <c r="R1438" i="1"/>
  <c r="R242" i="1"/>
  <c r="R927" i="1"/>
  <c r="R522" i="1"/>
  <c r="R441" i="1"/>
  <c r="R282" i="1"/>
  <c r="R100" i="1"/>
  <c r="R252" i="1"/>
  <c r="R905" i="1"/>
  <c r="R1383" i="1"/>
  <c r="R438" i="1"/>
  <c r="R621" i="1"/>
  <c r="R800" i="1"/>
  <c r="R709" i="1"/>
  <c r="R814" i="1"/>
  <c r="R334" i="1"/>
  <c r="R699" i="1"/>
  <c r="R96" i="1"/>
  <c r="R326" i="1"/>
  <c r="R568" i="1"/>
  <c r="R38" i="1"/>
  <c r="S38" i="1" s="1"/>
  <c r="T38" i="1" s="1"/>
  <c r="R1773" i="1"/>
  <c r="R318" i="1"/>
  <c r="R405" i="1"/>
  <c r="R937" i="1"/>
  <c r="R156" i="1"/>
  <c r="R1408" i="1"/>
  <c r="R43" i="1"/>
  <c r="R192" i="1"/>
  <c r="R319" i="1"/>
  <c r="R45" i="1"/>
  <c r="R91" i="1"/>
  <c r="R1134" i="1"/>
  <c r="R984" i="1"/>
  <c r="R1377" i="1"/>
  <c r="R157" i="1"/>
  <c r="R365" i="1"/>
  <c r="R437" i="1"/>
  <c r="R549" i="1"/>
  <c r="R759" i="1"/>
  <c r="R1139" i="1"/>
  <c r="R954" i="1"/>
  <c r="R47" i="1"/>
  <c r="R1527" i="1"/>
  <c r="R719" i="1"/>
  <c r="R330" i="1"/>
  <c r="R664" i="1"/>
  <c r="R1779" i="1"/>
  <c r="R907" i="1"/>
  <c r="R1454" i="1"/>
  <c r="R659" i="1"/>
  <c r="R665" i="1"/>
  <c r="R323" i="1"/>
  <c r="R756" i="1"/>
  <c r="R332" i="1"/>
  <c r="R1776" i="1"/>
  <c r="R766" i="1"/>
  <c r="R439" i="1"/>
  <c r="R716" i="1"/>
  <c r="R1443" i="1"/>
  <c r="R154" i="1"/>
  <c r="R1372" i="1"/>
  <c r="R796" i="1"/>
  <c r="R89" i="1"/>
  <c r="R386" i="1"/>
  <c r="R1741" i="1"/>
  <c r="R383" i="1"/>
  <c r="R1789" i="1"/>
  <c r="R1435" i="1"/>
  <c r="R550" i="1"/>
  <c r="R903" i="1"/>
  <c r="R314" i="1"/>
  <c r="R153" i="1"/>
  <c r="R1062" i="1"/>
  <c r="R361" i="1"/>
  <c r="R978" i="1"/>
  <c r="R294" i="1"/>
  <c r="R50" i="1"/>
  <c r="R1423" i="1"/>
  <c r="R1445" i="1"/>
  <c r="R1738" i="1"/>
  <c r="R1130" i="1"/>
  <c r="R958" i="1"/>
  <c r="R1528" i="1"/>
  <c r="R236" i="1"/>
  <c r="R658" i="1"/>
  <c r="R554" i="1"/>
  <c r="R1131" i="1"/>
  <c r="R623" i="1"/>
  <c r="R527" i="1"/>
  <c r="R385" i="1"/>
  <c r="R548" i="1"/>
  <c r="R376" i="1"/>
  <c r="R1058" i="1"/>
  <c r="R1792" i="1"/>
  <c r="R1355" i="1"/>
  <c r="R1135" i="1"/>
  <c r="R1772" i="1"/>
  <c r="R1149" i="1"/>
  <c r="R681" i="1"/>
  <c r="R1136" i="1"/>
  <c r="R404" i="1"/>
  <c r="R1137" i="1"/>
  <c r="R1771" i="1"/>
  <c r="R1450" i="1"/>
  <c r="R1404" i="1"/>
  <c r="R377" i="1"/>
  <c r="R54" i="1"/>
  <c r="R1132" i="1"/>
  <c r="R1371" i="1"/>
  <c r="R545" i="1"/>
  <c r="R1361" i="1"/>
  <c r="R374" i="1"/>
  <c r="R718" i="1"/>
  <c r="R1437" i="1"/>
  <c r="R408" i="1"/>
  <c r="R979" i="1"/>
  <c r="R1794" i="1"/>
  <c r="R761" i="1"/>
  <c r="R666" i="1"/>
  <c r="R278" i="1"/>
  <c r="R799" i="1"/>
  <c r="R1380" i="1"/>
  <c r="R276" i="1"/>
  <c r="R1739" i="1"/>
  <c r="R240" i="1"/>
  <c r="R936" i="1"/>
  <c r="R433" i="1"/>
  <c r="R878" i="1"/>
  <c r="R56" i="1"/>
  <c r="R977" i="1"/>
  <c r="R1382" i="1"/>
  <c r="R173" i="1"/>
  <c r="R177" i="1"/>
  <c r="R1436" i="1"/>
  <c r="R423" i="1"/>
  <c r="R1127" i="1"/>
  <c r="R1381" i="1"/>
  <c r="R281" i="1"/>
  <c r="R1778" i="1"/>
  <c r="R680" i="1"/>
  <c r="R364" i="1"/>
  <c r="R1360" i="1"/>
  <c r="R305" i="1"/>
  <c r="R654" i="1"/>
  <c r="R39" i="1"/>
  <c r="R879" i="1"/>
  <c r="R685" i="1"/>
  <c r="R380" i="1"/>
  <c r="R421" i="1"/>
  <c r="R957" i="1"/>
  <c r="R1150" i="1"/>
  <c r="R795" i="1"/>
  <c r="R83" i="1"/>
  <c r="R1364" i="1"/>
  <c r="R1354" i="1"/>
  <c r="R191" i="1"/>
  <c r="R95" i="1"/>
  <c r="R960" i="1"/>
  <c r="R317" i="1"/>
  <c r="R406" i="1"/>
  <c r="R1796" i="1"/>
  <c r="R1733" i="1"/>
  <c r="R816" i="1"/>
  <c r="R710" i="1"/>
  <c r="R1787" i="1"/>
  <c r="R1775" i="1"/>
  <c r="R622" i="1"/>
  <c r="R99" i="1"/>
  <c r="R444" i="1"/>
  <c r="R86" i="1"/>
  <c r="R1379" i="1"/>
  <c r="R1403" i="1"/>
  <c r="R186" i="1"/>
  <c r="Z364" i="1" l="1"/>
  <c r="S364" i="1"/>
  <c r="T364" i="1" s="1"/>
  <c r="Z1383" i="1"/>
  <c r="S1383" i="1"/>
  <c r="T1383" i="1" s="1"/>
  <c r="Z98" i="1"/>
  <c r="S98" i="1"/>
  <c r="T98" i="1" s="1"/>
  <c r="Z656" i="1"/>
  <c r="S656" i="1"/>
  <c r="T656" i="1" s="1"/>
  <c r="Z235" i="1"/>
  <c r="S235" i="1"/>
  <c r="T235" i="1" s="1"/>
  <c r="Z569" i="1"/>
  <c r="S569" i="1"/>
  <c r="T569" i="1" s="1"/>
  <c r="Z380" i="1"/>
  <c r="S380" i="1"/>
  <c r="T380" i="1" s="1"/>
  <c r="Z549" i="1"/>
  <c r="S549" i="1"/>
  <c r="T549" i="1" s="1"/>
  <c r="Z1409" i="1"/>
  <c r="S1409" i="1"/>
  <c r="T1409" i="1" s="1"/>
  <c r="Z986" i="1"/>
  <c r="S986" i="1"/>
  <c r="T986" i="1" s="1"/>
  <c r="Z959" i="1"/>
  <c r="S959" i="1"/>
  <c r="T959" i="1" s="1"/>
  <c r="Z1137" i="1"/>
  <c r="S1137" i="1"/>
  <c r="T1137" i="1" s="1"/>
  <c r="Z97" i="1"/>
  <c r="S97" i="1"/>
  <c r="T97" i="1" s="1"/>
  <c r="Z276" i="1"/>
  <c r="S276" i="1"/>
  <c r="T276" i="1" s="1"/>
  <c r="Z709" i="1"/>
  <c r="S709" i="1"/>
  <c r="T709" i="1" s="1"/>
  <c r="Z686" i="1"/>
  <c r="S686" i="1"/>
  <c r="T686" i="1" s="1"/>
  <c r="Z44" i="1"/>
  <c r="S44" i="1"/>
  <c r="T44" i="1" s="1"/>
  <c r="Z681" i="1"/>
  <c r="S681" i="1"/>
  <c r="T681" i="1" s="1"/>
  <c r="Z90" i="1"/>
  <c r="S90" i="1"/>
  <c r="T90" i="1" s="1"/>
  <c r="Z1152" i="1"/>
  <c r="S1152" i="1"/>
  <c r="T1152" i="1" s="1"/>
  <c r="Z1360" i="1"/>
  <c r="S1360" i="1"/>
  <c r="T1360" i="1" s="1"/>
  <c r="Z972" i="1"/>
  <c r="S972" i="1"/>
  <c r="T972" i="1" s="1"/>
  <c r="Z816" i="1"/>
  <c r="S816" i="1"/>
  <c r="T816" i="1" s="1"/>
  <c r="Z978" i="1"/>
  <c r="S978" i="1"/>
  <c r="T978" i="1" s="1"/>
  <c r="Z1529" i="1"/>
  <c r="S1529" i="1"/>
  <c r="T1529" i="1" s="1"/>
  <c r="Z93" i="1"/>
  <c r="S93" i="1"/>
  <c r="T93" i="1" s="1"/>
  <c r="Z1791" i="1"/>
  <c r="S1791" i="1"/>
  <c r="T1791" i="1" s="1"/>
  <c r="Z280" i="1"/>
  <c r="S280" i="1"/>
  <c r="T280" i="1" s="1"/>
  <c r="Z94" i="1"/>
  <c r="S94" i="1"/>
  <c r="T94" i="1" s="1"/>
  <c r="Z243" i="1"/>
  <c r="S243" i="1"/>
  <c r="T243" i="1" s="1"/>
  <c r="Z1356" i="1"/>
  <c r="S1356" i="1"/>
  <c r="T1356" i="1" s="1"/>
  <c r="Z1103" i="1"/>
  <c r="S1103" i="1"/>
  <c r="T1103" i="1" s="1"/>
  <c r="Z1450" i="1"/>
  <c r="S1450" i="1"/>
  <c r="T1450" i="1" s="1"/>
  <c r="Z360" i="1"/>
  <c r="S360" i="1"/>
  <c r="T360" i="1" s="1"/>
  <c r="Z240" i="1"/>
  <c r="S240" i="1"/>
  <c r="T240" i="1" s="1"/>
  <c r="Z666" i="1"/>
  <c r="S666" i="1"/>
  <c r="T666" i="1" s="1"/>
  <c r="Z1449" i="1"/>
  <c r="S1449" i="1"/>
  <c r="T1449" i="1" s="1"/>
  <c r="Z1780" i="1"/>
  <c r="S1780" i="1"/>
  <c r="T1780" i="1" s="1"/>
  <c r="Z1087" i="1"/>
  <c r="S1087" i="1"/>
  <c r="T1087" i="1" s="1"/>
  <c r="Z250" i="1"/>
  <c r="S250" i="1"/>
  <c r="T250" i="1" s="1"/>
  <c r="Z1778" i="1"/>
  <c r="S1778" i="1"/>
  <c r="T1778" i="1" s="1"/>
  <c r="Z1355" i="1"/>
  <c r="S1355" i="1"/>
  <c r="T1355" i="1" s="1"/>
  <c r="Z665" i="1"/>
  <c r="S665" i="1"/>
  <c r="T665" i="1" s="1"/>
  <c r="Z252" i="1"/>
  <c r="S252" i="1"/>
  <c r="T252" i="1" s="1"/>
  <c r="Z406" i="1"/>
  <c r="S406" i="1"/>
  <c r="T406" i="1" s="1"/>
  <c r="Z979" i="1"/>
  <c r="S979" i="1"/>
  <c r="T979" i="1" s="1"/>
  <c r="Z153" i="1"/>
  <c r="S153" i="1"/>
  <c r="T153" i="1" s="1"/>
  <c r="Z659" i="1"/>
  <c r="S659" i="1"/>
  <c r="T659" i="1" s="1"/>
  <c r="Z192" i="1"/>
  <c r="S192" i="1"/>
  <c r="T192" i="1" s="1"/>
  <c r="Z100" i="1"/>
  <c r="S100" i="1"/>
  <c r="T100" i="1" s="1"/>
  <c r="Z657" i="1"/>
  <c r="S657" i="1"/>
  <c r="T657" i="1" s="1"/>
  <c r="Z309" i="1"/>
  <c r="S309" i="1"/>
  <c r="T309" i="1" s="1"/>
  <c r="Z189" i="1"/>
  <c r="S189" i="1"/>
  <c r="T189" i="1" s="1"/>
  <c r="Z249" i="1"/>
  <c r="S249" i="1"/>
  <c r="T249" i="1" s="1"/>
  <c r="Z306" i="1"/>
  <c r="S306" i="1"/>
  <c r="T306" i="1" s="1"/>
  <c r="Z1060" i="1"/>
  <c r="S1060" i="1"/>
  <c r="T1060" i="1" s="1"/>
  <c r="Z567" i="1"/>
  <c r="S567" i="1"/>
  <c r="T567" i="1" s="1"/>
  <c r="Z317" i="1"/>
  <c r="S317" i="1"/>
  <c r="T317" i="1" s="1"/>
  <c r="Z408" i="1"/>
  <c r="S408" i="1"/>
  <c r="T408" i="1" s="1"/>
  <c r="Z314" i="1"/>
  <c r="S314" i="1"/>
  <c r="T314" i="1" s="1"/>
  <c r="Z282" i="1"/>
  <c r="S282" i="1"/>
  <c r="T282" i="1" s="1"/>
  <c r="Z1784" i="1"/>
  <c r="S1784" i="1"/>
  <c r="T1784" i="1" s="1"/>
  <c r="Z903" i="1"/>
  <c r="S903" i="1"/>
  <c r="T903" i="1" s="1"/>
  <c r="Z532" i="1"/>
  <c r="S532" i="1"/>
  <c r="T532" i="1" s="1"/>
  <c r="Z423" i="1"/>
  <c r="S423" i="1"/>
  <c r="T423" i="1" s="1"/>
  <c r="Z550" i="1"/>
  <c r="S550" i="1"/>
  <c r="T550" i="1" s="1"/>
  <c r="Z522" i="1"/>
  <c r="S522" i="1"/>
  <c r="T522" i="1" s="1"/>
  <c r="Z707" i="1"/>
  <c r="S707" i="1"/>
  <c r="T707" i="1" s="1"/>
  <c r="Z987" i="1"/>
  <c r="S987" i="1"/>
  <c r="T987" i="1" s="1"/>
  <c r="Z682" i="1"/>
  <c r="S682" i="1"/>
  <c r="T682" i="1" s="1"/>
  <c r="Z446" i="1"/>
  <c r="S446" i="1"/>
  <c r="T446" i="1" s="1"/>
  <c r="Z1354" i="1"/>
  <c r="S1354" i="1"/>
  <c r="T1354" i="1" s="1"/>
  <c r="Z177" i="1"/>
  <c r="S177" i="1"/>
  <c r="T177" i="1" s="1"/>
  <c r="Z1361" i="1"/>
  <c r="S1361" i="1"/>
  <c r="T1361" i="1" s="1"/>
  <c r="Z527" i="1"/>
  <c r="S527" i="1"/>
  <c r="T527" i="1" s="1"/>
  <c r="Z1789" i="1"/>
  <c r="S1789" i="1"/>
  <c r="T1789" i="1" s="1"/>
  <c r="Z330" i="1"/>
  <c r="S330" i="1"/>
  <c r="T330" i="1" s="1"/>
  <c r="Z405" i="1"/>
  <c r="S405" i="1"/>
  <c r="T405" i="1" s="1"/>
  <c r="Z242" i="1"/>
  <c r="S242" i="1"/>
  <c r="T242" i="1" s="1"/>
  <c r="Z40" i="1"/>
  <c r="S40" i="1"/>
  <c r="T40" i="1" s="1"/>
  <c r="Z1782" i="1"/>
  <c r="S1782" i="1"/>
  <c r="T1782" i="1" s="1"/>
  <c r="Z411" i="1"/>
  <c r="S411" i="1"/>
  <c r="T411" i="1" s="1"/>
  <c r="Z663" i="1"/>
  <c r="S663" i="1"/>
  <c r="T663" i="1" s="1"/>
  <c r="Z313" i="1"/>
  <c r="S313" i="1"/>
  <c r="T313" i="1" s="1"/>
  <c r="Z655" i="1"/>
  <c r="S655" i="1"/>
  <c r="T655" i="1" s="1"/>
  <c r="Z1402" i="1"/>
  <c r="S1402" i="1"/>
  <c r="T1402" i="1" s="1"/>
  <c r="Z46" i="1"/>
  <c r="S46" i="1"/>
  <c r="T46" i="1" s="1"/>
  <c r="Z1357" i="1"/>
  <c r="S1357" i="1"/>
  <c r="T1357" i="1" s="1"/>
  <c r="Z1400" i="1"/>
  <c r="S1400" i="1"/>
  <c r="T1400" i="1" s="1"/>
  <c r="Z176" i="1"/>
  <c r="S176" i="1"/>
  <c r="T176" i="1" s="1"/>
  <c r="Z529" i="1"/>
  <c r="S529" i="1"/>
  <c r="T529" i="1" s="1"/>
  <c r="Z184" i="1"/>
  <c r="S184" i="1"/>
  <c r="T184" i="1" s="1"/>
  <c r="Z1054" i="1"/>
  <c r="S1054" i="1"/>
  <c r="T1054" i="1" s="1"/>
  <c r="Z525" i="1"/>
  <c r="S525" i="1"/>
  <c r="T525" i="1" s="1"/>
  <c r="Z245" i="1"/>
  <c r="S245" i="1"/>
  <c r="T245" i="1" s="1"/>
  <c r="Z622" i="1"/>
  <c r="S622" i="1"/>
  <c r="T622" i="1" s="1"/>
  <c r="Z439" i="1"/>
  <c r="S439" i="1"/>
  <c r="T439" i="1" s="1"/>
  <c r="Z817" i="1"/>
  <c r="S817" i="1"/>
  <c r="T817" i="1" s="1"/>
  <c r="Z680" i="1"/>
  <c r="S680" i="1"/>
  <c r="T680" i="1" s="1"/>
  <c r="Z45" i="1"/>
  <c r="S45" i="1"/>
  <c r="T45" i="1" s="1"/>
  <c r="Z706" i="1"/>
  <c r="S706" i="1"/>
  <c r="T706" i="1" s="1"/>
  <c r="Z1794" i="1"/>
  <c r="S1794" i="1"/>
  <c r="T1794" i="1" s="1"/>
  <c r="Z1062" i="1"/>
  <c r="S1062" i="1"/>
  <c r="T1062" i="1" s="1"/>
  <c r="Z319" i="1"/>
  <c r="S319" i="1"/>
  <c r="T319" i="1" s="1"/>
  <c r="Z1792" i="1"/>
  <c r="S1792" i="1"/>
  <c r="T1792" i="1" s="1"/>
  <c r="Z980" i="1"/>
  <c r="S980" i="1"/>
  <c r="T980" i="1" s="1"/>
  <c r="Z684" i="1"/>
  <c r="S684" i="1"/>
  <c r="T684" i="1" s="1"/>
  <c r="Z55" i="1"/>
  <c r="S55" i="1"/>
  <c r="T55" i="1" s="1"/>
  <c r="Z1057" i="1"/>
  <c r="S1057" i="1"/>
  <c r="T1057" i="1" s="1"/>
  <c r="Z43" i="1"/>
  <c r="S43" i="1"/>
  <c r="T43" i="1" s="1"/>
  <c r="Z187" i="1"/>
  <c r="S187" i="1"/>
  <c r="T187" i="1" s="1"/>
  <c r="Z1437" i="1"/>
  <c r="S1437" i="1"/>
  <c r="T1437" i="1" s="1"/>
  <c r="Z376" i="1"/>
  <c r="S376" i="1"/>
  <c r="T376" i="1" s="1"/>
  <c r="Z907" i="1"/>
  <c r="S907" i="1"/>
  <c r="T907" i="1" s="1"/>
  <c r="Z441" i="1"/>
  <c r="S441" i="1"/>
  <c r="T441" i="1" s="1"/>
  <c r="Z764" i="1"/>
  <c r="S764" i="1"/>
  <c r="T764" i="1" s="1"/>
  <c r="Z1407" i="1"/>
  <c r="S1407" i="1"/>
  <c r="T1407" i="1" s="1"/>
  <c r="Z41" i="1"/>
  <c r="S41" i="1"/>
  <c r="T41" i="1" s="1"/>
  <c r="Z193" i="1"/>
  <c r="S193" i="1"/>
  <c r="T193" i="1" s="1"/>
  <c r="Z1059" i="1"/>
  <c r="S1059" i="1"/>
  <c r="T1059" i="1" s="1"/>
  <c r="Z248" i="1"/>
  <c r="S248" i="1"/>
  <c r="T248" i="1" s="1"/>
  <c r="Z1734" i="1"/>
  <c r="S1734" i="1"/>
  <c r="T1734" i="1" s="1"/>
  <c r="Z1363" i="1"/>
  <c r="S1363" i="1"/>
  <c r="T1363" i="1" s="1"/>
  <c r="Z1790" i="1"/>
  <c r="S1790" i="1"/>
  <c r="T1790" i="1" s="1"/>
  <c r="Z765" i="1"/>
  <c r="S765" i="1"/>
  <c r="T765" i="1" s="1"/>
  <c r="Z526" i="1"/>
  <c r="S526" i="1"/>
  <c r="T526" i="1" s="1"/>
  <c r="Z154" i="1"/>
  <c r="S154" i="1"/>
  <c r="T154" i="1" s="1"/>
  <c r="Z295" i="1"/>
  <c r="S295" i="1"/>
  <c r="T295" i="1" s="1"/>
  <c r="Z382" i="1"/>
  <c r="S382" i="1"/>
  <c r="T382" i="1" s="1"/>
  <c r="Z653" i="1"/>
  <c r="S653" i="1"/>
  <c r="T653" i="1" s="1"/>
  <c r="Z422" i="1"/>
  <c r="S422" i="1"/>
  <c r="T422" i="1" s="1"/>
  <c r="Z879" i="1"/>
  <c r="S879" i="1"/>
  <c r="T879" i="1" s="1"/>
  <c r="Z1770" i="1"/>
  <c r="S1770" i="1"/>
  <c r="T1770" i="1" s="1"/>
  <c r="Z894" i="1"/>
  <c r="S894" i="1"/>
  <c r="T894" i="1" s="1"/>
  <c r="Z278" i="1"/>
  <c r="S278" i="1"/>
  <c r="T278" i="1" s="1"/>
  <c r="Z1532" i="1"/>
  <c r="S1532" i="1"/>
  <c r="T1532" i="1" s="1"/>
  <c r="Z1733" i="1"/>
  <c r="S1733" i="1"/>
  <c r="T1733" i="1" s="1"/>
  <c r="Z1135" i="1"/>
  <c r="S1135" i="1"/>
  <c r="T1135" i="1" s="1"/>
  <c r="Z323" i="1"/>
  <c r="S323" i="1"/>
  <c r="T323" i="1" s="1"/>
  <c r="Z1735" i="1"/>
  <c r="S1735" i="1"/>
  <c r="T1735" i="1" s="1"/>
  <c r="Z1151" i="1"/>
  <c r="S1151" i="1"/>
  <c r="T1151" i="1" s="1"/>
  <c r="Z547" i="1"/>
  <c r="S547" i="1"/>
  <c r="T547" i="1" s="1"/>
  <c r="Z277" i="1"/>
  <c r="S277" i="1"/>
  <c r="T277" i="1" s="1"/>
  <c r="Z1783" i="1"/>
  <c r="S1783" i="1"/>
  <c r="T1783" i="1" s="1"/>
  <c r="Z434" i="1"/>
  <c r="S434" i="1"/>
  <c r="T434" i="1" s="1"/>
  <c r="Z1797" i="1"/>
  <c r="S1797" i="1"/>
  <c r="T1797" i="1" s="1"/>
  <c r="Z906" i="1"/>
  <c r="S906" i="1"/>
  <c r="T906" i="1" s="1"/>
  <c r="Z308" i="1"/>
  <c r="S308" i="1"/>
  <c r="T308" i="1" s="1"/>
  <c r="Z281" i="1"/>
  <c r="S281" i="1"/>
  <c r="T281" i="1" s="1"/>
  <c r="Z1127" i="1"/>
  <c r="S1127" i="1"/>
  <c r="T1127" i="1" s="1"/>
  <c r="Z718" i="1"/>
  <c r="S718" i="1"/>
  <c r="T718" i="1" s="1"/>
  <c r="Z1779" i="1"/>
  <c r="S1779" i="1"/>
  <c r="T1779" i="1" s="1"/>
  <c r="Z552" i="1"/>
  <c r="S552" i="1"/>
  <c r="T552" i="1" s="1"/>
  <c r="Z973" i="1"/>
  <c r="S973" i="1"/>
  <c r="T973" i="1" s="1"/>
  <c r="Z546" i="1"/>
  <c r="S546" i="1"/>
  <c r="T546" i="1" s="1"/>
  <c r="Z955" i="1"/>
  <c r="S955" i="1"/>
  <c r="T955" i="1" s="1"/>
  <c r="Z974" i="1"/>
  <c r="S974" i="1"/>
  <c r="T974" i="1" s="1"/>
  <c r="Z566" i="1"/>
  <c r="S566" i="1"/>
  <c r="T566" i="1" s="1"/>
  <c r="Z1742" i="1"/>
  <c r="S1742" i="1"/>
  <c r="T1742" i="1" s="1"/>
  <c r="Z188" i="1"/>
  <c r="S188" i="1"/>
  <c r="T188" i="1" s="1"/>
  <c r="Z757" i="1"/>
  <c r="S757" i="1"/>
  <c r="T757" i="1" s="1"/>
  <c r="Z96" i="1"/>
  <c r="S96" i="1"/>
  <c r="T96" i="1" s="1"/>
  <c r="Z1359" i="1"/>
  <c r="S1359" i="1"/>
  <c r="T1359" i="1" s="1"/>
  <c r="Z86" i="1"/>
  <c r="S86" i="1"/>
  <c r="T86" i="1" s="1"/>
  <c r="Z958" i="1"/>
  <c r="S958" i="1"/>
  <c r="T958" i="1" s="1"/>
  <c r="Z699" i="1"/>
  <c r="S699" i="1"/>
  <c r="T699" i="1" s="1"/>
  <c r="Z53" i="1"/>
  <c r="S53" i="1"/>
  <c r="T53" i="1" s="1"/>
  <c r="Z99" i="1"/>
  <c r="S99" i="1"/>
  <c r="T99" i="1" s="1"/>
  <c r="Z814" i="1"/>
  <c r="S814" i="1"/>
  <c r="T814" i="1" s="1"/>
  <c r="Z928" i="1"/>
  <c r="S928" i="1"/>
  <c r="T928" i="1" s="1"/>
  <c r="Z1775" i="1"/>
  <c r="S1775" i="1"/>
  <c r="T1775" i="1" s="1"/>
  <c r="Z1136" i="1"/>
  <c r="S1136" i="1"/>
  <c r="T1136" i="1" s="1"/>
  <c r="Z766" i="1"/>
  <c r="S766" i="1"/>
  <c r="T766" i="1" s="1"/>
  <c r="Z253" i="1"/>
  <c r="S253" i="1"/>
  <c r="T253" i="1" s="1"/>
  <c r="Z1740" i="1"/>
  <c r="S1740" i="1"/>
  <c r="T1740" i="1" s="1"/>
  <c r="Z1056" i="1"/>
  <c r="S1056" i="1"/>
  <c r="T1056" i="1" s="1"/>
  <c r="Z294" i="1"/>
  <c r="S294" i="1"/>
  <c r="T294" i="1" s="1"/>
  <c r="Z438" i="1"/>
  <c r="S438" i="1"/>
  <c r="T438" i="1" s="1"/>
  <c r="Z174" i="1"/>
  <c r="S174" i="1"/>
  <c r="T174" i="1" s="1"/>
  <c r="Z1781" i="1"/>
  <c r="S1781" i="1"/>
  <c r="T1781" i="1" s="1"/>
  <c r="Z363" i="1"/>
  <c r="S363" i="1"/>
  <c r="T363" i="1" s="1"/>
  <c r="Z1772" i="1"/>
  <c r="S1772" i="1"/>
  <c r="T1772" i="1" s="1"/>
  <c r="Z91" i="1"/>
  <c r="S91" i="1"/>
  <c r="T91" i="1" s="1"/>
  <c r="Z185" i="1"/>
  <c r="S185" i="1"/>
  <c r="T185" i="1" s="1"/>
  <c r="Z1121" i="1"/>
  <c r="S1121" i="1"/>
  <c r="T1121" i="1" s="1"/>
  <c r="Z895" i="1"/>
  <c r="S895" i="1"/>
  <c r="T895" i="1" s="1"/>
  <c r="Z761" i="1"/>
  <c r="S761" i="1"/>
  <c r="T761" i="1" s="1"/>
  <c r="Z361" i="1"/>
  <c r="S361" i="1"/>
  <c r="T361" i="1" s="1"/>
  <c r="Z905" i="1"/>
  <c r="S905" i="1"/>
  <c r="T905" i="1" s="1"/>
  <c r="Z1533" i="1"/>
  <c r="S1533" i="1"/>
  <c r="T1533" i="1" s="1"/>
  <c r="Z1444" i="1"/>
  <c r="S1444" i="1"/>
  <c r="T1444" i="1" s="1"/>
  <c r="Z818" i="1"/>
  <c r="S818" i="1"/>
  <c r="T818" i="1" s="1"/>
  <c r="Z388" i="1"/>
  <c r="S388" i="1"/>
  <c r="T388" i="1" s="1"/>
  <c r="Z819" i="1"/>
  <c r="S819" i="1"/>
  <c r="T819" i="1" s="1"/>
  <c r="Z1796" i="1"/>
  <c r="S1796" i="1"/>
  <c r="T1796" i="1" s="1"/>
  <c r="Z953" i="1"/>
  <c r="S953" i="1"/>
  <c r="T953" i="1" s="1"/>
  <c r="Z1381" i="1"/>
  <c r="S1381" i="1"/>
  <c r="T1381" i="1" s="1"/>
  <c r="Z1058" i="1"/>
  <c r="S1058" i="1"/>
  <c r="T1058" i="1" s="1"/>
  <c r="Z1454" i="1"/>
  <c r="S1454" i="1"/>
  <c r="T1454" i="1" s="1"/>
  <c r="Z42" i="1"/>
  <c r="S42" i="1"/>
  <c r="T42" i="1" s="1"/>
  <c r="Z1774" i="1"/>
  <c r="S1774" i="1"/>
  <c r="T1774" i="1" s="1"/>
  <c r="Z1406" i="1"/>
  <c r="S1406" i="1"/>
  <c r="T1406" i="1" s="1"/>
  <c r="Z548" i="1"/>
  <c r="S548" i="1"/>
  <c r="T548" i="1" s="1"/>
  <c r="Z241" i="1"/>
  <c r="S241" i="1"/>
  <c r="T241" i="1" s="1"/>
  <c r="Z1434" i="1"/>
  <c r="S1434" i="1"/>
  <c r="T1434" i="1" s="1"/>
  <c r="Z1435" i="1"/>
  <c r="S1435" i="1"/>
  <c r="T1435" i="1" s="1"/>
  <c r="Z378" i="1"/>
  <c r="S378" i="1"/>
  <c r="T378" i="1" s="1"/>
  <c r="Z1741" i="1"/>
  <c r="S1741" i="1"/>
  <c r="T1741" i="1" s="1"/>
  <c r="Z237" i="1"/>
  <c r="S237" i="1"/>
  <c r="T237" i="1" s="1"/>
  <c r="Z1737" i="1"/>
  <c r="S1737" i="1"/>
  <c r="T1737" i="1" s="1"/>
  <c r="Z553" i="1"/>
  <c r="S553" i="1"/>
  <c r="T553" i="1" s="1"/>
  <c r="Z708" i="1"/>
  <c r="S708" i="1"/>
  <c r="T708" i="1" s="1"/>
  <c r="Z1451" i="1"/>
  <c r="S1451" i="1"/>
  <c r="T1451" i="1" s="1"/>
  <c r="Z531" i="1"/>
  <c r="S531" i="1"/>
  <c r="T531" i="1" s="1"/>
  <c r="Z1148" i="1"/>
  <c r="S1148" i="1"/>
  <c r="T1148" i="1" s="1"/>
  <c r="Z981" i="1"/>
  <c r="S981" i="1"/>
  <c r="T981" i="1" s="1"/>
  <c r="Z407" i="1"/>
  <c r="S407" i="1"/>
  <c r="T407" i="1" s="1"/>
  <c r="Z1379" i="1"/>
  <c r="S1379" i="1"/>
  <c r="T1379" i="1" s="1"/>
  <c r="Z421" i="1"/>
  <c r="S421" i="1"/>
  <c r="T421" i="1" s="1"/>
  <c r="Z433" i="1"/>
  <c r="S433" i="1"/>
  <c r="T433" i="1" s="1"/>
  <c r="Z1404" i="1"/>
  <c r="S1404" i="1"/>
  <c r="T1404" i="1" s="1"/>
  <c r="Z1528" i="1"/>
  <c r="S1528" i="1"/>
  <c r="T1528" i="1" s="1"/>
  <c r="Z1372" i="1"/>
  <c r="S1372" i="1"/>
  <c r="T1372" i="1" s="1"/>
  <c r="Z759" i="1"/>
  <c r="S759" i="1"/>
  <c r="T759" i="1" s="1"/>
  <c r="Z811" i="1"/>
  <c r="S811" i="1"/>
  <c r="T811" i="1" s="1"/>
  <c r="Z442" i="1"/>
  <c r="S442" i="1"/>
  <c r="T442" i="1" s="1"/>
  <c r="Z683" i="1"/>
  <c r="S683" i="1"/>
  <c r="T683" i="1" s="1"/>
  <c r="Z1129" i="1"/>
  <c r="S1129" i="1"/>
  <c r="T1129" i="1" s="1"/>
  <c r="Z1085" i="1"/>
  <c r="S1085" i="1"/>
  <c r="T1085" i="1" s="1"/>
  <c r="Z409" i="1"/>
  <c r="S409" i="1"/>
  <c r="T409" i="1" s="1"/>
  <c r="Z1788" i="1"/>
  <c r="S1788" i="1"/>
  <c r="T1788" i="1" s="1"/>
  <c r="Z175" i="1"/>
  <c r="S175" i="1"/>
  <c r="T175" i="1" s="1"/>
  <c r="Z936" i="1"/>
  <c r="S936" i="1"/>
  <c r="T936" i="1" s="1"/>
  <c r="Z1530" i="1"/>
  <c r="S1530" i="1"/>
  <c r="T1530" i="1" s="1"/>
  <c r="Z1769" i="1"/>
  <c r="S1769" i="1"/>
  <c r="T1769" i="1" s="1"/>
  <c r="Z321" i="1"/>
  <c r="S321" i="1"/>
  <c r="T321" i="1" s="1"/>
  <c r="Z758" i="1"/>
  <c r="S758" i="1"/>
  <c r="T758" i="1" s="1"/>
  <c r="Z1793" i="1"/>
  <c r="S1793" i="1"/>
  <c r="T1793" i="1" s="1"/>
  <c r="Z444" i="1"/>
  <c r="S444" i="1"/>
  <c r="T444" i="1" s="1"/>
  <c r="Z685" i="1"/>
  <c r="S685" i="1"/>
  <c r="T685" i="1" s="1"/>
  <c r="Z1771" i="1"/>
  <c r="S1771" i="1"/>
  <c r="T1771" i="1" s="1"/>
  <c r="Z1130" i="1"/>
  <c r="S1130" i="1"/>
  <c r="T1130" i="1" s="1"/>
  <c r="Z1443" i="1"/>
  <c r="S1443" i="1"/>
  <c r="T1443" i="1" s="1"/>
  <c r="Z437" i="1"/>
  <c r="S437" i="1"/>
  <c r="T437" i="1" s="1"/>
  <c r="Z334" i="1"/>
  <c r="S334" i="1"/>
  <c r="T334" i="1" s="1"/>
  <c r="Z717" i="1"/>
  <c r="S717" i="1"/>
  <c r="T717" i="1" s="1"/>
  <c r="Z1362" i="1"/>
  <c r="S1362" i="1"/>
  <c r="T1362" i="1" s="1"/>
  <c r="Z660" i="1"/>
  <c r="S660" i="1"/>
  <c r="T660" i="1" s="1"/>
  <c r="Z379" i="1"/>
  <c r="S379" i="1"/>
  <c r="T379" i="1" s="1"/>
  <c r="Z384" i="1"/>
  <c r="S384" i="1"/>
  <c r="T384" i="1" s="1"/>
  <c r="Z810" i="1"/>
  <c r="S810" i="1"/>
  <c r="T810" i="1" s="1"/>
  <c r="Z701" i="1"/>
  <c r="S701" i="1"/>
  <c r="T701" i="1" s="1"/>
  <c r="Z1052" i="1"/>
  <c r="S1052" i="1"/>
  <c r="T1052" i="1" s="1"/>
  <c r="Z1739" i="1"/>
  <c r="S1739" i="1"/>
  <c r="T1739" i="1" s="1"/>
  <c r="Z1738" i="1"/>
  <c r="S1738" i="1"/>
  <c r="T1738" i="1" s="1"/>
  <c r="Z716" i="1"/>
  <c r="S716" i="1"/>
  <c r="T716" i="1" s="1"/>
  <c r="Z365" i="1"/>
  <c r="S365" i="1"/>
  <c r="T365" i="1" s="1"/>
  <c r="Z48" i="1"/>
  <c r="S48" i="1"/>
  <c r="T48" i="1" s="1"/>
  <c r="Z1112" i="1"/>
  <c r="S1112" i="1"/>
  <c r="T1112" i="1" s="1"/>
  <c r="Z662" i="1"/>
  <c r="S662" i="1"/>
  <c r="T662" i="1" s="1"/>
  <c r="Z698" i="1"/>
  <c r="S698" i="1"/>
  <c r="T698" i="1" s="1"/>
  <c r="Z322" i="1"/>
  <c r="S322" i="1"/>
  <c r="T322" i="1" s="1"/>
  <c r="Z1786" i="1"/>
  <c r="S1786" i="1"/>
  <c r="T1786" i="1" s="1"/>
  <c r="Z956" i="1"/>
  <c r="S956" i="1"/>
  <c r="T956" i="1" s="1"/>
  <c r="Z1370" i="1"/>
  <c r="S1370" i="1"/>
  <c r="T1370" i="1" s="1"/>
  <c r="Z1425" i="1"/>
  <c r="S1425" i="1"/>
  <c r="T1425" i="1" s="1"/>
  <c r="Z39" i="1"/>
  <c r="S39" i="1"/>
  <c r="T39" i="1" s="1"/>
  <c r="Z404" i="1"/>
  <c r="S404" i="1"/>
  <c r="T404" i="1" s="1"/>
  <c r="Z1445" i="1"/>
  <c r="S1445" i="1"/>
  <c r="T1445" i="1" s="1"/>
  <c r="Z157" i="1"/>
  <c r="S157" i="1"/>
  <c r="T157" i="1" s="1"/>
  <c r="Z194" i="1"/>
  <c r="S194" i="1"/>
  <c r="T194" i="1" s="1"/>
  <c r="Z410" i="1"/>
  <c r="S410" i="1"/>
  <c r="T410" i="1" s="1"/>
  <c r="Z1378" i="1"/>
  <c r="S1378" i="1"/>
  <c r="T1378" i="1" s="1"/>
  <c r="Z316" i="1"/>
  <c r="S316" i="1"/>
  <c r="T316" i="1" s="1"/>
  <c r="Z307" i="1"/>
  <c r="S307" i="1"/>
  <c r="T307" i="1" s="1"/>
  <c r="Z335" i="1"/>
  <c r="S335" i="1"/>
  <c r="T335" i="1" s="1"/>
  <c r="Z1795" i="1"/>
  <c r="S1795" i="1"/>
  <c r="T1795" i="1" s="1"/>
  <c r="Z1452" i="1"/>
  <c r="S1452" i="1"/>
  <c r="T1452" i="1" s="1"/>
  <c r="Z654" i="1"/>
  <c r="S654" i="1"/>
  <c r="T654" i="1" s="1"/>
  <c r="Z1380" i="1"/>
  <c r="S1380" i="1"/>
  <c r="T1380" i="1" s="1"/>
  <c r="Z1423" i="1"/>
  <c r="S1423" i="1"/>
  <c r="T1423" i="1" s="1"/>
  <c r="Z1377" i="1"/>
  <c r="S1377" i="1"/>
  <c r="T1377" i="1" s="1"/>
  <c r="Z800" i="1"/>
  <c r="S800" i="1"/>
  <c r="T800" i="1" s="1"/>
  <c r="Z88" i="1"/>
  <c r="S88" i="1"/>
  <c r="T88" i="1" s="1"/>
  <c r="Z247" i="1"/>
  <c r="S247" i="1"/>
  <c r="T247" i="1" s="1"/>
  <c r="Z1432" i="1"/>
  <c r="S1432" i="1"/>
  <c r="T1432" i="1" s="1"/>
  <c r="Z1125" i="1"/>
  <c r="S1125" i="1"/>
  <c r="T1125" i="1" s="1"/>
  <c r="Z244" i="1"/>
  <c r="S244" i="1"/>
  <c r="T244" i="1" s="1"/>
  <c r="Z1531" i="1"/>
  <c r="S1531" i="1"/>
  <c r="T1531" i="1" s="1"/>
  <c r="Z1453" i="1"/>
  <c r="S1453" i="1"/>
  <c r="T1453" i="1" s="1"/>
  <c r="Z762" i="1"/>
  <c r="S762" i="1"/>
  <c r="T762" i="1" s="1"/>
  <c r="Z1787" i="1"/>
  <c r="S1787" i="1"/>
  <c r="T1787" i="1" s="1"/>
  <c r="Z305" i="1"/>
  <c r="S305" i="1"/>
  <c r="T305" i="1" s="1"/>
  <c r="Z799" i="1"/>
  <c r="S799" i="1"/>
  <c r="T799" i="1" s="1"/>
  <c r="Z50" i="1"/>
  <c r="S50" i="1"/>
  <c r="T50" i="1" s="1"/>
  <c r="Z1776" i="1"/>
  <c r="S1776" i="1"/>
  <c r="T1776" i="1" s="1"/>
  <c r="Z984" i="1"/>
  <c r="S984" i="1"/>
  <c r="T984" i="1" s="1"/>
  <c r="Z621" i="1"/>
  <c r="S621" i="1"/>
  <c r="T621" i="1" s="1"/>
  <c r="Z49" i="1"/>
  <c r="S49" i="1"/>
  <c r="T49" i="1" s="1"/>
  <c r="Z1405" i="1"/>
  <c r="S1405" i="1"/>
  <c r="T1405" i="1" s="1"/>
  <c r="Z985" i="1"/>
  <c r="S985" i="1"/>
  <c r="T985" i="1" s="1"/>
  <c r="Z1401" i="1"/>
  <c r="S1401" i="1"/>
  <c r="T1401" i="1" s="1"/>
  <c r="Z1424" i="1"/>
  <c r="S1424" i="1"/>
  <c r="T1424" i="1" s="1"/>
  <c r="Z445" i="1"/>
  <c r="S445" i="1"/>
  <c r="T445" i="1" s="1"/>
  <c r="Z331" i="1"/>
  <c r="S331" i="1"/>
  <c r="T331" i="1" s="1"/>
  <c r="Z528" i="1"/>
  <c r="S528" i="1"/>
  <c r="T528" i="1" s="1"/>
  <c r="Z710" i="1"/>
  <c r="S710" i="1"/>
  <c r="T710" i="1" s="1"/>
  <c r="Z1149" i="1"/>
  <c r="S1149" i="1"/>
  <c r="T1149" i="1" s="1"/>
  <c r="Z332" i="1"/>
  <c r="S332" i="1"/>
  <c r="T332" i="1" s="1"/>
  <c r="Z1134" i="1"/>
  <c r="S1134" i="1"/>
  <c r="T1134" i="1" s="1"/>
  <c r="Z101" i="1"/>
  <c r="S101" i="1"/>
  <c r="T101" i="1" s="1"/>
  <c r="Z1063" i="1"/>
  <c r="S1063" i="1"/>
  <c r="T1063" i="1" s="1"/>
  <c r="Z279" i="1"/>
  <c r="S279" i="1"/>
  <c r="T279" i="1" s="1"/>
  <c r="Z565" i="1"/>
  <c r="S565" i="1"/>
  <c r="T565" i="1" s="1"/>
  <c r="Z92" i="1"/>
  <c r="S92" i="1"/>
  <c r="T92" i="1" s="1"/>
  <c r="Z1102" i="1"/>
  <c r="S1102" i="1"/>
  <c r="T1102" i="1" s="1"/>
  <c r="Z1053" i="1"/>
  <c r="S1053" i="1"/>
  <c r="T1053" i="1" s="1"/>
  <c r="Z756" i="1"/>
  <c r="S756" i="1"/>
  <c r="T756" i="1" s="1"/>
  <c r="Z904" i="1"/>
  <c r="S904" i="1"/>
  <c r="T904" i="1" s="1"/>
  <c r="Z1358" i="1"/>
  <c r="S1358" i="1"/>
  <c r="T1358" i="1" s="1"/>
  <c r="Z976" i="1"/>
  <c r="S976" i="1"/>
  <c r="T976" i="1" s="1"/>
  <c r="Z524" i="1"/>
  <c r="S524" i="1"/>
  <c r="T524" i="1" s="1"/>
  <c r="Z960" i="1"/>
  <c r="S960" i="1"/>
  <c r="T960" i="1" s="1"/>
  <c r="Z1408" i="1"/>
  <c r="S1408" i="1"/>
  <c r="T1408" i="1" s="1"/>
  <c r="Z1128" i="1"/>
  <c r="S1128" i="1"/>
  <c r="T1128" i="1" s="1"/>
  <c r="Z387" i="1"/>
  <c r="S387" i="1"/>
  <c r="T387" i="1" s="1"/>
  <c r="Z315" i="1"/>
  <c r="S315" i="1"/>
  <c r="T315" i="1" s="1"/>
  <c r="Z1133" i="1"/>
  <c r="S1133" i="1"/>
  <c r="T1133" i="1" s="1"/>
  <c r="Z440" i="1"/>
  <c r="S440" i="1"/>
  <c r="T440" i="1" s="1"/>
  <c r="Z1785" i="1"/>
  <c r="S1785" i="1"/>
  <c r="T1785" i="1" s="1"/>
  <c r="Z362" i="1"/>
  <c r="S362" i="1"/>
  <c r="T362" i="1" s="1"/>
  <c r="Z896" i="1"/>
  <c r="S896" i="1"/>
  <c r="T896" i="1" s="1"/>
  <c r="Z95" i="1"/>
  <c r="S95" i="1"/>
  <c r="T95" i="1" s="1"/>
  <c r="Z156" i="1"/>
  <c r="S156" i="1"/>
  <c r="T156" i="1" s="1"/>
  <c r="Z551" i="1"/>
  <c r="S551" i="1"/>
  <c r="T551" i="1" s="1"/>
  <c r="Z975" i="1"/>
  <c r="S975" i="1"/>
  <c r="T975" i="1" s="1"/>
  <c r="Z661" i="1"/>
  <c r="S661" i="1"/>
  <c r="T661" i="1" s="1"/>
  <c r="Z87" i="1"/>
  <c r="S87" i="1"/>
  <c r="T87" i="1" s="1"/>
  <c r="Z191" i="1"/>
  <c r="S191" i="1"/>
  <c r="T191" i="1" s="1"/>
  <c r="Z1436" i="1"/>
  <c r="S1436" i="1"/>
  <c r="T1436" i="1" s="1"/>
  <c r="Z374" i="1"/>
  <c r="S374" i="1"/>
  <c r="T374" i="1" s="1"/>
  <c r="Z385" i="1"/>
  <c r="S385" i="1"/>
  <c r="T385" i="1" s="1"/>
  <c r="Z664" i="1"/>
  <c r="S664" i="1"/>
  <c r="T664" i="1" s="1"/>
  <c r="Z937" i="1"/>
  <c r="S937" i="1"/>
  <c r="T937" i="1" s="1"/>
  <c r="Z927" i="1"/>
  <c r="S927" i="1"/>
  <c r="T927" i="1" s="1"/>
  <c r="Z1101" i="1"/>
  <c r="S1101" i="1"/>
  <c r="T1101" i="1" s="1"/>
  <c r="Z700" i="1"/>
  <c r="S700" i="1"/>
  <c r="T700" i="1" s="1"/>
  <c r="Z679" i="1"/>
  <c r="S679" i="1"/>
  <c r="T679" i="1" s="1"/>
  <c r="Z258" i="1"/>
  <c r="S258" i="1"/>
  <c r="T258" i="1" s="1"/>
  <c r="Z812" i="1"/>
  <c r="S812" i="1"/>
  <c r="T812" i="1" s="1"/>
  <c r="Z238" i="1"/>
  <c r="S238" i="1"/>
  <c r="T238" i="1" s="1"/>
  <c r="Z254" i="1"/>
  <c r="S254" i="1"/>
  <c r="T254" i="1" s="1"/>
  <c r="Z801" i="1"/>
  <c r="S801" i="1"/>
  <c r="T801" i="1" s="1"/>
  <c r="Z798" i="1"/>
  <c r="S798" i="1"/>
  <c r="T798" i="1" s="1"/>
  <c r="Z1736" i="1"/>
  <c r="S1736" i="1"/>
  <c r="T1736" i="1" s="1"/>
  <c r="Z1364" i="1"/>
  <c r="S1364" i="1"/>
  <c r="T1364" i="1" s="1"/>
  <c r="Z173" i="1"/>
  <c r="S173" i="1"/>
  <c r="T173" i="1" s="1"/>
  <c r="Z545" i="1"/>
  <c r="S545" i="1"/>
  <c r="T545" i="1" s="1"/>
  <c r="Z623" i="1"/>
  <c r="S623" i="1"/>
  <c r="T623" i="1" s="1"/>
  <c r="Z383" i="1"/>
  <c r="S383" i="1"/>
  <c r="T383" i="1" s="1"/>
  <c r="Z719" i="1"/>
  <c r="S719" i="1"/>
  <c r="T719" i="1" s="1"/>
  <c r="Z318" i="1"/>
  <c r="S318" i="1"/>
  <c r="T318" i="1" s="1"/>
  <c r="Z1438" i="1"/>
  <c r="S1438" i="1"/>
  <c r="T1438" i="1" s="1"/>
  <c r="Z246" i="1"/>
  <c r="S246" i="1"/>
  <c r="T246" i="1" s="1"/>
  <c r="Z1777" i="1"/>
  <c r="S1777" i="1"/>
  <c r="T1777" i="1" s="1"/>
  <c r="Z815" i="1"/>
  <c r="S815" i="1"/>
  <c r="T815" i="1" s="1"/>
  <c r="Z1061" i="1"/>
  <c r="S1061" i="1"/>
  <c r="T1061" i="1" s="1"/>
  <c r="Z760" i="1"/>
  <c r="S760" i="1"/>
  <c r="T760" i="1" s="1"/>
  <c r="Z908" i="1"/>
  <c r="S908" i="1"/>
  <c r="T908" i="1" s="1"/>
  <c r="Z381" i="1"/>
  <c r="S381" i="1"/>
  <c r="T381" i="1" s="1"/>
  <c r="Z982" i="1"/>
  <c r="S982" i="1"/>
  <c r="T982" i="1" s="1"/>
  <c r="Z83" i="1"/>
  <c r="S83" i="1"/>
  <c r="T83" i="1" s="1"/>
  <c r="Z1382" i="1"/>
  <c r="S1382" i="1"/>
  <c r="T1382" i="1" s="1"/>
  <c r="Z1371" i="1"/>
  <c r="S1371" i="1"/>
  <c r="T1371" i="1" s="1"/>
  <c r="Z1131" i="1"/>
  <c r="S1131" i="1"/>
  <c r="T1131" i="1" s="1"/>
  <c r="Z1527" i="1"/>
  <c r="S1527" i="1"/>
  <c r="T1527" i="1" s="1"/>
  <c r="Z1773" i="1"/>
  <c r="S1773" i="1"/>
  <c r="T1773" i="1" s="1"/>
  <c r="Z337" i="1"/>
  <c r="S337" i="1"/>
  <c r="T337" i="1" s="1"/>
  <c r="Z190" i="1"/>
  <c r="S190" i="1"/>
  <c r="T190" i="1" s="1"/>
  <c r="Z813" i="1"/>
  <c r="S813" i="1"/>
  <c r="T813" i="1" s="1"/>
  <c r="Z155" i="1"/>
  <c r="S155" i="1"/>
  <c r="T155" i="1" s="1"/>
  <c r="Z795" i="1"/>
  <c r="S795" i="1"/>
  <c r="T795" i="1" s="1"/>
  <c r="Z977" i="1"/>
  <c r="S977" i="1"/>
  <c r="T977" i="1" s="1"/>
  <c r="Z1132" i="1"/>
  <c r="S1132" i="1"/>
  <c r="T1132" i="1" s="1"/>
  <c r="Z554" i="1"/>
  <c r="S554" i="1"/>
  <c r="T554" i="1" s="1"/>
  <c r="Z386" i="1"/>
  <c r="S386" i="1"/>
  <c r="T386" i="1" s="1"/>
  <c r="Z47" i="1"/>
  <c r="S47" i="1"/>
  <c r="T47" i="1" s="1"/>
  <c r="Z530" i="1"/>
  <c r="S530" i="1"/>
  <c r="T530" i="1" s="1"/>
  <c r="Z983" i="1"/>
  <c r="S983" i="1"/>
  <c r="T983" i="1" s="1"/>
  <c r="Z797" i="1"/>
  <c r="S797" i="1"/>
  <c r="T797" i="1" s="1"/>
  <c r="Z443" i="1"/>
  <c r="S443" i="1"/>
  <c r="T443" i="1" s="1"/>
  <c r="Z186" i="1"/>
  <c r="S186" i="1"/>
  <c r="T186" i="1" s="1"/>
  <c r="Z1150" i="1"/>
  <c r="S1150" i="1"/>
  <c r="T1150" i="1" s="1"/>
  <c r="Z56" i="1"/>
  <c r="S56" i="1"/>
  <c r="T56" i="1" s="1"/>
  <c r="Z54" i="1"/>
  <c r="S54" i="1"/>
  <c r="T54" i="1" s="1"/>
  <c r="Z658" i="1"/>
  <c r="S658" i="1"/>
  <c r="T658" i="1" s="1"/>
  <c r="Z89" i="1"/>
  <c r="S89" i="1"/>
  <c r="T89" i="1" s="1"/>
  <c r="Z954" i="1"/>
  <c r="S954" i="1"/>
  <c r="T954" i="1" s="1"/>
  <c r="Z568" i="1"/>
  <c r="S568" i="1"/>
  <c r="T568" i="1" s="1"/>
  <c r="Z251" i="1"/>
  <c r="S251" i="1"/>
  <c r="T251" i="1" s="1"/>
  <c r="Z988" i="1"/>
  <c r="S988" i="1"/>
  <c r="T988" i="1" s="1"/>
  <c r="Z333" i="1"/>
  <c r="S333" i="1"/>
  <c r="T333" i="1" s="1"/>
  <c r="Z523" i="1"/>
  <c r="S523" i="1"/>
  <c r="T523" i="1" s="1"/>
  <c r="Z1403" i="1"/>
  <c r="S1403" i="1"/>
  <c r="T1403" i="1" s="1"/>
  <c r="Z957" i="1"/>
  <c r="S957" i="1"/>
  <c r="T957" i="1" s="1"/>
  <c r="Z878" i="1"/>
  <c r="S878" i="1"/>
  <c r="T878" i="1" s="1"/>
  <c r="Z377" i="1"/>
  <c r="S377" i="1"/>
  <c r="T377" i="1" s="1"/>
  <c r="Z236" i="1"/>
  <c r="S236" i="1"/>
  <c r="T236" i="1" s="1"/>
  <c r="Z796" i="1"/>
  <c r="S796" i="1"/>
  <c r="T796" i="1" s="1"/>
  <c r="Z1139" i="1"/>
  <c r="S1139" i="1"/>
  <c r="T1139" i="1" s="1"/>
  <c r="Z326" i="1"/>
  <c r="S326" i="1"/>
  <c r="T326" i="1" s="1"/>
  <c r="Z1064" i="1"/>
  <c r="S1064" i="1"/>
  <c r="T1064" i="1" s="1"/>
  <c r="Z1138" i="1"/>
  <c r="S1138" i="1"/>
  <c r="T1138" i="1" s="1"/>
  <c r="Z1055" i="1"/>
  <c r="S1055" i="1"/>
  <c r="T1055" i="1" s="1"/>
  <c r="Z1433" i="1"/>
  <c r="S1433" i="1"/>
  <c r="T1433" i="1" s="1"/>
  <c r="Z320" i="1"/>
  <c r="S320" i="1"/>
  <c r="T320" i="1" s="1"/>
  <c r="Z555" i="1"/>
  <c r="S555" i="1"/>
  <c r="T555" i="1" s="1"/>
  <c r="Z257" i="1"/>
  <c r="S257" i="1"/>
  <c r="T257" i="1" s="1"/>
  <c r="Z702" i="1"/>
  <c r="S702" i="1"/>
  <c r="T702" i="1" s="1"/>
  <c r="Z1086" i="1"/>
  <c r="S1086" i="1"/>
  <c r="T1086" i="1" s="1"/>
  <c r="Z763" i="1"/>
  <c r="S763" i="1"/>
  <c r="T763" i="1" s="1"/>
  <c r="Z1111" i="1"/>
  <c r="S1111" i="1"/>
  <c r="T1111" i="1" s="1"/>
  <c r="W18" i="1"/>
  <c r="X18" i="1" s="1"/>
  <c r="Y18" i="1" s="1"/>
  <c r="H2" i="4"/>
  <c r="M4" i="4" s="1"/>
  <c r="V2" i="1"/>
  <c r="W2" i="1"/>
  <c r="V23" i="1"/>
  <c r="W23" i="1"/>
  <c r="V7" i="1"/>
  <c r="W7" i="1"/>
  <c r="V30" i="1"/>
  <c r="W30" i="1"/>
  <c r="W11" i="1"/>
  <c r="V11" i="1"/>
  <c r="V34" i="1"/>
  <c r="W34" i="1"/>
  <c r="W4" i="1"/>
  <c r="V4" i="1"/>
  <c r="W13" i="1"/>
  <c r="V13" i="1"/>
  <c r="W14" i="1"/>
  <c r="V14" i="1"/>
  <c r="W10" i="1"/>
  <c r="V10" i="1"/>
  <c r="W28" i="1"/>
  <c r="V28" i="1"/>
  <c r="V8" i="1"/>
  <c r="W8" i="1"/>
  <c r="V20" i="1"/>
  <c r="W20" i="1"/>
  <c r="W6" i="1"/>
  <c r="V6" i="1"/>
  <c r="V16" i="1"/>
  <c r="W16" i="1"/>
  <c r="V32" i="1"/>
  <c r="W32" i="1"/>
  <c r="W25" i="1"/>
  <c r="V25" i="1"/>
  <c r="V26" i="1"/>
  <c r="W26" i="1"/>
  <c r="W35" i="1"/>
  <c r="V35" i="1"/>
  <c r="W17" i="1"/>
  <c r="V17" i="1"/>
  <c r="V33" i="1"/>
  <c r="W33" i="1"/>
  <c r="V37" i="1"/>
  <c r="W37" i="1"/>
  <c r="W36" i="1"/>
  <c r="V36" i="1"/>
  <c r="W21" i="1"/>
  <c r="V21" i="1"/>
  <c r="W24" i="1"/>
  <c r="V24" i="1"/>
  <c r="V31" i="1"/>
  <c r="W31" i="1"/>
  <c r="W19" i="1"/>
  <c r="V19" i="1"/>
  <c r="W15" i="1"/>
  <c r="V15" i="1"/>
  <c r="V5" i="1"/>
  <c r="W5" i="1"/>
  <c r="V22" i="1"/>
  <c r="W22" i="1"/>
  <c r="V9" i="1"/>
  <c r="W9" i="1"/>
  <c r="W29" i="1"/>
  <c r="V29" i="1"/>
  <c r="V12" i="1"/>
  <c r="W12" i="1"/>
  <c r="V27" i="1"/>
  <c r="W27" i="1"/>
  <c r="W3" i="1"/>
  <c r="V3" i="1"/>
  <c r="Z38" i="1"/>
  <c r="U280" i="1"/>
  <c r="U481" i="1"/>
  <c r="U836" i="1"/>
  <c r="U1681" i="1"/>
  <c r="U1052" i="1"/>
  <c r="U1281" i="1"/>
  <c r="U1328" i="1"/>
  <c r="U860" i="1"/>
  <c r="U1057" i="1"/>
  <c r="U1386" i="1"/>
  <c r="U1782" i="1"/>
  <c r="U1448" i="1"/>
  <c r="U1021" i="1"/>
  <c r="U902" i="1"/>
  <c r="U940" i="1"/>
  <c r="U1556" i="1"/>
  <c r="U1578" i="1"/>
  <c r="U1256" i="1"/>
  <c r="U559" i="1"/>
  <c r="U1422" i="1"/>
  <c r="U1785" i="1"/>
  <c r="U1496" i="1"/>
  <c r="U1519" i="1"/>
  <c r="U550" i="1"/>
  <c r="U582" i="1"/>
  <c r="U1053" i="1"/>
  <c r="U1458" i="1"/>
  <c r="U106" i="1"/>
  <c r="U356" i="1"/>
  <c r="U840" i="1"/>
  <c r="U1324" i="1"/>
  <c r="U524" i="1"/>
  <c r="U1031" i="1"/>
  <c r="U1538" i="1"/>
  <c r="U258" i="1"/>
  <c r="U789" i="1"/>
  <c r="U1320" i="1"/>
  <c r="U42" i="1"/>
  <c r="U573" i="1"/>
  <c r="U273" i="1"/>
  <c r="U856" i="1"/>
  <c r="U1413" i="1"/>
  <c r="U168" i="1"/>
  <c r="U751" i="1"/>
  <c r="U1313" i="1"/>
  <c r="U88" i="1"/>
  <c r="U700" i="1"/>
  <c r="U1289" i="1"/>
  <c r="U623" i="1"/>
  <c r="U1188" i="1"/>
  <c r="U687" i="1"/>
  <c r="U151" i="1"/>
  <c r="U480" i="1"/>
  <c r="U1380" i="1"/>
  <c r="U829" i="1"/>
  <c r="U654" i="1"/>
  <c r="U1424" i="1"/>
  <c r="U954" i="1"/>
  <c r="U1132" i="1"/>
  <c r="U1487" i="1"/>
  <c r="U1751" i="1"/>
  <c r="U1125" i="1"/>
  <c r="U1231" i="1"/>
  <c r="U1066" i="1"/>
  <c r="U1686" i="1"/>
  <c r="U1711" i="1"/>
  <c r="U1420" i="1"/>
  <c r="U737" i="1"/>
  <c r="U1613" i="1"/>
  <c r="U560" i="1"/>
  <c r="U1512" i="1"/>
  <c r="U1166" i="1"/>
  <c r="U1220" i="1"/>
  <c r="U1483" i="1"/>
  <c r="U150" i="1"/>
  <c r="U1133" i="1"/>
  <c r="U454" i="1"/>
  <c r="U1679" i="1"/>
  <c r="U1497" i="1"/>
  <c r="U1027" i="1"/>
  <c r="U1227" i="1"/>
  <c r="U1589" i="1"/>
  <c r="U119" i="1"/>
  <c r="U1229" i="1"/>
  <c r="U1550" i="1"/>
  <c r="U1189" i="1"/>
  <c r="U834" i="1"/>
  <c r="U145" i="1"/>
  <c r="U1359" i="1"/>
  <c r="U286" i="1"/>
  <c r="U1585" i="1"/>
  <c r="U1124" i="1"/>
  <c r="U1319" i="1"/>
  <c r="U1682" i="1"/>
  <c r="U217" i="1"/>
  <c r="U253" i="1"/>
  <c r="U1326" i="1"/>
  <c r="U78" i="1"/>
  <c r="U1321" i="1"/>
  <c r="U254" i="1"/>
  <c r="U345" i="1"/>
  <c r="U1753" i="1"/>
  <c r="U1084" i="1"/>
  <c r="U50" i="1"/>
  <c r="U897" i="1"/>
  <c r="U968" i="1"/>
  <c r="U279" i="1"/>
  <c r="U171" i="1"/>
  <c r="U842" i="1"/>
  <c r="U149" i="1"/>
  <c r="U825" i="1"/>
  <c r="U1750" i="1"/>
  <c r="U1295" i="1"/>
  <c r="U1484" i="1"/>
  <c r="U102" i="1"/>
  <c r="U456" i="1"/>
  <c r="U587" i="1"/>
  <c r="U1548" i="1"/>
  <c r="U376" i="1"/>
  <c r="U1577" i="1"/>
  <c r="U527" i="1"/>
  <c r="U728" i="1"/>
  <c r="U413" i="1"/>
  <c r="U1385" i="1"/>
  <c r="U445" i="1"/>
  <c r="U1254" i="1"/>
  <c r="U285" i="1"/>
  <c r="U1156" i="1"/>
  <c r="U653" i="1"/>
  <c r="U479" i="1"/>
  <c r="U1182" i="1"/>
  <c r="U1553" i="1"/>
  <c r="U522" i="1"/>
  <c r="U1395" i="1"/>
  <c r="U133" i="1"/>
  <c r="U1555" i="1"/>
  <c r="U1183" i="1"/>
  <c r="U556" i="1"/>
  <c r="U1776" i="1"/>
  <c r="U73" i="1"/>
  <c r="U1268" i="1"/>
  <c r="U1624" i="1"/>
  <c r="U690" i="1"/>
  <c r="U953" i="1"/>
  <c r="U1353" i="1"/>
  <c r="U1709" i="1"/>
  <c r="U289" i="1"/>
  <c r="U312" i="1"/>
  <c r="U818" i="1"/>
  <c r="U1346" i="1"/>
  <c r="U40" i="1"/>
  <c r="U570" i="1"/>
  <c r="U1100" i="1"/>
  <c r="U1630" i="1"/>
  <c r="U379" i="1"/>
  <c r="U934" i="1"/>
  <c r="U1489" i="1"/>
  <c r="U235" i="1"/>
  <c r="U790" i="1"/>
  <c r="U538" i="1"/>
  <c r="U1135" i="1"/>
  <c r="U1716" i="1"/>
  <c r="U513" i="1"/>
  <c r="U1111" i="1"/>
  <c r="U1692" i="1"/>
  <c r="U514" i="1"/>
  <c r="U1137" i="1"/>
  <c r="U1744" i="1"/>
  <c r="U515" i="1"/>
  <c r="U1113" i="1"/>
  <c r="U1694" i="1"/>
  <c r="U385" i="1"/>
  <c r="U964" i="1"/>
  <c r="U1520" i="1"/>
  <c r="U362" i="1"/>
  <c r="U1102" i="1"/>
  <c r="U772" i="1"/>
  <c r="U1499" i="1"/>
  <c r="U502" i="1"/>
  <c r="U1234" i="1"/>
  <c r="U157" i="1"/>
  <c r="U914" i="1"/>
  <c r="U1631" i="1"/>
  <c r="U575" i="1"/>
  <c r="U1305" i="1"/>
  <c r="U265" i="1"/>
  <c r="U1047" i="1"/>
  <c r="U1801" i="1"/>
  <c r="U747" i="1"/>
  <c r="U1475" i="1"/>
  <c r="U405" i="1"/>
  <c r="U1149" i="1"/>
  <c r="U100" i="1"/>
  <c r="U853" i="1"/>
  <c r="U1576" i="1"/>
  <c r="U471" i="1"/>
  <c r="U1207" i="1"/>
  <c r="U490" i="1"/>
  <c r="U990" i="1"/>
  <c r="U971" i="1"/>
  <c r="U1255" i="1"/>
  <c r="U1626" i="1"/>
  <c r="U629" i="1"/>
  <c r="U1494" i="1"/>
  <c r="U463" i="1"/>
  <c r="U348" i="1"/>
  <c r="U1685" i="1"/>
  <c r="U1297" i="1"/>
  <c r="U892" i="1"/>
  <c r="U182" i="1"/>
  <c r="U47" i="1"/>
  <c r="U447" i="1"/>
  <c r="U1480" i="1"/>
  <c r="U1510" i="1"/>
  <c r="U1355" i="1"/>
  <c r="U342" i="1"/>
  <c r="U894" i="1"/>
  <c r="U1293" i="1"/>
  <c r="U1648" i="1"/>
  <c r="U239" i="1"/>
  <c r="U334" i="1"/>
  <c r="U862" i="1"/>
  <c r="U1368" i="1"/>
  <c r="U63" i="1"/>
  <c r="U593" i="1"/>
  <c r="U1123" i="1"/>
  <c r="U1653" i="1"/>
  <c r="U403" i="1"/>
  <c r="U958" i="1"/>
  <c r="U1513" i="1"/>
  <c r="U259" i="1"/>
  <c r="U814" i="1"/>
  <c r="U564" i="1"/>
  <c r="U1160" i="1"/>
  <c r="U1741" i="1"/>
  <c r="U539" i="1"/>
  <c r="U1136" i="1"/>
  <c r="U1717" i="1"/>
  <c r="U566" i="1"/>
  <c r="U1187" i="1"/>
  <c r="U1770" i="1"/>
  <c r="U541" i="1"/>
  <c r="U1138" i="1"/>
  <c r="U1719" i="1"/>
  <c r="U412" i="1"/>
  <c r="U989" i="1"/>
  <c r="U1546" i="1"/>
  <c r="U394" i="1"/>
  <c r="U1134" i="1"/>
  <c r="U52" i="1"/>
  <c r="U810" i="1"/>
  <c r="U1530" i="1"/>
  <c r="U534" i="1"/>
  <c r="U1271" i="1"/>
  <c r="U191" i="1"/>
  <c r="U945" i="1"/>
  <c r="U1663" i="1"/>
  <c r="U607" i="1"/>
  <c r="U1336" i="1"/>
  <c r="U298" i="1"/>
  <c r="U1078" i="1"/>
  <c r="U785" i="1"/>
  <c r="U1506" i="1"/>
  <c r="U442" i="1"/>
  <c r="U1180" i="1"/>
  <c r="U131" i="1"/>
  <c r="U890" i="1"/>
  <c r="U1606" i="1"/>
  <c r="U505" i="1"/>
  <c r="U1244" i="1"/>
  <c r="U1775" i="1"/>
  <c r="U421" i="1"/>
  <c r="U924" i="1"/>
  <c r="U1713" i="1"/>
  <c r="U1528" i="1"/>
  <c r="U1678" i="1"/>
  <c r="U1724" i="1"/>
  <c r="U722" i="1"/>
  <c r="U1590" i="1"/>
  <c r="U822" i="1"/>
  <c r="U458" i="1"/>
  <c r="U1184" i="1"/>
  <c r="U1427" i="1"/>
  <c r="U1069" i="1"/>
  <c r="U374" i="1"/>
  <c r="U212" i="1"/>
  <c r="U769" i="1"/>
  <c r="U1219" i="1"/>
  <c r="U1323" i="1"/>
  <c r="U628" i="1"/>
  <c r="U998" i="1"/>
  <c r="U827" i="1"/>
  <c r="U1153" i="1"/>
  <c r="U243" i="1"/>
  <c r="U215" i="1"/>
  <c r="U1022" i="1"/>
  <c r="U346" i="1"/>
  <c r="U1329" i="1"/>
  <c r="U1024" i="1"/>
  <c r="U389" i="1"/>
  <c r="U657" i="1"/>
  <c r="U1552" i="1"/>
  <c r="U895" i="1"/>
  <c r="U762" i="1"/>
  <c r="U1291" i="1"/>
  <c r="U854" i="1"/>
  <c r="U1026" i="1"/>
  <c r="U999" i="1"/>
  <c r="U75" i="1"/>
  <c r="U632" i="1"/>
  <c r="U241" i="1"/>
  <c r="U108" i="1"/>
  <c r="U792" i="1"/>
  <c r="U315" i="1"/>
  <c r="U1122" i="1"/>
  <c r="U244" i="1"/>
  <c r="U361" i="1"/>
  <c r="U659" i="1"/>
  <c r="U1557" i="1"/>
  <c r="U185" i="1"/>
  <c r="U600" i="1"/>
  <c r="U71" i="1"/>
  <c r="U281" i="1"/>
  <c r="U530" i="1"/>
  <c r="U111" i="1"/>
  <c r="U1612" i="1"/>
  <c r="U496" i="1"/>
  <c r="U993" i="1"/>
  <c r="U595" i="1"/>
  <c r="U1558" i="1"/>
  <c r="U1201" i="1"/>
  <c r="U1449" i="1"/>
  <c r="U702" i="1"/>
  <c r="U521" i="1"/>
  <c r="U1250" i="1"/>
  <c r="U1384" i="1"/>
  <c r="U963" i="1"/>
  <c r="U1454" i="1"/>
  <c r="U1357" i="1"/>
  <c r="U319" i="1"/>
  <c r="U626" i="1"/>
  <c r="U866" i="1"/>
  <c r="U158" i="1"/>
  <c r="U708" i="1"/>
  <c r="U1258" i="1"/>
  <c r="U639" i="1"/>
  <c r="U1216" i="1"/>
  <c r="U1792" i="1"/>
  <c r="U596" i="1"/>
  <c r="U1200" i="1"/>
  <c r="U622" i="1"/>
  <c r="U406" i="1"/>
  <c r="U1059" i="1"/>
  <c r="U1691" i="1"/>
  <c r="U591" i="1"/>
  <c r="U1237" i="1"/>
  <c r="U117" i="1"/>
  <c r="U806" i="1"/>
  <c r="U1466" i="1"/>
  <c r="U276" i="1"/>
  <c r="U936" i="1"/>
  <c r="U1569" i="1"/>
  <c r="U304" i="1"/>
  <c r="U938" i="1"/>
  <c r="U1596" i="1"/>
  <c r="U531" i="1"/>
  <c r="U1332" i="1"/>
  <c r="U292" i="1"/>
  <c r="U1105" i="1"/>
  <c r="U124" i="1"/>
  <c r="U975" i="1"/>
  <c r="U1760" i="1"/>
  <c r="U775" i="1"/>
  <c r="U1564" i="1"/>
  <c r="U638" i="1"/>
  <c r="U1435" i="1"/>
  <c r="U472" i="1"/>
  <c r="U1343" i="1"/>
  <c r="U303" i="1"/>
  <c r="U1116" i="1"/>
  <c r="U99" i="1"/>
  <c r="U920" i="1"/>
  <c r="U1705" i="1"/>
  <c r="U749" i="1"/>
  <c r="U1545" i="1"/>
  <c r="U577" i="1"/>
  <c r="U1374" i="1"/>
  <c r="U1410" i="1"/>
  <c r="U1756" i="1"/>
  <c r="U288" i="1"/>
  <c r="U733" i="1"/>
  <c r="U661" i="1"/>
  <c r="U1656" i="1"/>
  <c r="U1299" i="1"/>
  <c r="U1652" i="1"/>
  <c r="U214" i="1"/>
  <c r="U656" i="1"/>
  <c r="U1383" i="1"/>
  <c r="U1554" i="1"/>
  <c r="U1095" i="1"/>
  <c r="U1615" i="1"/>
  <c r="U720" i="1"/>
  <c r="U255" i="1"/>
  <c r="U557" i="1"/>
  <c r="U798" i="1"/>
  <c r="U180" i="1"/>
  <c r="U730" i="1"/>
  <c r="U1280" i="1"/>
  <c r="U86" i="1"/>
  <c r="U662" i="1"/>
  <c r="U1239" i="1"/>
  <c r="U621" i="1"/>
  <c r="U1224" i="1"/>
  <c r="U646" i="1"/>
  <c r="U433" i="1"/>
  <c r="U1085" i="1"/>
  <c r="U1767" i="1"/>
  <c r="U618" i="1"/>
  <c r="U1263" i="1"/>
  <c r="U143" i="1"/>
  <c r="U832" i="1"/>
  <c r="U1491" i="1"/>
  <c r="U302" i="1"/>
  <c r="U961" i="1"/>
  <c r="U1594" i="1"/>
  <c r="U332" i="1"/>
  <c r="U1014" i="1"/>
  <c r="U1621" i="1"/>
  <c r="U563" i="1"/>
  <c r="U1366" i="1"/>
  <c r="U324" i="1"/>
  <c r="U1139" i="1"/>
  <c r="U190" i="1"/>
  <c r="U1005" i="1"/>
  <c r="U1791" i="1"/>
  <c r="U812" i="1"/>
  <c r="U1600" i="1"/>
  <c r="U678" i="1"/>
  <c r="U1472" i="1"/>
  <c r="U506" i="1"/>
  <c r="U1375" i="1"/>
  <c r="U338" i="1"/>
  <c r="U1147" i="1"/>
  <c r="U130" i="1"/>
  <c r="U951" i="1"/>
  <c r="U1736" i="1"/>
  <c r="U787" i="1"/>
  <c r="U1639" i="1"/>
  <c r="U608" i="1"/>
  <c r="U1405" i="1"/>
  <c r="U1351" i="1"/>
  <c r="U1708" i="1"/>
  <c r="U238" i="1"/>
  <c r="U663" i="1"/>
  <c r="U602" i="1"/>
  <c r="U208" i="1"/>
  <c r="U1747" i="1"/>
  <c r="U1684" i="1"/>
  <c r="U1752" i="1"/>
  <c r="U516" i="1"/>
  <c r="U788" i="1"/>
  <c r="U1721" i="1"/>
  <c r="U1726" i="1"/>
  <c r="U1260" i="1"/>
  <c r="U277" i="1"/>
  <c r="U448" i="1"/>
  <c r="U205" i="1"/>
  <c r="U493" i="1"/>
  <c r="U735" i="1"/>
  <c r="U202" i="1"/>
  <c r="U752" i="1"/>
  <c r="U1302" i="1"/>
  <c r="U109" i="1"/>
  <c r="U685" i="1"/>
  <c r="U1262" i="1"/>
  <c r="U41" i="1"/>
  <c r="U645" i="1"/>
  <c r="U1248" i="1"/>
  <c r="U66" i="1"/>
  <c r="U670" i="1"/>
  <c r="U459" i="1"/>
  <c r="U1110" i="1"/>
  <c r="U1793" i="1"/>
  <c r="U647" i="1"/>
  <c r="U1288" i="1"/>
  <c r="U169" i="1"/>
  <c r="U858" i="1"/>
  <c r="U1517" i="1"/>
  <c r="U328" i="1"/>
  <c r="U987" i="1"/>
  <c r="U1619" i="1"/>
  <c r="U359" i="1"/>
  <c r="U1040" i="1"/>
  <c r="U1646" i="1"/>
  <c r="U603" i="1"/>
  <c r="U1399" i="1"/>
  <c r="U364" i="1"/>
  <c r="U1172" i="1"/>
  <c r="U228" i="1"/>
  <c r="U1043" i="1"/>
  <c r="U846" i="1"/>
  <c r="U1699" i="1"/>
  <c r="U711" i="1"/>
  <c r="U1503" i="1"/>
  <c r="U542" i="1"/>
  <c r="U1406" i="1"/>
  <c r="U370" i="1"/>
  <c r="U1179" i="1"/>
  <c r="U165" i="1"/>
  <c r="U981" i="1"/>
  <c r="U1772" i="1"/>
  <c r="U821" i="1"/>
  <c r="U1674" i="1"/>
  <c r="U640" i="1"/>
  <c r="U1436" i="1"/>
  <c r="U1286" i="1"/>
  <c r="U1647" i="1"/>
  <c r="U174" i="1"/>
  <c r="U72" i="1"/>
  <c r="U492" i="1"/>
  <c r="U314" i="1"/>
  <c r="U691" i="1"/>
  <c r="U347" i="1"/>
  <c r="U930" i="1"/>
  <c r="U80" i="1"/>
  <c r="U184" i="1"/>
  <c r="U896" i="1"/>
  <c r="U1780" i="1"/>
  <c r="U633" i="1"/>
  <c r="U1352" i="1"/>
  <c r="U1725" i="1"/>
  <c r="U311" i="1"/>
  <c r="U553" i="1"/>
  <c r="U268" i="1"/>
  <c r="U884" i="1"/>
  <c r="U1434" i="1"/>
  <c r="U178" i="1"/>
  <c r="U755" i="1"/>
  <c r="U1331" i="1"/>
  <c r="U113" i="1"/>
  <c r="U717" i="1"/>
  <c r="U1344" i="1"/>
  <c r="U139" i="1"/>
  <c r="U742" i="1"/>
  <c r="U590" i="1"/>
  <c r="U1235" i="1"/>
  <c r="U60" i="1"/>
  <c r="U725" i="1"/>
  <c r="U1388" i="1"/>
  <c r="U249" i="1"/>
  <c r="U935" i="1"/>
  <c r="U1593" i="1"/>
  <c r="U410" i="1"/>
  <c r="U1063" i="1"/>
  <c r="U1745" i="1"/>
  <c r="U491" i="1"/>
  <c r="U1115" i="1"/>
  <c r="U1722" i="1"/>
  <c r="U705" i="1"/>
  <c r="U1498" i="1"/>
  <c r="U467" i="1"/>
  <c r="U1270" i="1"/>
  <c r="U329" i="1"/>
  <c r="U1141" i="1"/>
  <c r="U125" i="1"/>
  <c r="U1007" i="1"/>
  <c r="U1797" i="1"/>
  <c r="U815" i="1"/>
  <c r="U1601" i="1"/>
  <c r="U641" i="1"/>
  <c r="U1505" i="1"/>
  <c r="U473" i="1"/>
  <c r="U1277" i="1"/>
  <c r="U267" i="1"/>
  <c r="U1081" i="1"/>
  <c r="U166" i="1"/>
  <c r="U988" i="1"/>
  <c r="U1774" i="1"/>
  <c r="U745" i="1"/>
  <c r="U1534" i="1"/>
  <c r="U1099" i="1"/>
  <c r="U1457" i="1"/>
  <c r="U660" i="1"/>
  <c r="U1460" i="1"/>
  <c r="U1298" i="1"/>
  <c r="U1428" i="1"/>
  <c r="U1429" i="1"/>
  <c r="U256" i="1"/>
  <c r="U1450" i="1"/>
  <c r="U1091" i="1"/>
  <c r="U955" i="1"/>
  <c r="U872" i="1"/>
  <c r="U1316" i="1"/>
  <c r="U1479" i="1"/>
  <c r="U1582" i="1"/>
  <c r="U466" i="1"/>
  <c r="U1016" i="1"/>
  <c r="U1566" i="1"/>
  <c r="U317" i="1"/>
  <c r="U893" i="1"/>
  <c r="U1469" i="1"/>
  <c r="U282" i="1"/>
  <c r="U886" i="1"/>
  <c r="U1537" i="1"/>
  <c r="U331" i="1"/>
  <c r="U85" i="1"/>
  <c r="U750" i="1"/>
  <c r="U1387" i="1"/>
  <c r="U247" i="1"/>
  <c r="U908" i="1"/>
  <c r="U1541" i="1"/>
  <c r="U408" i="1"/>
  <c r="U1087" i="1"/>
  <c r="U1795" i="1"/>
  <c r="U649" i="1"/>
  <c r="U1290" i="1"/>
  <c r="U651" i="1"/>
  <c r="U1267" i="1"/>
  <c r="U82" i="1"/>
  <c r="U904" i="1"/>
  <c r="U1690" i="1"/>
  <c r="U668" i="1"/>
  <c r="U1462" i="1"/>
  <c r="U605" i="1"/>
  <c r="U1402" i="1"/>
  <c r="U397" i="1"/>
  <c r="U1205" i="1"/>
  <c r="U192" i="1"/>
  <c r="U1013" i="1"/>
  <c r="U1799" i="1"/>
  <c r="U880" i="1"/>
  <c r="U1703" i="1"/>
  <c r="U681" i="1"/>
  <c r="U1536" i="1"/>
  <c r="U545" i="1"/>
  <c r="U1347" i="1"/>
  <c r="U372" i="1"/>
  <c r="U1181" i="1"/>
  <c r="U127" i="1"/>
  <c r="U947" i="1"/>
  <c r="U1733" i="1"/>
  <c r="U736" i="1"/>
  <c r="U1097" i="1"/>
  <c r="U1455" i="1"/>
  <c r="U43" i="1"/>
  <c r="U1680" i="1"/>
  <c r="U689" i="1"/>
  <c r="U209" i="1"/>
  <c r="U1230" i="1"/>
  <c r="U770" i="1"/>
  <c r="U1318" i="1"/>
  <c r="U1609" i="1"/>
  <c r="U764" i="1"/>
  <c r="U1197" i="1"/>
  <c r="U1509" i="1"/>
  <c r="U152" i="1"/>
  <c r="U1426" i="1"/>
  <c r="U1167" i="1"/>
  <c r="U1039" i="1"/>
  <c r="U290" i="1"/>
  <c r="U1038" i="1"/>
  <c r="U1698" i="1"/>
  <c r="U616" i="1"/>
  <c r="U1400" i="1"/>
  <c r="U330" i="1"/>
  <c r="U1103" i="1"/>
  <c r="U830" i="1"/>
  <c r="U1616" i="1"/>
  <c r="U779" i="1"/>
  <c r="U1567" i="1"/>
  <c r="U648" i="1"/>
  <c r="U1542" i="1"/>
  <c r="U567" i="1"/>
  <c r="U1391" i="1"/>
  <c r="U226" i="1"/>
  <c r="U1140" i="1"/>
  <c r="U122" i="1"/>
  <c r="U1171" i="1"/>
  <c r="U395" i="1"/>
  <c r="U1401" i="1"/>
  <c r="U740" i="1"/>
  <c r="U1697" i="1"/>
  <c r="U1044" i="1"/>
  <c r="U230" i="1"/>
  <c r="U1206" i="1"/>
  <c r="U578" i="1"/>
  <c r="U1636" i="1"/>
  <c r="U887" i="1"/>
  <c r="U1215" i="1"/>
  <c r="U443" i="1"/>
  <c r="U1409" i="1"/>
  <c r="U712" i="1"/>
  <c r="U1702" i="1"/>
  <c r="U309" i="1"/>
  <c r="U350" i="1"/>
  <c r="U218" i="1"/>
  <c r="U970" i="1"/>
  <c r="U1199" i="1"/>
  <c r="U526" i="1"/>
  <c r="U1025" i="1"/>
  <c r="U1168" i="1"/>
  <c r="U658" i="1"/>
  <c r="U558" i="1"/>
  <c r="U1614" i="1"/>
  <c r="U855" i="1"/>
  <c r="U343" i="1"/>
  <c r="U1252" i="1"/>
  <c r="U995" i="1"/>
  <c r="U925" i="1"/>
  <c r="U400" i="1"/>
  <c r="U1082" i="1"/>
  <c r="U1742" i="1"/>
  <c r="U732" i="1"/>
  <c r="U1446" i="1"/>
  <c r="U427" i="1"/>
  <c r="U1152" i="1"/>
  <c r="U115" i="1"/>
  <c r="U59" i="1"/>
  <c r="U907" i="1"/>
  <c r="U1666" i="1"/>
  <c r="U831" i="1"/>
  <c r="U1617" i="1"/>
  <c r="U726" i="1"/>
  <c r="U1618" i="1"/>
  <c r="U675" i="1"/>
  <c r="U1442" i="1"/>
  <c r="U278" i="1"/>
  <c r="U1190" i="1"/>
  <c r="U188" i="1"/>
  <c r="U1232" i="1"/>
  <c r="U498" i="1"/>
  <c r="U1560" i="1"/>
  <c r="U811" i="1"/>
  <c r="U1107" i="1"/>
  <c r="U296" i="1"/>
  <c r="U1274" i="1"/>
  <c r="U680" i="1"/>
  <c r="U1734" i="1"/>
  <c r="U949" i="1"/>
  <c r="U203" i="1"/>
  <c r="U1278" i="1"/>
  <c r="U509" i="1"/>
  <c r="U1481" i="1"/>
  <c r="U414" i="1"/>
  <c r="U134" i="1"/>
  <c r="U828" i="1"/>
  <c r="U121" i="1"/>
  <c r="U81" i="1"/>
  <c r="U529" i="1"/>
  <c r="U1251" i="1"/>
  <c r="U1783" i="1"/>
  <c r="U1358" i="1"/>
  <c r="U1067" i="1"/>
  <c r="U802" i="1"/>
  <c r="U484" i="1"/>
  <c r="U488" i="1"/>
  <c r="U1148" i="1"/>
  <c r="U824" i="1"/>
  <c r="U1561" i="1"/>
  <c r="U499" i="1"/>
  <c r="U1296" i="1"/>
  <c r="U211" i="1"/>
  <c r="U167" i="1"/>
  <c r="U983" i="1"/>
  <c r="U87" i="1"/>
  <c r="U933" i="1"/>
  <c r="U1743" i="1"/>
  <c r="U883" i="1"/>
  <c r="U1693" i="1"/>
  <c r="U754" i="1"/>
  <c r="U1518" i="1"/>
  <c r="U517" i="1"/>
  <c r="U1292" i="1"/>
  <c r="U291" i="1"/>
  <c r="U1430" i="1"/>
  <c r="U604" i="1"/>
  <c r="U1661" i="1"/>
  <c r="U912" i="1"/>
  <c r="U229" i="1"/>
  <c r="U1241" i="1"/>
  <c r="U398" i="1"/>
  <c r="U1533" i="1"/>
  <c r="U817" i="1"/>
  <c r="U58" i="1"/>
  <c r="U1048" i="1"/>
  <c r="U339" i="1"/>
  <c r="U1408" i="1"/>
  <c r="U612" i="1"/>
  <c r="U313" i="1"/>
  <c r="U841" i="1"/>
  <c r="U495" i="1"/>
  <c r="U318" i="1"/>
  <c r="U922" i="1"/>
  <c r="U457" i="1"/>
  <c r="U528" i="1"/>
  <c r="U823" i="1"/>
  <c r="U1131" i="1"/>
  <c r="U996" i="1"/>
  <c r="U1788" i="1"/>
  <c r="U1028" i="1"/>
  <c r="U1001" i="1"/>
  <c r="U756" i="1"/>
  <c r="U420" i="1"/>
  <c r="U510" i="1"/>
  <c r="U1170" i="1"/>
  <c r="U132" i="1"/>
  <c r="U847" i="1"/>
  <c r="U1584" i="1"/>
  <c r="U523" i="1"/>
  <c r="U1369" i="1"/>
  <c r="U283" i="1"/>
  <c r="U193" i="1"/>
  <c r="U1009" i="1"/>
  <c r="U116" i="1"/>
  <c r="U959" i="1"/>
  <c r="U1768" i="1"/>
  <c r="U909" i="1"/>
  <c r="U1718" i="1"/>
  <c r="U781" i="1"/>
  <c r="U1543" i="1"/>
  <c r="U543" i="1"/>
  <c r="U1317" i="1"/>
  <c r="U323" i="1"/>
  <c r="U1461" i="1"/>
  <c r="U635" i="1"/>
  <c r="U1695" i="1"/>
  <c r="U944" i="1"/>
  <c r="U262" i="1"/>
  <c r="U1273" i="1"/>
  <c r="U437" i="1"/>
  <c r="U1570" i="1"/>
  <c r="U850" i="1"/>
  <c r="U98" i="1"/>
  <c r="U1080" i="1"/>
  <c r="U371" i="1"/>
  <c r="U1445" i="1"/>
  <c r="U652" i="1"/>
  <c r="U1759" i="1"/>
  <c r="U978" i="1"/>
  <c r="U1710" i="1"/>
  <c r="U1581" i="1"/>
  <c r="U1622" i="1"/>
  <c r="U391" i="1"/>
  <c r="U1198" i="1"/>
  <c r="U584" i="1"/>
  <c r="U137" i="1"/>
  <c r="U937" i="1"/>
  <c r="U760" i="1"/>
  <c r="U1778" i="1"/>
  <c r="U967" i="1"/>
  <c r="U1154" i="1"/>
  <c r="U1551" i="1"/>
  <c r="U1418" i="1"/>
  <c r="U1159" i="1"/>
  <c r="U224" i="1"/>
  <c r="U972" i="1"/>
  <c r="U1654" i="1"/>
  <c r="U501" i="1"/>
  <c r="U1354" i="1"/>
  <c r="U234" i="1"/>
  <c r="U1055" i="1"/>
  <c r="U1779" i="1"/>
  <c r="U766" i="1"/>
  <c r="U777" i="1"/>
  <c r="U1565" i="1"/>
  <c r="U673" i="1"/>
  <c r="U1490" i="1"/>
  <c r="U592" i="1"/>
  <c r="U1415" i="1"/>
  <c r="U462" i="1"/>
  <c r="U1340" i="1"/>
  <c r="U172" i="1"/>
  <c r="U1065" i="1"/>
  <c r="U1041" i="1"/>
  <c r="U227" i="1"/>
  <c r="U1333" i="1"/>
  <c r="U671" i="1"/>
  <c r="U1629" i="1"/>
  <c r="U877" i="1"/>
  <c r="U126" i="1"/>
  <c r="U1143" i="1"/>
  <c r="U401" i="1"/>
  <c r="U1573" i="1"/>
  <c r="U819" i="1"/>
  <c r="U1766" i="1"/>
  <c r="U321" i="1"/>
  <c r="U586" i="1"/>
  <c r="U1781" i="1"/>
  <c r="U901" i="1"/>
  <c r="U655" i="1"/>
  <c r="U1064" i="1"/>
  <c r="U1257" i="1"/>
  <c r="U213" i="1"/>
  <c r="U494" i="1"/>
  <c r="U1485" i="1"/>
  <c r="U1228" i="1"/>
  <c r="U416" i="1"/>
  <c r="U1000" i="1"/>
  <c r="U1650" i="1"/>
  <c r="U1322" i="1"/>
  <c r="U1421" i="1"/>
  <c r="U1526" i="1"/>
  <c r="U1777" i="1"/>
  <c r="U991" i="1"/>
  <c r="U576" i="1"/>
  <c r="U1500" i="1"/>
  <c r="U455" i="1"/>
  <c r="U1515" i="1"/>
  <c r="U741" i="1"/>
  <c r="U1683" i="1"/>
  <c r="U838" i="1"/>
  <c r="U1034" i="1"/>
  <c r="U326" i="1"/>
  <c r="U1414" i="1"/>
  <c r="U753" i="1"/>
  <c r="U91" i="1"/>
  <c r="U1163" i="1"/>
  <c r="U198" i="1"/>
  <c r="U1367" i="1"/>
  <c r="U738" i="1"/>
  <c r="U123" i="1"/>
  <c r="U1598" i="1"/>
  <c r="U1204" i="1"/>
  <c r="U574" i="1"/>
  <c r="U95" i="1"/>
  <c r="U1633" i="1"/>
  <c r="U1145" i="1"/>
  <c r="U610" i="1"/>
  <c r="U64" i="1"/>
  <c r="U1507" i="1"/>
  <c r="U1050" i="1"/>
  <c r="U264" i="1"/>
  <c r="U1473" i="1"/>
  <c r="U684" i="1"/>
  <c r="U483" i="1"/>
  <c r="U349" i="1"/>
  <c r="U813" i="1"/>
  <c r="U1572" i="1"/>
  <c r="U1150" i="1"/>
  <c r="U104" i="1"/>
  <c r="U891" i="1"/>
  <c r="U793" i="1"/>
  <c r="U1094" i="1"/>
  <c r="U1511" i="1"/>
  <c r="U1527" i="1"/>
  <c r="U664" i="1"/>
  <c r="U778" i="1"/>
  <c r="U861" i="1"/>
  <c r="U1287" i="1"/>
  <c r="U1011" i="1"/>
  <c r="U1315" i="1"/>
  <c r="U1470" i="1"/>
  <c r="U429" i="1"/>
  <c r="U1432" i="1"/>
  <c r="U1762" i="1"/>
  <c r="U919" i="1"/>
  <c r="U1638" i="1"/>
  <c r="U399" i="1"/>
  <c r="U240" i="1"/>
  <c r="U1754" i="1"/>
  <c r="U1416" i="1"/>
  <c r="U973" i="1"/>
  <c r="U1501" i="1"/>
  <c r="U504" i="1"/>
  <c r="U1018" i="1"/>
  <c r="U1763" i="1"/>
  <c r="U520" i="1"/>
  <c r="U1221" i="1"/>
  <c r="U1056" i="1"/>
  <c r="U181" i="1"/>
  <c r="U425" i="1"/>
  <c r="U284" i="1"/>
  <c r="U1712" i="1"/>
  <c r="U666" i="1"/>
  <c r="U598" i="1"/>
  <c r="U1522" i="1"/>
  <c r="U478" i="1"/>
  <c r="U1607" i="1"/>
  <c r="U765" i="1"/>
  <c r="U1707" i="1"/>
  <c r="U1185" i="1"/>
  <c r="U352" i="1"/>
  <c r="U1439" i="1"/>
  <c r="U780" i="1"/>
  <c r="U118" i="1"/>
  <c r="U1213" i="1"/>
  <c r="U252" i="1"/>
  <c r="U1394" i="1"/>
  <c r="U771" i="1"/>
  <c r="U154" i="1"/>
  <c r="U1628" i="1"/>
  <c r="U1303" i="1"/>
  <c r="U606" i="1"/>
  <c r="U159" i="1"/>
  <c r="U1664" i="1"/>
  <c r="U1178" i="1"/>
  <c r="U643" i="1"/>
  <c r="U236" i="1"/>
  <c r="U1539" i="1"/>
  <c r="U1083" i="1"/>
  <c r="U297" i="1"/>
  <c r="U1504" i="1"/>
  <c r="U615" i="1"/>
  <c r="U419" i="1"/>
  <c r="U287" i="1"/>
  <c r="U1464" i="1"/>
  <c r="U438" i="1"/>
  <c r="U808" i="1"/>
  <c r="U189" i="1"/>
  <c r="U1728" i="1"/>
  <c r="U637" i="1"/>
  <c r="U263" i="1"/>
  <c r="U1701" i="1"/>
  <c r="U1208" i="1"/>
  <c r="U305" i="1"/>
  <c r="U1575" i="1"/>
  <c r="U1118" i="1"/>
  <c r="U336" i="1"/>
  <c r="U555" i="1"/>
  <c r="U173" i="1"/>
  <c r="U1605" i="1"/>
  <c r="U1625" i="1"/>
  <c r="U1195" i="1"/>
  <c r="U175" i="1"/>
  <c r="U1610" i="1"/>
  <c r="U1723" i="1"/>
  <c r="U141" i="1"/>
  <c r="U434" i="1"/>
  <c r="U196" i="1"/>
  <c r="U569" i="1"/>
  <c r="U874" i="1"/>
  <c r="U710" i="1"/>
  <c r="U1276" i="1"/>
  <c r="U508" i="1"/>
  <c r="U1218" i="1"/>
  <c r="U1634" i="1"/>
  <c r="U1571" i="1"/>
  <c r="U84" i="1"/>
  <c r="U976" i="1"/>
  <c r="U1474" i="1"/>
  <c r="U611" i="1"/>
  <c r="U1279" i="1"/>
  <c r="U107" i="1"/>
  <c r="U601" i="1"/>
  <c r="U1325" i="1"/>
  <c r="U1294" i="1"/>
  <c r="U375" i="1"/>
  <c r="U589" i="1"/>
  <c r="U1196" i="1"/>
  <c r="U969" i="1"/>
  <c r="U1651" i="1"/>
  <c r="U614" i="1"/>
  <c r="U620" i="1"/>
  <c r="U1544" i="1"/>
  <c r="U547" i="1"/>
  <c r="U1677" i="1"/>
  <c r="U1731" i="1"/>
  <c r="U1210" i="1"/>
  <c r="U381" i="1"/>
  <c r="U960" i="1"/>
  <c r="U144" i="1"/>
  <c r="U1240" i="1"/>
  <c r="U1419" i="1"/>
  <c r="U1334" i="1"/>
  <c r="U714" i="1"/>
  <c r="U105" i="1"/>
  <c r="U1592" i="1"/>
  <c r="U697" i="1"/>
  <c r="U1547" i="1"/>
  <c r="U1425" i="1"/>
  <c r="U1579" i="1"/>
  <c r="U956" i="1"/>
  <c r="U1587" i="1"/>
  <c r="U358" i="1"/>
  <c r="U642" i="1"/>
  <c r="U1588" i="1"/>
  <c r="U709" i="1"/>
  <c r="U1700" i="1"/>
  <c r="U837" i="1"/>
  <c r="U1755" i="1"/>
  <c r="U112" i="1"/>
  <c r="U1261" i="1"/>
  <c r="U407" i="1"/>
  <c r="U1516" i="1"/>
  <c r="U986" i="1"/>
  <c r="U170" i="1"/>
  <c r="U1265" i="1"/>
  <c r="U464" i="1"/>
  <c r="U1444" i="1"/>
  <c r="U843" i="1"/>
  <c r="U260" i="1"/>
  <c r="U1790" i="1"/>
  <c r="U1371" i="1"/>
  <c r="U676" i="1"/>
  <c r="U335" i="1"/>
  <c r="U1732" i="1"/>
  <c r="U1245" i="1"/>
  <c r="U851" i="1"/>
  <c r="U474" i="1"/>
  <c r="U368" i="1"/>
  <c r="U1602" i="1"/>
  <c r="U360" i="1"/>
  <c r="U148" i="1"/>
  <c r="U367" i="1"/>
  <c r="U320" i="1"/>
  <c r="U966" i="1"/>
  <c r="U1740" i="1"/>
  <c r="U1451" i="1"/>
  <c r="U393" i="1"/>
  <c r="U1259" i="1"/>
  <c r="U871" i="1"/>
  <c r="U873" i="1"/>
  <c r="U1482" i="1"/>
  <c r="U1119" i="1"/>
  <c r="U45" i="1"/>
  <c r="U686" i="1"/>
  <c r="U1632" i="1"/>
  <c r="U801" i="1"/>
  <c r="U1746" i="1"/>
  <c r="U910" i="1"/>
  <c r="U219" i="1"/>
  <c r="U1312" i="1"/>
  <c r="U460" i="1"/>
  <c r="U1642" i="1"/>
  <c r="U1036" i="1"/>
  <c r="U222" i="1"/>
  <c r="U1365" i="1"/>
  <c r="U599" i="1"/>
  <c r="U1495" i="1"/>
  <c r="U942" i="1"/>
  <c r="U533" i="1"/>
  <c r="U53" i="1"/>
  <c r="U1468" i="1"/>
  <c r="U743" i="1"/>
  <c r="U470" i="1"/>
  <c r="U1437" i="1"/>
  <c r="U980" i="1"/>
  <c r="U580" i="1"/>
  <c r="U1673" i="1"/>
  <c r="U1249" i="1"/>
  <c r="U439" i="1"/>
  <c r="U1665" i="1"/>
  <c r="U176" i="1"/>
  <c r="U1689" i="1"/>
  <c r="U585" i="1"/>
  <c r="U1392" i="1"/>
  <c r="U251" i="1"/>
  <c r="U1688" i="1"/>
  <c r="U561" i="1"/>
  <c r="U1453" i="1"/>
  <c r="U631" i="1"/>
  <c r="U1623" i="1"/>
  <c r="U929" i="1"/>
  <c r="U774" i="1"/>
  <c r="U1676" i="1"/>
  <c r="U870" i="1"/>
  <c r="U1769" i="1"/>
  <c r="U982" i="1"/>
  <c r="U90" i="1"/>
  <c r="U245" i="1"/>
  <c r="U1337" i="1"/>
  <c r="U486" i="1"/>
  <c r="U1667" i="1"/>
  <c r="U625" i="1"/>
  <c r="U568" i="1"/>
  <c r="U57" i="1"/>
  <c r="U537" i="1"/>
  <c r="U1787" i="1"/>
  <c r="U1092" i="1"/>
  <c r="U903" i="1"/>
  <c r="U692" i="1"/>
  <c r="U216" i="1"/>
  <c r="U758" i="1"/>
  <c r="U344" i="1"/>
  <c r="U1360" i="1"/>
  <c r="U242" i="1"/>
  <c r="U48" i="1"/>
  <c r="U994" i="1"/>
  <c r="U155" i="1"/>
  <c r="U1008" i="1"/>
  <c r="U162" i="1"/>
  <c r="U1176" i="1"/>
  <c r="U380" i="1"/>
  <c r="U485" i="1"/>
  <c r="U1514" i="1"/>
  <c r="U882" i="1"/>
  <c r="U221" i="1"/>
  <c r="U1314" i="1"/>
  <c r="U594" i="1"/>
  <c r="U1771" i="1"/>
  <c r="U783" i="1"/>
  <c r="U1798" i="1"/>
  <c r="U1300" i="1"/>
  <c r="U905" i="1"/>
  <c r="U430" i="1"/>
  <c r="U1729" i="1"/>
  <c r="U1335" i="1"/>
  <c r="U878" i="1"/>
  <c r="U337" i="1"/>
  <c r="U1376" i="1"/>
  <c r="U786" i="1"/>
  <c r="U308" i="1"/>
  <c r="U1477" i="1"/>
  <c r="U879" i="1"/>
  <c r="U1649" i="1"/>
  <c r="U1349" i="1"/>
  <c r="U1282" i="1"/>
  <c r="U1155" i="1"/>
  <c r="U69" i="1"/>
  <c r="U1120" i="1"/>
  <c r="U800" i="1"/>
  <c r="U384" i="1"/>
  <c r="U731" i="1"/>
  <c r="U1089" i="1"/>
  <c r="U76" i="1"/>
  <c r="U1191" i="1"/>
  <c r="U179" i="1"/>
  <c r="U70" i="1"/>
  <c r="U1060" i="1"/>
  <c r="U201" i="1"/>
  <c r="U1054" i="1"/>
  <c r="U186" i="1"/>
  <c r="U1272" i="1"/>
  <c r="U404" i="1"/>
  <c r="U512" i="1"/>
  <c r="U1540" i="1"/>
  <c r="U984" i="1"/>
  <c r="U275" i="1"/>
  <c r="U1339" i="1"/>
  <c r="U701" i="1"/>
  <c r="U1796" i="1"/>
  <c r="U809" i="1"/>
  <c r="U1529" i="1"/>
  <c r="U943" i="1"/>
  <c r="U468" i="1"/>
  <c r="U1372" i="1"/>
  <c r="U915" i="1"/>
  <c r="U369" i="1"/>
  <c r="U129" i="1"/>
  <c r="U1407" i="1"/>
  <c r="U820" i="1"/>
  <c r="U341" i="1"/>
  <c r="U1508" i="1"/>
  <c r="U917" i="1"/>
  <c r="U1583" i="1"/>
  <c r="U1283" i="1"/>
  <c r="U453" i="1"/>
  <c r="U723" i="1"/>
  <c r="U1452" i="1"/>
  <c r="U392" i="1"/>
  <c r="U424" i="1"/>
  <c r="U532" i="1"/>
  <c r="U294" i="1"/>
  <c r="U138" i="1"/>
  <c r="U1659" i="1"/>
  <c r="U617" i="1"/>
  <c r="U565" i="1"/>
  <c r="U461" i="1"/>
  <c r="U489" i="1"/>
  <c r="U146" i="1"/>
  <c r="U257" i="1"/>
  <c r="U875" i="1"/>
  <c r="U1106" i="1"/>
  <c r="U1471" i="1"/>
  <c r="U128" i="1"/>
  <c r="U441" i="1"/>
  <c r="U889" i="1"/>
  <c r="U1311" i="1"/>
  <c r="U1177" i="1"/>
  <c r="U1158" i="1"/>
  <c r="U1521" i="1"/>
  <c r="U140" i="1"/>
  <c r="U1023" i="1"/>
  <c r="U79" i="1"/>
  <c r="U206" i="1"/>
  <c r="U373" i="1"/>
  <c r="U554" i="1"/>
  <c r="U340" i="1"/>
  <c r="U210" i="1"/>
  <c r="U644" i="1"/>
  <c r="U699" i="1"/>
  <c r="U487" i="1"/>
  <c r="U727" i="1"/>
  <c r="U677" i="1"/>
  <c r="U426" i="1"/>
  <c r="U974" i="1"/>
  <c r="U1173" i="1"/>
  <c r="U1502" i="1"/>
  <c r="U161" i="1"/>
  <c r="U507" i="1"/>
  <c r="U1019" i="1"/>
  <c r="U1348" i="1"/>
  <c r="U1275" i="1"/>
  <c r="U1033" i="1"/>
  <c r="U1396" i="1"/>
  <c r="U796" i="1"/>
  <c r="U306" i="1"/>
  <c r="U672" i="1"/>
  <c r="U619" i="1"/>
  <c r="U807" i="1"/>
  <c r="U703" i="1"/>
  <c r="U1004" i="1"/>
  <c r="U1531" i="1"/>
  <c r="U1532" i="1"/>
  <c r="U232" i="1"/>
  <c r="U1049" i="1"/>
  <c r="U1379" i="1"/>
  <c r="U1306" i="1"/>
  <c r="U865" i="1"/>
  <c r="U1330" i="1"/>
  <c r="U163" i="1"/>
  <c r="U1222" i="1"/>
  <c r="U734" i="1"/>
  <c r="U667" i="1"/>
  <c r="U1486" i="1"/>
  <c r="U1104" i="1"/>
  <c r="U548" i="1"/>
  <c r="U355" i="1"/>
  <c r="U1061" i="1"/>
  <c r="U911" i="1"/>
  <c r="U1003" i="1"/>
  <c r="U784" i="1"/>
  <c r="U1378" i="1"/>
  <c r="U713" i="1"/>
  <c r="U1301" i="1"/>
  <c r="U1130" i="1"/>
  <c r="U390" i="1"/>
  <c r="U1411" i="1"/>
  <c r="U450" i="1"/>
  <c r="U962" i="1"/>
  <c r="U957" i="1"/>
  <c r="U1264" i="1"/>
  <c r="U913" i="1"/>
  <c r="U1370" i="1"/>
  <c r="U744" i="1"/>
  <c r="U1443" i="1"/>
  <c r="U56" i="1"/>
  <c r="U1002" i="1"/>
  <c r="U1238" i="1"/>
  <c r="U316" i="1"/>
  <c r="U1121" i="1"/>
  <c r="U931" i="1"/>
  <c r="U588" i="1"/>
  <c r="U110" i="1"/>
  <c r="U363" i="1"/>
  <c r="U805" i="1"/>
  <c r="U465" i="1"/>
  <c r="U544" i="1"/>
  <c r="U1563" i="1"/>
  <c r="U1800" i="1"/>
  <c r="U1157" i="1"/>
  <c r="U1203" i="1"/>
  <c r="U665" i="1"/>
  <c r="U1620" i="1"/>
  <c r="U1658" i="1"/>
  <c r="U1398" i="1"/>
  <c r="U916" i="1"/>
  <c r="U881" i="1"/>
  <c r="U1212" i="1"/>
  <c r="U863" i="1"/>
  <c r="U1233" i="1"/>
  <c r="U55" i="1"/>
  <c r="U1309" i="1"/>
  <c r="U156" i="1"/>
  <c r="U613" i="1"/>
  <c r="U1032" i="1"/>
  <c r="U147" i="1"/>
  <c r="U103" i="1"/>
  <c r="U177" i="1"/>
  <c r="U721" i="1"/>
  <c r="U1350" i="1"/>
  <c r="U1126" i="1"/>
  <c r="U939" i="1"/>
  <c r="U572" i="1"/>
  <c r="U428" i="1"/>
  <c r="U932" i="1"/>
  <c r="U1086" i="1"/>
  <c r="U888" i="1"/>
  <c r="U54" i="1"/>
  <c r="U536" i="1"/>
  <c r="U918" i="1"/>
  <c r="U1345" i="1"/>
  <c r="U1476" i="1"/>
  <c r="U1307" i="1"/>
  <c r="U552" i="1"/>
  <c r="U923" i="1"/>
  <c r="U1284" i="1"/>
  <c r="U669" i="1"/>
  <c r="U1161" i="1"/>
  <c r="U1037" i="1"/>
  <c r="U1202" i="1"/>
  <c r="U93" i="1"/>
  <c r="U948" i="1"/>
  <c r="U1525" i="1"/>
  <c r="U761" i="1"/>
  <c r="U1058" i="1"/>
  <c r="U1093" i="1"/>
  <c r="U1655" i="1"/>
  <c r="U49" i="1"/>
  <c r="U906" i="1"/>
  <c r="U386" i="1"/>
  <c r="U354" i="1"/>
  <c r="U698" i="1"/>
  <c r="U857" i="1"/>
  <c r="U674" i="1"/>
  <c r="U833" i="1"/>
  <c r="U729" i="1"/>
  <c r="U497" i="1"/>
  <c r="U1042" i="1"/>
  <c r="U1730" i="1"/>
  <c r="U440" i="1"/>
  <c r="U579" i="1"/>
  <c r="U1117" i="1"/>
  <c r="U1447" i="1"/>
  <c r="U1341" i="1"/>
  <c r="U797" i="1"/>
  <c r="U1687" i="1"/>
  <c r="U1012" i="1"/>
  <c r="U839" i="1"/>
  <c r="U562" i="1"/>
  <c r="U387" i="1"/>
  <c r="U272" i="1"/>
  <c r="U1356" i="1"/>
  <c r="U1757" i="1"/>
  <c r="U928" i="1"/>
  <c r="U409" i="1"/>
  <c r="U451" i="1"/>
  <c r="U187" i="1"/>
  <c r="U724" i="1"/>
  <c r="U1010" i="1"/>
  <c r="U1062" i="1"/>
  <c r="U859" i="1"/>
  <c r="U757" i="1"/>
  <c r="U634" i="1"/>
  <c r="U1072" i="1"/>
  <c r="U1599" i="1"/>
  <c r="U1761" i="1"/>
  <c r="U609" i="1"/>
  <c r="U1209" i="1"/>
  <c r="U1247" i="1"/>
  <c r="U1706" i="1"/>
  <c r="U1715" i="1"/>
  <c r="U927" i="1"/>
  <c r="U794" i="1"/>
  <c r="U791" i="1"/>
  <c r="U965" i="1"/>
  <c r="U719" i="1"/>
  <c r="U1524" i="1"/>
  <c r="U950" i="1"/>
  <c r="U432" i="1"/>
  <c r="U475" i="1"/>
  <c r="U307" i="1"/>
  <c r="U804" i="1"/>
  <c r="U1035" i="1"/>
  <c r="U1112" i="1"/>
  <c r="U885" i="1"/>
  <c r="U835" i="1"/>
  <c r="U1662" i="1"/>
  <c r="U746" i="1"/>
  <c r="U1246" i="1"/>
  <c r="U1310" i="1"/>
  <c r="U1737" i="1"/>
  <c r="U199" i="1"/>
  <c r="U1096" i="1"/>
  <c r="U899" i="1"/>
  <c r="U1071" i="1"/>
  <c r="U630" i="1"/>
  <c r="U39" i="1"/>
  <c r="U74" i="1"/>
  <c r="U1456" i="1"/>
  <c r="U693" i="1"/>
  <c r="U718" i="1"/>
  <c r="U1338" i="1"/>
  <c r="U383" i="1"/>
  <c r="U1748" i="1"/>
  <c r="U293" i="1"/>
  <c r="U1403" i="1"/>
  <c r="U1765" i="1"/>
  <c r="U204" i="1"/>
  <c r="U1046" i="1"/>
  <c r="U1478" i="1"/>
  <c r="U1006" i="1"/>
  <c r="U1363" i="1"/>
  <c r="U436" i="1"/>
  <c r="U1773" i="1"/>
  <c r="U365" i="1"/>
  <c r="U1433" i="1"/>
  <c r="U237" i="1"/>
  <c r="U1076" i="1"/>
  <c r="U1714" i="1"/>
  <c r="U1070" i="1"/>
  <c r="U869" i="1"/>
  <c r="U1720" i="1"/>
  <c r="U1030" i="1"/>
  <c r="U1794" i="1"/>
  <c r="U1088" i="1"/>
  <c r="U396" i="1"/>
  <c r="U164" i="1"/>
  <c r="U269" i="1"/>
  <c r="U1109" i="1"/>
  <c r="U1657" i="1"/>
  <c r="U688" i="1"/>
  <c r="U1764" i="1"/>
  <c r="U1079" i="1"/>
  <c r="U299" i="1"/>
  <c r="U1467" i="1"/>
  <c r="U51" i="1"/>
  <c r="U571" i="1"/>
  <c r="U776" i="1"/>
  <c r="U200" i="1"/>
  <c r="U411" i="1"/>
  <c r="U1144" i="1"/>
  <c r="U1738" i="1"/>
  <c r="U1595" i="1"/>
  <c r="U446" i="1"/>
  <c r="U511" i="1"/>
  <c r="U270" i="1"/>
  <c r="U941" i="1"/>
  <c r="U388" i="1"/>
  <c r="U1225" i="1"/>
  <c r="U325" i="1"/>
  <c r="U1493" i="1"/>
  <c r="U636" i="1"/>
  <c r="U233" i="1"/>
  <c r="U1098" i="1"/>
  <c r="U351" i="1"/>
  <c r="U1644" i="1"/>
  <c r="U946" i="1"/>
  <c r="U546" i="1"/>
  <c r="U225" i="1"/>
  <c r="U301" i="1"/>
  <c r="U1269" i="1"/>
  <c r="U977" i="1"/>
  <c r="U581" i="1"/>
  <c r="U1749" i="1"/>
  <c r="U1441" i="1"/>
  <c r="U327" i="1"/>
  <c r="U1559" i="1"/>
  <c r="U1045" i="1"/>
  <c r="U683" i="1"/>
  <c r="U1029" i="1"/>
  <c r="U1465" i="1"/>
  <c r="U353" i="1"/>
  <c r="U1597" i="1"/>
  <c r="U1075" i="1"/>
  <c r="U716" i="1"/>
  <c r="U1151" i="1"/>
  <c r="U1739" i="1"/>
  <c r="U985" i="1"/>
  <c r="U382" i="1"/>
  <c r="U1627" i="1"/>
  <c r="U1108" i="1"/>
  <c r="U921" i="1"/>
  <c r="U1077" i="1"/>
  <c r="U1488" i="1"/>
  <c r="U1660" i="1"/>
  <c r="U1175" i="1"/>
  <c r="U952" i="1"/>
  <c r="U624" i="1"/>
  <c r="U1146" i="1"/>
  <c r="U1591" i="1"/>
  <c r="U38" i="1"/>
  <c r="U295" i="1"/>
  <c r="U1704" i="1"/>
  <c r="U799" i="1"/>
  <c r="U1580" i="1"/>
  <c r="U1327" i="1"/>
  <c r="U1169" i="1"/>
  <c r="U1641" i="1"/>
  <c r="U67" i="1"/>
  <c r="U333" i="1"/>
  <c r="U1735" i="1"/>
  <c r="U864" i="1"/>
  <c r="U310" i="1"/>
  <c r="U1784" i="1"/>
  <c r="U1193" i="1"/>
  <c r="U1440" i="1"/>
  <c r="U1789" i="1"/>
  <c r="U1404" i="1"/>
  <c r="U96" i="1"/>
  <c r="U795" i="1"/>
  <c r="U1266" i="1"/>
  <c r="U378" i="1"/>
  <c r="U120" i="1"/>
  <c r="U1523" i="1"/>
  <c r="U551" i="1"/>
  <c r="U627" i="1"/>
  <c r="U1127" i="1"/>
  <c r="U1308" i="1"/>
  <c r="U142" i="1"/>
  <c r="U1090" i="1"/>
  <c r="U469" i="1"/>
  <c r="U650" i="1"/>
  <c r="U1397" i="1"/>
  <c r="U482" i="1"/>
  <c r="U1377" i="1"/>
  <c r="U194" i="1"/>
  <c r="U1165" i="1"/>
  <c r="U503" i="1"/>
  <c r="U682" i="1"/>
  <c r="U1223" i="1"/>
  <c r="U418" i="1"/>
  <c r="U101" i="1"/>
  <c r="U704" i="1"/>
  <c r="U696" i="1"/>
  <c r="U1423" i="1"/>
  <c r="U220" i="1"/>
  <c r="U1217" i="1"/>
  <c r="U535" i="1"/>
  <c r="U715" i="1"/>
  <c r="U207" i="1"/>
  <c r="U1214" i="1"/>
  <c r="U274" i="1"/>
  <c r="U1242" i="1"/>
  <c r="U1074" i="1"/>
  <c r="U748" i="1"/>
  <c r="U1361" i="1"/>
  <c r="U449" i="1"/>
  <c r="U300" i="1"/>
  <c r="U1342" i="1"/>
  <c r="U1142" i="1"/>
  <c r="U1535" i="1"/>
  <c r="U816" i="1"/>
  <c r="U1390" i="1"/>
  <c r="U597" i="1"/>
  <c r="U250" i="1"/>
  <c r="U1603" i="1"/>
  <c r="U1412" i="1"/>
  <c r="U694" i="1"/>
  <c r="U357" i="1"/>
  <c r="U261" i="1"/>
  <c r="U1670" i="1"/>
  <c r="U1015" i="1"/>
  <c r="U183" i="1"/>
  <c r="U77" i="1"/>
  <c r="U1786" i="1"/>
  <c r="U1128" i="1"/>
  <c r="U153" i="1"/>
  <c r="U848" i="1"/>
  <c r="U477" i="1"/>
  <c r="U1459" i="1"/>
  <c r="U1393" i="1"/>
  <c r="U195" i="1"/>
  <c r="U707" i="1"/>
  <c r="U266" i="1"/>
  <c r="U1226" i="1"/>
  <c r="U377" i="1"/>
  <c r="U1669" i="1"/>
  <c r="U773" i="1"/>
  <c r="U402" i="1"/>
  <c r="U1164" i="1"/>
  <c r="U248" i="1"/>
  <c r="U1362" i="1"/>
  <c r="U61" i="1"/>
  <c r="U845" i="1"/>
  <c r="U1574" i="1"/>
  <c r="U1381" i="1"/>
  <c r="U271" i="1"/>
  <c r="U1438" i="1"/>
  <c r="U540" i="1"/>
  <c r="U876" i="1"/>
  <c r="U1604" i="1"/>
  <c r="U992" i="1"/>
  <c r="U322" i="1"/>
  <c r="U695" i="1"/>
  <c r="U1463" i="1"/>
  <c r="U1162" i="1"/>
  <c r="U1073" i="1"/>
  <c r="U1637" i="1"/>
  <c r="U926" i="1"/>
  <c r="U417" i="1"/>
  <c r="U92" i="1"/>
  <c r="U1586" i="1"/>
  <c r="U435" i="1"/>
  <c r="U1672" i="1"/>
  <c r="U867" i="1"/>
  <c r="U1645" i="1"/>
  <c r="U519" i="1"/>
  <c r="U114" i="1"/>
  <c r="U1611" i="1"/>
  <c r="U1364" i="1"/>
  <c r="U1727" i="1"/>
  <c r="U1243" i="1"/>
  <c r="U1020" i="1"/>
  <c r="U136" i="1"/>
  <c r="U1635" i="1"/>
  <c r="U1389" i="1"/>
  <c r="U1758" i="1"/>
  <c r="U1373" i="1"/>
  <c r="U46" i="1"/>
  <c r="U1101" i="1"/>
  <c r="U44" i="1"/>
  <c r="U246" i="1"/>
  <c r="U94" i="1"/>
  <c r="U366" i="1"/>
  <c r="U1802" i="1"/>
  <c r="U768" i="1"/>
  <c r="U1675" i="1"/>
  <c r="U1285" i="1"/>
  <c r="U1568" i="1"/>
  <c r="U160" i="1"/>
  <c r="U1382" i="1"/>
  <c r="U422" i="1"/>
  <c r="U452" i="1"/>
  <c r="U1643" i="1"/>
  <c r="U83" i="1"/>
  <c r="U97" i="1"/>
  <c r="U197" i="1"/>
  <c r="U763" i="1"/>
  <c r="U476" i="1"/>
  <c r="U1668" i="1"/>
  <c r="U706" i="1"/>
  <c r="U979" i="1"/>
  <c r="U231" i="1"/>
  <c r="U1192" i="1"/>
  <c r="U500" i="1"/>
  <c r="U739" i="1"/>
  <c r="U1017" i="1"/>
  <c r="U679" i="1"/>
  <c r="U518" i="1"/>
  <c r="U1492" i="1"/>
  <c r="U844" i="1"/>
  <c r="U1114" i="1"/>
  <c r="U782" i="1"/>
  <c r="U415" i="1"/>
  <c r="U1236" i="1"/>
  <c r="U549" i="1"/>
  <c r="U62" i="1"/>
  <c r="U1431" i="1"/>
  <c r="U852" i="1"/>
  <c r="U898" i="1"/>
  <c r="U868" i="1"/>
  <c r="U997" i="1"/>
  <c r="U65" i="1"/>
  <c r="U1186" i="1"/>
  <c r="U1671" i="1"/>
  <c r="U849" i="1"/>
  <c r="U423" i="1"/>
  <c r="U135" i="1"/>
  <c r="U89" i="1"/>
  <c r="U1211" i="1"/>
  <c r="U1696" i="1"/>
  <c r="U1304" i="1"/>
  <c r="U68" i="1"/>
  <c r="U1051" i="1"/>
  <c r="U1562" i="1"/>
  <c r="U1129" i="1"/>
  <c r="U1549" i="1"/>
  <c r="U1068" i="1"/>
  <c r="U1194" i="1"/>
  <c r="U759" i="1"/>
  <c r="U1608" i="1"/>
  <c r="U583" i="1"/>
  <c r="U1640" i="1"/>
  <c r="U803" i="1"/>
  <c r="U767" i="1"/>
  <c r="U826" i="1"/>
  <c r="U900" i="1"/>
  <c r="U1253" i="1"/>
  <c r="U223" i="1"/>
  <c r="U1417" i="1"/>
  <c r="U431" i="1"/>
  <c r="U444" i="1"/>
  <c r="U525" i="1"/>
  <c r="U1174" i="1"/>
  <c r="AD18" i="1" l="1"/>
  <c r="AG18" i="1"/>
  <c r="AH18" i="1" s="1"/>
  <c r="AE18" i="1"/>
  <c r="AF18" i="1" s="1"/>
  <c r="AD14" i="1"/>
  <c r="X14" i="1"/>
  <c r="Y14" i="1" s="1"/>
  <c r="X12" i="1"/>
  <c r="Y12" i="1" s="1"/>
  <c r="AD12" i="1"/>
  <c r="X26" i="1"/>
  <c r="Y26" i="1" s="1"/>
  <c r="AD26" i="1"/>
  <c r="AD13" i="1"/>
  <c r="X13" i="1"/>
  <c r="Y13" i="1" s="1"/>
  <c r="X20" i="1"/>
  <c r="Y20" i="1" s="1"/>
  <c r="AD20" i="1"/>
  <c r="AD7" i="1"/>
  <c r="X7" i="1"/>
  <c r="Y7" i="1" s="1"/>
  <c r="X25" i="1"/>
  <c r="Y25" i="1" s="1"/>
  <c r="AD25" i="1"/>
  <c r="AD32" i="1"/>
  <c r="X32" i="1"/>
  <c r="Y32" i="1" s="1"/>
  <c r="X9" i="1"/>
  <c r="Y9" i="1" s="1"/>
  <c r="AD9" i="1"/>
  <c r="AD4" i="1"/>
  <c r="X4" i="1"/>
  <c r="Y4" i="1" s="1"/>
  <c r="AD21" i="1"/>
  <c r="X21" i="1"/>
  <c r="Y21" i="1" s="1"/>
  <c r="X16" i="1"/>
  <c r="Y16" i="1" s="1"/>
  <c r="AD16" i="1"/>
  <c r="X34" i="1"/>
  <c r="Y34" i="1" s="1"/>
  <c r="AD34" i="1"/>
  <c r="X22" i="1"/>
  <c r="Y22" i="1" s="1"/>
  <c r="AD22" i="1"/>
  <c r="X29" i="1"/>
  <c r="Y29" i="1" s="1"/>
  <c r="AD29" i="1"/>
  <c r="AD36" i="1"/>
  <c r="X36" i="1"/>
  <c r="Y36" i="1" s="1"/>
  <c r="AD5" i="1"/>
  <c r="X5" i="1"/>
  <c r="Y5" i="1" s="1"/>
  <c r="X6" i="1"/>
  <c r="Y6" i="1" s="1"/>
  <c r="AD6" i="1"/>
  <c r="X11" i="1"/>
  <c r="Y11" i="1" s="1"/>
  <c r="AD11" i="1"/>
  <c r="X37" i="1"/>
  <c r="Y37" i="1" s="1"/>
  <c r="AD37" i="1"/>
  <c r="AD33" i="1"/>
  <c r="X33" i="1"/>
  <c r="Y33" i="1" s="1"/>
  <c r="AD23" i="1"/>
  <c r="X23" i="1"/>
  <c r="Y23" i="1" s="1"/>
  <c r="X24" i="1"/>
  <c r="Y24" i="1" s="1"/>
  <c r="AD24" i="1"/>
  <c r="AD8" i="1"/>
  <c r="X8" i="1"/>
  <c r="Y8" i="1" s="1"/>
  <c r="X3" i="1"/>
  <c r="Y3" i="1" s="1"/>
  <c r="AD3" i="1"/>
  <c r="X19" i="1"/>
  <c r="Y19" i="1" s="1"/>
  <c r="AD19" i="1"/>
  <c r="AD2" i="1"/>
  <c r="X2" i="1"/>
  <c r="Y2" i="1" s="1"/>
  <c r="X27" i="1"/>
  <c r="Y27" i="1" s="1"/>
  <c r="AD27" i="1"/>
  <c r="AD31" i="1"/>
  <c r="X31" i="1"/>
  <c r="Y31" i="1" s="1"/>
  <c r="X17" i="1"/>
  <c r="Y17" i="1" s="1"/>
  <c r="AD17" i="1"/>
  <c r="X30" i="1"/>
  <c r="Y30" i="1" s="1"/>
  <c r="AD30" i="1"/>
  <c r="AD10" i="1"/>
  <c r="X10" i="1"/>
  <c r="Y10" i="1" s="1"/>
  <c r="AD15" i="1"/>
  <c r="X15" i="1"/>
  <c r="Y15" i="1" s="1"/>
  <c r="AD28" i="1"/>
  <c r="X28" i="1"/>
  <c r="Y28" i="1" s="1"/>
  <c r="AD35" i="1"/>
  <c r="X35" i="1"/>
  <c r="Y35" i="1" s="1"/>
  <c r="W940" i="1"/>
  <c r="V940" i="1"/>
  <c r="V902" i="1"/>
  <c r="W902" i="1"/>
  <c r="V194" i="1"/>
  <c r="W194" i="1"/>
  <c r="V136" i="1"/>
  <c r="W136" i="1"/>
  <c r="V992" i="1"/>
  <c r="W992" i="1"/>
  <c r="V1784" i="1"/>
  <c r="W1784" i="1"/>
  <c r="V1459" i="1"/>
  <c r="W1459" i="1"/>
  <c r="W49" i="1"/>
  <c r="V49" i="1"/>
  <c r="V300" i="1"/>
  <c r="W300" i="1"/>
  <c r="W776" i="1"/>
  <c r="V776" i="1"/>
  <c r="V1440" i="1"/>
  <c r="W1440" i="1"/>
  <c r="W744" i="1"/>
  <c r="V744" i="1"/>
  <c r="W1439" i="1"/>
  <c r="V1439" i="1"/>
  <c r="V1048" i="1"/>
  <c r="W1048" i="1"/>
  <c r="V226" i="1"/>
  <c r="W226" i="1"/>
  <c r="W314" i="1"/>
  <c r="V314" i="1"/>
  <c r="W190" i="1"/>
  <c r="V190" i="1"/>
  <c r="W1084" i="1"/>
  <c r="V1084" i="1"/>
  <c r="V852" i="1"/>
  <c r="W852" i="1"/>
  <c r="W1193" i="1"/>
  <c r="V1193" i="1"/>
  <c r="V237" i="1"/>
  <c r="W237" i="1"/>
  <c r="W1370" i="1"/>
  <c r="V1370" i="1"/>
  <c r="V507" i="1"/>
  <c r="W507" i="1"/>
  <c r="W1723" i="1"/>
  <c r="V1723" i="1"/>
  <c r="W921" i="1"/>
  <c r="V921" i="1"/>
  <c r="V301" i="1"/>
  <c r="W301" i="1"/>
  <c r="V927" i="1"/>
  <c r="W927" i="1"/>
  <c r="V1433" i="1"/>
  <c r="W1433" i="1"/>
  <c r="V899" i="1"/>
  <c r="W899" i="1"/>
  <c r="W387" i="1"/>
  <c r="V387" i="1"/>
  <c r="V1488" i="1"/>
  <c r="W1488" i="1"/>
  <c r="V1019" i="1"/>
  <c r="W1019" i="1"/>
  <c r="W162" i="1"/>
  <c r="V162" i="1"/>
  <c r="W1065" i="1"/>
  <c r="V1065" i="1"/>
  <c r="W1663" i="1"/>
  <c r="V1663" i="1"/>
  <c r="V1790" i="1"/>
  <c r="W1790" i="1"/>
  <c r="V172" i="1"/>
  <c r="W172" i="1"/>
  <c r="W161" i="1"/>
  <c r="V161" i="1"/>
  <c r="W470" i="1"/>
  <c r="V470" i="1"/>
  <c r="W1170" i="1"/>
  <c r="V1170" i="1"/>
  <c r="V1596" i="1"/>
  <c r="W1596" i="1"/>
  <c r="W413" i="1"/>
  <c r="V413" i="1"/>
  <c r="V1377" i="1"/>
  <c r="W1377" i="1"/>
  <c r="W932" i="1"/>
  <c r="V932" i="1"/>
  <c r="W870" i="1"/>
  <c r="V870" i="1"/>
  <c r="W175" i="1"/>
  <c r="V175" i="1"/>
  <c r="W1734" i="1"/>
  <c r="V1734" i="1"/>
  <c r="V85" i="1"/>
  <c r="W85" i="1"/>
  <c r="W1678" i="1"/>
  <c r="V1678" i="1"/>
  <c r="W254" i="1"/>
  <c r="V254" i="1"/>
  <c r="V1361" i="1"/>
  <c r="W1361" i="1"/>
  <c r="W957" i="1"/>
  <c r="V957" i="1"/>
  <c r="W1325" i="1"/>
  <c r="V1325" i="1"/>
  <c r="V483" i="1"/>
  <c r="W483" i="1"/>
  <c r="W420" i="1"/>
  <c r="V420" i="1"/>
  <c r="W660" i="1"/>
  <c r="V660" i="1"/>
  <c r="W690" i="1"/>
  <c r="V690" i="1"/>
  <c r="V1549" i="1"/>
  <c r="W1549" i="1"/>
  <c r="W1247" i="1"/>
  <c r="V1247" i="1"/>
  <c r="V1607" i="1"/>
  <c r="W1607" i="1"/>
  <c r="W1537" i="1"/>
  <c r="V1537" i="1"/>
  <c r="V1577" i="1"/>
  <c r="W1577" i="1"/>
  <c r="V1129" i="1"/>
  <c r="W1129" i="1"/>
  <c r="V1687" i="1"/>
  <c r="W1687" i="1"/>
  <c r="W426" i="1"/>
  <c r="V426" i="1"/>
  <c r="W533" i="1"/>
  <c r="V533" i="1"/>
  <c r="V478" i="1"/>
  <c r="W478" i="1"/>
  <c r="V584" i="1"/>
  <c r="W584" i="1"/>
  <c r="W886" i="1"/>
  <c r="V886" i="1"/>
  <c r="V608" i="1"/>
  <c r="W608" i="1"/>
  <c r="V810" i="1"/>
  <c r="W810" i="1"/>
  <c r="W480" i="1"/>
  <c r="V480" i="1"/>
  <c r="V1246" i="1"/>
  <c r="W1246" i="1"/>
  <c r="W677" i="1"/>
  <c r="V677" i="1"/>
  <c r="V1432" i="1"/>
  <c r="W1432" i="1"/>
  <c r="W1616" i="1"/>
  <c r="V1616" i="1"/>
  <c r="V282" i="1"/>
  <c r="W282" i="1"/>
  <c r="W202" i="1"/>
  <c r="V202" i="1"/>
  <c r="V253" i="1"/>
  <c r="W253" i="1"/>
  <c r="W1764" i="1"/>
  <c r="V1764" i="1"/>
  <c r="W1495" i="1"/>
  <c r="V1495" i="1"/>
  <c r="W741" i="1"/>
  <c r="V741" i="1"/>
  <c r="W811" i="1"/>
  <c r="V811" i="1"/>
  <c r="W884" i="1"/>
  <c r="V884" i="1"/>
  <c r="V963" i="1"/>
  <c r="W963" i="1"/>
  <c r="V687" i="1"/>
  <c r="W687" i="1"/>
  <c r="V68" i="1"/>
  <c r="W68" i="1"/>
  <c r="V1046" i="1"/>
  <c r="W1046" i="1"/>
  <c r="W544" i="1"/>
  <c r="V544" i="1"/>
  <c r="V599" i="1"/>
  <c r="W599" i="1"/>
  <c r="W1543" i="1"/>
  <c r="V1543" i="1"/>
  <c r="V400" i="1"/>
  <c r="W400" i="1"/>
  <c r="W1116" i="1"/>
  <c r="V1116" i="1"/>
  <c r="W1188" i="1"/>
  <c r="V1188" i="1"/>
  <c r="V1657" i="1"/>
  <c r="W1657" i="1"/>
  <c r="W465" i="1"/>
  <c r="V465" i="1"/>
  <c r="V1118" i="1"/>
  <c r="W1118" i="1"/>
  <c r="W1131" i="1"/>
  <c r="V1131" i="1"/>
  <c r="W330" i="1"/>
  <c r="V330" i="1"/>
  <c r="W1512" i="1"/>
  <c r="V1512" i="1"/>
  <c r="W1580" i="1"/>
  <c r="V1580" i="1"/>
  <c r="V805" i="1"/>
  <c r="W805" i="1"/>
  <c r="W1261" i="1"/>
  <c r="V1261" i="1"/>
  <c r="V819" i="1"/>
  <c r="W819" i="1"/>
  <c r="V578" i="1"/>
  <c r="W578" i="1"/>
  <c r="V311" i="1"/>
  <c r="W311" i="1"/>
  <c r="V1484" i="1"/>
  <c r="W1484" i="1"/>
  <c r="W1362" i="1"/>
  <c r="V1362" i="1"/>
  <c r="W269" i="1"/>
  <c r="V269" i="1"/>
  <c r="V1092" i="1"/>
  <c r="W1092" i="1"/>
  <c r="W112" i="1"/>
  <c r="V112" i="1"/>
  <c r="W1292" i="1"/>
  <c r="V1292" i="1"/>
  <c r="W82" i="1"/>
  <c r="V82" i="1"/>
  <c r="W1585" i="1"/>
  <c r="V1585" i="1"/>
  <c r="V1217" i="1"/>
  <c r="W1217" i="1"/>
  <c r="W293" i="1"/>
  <c r="V293" i="1"/>
  <c r="V1755" i="1"/>
  <c r="W1755" i="1"/>
  <c r="W1190" i="1"/>
  <c r="V1190" i="1"/>
  <c r="W1750" i="1"/>
  <c r="V1750" i="1"/>
  <c r="W1586" i="1"/>
  <c r="V1586" i="1"/>
  <c r="V804" i="1"/>
  <c r="W804" i="1"/>
  <c r="W554" i="1"/>
  <c r="V554" i="1"/>
  <c r="V585" i="1"/>
  <c r="W585" i="1"/>
  <c r="W778" i="1"/>
  <c r="V778" i="1"/>
  <c r="W1582" i="1"/>
  <c r="V1582" i="1"/>
  <c r="W638" i="1"/>
  <c r="V638" i="1"/>
  <c r="W825" i="1"/>
  <c r="V825" i="1"/>
  <c r="V1010" i="1"/>
  <c r="W1010" i="1"/>
  <c r="W809" i="1"/>
  <c r="V809" i="1"/>
  <c r="V57" i="1"/>
  <c r="W57" i="1"/>
  <c r="W754" i="1"/>
  <c r="V754" i="1"/>
  <c r="W1496" i="1"/>
  <c r="V1496" i="1"/>
  <c r="W246" i="1"/>
  <c r="V246" i="1"/>
  <c r="V378" i="1"/>
  <c r="W378" i="1"/>
  <c r="V1121" i="1"/>
  <c r="W1121" i="1"/>
  <c r="W1276" i="1"/>
  <c r="V1276" i="1"/>
  <c r="W1421" i="1"/>
  <c r="V1421" i="1"/>
  <c r="V877" i="1"/>
  <c r="W877" i="1"/>
  <c r="W1654" i="1"/>
  <c r="V1654" i="1"/>
  <c r="W371" i="1"/>
  <c r="V371" i="1"/>
  <c r="V1009" i="1"/>
  <c r="W1009" i="1"/>
  <c r="W495" i="1"/>
  <c r="V495" i="1"/>
  <c r="W1693" i="1"/>
  <c r="V1693" i="1"/>
  <c r="W121" i="1"/>
  <c r="V121" i="1"/>
  <c r="V675" i="1"/>
  <c r="W675" i="1"/>
  <c r="W558" i="1"/>
  <c r="V558" i="1"/>
  <c r="V740" i="1"/>
  <c r="W740" i="1"/>
  <c r="W1039" i="1"/>
  <c r="V1039" i="1"/>
  <c r="W372" i="1"/>
  <c r="V372" i="1"/>
  <c r="V649" i="1"/>
  <c r="W649" i="1"/>
  <c r="W1316" i="1"/>
  <c r="V1316" i="1"/>
  <c r="V1505" i="1"/>
  <c r="W1505" i="1"/>
  <c r="W1388" i="1"/>
  <c r="V1388" i="1"/>
  <c r="V896" i="1"/>
  <c r="W896" i="1"/>
  <c r="W542" i="1"/>
  <c r="V542" i="1"/>
  <c r="V1793" i="1"/>
  <c r="W1793" i="1"/>
  <c r="W788" i="1"/>
  <c r="V788" i="1"/>
  <c r="V1472" i="1"/>
  <c r="W1472" i="1"/>
  <c r="W1767" i="1"/>
  <c r="V1767" i="1"/>
  <c r="W1652" i="1"/>
  <c r="V1652" i="1"/>
  <c r="W775" i="1"/>
  <c r="V775" i="1"/>
  <c r="W622" i="1"/>
  <c r="V622" i="1"/>
  <c r="W595" i="1"/>
  <c r="V595" i="1"/>
  <c r="W1026" i="1"/>
  <c r="V1026" i="1"/>
  <c r="W374" i="1"/>
  <c r="V374" i="1"/>
  <c r="W1506" i="1"/>
  <c r="V1506" i="1"/>
  <c r="V1770" i="1"/>
  <c r="W1770" i="1"/>
  <c r="V1648" i="1"/>
  <c r="W1648" i="1"/>
  <c r="V1207" i="1"/>
  <c r="W1207" i="1"/>
  <c r="V362" i="1"/>
  <c r="W362" i="1"/>
  <c r="V1100" i="1"/>
  <c r="W1100" i="1"/>
  <c r="V1182" i="1"/>
  <c r="W1182" i="1"/>
  <c r="W842" i="1"/>
  <c r="V842" i="1"/>
  <c r="W834" i="1"/>
  <c r="V834" i="1"/>
  <c r="W1686" i="1"/>
  <c r="V1686" i="1"/>
  <c r="V168" i="1"/>
  <c r="W168" i="1"/>
  <c r="V1785" i="1"/>
  <c r="W1785" i="1"/>
  <c r="V1086" i="1"/>
  <c r="W1086" i="1"/>
  <c r="W1583" i="1"/>
  <c r="V1583" i="1"/>
  <c r="V155" i="1"/>
  <c r="W155" i="1"/>
  <c r="W260" i="1"/>
  <c r="V260" i="1"/>
  <c r="V944" i="1"/>
  <c r="W944" i="1"/>
  <c r="V1262" i="1"/>
  <c r="W1262" i="1"/>
  <c r="W747" i="1"/>
  <c r="V747" i="1"/>
  <c r="W258" i="1"/>
  <c r="V258" i="1"/>
  <c r="W449" i="1"/>
  <c r="V449" i="1"/>
  <c r="W1330" i="1"/>
  <c r="V1330" i="1"/>
  <c r="W843" i="1"/>
  <c r="V843" i="1"/>
  <c r="W399" i="1"/>
  <c r="V399" i="1"/>
  <c r="V1152" i="1"/>
  <c r="W1152" i="1"/>
  <c r="V1366" i="1"/>
  <c r="W1366" i="1"/>
  <c r="W185" i="1"/>
  <c r="V185" i="1"/>
  <c r="W728" i="1"/>
  <c r="V728" i="1"/>
  <c r="V1627" i="1"/>
  <c r="W1627" i="1"/>
  <c r="W865" i="1"/>
  <c r="V865" i="1"/>
  <c r="W1195" i="1"/>
  <c r="V1195" i="1"/>
  <c r="V937" i="1"/>
  <c r="W937" i="1"/>
  <c r="W427" i="1"/>
  <c r="V427" i="1"/>
  <c r="V331" i="1"/>
  <c r="W331" i="1"/>
  <c r="W730" i="1"/>
  <c r="V730" i="1"/>
  <c r="V534" i="1"/>
  <c r="W534" i="1"/>
  <c r="V454" i="1"/>
  <c r="W454" i="1"/>
  <c r="W1737" i="1"/>
  <c r="V1737" i="1"/>
  <c r="W1259" i="1"/>
  <c r="V1259" i="1"/>
  <c r="W1241" i="1"/>
  <c r="V1241" i="1"/>
  <c r="W1286" i="1"/>
  <c r="V1286" i="1"/>
  <c r="V1530" i="1"/>
  <c r="W1530" i="1"/>
  <c r="V78" i="1"/>
  <c r="W78" i="1"/>
  <c r="W415" i="1"/>
  <c r="V415" i="1"/>
  <c r="V1310" i="1"/>
  <c r="W1310" i="1"/>
  <c r="V820" i="1"/>
  <c r="W820" i="1"/>
  <c r="V393" i="1"/>
  <c r="W393" i="1"/>
  <c r="W838" i="1"/>
  <c r="V838" i="1"/>
  <c r="V689" i="1"/>
  <c r="W689" i="1"/>
  <c r="V1326" i="1"/>
  <c r="W1326" i="1"/>
  <c r="W1786" i="1"/>
  <c r="V1786" i="1"/>
  <c r="V351" i="1"/>
  <c r="W351" i="1"/>
  <c r="W1049" i="1"/>
  <c r="V1049" i="1"/>
  <c r="V942" i="1"/>
  <c r="W942" i="1"/>
  <c r="W173" i="1"/>
  <c r="V173" i="1"/>
  <c r="V264" i="1"/>
  <c r="W264" i="1"/>
  <c r="W488" i="1"/>
  <c r="V488" i="1"/>
  <c r="W1548" i="1"/>
  <c r="V1548" i="1"/>
  <c r="W1641" i="1"/>
  <c r="V1641" i="1"/>
  <c r="W1740" i="1"/>
  <c r="V1740" i="1"/>
  <c r="V1661" i="1"/>
  <c r="W1661" i="1"/>
  <c r="V43" i="1"/>
  <c r="W43" i="1"/>
  <c r="W1776" i="1"/>
  <c r="V1776" i="1"/>
  <c r="W1568" i="1"/>
  <c r="V1568" i="1"/>
  <c r="W142" i="1"/>
  <c r="V142" i="1"/>
  <c r="V1191" i="1"/>
  <c r="W1191" i="1"/>
  <c r="V1622" i="1"/>
  <c r="W1622" i="1"/>
  <c r="V1736" i="1"/>
  <c r="W1736" i="1"/>
  <c r="W556" i="1"/>
  <c r="V556" i="1"/>
  <c r="W1645" i="1"/>
  <c r="V1645" i="1"/>
  <c r="W835" i="1"/>
  <c r="V835" i="1"/>
  <c r="V699" i="1"/>
  <c r="W699" i="1"/>
  <c r="V1315" i="1"/>
  <c r="W1315" i="1"/>
  <c r="V925" i="1"/>
  <c r="W925" i="1"/>
  <c r="V951" i="1"/>
  <c r="W951" i="1"/>
  <c r="W623" i="1"/>
  <c r="V623" i="1"/>
  <c r="V1597" i="1"/>
  <c r="W1597" i="1"/>
  <c r="W1798" i="1"/>
  <c r="V1798" i="1"/>
  <c r="W284" i="1"/>
  <c r="V284" i="1"/>
  <c r="V1400" i="1"/>
  <c r="W1400" i="1"/>
  <c r="V1343" i="1"/>
  <c r="W1343" i="1"/>
  <c r="V108" i="1"/>
  <c r="W108" i="1"/>
  <c r="W560" i="1"/>
  <c r="V560" i="1"/>
  <c r="W1403" i="1"/>
  <c r="V1403" i="1"/>
  <c r="W731" i="1"/>
  <c r="V731" i="1"/>
  <c r="V305" i="1"/>
  <c r="W305" i="1"/>
  <c r="V1733" i="1"/>
  <c r="W1733" i="1"/>
  <c r="V1613" i="1"/>
  <c r="W1613" i="1"/>
  <c r="W1017" i="1"/>
  <c r="V1017" i="1"/>
  <c r="W1035" i="1"/>
  <c r="V1035" i="1"/>
  <c r="V110" i="1"/>
  <c r="W110" i="1"/>
  <c r="V1634" i="1"/>
  <c r="W1634" i="1"/>
  <c r="V401" i="1"/>
  <c r="W401" i="1"/>
  <c r="V947" i="1"/>
  <c r="W947" i="1"/>
  <c r="V1383" i="1"/>
  <c r="W1383" i="1"/>
  <c r="W862" i="1"/>
  <c r="V862" i="1"/>
  <c r="W88" i="1"/>
  <c r="V88" i="1"/>
  <c r="V135" i="1"/>
  <c r="W135" i="1"/>
  <c r="W1062" i="1"/>
  <c r="V1062" i="1"/>
  <c r="W1731" i="1"/>
  <c r="V1731" i="1"/>
  <c r="W959" i="1"/>
  <c r="V959" i="1"/>
  <c r="V1288" i="1"/>
  <c r="W1288" i="1"/>
  <c r="V1420" i="1"/>
  <c r="W1420" i="1"/>
  <c r="W223" i="1"/>
  <c r="V223" i="1"/>
  <c r="V94" i="1"/>
  <c r="W94" i="1"/>
  <c r="W92" i="1"/>
  <c r="V92" i="1"/>
  <c r="V38" i="1"/>
  <c r="W38" i="1"/>
  <c r="W1120" i="1"/>
  <c r="V1120" i="1"/>
  <c r="W1526" i="1"/>
  <c r="V1526" i="1"/>
  <c r="V1290" i="1"/>
  <c r="W1290" i="1"/>
  <c r="W1564" i="1"/>
  <c r="V1564" i="1"/>
  <c r="V490" i="1"/>
  <c r="W490" i="1"/>
  <c r="V145" i="1"/>
  <c r="W145" i="1"/>
  <c r="V1591" i="1"/>
  <c r="W1591" i="1"/>
  <c r="W475" i="1"/>
  <c r="V475" i="1"/>
  <c r="W306" i="1"/>
  <c r="V306" i="1"/>
  <c r="V771" i="1"/>
  <c r="W771" i="1"/>
  <c r="W1146" i="1"/>
  <c r="V1146" i="1"/>
  <c r="V1155" i="1"/>
  <c r="W1155" i="1"/>
  <c r="W1763" i="1"/>
  <c r="V1763" i="1"/>
  <c r="V972" i="1"/>
  <c r="W972" i="1"/>
  <c r="W193" i="1"/>
  <c r="V193" i="1"/>
  <c r="W841" i="1"/>
  <c r="V841" i="1"/>
  <c r="W883" i="1"/>
  <c r="V883" i="1"/>
  <c r="W828" i="1"/>
  <c r="V828" i="1"/>
  <c r="W1618" i="1"/>
  <c r="V1618" i="1"/>
  <c r="W658" i="1"/>
  <c r="V658" i="1"/>
  <c r="W1401" i="1"/>
  <c r="V1401" i="1"/>
  <c r="W1167" i="1"/>
  <c r="V1167" i="1"/>
  <c r="W1347" i="1"/>
  <c r="V1347" i="1"/>
  <c r="V1795" i="1"/>
  <c r="W1795" i="1"/>
  <c r="W872" i="1"/>
  <c r="V872" i="1"/>
  <c r="V641" i="1"/>
  <c r="W641" i="1"/>
  <c r="V725" i="1"/>
  <c r="W725" i="1"/>
  <c r="V184" i="1"/>
  <c r="W184" i="1"/>
  <c r="V1503" i="1"/>
  <c r="W1503" i="1"/>
  <c r="V1110" i="1"/>
  <c r="W1110" i="1"/>
  <c r="V516" i="1"/>
  <c r="W516" i="1"/>
  <c r="V678" i="1"/>
  <c r="W678" i="1"/>
  <c r="V1085" i="1"/>
  <c r="W1085" i="1"/>
  <c r="V1299" i="1"/>
  <c r="W1299" i="1"/>
  <c r="V1760" i="1"/>
  <c r="W1760" i="1"/>
  <c r="V1200" i="1"/>
  <c r="W1200" i="1"/>
  <c r="W993" i="1"/>
  <c r="V993" i="1"/>
  <c r="V854" i="1"/>
  <c r="W854" i="1"/>
  <c r="V1069" i="1"/>
  <c r="W1069" i="1"/>
  <c r="V785" i="1"/>
  <c r="W785" i="1"/>
  <c r="W1187" i="1"/>
  <c r="V1187" i="1"/>
  <c r="W1293" i="1"/>
  <c r="V1293" i="1"/>
  <c r="V471" i="1"/>
  <c r="W471" i="1"/>
  <c r="V1520" i="1"/>
  <c r="W1520" i="1"/>
  <c r="W570" i="1"/>
  <c r="V570" i="1"/>
  <c r="W479" i="1"/>
  <c r="V479" i="1"/>
  <c r="V171" i="1"/>
  <c r="W171" i="1"/>
  <c r="W1189" i="1"/>
  <c r="V1189" i="1"/>
  <c r="W1066" i="1"/>
  <c r="V1066" i="1"/>
  <c r="V1413" i="1"/>
  <c r="W1413" i="1"/>
  <c r="W1422" i="1"/>
  <c r="V1422" i="1"/>
  <c r="V695" i="1"/>
  <c r="W695" i="1"/>
  <c r="V791" i="1"/>
  <c r="W791" i="1"/>
  <c r="W453" i="1"/>
  <c r="V453" i="1"/>
  <c r="V1485" i="1"/>
  <c r="W1485" i="1"/>
  <c r="W880" i="1"/>
  <c r="V880" i="1"/>
  <c r="W281" i="1"/>
  <c r="V281" i="1"/>
  <c r="V1283" i="1"/>
  <c r="W1283" i="1"/>
  <c r="V1658" i="1"/>
  <c r="W1658" i="1"/>
  <c r="W1769" i="1"/>
  <c r="V1769" i="1"/>
  <c r="V813" i="1"/>
  <c r="W813" i="1"/>
  <c r="W817" i="1"/>
  <c r="V817" i="1"/>
  <c r="V115" i="1"/>
  <c r="W115" i="1"/>
  <c r="W329" i="1"/>
  <c r="V329" i="1"/>
  <c r="W1497" i="1"/>
  <c r="V1497" i="1"/>
  <c r="W83" i="1"/>
  <c r="V83" i="1"/>
  <c r="V1620" i="1"/>
  <c r="W1620" i="1"/>
  <c r="W1294" i="1"/>
  <c r="V1294" i="1"/>
  <c r="V349" i="1"/>
  <c r="W349" i="1"/>
  <c r="V1460" i="1"/>
  <c r="W1460" i="1"/>
  <c r="W938" i="1"/>
  <c r="V938" i="1"/>
  <c r="V654" i="1"/>
  <c r="W654" i="1"/>
  <c r="W549" i="1"/>
  <c r="V549" i="1"/>
  <c r="W864" i="1"/>
  <c r="V864" i="1"/>
  <c r="W51" i="1"/>
  <c r="V51" i="1"/>
  <c r="V665" i="1"/>
  <c r="W665" i="1"/>
  <c r="V128" i="1"/>
  <c r="W128" i="1"/>
  <c r="W871" i="1"/>
  <c r="V871" i="1"/>
  <c r="W326" i="1"/>
  <c r="V326" i="1"/>
  <c r="V1647" i="1"/>
  <c r="W1647" i="1"/>
  <c r="V527" i="1"/>
  <c r="W527" i="1"/>
  <c r="V1727" i="1"/>
  <c r="W1727" i="1"/>
  <c r="V1012" i="1"/>
  <c r="W1012" i="1"/>
  <c r="W1625" i="1"/>
  <c r="V1625" i="1"/>
  <c r="V824" i="1"/>
  <c r="W824" i="1"/>
  <c r="W1621" i="1"/>
  <c r="V1621" i="1"/>
  <c r="V1380" i="1"/>
  <c r="W1380" i="1"/>
  <c r="W650" i="1"/>
  <c r="V650" i="1"/>
  <c r="V761" i="1"/>
  <c r="W761" i="1"/>
  <c r="W1605" i="1"/>
  <c r="V1605" i="1"/>
  <c r="V1148" i="1"/>
  <c r="W1148" i="1"/>
  <c r="V705" i="1"/>
  <c r="W705" i="1"/>
  <c r="W798" i="1"/>
  <c r="V798" i="1"/>
  <c r="W361" i="1"/>
  <c r="V361" i="1"/>
  <c r="W150" i="1"/>
  <c r="V150" i="1"/>
  <c r="W782" i="1"/>
  <c r="V782" i="1"/>
  <c r="V469" i="1"/>
  <c r="W469" i="1"/>
  <c r="W609" i="1"/>
  <c r="V609" i="1"/>
  <c r="V875" i="1"/>
  <c r="W875" i="1"/>
  <c r="W70" i="1"/>
  <c r="V70" i="1"/>
  <c r="W344" i="1"/>
  <c r="V344" i="1"/>
  <c r="W170" i="1"/>
  <c r="V170" i="1"/>
  <c r="W673" i="1"/>
  <c r="V673" i="1"/>
  <c r="V1534" i="1"/>
  <c r="W1534" i="1"/>
  <c r="W359" i="1"/>
  <c r="V359" i="1"/>
  <c r="W276" i="1"/>
  <c r="V276" i="1"/>
  <c r="V151" i="1"/>
  <c r="W151" i="1"/>
  <c r="V1090" i="1"/>
  <c r="W1090" i="1"/>
  <c r="W948" i="1"/>
  <c r="V948" i="1"/>
  <c r="W430" i="1"/>
  <c r="V430" i="1"/>
  <c r="V598" i="1"/>
  <c r="W598" i="1"/>
  <c r="W1462" i="1"/>
  <c r="V1462" i="1"/>
  <c r="V787" i="1"/>
  <c r="W787" i="1"/>
  <c r="W1220" i="1"/>
  <c r="V1220" i="1"/>
  <c r="W1169" i="1"/>
  <c r="V1169" i="1"/>
  <c r="V721" i="1"/>
  <c r="W721" i="1"/>
  <c r="V369" i="1"/>
  <c r="W369" i="1"/>
  <c r="V1178" i="1"/>
  <c r="W1178" i="1"/>
  <c r="V321" i="1"/>
  <c r="W321" i="1"/>
  <c r="W893" i="1"/>
  <c r="V893" i="1"/>
  <c r="V1166" i="1"/>
  <c r="W1166" i="1"/>
  <c r="W1304" i="1"/>
  <c r="V1304" i="1"/>
  <c r="V1072" i="1"/>
  <c r="W1072" i="1"/>
  <c r="V1365" i="1"/>
  <c r="W1365" i="1"/>
  <c r="V144" i="1"/>
  <c r="W144" i="1"/>
  <c r="W455" i="1"/>
  <c r="V455" i="1"/>
  <c r="V1745" i="1"/>
  <c r="W1745" i="1"/>
  <c r="V205" i="1"/>
  <c r="W205" i="1"/>
  <c r="V157" i="1"/>
  <c r="W157" i="1"/>
  <c r="V1696" i="1"/>
  <c r="W1696" i="1"/>
  <c r="W1109" i="1"/>
  <c r="V1109" i="1"/>
  <c r="V1089" i="1"/>
  <c r="W1089" i="1"/>
  <c r="W1718" i="1"/>
  <c r="V1718" i="1"/>
  <c r="W1063" i="1"/>
  <c r="V1063" i="1"/>
  <c r="W130" i="1"/>
  <c r="V130" i="1"/>
  <c r="V1289" i="1"/>
  <c r="W1289" i="1"/>
  <c r="V768" i="1"/>
  <c r="W768" i="1"/>
  <c r="W757" i="1"/>
  <c r="V757" i="1"/>
  <c r="W147" i="1"/>
  <c r="V147" i="1"/>
  <c r="V210" i="1"/>
  <c r="W210" i="1"/>
  <c r="V251" i="1"/>
  <c r="W251" i="1"/>
  <c r="W425" i="1"/>
  <c r="V425" i="1"/>
  <c r="W978" i="1"/>
  <c r="V978" i="1"/>
  <c r="W1016" i="1"/>
  <c r="V1016" i="1"/>
  <c r="W277" i="1"/>
  <c r="V277" i="1"/>
  <c r="W890" i="1"/>
  <c r="V890" i="1"/>
  <c r="W582" i="1"/>
  <c r="V582" i="1"/>
  <c r="W89" i="1"/>
  <c r="V89" i="1"/>
  <c r="W551" i="1"/>
  <c r="V551" i="1"/>
  <c r="W164" i="1"/>
  <c r="V164" i="1"/>
  <c r="V943" i="1"/>
  <c r="W943" i="1"/>
  <c r="V1208" i="1"/>
  <c r="W1208" i="1"/>
  <c r="W181" i="1"/>
  <c r="V181" i="1"/>
  <c r="W234" i="1"/>
  <c r="V234" i="1"/>
  <c r="W517" i="1"/>
  <c r="V517" i="1"/>
  <c r="W267" i="1"/>
  <c r="V267" i="1"/>
  <c r="W1219" i="1"/>
  <c r="V1219" i="1"/>
  <c r="W550" i="1"/>
  <c r="V550" i="1"/>
  <c r="V366" i="1"/>
  <c r="W366" i="1"/>
  <c r="V295" i="1"/>
  <c r="W295" i="1"/>
  <c r="W1003" i="1"/>
  <c r="V1003" i="1"/>
  <c r="W1701" i="1"/>
  <c r="V1701" i="1"/>
  <c r="V95" i="1"/>
  <c r="W95" i="1"/>
  <c r="V1038" i="1"/>
  <c r="W1038" i="1"/>
  <c r="W370" i="1"/>
  <c r="V370" i="1"/>
  <c r="V1359" i="1"/>
  <c r="W1359" i="1"/>
  <c r="V1088" i="1"/>
  <c r="W1088" i="1"/>
  <c r="W156" i="1"/>
  <c r="V156" i="1"/>
  <c r="V1677" i="1"/>
  <c r="W1677" i="1"/>
  <c r="V154" i="1"/>
  <c r="W154" i="1"/>
  <c r="W126" i="1"/>
  <c r="V126" i="1"/>
  <c r="V1181" i="1"/>
  <c r="W1181" i="1"/>
  <c r="V1558" i="1"/>
  <c r="W1558" i="1"/>
  <c r="W751" i="1"/>
  <c r="V751" i="1"/>
  <c r="V417" i="1"/>
  <c r="W417" i="1"/>
  <c r="W1309" i="1"/>
  <c r="V1309" i="1"/>
  <c r="V1204" i="1"/>
  <c r="W1204" i="1"/>
  <c r="W231" i="1"/>
  <c r="V231" i="1"/>
  <c r="W250" i="1"/>
  <c r="V250" i="1"/>
  <c r="V511" i="1"/>
  <c r="W511" i="1"/>
  <c r="W532" i="1"/>
  <c r="V532" i="1"/>
  <c r="W1598" i="1"/>
  <c r="V1598" i="1"/>
  <c r="W1101" i="1"/>
  <c r="V1101" i="1"/>
  <c r="V693" i="1"/>
  <c r="W693" i="1"/>
  <c r="W1282" i="1"/>
  <c r="V1282" i="1"/>
  <c r="V1650" i="1"/>
  <c r="W1650" i="1"/>
  <c r="W224" i="1"/>
  <c r="V224" i="1"/>
  <c r="V98" i="1"/>
  <c r="W98" i="1"/>
  <c r="W1743" i="1"/>
  <c r="V1743" i="1"/>
  <c r="V134" i="1"/>
  <c r="W134" i="1"/>
  <c r="W726" i="1"/>
  <c r="V726" i="1"/>
  <c r="W1168" i="1"/>
  <c r="V1168" i="1"/>
  <c r="W395" i="1"/>
  <c r="V395" i="1"/>
  <c r="W1426" i="1"/>
  <c r="V1426" i="1"/>
  <c r="W545" i="1"/>
  <c r="V545" i="1"/>
  <c r="W1087" i="1"/>
  <c r="V1087" i="1"/>
  <c r="W955" i="1"/>
  <c r="V955" i="1"/>
  <c r="V1601" i="1"/>
  <c r="W1601" i="1"/>
  <c r="V60" i="1"/>
  <c r="W60" i="1"/>
  <c r="W80" i="1"/>
  <c r="V80" i="1"/>
  <c r="W711" i="1"/>
  <c r="V711" i="1"/>
  <c r="W459" i="1"/>
  <c r="V459" i="1"/>
  <c r="W1752" i="1"/>
  <c r="V1752" i="1"/>
  <c r="V1600" i="1"/>
  <c r="W1600" i="1"/>
  <c r="V433" i="1"/>
  <c r="W433" i="1"/>
  <c r="W1656" i="1"/>
  <c r="V1656" i="1"/>
  <c r="W975" i="1"/>
  <c r="V975" i="1"/>
  <c r="W596" i="1"/>
  <c r="V596" i="1"/>
  <c r="W496" i="1"/>
  <c r="V496" i="1"/>
  <c r="W1291" i="1"/>
  <c r="V1291" i="1"/>
  <c r="W1427" i="1"/>
  <c r="V1427" i="1"/>
  <c r="W1078" i="1"/>
  <c r="V1078" i="1"/>
  <c r="W566" i="1"/>
  <c r="V566" i="1"/>
  <c r="V894" i="1"/>
  <c r="W894" i="1"/>
  <c r="V1576" i="1"/>
  <c r="W1576" i="1"/>
  <c r="V964" i="1"/>
  <c r="W964" i="1"/>
  <c r="W40" i="1"/>
  <c r="V40" i="1"/>
  <c r="W653" i="1"/>
  <c r="V653" i="1"/>
  <c r="W279" i="1"/>
  <c r="V279" i="1"/>
  <c r="W1550" i="1"/>
  <c r="V1550" i="1"/>
  <c r="V1231" i="1"/>
  <c r="W1231" i="1"/>
  <c r="W856" i="1"/>
  <c r="V856" i="1"/>
  <c r="W559" i="1"/>
  <c r="V559" i="1"/>
  <c r="V1142" i="1"/>
  <c r="W1142" i="1"/>
  <c r="V916" i="1"/>
  <c r="W916" i="1"/>
  <c r="W1196" i="1"/>
  <c r="V1196" i="1"/>
  <c r="V1278" i="1"/>
  <c r="W1278" i="1"/>
  <c r="W602" i="1"/>
  <c r="V602" i="1"/>
  <c r="V1132" i="1"/>
  <c r="W1132" i="1"/>
  <c r="V913" i="1"/>
  <c r="W913" i="1"/>
  <c r="W1610" i="1"/>
  <c r="V1610" i="1"/>
  <c r="W240" i="1"/>
  <c r="V240" i="1"/>
  <c r="W213" i="1"/>
  <c r="V213" i="1"/>
  <c r="V350" i="1"/>
  <c r="W350" i="1"/>
  <c r="W1724" i="1"/>
  <c r="V1724" i="1"/>
  <c r="W47" i="1"/>
  <c r="V47" i="1"/>
  <c r="W345" i="1"/>
  <c r="V345" i="1"/>
  <c r="W1715" i="1"/>
  <c r="V1715" i="1"/>
  <c r="V441" i="1"/>
  <c r="W441" i="1"/>
  <c r="W697" i="1"/>
  <c r="V697" i="1"/>
  <c r="V1533" i="1"/>
  <c r="W1533" i="1"/>
  <c r="V309" i="1"/>
  <c r="W309" i="1"/>
  <c r="V174" i="1"/>
  <c r="W174" i="1"/>
  <c r="W1679" i="1"/>
  <c r="V1679" i="1"/>
  <c r="V1706" i="1"/>
  <c r="W1706" i="1"/>
  <c r="V1468" i="1"/>
  <c r="W1468" i="1"/>
  <c r="V1702" i="1"/>
  <c r="W1702" i="1"/>
  <c r="V1557" i="1"/>
  <c r="W1557" i="1"/>
  <c r="V829" i="1"/>
  <c r="W829" i="1"/>
  <c r="W748" i="1"/>
  <c r="V748" i="1"/>
  <c r="V382" i="1"/>
  <c r="W382" i="1"/>
  <c r="W962" i="1"/>
  <c r="V962" i="1"/>
  <c r="V341" i="1"/>
  <c r="W341" i="1"/>
  <c r="W105" i="1"/>
  <c r="V105" i="1"/>
  <c r="V1446" i="1"/>
  <c r="W1446" i="1"/>
  <c r="V1569" i="1"/>
  <c r="W1569" i="1"/>
  <c r="W1133" i="1"/>
  <c r="V1133" i="1"/>
  <c r="W422" i="1"/>
  <c r="V422" i="1"/>
  <c r="V1209" i="1"/>
  <c r="W1209" i="1"/>
  <c r="V1265" i="1"/>
  <c r="W1265" i="1"/>
  <c r="V1409" i="1"/>
  <c r="W1409" i="1"/>
  <c r="V1305" i="1"/>
  <c r="W1305" i="1"/>
  <c r="W1562" i="1"/>
  <c r="V1562" i="1"/>
  <c r="W1800" i="1"/>
  <c r="V1800" i="1"/>
  <c r="W1279" i="1"/>
  <c r="V1279" i="1"/>
  <c r="W1028" i="1"/>
  <c r="V1028" i="1"/>
  <c r="V605" i="1"/>
  <c r="W605" i="1"/>
  <c r="W1483" i="1"/>
  <c r="V1483" i="1"/>
  <c r="V1478" i="1"/>
  <c r="W1478" i="1"/>
  <c r="V727" i="1"/>
  <c r="W727" i="1"/>
  <c r="W1050" i="1"/>
  <c r="V1050" i="1"/>
  <c r="V1469" i="1"/>
  <c r="W1469" i="1"/>
  <c r="W1775" i="1"/>
  <c r="V1775" i="1"/>
  <c r="W217" i="1"/>
  <c r="V217" i="1"/>
  <c r="V1662" i="1"/>
  <c r="W1662" i="1"/>
  <c r="W487" i="1"/>
  <c r="V487" i="1"/>
  <c r="W1470" i="1"/>
  <c r="V1470" i="1"/>
  <c r="W1455" i="1"/>
  <c r="V1455" i="1"/>
  <c r="V493" i="1"/>
  <c r="W493" i="1"/>
  <c r="W456" i="1"/>
  <c r="V456" i="1"/>
  <c r="V1174" i="1"/>
  <c r="W1174" i="1"/>
  <c r="W1075" i="1"/>
  <c r="V1075" i="1"/>
  <c r="V915" i="1"/>
  <c r="W915" i="1"/>
  <c r="V1581" i="1"/>
  <c r="W1581" i="1"/>
  <c r="V988" i="1"/>
  <c r="W988" i="1"/>
  <c r="W1319" i="1"/>
  <c r="V1319" i="1"/>
  <c r="V1670" i="1"/>
  <c r="W1670" i="1"/>
  <c r="W634" i="1"/>
  <c r="V634" i="1"/>
  <c r="V1575" i="1"/>
  <c r="W1575" i="1"/>
  <c r="W823" i="1"/>
  <c r="V823" i="1"/>
  <c r="W1491" i="1"/>
  <c r="V1491" i="1"/>
  <c r="V1124" i="1"/>
  <c r="W1124" i="1"/>
  <c r="W444" i="1"/>
  <c r="V444" i="1"/>
  <c r="V1112" i="1"/>
  <c r="W1112" i="1"/>
  <c r="V565" i="1"/>
  <c r="W565" i="1"/>
  <c r="V381" i="1"/>
  <c r="W381" i="1"/>
  <c r="V1252" i="1"/>
  <c r="W1252" i="1"/>
  <c r="V1489" i="1"/>
  <c r="W1489" i="1"/>
  <c r="V1704" i="1"/>
  <c r="W1704" i="1"/>
  <c r="V1787" i="1"/>
  <c r="W1787" i="1"/>
  <c r="W861" i="1"/>
  <c r="V861" i="1"/>
  <c r="W1267" i="1"/>
  <c r="V1267" i="1"/>
  <c r="W1449" i="1"/>
  <c r="V1449" i="1"/>
  <c r="V737" i="1"/>
  <c r="W737" i="1"/>
  <c r="W694" i="1"/>
  <c r="V694" i="1"/>
  <c r="W388" i="1"/>
  <c r="V388" i="1"/>
  <c r="V619" i="1"/>
  <c r="W619" i="1"/>
  <c r="V1777" i="1"/>
  <c r="W1777" i="1"/>
  <c r="V1726" i="1"/>
  <c r="W1726" i="1"/>
  <c r="W1313" i="1"/>
  <c r="V1313" i="1"/>
  <c r="W402" i="1"/>
  <c r="V402" i="1"/>
  <c r="W383" i="1"/>
  <c r="V383" i="1"/>
  <c r="W1527" i="1"/>
  <c r="V1527" i="1"/>
  <c r="W44" i="1"/>
  <c r="V44" i="1"/>
  <c r="W1307" i="1"/>
  <c r="V1307" i="1"/>
  <c r="W625" i="1"/>
  <c r="V625" i="1"/>
  <c r="V1322" i="1"/>
  <c r="W1322" i="1"/>
  <c r="V979" i="1"/>
  <c r="W979" i="1"/>
  <c r="W101" i="1"/>
  <c r="V101" i="1"/>
  <c r="W1233" i="1"/>
  <c r="V1233" i="1"/>
  <c r="V424" i="1"/>
  <c r="W424" i="1"/>
  <c r="V1094" i="1"/>
  <c r="W1094" i="1"/>
  <c r="W1073" i="1"/>
  <c r="V1073" i="1"/>
  <c r="V869" i="1"/>
  <c r="W869" i="1"/>
  <c r="W1002" i="1"/>
  <c r="V1002" i="1"/>
  <c r="W140" i="1"/>
  <c r="V140" i="1"/>
  <c r="V486" i="1"/>
  <c r="W486" i="1"/>
  <c r="V569" i="1"/>
  <c r="W569" i="1"/>
  <c r="W1369" i="1"/>
  <c r="V1369" i="1"/>
  <c r="V1025" i="1"/>
  <c r="W1025" i="1"/>
  <c r="W152" i="1"/>
  <c r="V152" i="1"/>
  <c r="W408" i="1"/>
  <c r="V408" i="1"/>
  <c r="V815" i="1"/>
  <c r="W815" i="1"/>
  <c r="W1235" i="1"/>
  <c r="V1235" i="1"/>
  <c r="W930" i="1"/>
  <c r="V930" i="1"/>
  <c r="W1699" i="1"/>
  <c r="V1699" i="1"/>
  <c r="W670" i="1"/>
  <c r="V670" i="1"/>
  <c r="V1684" i="1"/>
  <c r="W1684" i="1"/>
  <c r="V812" i="1"/>
  <c r="W812" i="1"/>
  <c r="W646" i="1"/>
  <c r="V646" i="1"/>
  <c r="W661" i="1"/>
  <c r="V661" i="1"/>
  <c r="W124" i="1"/>
  <c r="V124" i="1"/>
  <c r="V1792" i="1"/>
  <c r="W1792" i="1"/>
  <c r="V1612" i="1"/>
  <c r="W1612" i="1"/>
  <c r="W762" i="1"/>
  <c r="V762" i="1"/>
  <c r="V1184" i="1"/>
  <c r="W1184" i="1"/>
  <c r="V298" i="1"/>
  <c r="W298" i="1"/>
  <c r="W1717" i="1"/>
  <c r="V1717" i="1"/>
  <c r="W342" i="1"/>
  <c r="V342" i="1"/>
  <c r="V853" i="1"/>
  <c r="W853" i="1"/>
  <c r="W385" i="1"/>
  <c r="V385" i="1"/>
  <c r="W1346" i="1"/>
  <c r="V1346" i="1"/>
  <c r="W1156" i="1"/>
  <c r="V1156" i="1"/>
  <c r="V968" i="1"/>
  <c r="W968" i="1"/>
  <c r="V1229" i="1"/>
  <c r="W1229" i="1"/>
  <c r="V1125" i="1"/>
  <c r="W1125" i="1"/>
  <c r="V273" i="1"/>
  <c r="W273" i="1"/>
  <c r="V1256" i="1"/>
  <c r="W1256" i="1"/>
  <c r="V898" i="1"/>
  <c r="W898" i="1"/>
  <c r="W763" i="1"/>
  <c r="V763" i="1"/>
  <c r="W195" i="1"/>
  <c r="V195" i="1"/>
  <c r="V977" i="1"/>
  <c r="W977" i="1"/>
  <c r="V1076" i="1"/>
  <c r="W1076" i="1"/>
  <c r="W630" i="1"/>
  <c r="V630" i="1"/>
  <c r="W386" i="1"/>
  <c r="V386" i="1"/>
  <c r="W54" i="1"/>
  <c r="V54" i="1"/>
  <c r="W1177" i="1"/>
  <c r="V1177" i="1"/>
  <c r="V512" i="1"/>
  <c r="W512" i="1"/>
  <c r="V980" i="1"/>
  <c r="W980" i="1"/>
  <c r="V45" i="1"/>
  <c r="W45" i="1"/>
  <c r="V1579" i="1"/>
  <c r="W1579" i="1"/>
  <c r="V141" i="1"/>
  <c r="W141" i="1"/>
  <c r="V287" i="1"/>
  <c r="W287" i="1"/>
  <c r="W1150" i="1"/>
  <c r="V1150" i="1"/>
  <c r="W1154" i="1"/>
  <c r="V1154" i="1"/>
  <c r="W847" i="1"/>
  <c r="V847" i="1"/>
  <c r="W167" i="1"/>
  <c r="V167" i="1"/>
  <c r="V970" i="1"/>
  <c r="W970" i="1"/>
  <c r="V764" i="1"/>
  <c r="W764" i="1"/>
  <c r="W247" i="1"/>
  <c r="V247" i="1"/>
  <c r="W125" i="1"/>
  <c r="V125" i="1"/>
  <c r="V645" i="1"/>
  <c r="W645" i="1"/>
  <c r="V1239" i="1"/>
  <c r="W1239" i="1"/>
  <c r="W1332" i="1"/>
  <c r="V1332" i="1"/>
  <c r="V1590" i="1"/>
  <c r="W1590" i="1"/>
  <c r="V1480" i="1"/>
  <c r="W1480" i="1"/>
  <c r="V405" i="1"/>
  <c r="W405" i="1"/>
  <c r="V289" i="1"/>
  <c r="W289" i="1"/>
  <c r="W1227" i="1"/>
  <c r="V1227" i="1"/>
  <c r="W1608" i="1"/>
  <c r="V1608" i="1"/>
  <c r="W197" i="1"/>
  <c r="V197" i="1"/>
  <c r="W1393" i="1"/>
  <c r="V1393" i="1"/>
  <c r="V1165" i="1"/>
  <c r="W1165" i="1"/>
  <c r="W1269" i="1"/>
  <c r="V1269" i="1"/>
  <c r="V1071" i="1"/>
  <c r="W1071" i="1"/>
  <c r="W906" i="1"/>
  <c r="V906" i="1"/>
  <c r="W888" i="1"/>
  <c r="V888" i="1"/>
  <c r="W1222" i="1"/>
  <c r="V1222" i="1"/>
  <c r="V589" i="1"/>
  <c r="W589" i="1"/>
  <c r="W1754" i="1"/>
  <c r="V1754" i="1"/>
  <c r="W967" i="1"/>
  <c r="V967" i="1"/>
  <c r="V262" i="1"/>
  <c r="W262" i="1"/>
  <c r="V58" i="1"/>
  <c r="W58" i="1"/>
  <c r="V211" i="1"/>
  <c r="W211" i="1"/>
  <c r="W203" i="1"/>
  <c r="V203" i="1"/>
  <c r="V59" i="1"/>
  <c r="W59" i="1"/>
  <c r="V218" i="1"/>
  <c r="W218" i="1"/>
  <c r="V1609" i="1"/>
  <c r="W1609" i="1"/>
  <c r="V1428" i="1"/>
  <c r="W1428" i="1"/>
  <c r="V1344" i="1"/>
  <c r="W1344" i="1"/>
  <c r="W492" i="1"/>
  <c r="V492" i="1"/>
  <c r="W663" i="1"/>
  <c r="V663" i="1"/>
  <c r="W1410" i="1"/>
  <c r="V1410" i="1"/>
  <c r="W531" i="1"/>
  <c r="V531" i="1"/>
  <c r="V71" i="1"/>
  <c r="W71" i="1"/>
  <c r="W722" i="1"/>
  <c r="V722" i="1"/>
  <c r="V1160" i="1"/>
  <c r="W1160" i="1"/>
  <c r="W447" i="1"/>
  <c r="V447" i="1"/>
  <c r="W1744" i="1"/>
  <c r="V1744" i="1"/>
  <c r="W1385" i="1"/>
  <c r="V1385" i="1"/>
  <c r="W1027" i="1"/>
  <c r="V1027" i="1"/>
  <c r="W789" i="1"/>
  <c r="V789" i="1"/>
  <c r="W759" i="1"/>
  <c r="V759" i="1"/>
  <c r="W97" i="1"/>
  <c r="V97" i="1"/>
  <c r="W1272" i="1"/>
  <c r="V1272" i="1"/>
  <c r="V1482" i="1"/>
  <c r="W1482" i="1"/>
  <c r="W375" i="1"/>
  <c r="V375" i="1"/>
  <c r="W1185" i="1"/>
  <c r="V1185" i="1"/>
  <c r="W1340" i="1"/>
  <c r="V1340" i="1"/>
  <c r="V1296" i="1"/>
  <c r="W1296" i="1"/>
  <c r="V1318" i="1"/>
  <c r="W1318" i="1"/>
  <c r="W750" i="1"/>
  <c r="V750" i="1"/>
  <c r="W717" i="1"/>
  <c r="V717" i="1"/>
  <c r="W1374" i="1"/>
  <c r="V1374" i="1"/>
  <c r="W158" i="1"/>
  <c r="V158" i="1"/>
  <c r="W600" i="1"/>
  <c r="V600" i="1"/>
  <c r="W191" i="1"/>
  <c r="V191" i="1"/>
  <c r="W1137" i="1"/>
  <c r="V1137" i="1"/>
  <c r="W1424" i="1"/>
  <c r="V1424" i="1"/>
  <c r="V1194" i="1"/>
  <c r="W1194" i="1"/>
  <c r="V62" i="1"/>
  <c r="W62" i="1"/>
  <c r="W1020" i="1"/>
  <c r="V1020" i="1"/>
  <c r="W477" i="1"/>
  <c r="V477" i="1"/>
  <c r="W310" i="1"/>
  <c r="V310" i="1"/>
  <c r="V225" i="1"/>
  <c r="W225" i="1"/>
  <c r="W365" i="1"/>
  <c r="V365" i="1"/>
  <c r="V1655" i="1"/>
  <c r="W1655" i="1"/>
  <c r="V1502" i="1"/>
  <c r="W1502" i="1"/>
  <c r="V1376" i="1"/>
  <c r="W1376" i="1"/>
  <c r="W873" i="1"/>
  <c r="V873" i="1"/>
  <c r="W1707" i="1"/>
  <c r="V1707" i="1"/>
  <c r="V1257" i="1"/>
  <c r="W1257" i="1"/>
  <c r="V1695" i="1"/>
  <c r="W1695" i="1"/>
  <c r="W499" i="1"/>
  <c r="V499" i="1"/>
  <c r="W770" i="1"/>
  <c r="V770" i="1"/>
  <c r="W1270" i="1"/>
  <c r="V1270" i="1"/>
  <c r="V113" i="1"/>
  <c r="W113" i="1"/>
  <c r="W1708" i="1"/>
  <c r="V1708" i="1"/>
  <c r="V577" i="1"/>
  <c r="W577" i="1"/>
  <c r="W1329" i="1"/>
  <c r="V1329" i="1"/>
  <c r="W1801" i="1"/>
  <c r="V1801" i="1"/>
  <c r="W514" i="1"/>
  <c r="V514" i="1"/>
  <c r="W1538" i="1"/>
  <c r="V1538" i="1"/>
  <c r="W1643" i="1"/>
  <c r="V1643" i="1"/>
  <c r="W876" i="1"/>
  <c r="V876" i="1"/>
  <c r="W1773" i="1"/>
  <c r="V1773" i="1"/>
  <c r="V839" i="1"/>
  <c r="W839" i="1"/>
  <c r="W428" i="1"/>
  <c r="V428" i="1"/>
  <c r="V1173" i="1"/>
  <c r="W1173" i="1"/>
  <c r="W1054" i="1"/>
  <c r="V1054" i="1"/>
  <c r="W337" i="1"/>
  <c r="V337" i="1"/>
  <c r="W48" i="1"/>
  <c r="V48" i="1"/>
  <c r="W1592" i="1"/>
  <c r="V1592" i="1"/>
  <c r="V297" i="1"/>
  <c r="W297" i="1"/>
  <c r="V765" i="1"/>
  <c r="W765" i="1"/>
  <c r="W1415" i="1"/>
  <c r="V1415" i="1"/>
  <c r="W1561" i="1"/>
  <c r="V1561" i="1"/>
  <c r="W648" i="1"/>
  <c r="V648" i="1"/>
  <c r="W1205" i="1"/>
  <c r="V1205" i="1"/>
  <c r="W467" i="1"/>
  <c r="V467" i="1"/>
  <c r="W1351" i="1"/>
  <c r="V1351" i="1"/>
  <c r="W563" i="1"/>
  <c r="V563" i="1"/>
  <c r="W304" i="1"/>
  <c r="V304" i="1"/>
  <c r="V1528" i="1"/>
  <c r="W1528" i="1"/>
  <c r="V259" i="1"/>
  <c r="W259" i="1"/>
  <c r="V1692" i="1"/>
  <c r="W1692" i="1"/>
  <c r="W1782" i="1"/>
  <c r="V1782" i="1"/>
  <c r="W452" i="1"/>
  <c r="V452" i="1"/>
  <c r="V1397" i="1"/>
  <c r="W1397" i="1"/>
  <c r="W1467" i="1"/>
  <c r="V1467" i="1"/>
  <c r="V1058" i="1"/>
  <c r="W1058" i="1"/>
  <c r="W1203" i="1"/>
  <c r="V1203" i="1"/>
  <c r="W974" i="1"/>
  <c r="V974" i="1"/>
  <c r="V878" i="1"/>
  <c r="W878" i="1"/>
  <c r="W242" i="1"/>
  <c r="V242" i="1"/>
  <c r="V464" i="1"/>
  <c r="W464" i="1"/>
  <c r="V1083" i="1"/>
  <c r="W1083" i="1"/>
  <c r="V684" i="1"/>
  <c r="W684" i="1"/>
  <c r="V655" i="1"/>
  <c r="W655" i="1"/>
  <c r="V592" i="1"/>
  <c r="W592" i="1"/>
  <c r="V137" i="1"/>
  <c r="W137" i="1"/>
  <c r="V756" i="1"/>
  <c r="W756" i="1"/>
  <c r="W1567" i="1"/>
  <c r="V1567" i="1"/>
  <c r="V1457" i="1"/>
  <c r="W1457" i="1"/>
  <c r="W1646" i="1"/>
  <c r="V1646" i="1"/>
  <c r="W1405" i="1"/>
  <c r="V1405" i="1"/>
  <c r="W180" i="1"/>
  <c r="V180" i="1"/>
  <c r="W659" i="1"/>
  <c r="V659" i="1"/>
  <c r="V1022" i="1"/>
  <c r="W1022" i="1"/>
  <c r="V1513" i="1"/>
  <c r="W1513" i="1"/>
  <c r="V265" i="1"/>
  <c r="W265" i="1"/>
  <c r="V1624" i="1"/>
  <c r="W1624" i="1"/>
  <c r="V524" i="1"/>
  <c r="W524" i="1"/>
  <c r="W1364" i="1"/>
  <c r="V1364" i="1"/>
  <c r="W1128" i="1"/>
  <c r="V1128" i="1"/>
  <c r="V333" i="1"/>
  <c r="W333" i="1"/>
  <c r="W1644" i="1"/>
  <c r="V1644" i="1"/>
  <c r="W299" i="1"/>
  <c r="V299" i="1"/>
  <c r="W939" i="1"/>
  <c r="V939" i="1"/>
  <c r="W450" i="1"/>
  <c r="V450" i="1"/>
  <c r="V1106" i="1"/>
  <c r="W1106" i="1"/>
  <c r="V1335" i="1"/>
  <c r="W1335" i="1"/>
  <c r="W929" i="1"/>
  <c r="V929" i="1"/>
  <c r="V714" i="1"/>
  <c r="W714" i="1"/>
  <c r="V107" i="1"/>
  <c r="W107" i="1"/>
  <c r="V1762" i="1"/>
  <c r="W1762" i="1"/>
  <c r="W1490" i="1"/>
  <c r="V1490" i="1"/>
  <c r="W323" i="1"/>
  <c r="V323" i="1"/>
  <c r="W229" i="1"/>
  <c r="V229" i="1"/>
  <c r="V296" i="1"/>
  <c r="W296" i="1"/>
  <c r="V779" i="1"/>
  <c r="W779" i="1"/>
  <c r="W1099" i="1"/>
  <c r="V1099" i="1"/>
  <c r="W178" i="1"/>
  <c r="V178" i="1"/>
  <c r="V1040" i="1"/>
  <c r="W1040" i="1"/>
  <c r="W1705" i="1"/>
  <c r="V1705" i="1"/>
  <c r="W1357" i="1"/>
  <c r="V1357" i="1"/>
  <c r="W215" i="1"/>
  <c r="V215" i="1"/>
  <c r="W958" i="1"/>
  <c r="V958" i="1"/>
  <c r="W1268" i="1"/>
  <c r="V1268" i="1"/>
  <c r="W1324" i="1"/>
  <c r="V1324" i="1"/>
  <c r="W1382" i="1"/>
  <c r="V1382" i="1"/>
  <c r="V271" i="1"/>
  <c r="W271" i="1"/>
  <c r="V1739" i="1"/>
  <c r="W1739" i="1"/>
  <c r="V1006" i="1"/>
  <c r="W1006" i="1"/>
  <c r="W797" i="1"/>
  <c r="V797" i="1"/>
  <c r="V1126" i="1"/>
  <c r="W1126" i="1"/>
  <c r="V1407" i="1"/>
  <c r="W1407" i="1"/>
  <c r="W1623" i="1"/>
  <c r="V1623" i="1"/>
  <c r="V1334" i="1"/>
  <c r="W1334" i="1"/>
  <c r="V236" i="1"/>
  <c r="W236" i="1"/>
  <c r="V1683" i="1"/>
  <c r="W1683" i="1"/>
  <c r="W1198" i="1"/>
  <c r="V1198" i="1"/>
  <c r="W912" i="1"/>
  <c r="V912" i="1"/>
  <c r="W1107" i="1"/>
  <c r="V1107" i="1"/>
  <c r="V443" i="1"/>
  <c r="W443" i="1"/>
  <c r="V1722" i="1"/>
  <c r="W1722" i="1"/>
  <c r="W1639" i="1"/>
  <c r="V1639" i="1"/>
  <c r="V557" i="1"/>
  <c r="W557" i="1"/>
  <c r="V920" i="1"/>
  <c r="W920" i="1"/>
  <c r="W244" i="1"/>
  <c r="V244" i="1"/>
  <c r="V243" i="1"/>
  <c r="W243" i="1"/>
  <c r="V52" i="1"/>
  <c r="W52" i="1"/>
  <c r="W403" i="1"/>
  <c r="V403" i="1"/>
  <c r="V348" i="1"/>
  <c r="W348" i="1"/>
  <c r="V575" i="1"/>
  <c r="W575" i="1"/>
  <c r="W73" i="1"/>
  <c r="V73" i="1"/>
  <c r="W860" i="1"/>
  <c r="V860" i="1"/>
  <c r="W1114" i="1"/>
  <c r="V1114" i="1"/>
  <c r="V160" i="1"/>
  <c r="W160" i="1"/>
  <c r="W114" i="1"/>
  <c r="V114" i="1"/>
  <c r="V274" i="1"/>
  <c r="W274" i="1"/>
  <c r="W1098" i="1"/>
  <c r="V1098" i="1"/>
  <c r="V1761" i="1"/>
  <c r="W1761" i="1"/>
  <c r="W1350" i="1"/>
  <c r="V1350" i="1"/>
  <c r="V390" i="1"/>
  <c r="W390" i="1"/>
  <c r="W257" i="1"/>
  <c r="V257" i="1"/>
  <c r="V179" i="1"/>
  <c r="W179" i="1"/>
  <c r="W631" i="1"/>
  <c r="V631" i="1"/>
  <c r="W1419" i="1"/>
  <c r="V1419" i="1"/>
  <c r="W643" i="1"/>
  <c r="V643" i="1"/>
  <c r="V1565" i="1"/>
  <c r="W1565" i="1"/>
  <c r="V391" i="1"/>
  <c r="W391" i="1"/>
  <c r="V543" i="1"/>
  <c r="W543" i="1"/>
  <c r="V1082" i="1"/>
  <c r="W1082" i="1"/>
  <c r="W830" i="1"/>
  <c r="V830" i="1"/>
  <c r="V745" i="1"/>
  <c r="W745" i="1"/>
  <c r="V1619" i="1"/>
  <c r="W1619" i="1"/>
  <c r="W1594" i="1"/>
  <c r="V1594" i="1"/>
  <c r="V255" i="1"/>
  <c r="W255" i="1"/>
  <c r="W99" i="1"/>
  <c r="V99" i="1"/>
  <c r="V1122" i="1"/>
  <c r="W1122" i="1"/>
  <c r="W1134" i="1"/>
  <c r="V1134" i="1"/>
  <c r="V1631" i="1"/>
  <c r="W1631" i="1"/>
  <c r="V1328" i="1"/>
  <c r="W1328" i="1"/>
  <c r="W1574" i="1"/>
  <c r="V1574" i="1"/>
  <c r="V183" i="1"/>
  <c r="W183" i="1"/>
  <c r="W716" i="1"/>
  <c r="V716" i="1"/>
  <c r="W233" i="1"/>
  <c r="V233" i="1"/>
  <c r="V1599" i="1"/>
  <c r="W1599" i="1"/>
  <c r="V93" i="1"/>
  <c r="W93" i="1"/>
  <c r="V1130" i="1"/>
  <c r="W1130" i="1"/>
  <c r="W146" i="1"/>
  <c r="V146" i="1"/>
  <c r="W1453" i="1"/>
  <c r="V1453" i="1"/>
  <c r="W966" i="1"/>
  <c r="V966" i="1"/>
  <c r="V1240" i="1"/>
  <c r="W1240" i="1"/>
  <c r="W336" i="1"/>
  <c r="V336" i="1"/>
  <c r="V1507" i="1"/>
  <c r="W1507" i="1"/>
  <c r="W777" i="1"/>
  <c r="V777" i="1"/>
  <c r="W604" i="1"/>
  <c r="V604" i="1"/>
  <c r="W802" i="1"/>
  <c r="V802" i="1"/>
  <c r="W887" i="1"/>
  <c r="V887" i="1"/>
  <c r="W1774" i="1"/>
  <c r="V1774" i="1"/>
  <c r="V268" i="1"/>
  <c r="W268" i="1"/>
  <c r="V987" i="1"/>
  <c r="W987" i="1"/>
  <c r="V720" i="1"/>
  <c r="W720" i="1"/>
  <c r="V806" i="1"/>
  <c r="W806" i="1"/>
  <c r="V315" i="1"/>
  <c r="W315" i="1"/>
  <c r="V827" i="1"/>
  <c r="W827" i="1"/>
  <c r="V394" i="1"/>
  <c r="W394" i="1"/>
  <c r="W1494" i="1"/>
  <c r="V1494" i="1"/>
  <c r="V538" i="1"/>
  <c r="W538" i="1"/>
  <c r="W1281" i="1"/>
  <c r="V1281" i="1"/>
  <c r="V1285" i="1"/>
  <c r="W1285" i="1"/>
  <c r="W1015" i="1"/>
  <c r="V1015" i="1"/>
  <c r="W207" i="1"/>
  <c r="V207" i="1"/>
  <c r="W1327" i="1"/>
  <c r="V1327" i="1"/>
  <c r="V204" i="1"/>
  <c r="W204" i="1"/>
  <c r="V1202" i="1"/>
  <c r="W1202" i="1"/>
  <c r="V177" i="1"/>
  <c r="W177" i="1"/>
  <c r="W1531" i="1"/>
  <c r="V1531" i="1"/>
  <c r="W489" i="1"/>
  <c r="V489" i="1"/>
  <c r="W76" i="1"/>
  <c r="V76" i="1"/>
  <c r="V692" i="1"/>
  <c r="W692" i="1"/>
  <c r="W320" i="1"/>
  <c r="V320" i="1"/>
  <c r="V976" i="1"/>
  <c r="W976" i="1"/>
  <c r="W1712" i="1"/>
  <c r="V1712" i="1"/>
  <c r="W64" i="1"/>
  <c r="V64" i="1"/>
  <c r="W766" i="1"/>
  <c r="V766" i="1"/>
  <c r="V1430" i="1"/>
  <c r="W1430" i="1"/>
  <c r="W1636" i="1"/>
  <c r="V1636" i="1"/>
  <c r="V1097" i="1"/>
  <c r="W1097" i="1"/>
  <c r="W317" i="1"/>
  <c r="V317" i="1"/>
  <c r="V553" i="1"/>
  <c r="W553" i="1"/>
  <c r="V1615" i="1"/>
  <c r="W1615" i="1"/>
  <c r="W303" i="1"/>
  <c r="V303" i="1"/>
  <c r="V117" i="1"/>
  <c r="W117" i="1"/>
  <c r="V792" i="1"/>
  <c r="W792" i="1"/>
  <c r="V1546" i="1"/>
  <c r="W1546" i="1"/>
  <c r="W629" i="1"/>
  <c r="V629" i="1"/>
  <c r="V790" i="1"/>
  <c r="W790" i="1"/>
  <c r="W1458" i="1"/>
  <c r="V1458" i="1"/>
  <c r="W525" i="1"/>
  <c r="V525" i="1"/>
  <c r="V518" i="1"/>
  <c r="W518" i="1"/>
  <c r="V867" i="1"/>
  <c r="W867" i="1"/>
  <c r="V1127" i="1"/>
  <c r="W1127" i="1"/>
  <c r="V1765" i="1"/>
  <c r="W1765" i="1"/>
  <c r="V1037" i="1"/>
  <c r="W1037" i="1"/>
  <c r="W713" i="1"/>
  <c r="V713" i="1"/>
  <c r="V644" i="1"/>
  <c r="W644" i="1"/>
  <c r="W461" i="1"/>
  <c r="V461" i="1"/>
  <c r="V1688" i="1"/>
  <c r="W1688" i="1"/>
  <c r="W367" i="1"/>
  <c r="V367" i="1"/>
  <c r="W1011" i="1"/>
  <c r="V1011" i="1"/>
  <c r="V1500" i="1"/>
  <c r="W1500" i="1"/>
  <c r="W1710" i="1"/>
  <c r="V1710" i="1"/>
  <c r="W291" i="1"/>
  <c r="V291" i="1"/>
  <c r="W1232" i="1"/>
  <c r="V1232" i="1"/>
  <c r="V736" i="1"/>
  <c r="W736" i="1"/>
  <c r="V904" i="1"/>
  <c r="W904" i="1"/>
  <c r="W166" i="1"/>
  <c r="V166" i="1"/>
  <c r="V981" i="1"/>
  <c r="W981" i="1"/>
  <c r="W448" i="1"/>
  <c r="V448" i="1"/>
  <c r="W1237" i="1"/>
  <c r="V1237" i="1"/>
  <c r="V521" i="1"/>
  <c r="W521" i="1"/>
  <c r="W628" i="1"/>
  <c r="V628" i="1"/>
  <c r="W989" i="1"/>
  <c r="V989" i="1"/>
  <c r="W63" i="1"/>
  <c r="V63" i="1"/>
  <c r="V1234" i="1"/>
  <c r="W1234" i="1"/>
  <c r="V235" i="1"/>
  <c r="W235" i="1"/>
  <c r="W1681" i="1"/>
  <c r="V1681" i="1"/>
  <c r="V1672" i="1"/>
  <c r="W1672" i="1"/>
  <c r="V261" i="1"/>
  <c r="W261" i="1"/>
  <c r="V627" i="1"/>
  <c r="W627" i="1"/>
  <c r="V353" i="1"/>
  <c r="W353" i="1"/>
  <c r="V1161" i="1"/>
  <c r="W1161" i="1"/>
  <c r="V363" i="1"/>
  <c r="W363" i="1"/>
  <c r="V703" i="1"/>
  <c r="W703" i="1"/>
  <c r="V468" i="1"/>
  <c r="W468" i="1"/>
  <c r="V1036" i="1"/>
  <c r="W1036" i="1"/>
  <c r="W148" i="1"/>
  <c r="V148" i="1"/>
  <c r="W606" i="1"/>
  <c r="V606" i="1"/>
  <c r="W1145" i="1"/>
  <c r="V1145" i="1"/>
  <c r="V1573" i="1"/>
  <c r="W1573" i="1"/>
  <c r="W909" i="1"/>
  <c r="V909" i="1"/>
  <c r="W528" i="1"/>
  <c r="V528" i="1"/>
  <c r="W1206" i="1"/>
  <c r="V1206" i="1"/>
  <c r="W1081" i="1"/>
  <c r="V1081" i="1"/>
  <c r="V410" i="1"/>
  <c r="W410" i="1"/>
  <c r="V858" i="1"/>
  <c r="W858" i="1"/>
  <c r="W1554" i="1"/>
  <c r="V1554" i="1"/>
  <c r="W591" i="1"/>
  <c r="V591" i="1"/>
  <c r="W702" i="1"/>
  <c r="V702" i="1"/>
  <c r="V241" i="1"/>
  <c r="W241" i="1"/>
  <c r="W1368" i="1"/>
  <c r="V1368" i="1"/>
  <c r="W1295" i="1"/>
  <c r="V1295" i="1"/>
  <c r="V700" i="1"/>
  <c r="W700" i="1"/>
  <c r="W1802" i="1"/>
  <c r="V1802" i="1"/>
  <c r="V248" i="1"/>
  <c r="W248" i="1"/>
  <c r="W357" i="1"/>
  <c r="V357" i="1"/>
  <c r="V1225" i="1"/>
  <c r="W1225" i="1"/>
  <c r="V859" i="1"/>
  <c r="W859" i="1"/>
  <c r="V1032" i="1"/>
  <c r="W1032" i="1"/>
  <c r="V807" i="1"/>
  <c r="W807" i="1"/>
  <c r="W1771" i="1"/>
  <c r="V1771" i="1"/>
  <c r="V1642" i="1"/>
  <c r="W1642" i="1"/>
  <c r="W360" i="1"/>
  <c r="V360" i="1"/>
  <c r="W1303" i="1"/>
  <c r="V1303" i="1"/>
  <c r="V991" i="1"/>
  <c r="W991" i="1"/>
  <c r="W1768" i="1"/>
  <c r="V1768" i="1"/>
  <c r="W1251" i="1"/>
  <c r="V1251" i="1"/>
  <c r="V343" i="1"/>
  <c r="W343" i="1"/>
  <c r="V230" i="1"/>
  <c r="W230" i="1"/>
  <c r="W466" i="1"/>
  <c r="V466" i="1"/>
  <c r="V1352" i="1"/>
  <c r="W1352" i="1"/>
  <c r="V1260" i="1"/>
  <c r="W1260" i="1"/>
  <c r="W1435" i="1"/>
  <c r="V1435" i="1"/>
  <c r="W1719" i="1"/>
  <c r="V1719" i="1"/>
  <c r="W971" i="1"/>
  <c r="V971" i="1"/>
  <c r="W1395" i="1"/>
  <c r="V1395" i="1"/>
  <c r="V286" i="1"/>
  <c r="W286" i="1"/>
  <c r="W1417" i="1"/>
  <c r="V1417" i="1"/>
  <c r="W1164" i="1"/>
  <c r="V1164" i="1"/>
  <c r="V220" i="1"/>
  <c r="W220" i="1"/>
  <c r="V1748" i="1"/>
  <c r="W1748" i="1"/>
  <c r="W1042" i="1"/>
  <c r="V1042" i="1"/>
  <c r="V613" i="1"/>
  <c r="W613" i="1"/>
  <c r="W1659" i="1"/>
  <c r="V1659" i="1"/>
  <c r="V800" i="1"/>
  <c r="W800" i="1"/>
  <c r="W537" i="1"/>
  <c r="V537" i="1"/>
  <c r="V460" i="1"/>
  <c r="W460" i="1"/>
  <c r="V837" i="1"/>
  <c r="W837" i="1"/>
  <c r="W1628" i="1"/>
  <c r="V1628" i="1"/>
  <c r="W1143" i="1"/>
  <c r="V1143" i="1"/>
  <c r="W652" i="1"/>
  <c r="V652" i="1"/>
  <c r="W922" i="1"/>
  <c r="V922" i="1"/>
  <c r="V529" i="1"/>
  <c r="W529" i="1"/>
  <c r="W1044" i="1"/>
  <c r="V1044" i="1"/>
  <c r="W651" i="1"/>
  <c r="V651" i="1"/>
  <c r="W935" i="1"/>
  <c r="V935" i="1"/>
  <c r="V1375" i="1"/>
  <c r="W1375" i="1"/>
  <c r="W656" i="1"/>
  <c r="V656" i="1"/>
  <c r="V1201" i="1"/>
  <c r="W1201" i="1"/>
  <c r="V75" i="1"/>
  <c r="W75" i="1"/>
  <c r="V1180" i="1"/>
  <c r="W1180" i="1"/>
  <c r="W334" i="1"/>
  <c r="V334" i="1"/>
  <c r="W772" i="1"/>
  <c r="V772" i="1"/>
  <c r="V1519" i="1"/>
  <c r="W1519" i="1"/>
  <c r="V500" i="1"/>
  <c r="W500" i="1"/>
  <c r="W1423" i="1"/>
  <c r="V1423" i="1"/>
  <c r="V683" i="1"/>
  <c r="W683" i="1"/>
  <c r="W307" i="1"/>
  <c r="V307" i="1"/>
  <c r="W923" i="1"/>
  <c r="V923" i="1"/>
  <c r="V911" i="1"/>
  <c r="W911" i="1"/>
  <c r="V373" i="1"/>
  <c r="W373" i="1"/>
  <c r="W1314" i="1"/>
  <c r="V1314" i="1"/>
  <c r="W1312" i="1"/>
  <c r="V1312" i="1"/>
  <c r="V368" i="1"/>
  <c r="W368" i="1"/>
  <c r="W508" i="1"/>
  <c r="V508" i="1"/>
  <c r="V263" i="1"/>
  <c r="W263" i="1"/>
  <c r="W664" i="1"/>
  <c r="V664" i="1"/>
  <c r="V1445" i="1"/>
  <c r="W1445" i="1"/>
  <c r="W116" i="1"/>
  <c r="V116" i="1"/>
  <c r="W318" i="1"/>
  <c r="V318" i="1"/>
  <c r="V81" i="1"/>
  <c r="W81" i="1"/>
  <c r="V1614" i="1"/>
  <c r="W1614" i="1"/>
  <c r="W1479" i="1"/>
  <c r="V1479" i="1"/>
  <c r="W473" i="1"/>
  <c r="V473" i="1"/>
  <c r="V249" i="1"/>
  <c r="W249" i="1"/>
  <c r="V1406" i="1"/>
  <c r="W1406" i="1"/>
  <c r="V647" i="1"/>
  <c r="W647" i="1"/>
  <c r="W506" i="1"/>
  <c r="V506" i="1"/>
  <c r="W999" i="1"/>
  <c r="V999" i="1"/>
  <c r="W541" i="1"/>
  <c r="V541" i="1"/>
  <c r="W1630" i="1"/>
  <c r="V1630" i="1"/>
  <c r="V1553" i="1"/>
  <c r="W1553" i="1"/>
  <c r="W149" i="1"/>
  <c r="V149" i="1"/>
  <c r="V849" i="1"/>
  <c r="W849" i="1"/>
  <c r="V1603" i="1"/>
  <c r="W1603" i="1"/>
  <c r="V1045" i="1"/>
  <c r="W1045" i="1"/>
  <c r="W270" i="1"/>
  <c r="V270" i="1"/>
  <c r="V1338" i="1"/>
  <c r="W1338" i="1"/>
  <c r="V729" i="1"/>
  <c r="W729" i="1"/>
  <c r="W1061" i="1"/>
  <c r="V1061" i="1"/>
  <c r="V206" i="1"/>
  <c r="W206" i="1"/>
  <c r="V294" i="1"/>
  <c r="W294" i="1"/>
  <c r="V568" i="1"/>
  <c r="W568" i="1"/>
  <c r="V219" i="1"/>
  <c r="W219" i="1"/>
  <c r="W474" i="1"/>
  <c r="V474" i="1"/>
  <c r="V547" i="1"/>
  <c r="W547" i="1"/>
  <c r="V520" i="1"/>
  <c r="W520" i="1"/>
  <c r="V900" i="1"/>
  <c r="W900" i="1"/>
  <c r="W926" i="1"/>
  <c r="V926" i="1"/>
  <c r="W704" i="1"/>
  <c r="V704" i="1"/>
  <c r="W1559" i="1"/>
  <c r="V1559" i="1"/>
  <c r="V718" i="1"/>
  <c r="W718" i="1"/>
  <c r="V432" i="1"/>
  <c r="W432" i="1"/>
  <c r="W187" i="1"/>
  <c r="V187" i="1"/>
  <c r="W55" i="1"/>
  <c r="V55" i="1"/>
  <c r="V796" i="1"/>
  <c r="W796" i="1"/>
  <c r="V79" i="1"/>
  <c r="W79" i="1"/>
  <c r="V1665" i="1"/>
  <c r="W1665" i="1"/>
  <c r="W851" i="1"/>
  <c r="V851" i="1"/>
  <c r="V1544" i="1"/>
  <c r="W1544" i="1"/>
  <c r="V710" i="1"/>
  <c r="W710" i="1"/>
  <c r="V1394" i="1"/>
  <c r="W1394" i="1"/>
  <c r="V1629" i="1"/>
  <c r="W1629" i="1"/>
  <c r="V826" i="1"/>
  <c r="W826" i="1"/>
  <c r="V1637" i="1"/>
  <c r="W1637" i="1"/>
  <c r="W597" i="1"/>
  <c r="V597" i="1"/>
  <c r="V624" i="1"/>
  <c r="W624" i="1"/>
  <c r="W327" i="1"/>
  <c r="V327" i="1"/>
  <c r="W446" i="1"/>
  <c r="V446" i="1"/>
  <c r="V950" i="1"/>
  <c r="W950" i="1"/>
  <c r="W1476" i="1"/>
  <c r="V1476" i="1"/>
  <c r="W1396" i="1"/>
  <c r="V1396" i="1"/>
  <c r="W1339" i="1"/>
  <c r="V1339" i="1"/>
  <c r="W1667" i="1"/>
  <c r="V1667" i="1"/>
  <c r="V439" i="1"/>
  <c r="W439" i="1"/>
  <c r="W1245" i="1"/>
  <c r="V1245" i="1"/>
  <c r="W620" i="1"/>
  <c r="V620" i="1"/>
  <c r="W1018" i="1"/>
  <c r="V1018" i="1"/>
  <c r="V123" i="1"/>
  <c r="W123" i="1"/>
  <c r="V283" i="1"/>
  <c r="W283" i="1"/>
  <c r="W767" i="1"/>
  <c r="V767" i="1"/>
  <c r="W65" i="1"/>
  <c r="V65" i="1"/>
  <c r="V1226" i="1"/>
  <c r="W1226" i="1"/>
  <c r="W952" i="1"/>
  <c r="V952" i="1"/>
  <c r="W1595" i="1"/>
  <c r="V1595" i="1"/>
  <c r="V1456" i="1"/>
  <c r="W1456" i="1"/>
  <c r="W409" i="1"/>
  <c r="V409" i="1"/>
  <c r="V1345" i="1"/>
  <c r="W1345" i="1"/>
  <c r="V1104" i="1"/>
  <c r="W1104" i="1"/>
  <c r="V1349" i="1"/>
  <c r="W1349" i="1"/>
  <c r="W1249" i="1"/>
  <c r="V1249" i="1"/>
  <c r="V801" i="1"/>
  <c r="W801" i="1"/>
  <c r="W614" i="1"/>
  <c r="V614" i="1"/>
  <c r="W808" i="1"/>
  <c r="V808" i="1"/>
  <c r="W504" i="1"/>
  <c r="V504" i="1"/>
  <c r="W738" i="1"/>
  <c r="V738" i="1"/>
  <c r="W1333" i="1"/>
  <c r="V1333" i="1"/>
  <c r="V850" i="1"/>
  <c r="W850" i="1"/>
  <c r="W612" i="1"/>
  <c r="V612" i="1"/>
  <c r="V1617" i="1"/>
  <c r="W1617" i="1"/>
  <c r="W1171" i="1"/>
  <c r="V1171" i="1"/>
  <c r="W1091" i="1"/>
  <c r="V1091" i="1"/>
  <c r="V803" i="1"/>
  <c r="W803" i="1"/>
  <c r="V997" i="1"/>
  <c r="W997" i="1"/>
  <c r="W1668" i="1"/>
  <c r="V1668" i="1"/>
  <c r="V1373" i="1"/>
  <c r="W1373" i="1"/>
  <c r="V1162" i="1"/>
  <c r="W1162" i="1"/>
  <c r="W266" i="1"/>
  <c r="V266" i="1"/>
  <c r="V816" i="1"/>
  <c r="W816" i="1"/>
  <c r="V1223" i="1"/>
  <c r="W1223" i="1"/>
  <c r="V1404" i="1"/>
  <c r="W1404" i="1"/>
  <c r="V1175" i="1"/>
  <c r="W1175" i="1"/>
  <c r="V1749" i="1"/>
  <c r="W1749" i="1"/>
  <c r="V1738" i="1"/>
  <c r="W1738" i="1"/>
  <c r="W1070" i="1"/>
  <c r="V1070" i="1"/>
  <c r="V74" i="1"/>
  <c r="W74" i="1"/>
  <c r="W719" i="1"/>
  <c r="V719" i="1"/>
  <c r="W928" i="1"/>
  <c r="V928" i="1"/>
  <c r="W698" i="1"/>
  <c r="V698" i="1"/>
  <c r="V918" i="1"/>
  <c r="W918" i="1"/>
  <c r="V1212" i="1"/>
  <c r="W1212" i="1"/>
  <c r="V56" i="1"/>
  <c r="W56" i="1"/>
  <c r="W1486" i="1"/>
  <c r="V1486" i="1"/>
  <c r="W1275" i="1"/>
  <c r="V1275" i="1"/>
  <c r="W1521" i="1"/>
  <c r="V1521" i="1"/>
  <c r="V1452" i="1"/>
  <c r="W1452" i="1"/>
  <c r="W984" i="1"/>
  <c r="V984" i="1"/>
  <c r="V1649" i="1"/>
  <c r="W1649" i="1"/>
  <c r="W380" i="1"/>
  <c r="V380" i="1"/>
  <c r="W1337" i="1"/>
  <c r="V1337" i="1"/>
  <c r="V1673" i="1"/>
  <c r="W1673" i="1"/>
  <c r="W1632" i="1"/>
  <c r="V1632" i="1"/>
  <c r="V335" i="1"/>
  <c r="W335" i="1"/>
  <c r="W1587" i="1"/>
  <c r="V1587" i="1"/>
  <c r="V1651" i="1"/>
  <c r="W1651" i="1"/>
  <c r="V196" i="1"/>
  <c r="W196" i="1"/>
  <c r="W438" i="1"/>
  <c r="V438" i="1"/>
  <c r="W118" i="1"/>
  <c r="V118" i="1"/>
  <c r="W1501" i="1"/>
  <c r="V1501" i="1"/>
  <c r="W891" i="1"/>
  <c r="V891" i="1"/>
  <c r="V1367" i="1"/>
  <c r="W1367" i="1"/>
  <c r="V416" i="1"/>
  <c r="W416" i="1"/>
  <c r="W227" i="1"/>
  <c r="V227" i="1"/>
  <c r="V1418" i="1"/>
  <c r="W1418" i="1"/>
  <c r="W1570" i="1"/>
  <c r="V1570" i="1"/>
  <c r="W523" i="1"/>
  <c r="V523" i="1"/>
  <c r="V1408" i="1"/>
  <c r="W1408" i="1"/>
  <c r="W87" i="1"/>
  <c r="V87" i="1"/>
  <c r="V1481" i="1"/>
  <c r="W1481" i="1"/>
  <c r="W831" i="1"/>
  <c r="V831" i="1"/>
  <c r="V526" i="1"/>
  <c r="W526" i="1"/>
  <c r="W122" i="1"/>
  <c r="V122" i="1"/>
  <c r="W1509" i="1"/>
  <c r="V1509" i="1"/>
  <c r="W681" i="1"/>
  <c r="V681" i="1"/>
  <c r="V1541" i="1"/>
  <c r="W1541" i="1"/>
  <c r="V1450" i="1"/>
  <c r="W1450" i="1"/>
  <c r="W1797" i="1"/>
  <c r="V1797" i="1"/>
  <c r="W590" i="1"/>
  <c r="V590" i="1"/>
  <c r="V347" i="1"/>
  <c r="W347" i="1"/>
  <c r="V846" i="1"/>
  <c r="W846" i="1"/>
  <c r="V66" i="1"/>
  <c r="W66" i="1"/>
  <c r="W1747" i="1"/>
  <c r="V1747" i="1"/>
  <c r="V1791" i="1"/>
  <c r="W1791" i="1"/>
  <c r="V1224" i="1"/>
  <c r="W1224" i="1"/>
  <c r="W733" i="1"/>
  <c r="V733" i="1"/>
  <c r="W1105" i="1"/>
  <c r="V1105" i="1"/>
  <c r="W1216" i="1"/>
  <c r="V1216" i="1"/>
  <c r="V111" i="1"/>
  <c r="W111" i="1"/>
  <c r="W895" i="1"/>
  <c r="V895" i="1"/>
  <c r="V458" i="1"/>
  <c r="W458" i="1"/>
  <c r="V1336" i="1"/>
  <c r="W1336" i="1"/>
  <c r="W1136" i="1"/>
  <c r="V1136" i="1"/>
  <c r="W1355" i="1"/>
  <c r="V1355" i="1"/>
  <c r="W100" i="1"/>
  <c r="V100" i="1"/>
  <c r="W1694" i="1"/>
  <c r="V1694" i="1"/>
  <c r="W818" i="1"/>
  <c r="V818" i="1"/>
  <c r="V285" i="1"/>
  <c r="W285" i="1"/>
  <c r="V897" i="1"/>
  <c r="W897" i="1"/>
  <c r="W119" i="1"/>
  <c r="V119" i="1"/>
  <c r="W1751" i="1"/>
  <c r="V1751" i="1"/>
  <c r="V573" i="1"/>
  <c r="W573" i="1"/>
  <c r="V1578" i="1"/>
  <c r="W1578" i="1"/>
  <c r="V583" i="1"/>
  <c r="W583" i="1"/>
  <c r="V1389" i="1"/>
  <c r="W1389" i="1"/>
  <c r="V503" i="1"/>
  <c r="W503" i="1"/>
  <c r="W411" i="1"/>
  <c r="V411" i="1"/>
  <c r="W1356" i="1"/>
  <c r="V1356" i="1"/>
  <c r="W734" i="1"/>
  <c r="V734" i="1"/>
  <c r="V1477" i="1"/>
  <c r="W1477" i="1"/>
  <c r="W90" i="1"/>
  <c r="V90" i="1"/>
  <c r="W1371" i="1"/>
  <c r="V1371" i="1"/>
  <c r="W1416" i="1"/>
  <c r="V1416" i="1"/>
  <c r="W1163" i="1"/>
  <c r="V1163" i="1"/>
  <c r="V1273" i="1"/>
  <c r="W1273" i="1"/>
  <c r="W907" i="1"/>
  <c r="V907" i="1"/>
  <c r="W1429" i="1"/>
  <c r="V1429" i="1"/>
  <c r="V139" i="1"/>
  <c r="W139" i="1"/>
  <c r="W228" i="1"/>
  <c r="V228" i="1"/>
  <c r="V1756" i="1"/>
  <c r="W1756" i="1"/>
  <c r="W1258" i="1"/>
  <c r="V1258" i="1"/>
  <c r="V657" i="1"/>
  <c r="W657" i="1"/>
  <c r="W1741" i="1"/>
  <c r="V1741" i="1"/>
  <c r="V515" i="1"/>
  <c r="W515" i="1"/>
  <c r="W445" i="1"/>
  <c r="V445" i="1"/>
  <c r="W1320" i="1"/>
  <c r="V1320" i="1"/>
  <c r="W1635" i="1"/>
  <c r="V1635" i="1"/>
  <c r="V322" i="1"/>
  <c r="W322" i="1"/>
  <c r="V1342" i="1"/>
  <c r="W1342" i="1"/>
  <c r="W1077" i="1"/>
  <c r="V1077" i="1"/>
  <c r="W200" i="1"/>
  <c r="V200" i="1"/>
  <c r="W794" i="1"/>
  <c r="V794" i="1"/>
  <c r="W272" i="1"/>
  <c r="V272" i="1"/>
  <c r="V1398" i="1"/>
  <c r="W1398" i="1"/>
  <c r="V1311" i="1"/>
  <c r="W1311" i="1"/>
  <c r="W404" i="1"/>
  <c r="V404" i="1"/>
  <c r="W308" i="1"/>
  <c r="V308" i="1"/>
  <c r="V1008" i="1"/>
  <c r="W1008" i="1"/>
  <c r="W982" i="1"/>
  <c r="V982" i="1"/>
  <c r="W1437" i="1"/>
  <c r="V1437" i="1"/>
  <c r="W1119" i="1"/>
  <c r="V1119" i="1"/>
  <c r="W1425" i="1"/>
  <c r="V1425" i="1"/>
  <c r="V419" i="1"/>
  <c r="W419" i="1"/>
  <c r="V352" i="1"/>
  <c r="W352" i="1"/>
  <c r="W1572" i="1"/>
  <c r="V1572" i="1"/>
  <c r="W91" i="1"/>
  <c r="V91" i="1"/>
  <c r="W494" i="1"/>
  <c r="V494" i="1"/>
  <c r="W132" i="1"/>
  <c r="V132" i="1"/>
  <c r="W1391" i="1"/>
  <c r="V1391" i="1"/>
  <c r="W1799" i="1"/>
  <c r="V1799" i="1"/>
  <c r="V1387" i="1"/>
  <c r="W1387" i="1"/>
  <c r="V1141" i="1"/>
  <c r="W1141" i="1"/>
  <c r="W1172" i="1"/>
  <c r="V1172" i="1"/>
  <c r="W41" i="1"/>
  <c r="V41" i="1"/>
  <c r="V1139" i="1"/>
  <c r="W1139" i="1"/>
  <c r="W662" i="1"/>
  <c r="V662" i="1"/>
  <c r="V708" i="1"/>
  <c r="W708" i="1"/>
  <c r="V389" i="1"/>
  <c r="W389" i="1"/>
  <c r="W945" i="1"/>
  <c r="V945" i="1"/>
  <c r="V1475" i="1"/>
  <c r="W1475" i="1"/>
  <c r="V1709" i="1"/>
  <c r="W1709" i="1"/>
  <c r="W1753" i="1"/>
  <c r="V1753" i="1"/>
  <c r="W954" i="1"/>
  <c r="V954" i="1"/>
  <c r="V1431" i="1"/>
  <c r="W1431" i="1"/>
  <c r="W163" i="1"/>
  <c r="V163" i="1"/>
  <c r="W889" i="1"/>
  <c r="V889" i="1"/>
  <c r="V786" i="1"/>
  <c r="W786" i="1"/>
  <c r="W1547" i="1"/>
  <c r="V1547" i="1"/>
  <c r="W615" i="1"/>
  <c r="V615" i="1"/>
  <c r="W753" i="1"/>
  <c r="V753" i="1"/>
  <c r="V1778" i="1"/>
  <c r="W1778" i="1"/>
  <c r="W949" i="1"/>
  <c r="V949" i="1"/>
  <c r="V567" i="1"/>
  <c r="W567" i="1"/>
  <c r="W1013" i="1"/>
  <c r="V1013" i="1"/>
  <c r="V1298" i="1"/>
  <c r="W1298" i="1"/>
  <c r="V72" i="1"/>
  <c r="W72" i="1"/>
  <c r="V364" i="1"/>
  <c r="W364" i="1"/>
  <c r="W238" i="1"/>
  <c r="V238" i="1"/>
  <c r="V324" i="1"/>
  <c r="W324" i="1"/>
  <c r="W86" i="1"/>
  <c r="V86" i="1"/>
  <c r="V1024" i="1"/>
  <c r="W1024" i="1"/>
  <c r="W564" i="1"/>
  <c r="V564" i="1"/>
  <c r="W1353" i="1"/>
  <c r="V1353" i="1"/>
  <c r="W1021" i="1"/>
  <c r="V1021" i="1"/>
  <c r="W1604" i="1"/>
  <c r="V1604" i="1"/>
  <c r="W1108" i="1"/>
  <c r="V1108" i="1"/>
  <c r="W571" i="1"/>
  <c r="V571" i="1"/>
  <c r="V1096" i="1"/>
  <c r="W1096" i="1"/>
  <c r="V562" i="1"/>
  <c r="W562" i="1"/>
  <c r="W1264" i="1"/>
  <c r="V1264" i="1"/>
  <c r="W917" i="1"/>
  <c r="V917" i="1"/>
  <c r="W186" i="1"/>
  <c r="V186" i="1"/>
  <c r="W994" i="1"/>
  <c r="V994" i="1"/>
  <c r="W743" i="1"/>
  <c r="V743" i="1"/>
  <c r="V1504" i="1"/>
  <c r="W1504" i="1"/>
  <c r="W1414" i="1"/>
  <c r="V1414" i="1"/>
  <c r="W462" i="1"/>
  <c r="V462" i="1"/>
  <c r="W760" i="1"/>
  <c r="V760" i="1"/>
  <c r="W510" i="1"/>
  <c r="V510" i="1"/>
  <c r="W1542" i="1"/>
  <c r="V1542" i="1"/>
  <c r="W192" i="1"/>
  <c r="V192" i="1"/>
  <c r="V1399" i="1"/>
  <c r="W1399" i="1"/>
  <c r="W685" i="1"/>
  <c r="V685" i="1"/>
  <c r="W1280" i="1"/>
  <c r="V1280" i="1"/>
  <c r="W866" i="1"/>
  <c r="V866" i="1"/>
  <c r="W1271" i="1"/>
  <c r="V1271" i="1"/>
  <c r="W814" i="1"/>
  <c r="V814" i="1"/>
  <c r="W182" i="1"/>
  <c r="V182" i="1"/>
  <c r="W953" i="1"/>
  <c r="V953" i="1"/>
  <c r="V1448" i="1"/>
  <c r="W1448" i="1"/>
  <c r="W1068" i="1"/>
  <c r="V1068" i="1"/>
  <c r="W1243" i="1"/>
  <c r="V1243" i="1"/>
  <c r="V848" i="1"/>
  <c r="W848" i="1"/>
  <c r="V482" i="1"/>
  <c r="W482" i="1"/>
  <c r="V546" i="1"/>
  <c r="W546" i="1"/>
  <c r="W199" i="1"/>
  <c r="V199" i="1"/>
  <c r="V1093" i="1"/>
  <c r="W1093" i="1"/>
  <c r="W1508" i="1"/>
  <c r="V1508" i="1"/>
  <c r="V1676" i="1"/>
  <c r="W1676" i="1"/>
  <c r="V1444" i="1"/>
  <c r="W1444" i="1"/>
  <c r="W1638" i="1"/>
  <c r="V1638" i="1"/>
  <c r="W1064" i="1"/>
  <c r="V1064" i="1"/>
  <c r="V635" i="1"/>
  <c r="W635" i="1"/>
  <c r="W398" i="1"/>
  <c r="V398" i="1"/>
  <c r="W680" i="1"/>
  <c r="V680" i="1"/>
  <c r="V1230" i="1"/>
  <c r="W1230" i="1"/>
  <c r="V1331" i="1"/>
  <c r="W1331" i="1"/>
  <c r="W603" i="1"/>
  <c r="V603" i="1"/>
  <c r="W109" i="1"/>
  <c r="V109" i="1"/>
  <c r="V1545" i="1"/>
  <c r="W1545" i="1"/>
  <c r="V626" i="1"/>
  <c r="W626" i="1"/>
  <c r="W346" i="1"/>
  <c r="V346" i="1"/>
  <c r="W892" i="1"/>
  <c r="V892" i="1"/>
  <c r="W1047" i="1"/>
  <c r="V1047" i="1"/>
  <c r="V1321" i="1"/>
  <c r="W1321" i="1"/>
  <c r="W1031" i="1"/>
  <c r="V1031" i="1"/>
  <c r="W1236" i="1"/>
  <c r="V1236" i="1"/>
  <c r="W540" i="1"/>
  <c r="V540" i="1"/>
  <c r="W153" i="1"/>
  <c r="V153" i="1"/>
  <c r="V1735" i="1"/>
  <c r="W1735" i="1"/>
  <c r="W946" i="1"/>
  <c r="V946" i="1"/>
  <c r="V436" i="1"/>
  <c r="W436" i="1"/>
  <c r="W572" i="1"/>
  <c r="V572" i="1"/>
  <c r="V1306" i="1"/>
  <c r="W1306" i="1"/>
  <c r="V1471" i="1"/>
  <c r="W1471" i="1"/>
  <c r="W201" i="1"/>
  <c r="V201" i="1"/>
  <c r="W774" i="1"/>
  <c r="V774" i="1"/>
  <c r="W53" i="1"/>
  <c r="V53" i="1"/>
  <c r="W601" i="1"/>
  <c r="V601" i="1"/>
  <c r="V919" i="1"/>
  <c r="W919" i="1"/>
  <c r="V1034" i="1"/>
  <c r="W1034" i="1"/>
  <c r="V1461" i="1"/>
  <c r="W1461" i="1"/>
  <c r="V1274" i="1"/>
  <c r="W1274" i="1"/>
  <c r="W712" i="1"/>
  <c r="V712" i="1"/>
  <c r="V209" i="1"/>
  <c r="W209" i="1"/>
  <c r="V397" i="1"/>
  <c r="W397" i="1"/>
  <c r="V1498" i="1"/>
  <c r="W1498" i="1"/>
  <c r="V755" i="1"/>
  <c r="W755" i="1"/>
  <c r="V1302" i="1"/>
  <c r="W1302" i="1"/>
  <c r="V749" i="1"/>
  <c r="W749" i="1"/>
  <c r="W319" i="1"/>
  <c r="V319" i="1"/>
  <c r="W1713" i="1"/>
  <c r="V1713" i="1"/>
  <c r="W1297" i="1"/>
  <c r="V1297" i="1"/>
  <c r="V1111" i="1"/>
  <c r="W1111" i="1"/>
  <c r="W1386" i="1"/>
  <c r="V1386" i="1"/>
  <c r="W1438" i="1"/>
  <c r="V1438" i="1"/>
  <c r="W1074" i="1"/>
  <c r="V1074" i="1"/>
  <c r="W985" i="1"/>
  <c r="V985" i="1"/>
  <c r="W1363" i="1"/>
  <c r="V1363" i="1"/>
  <c r="W1157" i="1"/>
  <c r="V1157" i="1"/>
  <c r="W1379" i="1"/>
  <c r="V1379" i="1"/>
  <c r="W1060" i="1"/>
  <c r="V1060" i="1"/>
  <c r="W1360" i="1"/>
  <c r="V1360" i="1"/>
  <c r="V1539" i="1"/>
  <c r="W1539" i="1"/>
  <c r="V1473" i="1"/>
  <c r="W1473" i="1"/>
  <c r="V901" i="1"/>
  <c r="W901" i="1"/>
  <c r="W1001" i="1"/>
  <c r="V1001" i="1"/>
  <c r="V732" i="1"/>
  <c r="W732" i="1"/>
  <c r="V1402" i="1"/>
  <c r="W1402" i="1"/>
  <c r="V1436" i="1"/>
  <c r="W1436" i="1"/>
  <c r="W752" i="1"/>
  <c r="V752" i="1"/>
  <c r="W1014" i="1"/>
  <c r="V1014" i="1"/>
  <c r="V936" i="1"/>
  <c r="W936" i="1"/>
  <c r="W924" i="1"/>
  <c r="V924" i="1"/>
  <c r="W1685" i="1"/>
  <c r="V1685" i="1"/>
  <c r="V513" i="1"/>
  <c r="W513" i="1"/>
  <c r="V376" i="1"/>
  <c r="W376" i="1"/>
  <c r="V1057" i="1"/>
  <c r="W1057" i="1"/>
  <c r="W1611" i="1"/>
  <c r="V1611" i="1"/>
  <c r="W1242" i="1"/>
  <c r="V1242" i="1"/>
  <c r="W67" i="1"/>
  <c r="V67" i="1"/>
  <c r="V1079" i="1"/>
  <c r="W1079" i="1"/>
  <c r="V1525" i="1"/>
  <c r="W1525" i="1"/>
  <c r="W1411" i="1"/>
  <c r="V1411" i="1"/>
  <c r="W1729" i="1"/>
  <c r="V1729" i="1"/>
  <c r="V1451" i="1"/>
  <c r="W1451" i="1"/>
  <c r="W1522" i="1"/>
  <c r="V1522" i="1"/>
  <c r="W1781" i="1"/>
  <c r="V1781" i="1"/>
  <c r="W1317" i="1"/>
  <c r="V1317" i="1"/>
  <c r="V1742" i="1"/>
  <c r="W1742" i="1"/>
  <c r="W1680" i="1"/>
  <c r="V1680" i="1"/>
  <c r="V1434" i="1"/>
  <c r="W1434" i="1"/>
  <c r="V640" i="1"/>
  <c r="W640" i="1"/>
  <c r="W332" i="1"/>
  <c r="V332" i="1"/>
  <c r="W1454" i="1"/>
  <c r="V1454" i="1"/>
  <c r="W421" i="1"/>
  <c r="V421" i="1"/>
  <c r="W1716" i="1"/>
  <c r="V1716" i="1"/>
  <c r="W840" i="1"/>
  <c r="V840" i="1"/>
  <c r="W1051" i="1"/>
  <c r="V1051" i="1"/>
  <c r="V1381" i="1"/>
  <c r="W1381" i="1"/>
  <c r="W77" i="1"/>
  <c r="V77" i="1"/>
  <c r="W1151" i="1"/>
  <c r="V1151" i="1"/>
  <c r="V746" i="1"/>
  <c r="W746" i="1"/>
  <c r="W1341" i="1"/>
  <c r="V1341" i="1"/>
  <c r="V1563" i="1"/>
  <c r="W1563" i="1"/>
  <c r="V232" i="1"/>
  <c r="W232" i="1"/>
  <c r="W129" i="1"/>
  <c r="V129" i="1"/>
  <c r="W758" i="1"/>
  <c r="V758" i="1"/>
  <c r="V986" i="1"/>
  <c r="W986" i="1"/>
  <c r="V611" i="1"/>
  <c r="W611" i="1"/>
  <c r="V555" i="1"/>
  <c r="W555" i="1"/>
  <c r="W429" i="1"/>
  <c r="V429" i="1"/>
  <c r="W586" i="1"/>
  <c r="V586" i="1"/>
  <c r="V1788" i="1"/>
  <c r="W1788" i="1"/>
  <c r="V484" i="1"/>
  <c r="W484" i="1"/>
  <c r="V1215" i="1"/>
  <c r="W1215" i="1"/>
  <c r="W1115" i="1"/>
  <c r="V1115" i="1"/>
  <c r="W1674" i="1"/>
  <c r="V1674" i="1"/>
  <c r="V735" i="1"/>
  <c r="W735" i="1"/>
  <c r="W1466" i="1"/>
  <c r="V1466" i="1"/>
  <c r="V1153" i="1"/>
  <c r="W1153" i="1"/>
  <c r="V1653" i="1"/>
  <c r="W1653" i="1"/>
  <c r="V463" i="1"/>
  <c r="W463" i="1"/>
  <c r="W1135" i="1"/>
  <c r="V1135" i="1"/>
  <c r="W587" i="1"/>
  <c r="V587" i="1"/>
  <c r="V356" i="1"/>
  <c r="W356" i="1"/>
  <c r="V844" i="1"/>
  <c r="W844" i="1"/>
  <c r="V519" i="1"/>
  <c r="W519" i="1"/>
  <c r="W1214" i="1"/>
  <c r="V1214" i="1"/>
  <c r="V688" i="1"/>
  <c r="W688" i="1"/>
  <c r="V1447" i="1"/>
  <c r="W1447" i="1"/>
  <c r="W1532" i="1"/>
  <c r="V1532" i="1"/>
  <c r="V905" i="1"/>
  <c r="W905" i="1"/>
  <c r="W216" i="1"/>
  <c r="V216" i="1"/>
  <c r="W1516" i="1"/>
  <c r="V1516" i="1"/>
  <c r="V1474" i="1"/>
  <c r="W1474" i="1"/>
  <c r="V666" i="1"/>
  <c r="W666" i="1"/>
  <c r="V1515" i="1"/>
  <c r="W1515" i="1"/>
  <c r="W996" i="1"/>
  <c r="V996" i="1"/>
  <c r="W1560" i="1"/>
  <c r="V1560" i="1"/>
  <c r="V1103" i="1"/>
  <c r="W1103" i="1"/>
  <c r="V668" i="1"/>
  <c r="W668" i="1"/>
  <c r="V491" i="1"/>
  <c r="W491" i="1"/>
  <c r="W821" i="1"/>
  <c r="V821" i="1"/>
  <c r="W961" i="1"/>
  <c r="V961" i="1"/>
  <c r="W1384" i="1"/>
  <c r="V1384" i="1"/>
  <c r="W1244" i="1"/>
  <c r="V1244" i="1"/>
  <c r="V1123" i="1"/>
  <c r="W1123" i="1"/>
  <c r="V914" i="1"/>
  <c r="W914" i="1"/>
  <c r="W1682" i="1"/>
  <c r="V1682" i="1"/>
  <c r="W106" i="1"/>
  <c r="V106" i="1"/>
  <c r="V1492" i="1"/>
  <c r="W1492" i="1"/>
  <c r="W845" i="1"/>
  <c r="V845" i="1"/>
  <c r="W1308" i="1"/>
  <c r="V1308" i="1"/>
  <c r="V636" i="1"/>
  <c r="W636" i="1"/>
  <c r="W1117" i="1"/>
  <c r="V1117" i="1"/>
  <c r="V1301" i="1"/>
  <c r="W1301" i="1"/>
  <c r="W1300" i="1"/>
  <c r="V1300" i="1"/>
  <c r="W561" i="1"/>
  <c r="V561" i="1"/>
  <c r="W407" i="1"/>
  <c r="V407" i="1"/>
  <c r="V1664" i="1"/>
  <c r="W1664" i="1"/>
  <c r="V1766" i="1"/>
  <c r="W1766" i="1"/>
  <c r="V781" i="1"/>
  <c r="W781" i="1"/>
  <c r="W1067" i="1"/>
  <c r="V1067" i="1"/>
  <c r="V498" i="1"/>
  <c r="W498" i="1"/>
  <c r="W1690" i="1"/>
  <c r="V1690" i="1"/>
  <c r="W1772" i="1"/>
  <c r="V1772" i="1"/>
  <c r="W328" i="1"/>
  <c r="V328" i="1"/>
  <c r="V302" i="1"/>
  <c r="W302" i="1"/>
  <c r="V1250" i="1"/>
  <c r="W1250" i="1"/>
  <c r="V998" i="1"/>
  <c r="W998" i="1"/>
  <c r="W505" i="1"/>
  <c r="V505" i="1"/>
  <c r="W593" i="1"/>
  <c r="V593" i="1"/>
  <c r="V1183" i="1"/>
  <c r="W1183" i="1"/>
  <c r="W102" i="1"/>
  <c r="V102" i="1"/>
  <c r="V1052" i="1"/>
  <c r="W1052" i="1"/>
  <c r="W1675" i="1"/>
  <c r="V1675" i="1"/>
  <c r="W61" i="1"/>
  <c r="V61" i="1"/>
  <c r="W715" i="1"/>
  <c r="V715" i="1"/>
  <c r="W1493" i="1"/>
  <c r="V1493" i="1"/>
  <c r="W885" i="1"/>
  <c r="V885" i="1"/>
  <c r="W579" i="1"/>
  <c r="V579" i="1"/>
  <c r="V103" i="1"/>
  <c r="W103" i="1"/>
  <c r="V1004" i="1"/>
  <c r="W1004" i="1"/>
  <c r="V1372" i="1"/>
  <c r="W1372" i="1"/>
  <c r="V903" i="1"/>
  <c r="W903" i="1"/>
  <c r="V222" i="1"/>
  <c r="W222" i="1"/>
  <c r="W960" i="1"/>
  <c r="V960" i="1"/>
  <c r="V84" i="1"/>
  <c r="W84" i="1"/>
  <c r="V159" i="1"/>
  <c r="W159" i="1"/>
  <c r="V610" i="1"/>
  <c r="W610" i="1"/>
  <c r="W1779" i="1"/>
  <c r="V1779" i="1"/>
  <c r="V1358" i="1"/>
  <c r="W1358" i="1"/>
  <c r="W995" i="1"/>
  <c r="V995" i="1"/>
  <c r="W1566" i="1"/>
  <c r="V1566" i="1"/>
  <c r="W1517" i="1"/>
  <c r="V1517" i="1"/>
  <c r="W1095" i="1"/>
  <c r="V1095" i="1"/>
  <c r="W1606" i="1"/>
  <c r="V1606" i="1"/>
  <c r="V1626" i="1"/>
  <c r="W1626" i="1"/>
  <c r="V1555" i="1"/>
  <c r="W1555" i="1"/>
  <c r="V1053" i="1"/>
  <c r="W1053" i="1"/>
  <c r="V1211" i="1"/>
  <c r="W1211" i="1"/>
  <c r="W679" i="1"/>
  <c r="V679" i="1"/>
  <c r="W535" i="1"/>
  <c r="V535" i="1"/>
  <c r="W799" i="1"/>
  <c r="V799" i="1"/>
  <c r="V325" i="1"/>
  <c r="W325" i="1"/>
  <c r="W440" i="1"/>
  <c r="V440" i="1"/>
  <c r="W1378" i="1"/>
  <c r="V1378" i="1"/>
  <c r="W783" i="1"/>
  <c r="V783" i="1"/>
  <c r="W1571" i="1"/>
  <c r="V1571" i="1"/>
  <c r="V1287" i="1"/>
  <c r="W1287" i="1"/>
  <c r="V576" i="1"/>
  <c r="W576" i="1"/>
  <c r="V1055" i="1"/>
  <c r="W1055" i="1"/>
  <c r="V1783" i="1"/>
  <c r="W1783" i="1"/>
  <c r="W188" i="1"/>
  <c r="V188" i="1"/>
  <c r="W616" i="1"/>
  <c r="V616" i="1"/>
  <c r="W1725" i="1"/>
  <c r="V1725" i="1"/>
  <c r="W165" i="1"/>
  <c r="V165" i="1"/>
  <c r="W1147" i="1"/>
  <c r="V1147" i="1"/>
  <c r="W832" i="1"/>
  <c r="V832" i="1"/>
  <c r="V472" i="1"/>
  <c r="W472" i="1"/>
  <c r="W1323" i="1"/>
  <c r="V1323" i="1"/>
  <c r="V412" i="1"/>
  <c r="W412" i="1"/>
  <c r="V1255" i="1"/>
  <c r="W1255" i="1"/>
  <c r="W502" i="1"/>
  <c r="V502" i="1"/>
  <c r="W133" i="1"/>
  <c r="V133" i="1"/>
  <c r="W836" i="1"/>
  <c r="V836" i="1"/>
  <c r="V431" i="1"/>
  <c r="W431" i="1"/>
  <c r="V435" i="1"/>
  <c r="W435" i="1"/>
  <c r="W1465" i="1"/>
  <c r="V1465" i="1"/>
  <c r="V1730" i="1"/>
  <c r="W1730" i="1"/>
  <c r="W669" i="1"/>
  <c r="V669" i="1"/>
  <c r="W784" i="1"/>
  <c r="V784" i="1"/>
  <c r="W340" i="1"/>
  <c r="V340" i="1"/>
  <c r="W617" i="1"/>
  <c r="V617" i="1"/>
  <c r="V384" i="1"/>
  <c r="W384" i="1"/>
  <c r="W1392" i="1"/>
  <c r="V1392" i="1"/>
  <c r="V1210" i="1"/>
  <c r="W1210" i="1"/>
  <c r="W1633" i="1"/>
  <c r="V1633" i="1"/>
  <c r="V1759" i="1"/>
  <c r="W1759" i="1"/>
  <c r="V457" i="1"/>
  <c r="W457" i="1"/>
  <c r="V1698" i="1"/>
  <c r="W1698" i="1"/>
  <c r="W1593" i="1"/>
  <c r="V1593" i="1"/>
  <c r="V1179" i="1"/>
  <c r="W1179" i="1"/>
  <c r="W169" i="1"/>
  <c r="V169" i="1"/>
  <c r="V338" i="1"/>
  <c r="W338" i="1"/>
  <c r="V143" i="1"/>
  <c r="W143" i="1"/>
  <c r="V1691" i="1"/>
  <c r="W1691" i="1"/>
  <c r="V632" i="1"/>
  <c r="W632" i="1"/>
  <c r="V131" i="1"/>
  <c r="W131" i="1"/>
  <c r="W1499" i="1"/>
  <c r="V1499" i="1"/>
  <c r="W934" i="1"/>
  <c r="V934" i="1"/>
  <c r="W481" i="1"/>
  <c r="V481" i="1"/>
  <c r="W739" i="1"/>
  <c r="V739" i="1"/>
  <c r="W1523" i="1"/>
  <c r="V1523" i="1"/>
  <c r="W1029" i="1"/>
  <c r="V1029" i="1"/>
  <c r="V396" i="1"/>
  <c r="W396" i="1"/>
  <c r="V1284" i="1"/>
  <c r="W1284" i="1"/>
  <c r="W588" i="1"/>
  <c r="V588" i="1"/>
  <c r="W1529" i="1"/>
  <c r="V1529" i="1"/>
  <c r="W594" i="1"/>
  <c r="V594" i="1"/>
  <c r="W1602" i="1"/>
  <c r="V1602" i="1"/>
  <c r="W1218" i="1"/>
  <c r="V1218" i="1"/>
  <c r="W1056" i="1"/>
  <c r="V1056" i="1"/>
  <c r="W1354" i="1"/>
  <c r="V1354" i="1"/>
  <c r="V1518" i="1"/>
  <c r="W1518" i="1"/>
  <c r="W278" i="1"/>
  <c r="V278" i="1"/>
  <c r="W855" i="1"/>
  <c r="V855" i="1"/>
  <c r="V127" i="1"/>
  <c r="W127" i="1"/>
  <c r="W1277" i="1"/>
  <c r="V1277" i="1"/>
  <c r="W633" i="1"/>
  <c r="V633" i="1"/>
  <c r="V1263" i="1"/>
  <c r="W1263" i="1"/>
  <c r="W1059" i="1"/>
  <c r="V1059" i="1"/>
  <c r="W769" i="1"/>
  <c r="V769" i="1"/>
  <c r="W1138" i="1"/>
  <c r="V1138" i="1"/>
  <c r="V990" i="1"/>
  <c r="W990" i="1"/>
  <c r="V379" i="1"/>
  <c r="W379" i="1"/>
  <c r="V522" i="1"/>
  <c r="W522" i="1"/>
  <c r="W280" i="1"/>
  <c r="V280" i="1"/>
  <c r="V423" i="1"/>
  <c r="W423" i="1"/>
  <c r="W1412" i="1"/>
  <c r="V1412" i="1"/>
  <c r="W120" i="1"/>
  <c r="V120" i="1"/>
  <c r="V941" i="1"/>
  <c r="W941" i="1"/>
  <c r="V497" i="1"/>
  <c r="W497" i="1"/>
  <c r="W931" i="1"/>
  <c r="V931" i="1"/>
  <c r="W672" i="1"/>
  <c r="V672" i="1"/>
  <c r="W138" i="1"/>
  <c r="V138" i="1"/>
  <c r="W1689" i="1"/>
  <c r="V1689" i="1"/>
  <c r="V1700" i="1"/>
  <c r="W1700" i="1"/>
  <c r="W1221" i="1"/>
  <c r="V1221" i="1"/>
  <c r="W574" i="1"/>
  <c r="V574" i="1"/>
  <c r="V501" i="1"/>
  <c r="W501" i="1"/>
  <c r="V1442" i="1"/>
  <c r="W1442" i="1"/>
  <c r="V1697" i="1"/>
  <c r="W1697" i="1"/>
  <c r="W290" i="1"/>
  <c r="V290" i="1"/>
  <c r="V1780" i="1"/>
  <c r="W1780" i="1"/>
  <c r="W1721" i="1"/>
  <c r="V1721" i="1"/>
  <c r="W618" i="1"/>
  <c r="V618" i="1"/>
  <c r="W214" i="1"/>
  <c r="V214" i="1"/>
  <c r="V406" i="1"/>
  <c r="W406" i="1"/>
  <c r="V212" i="1"/>
  <c r="W212" i="1"/>
  <c r="V442" i="1"/>
  <c r="W442" i="1"/>
  <c r="W239" i="1"/>
  <c r="V239" i="1"/>
  <c r="W1102" i="1"/>
  <c r="V1102" i="1"/>
  <c r="W1711" i="1"/>
  <c r="V1711" i="1"/>
  <c r="V1253" i="1"/>
  <c r="W1253" i="1"/>
  <c r="V1192" i="1"/>
  <c r="W1192" i="1"/>
  <c r="W773" i="1"/>
  <c r="V773" i="1"/>
  <c r="W696" i="1"/>
  <c r="V696" i="1"/>
  <c r="W1794" i="1"/>
  <c r="V1794" i="1"/>
  <c r="W724" i="1"/>
  <c r="V724" i="1"/>
  <c r="V552" i="1"/>
  <c r="W552" i="1"/>
  <c r="W1796" i="1"/>
  <c r="V1796" i="1"/>
  <c r="W69" i="1"/>
  <c r="V69" i="1"/>
  <c r="W221" i="1"/>
  <c r="V221" i="1"/>
  <c r="W176" i="1"/>
  <c r="V176" i="1"/>
  <c r="W709" i="1"/>
  <c r="V709" i="1"/>
  <c r="W637" i="1"/>
  <c r="V637" i="1"/>
  <c r="W1671" i="1"/>
  <c r="V1671" i="1"/>
  <c r="W1669" i="1"/>
  <c r="V1669" i="1"/>
  <c r="V1266" i="1"/>
  <c r="W1266" i="1"/>
  <c r="W1030" i="1"/>
  <c r="V1030" i="1"/>
  <c r="W833" i="1"/>
  <c r="V833" i="1"/>
  <c r="V316" i="1"/>
  <c r="W316" i="1"/>
  <c r="V355" i="1"/>
  <c r="W355" i="1"/>
  <c r="W701" i="1"/>
  <c r="V701" i="1"/>
  <c r="W882" i="1"/>
  <c r="V882" i="1"/>
  <c r="W910" i="1"/>
  <c r="V910" i="1"/>
  <c r="V1588" i="1"/>
  <c r="W1588" i="1"/>
  <c r="V1728" i="1"/>
  <c r="W1728" i="1"/>
  <c r="W1511" i="1"/>
  <c r="V1511" i="1"/>
  <c r="W1080" i="1"/>
  <c r="V1080" i="1"/>
  <c r="V1186" i="1"/>
  <c r="W1186" i="1"/>
  <c r="W377" i="1"/>
  <c r="V377" i="1"/>
  <c r="W795" i="1"/>
  <c r="V795" i="1"/>
  <c r="W1720" i="1"/>
  <c r="V1720" i="1"/>
  <c r="W451" i="1"/>
  <c r="V451" i="1"/>
  <c r="V674" i="1"/>
  <c r="W674" i="1"/>
  <c r="V1238" i="1"/>
  <c r="W1238" i="1"/>
  <c r="W548" i="1"/>
  <c r="V548" i="1"/>
  <c r="V1023" i="1"/>
  <c r="W1023" i="1"/>
  <c r="V1514" i="1"/>
  <c r="W1514" i="1"/>
  <c r="W1746" i="1"/>
  <c r="V1746" i="1"/>
  <c r="W642" i="1"/>
  <c r="V642" i="1"/>
  <c r="W874" i="1"/>
  <c r="V874" i="1"/>
  <c r="W189" i="1"/>
  <c r="V189" i="1"/>
  <c r="W252" i="1"/>
  <c r="V252" i="1"/>
  <c r="W671" i="1"/>
  <c r="V671" i="1"/>
  <c r="W313" i="1"/>
  <c r="V313" i="1"/>
  <c r="W706" i="1"/>
  <c r="V706" i="1"/>
  <c r="W46" i="1"/>
  <c r="V46" i="1"/>
  <c r="W1390" i="1"/>
  <c r="V1390" i="1"/>
  <c r="V418" i="1"/>
  <c r="W418" i="1"/>
  <c r="W96" i="1"/>
  <c r="V96" i="1"/>
  <c r="W1441" i="1"/>
  <c r="V1441" i="1"/>
  <c r="V1524" i="1"/>
  <c r="W1524" i="1"/>
  <c r="W857" i="1"/>
  <c r="V857" i="1"/>
  <c r="W863" i="1"/>
  <c r="V863" i="1"/>
  <c r="W1033" i="1"/>
  <c r="V1033" i="1"/>
  <c r="V392" i="1"/>
  <c r="W392" i="1"/>
  <c r="W275" i="1"/>
  <c r="V275" i="1"/>
  <c r="V485" i="1"/>
  <c r="W485" i="1"/>
  <c r="V1732" i="1"/>
  <c r="W1732" i="1"/>
  <c r="V358" i="1"/>
  <c r="W358" i="1"/>
  <c r="W1213" i="1"/>
  <c r="V1213" i="1"/>
  <c r="V793" i="1"/>
  <c r="W793" i="1"/>
  <c r="V1000" i="1"/>
  <c r="W1000" i="1"/>
  <c r="W1159" i="1"/>
  <c r="V1159" i="1"/>
  <c r="V933" i="1"/>
  <c r="W933" i="1"/>
  <c r="V414" i="1"/>
  <c r="W414" i="1"/>
  <c r="V1536" i="1"/>
  <c r="W1536" i="1"/>
  <c r="W1640" i="1"/>
  <c r="V1640" i="1"/>
  <c r="V868" i="1"/>
  <c r="W868" i="1"/>
  <c r="V476" i="1"/>
  <c r="W476" i="1"/>
  <c r="V1758" i="1"/>
  <c r="W1758" i="1"/>
  <c r="W1463" i="1"/>
  <c r="V1463" i="1"/>
  <c r="W707" i="1"/>
  <c r="V707" i="1"/>
  <c r="W1535" i="1"/>
  <c r="V1535" i="1"/>
  <c r="W682" i="1"/>
  <c r="V682" i="1"/>
  <c r="V1789" i="1"/>
  <c r="W1789" i="1"/>
  <c r="V1660" i="1"/>
  <c r="W1660" i="1"/>
  <c r="W581" i="1"/>
  <c r="V581" i="1"/>
  <c r="V1144" i="1"/>
  <c r="W1144" i="1"/>
  <c r="W1714" i="1"/>
  <c r="V1714" i="1"/>
  <c r="W39" i="1"/>
  <c r="V39" i="1"/>
  <c r="W965" i="1"/>
  <c r="V965" i="1"/>
  <c r="W1757" i="1"/>
  <c r="V1757" i="1"/>
  <c r="V354" i="1"/>
  <c r="W354" i="1"/>
  <c r="W536" i="1"/>
  <c r="V536" i="1"/>
  <c r="V881" i="1"/>
  <c r="W881" i="1"/>
  <c r="W1443" i="1"/>
  <c r="V1443" i="1"/>
  <c r="V667" i="1"/>
  <c r="W667" i="1"/>
  <c r="V1348" i="1"/>
  <c r="W1348" i="1"/>
  <c r="W1158" i="1"/>
  <c r="V1158" i="1"/>
  <c r="W723" i="1"/>
  <c r="V723" i="1"/>
  <c r="V1540" i="1"/>
  <c r="W1540" i="1"/>
  <c r="V879" i="1"/>
  <c r="W879" i="1"/>
  <c r="W1176" i="1"/>
  <c r="V1176" i="1"/>
  <c r="W245" i="1"/>
  <c r="V245" i="1"/>
  <c r="V580" i="1"/>
  <c r="W580" i="1"/>
  <c r="V686" i="1"/>
  <c r="W686" i="1"/>
  <c r="W676" i="1"/>
  <c r="V676" i="1"/>
  <c r="W956" i="1"/>
  <c r="V956" i="1"/>
  <c r="V969" i="1"/>
  <c r="W969" i="1"/>
  <c r="W434" i="1"/>
  <c r="V434" i="1"/>
  <c r="V1464" i="1"/>
  <c r="W1464" i="1"/>
  <c r="V780" i="1"/>
  <c r="W780" i="1"/>
  <c r="V973" i="1"/>
  <c r="W973" i="1"/>
  <c r="W104" i="1"/>
  <c r="V104" i="1"/>
  <c r="V198" i="1"/>
  <c r="W198" i="1"/>
  <c r="W1228" i="1"/>
  <c r="V1228" i="1"/>
  <c r="W1041" i="1"/>
  <c r="V1041" i="1"/>
  <c r="V1551" i="1"/>
  <c r="W1551" i="1"/>
  <c r="W437" i="1"/>
  <c r="V437" i="1"/>
  <c r="W1584" i="1"/>
  <c r="V1584" i="1"/>
  <c r="W339" i="1"/>
  <c r="V339" i="1"/>
  <c r="V983" i="1"/>
  <c r="W983" i="1"/>
  <c r="W509" i="1"/>
  <c r="V509" i="1"/>
  <c r="V1666" i="1"/>
  <c r="W1666" i="1"/>
  <c r="V1199" i="1"/>
  <c r="W1199" i="1"/>
  <c r="W1140" i="1"/>
  <c r="V1140" i="1"/>
  <c r="W1197" i="1"/>
  <c r="V1197" i="1"/>
  <c r="W1703" i="1"/>
  <c r="V1703" i="1"/>
  <c r="W908" i="1"/>
  <c r="V908" i="1"/>
  <c r="V256" i="1"/>
  <c r="W256" i="1"/>
  <c r="V1007" i="1"/>
  <c r="W1007" i="1"/>
  <c r="W742" i="1"/>
  <c r="V742" i="1"/>
  <c r="V691" i="1"/>
  <c r="W691" i="1"/>
  <c r="V1043" i="1"/>
  <c r="W1043" i="1"/>
  <c r="W1248" i="1"/>
  <c r="V1248" i="1"/>
  <c r="W208" i="1"/>
  <c r="V208" i="1"/>
  <c r="W1005" i="1"/>
  <c r="V1005" i="1"/>
  <c r="V621" i="1"/>
  <c r="W621" i="1"/>
  <c r="W288" i="1"/>
  <c r="V288" i="1"/>
  <c r="V292" i="1"/>
  <c r="W292" i="1"/>
  <c r="W639" i="1"/>
  <c r="V639" i="1"/>
  <c r="W530" i="1"/>
  <c r="V530" i="1"/>
  <c r="V1552" i="1"/>
  <c r="W1552" i="1"/>
  <c r="W822" i="1"/>
  <c r="V822" i="1"/>
  <c r="W607" i="1"/>
  <c r="V607" i="1"/>
  <c r="V539" i="1"/>
  <c r="W539" i="1"/>
  <c r="V1510" i="1"/>
  <c r="W1510" i="1"/>
  <c r="V1149" i="1"/>
  <c r="W1149" i="1"/>
  <c r="W1113" i="1"/>
  <c r="V1113" i="1"/>
  <c r="W312" i="1"/>
  <c r="V312" i="1"/>
  <c r="V1254" i="1"/>
  <c r="W1254" i="1"/>
  <c r="V50" i="1"/>
  <c r="W50" i="1"/>
  <c r="V1589" i="1"/>
  <c r="W1589" i="1"/>
  <c r="W1487" i="1"/>
  <c r="V1487" i="1"/>
  <c r="W42" i="1"/>
  <c r="V42" i="1"/>
  <c r="W1556" i="1"/>
  <c r="V1556" i="1"/>
  <c r="AG10" i="1" l="1"/>
  <c r="AH10" i="1" s="1"/>
  <c r="AE10" i="1"/>
  <c r="AF10" i="1" s="1"/>
  <c r="AG33" i="1"/>
  <c r="AH33" i="1" s="1"/>
  <c r="AE33" i="1"/>
  <c r="AF33" i="1" s="1"/>
  <c r="AE4" i="1"/>
  <c r="AF4" i="1" s="1"/>
  <c r="AG4" i="1"/>
  <c r="AH4" i="1" s="1"/>
  <c r="AE9" i="1"/>
  <c r="AF9" i="1" s="1"/>
  <c r="AG9" i="1"/>
  <c r="AH9" i="1" s="1"/>
  <c r="AG32" i="1"/>
  <c r="AH32" i="1" s="1"/>
  <c r="AE32" i="1"/>
  <c r="AF32" i="1" s="1"/>
  <c r="AE17" i="1"/>
  <c r="AF17" i="1" s="1"/>
  <c r="AG17" i="1"/>
  <c r="AH17" i="1" s="1"/>
  <c r="AG6" i="1"/>
  <c r="AH6" i="1" s="1"/>
  <c r="AE6" i="1"/>
  <c r="AF6" i="1" s="1"/>
  <c r="AG25" i="1"/>
  <c r="AH25" i="1" s="1"/>
  <c r="AE25" i="1"/>
  <c r="AF25" i="1" s="1"/>
  <c r="AE5" i="1"/>
  <c r="AF5" i="1" s="1"/>
  <c r="AG5" i="1"/>
  <c r="AH5" i="1" s="1"/>
  <c r="AE7" i="1"/>
  <c r="AF7" i="1" s="1"/>
  <c r="AG7" i="1"/>
  <c r="AH7" i="1" s="1"/>
  <c r="AG30" i="1"/>
  <c r="AH30" i="1" s="1"/>
  <c r="AE30" i="1"/>
  <c r="AF30" i="1" s="1"/>
  <c r="AE37" i="1"/>
  <c r="AF37" i="1" s="1"/>
  <c r="AG37" i="1"/>
  <c r="AH37" i="1" s="1"/>
  <c r="AE11" i="1"/>
  <c r="AF11" i="1" s="1"/>
  <c r="AG11" i="1"/>
  <c r="AH11" i="1" s="1"/>
  <c r="AG31" i="1"/>
  <c r="AH31" i="1" s="1"/>
  <c r="AE31" i="1"/>
  <c r="AF31" i="1" s="1"/>
  <c r="AG27" i="1"/>
  <c r="AH27" i="1" s="1"/>
  <c r="AE27" i="1"/>
  <c r="AF27" i="1" s="1"/>
  <c r="AG2" i="1"/>
  <c r="AH2" i="1" s="1"/>
  <c r="AE2" i="1"/>
  <c r="AF2" i="1" s="1"/>
  <c r="AE36" i="1"/>
  <c r="AF36" i="1" s="1"/>
  <c r="AG36" i="1"/>
  <c r="AH36" i="1" s="1"/>
  <c r="AG20" i="1"/>
  <c r="AH20" i="1" s="1"/>
  <c r="AE20" i="1"/>
  <c r="AF20" i="1" s="1"/>
  <c r="AE3" i="1"/>
  <c r="AF3" i="1" s="1"/>
  <c r="AG3" i="1"/>
  <c r="AH3" i="1" s="1"/>
  <c r="AE22" i="1"/>
  <c r="AF22" i="1" s="1"/>
  <c r="AG22" i="1"/>
  <c r="AH22" i="1" s="1"/>
  <c r="AE26" i="1"/>
  <c r="AF26" i="1" s="1"/>
  <c r="AG26" i="1"/>
  <c r="AH26" i="1" s="1"/>
  <c r="AE35" i="1"/>
  <c r="AF35" i="1" s="1"/>
  <c r="AG35" i="1"/>
  <c r="AH35" i="1" s="1"/>
  <c r="AG8" i="1"/>
  <c r="AH8" i="1" s="1"/>
  <c r="AE8" i="1"/>
  <c r="AF8" i="1" s="1"/>
  <c r="AG13" i="1"/>
  <c r="AH13" i="1" s="1"/>
  <c r="AE13" i="1"/>
  <c r="AF13" i="1" s="1"/>
  <c r="AG19" i="1"/>
  <c r="AH19" i="1" s="1"/>
  <c r="AE19" i="1"/>
  <c r="AF19" i="1" s="1"/>
  <c r="AG34" i="1"/>
  <c r="AH34" i="1" s="1"/>
  <c r="AE34" i="1"/>
  <c r="AF34" i="1" s="1"/>
  <c r="AE14" i="1"/>
  <c r="AF14" i="1" s="1"/>
  <c r="AG14" i="1"/>
  <c r="AH14" i="1" s="1"/>
  <c r="AG24" i="1"/>
  <c r="AH24" i="1" s="1"/>
  <c r="AE24" i="1"/>
  <c r="AF24" i="1" s="1"/>
  <c r="AE16" i="1"/>
  <c r="AF16" i="1" s="1"/>
  <c r="AG16" i="1"/>
  <c r="AH16" i="1" s="1"/>
  <c r="AG12" i="1"/>
  <c r="AH12" i="1" s="1"/>
  <c r="AE12" i="1"/>
  <c r="AF12" i="1" s="1"/>
  <c r="AG28" i="1"/>
  <c r="AH28" i="1" s="1"/>
  <c r="AE28" i="1"/>
  <c r="AF28" i="1" s="1"/>
  <c r="AE15" i="1"/>
  <c r="AF15" i="1" s="1"/>
  <c r="AG15" i="1"/>
  <c r="AH15" i="1" s="1"/>
  <c r="AG23" i="1"/>
  <c r="AH23" i="1" s="1"/>
  <c r="AE23" i="1"/>
  <c r="AF23" i="1" s="1"/>
  <c r="AE21" i="1"/>
  <c r="AF21" i="1" s="1"/>
  <c r="AG21" i="1"/>
  <c r="AH21" i="1" s="1"/>
  <c r="AE29" i="1"/>
  <c r="AF29" i="1" s="1"/>
  <c r="AG29" i="1"/>
  <c r="AH29" i="1" s="1"/>
  <c r="AD1440" i="1"/>
  <c r="X1440" i="1"/>
  <c r="Y1440" i="1" s="1"/>
  <c r="X1370" i="1"/>
  <c r="Y1370" i="1" s="1"/>
  <c r="AD1370" i="1"/>
  <c r="X237" i="1"/>
  <c r="Y237" i="1" s="1"/>
  <c r="AD237" i="1"/>
  <c r="X994" i="1"/>
  <c r="Y994" i="1" s="1"/>
  <c r="AD994" i="1"/>
  <c r="AD776" i="1"/>
  <c r="X776" i="1"/>
  <c r="Y776" i="1" s="1"/>
  <c r="AD300" i="1"/>
  <c r="X300" i="1"/>
  <c r="Y300" i="1" s="1"/>
  <c r="X1280" i="1"/>
  <c r="Y1280" i="1" s="1"/>
  <c r="AD1280" i="1"/>
  <c r="X564" i="1"/>
  <c r="Y564" i="1" s="1"/>
  <c r="AD564" i="1"/>
  <c r="AD1355" i="1"/>
  <c r="X1355" i="1"/>
  <c r="Y1355" i="1" s="1"/>
  <c r="X49" i="1"/>
  <c r="Y49" i="1" s="1"/>
  <c r="AD49" i="1"/>
  <c r="AD708" i="1"/>
  <c r="X708" i="1"/>
  <c r="Y708" i="1" s="1"/>
  <c r="X1391" i="1"/>
  <c r="Y1391" i="1" s="1"/>
  <c r="AD1391" i="1"/>
  <c r="AD686" i="1"/>
  <c r="X686" i="1"/>
  <c r="Y686" i="1" s="1"/>
  <c r="X1061" i="1"/>
  <c r="Y1061" i="1" s="1"/>
  <c r="AD1061" i="1"/>
  <c r="AD354" i="1"/>
  <c r="X354" i="1"/>
  <c r="Y354" i="1" s="1"/>
  <c r="X1596" i="1"/>
  <c r="Y1596" i="1" s="1"/>
  <c r="AD1596" i="1"/>
  <c r="X1441" i="1"/>
  <c r="Y1441" i="1" s="1"/>
  <c r="AD1441" i="1"/>
  <c r="AD615" i="1"/>
  <c r="X615" i="1"/>
  <c r="Y615" i="1" s="1"/>
  <c r="AD242" i="1"/>
  <c r="X242" i="1"/>
  <c r="Y242" i="1" s="1"/>
  <c r="AD661" i="1"/>
  <c r="X661" i="1"/>
  <c r="Y661" i="1" s="1"/>
  <c r="AD1309" i="1"/>
  <c r="X1309" i="1"/>
  <c r="Y1309" i="1" s="1"/>
  <c r="AD234" i="1"/>
  <c r="X234" i="1"/>
  <c r="Y234" i="1" s="1"/>
  <c r="AD978" i="1"/>
  <c r="X978" i="1"/>
  <c r="Y978" i="1" s="1"/>
  <c r="X430" i="1"/>
  <c r="Y430" i="1" s="1"/>
  <c r="AD430" i="1"/>
  <c r="AD650" i="1"/>
  <c r="X650" i="1"/>
  <c r="Y650" i="1" s="1"/>
  <c r="X83" i="1"/>
  <c r="Y83" i="1" s="1"/>
  <c r="AD83" i="1"/>
  <c r="X1167" i="1"/>
  <c r="Y1167" i="1" s="1"/>
  <c r="AD1167" i="1"/>
  <c r="X862" i="1"/>
  <c r="Y862" i="1" s="1"/>
  <c r="AD862" i="1"/>
  <c r="X731" i="1"/>
  <c r="Y731" i="1" s="1"/>
  <c r="AD731" i="1"/>
  <c r="AD1776" i="1"/>
  <c r="X1776" i="1"/>
  <c r="Y1776" i="1" s="1"/>
  <c r="X1286" i="1"/>
  <c r="Y1286" i="1" s="1"/>
  <c r="AD1286" i="1"/>
  <c r="X865" i="1"/>
  <c r="Y865" i="1" s="1"/>
  <c r="AD865" i="1"/>
  <c r="AD747" i="1"/>
  <c r="X747" i="1"/>
  <c r="Y747" i="1" s="1"/>
  <c r="X842" i="1"/>
  <c r="Y842" i="1" s="1"/>
  <c r="AD842" i="1"/>
  <c r="X622" i="1"/>
  <c r="Y622" i="1" s="1"/>
  <c r="AD622" i="1"/>
  <c r="AD371" i="1"/>
  <c r="X371" i="1"/>
  <c r="Y371" i="1" s="1"/>
  <c r="AD809" i="1"/>
  <c r="X809" i="1"/>
  <c r="Y809" i="1" s="1"/>
  <c r="AD1190" i="1"/>
  <c r="X1190" i="1"/>
  <c r="Y1190" i="1" s="1"/>
  <c r="AD465" i="1"/>
  <c r="X465" i="1"/>
  <c r="Y465" i="1" s="1"/>
  <c r="X677" i="1"/>
  <c r="Y677" i="1" s="1"/>
  <c r="AD677" i="1"/>
  <c r="AD1510" i="1"/>
  <c r="X1510" i="1"/>
  <c r="Y1510" i="1" s="1"/>
  <c r="X1199" i="1"/>
  <c r="Y1199" i="1" s="1"/>
  <c r="AD1199" i="1"/>
  <c r="AD1266" i="1"/>
  <c r="X1266" i="1"/>
  <c r="Y1266" i="1" s="1"/>
  <c r="AD379" i="1"/>
  <c r="X379" i="1"/>
  <c r="Y379" i="1" s="1"/>
  <c r="X1518" i="1"/>
  <c r="Y1518" i="1" s="1"/>
  <c r="AD1518" i="1"/>
  <c r="X1179" i="1"/>
  <c r="Y1179" i="1" s="1"/>
  <c r="AD1179" i="1"/>
  <c r="X1287" i="1"/>
  <c r="Y1287" i="1" s="1"/>
  <c r="AD1287" i="1"/>
  <c r="X1555" i="1"/>
  <c r="Y1555" i="1" s="1"/>
  <c r="AD1555" i="1"/>
  <c r="X84" i="1"/>
  <c r="Y84" i="1" s="1"/>
  <c r="AD84" i="1"/>
  <c r="X463" i="1"/>
  <c r="Y463" i="1" s="1"/>
  <c r="AD463" i="1"/>
  <c r="X1742" i="1"/>
  <c r="Y1742" i="1" s="1"/>
  <c r="AD1742" i="1"/>
  <c r="AD732" i="1"/>
  <c r="X732" i="1"/>
  <c r="Y732" i="1" s="1"/>
  <c r="X397" i="1"/>
  <c r="Y397" i="1" s="1"/>
  <c r="AD397" i="1"/>
  <c r="AD1471" i="1"/>
  <c r="X1471" i="1"/>
  <c r="Y1471" i="1" s="1"/>
  <c r="X635" i="1"/>
  <c r="Y635" i="1" s="1"/>
  <c r="AD635" i="1"/>
  <c r="X324" i="1"/>
  <c r="Y324" i="1" s="1"/>
  <c r="AD324" i="1"/>
  <c r="X1311" i="1"/>
  <c r="Y1311" i="1" s="1"/>
  <c r="AD1311" i="1"/>
  <c r="X515" i="1"/>
  <c r="Y515" i="1" s="1"/>
  <c r="AD515" i="1"/>
  <c r="AD573" i="1"/>
  <c r="X573" i="1"/>
  <c r="Y573" i="1" s="1"/>
  <c r="X458" i="1"/>
  <c r="Y458" i="1" s="1"/>
  <c r="AD458" i="1"/>
  <c r="AD347" i="1"/>
  <c r="X347" i="1"/>
  <c r="Y347" i="1" s="1"/>
  <c r="AD1452" i="1"/>
  <c r="X1452" i="1"/>
  <c r="Y1452" i="1" s="1"/>
  <c r="X997" i="1"/>
  <c r="Y997" i="1" s="1"/>
  <c r="AD997" i="1"/>
  <c r="X1544" i="1"/>
  <c r="Y1544" i="1" s="1"/>
  <c r="AD1544" i="1"/>
  <c r="AD1338" i="1"/>
  <c r="X1338" i="1"/>
  <c r="Y1338" i="1" s="1"/>
  <c r="AD647" i="1"/>
  <c r="X647" i="1"/>
  <c r="Y647" i="1" s="1"/>
  <c r="AD263" i="1"/>
  <c r="X263" i="1"/>
  <c r="Y263" i="1" s="1"/>
  <c r="X500" i="1"/>
  <c r="Y500" i="1" s="1"/>
  <c r="AD500" i="1"/>
  <c r="X613" i="1"/>
  <c r="Y613" i="1" s="1"/>
  <c r="AD613" i="1"/>
  <c r="AD1260" i="1"/>
  <c r="X1260" i="1"/>
  <c r="Y1260" i="1" s="1"/>
  <c r="AD241" i="1"/>
  <c r="X241" i="1"/>
  <c r="Y241" i="1" s="1"/>
  <c r="X1672" i="1"/>
  <c r="Y1672" i="1" s="1"/>
  <c r="AD1672" i="1"/>
  <c r="AD644" i="1"/>
  <c r="X644" i="1"/>
  <c r="Y644" i="1" s="1"/>
  <c r="X1546" i="1"/>
  <c r="Y1546" i="1" s="1"/>
  <c r="AD1546" i="1"/>
  <c r="AD720" i="1"/>
  <c r="X720" i="1"/>
  <c r="Y720" i="1" s="1"/>
  <c r="AD1631" i="1"/>
  <c r="X1631" i="1"/>
  <c r="Y1631" i="1" s="1"/>
  <c r="X391" i="1"/>
  <c r="Y391" i="1" s="1"/>
  <c r="AD391" i="1"/>
  <c r="X274" i="1"/>
  <c r="Y274" i="1" s="1"/>
  <c r="AD274" i="1"/>
  <c r="X1334" i="1"/>
  <c r="Y1334" i="1" s="1"/>
  <c r="AD1334" i="1"/>
  <c r="AD333" i="1"/>
  <c r="X333" i="1"/>
  <c r="Y333" i="1" s="1"/>
  <c r="AD878" i="1"/>
  <c r="X878" i="1"/>
  <c r="Y878" i="1" s="1"/>
  <c r="AD1160" i="1"/>
  <c r="X1160" i="1"/>
  <c r="Y1160" i="1" s="1"/>
  <c r="AD59" i="1"/>
  <c r="X59" i="1"/>
  <c r="Y59" i="1" s="1"/>
  <c r="AD1071" i="1"/>
  <c r="X1071" i="1"/>
  <c r="Y1071" i="1" s="1"/>
  <c r="AD287" i="1"/>
  <c r="X287" i="1"/>
  <c r="Y287" i="1" s="1"/>
  <c r="AD977" i="1"/>
  <c r="X977" i="1"/>
  <c r="Y977" i="1" s="1"/>
  <c r="X979" i="1"/>
  <c r="Y979" i="1" s="1"/>
  <c r="AD979" i="1"/>
  <c r="X619" i="1"/>
  <c r="Y619" i="1" s="1"/>
  <c r="AD619" i="1"/>
  <c r="AD381" i="1"/>
  <c r="X381" i="1"/>
  <c r="Y381" i="1" s="1"/>
  <c r="AD988" i="1"/>
  <c r="X988" i="1"/>
  <c r="Y988" i="1" s="1"/>
  <c r="X1533" i="1"/>
  <c r="Y1533" i="1" s="1"/>
  <c r="AD1533" i="1"/>
  <c r="X913" i="1"/>
  <c r="Y913" i="1" s="1"/>
  <c r="AD913" i="1"/>
  <c r="AD1650" i="1"/>
  <c r="X1650" i="1"/>
  <c r="Y1650" i="1" s="1"/>
  <c r="AD417" i="1"/>
  <c r="X417" i="1"/>
  <c r="Y417" i="1" s="1"/>
  <c r="X1038" i="1"/>
  <c r="Y1038" i="1" s="1"/>
  <c r="AD1038" i="1"/>
  <c r="X1380" i="1"/>
  <c r="Y1380" i="1" s="1"/>
  <c r="AD1380" i="1"/>
  <c r="X665" i="1"/>
  <c r="Y665" i="1" s="1"/>
  <c r="AD665" i="1"/>
  <c r="AD471" i="1"/>
  <c r="X471" i="1"/>
  <c r="Y471" i="1" s="1"/>
  <c r="AD678" i="1"/>
  <c r="X678" i="1"/>
  <c r="Y678" i="1" s="1"/>
  <c r="AD771" i="1"/>
  <c r="X771" i="1"/>
  <c r="Y771" i="1" s="1"/>
  <c r="X1383" i="1"/>
  <c r="Y1383" i="1" s="1"/>
  <c r="AD1383" i="1"/>
  <c r="X1315" i="1"/>
  <c r="Y1315" i="1" s="1"/>
  <c r="AD1315" i="1"/>
  <c r="AD43" i="1"/>
  <c r="X43" i="1"/>
  <c r="Y43" i="1" s="1"/>
  <c r="X1627" i="1"/>
  <c r="Y1627" i="1" s="1"/>
  <c r="AD1627" i="1"/>
  <c r="X1262" i="1"/>
  <c r="Y1262" i="1" s="1"/>
  <c r="AD1262" i="1"/>
  <c r="X1182" i="1"/>
  <c r="Y1182" i="1" s="1"/>
  <c r="AD1182" i="1"/>
  <c r="AD649" i="1"/>
  <c r="X649" i="1"/>
  <c r="Y649" i="1" s="1"/>
  <c r="AD1010" i="1"/>
  <c r="X1010" i="1"/>
  <c r="Y1010" i="1" s="1"/>
  <c r="X1755" i="1"/>
  <c r="Y1755" i="1" s="1"/>
  <c r="AD1755" i="1"/>
  <c r="X311" i="1"/>
  <c r="Y311" i="1" s="1"/>
  <c r="AD311" i="1"/>
  <c r="X1657" i="1"/>
  <c r="Y1657" i="1" s="1"/>
  <c r="AD1657" i="1"/>
  <c r="X1246" i="1"/>
  <c r="Y1246" i="1" s="1"/>
  <c r="AD1246" i="1"/>
  <c r="AD1577" i="1"/>
  <c r="X1577" i="1"/>
  <c r="Y1577" i="1" s="1"/>
  <c r="AD1361" i="1"/>
  <c r="X1361" i="1"/>
  <c r="Y1361" i="1" s="1"/>
  <c r="AD899" i="1"/>
  <c r="X899" i="1"/>
  <c r="Y899" i="1" s="1"/>
  <c r="AD1459" i="1"/>
  <c r="X1459" i="1"/>
  <c r="Y1459" i="1" s="1"/>
  <c r="X208" i="1"/>
  <c r="Y208" i="1" s="1"/>
  <c r="AD208" i="1"/>
  <c r="AD104" i="1"/>
  <c r="X104" i="1"/>
  <c r="Y104" i="1" s="1"/>
  <c r="AD1176" i="1"/>
  <c r="X1176" i="1"/>
  <c r="Y1176" i="1" s="1"/>
  <c r="X1757" i="1"/>
  <c r="Y1757" i="1" s="1"/>
  <c r="AD1757" i="1"/>
  <c r="AD1463" i="1"/>
  <c r="X1463" i="1"/>
  <c r="Y1463" i="1" s="1"/>
  <c r="AD1213" i="1"/>
  <c r="X1213" i="1"/>
  <c r="Y1213" i="1" s="1"/>
  <c r="X96" i="1"/>
  <c r="Y96" i="1" s="1"/>
  <c r="AD96" i="1"/>
  <c r="AD1746" i="1"/>
  <c r="X1746" i="1"/>
  <c r="Y1746" i="1" s="1"/>
  <c r="X1080" i="1"/>
  <c r="Y1080" i="1" s="1"/>
  <c r="AD1080" i="1"/>
  <c r="X1794" i="1"/>
  <c r="Y1794" i="1" s="1"/>
  <c r="AD1794" i="1"/>
  <c r="AD214" i="1"/>
  <c r="X214" i="1"/>
  <c r="Y214" i="1" s="1"/>
  <c r="AD1689" i="1"/>
  <c r="X1689" i="1"/>
  <c r="Y1689" i="1" s="1"/>
  <c r="X1523" i="1"/>
  <c r="Y1523" i="1" s="1"/>
  <c r="AD1523" i="1"/>
  <c r="X784" i="1"/>
  <c r="Y784" i="1" s="1"/>
  <c r="AD784" i="1"/>
  <c r="AD1323" i="1"/>
  <c r="X1323" i="1"/>
  <c r="Y1323" i="1" s="1"/>
  <c r="AD61" i="1"/>
  <c r="X61" i="1"/>
  <c r="Y61" i="1" s="1"/>
  <c r="X1772" i="1"/>
  <c r="Y1772" i="1" s="1"/>
  <c r="AD1772" i="1"/>
  <c r="X1117" i="1"/>
  <c r="Y1117" i="1" s="1"/>
  <c r="AD1117" i="1"/>
  <c r="X961" i="1"/>
  <c r="Y961" i="1" s="1"/>
  <c r="AD961" i="1"/>
  <c r="AD216" i="1"/>
  <c r="X216" i="1"/>
  <c r="Y216" i="1" s="1"/>
  <c r="AD429" i="1"/>
  <c r="X429" i="1"/>
  <c r="Y429" i="1" s="1"/>
  <c r="X77" i="1"/>
  <c r="Y77" i="1" s="1"/>
  <c r="AD77" i="1"/>
  <c r="X1611" i="1"/>
  <c r="Y1611" i="1" s="1"/>
  <c r="AD1611" i="1"/>
  <c r="AD1074" i="1"/>
  <c r="X1074" i="1"/>
  <c r="Y1074" i="1" s="1"/>
  <c r="X1047" i="1"/>
  <c r="Y1047" i="1" s="1"/>
  <c r="AD1047" i="1"/>
  <c r="AD1243" i="1"/>
  <c r="X1243" i="1"/>
  <c r="Y1243" i="1" s="1"/>
  <c r="AD192" i="1"/>
  <c r="X192" i="1"/>
  <c r="Y192" i="1" s="1"/>
  <c r="AD1264" i="1"/>
  <c r="X1264" i="1"/>
  <c r="Y1264" i="1" s="1"/>
  <c r="X1547" i="1"/>
  <c r="Y1547" i="1" s="1"/>
  <c r="AD1547" i="1"/>
  <c r="X91" i="1"/>
  <c r="Y91" i="1" s="1"/>
  <c r="AD91" i="1"/>
  <c r="X1416" i="1"/>
  <c r="Y1416" i="1" s="1"/>
  <c r="AD1416" i="1"/>
  <c r="X87" i="1"/>
  <c r="Y87" i="1" s="1"/>
  <c r="AD87" i="1"/>
  <c r="AD438" i="1"/>
  <c r="X438" i="1"/>
  <c r="Y438" i="1" s="1"/>
  <c r="AD1070" i="1"/>
  <c r="X1070" i="1"/>
  <c r="Y1070" i="1" s="1"/>
  <c r="X614" i="1"/>
  <c r="Y614" i="1" s="1"/>
  <c r="AD614" i="1"/>
  <c r="X65" i="1"/>
  <c r="Y65" i="1" s="1"/>
  <c r="AD65" i="1"/>
  <c r="X1476" i="1"/>
  <c r="Y1476" i="1" s="1"/>
  <c r="AD1476" i="1"/>
  <c r="X926" i="1"/>
  <c r="Y926" i="1" s="1"/>
  <c r="AD926" i="1"/>
  <c r="AD1044" i="1"/>
  <c r="X1044" i="1"/>
  <c r="Y1044" i="1" s="1"/>
  <c r="AD1771" i="1"/>
  <c r="X1771" i="1"/>
  <c r="Y1771" i="1" s="1"/>
  <c r="X1145" i="1"/>
  <c r="Y1145" i="1" s="1"/>
  <c r="AD1145" i="1"/>
  <c r="AD166" i="1"/>
  <c r="X166" i="1"/>
  <c r="Y166" i="1" s="1"/>
  <c r="AD64" i="1"/>
  <c r="X64" i="1"/>
  <c r="Y64" i="1" s="1"/>
  <c r="AD1327" i="1"/>
  <c r="X1327" i="1"/>
  <c r="Y1327" i="1" s="1"/>
  <c r="X966" i="1"/>
  <c r="Y966" i="1" s="1"/>
  <c r="AD966" i="1"/>
  <c r="AD244" i="1"/>
  <c r="X244" i="1"/>
  <c r="Y244" i="1" s="1"/>
  <c r="X958" i="1"/>
  <c r="Y958" i="1" s="1"/>
  <c r="AD958" i="1"/>
  <c r="AD1490" i="1"/>
  <c r="X1490" i="1"/>
  <c r="Y1490" i="1" s="1"/>
  <c r="AD1646" i="1"/>
  <c r="X1646" i="1"/>
  <c r="Y1646" i="1" s="1"/>
  <c r="X304" i="1"/>
  <c r="Y304" i="1" s="1"/>
  <c r="AD304" i="1"/>
  <c r="AD48" i="1"/>
  <c r="X48" i="1"/>
  <c r="Y48" i="1" s="1"/>
  <c r="X1801" i="1"/>
  <c r="Y1801" i="1" s="1"/>
  <c r="AD1801" i="1"/>
  <c r="X873" i="1"/>
  <c r="Y873" i="1" s="1"/>
  <c r="AD873" i="1"/>
  <c r="X1424" i="1"/>
  <c r="Y1424" i="1" s="1"/>
  <c r="AD1424" i="1"/>
  <c r="X1185" i="1"/>
  <c r="Y1185" i="1" s="1"/>
  <c r="AD1185" i="1"/>
  <c r="AD1332" i="1"/>
  <c r="X1332" i="1"/>
  <c r="Y1332" i="1" s="1"/>
  <c r="X385" i="1"/>
  <c r="Y385" i="1" s="1"/>
  <c r="AD385" i="1"/>
  <c r="AD646" i="1"/>
  <c r="X646" i="1"/>
  <c r="Y646" i="1" s="1"/>
  <c r="X1369" i="1"/>
  <c r="Y1369" i="1" s="1"/>
  <c r="AD1369" i="1"/>
  <c r="X217" i="1"/>
  <c r="Y217" i="1" s="1"/>
  <c r="AD217" i="1"/>
  <c r="AD1562" i="1"/>
  <c r="X1562" i="1"/>
  <c r="Y1562" i="1" s="1"/>
  <c r="X962" i="1"/>
  <c r="Y962" i="1" s="1"/>
  <c r="AD962" i="1"/>
  <c r="X279" i="1"/>
  <c r="Y279" i="1" s="1"/>
  <c r="AD279" i="1"/>
  <c r="X596" i="1"/>
  <c r="Y596" i="1" s="1"/>
  <c r="AD596" i="1"/>
  <c r="AD955" i="1"/>
  <c r="X955" i="1"/>
  <c r="Y955" i="1" s="1"/>
  <c r="AD181" i="1"/>
  <c r="X181" i="1"/>
  <c r="Y181" i="1" s="1"/>
  <c r="AD425" i="1"/>
  <c r="X425" i="1"/>
  <c r="Y425" i="1" s="1"/>
  <c r="X1109" i="1"/>
  <c r="Y1109" i="1" s="1"/>
  <c r="AD1109" i="1"/>
  <c r="AD893" i="1"/>
  <c r="X893" i="1"/>
  <c r="Y893" i="1" s="1"/>
  <c r="X948" i="1"/>
  <c r="Y948" i="1" s="1"/>
  <c r="AD948" i="1"/>
  <c r="AD609" i="1"/>
  <c r="X609" i="1"/>
  <c r="Y609" i="1" s="1"/>
  <c r="AD1497" i="1"/>
  <c r="X1497" i="1"/>
  <c r="Y1497" i="1" s="1"/>
  <c r="AD453" i="1"/>
  <c r="X453" i="1"/>
  <c r="Y453" i="1" s="1"/>
  <c r="AD1401" i="1"/>
  <c r="X1401" i="1"/>
  <c r="Y1401" i="1" s="1"/>
  <c r="AD92" i="1"/>
  <c r="X92" i="1"/>
  <c r="Y92" i="1" s="1"/>
  <c r="X1403" i="1"/>
  <c r="Y1403" i="1" s="1"/>
  <c r="AD1403" i="1"/>
  <c r="AD1786" i="1"/>
  <c r="X1786" i="1"/>
  <c r="Y1786" i="1" s="1"/>
  <c r="X1241" i="1"/>
  <c r="Y1241" i="1" s="1"/>
  <c r="AD1241" i="1"/>
  <c r="X775" i="1"/>
  <c r="Y775" i="1" s="1"/>
  <c r="AD775" i="1"/>
  <c r="AD1654" i="1"/>
  <c r="X1654" i="1"/>
  <c r="Y1654" i="1" s="1"/>
  <c r="AD884" i="1"/>
  <c r="X884" i="1"/>
  <c r="Y884" i="1" s="1"/>
  <c r="AD1170" i="1"/>
  <c r="X1170" i="1"/>
  <c r="Y1170" i="1" s="1"/>
  <c r="AD1084" i="1"/>
  <c r="X1084" i="1"/>
  <c r="Y1084" i="1" s="1"/>
  <c r="AD539" i="1"/>
  <c r="X539" i="1"/>
  <c r="Y539" i="1" s="1"/>
  <c r="AD1666" i="1"/>
  <c r="X1666" i="1"/>
  <c r="Y1666" i="1" s="1"/>
  <c r="X973" i="1"/>
  <c r="Y973" i="1" s="1"/>
  <c r="AD973" i="1"/>
  <c r="X879" i="1"/>
  <c r="Y879" i="1" s="1"/>
  <c r="AD879" i="1"/>
  <c r="AD1758" i="1"/>
  <c r="X1758" i="1"/>
  <c r="Y1758" i="1" s="1"/>
  <c r="AD358" i="1"/>
  <c r="X358" i="1"/>
  <c r="Y358" i="1" s="1"/>
  <c r="X418" i="1"/>
  <c r="Y418" i="1" s="1"/>
  <c r="AD418" i="1"/>
  <c r="AD1514" i="1"/>
  <c r="X1514" i="1"/>
  <c r="Y1514" i="1" s="1"/>
  <c r="X990" i="1"/>
  <c r="Y990" i="1" s="1"/>
  <c r="AD990" i="1"/>
  <c r="AD472" i="1"/>
  <c r="X472" i="1"/>
  <c r="Y472" i="1" s="1"/>
  <c r="X1626" i="1"/>
  <c r="Y1626" i="1" s="1"/>
  <c r="AD1626" i="1"/>
  <c r="X636" i="1"/>
  <c r="Y636" i="1" s="1"/>
  <c r="AD636" i="1"/>
  <c r="AD905" i="1"/>
  <c r="X905" i="1"/>
  <c r="Y905" i="1" s="1"/>
  <c r="AD1653" i="1"/>
  <c r="X1653" i="1"/>
  <c r="Y1653" i="1" s="1"/>
  <c r="X555" i="1"/>
  <c r="Y555" i="1" s="1"/>
  <c r="AD555" i="1"/>
  <c r="AD1381" i="1"/>
  <c r="X1381" i="1"/>
  <c r="Y1381" i="1" s="1"/>
  <c r="AD1057" i="1"/>
  <c r="X1057" i="1"/>
  <c r="Y1057" i="1" s="1"/>
  <c r="AD209" i="1"/>
  <c r="X209" i="1"/>
  <c r="Y209" i="1" s="1"/>
  <c r="X1306" i="1"/>
  <c r="Y1306" i="1" s="1"/>
  <c r="AD1306" i="1"/>
  <c r="AD562" i="1"/>
  <c r="X562" i="1"/>
  <c r="Y562" i="1" s="1"/>
  <c r="X786" i="1"/>
  <c r="Y786" i="1" s="1"/>
  <c r="AD786" i="1"/>
  <c r="AD1398" i="1"/>
  <c r="X1398" i="1"/>
  <c r="Y1398" i="1" s="1"/>
  <c r="AD1408" i="1"/>
  <c r="X1408" i="1"/>
  <c r="Y1408" i="1" s="1"/>
  <c r="X196" i="1"/>
  <c r="Y196" i="1" s="1"/>
  <c r="AD196" i="1"/>
  <c r="AD1738" i="1"/>
  <c r="X1738" i="1"/>
  <c r="Y1738" i="1" s="1"/>
  <c r="X803" i="1"/>
  <c r="Y803" i="1" s="1"/>
  <c r="AD803" i="1"/>
  <c r="X801" i="1"/>
  <c r="Y801" i="1" s="1"/>
  <c r="AD801" i="1"/>
  <c r="X950" i="1"/>
  <c r="Y950" i="1" s="1"/>
  <c r="AD950" i="1"/>
  <c r="AD900" i="1"/>
  <c r="X900" i="1"/>
  <c r="Y900" i="1" s="1"/>
  <c r="AD1406" i="1"/>
  <c r="X1406" i="1"/>
  <c r="Y1406" i="1" s="1"/>
  <c r="AD1519" i="1"/>
  <c r="X1519" i="1"/>
  <c r="Y1519" i="1" s="1"/>
  <c r="X529" i="1"/>
  <c r="Y529" i="1" s="1"/>
  <c r="AD529" i="1"/>
  <c r="X1352" i="1"/>
  <c r="Y1352" i="1" s="1"/>
  <c r="AD1352" i="1"/>
  <c r="X807" i="1"/>
  <c r="Y807" i="1" s="1"/>
  <c r="AD807" i="1"/>
  <c r="AD904" i="1"/>
  <c r="X904" i="1"/>
  <c r="Y904" i="1" s="1"/>
  <c r="AD792" i="1"/>
  <c r="X792" i="1"/>
  <c r="Y792" i="1" s="1"/>
  <c r="X987" i="1"/>
  <c r="Y987" i="1" s="1"/>
  <c r="AD987" i="1"/>
  <c r="X1565" i="1"/>
  <c r="Y1565" i="1" s="1"/>
  <c r="AD1565" i="1"/>
  <c r="AD920" i="1"/>
  <c r="X920" i="1"/>
  <c r="Y920" i="1" s="1"/>
  <c r="AD1762" i="1"/>
  <c r="X1762" i="1"/>
  <c r="Y1762" i="1" s="1"/>
  <c r="AD1457" i="1"/>
  <c r="X1457" i="1"/>
  <c r="Y1457" i="1" s="1"/>
  <c r="AD1376" i="1"/>
  <c r="X1376" i="1"/>
  <c r="Y1376" i="1" s="1"/>
  <c r="X1239" i="1"/>
  <c r="Y1239" i="1" s="1"/>
  <c r="AD1239" i="1"/>
  <c r="AD141" i="1"/>
  <c r="X141" i="1"/>
  <c r="Y141" i="1" s="1"/>
  <c r="X853" i="1"/>
  <c r="Y853" i="1" s="1"/>
  <c r="AD853" i="1"/>
  <c r="AD812" i="1"/>
  <c r="X812" i="1"/>
  <c r="Y812" i="1" s="1"/>
  <c r="AD569" i="1"/>
  <c r="X569" i="1"/>
  <c r="Y569" i="1" s="1"/>
  <c r="X1322" i="1"/>
  <c r="Y1322" i="1" s="1"/>
  <c r="AD1322" i="1"/>
  <c r="AD565" i="1"/>
  <c r="X565" i="1"/>
  <c r="Y565" i="1" s="1"/>
  <c r="AD1581" i="1"/>
  <c r="X1581" i="1"/>
  <c r="Y1581" i="1" s="1"/>
  <c r="AD1305" i="1"/>
  <c r="X1305" i="1"/>
  <c r="Y1305" i="1" s="1"/>
  <c r="AD382" i="1"/>
  <c r="X382" i="1"/>
  <c r="Y382" i="1" s="1"/>
  <c r="AD1132" i="1"/>
  <c r="X1132" i="1"/>
  <c r="Y1132" i="1" s="1"/>
  <c r="AD95" i="1"/>
  <c r="X95" i="1"/>
  <c r="Y95" i="1" s="1"/>
  <c r="X1208" i="1"/>
  <c r="Y1208" i="1" s="1"/>
  <c r="AD1208" i="1"/>
  <c r="X251" i="1"/>
  <c r="Y251" i="1" s="1"/>
  <c r="AD251" i="1"/>
  <c r="AD1696" i="1"/>
  <c r="X1696" i="1"/>
  <c r="Y1696" i="1" s="1"/>
  <c r="AD321" i="1"/>
  <c r="X321" i="1"/>
  <c r="Y321" i="1" s="1"/>
  <c r="AD1090" i="1"/>
  <c r="X1090" i="1"/>
  <c r="Y1090" i="1" s="1"/>
  <c r="AD469" i="1"/>
  <c r="X469" i="1"/>
  <c r="Y469" i="1" s="1"/>
  <c r="X791" i="1"/>
  <c r="Y791" i="1" s="1"/>
  <c r="AD791" i="1"/>
  <c r="X516" i="1"/>
  <c r="Y516" i="1" s="1"/>
  <c r="AD516" i="1"/>
  <c r="X94" i="1"/>
  <c r="Y94" i="1" s="1"/>
  <c r="AD94" i="1"/>
  <c r="X947" i="1"/>
  <c r="Y947" i="1" s="1"/>
  <c r="AD947" i="1"/>
  <c r="X699" i="1"/>
  <c r="Y699" i="1" s="1"/>
  <c r="AD699" i="1"/>
  <c r="X1661" i="1"/>
  <c r="Y1661" i="1" s="1"/>
  <c r="AD1661" i="1"/>
  <c r="AD1326" i="1"/>
  <c r="X1326" i="1"/>
  <c r="Y1326" i="1" s="1"/>
  <c r="AD944" i="1"/>
  <c r="X944" i="1"/>
  <c r="Y944" i="1" s="1"/>
  <c r="X1100" i="1"/>
  <c r="Y1100" i="1" s="1"/>
  <c r="AD1100" i="1"/>
  <c r="X877" i="1"/>
  <c r="Y877" i="1" s="1"/>
  <c r="AD877" i="1"/>
  <c r="AD578" i="1"/>
  <c r="X578" i="1"/>
  <c r="Y578" i="1" s="1"/>
  <c r="AD1433" i="1"/>
  <c r="X1433" i="1"/>
  <c r="Y1433" i="1" s="1"/>
  <c r="AD1784" i="1"/>
  <c r="X1784" i="1"/>
  <c r="Y1784" i="1" s="1"/>
  <c r="AD695" i="1"/>
  <c r="X695" i="1"/>
  <c r="Y695" i="1" s="1"/>
  <c r="AD1635" i="1"/>
  <c r="X1635" i="1"/>
  <c r="Y1635" i="1" s="1"/>
  <c r="AD824" i="1"/>
  <c r="X824" i="1"/>
  <c r="Y824" i="1" s="1"/>
  <c r="X907" i="1"/>
  <c r="Y907" i="1" s="1"/>
  <c r="AD907" i="1"/>
  <c r="X1747" i="1"/>
  <c r="Y1747" i="1" s="1"/>
  <c r="AD1747" i="1"/>
  <c r="X1795" i="1"/>
  <c r="Y1795" i="1" s="1"/>
  <c r="AD1795" i="1"/>
  <c r="AD928" i="1"/>
  <c r="X928" i="1"/>
  <c r="Y928" i="1" s="1"/>
  <c r="X426" i="1"/>
  <c r="Y426" i="1" s="1"/>
  <c r="AD426" i="1"/>
  <c r="AD1524" i="1"/>
  <c r="X1524" i="1"/>
  <c r="Y1524" i="1" s="1"/>
  <c r="AD1055" i="1"/>
  <c r="X1055" i="1"/>
  <c r="Y1055" i="1" s="1"/>
  <c r="AD413" i="1"/>
  <c r="X413" i="1"/>
  <c r="Y413" i="1" s="1"/>
  <c r="X642" i="1"/>
  <c r="Y642" i="1" s="1"/>
  <c r="AD642" i="1"/>
  <c r="AD114" i="1"/>
  <c r="X114" i="1"/>
  <c r="Y114" i="1" s="1"/>
  <c r="AD1037" i="1"/>
  <c r="X1037" i="1"/>
  <c r="Y1037" i="1" s="1"/>
  <c r="AD90" i="1"/>
  <c r="X90" i="1"/>
  <c r="Y90" i="1" s="1"/>
  <c r="AD485" i="1"/>
  <c r="X485" i="1"/>
  <c r="Y485" i="1" s="1"/>
  <c r="AD301" i="1"/>
  <c r="X301" i="1"/>
  <c r="Y301" i="1" s="1"/>
  <c r="AD769" i="1"/>
  <c r="X769" i="1"/>
  <c r="Y769" i="1" s="1"/>
  <c r="AD1216" i="1"/>
  <c r="X1216" i="1"/>
  <c r="Y1216" i="1" s="1"/>
  <c r="AD1272" i="1"/>
  <c r="X1272" i="1"/>
  <c r="Y1272" i="1" s="1"/>
  <c r="AD1393" i="1"/>
  <c r="X1393" i="1"/>
  <c r="Y1393" i="1" s="1"/>
  <c r="AD670" i="1"/>
  <c r="X670" i="1"/>
  <c r="Y670" i="1" s="1"/>
  <c r="AD1307" i="1"/>
  <c r="X1307" i="1"/>
  <c r="Y1307" i="1" s="1"/>
  <c r="X444" i="1"/>
  <c r="Y444" i="1" s="1"/>
  <c r="AD444" i="1"/>
  <c r="X1075" i="1"/>
  <c r="Y1075" i="1" s="1"/>
  <c r="AD1075" i="1"/>
  <c r="AD1050" i="1"/>
  <c r="X1050" i="1"/>
  <c r="Y1050" i="1" s="1"/>
  <c r="X1715" i="1"/>
  <c r="Y1715" i="1" s="1"/>
  <c r="AD1715" i="1"/>
  <c r="AD1426" i="1"/>
  <c r="X1426" i="1"/>
  <c r="Y1426" i="1" s="1"/>
  <c r="AD1101" i="1"/>
  <c r="X1101" i="1"/>
  <c r="Y1101" i="1" s="1"/>
  <c r="X1003" i="1"/>
  <c r="Y1003" i="1" s="1"/>
  <c r="AD1003" i="1"/>
  <c r="X164" i="1"/>
  <c r="Y164" i="1" s="1"/>
  <c r="AD164" i="1"/>
  <c r="AD147" i="1"/>
  <c r="X147" i="1"/>
  <c r="Y147" i="1" s="1"/>
  <c r="X276" i="1"/>
  <c r="Y276" i="1" s="1"/>
  <c r="AD276" i="1"/>
  <c r="AD150" i="1"/>
  <c r="X150" i="1"/>
  <c r="Y150" i="1" s="1"/>
  <c r="AD1625" i="1"/>
  <c r="X1625" i="1"/>
  <c r="Y1625" i="1" s="1"/>
  <c r="AD549" i="1"/>
  <c r="X549" i="1"/>
  <c r="Y549" i="1" s="1"/>
  <c r="AD817" i="1"/>
  <c r="X817" i="1"/>
  <c r="Y817" i="1" s="1"/>
  <c r="AD1422" i="1"/>
  <c r="X1422" i="1"/>
  <c r="Y1422" i="1" s="1"/>
  <c r="X828" i="1"/>
  <c r="Y828" i="1" s="1"/>
  <c r="AD828" i="1"/>
  <c r="AD1645" i="1"/>
  <c r="X1645" i="1"/>
  <c r="Y1645" i="1" s="1"/>
  <c r="AD1641" i="1"/>
  <c r="X1641" i="1"/>
  <c r="Y1641" i="1" s="1"/>
  <c r="AD838" i="1"/>
  <c r="X838" i="1"/>
  <c r="Y838" i="1" s="1"/>
  <c r="X1276" i="1"/>
  <c r="Y1276" i="1" s="1"/>
  <c r="AD1276" i="1"/>
  <c r="AD1582" i="1"/>
  <c r="X1582" i="1"/>
  <c r="Y1582" i="1" s="1"/>
  <c r="AD1585" i="1"/>
  <c r="X1585" i="1"/>
  <c r="Y1585" i="1" s="1"/>
  <c r="AD1261" i="1"/>
  <c r="X1261" i="1"/>
  <c r="Y1261" i="1" s="1"/>
  <c r="AD1495" i="1"/>
  <c r="X1495" i="1"/>
  <c r="Y1495" i="1" s="1"/>
  <c r="AD1247" i="1"/>
  <c r="X1247" i="1"/>
  <c r="Y1247" i="1" s="1"/>
  <c r="X1552" i="1"/>
  <c r="Y1552" i="1" s="1"/>
  <c r="AD1552" i="1"/>
  <c r="X1144" i="1"/>
  <c r="Y1144" i="1" s="1"/>
  <c r="AD1144" i="1"/>
  <c r="AD1238" i="1"/>
  <c r="X1238" i="1"/>
  <c r="Y1238" i="1" s="1"/>
  <c r="AD1253" i="1"/>
  <c r="X1253" i="1"/>
  <c r="Y1253" i="1" s="1"/>
  <c r="AD497" i="1"/>
  <c r="X497" i="1"/>
  <c r="Y497" i="1" s="1"/>
  <c r="X1759" i="1"/>
  <c r="Y1759" i="1" s="1"/>
  <c r="AD1759" i="1"/>
  <c r="X435" i="1"/>
  <c r="Y435" i="1" s="1"/>
  <c r="AD435" i="1"/>
  <c r="AD1372" i="1"/>
  <c r="X1372" i="1"/>
  <c r="Y1372" i="1" s="1"/>
  <c r="AD1183" i="1"/>
  <c r="X1183" i="1"/>
  <c r="Y1183" i="1" s="1"/>
  <c r="X781" i="1"/>
  <c r="Y781" i="1" s="1"/>
  <c r="AD781" i="1"/>
  <c r="AD1492" i="1"/>
  <c r="X1492" i="1"/>
  <c r="Y1492" i="1" s="1"/>
  <c r="X1103" i="1"/>
  <c r="Y1103" i="1" s="1"/>
  <c r="AD1103" i="1"/>
  <c r="AD688" i="1"/>
  <c r="X688" i="1"/>
  <c r="Y688" i="1" s="1"/>
  <c r="X735" i="1"/>
  <c r="Y735" i="1" s="1"/>
  <c r="AD735" i="1"/>
  <c r="AD1451" i="1"/>
  <c r="X1451" i="1"/>
  <c r="Y1451" i="1" s="1"/>
  <c r="X1539" i="1"/>
  <c r="Y1539" i="1" s="1"/>
  <c r="AD1539" i="1"/>
  <c r="AD1461" i="1"/>
  <c r="X1461" i="1"/>
  <c r="Y1461" i="1" s="1"/>
  <c r="AD1545" i="1"/>
  <c r="X1545" i="1"/>
  <c r="Y1545" i="1" s="1"/>
  <c r="X1676" i="1"/>
  <c r="Y1676" i="1" s="1"/>
  <c r="AD1676" i="1"/>
  <c r="X1298" i="1"/>
  <c r="Y1298" i="1" s="1"/>
  <c r="AD1298" i="1"/>
  <c r="AD1431" i="1"/>
  <c r="X1431" i="1"/>
  <c r="Y1431" i="1" s="1"/>
  <c r="AD1756" i="1"/>
  <c r="X1756" i="1"/>
  <c r="Y1756" i="1" s="1"/>
  <c r="AD285" i="1"/>
  <c r="X285" i="1"/>
  <c r="Y285" i="1" s="1"/>
  <c r="X1541" i="1"/>
  <c r="Y1541" i="1" s="1"/>
  <c r="AD1541" i="1"/>
  <c r="X1418" i="1"/>
  <c r="Y1418" i="1" s="1"/>
  <c r="AD1418" i="1"/>
  <c r="X335" i="1"/>
  <c r="Y335" i="1" s="1"/>
  <c r="AD335" i="1"/>
  <c r="AD56" i="1"/>
  <c r="X56" i="1"/>
  <c r="Y56" i="1" s="1"/>
  <c r="AD1404" i="1"/>
  <c r="X1404" i="1"/>
  <c r="Y1404" i="1" s="1"/>
  <c r="AD1617" i="1"/>
  <c r="X1617" i="1"/>
  <c r="Y1617" i="1" s="1"/>
  <c r="X1104" i="1"/>
  <c r="Y1104" i="1" s="1"/>
  <c r="AD1104" i="1"/>
  <c r="AD624" i="1"/>
  <c r="X624" i="1"/>
  <c r="Y624" i="1" s="1"/>
  <c r="X796" i="1"/>
  <c r="Y796" i="1" s="1"/>
  <c r="AD796" i="1"/>
  <c r="X849" i="1"/>
  <c r="Y849" i="1" s="1"/>
  <c r="AD849" i="1"/>
  <c r="X1180" i="1"/>
  <c r="Y1180" i="1" s="1"/>
  <c r="AD1180" i="1"/>
  <c r="X343" i="1"/>
  <c r="Y343" i="1" s="1"/>
  <c r="AD343" i="1"/>
  <c r="X1225" i="1"/>
  <c r="Y1225" i="1" s="1"/>
  <c r="AD1225" i="1"/>
  <c r="AD858" i="1"/>
  <c r="X858" i="1"/>
  <c r="Y858" i="1" s="1"/>
  <c r="AD468" i="1"/>
  <c r="X468" i="1"/>
  <c r="Y468" i="1" s="1"/>
  <c r="X1127" i="1"/>
  <c r="Y1127" i="1" s="1"/>
  <c r="AD1127" i="1"/>
  <c r="AD1615" i="1"/>
  <c r="X1615" i="1"/>
  <c r="Y1615" i="1" s="1"/>
  <c r="AD692" i="1"/>
  <c r="X692" i="1"/>
  <c r="Y692" i="1" s="1"/>
  <c r="X93" i="1"/>
  <c r="Y93" i="1" s="1"/>
  <c r="AD93" i="1"/>
  <c r="AD255" i="1"/>
  <c r="X255" i="1"/>
  <c r="Y255" i="1" s="1"/>
  <c r="AD1722" i="1"/>
  <c r="X1722" i="1"/>
  <c r="Y1722" i="1" s="1"/>
  <c r="X1040" i="1"/>
  <c r="Y1040" i="1" s="1"/>
  <c r="AD1040" i="1"/>
  <c r="AD1624" i="1"/>
  <c r="X1624" i="1"/>
  <c r="Y1624" i="1" s="1"/>
  <c r="X137" i="1"/>
  <c r="Y137" i="1" s="1"/>
  <c r="AD137" i="1"/>
  <c r="X113" i="1"/>
  <c r="Y113" i="1" s="1"/>
  <c r="AD113" i="1"/>
  <c r="X262" i="1"/>
  <c r="Y262" i="1" s="1"/>
  <c r="AD262" i="1"/>
  <c r="AD980" i="1"/>
  <c r="X980" i="1"/>
  <c r="Y980" i="1" s="1"/>
  <c r="AD1256" i="1"/>
  <c r="X1256" i="1"/>
  <c r="Y1256" i="1" s="1"/>
  <c r="AD298" i="1"/>
  <c r="X298" i="1"/>
  <c r="Y298" i="1" s="1"/>
  <c r="X1124" i="1"/>
  <c r="Y1124" i="1" s="1"/>
  <c r="AD1124" i="1"/>
  <c r="X1174" i="1"/>
  <c r="Y1174" i="1" s="1"/>
  <c r="AD1174" i="1"/>
  <c r="X727" i="1"/>
  <c r="Y727" i="1" s="1"/>
  <c r="AD727" i="1"/>
  <c r="X1209" i="1"/>
  <c r="Y1209" i="1" s="1"/>
  <c r="AD1209" i="1"/>
  <c r="X1557" i="1"/>
  <c r="Y1557" i="1" s="1"/>
  <c r="AD1557" i="1"/>
  <c r="AD1576" i="1"/>
  <c r="X1576" i="1"/>
  <c r="Y1576" i="1" s="1"/>
  <c r="X1600" i="1"/>
  <c r="Y1600" i="1" s="1"/>
  <c r="AD1600" i="1"/>
  <c r="AD295" i="1"/>
  <c r="X295" i="1"/>
  <c r="Y295" i="1" s="1"/>
  <c r="AD1745" i="1"/>
  <c r="X1745" i="1"/>
  <c r="Y1745" i="1" s="1"/>
  <c r="AD721" i="1"/>
  <c r="X721" i="1"/>
  <c r="Y721" i="1" s="1"/>
  <c r="AD1012" i="1"/>
  <c r="X1012" i="1"/>
  <c r="Y1012" i="1" s="1"/>
  <c r="AD654" i="1"/>
  <c r="X654" i="1"/>
  <c r="Y654" i="1" s="1"/>
  <c r="X813" i="1"/>
  <c r="Y813" i="1" s="1"/>
  <c r="AD813" i="1"/>
  <c r="X1413" i="1"/>
  <c r="Y1413" i="1" s="1"/>
  <c r="AD1413" i="1"/>
  <c r="X1069" i="1"/>
  <c r="Y1069" i="1" s="1"/>
  <c r="AD1069" i="1"/>
  <c r="AD184" i="1"/>
  <c r="X184" i="1"/>
  <c r="Y184" i="1" s="1"/>
  <c r="AD145" i="1"/>
  <c r="X145" i="1"/>
  <c r="Y145" i="1" s="1"/>
  <c r="AD1288" i="1"/>
  <c r="X1288" i="1"/>
  <c r="Y1288" i="1" s="1"/>
  <c r="X110" i="1"/>
  <c r="Y110" i="1" s="1"/>
  <c r="AD110" i="1"/>
  <c r="X1400" i="1"/>
  <c r="Y1400" i="1" s="1"/>
  <c r="AD1400" i="1"/>
  <c r="AD393" i="1"/>
  <c r="X393" i="1"/>
  <c r="Y393" i="1" s="1"/>
  <c r="AD534" i="1"/>
  <c r="X534" i="1"/>
  <c r="Y534" i="1" s="1"/>
  <c r="AD1152" i="1"/>
  <c r="X1152" i="1"/>
  <c r="Y1152" i="1" s="1"/>
  <c r="AD1648" i="1"/>
  <c r="X1648" i="1"/>
  <c r="Y1648" i="1" s="1"/>
  <c r="X1121" i="1"/>
  <c r="Y1121" i="1" s="1"/>
  <c r="AD1121" i="1"/>
  <c r="X805" i="1"/>
  <c r="Y805" i="1" s="1"/>
  <c r="AD805" i="1"/>
  <c r="X1549" i="1"/>
  <c r="Y1549" i="1" s="1"/>
  <c r="AD1549" i="1"/>
  <c r="X1790" i="1"/>
  <c r="Y1790" i="1" s="1"/>
  <c r="AD1790" i="1"/>
  <c r="AD1048" i="1"/>
  <c r="X1048" i="1"/>
  <c r="Y1048" i="1" s="1"/>
  <c r="AD194" i="1"/>
  <c r="X194" i="1"/>
  <c r="Y194" i="1" s="1"/>
  <c r="X115" i="1"/>
  <c r="Y115" i="1" s="1"/>
  <c r="AD115" i="1"/>
  <c r="AD1575" i="1"/>
  <c r="X1575" i="1"/>
  <c r="Y1575" i="1" s="1"/>
  <c r="AD100" i="1"/>
  <c r="X100" i="1"/>
  <c r="Y100" i="1" s="1"/>
  <c r="AD932" i="1"/>
  <c r="X932" i="1"/>
  <c r="Y932" i="1" s="1"/>
  <c r="AD380" i="1"/>
  <c r="X380" i="1"/>
  <c r="Y380" i="1" s="1"/>
  <c r="X1255" i="1"/>
  <c r="Y1255" i="1" s="1"/>
  <c r="AD1255" i="1"/>
  <c r="X1528" i="1"/>
  <c r="Y1528" i="1" s="1"/>
  <c r="AD1528" i="1"/>
  <c r="AD1316" i="1"/>
  <c r="X1316" i="1"/>
  <c r="Y1316" i="1" s="1"/>
  <c r="AD767" i="1"/>
  <c r="X767" i="1"/>
  <c r="Y767" i="1" s="1"/>
  <c r="X1728" i="1"/>
  <c r="Y1728" i="1" s="1"/>
  <c r="AD1728" i="1"/>
  <c r="AD1556" i="1"/>
  <c r="X1556" i="1"/>
  <c r="Y1556" i="1" s="1"/>
  <c r="X119" i="1"/>
  <c r="Y119" i="1" s="1"/>
  <c r="AD119" i="1"/>
  <c r="AD983" i="1"/>
  <c r="X983" i="1"/>
  <c r="Y983" i="1" s="1"/>
  <c r="X172" i="1"/>
  <c r="Y172" i="1" s="1"/>
  <c r="AD172" i="1"/>
  <c r="AD1312" i="1"/>
  <c r="X1312" i="1"/>
  <c r="Y1312" i="1" s="1"/>
  <c r="X969" i="1"/>
  <c r="Y969" i="1" s="1"/>
  <c r="AD969" i="1"/>
  <c r="AD431" i="1"/>
  <c r="X431" i="1"/>
  <c r="Y431" i="1" s="1"/>
  <c r="X1034" i="1"/>
  <c r="Y1034" i="1" s="1"/>
  <c r="AD1034" i="1"/>
  <c r="AD1735" i="1"/>
  <c r="X1735" i="1"/>
  <c r="Y1735" i="1" s="1"/>
  <c r="AD1141" i="1"/>
  <c r="X1141" i="1"/>
  <c r="Y1141" i="1" s="1"/>
  <c r="AD1212" i="1"/>
  <c r="X1212" i="1"/>
  <c r="Y1212" i="1" s="1"/>
  <c r="X1223" i="1"/>
  <c r="Y1223" i="1" s="1"/>
  <c r="AD1223" i="1"/>
  <c r="AD1345" i="1"/>
  <c r="X1345" i="1"/>
  <c r="Y1345" i="1" s="1"/>
  <c r="AD219" i="1"/>
  <c r="X219" i="1"/>
  <c r="Y219" i="1" s="1"/>
  <c r="X1614" i="1"/>
  <c r="Y1614" i="1" s="1"/>
  <c r="AD1614" i="1"/>
  <c r="AD373" i="1"/>
  <c r="X373" i="1"/>
  <c r="Y373" i="1" s="1"/>
  <c r="X75" i="1"/>
  <c r="Y75" i="1" s="1"/>
  <c r="AD75" i="1"/>
  <c r="AD410" i="1"/>
  <c r="X410" i="1"/>
  <c r="Y410" i="1" s="1"/>
  <c r="AD703" i="1"/>
  <c r="X703" i="1"/>
  <c r="Y703" i="1" s="1"/>
  <c r="AD867" i="1"/>
  <c r="X867" i="1"/>
  <c r="Y867" i="1" s="1"/>
  <c r="X553" i="1"/>
  <c r="Y553" i="1" s="1"/>
  <c r="AD553" i="1"/>
  <c r="AD538" i="1"/>
  <c r="X538" i="1"/>
  <c r="Y538" i="1" s="1"/>
  <c r="AD1599" i="1"/>
  <c r="X1599" i="1"/>
  <c r="Y1599" i="1" s="1"/>
  <c r="AD179" i="1"/>
  <c r="X179" i="1"/>
  <c r="Y179" i="1" s="1"/>
  <c r="AD443" i="1"/>
  <c r="X443" i="1"/>
  <c r="Y443" i="1" s="1"/>
  <c r="AD1006" i="1"/>
  <c r="X1006" i="1"/>
  <c r="Y1006" i="1" s="1"/>
  <c r="AD1335" i="1"/>
  <c r="X1335" i="1"/>
  <c r="Y1335" i="1" s="1"/>
  <c r="X265" i="1"/>
  <c r="Y265" i="1" s="1"/>
  <c r="AD265" i="1"/>
  <c r="AD592" i="1"/>
  <c r="X592" i="1"/>
  <c r="Y592" i="1" s="1"/>
  <c r="AD1397" i="1"/>
  <c r="X1397" i="1"/>
  <c r="Y1397" i="1" s="1"/>
  <c r="AD839" i="1"/>
  <c r="X839" i="1"/>
  <c r="Y839" i="1" s="1"/>
  <c r="AD225" i="1"/>
  <c r="X225" i="1"/>
  <c r="Y225" i="1" s="1"/>
  <c r="X764" i="1"/>
  <c r="Y764" i="1" s="1"/>
  <c r="AD764" i="1"/>
  <c r="AD512" i="1"/>
  <c r="X512" i="1"/>
  <c r="Y512" i="1" s="1"/>
  <c r="X273" i="1"/>
  <c r="Y273" i="1" s="1"/>
  <c r="AD273" i="1"/>
  <c r="X1184" i="1"/>
  <c r="Y1184" i="1" s="1"/>
  <c r="AD1184" i="1"/>
  <c r="X869" i="1"/>
  <c r="Y869" i="1" s="1"/>
  <c r="AD869" i="1"/>
  <c r="X1478" i="1"/>
  <c r="Y1478" i="1" s="1"/>
  <c r="AD1478" i="1"/>
  <c r="AD1702" i="1"/>
  <c r="X1702" i="1"/>
  <c r="Y1702" i="1" s="1"/>
  <c r="X916" i="1"/>
  <c r="Y916" i="1" s="1"/>
  <c r="AD916" i="1"/>
  <c r="X894" i="1"/>
  <c r="Y894" i="1" s="1"/>
  <c r="AD894" i="1"/>
  <c r="X154" i="1"/>
  <c r="Y154" i="1" s="1"/>
  <c r="AD154" i="1"/>
  <c r="AD366" i="1"/>
  <c r="X366" i="1"/>
  <c r="Y366" i="1" s="1"/>
  <c r="AD768" i="1"/>
  <c r="X768" i="1"/>
  <c r="Y768" i="1" s="1"/>
  <c r="AD1534" i="1"/>
  <c r="X1534" i="1"/>
  <c r="Y1534" i="1" s="1"/>
  <c r="X1727" i="1"/>
  <c r="Y1727" i="1" s="1"/>
  <c r="AD1727" i="1"/>
  <c r="X854" i="1"/>
  <c r="Y854" i="1" s="1"/>
  <c r="AD854" i="1"/>
  <c r="AD725" i="1"/>
  <c r="X725" i="1"/>
  <c r="Y725" i="1" s="1"/>
  <c r="X490" i="1"/>
  <c r="Y490" i="1" s="1"/>
  <c r="AD490" i="1"/>
  <c r="AD1736" i="1"/>
  <c r="X1736" i="1"/>
  <c r="Y1736" i="1" s="1"/>
  <c r="X820" i="1"/>
  <c r="Y820" i="1" s="1"/>
  <c r="AD820" i="1"/>
  <c r="AD1086" i="1"/>
  <c r="X1086" i="1"/>
  <c r="Y1086" i="1" s="1"/>
  <c r="AD1770" i="1"/>
  <c r="X1770" i="1"/>
  <c r="Y1770" i="1" s="1"/>
  <c r="AD1793" i="1"/>
  <c r="X1793" i="1"/>
  <c r="Y1793" i="1" s="1"/>
  <c r="AD675" i="1"/>
  <c r="X675" i="1"/>
  <c r="Y675" i="1" s="1"/>
  <c r="AD378" i="1"/>
  <c r="X378" i="1"/>
  <c r="Y378" i="1" s="1"/>
  <c r="AD585" i="1"/>
  <c r="X585" i="1"/>
  <c r="Y585" i="1" s="1"/>
  <c r="X599" i="1"/>
  <c r="Y599" i="1" s="1"/>
  <c r="AD599" i="1"/>
  <c r="X253" i="1"/>
  <c r="Y253" i="1" s="1"/>
  <c r="AD253" i="1"/>
  <c r="AD584" i="1"/>
  <c r="X584" i="1"/>
  <c r="Y584" i="1" s="1"/>
  <c r="AD902" i="1"/>
  <c r="X902" i="1"/>
  <c r="Y902" i="1" s="1"/>
  <c r="AD1551" i="1"/>
  <c r="X1551" i="1"/>
  <c r="Y1551" i="1" s="1"/>
  <c r="AD676" i="1"/>
  <c r="X676" i="1"/>
  <c r="Y676" i="1" s="1"/>
  <c r="X533" i="1"/>
  <c r="Y533" i="1" s="1"/>
  <c r="AD533" i="1"/>
  <c r="AD316" i="1"/>
  <c r="X316" i="1"/>
  <c r="Y316" i="1" s="1"/>
  <c r="AD891" i="1"/>
  <c r="X891" i="1"/>
  <c r="Y891" i="1" s="1"/>
  <c r="X552" i="1"/>
  <c r="Y552" i="1" s="1"/>
  <c r="AD552" i="1"/>
  <c r="X338" i="1"/>
  <c r="Y338" i="1" s="1"/>
  <c r="AD338" i="1"/>
  <c r="AD1325" i="1"/>
  <c r="X1325" i="1"/>
  <c r="Y1325" i="1" s="1"/>
  <c r="AD724" i="1"/>
  <c r="X724" i="1"/>
  <c r="Y724" i="1" s="1"/>
  <c r="X1146" i="1"/>
  <c r="Y1146" i="1" s="1"/>
  <c r="AD1146" i="1"/>
  <c r="X965" i="1"/>
  <c r="Y965" i="1" s="1"/>
  <c r="AD965" i="1"/>
  <c r="AD235" i="1"/>
  <c r="X235" i="1"/>
  <c r="Y235" i="1" s="1"/>
  <c r="X927" i="1"/>
  <c r="Y927" i="1" s="1"/>
  <c r="AD927" i="1"/>
  <c r="X85" i="1"/>
  <c r="Y85" i="1" s="1"/>
  <c r="AD85" i="1"/>
  <c r="AD473" i="1"/>
  <c r="X473" i="1"/>
  <c r="Y473" i="1" s="1"/>
  <c r="AD921" i="1"/>
  <c r="X921" i="1"/>
  <c r="Y921" i="1" s="1"/>
  <c r="X814" i="1"/>
  <c r="Y814" i="1" s="1"/>
  <c r="AD814" i="1"/>
  <c r="X954" i="1"/>
  <c r="Y954" i="1" s="1"/>
  <c r="AD954" i="1"/>
  <c r="AD1119" i="1"/>
  <c r="X1119" i="1"/>
  <c r="Y1119" i="1" s="1"/>
  <c r="AD1077" i="1"/>
  <c r="X1077" i="1"/>
  <c r="Y1077" i="1" s="1"/>
  <c r="X228" i="1"/>
  <c r="Y228" i="1" s="1"/>
  <c r="AD228" i="1"/>
  <c r="X1356" i="1"/>
  <c r="Y1356" i="1" s="1"/>
  <c r="AD1356" i="1"/>
  <c r="AD818" i="1"/>
  <c r="X818" i="1"/>
  <c r="Y818" i="1" s="1"/>
  <c r="X733" i="1"/>
  <c r="Y733" i="1" s="1"/>
  <c r="AD733" i="1"/>
  <c r="X681" i="1"/>
  <c r="Y681" i="1" s="1"/>
  <c r="AD681" i="1"/>
  <c r="X227" i="1"/>
  <c r="Y227" i="1" s="1"/>
  <c r="AD227" i="1"/>
  <c r="AD1632" i="1"/>
  <c r="X1632" i="1"/>
  <c r="Y1632" i="1" s="1"/>
  <c r="AD620" i="1"/>
  <c r="X620" i="1"/>
  <c r="Y620" i="1" s="1"/>
  <c r="X597" i="1"/>
  <c r="Y597" i="1" s="1"/>
  <c r="AD597" i="1"/>
  <c r="AD55" i="1"/>
  <c r="X55" i="1"/>
  <c r="Y55" i="1" s="1"/>
  <c r="X149" i="1"/>
  <c r="Y149" i="1" s="1"/>
  <c r="AD149" i="1"/>
  <c r="AD1628" i="1"/>
  <c r="X1628" i="1"/>
  <c r="Y1628" i="1" s="1"/>
  <c r="AD1417" i="1"/>
  <c r="X1417" i="1"/>
  <c r="Y1417" i="1" s="1"/>
  <c r="X1251" i="1"/>
  <c r="Y1251" i="1" s="1"/>
  <c r="AD1251" i="1"/>
  <c r="X357" i="1"/>
  <c r="Y357" i="1" s="1"/>
  <c r="AD357" i="1"/>
  <c r="X989" i="1"/>
  <c r="Y989" i="1" s="1"/>
  <c r="AD989" i="1"/>
  <c r="X1710" i="1"/>
  <c r="Y1710" i="1" s="1"/>
  <c r="AD1710" i="1"/>
  <c r="AD76" i="1"/>
  <c r="X76" i="1"/>
  <c r="Y76" i="1" s="1"/>
  <c r="AD802" i="1"/>
  <c r="X802" i="1"/>
  <c r="Y802" i="1" s="1"/>
  <c r="X1594" i="1"/>
  <c r="Y1594" i="1" s="1"/>
  <c r="AD1594" i="1"/>
  <c r="X73" i="1"/>
  <c r="Y73" i="1" s="1"/>
  <c r="AD73" i="1"/>
  <c r="X178" i="1"/>
  <c r="Y178" i="1" s="1"/>
  <c r="AD178" i="1"/>
  <c r="AD648" i="1"/>
  <c r="X648" i="1"/>
  <c r="Y648" i="1" s="1"/>
  <c r="AD1270" i="1"/>
  <c r="X1270" i="1"/>
  <c r="Y1270" i="1" s="1"/>
  <c r="AD1374" i="1"/>
  <c r="X1374" i="1"/>
  <c r="Y1374" i="1" s="1"/>
  <c r="X759" i="1"/>
  <c r="Y759" i="1" s="1"/>
  <c r="AD759" i="1"/>
  <c r="X663" i="1"/>
  <c r="Y663" i="1" s="1"/>
  <c r="AD663" i="1"/>
  <c r="AD967" i="1"/>
  <c r="X967" i="1"/>
  <c r="Y967" i="1" s="1"/>
  <c r="X1608" i="1"/>
  <c r="Y1608" i="1" s="1"/>
  <c r="AD1608" i="1"/>
  <c r="AD930" i="1"/>
  <c r="X930" i="1"/>
  <c r="Y930" i="1" s="1"/>
  <c r="AD1527" i="1"/>
  <c r="X1527" i="1"/>
  <c r="Y1527" i="1" s="1"/>
  <c r="X1267" i="1"/>
  <c r="Y1267" i="1" s="1"/>
  <c r="AD1267" i="1"/>
  <c r="X1491" i="1"/>
  <c r="Y1491" i="1" s="1"/>
  <c r="AD1491" i="1"/>
  <c r="AD456" i="1"/>
  <c r="X456" i="1"/>
  <c r="Y456" i="1" s="1"/>
  <c r="X422" i="1"/>
  <c r="Y422" i="1" s="1"/>
  <c r="AD422" i="1"/>
  <c r="AD47" i="1"/>
  <c r="X47" i="1"/>
  <c r="Y47" i="1" s="1"/>
  <c r="AD1752" i="1"/>
  <c r="X1752" i="1"/>
  <c r="Y1752" i="1" s="1"/>
  <c r="X1168" i="1"/>
  <c r="Y1168" i="1" s="1"/>
  <c r="AD1168" i="1"/>
  <c r="AD532" i="1"/>
  <c r="X532" i="1"/>
  <c r="Y532" i="1" s="1"/>
  <c r="X89" i="1"/>
  <c r="Y89" i="1" s="1"/>
  <c r="AD89" i="1"/>
  <c r="X455" i="1"/>
  <c r="Y455" i="1" s="1"/>
  <c r="AD455" i="1"/>
  <c r="AD1169" i="1"/>
  <c r="X1169" i="1"/>
  <c r="Y1169" i="1" s="1"/>
  <c r="AD798" i="1"/>
  <c r="X798" i="1"/>
  <c r="Y798" i="1" s="1"/>
  <c r="AD938" i="1"/>
  <c r="X938" i="1"/>
  <c r="Y938" i="1" s="1"/>
  <c r="AD1769" i="1"/>
  <c r="X1769" i="1"/>
  <c r="Y1769" i="1" s="1"/>
  <c r="X1066" i="1"/>
  <c r="Y1066" i="1" s="1"/>
  <c r="AD1066" i="1"/>
  <c r="X841" i="1"/>
  <c r="Y841" i="1" s="1"/>
  <c r="AD841" i="1"/>
  <c r="X959" i="1"/>
  <c r="Y959" i="1" s="1"/>
  <c r="AD959" i="1"/>
  <c r="AD1035" i="1"/>
  <c r="X1035" i="1"/>
  <c r="Y1035" i="1" s="1"/>
  <c r="AD284" i="1"/>
  <c r="X284" i="1"/>
  <c r="Y284" i="1" s="1"/>
  <c r="AD488" i="1"/>
  <c r="X488" i="1"/>
  <c r="Y488" i="1" s="1"/>
  <c r="AD730" i="1"/>
  <c r="X730" i="1"/>
  <c r="Y730" i="1" s="1"/>
  <c r="X399" i="1"/>
  <c r="Y399" i="1" s="1"/>
  <c r="AD399" i="1"/>
  <c r="X1292" i="1"/>
  <c r="Y1292" i="1" s="1"/>
  <c r="AD1292" i="1"/>
  <c r="AD1580" i="1"/>
  <c r="X1580" i="1"/>
  <c r="Y1580" i="1" s="1"/>
  <c r="X690" i="1"/>
  <c r="Y690" i="1" s="1"/>
  <c r="AD690" i="1"/>
  <c r="AD175" i="1"/>
  <c r="X175" i="1"/>
  <c r="Y175" i="1" s="1"/>
  <c r="X1663" i="1"/>
  <c r="Y1663" i="1" s="1"/>
  <c r="AD1663" i="1"/>
  <c r="X1723" i="1"/>
  <c r="Y1723" i="1" s="1"/>
  <c r="AD1723" i="1"/>
  <c r="AD1439" i="1"/>
  <c r="X1439" i="1"/>
  <c r="Y1439" i="1" s="1"/>
  <c r="X1254" i="1"/>
  <c r="Y1254" i="1" s="1"/>
  <c r="AD1254" i="1"/>
  <c r="AD933" i="1"/>
  <c r="X933" i="1"/>
  <c r="Y933" i="1" s="1"/>
  <c r="AD501" i="1"/>
  <c r="X501" i="1"/>
  <c r="Y501" i="1" s="1"/>
  <c r="X1691" i="1"/>
  <c r="Y1691" i="1" s="1"/>
  <c r="AD1691" i="1"/>
  <c r="X998" i="1"/>
  <c r="Y998" i="1" s="1"/>
  <c r="AD998" i="1"/>
  <c r="X914" i="1"/>
  <c r="Y914" i="1" s="1"/>
  <c r="AD914" i="1"/>
  <c r="X1515" i="1"/>
  <c r="Y1515" i="1" s="1"/>
  <c r="AD1515" i="1"/>
  <c r="X1215" i="1"/>
  <c r="Y1215" i="1" s="1"/>
  <c r="AD1215" i="1"/>
  <c r="X1563" i="1"/>
  <c r="Y1563" i="1" s="1"/>
  <c r="AD1563" i="1"/>
  <c r="X1525" i="1"/>
  <c r="Y1525" i="1" s="1"/>
  <c r="AD1525" i="1"/>
  <c r="X1709" i="1"/>
  <c r="Y1709" i="1" s="1"/>
  <c r="AD1709" i="1"/>
  <c r="X322" i="1"/>
  <c r="Y322" i="1" s="1"/>
  <c r="AD322" i="1"/>
  <c r="AD1791" i="1"/>
  <c r="X1791" i="1"/>
  <c r="Y1791" i="1" s="1"/>
  <c r="X1456" i="1"/>
  <c r="Y1456" i="1" s="1"/>
  <c r="AD1456" i="1"/>
  <c r="AD826" i="1"/>
  <c r="X826" i="1"/>
  <c r="Y826" i="1" s="1"/>
  <c r="X432" i="1"/>
  <c r="Y432" i="1" s="1"/>
  <c r="AD432" i="1"/>
  <c r="AD294" i="1"/>
  <c r="X294" i="1"/>
  <c r="Y294" i="1" s="1"/>
  <c r="AD460" i="1"/>
  <c r="X460" i="1"/>
  <c r="Y460" i="1" s="1"/>
  <c r="X991" i="1"/>
  <c r="Y991" i="1" s="1"/>
  <c r="AD991" i="1"/>
  <c r="X521" i="1"/>
  <c r="Y521" i="1" s="1"/>
  <c r="AD521" i="1"/>
  <c r="X394" i="1"/>
  <c r="Y394" i="1" s="1"/>
  <c r="AD394" i="1"/>
  <c r="AD390" i="1"/>
  <c r="X390" i="1"/>
  <c r="Y390" i="1" s="1"/>
  <c r="X348" i="1"/>
  <c r="Y348" i="1" s="1"/>
  <c r="AD348" i="1"/>
  <c r="AD271" i="1"/>
  <c r="X271" i="1"/>
  <c r="Y271" i="1" s="1"/>
  <c r="AD779" i="1"/>
  <c r="X779" i="1"/>
  <c r="Y779" i="1" s="1"/>
  <c r="AD684" i="1"/>
  <c r="X684" i="1"/>
  <c r="Y684" i="1" s="1"/>
  <c r="AD1344" i="1"/>
  <c r="X1344" i="1"/>
  <c r="Y1344" i="1" s="1"/>
  <c r="AD589" i="1"/>
  <c r="X589" i="1"/>
  <c r="Y589" i="1" s="1"/>
  <c r="X289" i="1"/>
  <c r="Y289" i="1" s="1"/>
  <c r="AD289" i="1"/>
  <c r="AD1229" i="1"/>
  <c r="X1229" i="1"/>
  <c r="Y1229" i="1" s="1"/>
  <c r="AD815" i="1"/>
  <c r="X815" i="1"/>
  <c r="Y815" i="1" s="1"/>
  <c r="X1094" i="1"/>
  <c r="Y1094" i="1" s="1"/>
  <c r="AD1094" i="1"/>
  <c r="X1787" i="1"/>
  <c r="Y1787" i="1" s="1"/>
  <c r="AD1787" i="1"/>
  <c r="X1569" i="1"/>
  <c r="Y1569" i="1" s="1"/>
  <c r="AD1569" i="1"/>
  <c r="AD1706" i="1"/>
  <c r="X1706" i="1"/>
  <c r="Y1706" i="1" s="1"/>
  <c r="AD350" i="1"/>
  <c r="X350" i="1"/>
  <c r="Y350" i="1" s="1"/>
  <c r="AD134" i="1"/>
  <c r="X134" i="1"/>
  <c r="Y134" i="1" s="1"/>
  <c r="X1365" i="1"/>
  <c r="Y1365" i="1" s="1"/>
  <c r="AD1365" i="1"/>
  <c r="X787" i="1"/>
  <c r="Y787" i="1" s="1"/>
  <c r="AD787" i="1"/>
  <c r="X1148" i="1"/>
  <c r="Y1148" i="1" s="1"/>
  <c r="AD1148" i="1"/>
  <c r="AD349" i="1"/>
  <c r="X349" i="1"/>
  <c r="Y349" i="1" s="1"/>
  <c r="AD1283" i="1"/>
  <c r="X1283" i="1"/>
  <c r="Y1283" i="1" s="1"/>
  <c r="AD171" i="1"/>
  <c r="X171" i="1"/>
  <c r="Y171" i="1" s="1"/>
  <c r="X1200" i="1"/>
  <c r="Y1200" i="1" s="1"/>
  <c r="AD1200" i="1"/>
  <c r="X972" i="1"/>
  <c r="Y972" i="1" s="1"/>
  <c r="AD972" i="1"/>
  <c r="AD1290" i="1"/>
  <c r="X1290" i="1"/>
  <c r="Y1290" i="1" s="1"/>
  <c r="AD1613" i="1"/>
  <c r="X1613" i="1"/>
  <c r="Y1613" i="1" s="1"/>
  <c r="AD1597" i="1"/>
  <c r="X1597" i="1"/>
  <c r="Y1597" i="1" s="1"/>
  <c r="AD168" i="1"/>
  <c r="X168" i="1"/>
  <c r="Y168" i="1" s="1"/>
  <c r="X804" i="1"/>
  <c r="Y804" i="1" s="1"/>
  <c r="AD804" i="1"/>
  <c r="AD1092" i="1"/>
  <c r="X1092" i="1"/>
  <c r="Y1092" i="1" s="1"/>
  <c r="X1046" i="1"/>
  <c r="Y1046" i="1" s="1"/>
  <c r="AD1046" i="1"/>
  <c r="X282" i="1"/>
  <c r="Y282" i="1" s="1"/>
  <c r="AD282" i="1"/>
  <c r="AD863" i="1"/>
  <c r="X863" i="1"/>
  <c r="Y863" i="1" s="1"/>
  <c r="AD1720" i="1"/>
  <c r="X1720" i="1"/>
  <c r="Y1720" i="1" s="1"/>
  <c r="X69" i="1"/>
  <c r="Y69" i="1" s="1"/>
  <c r="AD69" i="1"/>
  <c r="AD1277" i="1"/>
  <c r="X1277" i="1"/>
  <c r="Y1277" i="1" s="1"/>
  <c r="X1392" i="1"/>
  <c r="Y1392" i="1" s="1"/>
  <c r="AD1392" i="1"/>
  <c r="X188" i="1"/>
  <c r="Y188" i="1" s="1"/>
  <c r="AD188" i="1"/>
  <c r="X579" i="1"/>
  <c r="Y579" i="1" s="1"/>
  <c r="AD579" i="1"/>
  <c r="AD407" i="1"/>
  <c r="X407" i="1"/>
  <c r="Y407" i="1" s="1"/>
  <c r="X1014" i="1"/>
  <c r="Y1014" i="1" s="1"/>
  <c r="AD1014" i="1"/>
  <c r="X601" i="1"/>
  <c r="Y601" i="1" s="1"/>
  <c r="AD601" i="1"/>
  <c r="AD199" i="1"/>
  <c r="X199" i="1"/>
  <c r="Y199" i="1" s="1"/>
  <c r="X743" i="1"/>
  <c r="Y743" i="1" s="1"/>
  <c r="AD743" i="1"/>
  <c r="AD1353" i="1"/>
  <c r="X1353" i="1"/>
  <c r="Y1353" i="1" s="1"/>
  <c r="AD949" i="1"/>
  <c r="X949" i="1"/>
  <c r="Y949" i="1" s="1"/>
  <c r="AD1799" i="1"/>
  <c r="X1799" i="1"/>
  <c r="Y1799" i="1" s="1"/>
  <c r="X982" i="1"/>
  <c r="Y982" i="1" s="1"/>
  <c r="AD982" i="1"/>
  <c r="X1337" i="1"/>
  <c r="Y1337" i="1" s="1"/>
  <c r="AD1337" i="1"/>
  <c r="X698" i="1"/>
  <c r="Y698" i="1" s="1"/>
  <c r="AD698" i="1"/>
  <c r="X1333" i="1"/>
  <c r="Y1333" i="1" s="1"/>
  <c r="AD1333" i="1"/>
  <c r="AD318" i="1"/>
  <c r="X318" i="1"/>
  <c r="Y318" i="1" s="1"/>
  <c r="AD923" i="1"/>
  <c r="X923" i="1"/>
  <c r="Y923" i="1" s="1"/>
  <c r="AD656" i="1"/>
  <c r="X656" i="1"/>
  <c r="Y656" i="1" s="1"/>
  <c r="X1395" i="1"/>
  <c r="Y1395" i="1" s="1"/>
  <c r="AD1395" i="1"/>
  <c r="AD1802" i="1"/>
  <c r="X1802" i="1"/>
  <c r="Y1802" i="1" s="1"/>
  <c r="AD1206" i="1"/>
  <c r="X1206" i="1"/>
  <c r="Y1206" i="1" s="1"/>
  <c r="X1011" i="1"/>
  <c r="Y1011" i="1" s="1"/>
  <c r="AD1011" i="1"/>
  <c r="X525" i="1"/>
  <c r="Y525" i="1" s="1"/>
  <c r="AD525" i="1"/>
  <c r="AD777" i="1"/>
  <c r="X777" i="1"/>
  <c r="Y777" i="1" s="1"/>
  <c r="X716" i="1"/>
  <c r="Y716" i="1" s="1"/>
  <c r="AD716" i="1"/>
  <c r="X912" i="1"/>
  <c r="Y912" i="1" s="1"/>
  <c r="AD912" i="1"/>
  <c r="X450" i="1"/>
  <c r="Y450" i="1" s="1"/>
  <c r="AD450" i="1"/>
  <c r="AD1782" i="1"/>
  <c r="X1782" i="1"/>
  <c r="Y1782" i="1" s="1"/>
  <c r="X1415" i="1"/>
  <c r="Y1415" i="1" s="1"/>
  <c r="AD1415" i="1"/>
  <c r="AD876" i="1"/>
  <c r="X876" i="1"/>
  <c r="Y876" i="1" s="1"/>
  <c r="AD499" i="1"/>
  <c r="X499" i="1"/>
  <c r="Y499" i="1" s="1"/>
  <c r="AD477" i="1"/>
  <c r="X477" i="1"/>
  <c r="Y477" i="1" s="1"/>
  <c r="X1027" i="1"/>
  <c r="Y1027" i="1" s="1"/>
  <c r="AD1027" i="1"/>
  <c r="AD167" i="1"/>
  <c r="X167" i="1"/>
  <c r="Y167" i="1" s="1"/>
  <c r="AD54" i="1"/>
  <c r="X54" i="1"/>
  <c r="Y54" i="1" s="1"/>
  <c r="AD402" i="1"/>
  <c r="X402" i="1"/>
  <c r="Y402" i="1" s="1"/>
  <c r="X559" i="1"/>
  <c r="Y559" i="1" s="1"/>
  <c r="AD559" i="1"/>
  <c r="X1078" i="1"/>
  <c r="Y1078" i="1" s="1"/>
  <c r="AD1078" i="1"/>
  <c r="X711" i="1"/>
  <c r="Y711" i="1" s="1"/>
  <c r="AD711" i="1"/>
  <c r="AD250" i="1"/>
  <c r="X250" i="1"/>
  <c r="Y250" i="1" s="1"/>
  <c r="X156" i="1"/>
  <c r="Y156" i="1" s="1"/>
  <c r="AD156" i="1"/>
  <c r="X1219" i="1"/>
  <c r="Y1219" i="1" s="1"/>
  <c r="AD1219" i="1"/>
  <c r="AD890" i="1"/>
  <c r="X890" i="1"/>
  <c r="Y890" i="1" s="1"/>
  <c r="X130" i="1"/>
  <c r="Y130" i="1" s="1"/>
  <c r="AD130" i="1"/>
  <c r="X170" i="1"/>
  <c r="Y170" i="1" s="1"/>
  <c r="AD170" i="1"/>
  <c r="AD872" i="1"/>
  <c r="X872" i="1"/>
  <c r="Y872" i="1" s="1"/>
  <c r="AD1062" i="1"/>
  <c r="X1062" i="1"/>
  <c r="Y1062" i="1" s="1"/>
  <c r="AD173" i="1"/>
  <c r="X173" i="1"/>
  <c r="Y173" i="1" s="1"/>
  <c r="AD415" i="1"/>
  <c r="X415" i="1"/>
  <c r="Y415" i="1" s="1"/>
  <c r="X427" i="1"/>
  <c r="Y427" i="1" s="1"/>
  <c r="AD427" i="1"/>
  <c r="AD1330" i="1"/>
  <c r="X1330" i="1"/>
  <c r="Y1330" i="1" s="1"/>
  <c r="X374" i="1"/>
  <c r="Y374" i="1" s="1"/>
  <c r="AD374" i="1"/>
  <c r="AD1693" i="1"/>
  <c r="X1693" i="1"/>
  <c r="Y1693" i="1" s="1"/>
  <c r="X1496" i="1"/>
  <c r="Y1496" i="1" s="1"/>
  <c r="AD1496" i="1"/>
  <c r="AD330" i="1"/>
  <c r="X330" i="1"/>
  <c r="Y330" i="1" s="1"/>
  <c r="X162" i="1"/>
  <c r="Y162" i="1" s="1"/>
  <c r="AD162" i="1"/>
  <c r="AD881" i="1"/>
  <c r="X881" i="1"/>
  <c r="Y881" i="1" s="1"/>
  <c r="AD442" i="1"/>
  <c r="X442" i="1"/>
  <c r="Y442" i="1" s="1"/>
  <c r="AD423" i="1"/>
  <c r="X423" i="1"/>
  <c r="Y423" i="1" s="1"/>
  <c r="AD127" i="1"/>
  <c r="X127" i="1"/>
  <c r="Y127" i="1" s="1"/>
  <c r="X1284" i="1"/>
  <c r="Y1284" i="1" s="1"/>
  <c r="AD1284" i="1"/>
  <c r="X143" i="1"/>
  <c r="Y143" i="1" s="1"/>
  <c r="AD143" i="1"/>
  <c r="AD384" i="1"/>
  <c r="X384" i="1"/>
  <c r="Y384" i="1" s="1"/>
  <c r="AD1783" i="1"/>
  <c r="X1783" i="1"/>
  <c r="Y1783" i="1" s="1"/>
  <c r="AD1250" i="1"/>
  <c r="X1250" i="1"/>
  <c r="Y1250" i="1" s="1"/>
  <c r="X1123" i="1"/>
  <c r="Y1123" i="1" s="1"/>
  <c r="AD1123" i="1"/>
  <c r="X666" i="1"/>
  <c r="Y666" i="1" s="1"/>
  <c r="AD666" i="1"/>
  <c r="AD356" i="1"/>
  <c r="X356" i="1"/>
  <c r="Y356" i="1" s="1"/>
  <c r="X484" i="1"/>
  <c r="Y484" i="1" s="1"/>
  <c r="AD484" i="1"/>
  <c r="X1079" i="1"/>
  <c r="Y1079" i="1" s="1"/>
  <c r="AD1079" i="1"/>
  <c r="AD1302" i="1"/>
  <c r="X1302" i="1"/>
  <c r="Y1302" i="1" s="1"/>
  <c r="X1230" i="1"/>
  <c r="Y1230" i="1" s="1"/>
  <c r="AD1230" i="1"/>
  <c r="X546" i="1"/>
  <c r="Y546" i="1" s="1"/>
  <c r="AD546" i="1"/>
  <c r="AD1778" i="1"/>
  <c r="X1778" i="1"/>
  <c r="Y1778" i="1" s="1"/>
  <c r="X1475" i="1"/>
  <c r="Y1475" i="1" s="1"/>
  <c r="AD1475" i="1"/>
  <c r="AD1008" i="1"/>
  <c r="X1008" i="1"/>
  <c r="Y1008" i="1" s="1"/>
  <c r="AD1389" i="1"/>
  <c r="X1389" i="1"/>
  <c r="Y1389" i="1" s="1"/>
  <c r="AD526" i="1"/>
  <c r="X526" i="1"/>
  <c r="Y526" i="1" s="1"/>
  <c r="X1162" i="1"/>
  <c r="Y1162" i="1" s="1"/>
  <c r="AD1162" i="1"/>
  <c r="AD1629" i="1"/>
  <c r="X1629" i="1"/>
  <c r="Y1629" i="1" s="1"/>
  <c r="X718" i="1"/>
  <c r="Y718" i="1" s="1"/>
  <c r="AD718" i="1"/>
  <c r="AD206" i="1"/>
  <c r="X206" i="1"/>
  <c r="Y206" i="1" s="1"/>
  <c r="AD1375" i="1"/>
  <c r="X1375" i="1"/>
  <c r="Y1375" i="1" s="1"/>
  <c r="AD700" i="1"/>
  <c r="X700" i="1"/>
  <c r="Y700" i="1" s="1"/>
  <c r="AD353" i="1"/>
  <c r="X353" i="1"/>
  <c r="Y353" i="1" s="1"/>
  <c r="AD827" i="1"/>
  <c r="X827" i="1"/>
  <c r="Y827" i="1" s="1"/>
  <c r="AD1507" i="1"/>
  <c r="X1507" i="1"/>
  <c r="Y1507" i="1" s="1"/>
  <c r="AD183" i="1"/>
  <c r="X183" i="1"/>
  <c r="Y183" i="1" s="1"/>
  <c r="X296" i="1"/>
  <c r="Y296" i="1" s="1"/>
  <c r="AD296" i="1"/>
  <c r="X1083" i="1"/>
  <c r="Y1083" i="1" s="1"/>
  <c r="AD1083" i="1"/>
  <c r="X1692" i="1"/>
  <c r="Y1692" i="1" s="1"/>
  <c r="AD1692" i="1"/>
  <c r="AD765" i="1"/>
  <c r="X765" i="1"/>
  <c r="Y765" i="1" s="1"/>
  <c r="AD1695" i="1"/>
  <c r="X1695" i="1"/>
  <c r="Y1695" i="1" s="1"/>
  <c r="X1318" i="1"/>
  <c r="Y1318" i="1" s="1"/>
  <c r="AD1318" i="1"/>
  <c r="X1428" i="1"/>
  <c r="Y1428" i="1" s="1"/>
  <c r="AD1428" i="1"/>
  <c r="X405" i="1"/>
  <c r="Y405" i="1" s="1"/>
  <c r="AD405" i="1"/>
  <c r="AD968" i="1"/>
  <c r="X968" i="1"/>
  <c r="Y968" i="1" s="1"/>
  <c r="AD1792" i="1"/>
  <c r="X1792" i="1"/>
  <c r="Y1792" i="1" s="1"/>
  <c r="AD424" i="1"/>
  <c r="X424" i="1"/>
  <c r="Y424" i="1" s="1"/>
  <c r="AD1446" i="1"/>
  <c r="X1446" i="1"/>
  <c r="Y1446" i="1" s="1"/>
  <c r="AD1088" i="1"/>
  <c r="X1088" i="1"/>
  <c r="Y1088" i="1" s="1"/>
  <c r="X1072" i="1"/>
  <c r="Y1072" i="1" s="1"/>
  <c r="AD1072" i="1"/>
  <c r="AD1760" i="1"/>
  <c r="X1760" i="1"/>
  <c r="Y1760" i="1" s="1"/>
  <c r="X135" i="1"/>
  <c r="Y135" i="1" s="1"/>
  <c r="AD135" i="1"/>
  <c r="X1733" i="1"/>
  <c r="Y1733" i="1" s="1"/>
  <c r="AD1733" i="1"/>
  <c r="AD942" i="1"/>
  <c r="X942" i="1"/>
  <c r="Y942" i="1" s="1"/>
  <c r="X78" i="1"/>
  <c r="Y78" i="1" s="1"/>
  <c r="AD78" i="1"/>
  <c r="AD937" i="1"/>
  <c r="X937" i="1"/>
  <c r="Y937" i="1" s="1"/>
  <c r="AD68" i="1"/>
  <c r="X68" i="1"/>
  <c r="Y68" i="1" s="1"/>
  <c r="AD483" i="1"/>
  <c r="X483" i="1"/>
  <c r="Y483" i="1" s="1"/>
  <c r="AD1377" i="1"/>
  <c r="X1377" i="1"/>
  <c r="Y1377" i="1" s="1"/>
  <c r="X312" i="1"/>
  <c r="Y312" i="1" s="1"/>
  <c r="AD312" i="1"/>
  <c r="AD1159" i="1"/>
  <c r="X1159" i="1"/>
  <c r="Y1159" i="1" s="1"/>
  <c r="AD738" i="1"/>
  <c r="X738" i="1"/>
  <c r="Y738" i="1" s="1"/>
  <c r="X1595" i="1"/>
  <c r="Y1595" i="1" s="1"/>
  <c r="AD1595" i="1"/>
  <c r="AD116" i="1"/>
  <c r="X116" i="1"/>
  <c r="Y116" i="1" s="1"/>
  <c r="AD307" i="1"/>
  <c r="X307" i="1"/>
  <c r="Y307" i="1" s="1"/>
  <c r="X971" i="1"/>
  <c r="Y971" i="1" s="1"/>
  <c r="AD971" i="1"/>
  <c r="X1303" i="1"/>
  <c r="Y1303" i="1" s="1"/>
  <c r="AD1303" i="1"/>
  <c r="AD528" i="1"/>
  <c r="X528" i="1"/>
  <c r="Y528" i="1" s="1"/>
  <c r="AD367" i="1"/>
  <c r="X367" i="1"/>
  <c r="Y367" i="1" s="1"/>
  <c r="X1458" i="1"/>
  <c r="Y1458" i="1" s="1"/>
  <c r="AD1458" i="1"/>
  <c r="X830" i="1"/>
  <c r="Y830" i="1" s="1"/>
  <c r="AD830" i="1"/>
  <c r="AD403" i="1"/>
  <c r="X403" i="1"/>
  <c r="Y403" i="1" s="1"/>
  <c r="X1198" i="1"/>
  <c r="Y1198" i="1" s="1"/>
  <c r="AD1198" i="1"/>
  <c r="AD939" i="1"/>
  <c r="X939" i="1"/>
  <c r="Y939" i="1" s="1"/>
  <c r="X1020" i="1"/>
  <c r="Y1020" i="1" s="1"/>
  <c r="AD1020" i="1"/>
  <c r="AD1385" i="1"/>
  <c r="X1385" i="1"/>
  <c r="Y1385" i="1" s="1"/>
  <c r="X1222" i="1"/>
  <c r="Y1222" i="1" s="1"/>
  <c r="AD1222" i="1"/>
  <c r="AD847" i="1"/>
  <c r="X847" i="1"/>
  <c r="Y847" i="1" s="1"/>
  <c r="X386" i="1"/>
  <c r="Y386" i="1" s="1"/>
  <c r="AD386" i="1"/>
  <c r="AD408" i="1"/>
  <c r="X408" i="1"/>
  <c r="Y408" i="1" s="1"/>
  <c r="X1313" i="1"/>
  <c r="Y1313" i="1" s="1"/>
  <c r="AD1313" i="1"/>
  <c r="AD1470" i="1"/>
  <c r="X1470" i="1"/>
  <c r="Y1470" i="1" s="1"/>
  <c r="X1028" i="1"/>
  <c r="Y1028" i="1" s="1"/>
  <c r="AD1028" i="1"/>
  <c r="AD213" i="1"/>
  <c r="X213" i="1"/>
  <c r="Y213" i="1" s="1"/>
  <c r="X856" i="1"/>
  <c r="Y856" i="1" s="1"/>
  <c r="AD856" i="1"/>
  <c r="X1427" i="1"/>
  <c r="Y1427" i="1" s="1"/>
  <c r="AD1427" i="1"/>
  <c r="X1743" i="1"/>
  <c r="Y1743" i="1" s="1"/>
  <c r="AD1743" i="1"/>
  <c r="X231" i="1"/>
  <c r="Y231" i="1" s="1"/>
  <c r="AD231" i="1"/>
  <c r="X277" i="1"/>
  <c r="Y277" i="1" s="1"/>
  <c r="AD277" i="1"/>
  <c r="AD1063" i="1"/>
  <c r="X1063" i="1"/>
  <c r="Y1063" i="1" s="1"/>
  <c r="AD344" i="1"/>
  <c r="X344" i="1"/>
  <c r="Y344" i="1" s="1"/>
  <c r="X1605" i="1"/>
  <c r="Y1605" i="1" s="1"/>
  <c r="AD1605" i="1"/>
  <c r="X326" i="1"/>
  <c r="Y326" i="1" s="1"/>
  <c r="AD326" i="1"/>
  <c r="X281" i="1"/>
  <c r="Y281" i="1" s="1"/>
  <c r="AD281" i="1"/>
  <c r="X479" i="1"/>
  <c r="Y479" i="1" s="1"/>
  <c r="AD479" i="1"/>
  <c r="AD1763" i="1"/>
  <c r="X1763" i="1"/>
  <c r="Y1763" i="1" s="1"/>
  <c r="AD1526" i="1"/>
  <c r="X1526" i="1"/>
  <c r="Y1526" i="1" s="1"/>
  <c r="AD142" i="1"/>
  <c r="X142" i="1"/>
  <c r="Y142" i="1" s="1"/>
  <c r="AD1686" i="1"/>
  <c r="X1686" i="1"/>
  <c r="Y1686" i="1" s="1"/>
  <c r="AD1026" i="1"/>
  <c r="X1026" i="1"/>
  <c r="Y1026" i="1" s="1"/>
  <c r="AD495" i="1"/>
  <c r="X495" i="1"/>
  <c r="Y495" i="1" s="1"/>
  <c r="AD1586" i="1"/>
  <c r="X1586" i="1"/>
  <c r="Y1586" i="1" s="1"/>
  <c r="AD580" i="1"/>
  <c r="X580" i="1"/>
  <c r="Y580" i="1" s="1"/>
  <c r="X1000" i="1"/>
  <c r="Y1000" i="1" s="1"/>
  <c r="AD1000" i="1"/>
  <c r="AD610" i="1"/>
  <c r="X610" i="1"/>
  <c r="Y610" i="1" s="1"/>
  <c r="X302" i="1"/>
  <c r="Y302" i="1" s="1"/>
  <c r="AD302" i="1"/>
  <c r="X1474" i="1"/>
  <c r="Y1474" i="1" s="1"/>
  <c r="AD1474" i="1"/>
  <c r="AD1788" i="1"/>
  <c r="X1788" i="1"/>
  <c r="Y1788" i="1" s="1"/>
  <c r="AD1434" i="1"/>
  <c r="X1434" i="1"/>
  <c r="Y1434" i="1" s="1"/>
  <c r="AD1436" i="1"/>
  <c r="X1436" i="1"/>
  <c r="Y1436" i="1" s="1"/>
  <c r="X755" i="1"/>
  <c r="Y755" i="1" s="1"/>
  <c r="AD755" i="1"/>
  <c r="X482" i="1"/>
  <c r="Y482" i="1" s="1"/>
  <c r="AD482" i="1"/>
  <c r="AD583" i="1"/>
  <c r="X583" i="1"/>
  <c r="Y583" i="1" s="1"/>
  <c r="X66" i="1"/>
  <c r="Y66" i="1" s="1"/>
  <c r="AD66" i="1"/>
  <c r="AD683" i="1"/>
  <c r="X683" i="1"/>
  <c r="Y683" i="1" s="1"/>
  <c r="AD800" i="1"/>
  <c r="X800" i="1"/>
  <c r="Y800" i="1" s="1"/>
  <c r="X790" i="1"/>
  <c r="Y790" i="1" s="1"/>
  <c r="AD790" i="1"/>
  <c r="X1202" i="1"/>
  <c r="Y1202" i="1" s="1"/>
  <c r="AD1202" i="1"/>
  <c r="X1082" i="1"/>
  <c r="Y1082" i="1" s="1"/>
  <c r="AD1082" i="1"/>
  <c r="X1761" i="1"/>
  <c r="Y1761" i="1" s="1"/>
  <c r="AD1761" i="1"/>
  <c r="AD1683" i="1"/>
  <c r="X1683" i="1"/>
  <c r="Y1683" i="1" s="1"/>
  <c r="X464" i="1"/>
  <c r="Y464" i="1" s="1"/>
  <c r="AD464" i="1"/>
  <c r="X297" i="1"/>
  <c r="Y297" i="1" s="1"/>
  <c r="AD297" i="1"/>
  <c r="X62" i="1"/>
  <c r="Y62" i="1" s="1"/>
  <c r="AD62" i="1"/>
  <c r="AD1296" i="1"/>
  <c r="X1296" i="1"/>
  <c r="Y1296" i="1" s="1"/>
  <c r="AD1609" i="1"/>
  <c r="X1609" i="1"/>
  <c r="Y1609" i="1" s="1"/>
  <c r="X1726" i="1"/>
  <c r="Y1726" i="1" s="1"/>
  <c r="AD1726" i="1"/>
  <c r="AD1489" i="1"/>
  <c r="X1489" i="1"/>
  <c r="Y1489" i="1" s="1"/>
  <c r="AD1670" i="1"/>
  <c r="X1670" i="1"/>
  <c r="Y1670" i="1" s="1"/>
  <c r="AD174" i="1"/>
  <c r="X174" i="1"/>
  <c r="Y174" i="1" s="1"/>
  <c r="AD1231" i="1"/>
  <c r="X1231" i="1"/>
  <c r="Y1231" i="1" s="1"/>
  <c r="X60" i="1"/>
  <c r="Y60" i="1" s="1"/>
  <c r="AD60" i="1"/>
  <c r="AD1204" i="1"/>
  <c r="X1204" i="1"/>
  <c r="Y1204" i="1" s="1"/>
  <c r="AD1359" i="1"/>
  <c r="X1359" i="1"/>
  <c r="Y1359" i="1" s="1"/>
  <c r="AD598" i="1"/>
  <c r="X598" i="1"/>
  <c r="Y598" i="1" s="1"/>
  <c r="AD761" i="1"/>
  <c r="X761" i="1"/>
  <c r="Y761" i="1" s="1"/>
  <c r="X1155" i="1"/>
  <c r="Y1155" i="1" s="1"/>
  <c r="AD1155" i="1"/>
  <c r="AD305" i="1"/>
  <c r="X305" i="1"/>
  <c r="Y305" i="1" s="1"/>
  <c r="AD1530" i="1"/>
  <c r="X1530" i="1"/>
  <c r="Y1530" i="1" s="1"/>
  <c r="X57" i="1"/>
  <c r="Y57" i="1" s="1"/>
  <c r="AD57" i="1"/>
  <c r="AD1118" i="1"/>
  <c r="X1118" i="1"/>
  <c r="Y1118" i="1" s="1"/>
  <c r="AD1687" i="1"/>
  <c r="X1687" i="1"/>
  <c r="Y1687" i="1" s="1"/>
  <c r="AD1113" i="1"/>
  <c r="X1113" i="1"/>
  <c r="Y1113" i="1" s="1"/>
  <c r="X1197" i="1"/>
  <c r="Y1197" i="1" s="1"/>
  <c r="AD1197" i="1"/>
  <c r="AD1535" i="1"/>
  <c r="X1535" i="1"/>
  <c r="Y1535" i="1" s="1"/>
  <c r="X874" i="1"/>
  <c r="Y874" i="1" s="1"/>
  <c r="AD874" i="1"/>
  <c r="X833" i="1"/>
  <c r="Y833" i="1" s="1"/>
  <c r="AD833" i="1"/>
  <c r="AD280" i="1"/>
  <c r="X280" i="1"/>
  <c r="Y280" i="1" s="1"/>
  <c r="X855" i="1"/>
  <c r="Y855" i="1" s="1"/>
  <c r="AD855" i="1"/>
  <c r="X617" i="1"/>
  <c r="Y617" i="1" s="1"/>
  <c r="AD617" i="1"/>
  <c r="X1300" i="1"/>
  <c r="Y1300" i="1" s="1"/>
  <c r="AD1300" i="1"/>
  <c r="AD587" i="1"/>
  <c r="X587" i="1"/>
  <c r="Y587" i="1" s="1"/>
  <c r="AD1031" i="1"/>
  <c r="X1031" i="1"/>
  <c r="Y1031" i="1" s="1"/>
  <c r="AD186" i="1"/>
  <c r="X186" i="1"/>
  <c r="Y186" i="1" s="1"/>
  <c r="X753" i="1"/>
  <c r="Y753" i="1" s="1"/>
  <c r="AD753" i="1"/>
  <c r="AD132" i="1"/>
  <c r="X132" i="1"/>
  <c r="Y132" i="1" s="1"/>
  <c r="AD1320" i="1"/>
  <c r="X1320" i="1"/>
  <c r="Y1320" i="1" s="1"/>
  <c r="X1501" i="1"/>
  <c r="Y1501" i="1" s="1"/>
  <c r="AD1501" i="1"/>
  <c r="X719" i="1"/>
  <c r="Y719" i="1" s="1"/>
  <c r="AD719" i="1"/>
  <c r="X952" i="1"/>
  <c r="Y952" i="1" s="1"/>
  <c r="AD952" i="1"/>
  <c r="AD999" i="1"/>
  <c r="X999" i="1"/>
  <c r="Y999" i="1" s="1"/>
  <c r="AD935" i="1"/>
  <c r="X935" i="1"/>
  <c r="Y935" i="1" s="1"/>
  <c r="X1719" i="1"/>
  <c r="Y1719" i="1" s="1"/>
  <c r="AD1719" i="1"/>
  <c r="AD1295" i="1"/>
  <c r="X1295" i="1"/>
  <c r="Y1295" i="1" s="1"/>
  <c r="AD909" i="1"/>
  <c r="X909" i="1"/>
  <c r="Y909" i="1" s="1"/>
  <c r="X448" i="1"/>
  <c r="Y448" i="1" s="1"/>
  <c r="AD448" i="1"/>
  <c r="AD336" i="1"/>
  <c r="X336" i="1"/>
  <c r="Y336" i="1" s="1"/>
  <c r="AD1324" i="1"/>
  <c r="X1324" i="1"/>
  <c r="Y1324" i="1" s="1"/>
  <c r="AD299" i="1"/>
  <c r="X299" i="1"/>
  <c r="Y299" i="1" s="1"/>
  <c r="AD180" i="1"/>
  <c r="X180" i="1"/>
  <c r="Y180" i="1" s="1"/>
  <c r="AD1744" i="1"/>
  <c r="X1744" i="1"/>
  <c r="Y1744" i="1" s="1"/>
  <c r="X888" i="1"/>
  <c r="Y888" i="1" s="1"/>
  <c r="AD888" i="1"/>
  <c r="AD1154" i="1"/>
  <c r="X1154" i="1"/>
  <c r="Y1154" i="1" s="1"/>
  <c r="X630" i="1"/>
  <c r="Y630" i="1" s="1"/>
  <c r="AD630" i="1"/>
  <c r="AD124" i="1"/>
  <c r="X124" i="1"/>
  <c r="Y124" i="1" s="1"/>
  <c r="X152" i="1"/>
  <c r="Y152" i="1" s="1"/>
  <c r="AD152" i="1"/>
  <c r="AD1279" i="1"/>
  <c r="X1279" i="1"/>
  <c r="Y1279" i="1" s="1"/>
  <c r="AD105" i="1"/>
  <c r="X105" i="1"/>
  <c r="Y105" i="1" s="1"/>
  <c r="AD240" i="1"/>
  <c r="X240" i="1"/>
  <c r="Y240" i="1" s="1"/>
  <c r="AD517" i="1"/>
  <c r="X517" i="1"/>
  <c r="Y517" i="1" s="1"/>
  <c r="X1718" i="1"/>
  <c r="Y1718" i="1" s="1"/>
  <c r="AD1718" i="1"/>
  <c r="AD1304" i="1"/>
  <c r="X1304" i="1"/>
  <c r="Y1304" i="1" s="1"/>
  <c r="X70" i="1"/>
  <c r="Y70" i="1" s="1"/>
  <c r="AD70" i="1"/>
  <c r="AD880" i="1"/>
  <c r="X880" i="1"/>
  <c r="Y880" i="1" s="1"/>
  <c r="AD1120" i="1"/>
  <c r="X1120" i="1"/>
  <c r="Y1120" i="1" s="1"/>
  <c r="X1049" i="1"/>
  <c r="Y1049" i="1" s="1"/>
  <c r="AD1049" i="1"/>
  <c r="AD1195" i="1"/>
  <c r="X1195" i="1"/>
  <c r="Y1195" i="1" s="1"/>
  <c r="AD834" i="1"/>
  <c r="X834" i="1"/>
  <c r="Y834" i="1" s="1"/>
  <c r="X1362" i="1"/>
  <c r="Y1362" i="1" s="1"/>
  <c r="AD1362" i="1"/>
  <c r="X1193" i="1"/>
  <c r="Y1193" i="1" s="1"/>
  <c r="AD1193" i="1"/>
  <c r="X1149" i="1"/>
  <c r="Y1149" i="1" s="1"/>
  <c r="AD1149" i="1"/>
  <c r="AD793" i="1"/>
  <c r="X793" i="1"/>
  <c r="Y793" i="1" s="1"/>
  <c r="X406" i="1"/>
  <c r="Y406" i="1" s="1"/>
  <c r="AD406" i="1"/>
  <c r="AD522" i="1"/>
  <c r="X522" i="1"/>
  <c r="Y522" i="1" s="1"/>
  <c r="AD576" i="1"/>
  <c r="X576" i="1"/>
  <c r="Y576" i="1" s="1"/>
  <c r="X159" i="1"/>
  <c r="Y159" i="1" s="1"/>
  <c r="AD159" i="1"/>
  <c r="AD1399" i="1"/>
  <c r="X1399" i="1"/>
  <c r="Y1399" i="1" s="1"/>
  <c r="AD389" i="1"/>
  <c r="X389" i="1"/>
  <c r="Y389" i="1" s="1"/>
  <c r="X1578" i="1"/>
  <c r="Y1578" i="1" s="1"/>
  <c r="AD1578" i="1"/>
  <c r="AD1336" i="1"/>
  <c r="X1336" i="1"/>
  <c r="Y1336" i="1" s="1"/>
  <c r="X1481" i="1"/>
  <c r="Y1481" i="1" s="1"/>
  <c r="AD1481" i="1"/>
  <c r="AD74" i="1"/>
  <c r="X74" i="1"/>
  <c r="Y74" i="1" s="1"/>
  <c r="AD1226" i="1"/>
  <c r="X1226" i="1"/>
  <c r="Y1226" i="1" s="1"/>
  <c r="AD1642" i="1"/>
  <c r="X1642" i="1"/>
  <c r="Y1642" i="1" s="1"/>
  <c r="X1573" i="1"/>
  <c r="Y1573" i="1" s="1"/>
  <c r="AD1573" i="1"/>
  <c r="AD981" i="1"/>
  <c r="X981" i="1"/>
  <c r="Y981" i="1" s="1"/>
  <c r="AD204" i="1"/>
  <c r="X204" i="1"/>
  <c r="Y204" i="1" s="1"/>
  <c r="X1240" i="1"/>
  <c r="Y1240" i="1" s="1"/>
  <c r="AD1240" i="1"/>
  <c r="X543" i="1"/>
  <c r="Y543" i="1" s="1"/>
  <c r="AD543" i="1"/>
  <c r="X236" i="1"/>
  <c r="Y236" i="1" s="1"/>
  <c r="AD236" i="1"/>
  <c r="AD1590" i="1"/>
  <c r="X1590" i="1"/>
  <c r="Y1590" i="1" s="1"/>
  <c r="AD1076" i="1"/>
  <c r="X1076" i="1"/>
  <c r="Y1076" i="1" s="1"/>
  <c r="AD1025" i="1"/>
  <c r="X1025" i="1"/>
  <c r="Y1025" i="1" s="1"/>
  <c r="AD1252" i="1"/>
  <c r="X1252" i="1"/>
  <c r="Y1252" i="1" s="1"/>
  <c r="X341" i="1"/>
  <c r="Y341" i="1" s="1"/>
  <c r="AD341" i="1"/>
  <c r="AD1601" i="1"/>
  <c r="X1601" i="1"/>
  <c r="Y1601" i="1" s="1"/>
  <c r="X1089" i="1"/>
  <c r="Y1089" i="1" s="1"/>
  <c r="AD1089" i="1"/>
  <c r="AD1166" i="1"/>
  <c r="X1166" i="1"/>
  <c r="Y1166" i="1" s="1"/>
  <c r="X875" i="1"/>
  <c r="Y875" i="1" s="1"/>
  <c r="AD875" i="1"/>
  <c r="AD128" i="1"/>
  <c r="X128" i="1"/>
  <c r="Y128" i="1" s="1"/>
  <c r="X1485" i="1"/>
  <c r="Y1485" i="1" s="1"/>
  <c r="AD1485" i="1"/>
  <c r="AD1085" i="1"/>
  <c r="X1085" i="1"/>
  <c r="Y1085" i="1" s="1"/>
  <c r="AD38" i="1"/>
  <c r="X38" i="1"/>
  <c r="Y38" i="1" s="1"/>
  <c r="AD925" i="1"/>
  <c r="X925" i="1"/>
  <c r="Y925" i="1" s="1"/>
  <c r="AD351" i="1"/>
  <c r="X351" i="1"/>
  <c r="Y351" i="1" s="1"/>
  <c r="X852" i="1"/>
  <c r="Y852" i="1" s="1"/>
  <c r="AD852" i="1"/>
  <c r="AD1140" i="1"/>
  <c r="X1140" i="1"/>
  <c r="Y1140" i="1" s="1"/>
  <c r="AD278" i="1"/>
  <c r="X278" i="1"/>
  <c r="Y278" i="1" s="1"/>
  <c r="AD169" i="1"/>
  <c r="X169" i="1"/>
  <c r="Y169" i="1" s="1"/>
  <c r="AD715" i="1"/>
  <c r="X715" i="1"/>
  <c r="Y715" i="1" s="1"/>
  <c r="AD1516" i="1"/>
  <c r="X1516" i="1"/>
  <c r="Y1516" i="1" s="1"/>
  <c r="AD586" i="1"/>
  <c r="X586" i="1"/>
  <c r="Y586" i="1" s="1"/>
  <c r="AD1151" i="1"/>
  <c r="X1151" i="1"/>
  <c r="Y1151" i="1" s="1"/>
  <c r="X1242" i="1"/>
  <c r="Y1242" i="1" s="1"/>
  <c r="AD1242" i="1"/>
  <c r="AD985" i="1"/>
  <c r="X985" i="1"/>
  <c r="Y985" i="1" s="1"/>
  <c r="X201" i="1"/>
  <c r="Y201" i="1" s="1"/>
  <c r="AD201" i="1"/>
  <c r="X86" i="1"/>
  <c r="Y86" i="1" s="1"/>
  <c r="AD86" i="1"/>
  <c r="X404" i="1"/>
  <c r="Y404" i="1" s="1"/>
  <c r="AD404" i="1"/>
  <c r="X445" i="1"/>
  <c r="Y445" i="1" s="1"/>
  <c r="AD445" i="1"/>
  <c r="X118" i="1"/>
  <c r="Y118" i="1" s="1"/>
  <c r="AD118" i="1"/>
  <c r="AD1668" i="1"/>
  <c r="X1668" i="1"/>
  <c r="Y1668" i="1" s="1"/>
  <c r="X1396" i="1"/>
  <c r="Y1396" i="1" s="1"/>
  <c r="AD1396" i="1"/>
  <c r="X704" i="1"/>
  <c r="Y704" i="1" s="1"/>
  <c r="AD704" i="1"/>
  <c r="X664" i="1"/>
  <c r="Y664" i="1" s="1"/>
  <c r="AD664" i="1"/>
  <c r="X1423" i="1"/>
  <c r="Y1423" i="1" s="1"/>
  <c r="AD1423" i="1"/>
  <c r="AD1659" i="1"/>
  <c r="X1659" i="1"/>
  <c r="Y1659" i="1" s="1"/>
  <c r="X1368" i="1"/>
  <c r="Y1368" i="1" s="1"/>
  <c r="AD1368" i="1"/>
  <c r="AD461" i="1"/>
  <c r="X461" i="1"/>
  <c r="Y461" i="1" s="1"/>
  <c r="AD766" i="1"/>
  <c r="X766" i="1"/>
  <c r="Y766" i="1" s="1"/>
  <c r="X1098" i="1"/>
  <c r="Y1098" i="1" s="1"/>
  <c r="AD1098" i="1"/>
  <c r="AD1268" i="1"/>
  <c r="X1268" i="1"/>
  <c r="Y1268" i="1" s="1"/>
  <c r="X1644" i="1"/>
  <c r="Y1644" i="1" s="1"/>
  <c r="AD1644" i="1"/>
  <c r="X514" i="1"/>
  <c r="Y514" i="1" s="1"/>
  <c r="AD514" i="1"/>
  <c r="X1150" i="1"/>
  <c r="Y1150" i="1" s="1"/>
  <c r="AD1150" i="1"/>
  <c r="AD1800" i="1"/>
  <c r="X1800" i="1"/>
  <c r="Y1800" i="1" s="1"/>
  <c r="AD370" i="1"/>
  <c r="X370" i="1"/>
  <c r="Y370" i="1" s="1"/>
  <c r="AD957" i="1"/>
  <c r="X957" i="1"/>
  <c r="Y957" i="1" s="1"/>
  <c r="X1248" i="1"/>
  <c r="Y1248" i="1" s="1"/>
  <c r="AD1248" i="1"/>
  <c r="X1511" i="1"/>
  <c r="Y1511" i="1" s="1"/>
  <c r="AD1511" i="1"/>
  <c r="AD696" i="1"/>
  <c r="X696" i="1"/>
  <c r="Y696" i="1" s="1"/>
  <c r="X138" i="1"/>
  <c r="Y138" i="1" s="1"/>
  <c r="AD138" i="1"/>
  <c r="AD1354" i="1"/>
  <c r="X1354" i="1"/>
  <c r="Y1354" i="1" s="1"/>
  <c r="X1593" i="1"/>
  <c r="Y1593" i="1" s="1"/>
  <c r="AD1593" i="1"/>
  <c r="X1675" i="1"/>
  <c r="Y1675" i="1" s="1"/>
  <c r="AD1675" i="1"/>
  <c r="X1317" i="1"/>
  <c r="Y1317" i="1" s="1"/>
  <c r="AD1317" i="1"/>
  <c r="X1001" i="1"/>
  <c r="Y1001" i="1" s="1"/>
  <c r="AD1001" i="1"/>
  <c r="AD892" i="1"/>
  <c r="X892" i="1"/>
  <c r="Y892" i="1" s="1"/>
  <c r="X1068" i="1"/>
  <c r="Y1068" i="1" s="1"/>
  <c r="AD1068" i="1"/>
  <c r="X1572" i="1"/>
  <c r="Y1572" i="1" s="1"/>
  <c r="AD1572" i="1"/>
  <c r="AD1741" i="1"/>
  <c r="X1741" i="1"/>
  <c r="Y1741" i="1" s="1"/>
  <c r="AD1751" i="1"/>
  <c r="X1751" i="1"/>
  <c r="Y1751" i="1" s="1"/>
  <c r="X590" i="1"/>
  <c r="Y590" i="1" s="1"/>
  <c r="AD590" i="1"/>
  <c r="AD508" i="1"/>
  <c r="X508" i="1"/>
  <c r="Y508" i="1" s="1"/>
  <c r="AD1042" i="1"/>
  <c r="X1042" i="1"/>
  <c r="Y1042" i="1" s="1"/>
  <c r="X702" i="1"/>
  <c r="Y702" i="1" s="1"/>
  <c r="AD702" i="1"/>
  <c r="AD1681" i="1"/>
  <c r="X1681" i="1"/>
  <c r="Y1681" i="1" s="1"/>
  <c r="AD713" i="1"/>
  <c r="X713" i="1"/>
  <c r="Y713" i="1" s="1"/>
  <c r="AD207" i="1"/>
  <c r="X207" i="1"/>
  <c r="Y207" i="1" s="1"/>
  <c r="AD1134" i="1"/>
  <c r="X1134" i="1"/>
  <c r="Y1134" i="1" s="1"/>
  <c r="AD215" i="1"/>
  <c r="X215" i="1"/>
  <c r="Y215" i="1" s="1"/>
  <c r="X974" i="1"/>
  <c r="Y974" i="1" s="1"/>
  <c r="AD974" i="1"/>
  <c r="AD563" i="1"/>
  <c r="X563" i="1"/>
  <c r="Y563" i="1" s="1"/>
  <c r="AD1329" i="1"/>
  <c r="X1329" i="1"/>
  <c r="Y1329" i="1" s="1"/>
  <c r="X375" i="1"/>
  <c r="Y375" i="1" s="1"/>
  <c r="AD375" i="1"/>
  <c r="X722" i="1"/>
  <c r="Y722" i="1" s="1"/>
  <c r="AD722" i="1"/>
  <c r="AD1269" i="1"/>
  <c r="X1269" i="1"/>
  <c r="Y1269" i="1" s="1"/>
  <c r="X195" i="1"/>
  <c r="Y195" i="1" s="1"/>
  <c r="AD195" i="1"/>
  <c r="X1775" i="1"/>
  <c r="Y1775" i="1" s="1"/>
  <c r="AD1775" i="1"/>
  <c r="X975" i="1"/>
  <c r="Y975" i="1" s="1"/>
  <c r="AD975" i="1"/>
  <c r="AD1282" i="1"/>
  <c r="X1282" i="1"/>
  <c r="Y1282" i="1" s="1"/>
  <c r="X751" i="1"/>
  <c r="Y751" i="1" s="1"/>
  <c r="AD751" i="1"/>
  <c r="AD51" i="1"/>
  <c r="X51" i="1"/>
  <c r="Y51" i="1" s="1"/>
  <c r="AD306" i="1"/>
  <c r="X306" i="1"/>
  <c r="Y306" i="1" s="1"/>
  <c r="X728" i="1"/>
  <c r="Y728" i="1" s="1"/>
  <c r="AD728" i="1"/>
  <c r="X1652" i="1"/>
  <c r="Y1652" i="1" s="1"/>
  <c r="AD1652" i="1"/>
  <c r="X372" i="1"/>
  <c r="Y372" i="1" s="1"/>
  <c r="AD372" i="1"/>
  <c r="X825" i="1"/>
  <c r="Y825" i="1" s="1"/>
  <c r="AD825" i="1"/>
  <c r="X1188" i="1"/>
  <c r="Y1188" i="1" s="1"/>
  <c r="AD1188" i="1"/>
  <c r="AD811" i="1"/>
  <c r="X811" i="1"/>
  <c r="Y811" i="1" s="1"/>
  <c r="AD480" i="1"/>
  <c r="X480" i="1"/>
  <c r="Y480" i="1" s="1"/>
  <c r="AD1537" i="1"/>
  <c r="X1537" i="1"/>
  <c r="Y1537" i="1" s="1"/>
  <c r="AD254" i="1"/>
  <c r="X254" i="1"/>
  <c r="Y254" i="1" s="1"/>
  <c r="AD470" i="1"/>
  <c r="X470" i="1"/>
  <c r="Y470" i="1" s="1"/>
  <c r="AD190" i="1"/>
  <c r="X190" i="1"/>
  <c r="Y190" i="1" s="1"/>
  <c r="AD1043" i="1"/>
  <c r="X1043" i="1"/>
  <c r="Y1043" i="1" s="1"/>
  <c r="AD780" i="1"/>
  <c r="X780" i="1"/>
  <c r="Y780" i="1" s="1"/>
  <c r="AD1732" i="1"/>
  <c r="X1732" i="1"/>
  <c r="Y1732" i="1" s="1"/>
  <c r="X1730" i="1"/>
  <c r="Y1730" i="1" s="1"/>
  <c r="AD1730" i="1"/>
  <c r="AD1052" i="1"/>
  <c r="X1052" i="1"/>
  <c r="Y1052" i="1" s="1"/>
  <c r="AD491" i="1"/>
  <c r="X491" i="1"/>
  <c r="Y491" i="1" s="1"/>
  <c r="X1153" i="1"/>
  <c r="Y1153" i="1" s="1"/>
  <c r="AD1153" i="1"/>
  <c r="AD376" i="1"/>
  <c r="X376" i="1"/>
  <c r="Y376" i="1" s="1"/>
  <c r="X657" i="1"/>
  <c r="Y657" i="1" s="1"/>
  <c r="AD657" i="1"/>
  <c r="AD283" i="1"/>
  <c r="X283" i="1"/>
  <c r="Y283" i="1" s="1"/>
  <c r="X736" i="1"/>
  <c r="Y736" i="1" s="1"/>
  <c r="AD736" i="1"/>
  <c r="AD1407" i="1"/>
  <c r="X1407" i="1"/>
  <c r="Y1407" i="1" s="1"/>
  <c r="AD71" i="1"/>
  <c r="X71" i="1"/>
  <c r="Y71" i="1" s="1"/>
  <c r="X401" i="1"/>
  <c r="Y401" i="1" s="1"/>
  <c r="AD401" i="1"/>
  <c r="AD108" i="1"/>
  <c r="X108" i="1"/>
  <c r="Y108" i="1" s="1"/>
  <c r="AD689" i="1"/>
  <c r="X689" i="1"/>
  <c r="Y689" i="1" s="1"/>
  <c r="AD362" i="1"/>
  <c r="X362" i="1"/>
  <c r="Y362" i="1" s="1"/>
  <c r="X819" i="1"/>
  <c r="Y819" i="1" s="1"/>
  <c r="AD819" i="1"/>
  <c r="AD1607" i="1"/>
  <c r="X1607" i="1"/>
  <c r="Y1607" i="1" s="1"/>
  <c r="X509" i="1"/>
  <c r="Y509" i="1" s="1"/>
  <c r="AD509" i="1"/>
  <c r="AD1390" i="1"/>
  <c r="X1390" i="1"/>
  <c r="Y1390" i="1" s="1"/>
  <c r="AD773" i="1"/>
  <c r="X773" i="1"/>
  <c r="Y773" i="1" s="1"/>
  <c r="X672" i="1"/>
  <c r="Y672" i="1" s="1"/>
  <c r="AD672" i="1"/>
  <c r="AD1056" i="1"/>
  <c r="X1056" i="1"/>
  <c r="Y1056" i="1" s="1"/>
  <c r="AD832" i="1"/>
  <c r="X832" i="1"/>
  <c r="Y832" i="1" s="1"/>
  <c r="X1606" i="1"/>
  <c r="Y1606" i="1" s="1"/>
  <c r="AD1606" i="1"/>
  <c r="AD1308" i="1"/>
  <c r="X1308" i="1"/>
  <c r="Y1308" i="1" s="1"/>
  <c r="AD1532" i="1"/>
  <c r="X1532" i="1"/>
  <c r="Y1532" i="1" s="1"/>
  <c r="X1781" i="1"/>
  <c r="Y1781" i="1" s="1"/>
  <c r="AD1781" i="1"/>
  <c r="X712" i="1"/>
  <c r="Y712" i="1" s="1"/>
  <c r="AD712" i="1"/>
  <c r="AD1638" i="1"/>
  <c r="X1638" i="1"/>
  <c r="Y1638" i="1" s="1"/>
  <c r="AD889" i="1"/>
  <c r="X889" i="1"/>
  <c r="Y889" i="1" s="1"/>
  <c r="AD523" i="1"/>
  <c r="X523" i="1"/>
  <c r="Y523" i="1" s="1"/>
  <c r="X1249" i="1"/>
  <c r="Y1249" i="1" s="1"/>
  <c r="AD1249" i="1"/>
  <c r="AD446" i="1"/>
  <c r="X446" i="1"/>
  <c r="Y446" i="1" s="1"/>
  <c r="X922" i="1"/>
  <c r="Y922" i="1" s="1"/>
  <c r="AD922" i="1"/>
  <c r="AD466" i="1"/>
  <c r="X466" i="1"/>
  <c r="Y466" i="1" s="1"/>
  <c r="AD148" i="1"/>
  <c r="X148" i="1"/>
  <c r="Y148" i="1" s="1"/>
  <c r="AD146" i="1"/>
  <c r="X146" i="1"/>
  <c r="Y146" i="1" s="1"/>
  <c r="AD1357" i="1"/>
  <c r="X1357" i="1"/>
  <c r="Y1357" i="1" s="1"/>
  <c r="AD1364" i="1"/>
  <c r="X1364" i="1"/>
  <c r="Y1364" i="1" s="1"/>
  <c r="X1203" i="1"/>
  <c r="Y1203" i="1" s="1"/>
  <c r="AD1203" i="1"/>
  <c r="AD1351" i="1"/>
  <c r="X1351" i="1"/>
  <c r="Y1351" i="1" s="1"/>
  <c r="AD191" i="1"/>
  <c r="X191" i="1"/>
  <c r="Y191" i="1" s="1"/>
  <c r="AD763" i="1"/>
  <c r="X763" i="1"/>
  <c r="Y763" i="1" s="1"/>
  <c r="AD342" i="1"/>
  <c r="X342" i="1"/>
  <c r="Y342" i="1" s="1"/>
  <c r="X625" i="1"/>
  <c r="Y625" i="1" s="1"/>
  <c r="AD625" i="1"/>
  <c r="X694" i="1"/>
  <c r="Y694" i="1" s="1"/>
  <c r="AD694" i="1"/>
  <c r="AD602" i="1"/>
  <c r="X602" i="1"/>
  <c r="Y602" i="1" s="1"/>
  <c r="AD1656" i="1"/>
  <c r="X1656" i="1"/>
  <c r="Y1656" i="1" s="1"/>
  <c r="X545" i="1"/>
  <c r="Y545" i="1" s="1"/>
  <c r="AD545" i="1"/>
  <c r="AD1701" i="1"/>
  <c r="X1701" i="1"/>
  <c r="Y1701" i="1" s="1"/>
  <c r="X782" i="1"/>
  <c r="Y782" i="1" s="1"/>
  <c r="AD782" i="1"/>
  <c r="AD864" i="1"/>
  <c r="X864" i="1"/>
  <c r="Y864" i="1" s="1"/>
  <c r="AD1618" i="1"/>
  <c r="X1618" i="1"/>
  <c r="Y1618" i="1" s="1"/>
  <c r="AD223" i="1"/>
  <c r="X223" i="1"/>
  <c r="Y223" i="1" s="1"/>
  <c r="AD1740" i="1"/>
  <c r="X1740" i="1"/>
  <c r="Y1740" i="1" s="1"/>
  <c r="AD1737" i="1"/>
  <c r="X1737" i="1"/>
  <c r="Y1737" i="1" s="1"/>
  <c r="AD260" i="1"/>
  <c r="X260" i="1"/>
  <c r="Y260" i="1" s="1"/>
  <c r="X1039" i="1"/>
  <c r="Y1039" i="1" s="1"/>
  <c r="AD1039" i="1"/>
  <c r="X638" i="1"/>
  <c r="Y638" i="1" s="1"/>
  <c r="AD638" i="1"/>
  <c r="AD741" i="1"/>
  <c r="X741" i="1"/>
  <c r="Y741" i="1" s="1"/>
  <c r="X1678" i="1"/>
  <c r="Y1678" i="1" s="1"/>
  <c r="AD1678" i="1"/>
  <c r="AD1464" i="1"/>
  <c r="X1464" i="1"/>
  <c r="Y1464" i="1" s="1"/>
  <c r="X868" i="1"/>
  <c r="Y868" i="1" s="1"/>
  <c r="AD868" i="1"/>
  <c r="AD1780" i="1"/>
  <c r="X1780" i="1"/>
  <c r="Y1780" i="1" s="1"/>
  <c r="X903" i="1"/>
  <c r="Y903" i="1" s="1"/>
  <c r="AD903" i="1"/>
  <c r="X668" i="1"/>
  <c r="Y668" i="1" s="1"/>
  <c r="AD668" i="1"/>
  <c r="AD513" i="1"/>
  <c r="X513" i="1"/>
  <c r="Y513" i="1" s="1"/>
  <c r="AD1111" i="1"/>
  <c r="X1111" i="1"/>
  <c r="Y1111" i="1" s="1"/>
  <c r="AD436" i="1"/>
  <c r="X436" i="1"/>
  <c r="Y436" i="1" s="1"/>
  <c r="X1444" i="1"/>
  <c r="Y1444" i="1" s="1"/>
  <c r="AD1444" i="1"/>
  <c r="AD72" i="1"/>
  <c r="X72" i="1"/>
  <c r="Y72" i="1" s="1"/>
  <c r="AD1477" i="1"/>
  <c r="X1477" i="1"/>
  <c r="Y1477" i="1" s="1"/>
  <c r="AD123" i="1"/>
  <c r="X123" i="1"/>
  <c r="Y123" i="1" s="1"/>
  <c r="AD79" i="1"/>
  <c r="X79" i="1"/>
  <c r="Y79" i="1" s="1"/>
  <c r="X1603" i="1"/>
  <c r="Y1603" i="1" s="1"/>
  <c r="AD1603" i="1"/>
  <c r="X230" i="1"/>
  <c r="Y230" i="1" s="1"/>
  <c r="AD230" i="1"/>
  <c r="AD1234" i="1"/>
  <c r="X1234" i="1"/>
  <c r="Y1234" i="1" s="1"/>
  <c r="X1765" i="1"/>
  <c r="Y1765" i="1" s="1"/>
  <c r="AD1765" i="1"/>
  <c r="X1126" i="1"/>
  <c r="Y1126" i="1" s="1"/>
  <c r="AD1126" i="1"/>
  <c r="X714" i="1"/>
  <c r="Y714" i="1" s="1"/>
  <c r="AD714" i="1"/>
  <c r="AD756" i="1"/>
  <c r="X756" i="1"/>
  <c r="Y756" i="1" s="1"/>
  <c r="X1655" i="1"/>
  <c r="Y1655" i="1" s="1"/>
  <c r="AD1655" i="1"/>
  <c r="X58" i="1"/>
  <c r="Y58" i="1" s="1"/>
  <c r="AD58" i="1"/>
  <c r="AD737" i="1"/>
  <c r="X737" i="1"/>
  <c r="Y737" i="1" s="1"/>
  <c r="X1265" i="1"/>
  <c r="Y1265" i="1" s="1"/>
  <c r="AD1265" i="1"/>
  <c r="AD1278" i="1"/>
  <c r="X1278" i="1"/>
  <c r="Y1278" i="1" s="1"/>
  <c r="X433" i="1"/>
  <c r="Y433" i="1" s="1"/>
  <c r="AD433" i="1"/>
  <c r="X1181" i="1"/>
  <c r="Y1181" i="1" s="1"/>
  <c r="AD1181" i="1"/>
  <c r="X205" i="1"/>
  <c r="Y205" i="1" s="1"/>
  <c r="AD205" i="1"/>
  <c r="AD785" i="1"/>
  <c r="X785" i="1"/>
  <c r="Y785" i="1" s="1"/>
  <c r="AD1420" i="1"/>
  <c r="X1420" i="1"/>
  <c r="Y1420" i="1" s="1"/>
  <c r="AD1343" i="1"/>
  <c r="X1343" i="1"/>
  <c r="Y1343" i="1" s="1"/>
  <c r="X454" i="1"/>
  <c r="Y454" i="1" s="1"/>
  <c r="AD454" i="1"/>
  <c r="AD155" i="1"/>
  <c r="X155" i="1"/>
  <c r="Y155" i="1" s="1"/>
  <c r="X1472" i="1"/>
  <c r="Y1472" i="1" s="1"/>
  <c r="AD1472" i="1"/>
  <c r="AD608" i="1"/>
  <c r="X608" i="1"/>
  <c r="Y608" i="1" s="1"/>
  <c r="X136" i="1"/>
  <c r="Y136" i="1" s="1"/>
  <c r="AD136" i="1"/>
  <c r="AD822" i="1"/>
  <c r="X822" i="1"/>
  <c r="Y822" i="1" s="1"/>
  <c r="X723" i="1"/>
  <c r="Y723" i="1" s="1"/>
  <c r="AD723" i="1"/>
  <c r="X46" i="1"/>
  <c r="Y46" i="1" s="1"/>
  <c r="AD46" i="1"/>
  <c r="AD931" i="1"/>
  <c r="X931" i="1"/>
  <c r="Y931" i="1" s="1"/>
  <c r="AD934" i="1"/>
  <c r="X934" i="1"/>
  <c r="Y934" i="1" s="1"/>
  <c r="AD1465" i="1"/>
  <c r="X1465" i="1"/>
  <c r="Y1465" i="1" s="1"/>
  <c r="AD1378" i="1"/>
  <c r="X1378" i="1"/>
  <c r="Y1378" i="1" s="1"/>
  <c r="X1067" i="1"/>
  <c r="Y1067" i="1" s="1"/>
  <c r="AD1067" i="1"/>
  <c r="AD1466" i="1"/>
  <c r="X1466" i="1"/>
  <c r="Y1466" i="1" s="1"/>
  <c r="AD840" i="1"/>
  <c r="X840" i="1"/>
  <c r="Y840" i="1" s="1"/>
  <c r="X760" i="1"/>
  <c r="Y760" i="1" s="1"/>
  <c r="AD760" i="1"/>
  <c r="AD41" i="1"/>
  <c r="X41" i="1"/>
  <c r="Y41" i="1" s="1"/>
  <c r="AD794" i="1"/>
  <c r="X794" i="1"/>
  <c r="Y794" i="1" s="1"/>
  <c r="AD1587" i="1"/>
  <c r="X1587" i="1"/>
  <c r="Y1587" i="1" s="1"/>
  <c r="AD652" i="1"/>
  <c r="X652" i="1"/>
  <c r="Y652" i="1" s="1"/>
  <c r="AD303" i="1"/>
  <c r="X303" i="1"/>
  <c r="Y303" i="1" s="1"/>
  <c r="X1419" i="1"/>
  <c r="Y1419" i="1" s="1"/>
  <c r="AD1419" i="1"/>
  <c r="AD1639" i="1"/>
  <c r="X1639" i="1"/>
  <c r="Y1639" i="1" s="1"/>
  <c r="AD1705" i="1"/>
  <c r="X1705" i="1"/>
  <c r="Y1705" i="1" s="1"/>
  <c r="X467" i="1"/>
  <c r="Y467" i="1" s="1"/>
  <c r="AD467" i="1"/>
  <c r="X1708" i="1"/>
  <c r="Y1708" i="1" s="1"/>
  <c r="AD1708" i="1"/>
  <c r="AD600" i="1"/>
  <c r="X600" i="1"/>
  <c r="Y600" i="1" s="1"/>
  <c r="X1717" i="1"/>
  <c r="Y1717" i="1" s="1"/>
  <c r="AD1717" i="1"/>
  <c r="X339" i="1"/>
  <c r="Y339" i="1" s="1"/>
  <c r="AD339" i="1"/>
  <c r="X1158" i="1"/>
  <c r="Y1158" i="1" s="1"/>
  <c r="AD1158" i="1"/>
  <c r="X1640" i="1"/>
  <c r="Y1640" i="1" s="1"/>
  <c r="AD1640" i="1"/>
  <c r="AD706" i="1"/>
  <c r="X706" i="1"/>
  <c r="Y706" i="1" s="1"/>
  <c r="X910" i="1"/>
  <c r="Y910" i="1" s="1"/>
  <c r="AD910" i="1"/>
  <c r="AD1602" i="1"/>
  <c r="X1602" i="1"/>
  <c r="Y1602" i="1" s="1"/>
  <c r="X165" i="1"/>
  <c r="Y165" i="1" s="1"/>
  <c r="AD165" i="1"/>
  <c r="AD440" i="1"/>
  <c r="X440" i="1"/>
  <c r="Y440" i="1" s="1"/>
  <c r="AD1716" i="1"/>
  <c r="X1716" i="1"/>
  <c r="Y1716" i="1" s="1"/>
  <c r="X1685" i="1"/>
  <c r="Y1685" i="1" s="1"/>
  <c r="AD1685" i="1"/>
  <c r="AD1297" i="1"/>
  <c r="X1297" i="1"/>
  <c r="Y1297" i="1" s="1"/>
  <c r="X946" i="1"/>
  <c r="Y946" i="1" s="1"/>
  <c r="AD946" i="1"/>
  <c r="X462" i="1"/>
  <c r="Y462" i="1" s="1"/>
  <c r="AD462" i="1"/>
  <c r="AD1172" i="1"/>
  <c r="X1172" i="1"/>
  <c r="Y1172" i="1" s="1"/>
  <c r="X200" i="1"/>
  <c r="Y200" i="1" s="1"/>
  <c r="AD200" i="1"/>
  <c r="AD734" i="1"/>
  <c r="X734" i="1"/>
  <c r="Y734" i="1" s="1"/>
  <c r="X1105" i="1"/>
  <c r="Y1105" i="1" s="1"/>
  <c r="AD1105" i="1"/>
  <c r="AD1018" i="1"/>
  <c r="X1018" i="1"/>
  <c r="Y1018" i="1" s="1"/>
  <c r="X1314" i="1"/>
  <c r="Y1314" i="1" s="1"/>
  <c r="AD1314" i="1"/>
  <c r="AD1164" i="1"/>
  <c r="X1164" i="1"/>
  <c r="Y1164" i="1" s="1"/>
  <c r="X291" i="1"/>
  <c r="Y291" i="1" s="1"/>
  <c r="AD291" i="1"/>
  <c r="X1281" i="1"/>
  <c r="Y1281" i="1" s="1"/>
  <c r="AD1281" i="1"/>
  <c r="AD631" i="1"/>
  <c r="X631" i="1"/>
  <c r="Y631" i="1" s="1"/>
  <c r="X1467" i="1"/>
  <c r="Y1467" i="1" s="1"/>
  <c r="AD1467" i="1"/>
  <c r="X428" i="1"/>
  <c r="Y428" i="1" s="1"/>
  <c r="AD428" i="1"/>
  <c r="X365" i="1"/>
  <c r="Y365" i="1" s="1"/>
  <c r="AD365" i="1"/>
  <c r="AD97" i="1"/>
  <c r="X97" i="1"/>
  <c r="Y97" i="1" s="1"/>
  <c r="X247" i="1"/>
  <c r="Y247" i="1" s="1"/>
  <c r="AD247" i="1"/>
  <c r="AD1699" i="1"/>
  <c r="X1699" i="1"/>
  <c r="Y1699" i="1" s="1"/>
  <c r="X44" i="1"/>
  <c r="Y44" i="1" s="1"/>
  <c r="AD44" i="1"/>
  <c r="X1196" i="1"/>
  <c r="Y1196" i="1" s="1"/>
  <c r="AD1196" i="1"/>
  <c r="X395" i="1"/>
  <c r="Y395" i="1" s="1"/>
  <c r="AD395" i="1"/>
  <c r="AD126" i="1"/>
  <c r="X126" i="1"/>
  <c r="Y126" i="1" s="1"/>
  <c r="AD551" i="1"/>
  <c r="X551" i="1"/>
  <c r="Y551" i="1" s="1"/>
  <c r="AD359" i="1"/>
  <c r="X359" i="1"/>
  <c r="Y359" i="1" s="1"/>
  <c r="AD1548" i="1"/>
  <c r="X1548" i="1"/>
  <c r="Y1548" i="1" s="1"/>
  <c r="AD1583" i="1"/>
  <c r="X1583" i="1"/>
  <c r="Y1583" i="1" s="1"/>
  <c r="AD788" i="1"/>
  <c r="X788" i="1"/>
  <c r="Y788" i="1" s="1"/>
  <c r="AD778" i="1"/>
  <c r="X778" i="1"/>
  <c r="Y778" i="1" s="1"/>
  <c r="AD1543" i="1"/>
  <c r="X1543" i="1"/>
  <c r="Y1543" i="1" s="1"/>
  <c r="X1007" i="1"/>
  <c r="Y1007" i="1" s="1"/>
  <c r="AD1007" i="1"/>
  <c r="AD1348" i="1"/>
  <c r="X1348" i="1"/>
  <c r="Y1348" i="1" s="1"/>
  <c r="AD1536" i="1"/>
  <c r="X1536" i="1"/>
  <c r="Y1536" i="1" s="1"/>
  <c r="X674" i="1"/>
  <c r="Y674" i="1" s="1"/>
  <c r="AD674" i="1"/>
  <c r="X1697" i="1"/>
  <c r="Y1697" i="1" s="1"/>
  <c r="AD1697" i="1"/>
  <c r="X941" i="1"/>
  <c r="Y941" i="1" s="1"/>
  <c r="AD941" i="1"/>
  <c r="AD1263" i="1"/>
  <c r="X1263" i="1"/>
  <c r="Y1263" i="1" s="1"/>
  <c r="AD325" i="1"/>
  <c r="X325" i="1"/>
  <c r="Y325" i="1" s="1"/>
  <c r="X1766" i="1"/>
  <c r="Y1766" i="1" s="1"/>
  <c r="AD1766" i="1"/>
  <c r="AD1584" i="1"/>
  <c r="X1584" i="1"/>
  <c r="Y1584" i="1" s="1"/>
  <c r="X882" i="1"/>
  <c r="Y882" i="1" s="1"/>
  <c r="AD882" i="1"/>
  <c r="X594" i="1"/>
  <c r="Y594" i="1" s="1"/>
  <c r="AD594" i="1"/>
  <c r="AD1633" i="1"/>
  <c r="X1633" i="1"/>
  <c r="Y1633" i="1" s="1"/>
  <c r="AD1725" i="1"/>
  <c r="X1725" i="1"/>
  <c r="Y1725" i="1" s="1"/>
  <c r="AD1566" i="1"/>
  <c r="X1566" i="1"/>
  <c r="Y1566" i="1" s="1"/>
  <c r="AD593" i="1"/>
  <c r="X593" i="1"/>
  <c r="Y593" i="1" s="1"/>
  <c r="AD106" i="1"/>
  <c r="X106" i="1"/>
  <c r="Y106" i="1" s="1"/>
  <c r="AD1214" i="1"/>
  <c r="X1214" i="1"/>
  <c r="Y1214" i="1" s="1"/>
  <c r="X1674" i="1"/>
  <c r="Y1674" i="1" s="1"/>
  <c r="AD1674" i="1"/>
  <c r="AD421" i="1"/>
  <c r="X421" i="1"/>
  <c r="Y421" i="1" s="1"/>
  <c r="X1729" i="1"/>
  <c r="Y1729" i="1" s="1"/>
  <c r="AD1729" i="1"/>
  <c r="AD924" i="1"/>
  <c r="X924" i="1"/>
  <c r="Y924" i="1" s="1"/>
  <c r="AD1713" i="1"/>
  <c r="X1713" i="1"/>
  <c r="Y1713" i="1" s="1"/>
  <c r="AD1508" i="1"/>
  <c r="X1508" i="1"/>
  <c r="Y1508" i="1" s="1"/>
  <c r="X1414" i="1"/>
  <c r="Y1414" i="1" s="1"/>
  <c r="AD1414" i="1"/>
  <c r="AD1604" i="1"/>
  <c r="X1604" i="1"/>
  <c r="Y1604" i="1" s="1"/>
  <c r="AD50" i="1"/>
  <c r="X50" i="1"/>
  <c r="Y50" i="1" s="1"/>
  <c r="AD256" i="1"/>
  <c r="X256" i="1"/>
  <c r="Y256" i="1" s="1"/>
  <c r="X667" i="1"/>
  <c r="Y667" i="1" s="1"/>
  <c r="AD667" i="1"/>
  <c r="X1660" i="1"/>
  <c r="Y1660" i="1" s="1"/>
  <c r="AD1660" i="1"/>
  <c r="AD414" i="1"/>
  <c r="X414" i="1"/>
  <c r="Y414" i="1" s="1"/>
  <c r="AD1442" i="1"/>
  <c r="X1442" i="1"/>
  <c r="Y1442" i="1" s="1"/>
  <c r="X632" i="1"/>
  <c r="Y632" i="1" s="1"/>
  <c r="AD632" i="1"/>
  <c r="X1210" i="1"/>
  <c r="Y1210" i="1" s="1"/>
  <c r="AD1210" i="1"/>
  <c r="AD103" i="1"/>
  <c r="X103" i="1"/>
  <c r="Y103" i="1" s="1"/>
  <c r="X1664" i="1"/>
  <c r="Y1664" i="1" s="1"/>
  <c r="AD1664" i="1"/>
  <c r="X519" i="1"/>
  <c r="Y519" i="1" s="1"/>
  <c r="AD519" i="1"/>
  <c r="X232" i="1"/>
  <c r="Y232" i="1" s="1"/>
  <c r="AD232" i="1"/>
  <c r="AD936" i="1"/>
  <c r="X936" i="1"/>
  <c r="Y936" i="1" s="1"/>
  <c r="X919" i="1"/>
  <c r="Y919" i="1" s="1"/>
  <c r="AD919" i="1"/>
  <c r="X1093" i="1"/>
  <c r="Y1093" i="1" s="1"/>
  <c r="AD1093" i="1"/>
  <c r="X1504" i="1"/>
  <c r="Y1504" i="1" s="1"/>
  <c r="AD1504" i="1"/>
  <c r="X567" i="1"/>
  <c r="Y567" i="1" s="1"/>
  <c r="AD567" i="1"/>
  <c r="X1387" i="1"/>
  <c r="Y1387" i="1" s="1"/>
  <c r="AD1387" i="1"/>
  <c r="X1342" i="1"/>
  <c r="Y1342" i="1" s="1"/>
  <c r="AD1342" i="1"/>
  <c r="AD139" i="1"/>
  <c r="X139" i="1"/>
  <c r="Y139" i="1" s="1"/>
  <c r="X1224" i="1"/>
  <c r="Y1224" i="1" s="1"/>
  <c r="AD1224" i="1"/>
  <c r="X416" i="1"/>
  <c r="Y416" i="1" s="1"/>
  <c r="AD416" i="1"/>
  <c r="AD1673" i="1"/>
  <c r="X1673" i="1"/>
  <c r="Y1673" i="1" s="1"/>
  <c r="X918" i="1"/>
  <c r="Y918" i="1" s="1"/>
  <c r="AD918" i="1"/>
  <c r="AD816" i="1"/>
  <c r="X816" i="1"/>
  <c r="Y816" i="1" s="1"/>
  <c r="X850" i="1"/>
  <c r="Y850" i="1" s="1"/>
  <c r="AD850" i="1"/>
  <c r="X1637" i="1"/>
  <c r="Y1637" i="1" s="1"/>
  <c r="AD1637" i="1"/>
  <c r="X568" i="1"/>
  <c r="Y568" i="1" s="1"/>
  <c r="AD568" i="1"/>
  <c r="X1553" i="1"/>
  <c r="Y1553" i="1" s="1"/>
  <c r="AD1553" i="1"/>
  <c r="AD81" i="1"/>
  <c r="X81" i="1"/>
  <c r="Y81" i="1" s="1"/>
  <c r="X911" i="1"/>
  <c r="Y911" i="1" s="1"/>
  <c r="AD911" i="1"/>
  <c r="AD1201" i="1"/>
  <c r="X1201" i="1"/>
  <c r="Y1201" i="1" s="1"/>
  <c r="AD837" i="1"/>
  <c r="X837" i="1"/>
  <c r="Y837" i="1" s="1"/>
  <c r="X286" i="1"/>
  <c r="Y286" i="1" s="1"/>
  <c r="AD286" i="1"/>
  <c r="AD248" i="1"/>
  <c r="X248" i="1"/>
  <c r="Y248" i="1" s="1"/>
  <c r="X363" i="1"/>
  <c r="Y363" i="1" s="1"/>
  <c r="AD363" i="1"/>
  <c r="X1500" i="1"/>
  <c r="Y1500" i="1" s="1"/>
  <c r="AD1500" i="1"/>
  <c r="X518" i="1"/>
  <c r="Y518" i="1" s="1"/>
  <c r="AD518" i="1"/>
  <c r="AD1619" i="1"/>
  <c r="X1619" i="1"/>
  <c r="Y1619" i="1" s="1"/>
  <c r="X575" i="1"/>
  <c r="Y575" i="1" s="1"/>
  <c r="AD575" i="1"/>
  <c r="AD1739" i="1"/>
  <c r="X1739" i="1"/>
  <c r="Y1739" i="1" s="1"/>
  <c r="AD1106" i="1"/>
  <c r="X1106" i="1"/>
  <c r="Y1106" i="1" s="1"/>
  <c r="AD1513" i="1"/>
  <c r="X1513" i="1"/>
  <c r="Y1513" i="1" s="1"/>
  <c r="AD655" i="1"/>
  <c r="X655" i="1"/>
  <c r="Y655" i="1" s="1"/>
  <c r="X970" i="1"/>
  <c r="Y970" i="1" s="1"/>
  <c r="AD970" i="1"/>
  <c r="AD1125" i="1"/>
  <c r="X1125" i="1"/>
  <c r="Y1125" i="1" s="1"/>
  <c r="X493" i="1"/>
  <c r="Y493" i="1" s="1"/>
  <c r="AD493" i="1"/>
  <c r="X1468" i="1"/>
  <c r="Y1468" i="1" s="1"/>
  <c r="AD1468" i="1"/>
  <c r="AD1142" i="1"/>
  <c r="X1142" i="1"/>
  <c r="Y1142" i="1" s="1"/>
  <c r="AD511" i="1"/>
  <c r="X511" i="1"/>
  <c r="Y511" i="1" s="1"/>
  <c r="X1677" i="1"/>
  <c r="Y1677" i="1" s="1"/>
  <c r="AD1677" i="1"/>
  <c r="AD1289" i="1"/>
  <c r="X1289" i="1"/>
  <c r="Y1289" i="1" s="1"/>
  <c r="X144" i="1"/>
  <c r="Y144" i="1" s="1"/>
  <c r="AD144" i="1"/>
  <c r="X705" i="1"/>
  <c r="Y705" i="1" s="1"/>
  <c r="AD705" i="1"/>
  <c r="AD527" i="1"/>
  <c r="X527" i="1"/>
  <c r="Y527" i="1" s="1"/>
  <c r="AD1460" i="1"/>
  <c r="X1460" i="1"/>
  <c r="Y1460" i="1" s="1"/>
  <c r="X1658" i="1"/>
  <c r="Y1658" i="1" s="1"/>
  <c r="AD1658" i="1"/>
  <c r="X641" i="1"/>
  <c r="Y641" i="1" s="1"/>
  <c r="AD641" i="1"/>
  <c r="X1622" i="1"/>
  <c r="Y1622" i="1" s="1"/>
  <c r="AD1622" i="1"/>
  <c r="AD264" i="1"/>
  <c r="X264" i="1"/>
  <c r="Y264" i="1" s="1"/>
  <c r="X1310" i="1"/>
  <c r="Y1310" i="1" s="1"/>
  <c r="AD1310" i="1"/>
  <c r="X331" i="1"/>
  <c r="Y331" i="1" s="1"/>
  <c r="AD331" i="1"/>
  <c r="AD1785" i="1"/>
  <c r="X1785" i="1"/>
  <c r="Y1785" i="1" s="1"/>
  <c r="AD478" i="1"/>
  <c r="X478" i="1"/>
  <c r="Y478" i="1" s="1"/>
  <c r="AD507" i="1"/>
  <c r="X507" i="1"/>
  <c r="Y507" i="1" s="1"/>
  <c r="AD292" i="1"/>
  <c r="X292" i="1"/>
  <c r="Y292" i="1" s="1"/>
  <c r="AD1789" i="1"/>
  <c r="X1789" i="1"/>
  <c r="Y1789" i="1" s="1"/>
  <c r="AD355" i="1"/>
  <c r="X355" i="1"/>
  <c r="Y355" i="1" s="1"/>
  <c r="X1358" i="1"/>
  <c r="Y1358" i="1" s="1"/>
  <c r="AD1358" i="1"/>
  <c r="X844" i="1"/>
  <c r="Y844" i="1" s="1"/>
  <c r="AD844" i="1"/>
  <c r="AD749" i="1"/>
  <c r="X749" i="1"/>
  <c r="Y749" i="1" s="1"/>
  <c r="AD1331" i="1"/>
  <c r="X1331" i="1"/>
  <c r="Y1331" i="1" s="1"/>
  <c r="AD503" i="1"/>
  <c r="X503" i="1"/>
  <c r="Y503" i="1" s="1"/>
  <c r="X1367" i="1"/>
  <c r="Y1367" i="1" s="1"/>
  <c r="AD1367" i="1"/>
  <c r="AD439" i="1"/>
  <c r="X439" i="1"/>
  <c r="Y439" i="1" s="1"/>
  <c r="AD1161" i="1"/>
  <c r="X1161" i="1"/>
  <c r="Y1161" i="1" s="1"/>
  <c r="X1097" i="1"/>
  <c r="Y1097" i="1" s="1"/>
  <c r="AD1097" i="1"/>
  <c r="X745" i="1"/>
  <c r="Y745" i="1" s="1"/>
  <c r="AD745" i="1"/>
  <c r="X1022" i="1"/>
  <c r="Y1022" i="1" s="1"/>
  <c r="AD1022" i="1"/>
  <c r="AD1612" i="1"/>
  <c r="X1612" i="1"/>
  <c r="Y1612" i="1" s="1"/>
  <c r="AD605" i="1"/>
  <c r="X605" i="1"/>
  <c r="Y605" i="1" s="1"/>
  <c r="X1647" i="1"/>
  <c r="Y1647" i="1" s="1"/>
  <c r="AD1647" i="1"/>
  <c r="AD1191" i="1"/>
  <c r="X1191" i="1"/>
  <c r="Y1191" i="1" s="1"/>
  <c r="AD896" i="1"/>
  <c r="X896" i="1"/>
  <c r="Y896" i="1" s="1"/>
  <c r="X908" i="1"/>
  <c r="Y908" i="1" s="1"/>
  <c r="AD908" i="1"/>
  <c r="X1443" i="1"/>
  <c r="Y1443" i="1" s="1"/>
  <c r="AD1443" i="1"/>
  <c r="X252" i="1"/>
  <c r="Y252" i="1" s="1"/>
  <c r="AD252" i="1"/>
  <c r="X239" i="1"/>
  <c r="Y239" i="1" s="1"/>
  <c r="AD239" i="1"/>
  <c r="AD1412" i="1"/>
  <c r="X1412" i="1"/>
  <c r="Y1412" i="1" s="1"/>
  <c r="AD588" i="1"/>
  <c r="X588" i="1"/>
  <c r="Y588" i="1" s="1"/>
  <c r="X133" i="1"/>
  <c r="Y133" i="1" s="1"/>
  <c r="AD133" i="1"/>
  <c r="X535" i="1"/>
  <c r="Y535" i="1" s="1"/>
  <c r="AD535" i="1"/>
  <c r="AD332" i="1"/>
  <c r="X332" i="1"/>
  <c r="Y332" i="1" s="1"/>
  <c r="AD1379" i="1"/>
  <c r="X1379" i="1"/>
  <c r="Y1379" i="1" s="1"/>
  <c r="AD540" i="1"/>
  <c r="X540" i="1"/>
  <c r="Y540" i="1" s="1"/>
  <c r="AD866" i="1"/>
  <c r="X866" i="1"/>
  <c r="Y866" i="1" s="1"/>
  <c r="AD1429" i="1"/>
  <c r="X1429" i="1"/>
  <c r="Y1429" i="1" s="1"/>
  <c r="X122" i="1"/>
  <c r="Y122" i="1" s="1"/>
  <c r="AD122" i="1"/>
  <c r="AD266" i="1"/>
  <c r="X266" i="1"/>
  <c r="Y266" i="1" s="1"/>
  <c r="X1630" i="1"/>
  <c r="Y1630" i="1" s="1"/>
  <c r="AD1630" i="1"/>
  <c r="AD1531" i="1"/>
  <c r="X1531" i="1"/>
  <c r="Y1531" i="1" s="1"/>
  <c r="X750" i="1"/>
  <c r="Y750" i="1" s="1"/>
  <c r="AD750" i="1"/>
  <c r="X1455" i="1"/>
  <c r="Y1455" i="1" s="1"/>
  <c r="AD1455" i="1"/>
  <c r="X420" i="1"/>
  <c r="Y420" i="1" s="1"/>
  <c r="AD420" i="1"/>
  <c r="AD640" i="1"/>
  <c r="X640" i="1"/>
  <c r="Y640" i="1" s="1"/>
  <c r="AD177" i="1"/>
  <c r="X177" i="1"/>
  <c r="Y177" i="1" s="1"/>
  <c r="X1704" i="1"/>
  <c r="Y1704" i="1" s="1"/>
  <c r="AD1704" i="1"/>
  <c r="AD1019" i="1"/>
  <c r="X1019" i="1"/>
  <c r="Y1019" i="1" s="1"/>
  <c r="X288" i="1"/>
  <c r="Y288" i="1" s="1"/>
  <c r="AD288" i="1"/>
  <c r="AD1703" i="1"/>
  <c r="X1703" i="1"/>
  <c r="Y1703" i="1" s="1"/>
  <c r="X1041" i="1"/>
  <c r="Y1041" i="1" s="1"/>
  <c r="AD1041" i="1"/>
  <c r="AD682" i="1"/>
  <c r="X682" i="1"/>
  <c r="Y682" i="1" s="1"/>
  <c r="X857" i="1"/>
  <c r="Y857" i="1" s="1"/>
  <c r="AD857" i="1"/>
  <c r="X189" i="1"/>
  <c r="Y189" i="1" s="1"/>
  <c r="AD189" i="1"/>
  <c r="X795" i="1"/>
  <c r="Y795" i="1" s="1"/>
  <c r="AD795" i="1"/>
  <c r="AD1796" i="1"/>
  <c r="X1796" i="1"/>
  <c r="Y1796" i="1" s="1"/>
  <c r="X574" i="1"/>
  <c r="Y574" i="1" s="1"/>
  <c r="AD574" i="1"/>
  <c r="AD502" i="1"/>
  <c r="X502" i="1"/>
  <c r="Y502" i="1" s="1"/>
  <c r="X679" i="1"/>
  <c r="Y679" i="1" s="1"/>
  <c r="AD679" i="1"/>
  <c r="AD1779" i="1"/>
  <c r="X1779" i="1"/>
  <c r="Y1779" i="1" s="1"/>
  <c r="X885" i="1"/>
  <c r="Y885" i="1" s="1"/>
  <c r="AD885" i="1"/>
  <c r="X561" i="1"/>
  <c r="Y561" i="1" s="1"/>
  <c r="AD561" i="1"/>
  <c r="X1341" i="1"/>
  <c r="Y1341" i="1" s="1"/>
  <c r="AD1341" i="1"/>
  <c r="X752" i="1"/>
  <c r="Y752" i="1" s="1"/>
  <c r="AD752" i="1"/>
  <c r="X1157" i="1"/>
  <c r="Y1157" i="1" s="1"/>
  <c r="AD1157" i="1"/>
  <c r="X53" i="1"/>
  <c r="Y53" i="1" s="1"/>
  <c r="AD53" i="1"/>
  <c r="AD1236" i="1"/>
  <c r="X1236" i="1"/>
  <c r="Y1236" i="1" s="1"/>
  <c r="AD1667" i="1"/>
  <c r="X1667" i="1"/>
  <c r="Y1667" i="1" s="1"/>
  <c r="AD541" i="1"/>
  <c r="X541" i="1"/>
  <c r="Y541" i="1" s="1"/>
  <c r="X537" i="1"/>
  <c r="Y537" i="1" s="1"/>
  <c r="AD537" i="1"/>
  <c r="X1237" i="1"/>
  <c r="Y1237" i="1" s="1"/>
  <c r="AD1237" i="1"/>
  <c r="AD1636" i="1"/>
  <c r="X1636" i="1"/>
  <c r="Y1636" i="1" s="1"/>
  <c r="AD1350" i="1"/>
  <c r="X1350" i="1"/>
  <c r="Y1350" i="1" s="1"/>
  <c r="AD1382" i="1"/>
  <c r="X1382" i="1"/>
  <c r="Y1382" i="1" s="1"/>
  <c r="X659" i="1"/>
  <c r="Y659" i="1" s="1"/>
  <c r="AD659" i="1"/>
  <c r="X1643" i="1"/>
  <c r="Y1643" i="1" s="1"/>
  <c r="AD1643" i="1"/>
  <c r="AD634" i="1"/>
  <c r="X634" i="1"/>
  <c r="Y634" i="1" s="1"/>
  <c r="AD1679" i="1"/>
  <c r="X1679" i="1"/>
  <c r="Y1679" i="1" s="1"/>
  <c r="AD80" i="1"/>
  <c r="X80" i="1"/>
  <c r="Y80" i="1" s="1"/>
  <c r="X267" i="1"/>
  <c r="Y267" i="1" s="1"/>
  <c r="AD267" i="1"/>
  <c r="AD1462" i="1"/>
  <c r="X1462" i="1"/>
  <c r="Y1462" i="1" s="1"/>
  <c r="X1294" i="1"/>
  <c r="Y1294" i="1" s="1"/>
  <c r="AD1294" i="1"/>
  <c r="AD623" i="1"/>
  <c r="X623" i="1"/>
  <c r="Y623" i="1" s="1"/>
  <c r="AD449" i="1"/>
  <c r="X449" i="1"/>
  <c r="Y449" i="1" s="1"/>
  <c r="AD1388" i="1"/>
  <c r="X1388" i="1"/>
  <c r="Y1388" i="1" s="1"/>
  <c r="X754" i="1"/>
  <c r="Y754" i="1" s="1"/>
  <c r="AD754" i="1"/>
  <c r="X269" i="1"/>
  <c r="Y269" i="1" s="1"/>
  <c r="AD269" i="1"/>
  <c r="X1131" i="1"/>
  <c r="Y1131" i="1" s="1"/>
  <c r="AD1131" i="1"/>
  <c r="AD1616" i="1"/>
  <c r="X1616" i="1"/>
  <c r="Y1616" i="1" s="1"/>
  <c r="X621" i="1"/>
  <c r="Y621" i="1" s="1"/>
  <c r="AD621" i="1"/>
  <c r="AD212" i="1"/>
  <c r="X212" i="1"/>
  <c r="Y212" i="1" s="1"/>
  <c r="AD396" i="1"/>
  <c r="X396" i="1"/>
  <c r="Y396" i="1" s="1"/>
  <c r="X1211" i="1"/>
  <c r="Y1211" i="1" s="1"/>
  <c r="AD1211" i="1"/>
  <c r="AD746" i="1"/>
  <c r="X746" i="1"/>
  <c r="Y746" i="1" s="1"/>
  <c r="X1024" i="1"/>
  <c r="Y1024" i="1" s="1"/>
  <c r="AD1024" i="1"/>
  <c r="AD1273" i="1"/>
  <c r="X1273" i="1"/>
  <c r="Y1273" i="1" s="1"/>
  <c r="AD1649" i="1"/>
  <c r="X1649" i="1"/>
  <c r="Y1649" i="1" s="1"/>
  <c r="X1373" i="1"/>
  <c r="Y1373" i="1" s="1"/>
  <c r="AD1373" i="1"/>
  <c r="X1394" i="1"/>
  <c r="Y1394" i="1" s="1"/>
  <c r="AD1394" i="1"/>
  <c r="AD1445" i="1"/>
  <c r="X1445" i="1"/>
  <c r="Y1445" i="1" s="1"/>
  <c r="X627" i="1"/>
  <c r="Y627" i="1" s="1"/>
  <c r="AD627" i="1"/>
  <c r="AD1688" i="1"/>
  <c r="X1688" i="1"/>
  <c r="Y1688" i="1" s="1"/>
  <c r="AD1430" i="1"/>
  <c r="X1430" i="1"/>
  <c r="Y1430" i="1" s="1"/>
  <c r="X315" i="1"/>
  <c r="Y315" i="1" s="1"/>
  <c r="AD315" i="1"/>
  <c r="AD52" i="1"/>
  <c r="X52" i="1"/>
  <c r="Y52" i="1" s="1"/>
  <c r="X259" i="1"/>
  <c r="Y259" i="1" s="1"/>
  <c r="AD259" i="1"/>
  <c r="AD1257" i="1"/>
  <c r="X1257" i="1"/>
  <c r="Y1257" i="1" s="1"/>
  <c r="AD1480" i="1"/>
  <c r="X1480" i="1"/>
  <c r="Y1480" i="1" s="1"/>
  <c r="AD98" i="1"/>
  <c r="X98" i="1"/>
  <c r="Y98" i="1" s="1"/>
  <c r="AD1620" i="1"/>
  <c r="X1620" i="1"/>
  <c r="Y1620" i="1" s="1"/>
  <c r="X1299" i="1"/>
  <c r="Y1299" i="1" s="1"/>
  <c r="AD1299" i="1"/>
  <c r="X951" i="1"/>
  <c r="Y951" i="1" s="1"/>
  <c r="AD951" i="1"/>
  <c r="X1505" i="1"/>
  <c r="Y1505" i="1" s="1"/>
  <c r="AD1505" i="1"/>
  <c r="X1009" i="1"/>
  <c r="Y1009" i="1" s="1"/>
  <c r="AD1009" i="1"/>
  <c r="X687" i="1"/>
  <c r="Y687" i="1" s="1"/>
  <c r="AD687" i="1"/>
  <c r="X1432" i="1"/>
  <c r="Y1432" i="1" s="1"/>
  <c r="AD1432" i="1"/>
  <c r="AD1488" i="1"/>
  <c r="X1488" i="1"/>
  <c r="Y1488" i="1" s="1"/>
  <c r="AD1228" i="1"/>
  <c r="X1228" i="1"/>
  <c r="Y1228" i="1" s="1"/>
  <c r="AD536" i="1"/>
  <c r="X536" i="1"/>
  <c r="Y536" i="1" s="1"/>
  <c r="X377" i="1"/>
  <c r="Y377" i="1" s="1"/>
  <c r="AD377" i="1"/>
  <c r="AD1221" i="1"/>
  <c r="X1221" i="1"/>
  <c r="Y1221" i="1" s="1"/>
  <c r="AD1493" i="1"/>
  <c r="X1493" i="1"/>
  <c r="Y1493" i="1" s="1"/>
  <c r="X1244" i="1"/>
  <c r="Y1244" i="1" s="1"/>
  <c r="AD1244" i="1"/>
  <c r="AD67" i="1"/>
  <c r="X67" i="1"/>
  <c r="Y67" i="1" s="1"/>
  <c r="AD1363" i="1"/>
  <c r="X1363" i="1"/>
  <c r="Y1363" i="1" s="1"/>
  <c r="AD774" i="1"/>
  <c r="X774" i="1"/>
  <c r="Y774" i="1" s="1"/>
  <c r="AD680" i="1"/>
  <c r="X680" i="1"/>
  <c r="Y680" i="1" s="1"/>
  <c r="X685" i="1"/>
  <c r="Y685" i="1" s="1"/>
  <c r="AD685" i="1"/>
  <c r="X945" i="1"/>
  <c r="Y945" i="1" s="1"/>
  <c r="AD945" i="1"/>
  <c r="AD308" i="1"/>
  <c r="X308" i="1"/>
  <c r="Y308" i="1" s="1"/>
  <c r="X1136" i="1"/>
  <c r="Y1136" i="1" s="1"/>
  <c r="AD1136" i="1"/>
  <c r="X831" i="1"/>
  <c r="Y831" i="1" s="1"/>
  <c r="AD831" i="1"/>
  <c r="X504" i="1"/>
  <c r="Y504" i="1" s="1"/>
  <c r="AD504" i="1"/>
  <c r="X1339" i="1"/>
  <c r="Y1339" i="1" s="1"/>
  <c r="AD1339" i="1"/>
  <c r="AD1559" i="1"/>
  <c r="X1559" i="1"/>
  <c r="Y1559" i="1" s="1"/>
  <c r="AD360" i="1"/>
  <c r="X360" i="1"/>
  <c r="Y360" i="1" s="1"/>
  <c r="AD1574" i="1"/>
  <c r="X1574" i="1"/>
  <c r="Y1574" i="1" s="1"/>
  <c r="X229" i="1"/>
  <c r="Y229" i="1" s="1"/>
  <c r="AD229" i="1"/>
  <c r="X1538" i="1"/>
  <c r="Y1538" i="1" s="1"/>
  <c r="AD1538" i="1"/>
  <c r="AD1156" i="1"/>
  <c r="X1156" i="1"/>
  <c r="Y1156" i="1" s="1"/>
  <c r="AD1233" i="1"/>
  <c r="X1233" i="1"/>
  <c r="Y1233" i="1" s="1"/>
  <c r="X487" i="1"/>
  <c r="Y487" i="1" s="1"/>
  <c r="AD487" i="1"/>
  <c r="AD1291" i="1"/>
  <c r="X1291" i="1"/>
  <c r="Y1291" i="1" s="1"/>
  <c r="AD1016" i="1"/>
  <c r="X1016" i="1"/>
  <c r="Y1016" i="1" s="1"/>
  <c r="AD871" i="1"/>
  <c r="X871" i="1"/>
  <c r="Y871" i="1" s="1"/>
  <c r="X570" i="1"/>
  <c r="Y570" i="1" s="1"/>
  <c r="AD570" i="1"/>
  <c r="X1347" i="1"/>
  <c r="Y1347" i="1" s="1"/>
  <c r="AD1347" i="1"/>
  <c r="AD88" i="1"/>
  <c r="X88" i="1"/>
  <c r="Y88" i="1" s="1"/>
  <c r="AD1568" i="1"/>
  <c r="X1568" i="1"/>
  <c r="Y1568" i="1" s="1"/>
  <c r="AD258" i="1"/>
  <c r="X258" i="1"/>
  <c r="Y258" i="1" s="1"/>
  <c r="AD595" i="1"/>
  <c r="X595" i="1"/>
  <c r="Y595" i="1" s="1"/>
  <c r="AD1750" i="1"/>
  <c r="X1750" i="1"/>
  <c r="Y1750" i="1" s="1"/>
  <c r="AD198" i="1"/>
  <c r="X198" i="1"/>
  <c r="Y198" i="1" s="1"/>
  <c r="AD1186" i="1"/>
  <c r="X1186" i="1"/>
  <c r="Y1186" i="1" s="1"/>
  <c r="X1700" i="1"/>
  <c r="Y1700" i="1" s="1"/>
  <c r="AD1700" i="1"/>
  <c r="AD412" i="1"/>
  <c r="X412" i="1"/>
  <c r="Y412" i="1" s="1"/>
  <c r="AD1053" i="1"/>
  <c r="X1053" i="1"/>
  <c r="Y1053" i="1" s="1"/>
  <c r="AD1301" i="1"/>
  <c r="X1301" i="1"/>
  <c r="Y1301" i="1" s="1"/>
  <c r="AD1402" i="1"/>
  <c r="X1402" i="1"/>
  <c r="Y1402" i="1" s="1"/>
  <c r="X1498" i="1"/>
  <c r="Y1498" i="1" s="1"/>
  <c r="AD1498" i="1"/>
  <c r="X1321" i="1"/>
  <c r="Y1321" i="1" s="1"/>
  <c r="AD1321" i="1"/>
  <c r="AD848" i="1"/>
  <c r="X848" i="1"/>
  <c r="Y848" i="1" s="1"/>
  <c r="AD846" i="1"/>
  <c r="X846" i="1"/>
  <c r="Y846" i="1" s="1"/>
  <c r="X710" i="1"/>
  <c r="Y710" i="1" s="1"/>
  <c r="AD710" i="1"/>
  <c r="X729" i="1"/>
  <c r="Y729" i="1" s="1"/>
  <c r="AD729" i="1"/>
  <c r="X261" i="1"/>
  <c r="Y261" i="1" s="1"/>
  <c r="AD261" i="1"/>
  <c r="AD806" i="1"/>
  <c r="X806" i="1"/>
  <c r="Y806" i="1" s="1"/>
  <c r="AD1328" i="1"/>
  <c r="X1328" i="1"/>
  <c r="Y1328" i="1" s="1"/>
  <c r="AD243" i="1"/>
  <c r="X243" i="1"/>
  <c r="Y243" i="1" s="1"/>
  <c r="AD1194" i="1"/>
  <c r="X1194" i="1"/>
  <c r="Y1194" i="1" s="1"/>
  <c r="AD218" i="1"/>
  <c r="X218" i="1"/>
  <c r="Y218" i="1" s="1"/>
  <c r="X1777" i="1"/>
  <c r="Y1777" i="1" s="1"/>
  <c r="AD1777" i="1"/>
  <c r="X1662" i="1"/>
  <c r="Y1662" i="1" s="1"/>
  <c r="AD1662" i="1"/>
  <c r="X309" i="1"/>
  <c r="Y309" i="1" s="1"/>
  <c r="AD309" i="1"/>
  <c r="AD1520" i="1"/>
  <c r="X1520" i="1"/>
  <c r="Y1520" i="1" s="1"/>
  <c r="AD1484" i="1"/>
  <c r="X1484" i="1"/>
  <c r="Y1484" i="1" s="1"/>
  <c r="AD963" i="1"/>
  <c r="X963" i="1"/>
  <c r="Y963" i="1" s="1"/>
  <c r="X1129" i="1"/>
  <c r="Y1129" i="1" s="1"/>
  <c r="AD1129" i="1"/>
  <c r="AD1005" i="1"/>
  <c r="X1005" i="1"/>
  <c r="Y1005" i="1" s="1"/>
  <c r="X245" i="1"/>
  <c r="Y245" i="1" s="1"/>
  <c r="AD245" i="1"/>
  <c r="AD707" i="1"/>
  <c r="X707" i="1"/>
  <c r="Y707" i="1" s="1"/>
  <c r="AD1030" i="1"/>
  <c r="X1030" i="1"/>
  <c r="Y1030" i="1" s="1"/>
  <c r="AD1029" i="1"/>
  <c r="X1029" i="1"/>
  <c r="Y1029" i="1" s="1"/>
  <c r="X340" i="1"/>
  <c r="Y340" i="1" s="1"/>
  <c r="AD340" i="1"/>
  <c r="AD328" i="1"/>
  <c r="X328" i="1"/>
  <c r="Y328" i="1" s="1"/>
  <c r="X1384" i="1"/>
  <c r="Y1384" i="1" s="1"/>
  <c r="AD1384" i="1"/>
  <c r="X1135" i="1"/>
  <c r="Y1135" i="1" s="1"/>
  <c r="AD1135" i="1"/>
  <c r="X1680" i="1"/>
  <c r="Y1680" i="1" s="1"/>
  <c r="AD1680" i="1"/>
  <c r="X398" i="1"/>
  <c r="Y398" i="1" s="1"/>
  <c r="AD398" i="1"/>
  <c r="AD917" i="1"/>
  <c r="X917" i="1"/>
  <c r="Y917" i="1" s="1"/>
  <c r="X494" i="1"/>
  <c r="Y494" i="1" s="1"/>
  <c r="AD494" i="1"/>
  <c r="AD1163" i="1"/>
  <c r="X1163" i="1"/>
  <c r="Y1163" i="1" s="1"/>
  <c r="AD984" i="1"/>
  <c r="X984" i="1"/>
  <c r="Y984" i="1" s="1"/>
  <c r="AD808" i="1"/>
  <c r="X808" i="1"/>
  <c r="Y808" i="1" s="1"/>
  <c r="AD506" i="1"/>
  <c r="X506" i="1"/>
  <c r="Y506" i="1" s="1"/>
  <c r="AD651" i="1"/>
  <c r="X651" i="1"/>
  <c r="Y651" i="1" s="1"/>
  <c r="X1435" i="1"/>
  <c r="Y1435" i="1" s="1"/>
  <c r="AD1435" i="1"/>
  <c r="X629" i="1"/>
  <c r="Y629" i="1" s="1"/>
  <c r="AD629" i="1"/>
  <c r="X323" i="1"/>
  <c r="Y323" i="1" s="1"/>
  <c r="AD323" i="1"/>
  <c r="AD1405" i="1"/>
  <c r="X1405" i="1"/>
  <c r="Y1405" i="1" s="1"/>
  <c r="X1592" i="1"/>
  <c r="Y1592" i="1" s="1"/>
  <c r="AD1592" i="1"/>
  <c r="AD1707" i="1"/>
  <c r="X1707" i="1"/>
  <c r="Y1707" i="1" s="1"/>
  <c r="X1340" i="1"/>
  <c r="Y1340" i="1" s="1"/>
  <c r="AD1340" i="1"/>
  <c r="X447" i="1"/>
  <c r="Y447" i="1" s="1"/>
  <c r="AD447" i="1"/>
  <c r="AD906" i="1"/>
  <c r="X906" i="1"/>
  <c r="Y906" i="1" s="1"/>
  <c r="X1346" i="1"/>
  <c r="Y1346" i="1" s="1"/>
  <c r="AD1346" i="1"/>
  <c r="X101" i="1"/>
  <c r="Y101" i="1" s="1"/>
  <c r="AD101" i="1"/>
  <c r="X1319" i="1"/>
  <c r="Y1319" i="1" s="1"/>
  <c r="AD1319" i="1"/>
  <c r="X1610" i="1"/>
  <c r="Y1610" i="1" s="1"/>
  <c r="AD1610" i="1"/>
  <c r="AD1550" i="1"/>
  <c r="X1550" i="1"/>
  <c r="Y1550" i="1" s="1"/>
  <c r="X496" i="1"/>
  <c r="Y496" i="1" s="1"/>
  <c r="AD496" i="1"/>
  <c r="X224" i="1"/>
  <c r="Y224" i="1" s="1"/>
  <c r="AD224" i="1"/>
  <c r="X387" i="1"/>
  <c r="Y387" i="1" s="1"/>
  <c r="AD387" i="1"/>
  <c r="AD1669" i="1"/>
  <c r="X1669" i="1"/>
  <c r="Y1669" i="1" s="1"/>
  <c r="AD618" i="1"/>
  <c r="X618" i="1"/>
  <c r="Y618" i="1" s="1"/>
  <c r="AD739" i="1"/>
  <c r="X739" i="1"/>
  <c r="Y739" i="1" s="1"/>
  <c r="X669" i="1"/>
  <c r="Y669" i="1" s="1"/>
  <c r="AD669" i="1"/>
  <c r="X1571" i="1"/>
  <c r="Y1571" i="1" s="1"/>
  <c r="AD1571" i="1"/>
  <c r="AD960" i="1"/>
  <c r="X960" i="1"/>
  <c r="Y960" i="1" s="1"/>
  <c r="AD1690" i="1"/>
  <c r="X1690" i="1"/>
  <c r="Y1690" i="1" s="1"/>
  <c r="AD821" i="1"/>
  <c r="X821" i="1"/>
  <c r="Y821" i="1" s="1"/>
  <c r="AD1438" i="1"/>
  <c r="X1438" i="1"/>
  <c r="Y1438" i="1" s="1"/>
  <c r="X1064" i="1"/>
  <c r="Y1064" i="1" s="1"/>
  <c r="AD1064" i="1"/>
  <c r="X1542" i="1"/>
  <c r="Y1542" i="1" s="1"/>
  <c r="AD1542" i="1"/>
  <c r="X238" i="1"/>
  <c r="Y238" i="1" s="1"/>
  <c r="AD238" i="1"/>
  <c r="AD662" i="1"/>
  <c r="X662" i="1"/>
  <c r="Y662" i="1" s="1"/>
  <c r="AD1371" i="1"/>
  <c r="X1371" i="1"/>
  <c r="Y1371" i="1" s="1"/>
  <c r="X895" i="1"/>
  <c r="Y895" i="1" s="1"/>
  <c r="AD895" i="1"/>
  <c r="X1521" i="1"/>
  <c r="Y1521" i="1" s="1"/>
  <c r="AD1521" i="1"/>
  <c r="AD851" i="1"/>
  <c r="X851" i="1"/>
  <c r="Y851" i="1" s="1"/>
  <c r="AD270" i="1"/>
  <c r="X270" i="1"/>
  <c r="Y270" i="1" s="1"/>
  <c r="X606" i="1"/>
  <c r="Y606" i="1" s="1"/>
  <c r="AD606" i="1"/>
  <c r="AD1712" i="1"/>
  <c r="X1712" i="1"/>
  <c r="Y1712" i="1" s="1"/>
  <c r="AD1453" i="1"/>
  <c r="X1453" i="1"/>
  <c r="Y1453" i="1" s="1"/>
  <c r="X1623" i="1"/>
  <c r="Y1623" i="1" s="1"/>
  <c r="AD1623" i="1"/>
  <c r="AD1128" i="1"/>
  <c r="X1128" i="1"/>
  <c r="Y1128" i="1" s="1"/>
  <c r="X337" i="1"/>
  <c r="Y337" i="1" s="1"/>
  <c r="AD337" i="1"/>
  <c r="AD1137" i="1"/>
  <c r="X1137" i="1"/>
  <c r="Y1137" i="1" s="1"/>
  <c r="X203" i="1"/>
  <c r="Y203" i="1" s="1"/>
  <c r="AD203" i="1"/>
  <c r="X388" i="1"/>
  <c r="Y388" i="1" s="1"/>
  <c r="AD388" i="1"/>
  <c r="AD697" i="1"/>
  <c r="X697" i="1"/>
  <c r="Y697" i="1" s="1"/>
  <c r="AD653" i="1"/>
  <c r="X653" i="1"/>
  <c r="Y653" i="1" s="1"/>
  <c r="AD1087" i="1"/>
  <c r="X1087" i="1"/>
  <c r="Y1087" i="1" s="1"/>
  <c r="X1621" i="1"/>
  <c r="Y1621" i="1" s="1"/>
  <c r="AD1621" i="1"/>
  <c r="AD329" i="1"/>
  <c r="X329" i="1"/>
  <c r="Y329" i="1" s="1"/>
  <c r="X1293" i="1"/>
  <c r="Y1293" i="1" s="1"/>
  <c r="AD1293" i="1"/>
  <c r="AD658" i="1"/>
  <c r="X658" i="1"/>
  <c r="Y658" i="1" s="1"/>
  <c r="X560" i="1"/>
  <c r="Y560" i="1" s="1"/>
  <c r="AD560" i="1"/>
  <c r="X1259" i="1"/>
  <c r="Y1259" i="1" s="1"/>
  <c r="AD1259" i="1"/>
  <c r="X293" i="1"/>
  <c r="Y293" i="1" s="1"/>
  <c r="AD293" i="1"/>
  <c r="X1540" i="1"/>
  <c r="Y1540" i="1" s="1"/>
  <c r="AD1540" i="1"/>
  <c r="X476" i="1"/>
  <c r="Y476" i="1" s="1"/>
  <c r="AD476" i="1"/>
  <c r="X1023" i="1"/>
  <c r="Y1023" i="1" s="1"/>
  <c r="AD1023" i="1"/>
  <c r="X1698" i="1"/>
  <c r="Y1698" i="1" s="1"/>
  <c r="AD1698" i="1"/>
  <c r="AD222" i="1"/>
  <c r="X222" i="1"/>
  <c r="Y222" i="1" s="1"/>
  <c r="X498" i="1"/>
  <c r="Y498" i="1" s="1"/>
  <c r="AD498" i="1"/>
  <c r="AD611" i="1"/>
  <c r="X611" i="1"/>
  <c r="Y611" i="1" s="1"/>
  <c r="AD901" i="1"/>
  <c r="X901" i="1"/>
  <c r="Y901" i="1" s="1"/>
  <c r="AD1448" i="1"/>
  <c r="X1448" i="1"/>
  <c r="Y1448" i="1" s="1"/>
  <c r="AD1096" i="1"/>
  <c r="X1096" i="1"/>
  <c r="Y1096" i="1" s="1"/>
  <c r="X364" i="1"/>
  <c r="Y364" i="1" s="1"/>
  <c r="AD364" i="1"/>
  <c r="X1139" i="1"/>
  <c r="Y1139" i="1" s="1"/>
  <c r="AD1139" i="1"/>
  <c r="X352" i="1"/>
  <c r="Y352" i="1" s="1"/>
  <c r="AD352" i="1"/>
  <c r="AD111" i="1"/>
  <c r="X111" i="1"/>
  <c r="Y111" i="1" s="1"/>
  <c r="AD1651" i="1"/>
  <c r="X1651" i="1"/>
  <c r="Y1651" i="1" s="1"/>
  <c r="X1749" i="1"/>
  <c r="Y1749" i="1" s="1"/>
  <c r="AD1749" i="1"/>
  <c r="X1665" i="1"/>
  <c r="Y1665" i="1" s="1"/>
  <c r="AD1665" i="1"/>
  <c r="AD520" i="1"/>
  <c r="X520" i="1"/>
  <c r="Y520" i="1" s="1"/>
  <c r="AD1045" i="1"/>
  <c r="X1045" i="1"/>
  <c r="Y1045" i="1" s="1"/>
  <c r="AD249" i="1"/>
  <c r="X249" i="1"/>
  <c r="Y249" i="1" s="1"/>
  <c r="X368" i="1"/>
  <c r="Y368" i="1" s="1"/>
  <c r="AD368" i="1"/>
  <c r="AD1748" i="1"/>
  <c r="X1748" i="1"/>
  <c r="Y1748" i="1" s="1"/>
  <c r="AD1032" i="1"/>
  <c r="X1032" i="1"/>
  <c r="Y1032" i="1" s="1"/>
  <c r="AD117" i="1"/>
  <c r="X117" i="1"/>
  <c r="Y117" i="1" s="1"/>
  <c r="AD976" i="1"/>
  <c r="X976" i="1"/>
  <c r="Y976" i="1" s="1"/>
  <c r="AD268" i="1"/>
  <c r="X268" i="1"/>
  <c r="Y268" i="1" s="1"/>
  <c r="X1122" i="1"/>
  <c r="Y1122" i="1" s="1"/>
  <c r="AD1122" i="1"/>
  <c r="AD160" i="1"/>
  <c r="X160" i="1"/>
  <c r="Y160" i="1" s="1"/>
  <c r="AD557" i="1"/>
  <c r="X557" i="1"/>
  <c r="Y557" i="1" s="1"/>
  <c r="X107" i="1"/>
  <c r="Y107" i="1" s="1"/>
  <c r="AD107" i="1"/>
  <c r="X577" i="1"/>
  <c r="Y577" i="1" s="1"/>
  <c r="AD577" i="1"/>
  <c r="AD1502" i="1"/>
  <c r="X1502" i="1"/>
  <c r="Y1502" i="1" s="1"/>
  <c r="X1482" i="1"/>
  <c r="Y1482" i="1" s="1"/>
  <c r="AD1482" i="1"/>
  <c r="AD211" i="1"/>
  <c r="X211" i="1"/>
  <c r="Y211" i="1" s="1"/>
  <c r="AD1165" i="1"/>
  <c r="X1165" i="1"/>
  <c r="Y1165" i="1" s="1"/>
  <c r="X645" i="1"/>
  <c r="Y645" i="1" s="1"/>
  <c r="AD645" i="1"/>
  <c r="AD1579" i="1"/>
  <c r="X1579" i="1"/>
  <c r="Y1579" i="1" s="1"/>
  <c r="X1684" i="1"/>
  <c r="Y1684" i="1" s="1"/>
  <c r="AD1684" i="1"/>
  <c r="AD486" i="1"/>
  <c r="X486" i="1"/>
  <c r="Y486" i="1" s="1"/>
  <c r="AD1112" i="1"/>
  <c r="X1112" i="1"/>
  <c r="Y1112" i="1" s="1"/>
  <c r="AD915" i="1"/>
  <c r="X915" i="1"/>
  <c r="Y915" i="1" s="1"/>
  <c r="AD1469" i="1"/>
  <c r="X1469" i="1"/>
  <c r="Y1469" i="1" s="1"/>
  <c r="X1409" i="1"/>
  <c r="Y1409" i="1" s="1"/>
  <c r="AD1409" i="1"/>
  <c r="X441" i="1"/>
  <c r="Y441" i="1" s="1"/>
  <c r="AD441" i="1"/>
  <c r="X693" i="1"/>
  <c r="Y693" i="1" s="1"/>
  <c r="AD693" i="1"/>
  <c r="AD1558" i="1"/>
  <c r="X1558" i="1"/>
  <c r="Y1558" i="1" s="1"/>
  <c r="X943" i="1"/>
  <c r="Y943" i="1" s="1"/>
  <c r="AD943" i="1"/>
  <c r="AD210" i="1"/>
  <c r="X210" i="1"/>
  <c r="Y210" i="1" s="1"/>
  <c r="X157" i="1"/>
  <c r="Y157" i="1" s="1"/>
  <c r="AD157" i="1"/>
  <c r="X1178" i="1"/>
  <c r="Y1178" i="1" s="1"/>
  <c r="AD1178" i="1"/>
  <c r="X151" i="1"/>
  <c r="Y151" i="1" s="1"/>
  <c r="AD151" i="1"/>
  <c r="AD1110" i="1"/>
  <c r="X1110" i="1"/>
  <c r="Y1110" i="1" s="1"/>
  <c r="X1217" i="1"/>
  <c r="Y1217" i="1" s="1"/>
  <c r="AD1217" i="1"/>
  <c r="AD810" i="1"/>
  <c r="X810" i="1"/>
  <c r="Y810" i="1" s="1"/>
  <c r="X992" i="1"/>
  <c r="Y992" i="1" s="1"/>
  <c r="AD992" i="1"/>
  <c r="AD607" i="1"/>
  <c r="X607" i="1"/>
  <c r="Y607" i="1" s="1"/>
  <c r="X39" i="1"/>
  <c r="Y39" i="1" s="1"/>
  <c r="AD39" i="1"/>
  <c r="AD1671" i="1"/>
  <c r="X1671" i="1"/>
  <c r="Y1671" i="1" s="1"/>
  <c r="X1721" i="1"/>
  <c r="Y1721" i="1" s="1"/>
  <c r="AD1721" i="1"/>
  <c r="AD1138" i="1"/>
  <c r="X1138" i="1"/>
  <c r="Y1138" i="1" s="1"/>
  <c r="X481" i="1"/>
  <c r="Y481" i="1" s="1"/>
  <c r="AD481" i="1"/>
  <c r="X783" i="1"/>
  <c r="Y783" i="1" s="1"/>
  <c r="AD783" i="1"/>
  <c r="AD1051" i="1"/>
  <c r="X1051" i="1"/>
  <c r="Y1051" i="1" s="1"/>
  <c r="AD1386" i="1"/>
  <c r="X1386" i="1"/>
  <c r="Y1386" i="1" s="1"/>
  <c r="AD572" i="1"/>
  <c r="X572" i="1"/>
  <c r="Y572" i="1" s="1"/>
  <c r="AD346" i="1"/>
  <c r="X346" i="1"/>
  <c r="Y346" i="1" s="1"/>
  <c r="X510" i="1"/>
  <c r="Y510" i="1" s="1"/>
  <c r="AD510" i="1"/>
  <c r="AD272" i="1"/>
  <c r="X272" i="1"/>
  <c r="Y272" i="1" s="1"/>
  <c r="X1797" i="1"/>
  <c r="Y1797" i="1" s="1"/>
  <c r="AD1797" i="1"/>
  <c r="X1275" i="1"/>
  <c r="Y1275" i="1" s="1"/>
  <c r="AD1275" i="1"/>
  <c r="X1091" i="1"/>
  <c r="Y1091" i="1" s="1"/>
  <c r="AD1091" i="1"/>
  <c r="AD772" i="1"/>
  <c r="X772" i="1"/>
  <c r="Y772" i="1" s="1"/>
  <c r="AD591" i="1"/>
  <c r="X591" i="1"/>
  <c r="Y591" i="1" s="1"/>
  <c r="X1015" i="1"/>
  <c r="Y1015" i="1" s="1"/>
  <c r="AD1015" i="1"/>
  <c r="X643" i="1"/>
  <c r="Y643" i="1" s="1"/>
  <c r="AD643" i="1"/>
  <c r="X1567" i="1"/>
  <c r="Y1567" i="1" s="1"/>
  <c r="AD1567" i="1"/>
  <c r="AD1054" i="1"/>
  <c r="X1054" i="1"/>
  <c r="Y1054" i="1" s="1"/>
  <c r="X748" i="1"/>
  <c r="Y748" i="1" s="1"/>
  <c r="AD748" i="1"/>
  <c r="X40" i="1"/>
  <c r="Y40" i="1" s="1"/>
  <c r="AD40" i="1"/>
  <c r="AD1187" i="1"/>
  <c r="X1187" i="1"/>
  <c r="Y1187" i="1" s="1"/>
  <c r="AD475" i="1"/>
  <c r="X475" i="1"/>
  <c r="Y475" i="1" s="1"/>
  <c r="AD835" i="1"/>
  <c r="X835" i="1"/>
  <c r="Y835" i="1" s="1"/>
  <c r="AD185" i="1"/>
  <c r="X185" i="1"/>
  <c r="Y185" i="1" s="1"/>
  <c r="AD1767" i="1"/>
  <c r="X1767" i="1"/>
  <c r="Y1767" i="1" s="1"/>
  <c r="X1421" i="1"/>
  <c r="Y1421" i="1" s="1"/>
  <c r="AD1421" i="1"/>
  <c r="AD1116" i="1"/>
  <c r="X1116" i="1"/>
  <c r="Y1116" i="1" s="1"/>
  <c r="AD161" i="1"/>
  <c r="X161" i="1"/>
  <c r="Y161" i="1" s="1"/>
  <c r="X314" i="1"/>
  <c r="Y314" i="1" s="1"/>
  <c r="AD314" i="1"/>
  <c r="X691" i="1"/>
  <c r="Y691" i="1" s="1"/>
  <c r="AD691" i="1"/>
  <c r="AD1588" i="1"/>
  <c r="X1588" i="1"/>
  <c r="Y1588" i="1" s="1"/>
  <c r="X1192" i="1"/>
  <c r="Y1192" i="1" s="1"/>
  <c r="AD1192" i="1"/>
  <c r="AD457" i="1"/>
  <c r="X457" i="1"/>
  <c r="Y457" i="1" s="1"/>
  <c r="X1447" i="1"/>
  <c r="Y1447" i="1" s="1"/>
  <c r="AD1447" i="1"/>
  <c r="AD986" i="1"/>
  <c r="X986" i="1"/>
  <c r="Y986" i="1" s="1"/>
  <c r="X1473" i="1"/>
  <c r="Y1473" i="1" s="1"/>
  <c r="AD1473" i="1"/>
  <c r="X1274" i="1"/>
  <c r="Y1274" i="1" s="1"/>
  <c r="AD1274" i="1"/>
  <c r="X626" i="1"/>
  <c r="Y626" i="1" s="1"/>
  <c r="AD626" i="1"/>
  <c r="X419" i="1"/>
  <c r="Y419" i="1" s="1"/>
  <c r="AD419" i="1"/>
  <c r="X897" i="1"/>
  <c r="Y897" i="1" s="1"/>
  <c r="AD897" i="1"/>
  <c r="X1450" i="1"/>
  <c r="Y1450" i="1" s="1"/>
  <c r="AD1450" i="1"/>
  <c r="X1175" i="1"/>
  <c r="Y1175" i="1" s="1"/>
  <c r="AD1175" i="1"/>
  <c r="AD1349" i="1"/>
  <c r="X1349" i="1"/>
  <c r="Y1349" i="1" s="1"/>
  <c r="AD547" i="1"/>
  <c r="X547" i="1"/>
  <c r="Y547" i="1" s="1"/>
  <c r="X220" i="1"/>
  <c r="Y220" i="1" s="1"/>
  <c r="AD220" i="1"/>
  <c r="X859" i="1"/>
  <c r="Y859" i="1" s="1"/>
  <c r="AD859" i="1"/>
  <c r="X1036" i="1"/>
  <c r="Y1036" i="1" s="1"/>
  <c r="AD1036" i="1"/>
  <c r="X1285" i="1"/>
  <c r="Y1285" i="1" s="1"/>
  <c r="AD1285" i="1"/>
  <c r="AD1130" i="1"/>
  <c r="X1130" i="1"/>
  <c r="Y1130" i="1" s="1"/>
  <c r="AD524" i="1"/>
  <c r="X524" i="1"/>
  <c r="Y524" i="1" s="1"/>
  <c r="AD1058" i="1"/>
  <c r="X1058" i="1"/>
  <c r="Y1058" i="1" s="1"/>
  <c r="X1173" i="1"/>
  <c r="Y1173" i="1" s="1"/>
  <c r="AD1173" i="1"/>
  <c r="X45" i="1"/>
  <c r="Y45" i="1" s="1"/>
  <c r="AD45" i="1"/>
  <c r="AD898" i="1"/>
  <c r="X898" i="1"/>
  <c r="Y898" i="1" s="1"/>
  <c r="AD829" i="1"/>
  <c r="X829" i="1"/>
  <c r="Y829" i="1" s="1"/>
  <c r="X964" i="1"/>
  <c r="Y964" i="1" s="1"/>
  <c r="AD964" i="1"/>
  <c r="X369" i="1"/>
  <c r="Y369" i="1" s="1"/>
  <c r="AD369" i="1"/>
  <c r="X1503" i="1"/>
  <c r="Y1503" i="1" s="1"/>
  <c r="AD1503" i="1"/>
  <c r="AD1591" i="1"/>
  <c r="X1591" i="1"/>
  <c r="Y1591" i="1" s="1"/>
  <c r="X1634" i="1"/>
  <c r="Y1634" i="1" s="1"/>
  <c r="AD1634" i="1"/>
  <c r="X1366" i="1"/>
  <c r="Y1366" i="1" s="1"/>
  <c r="AD1366" i="1"/>
  <c r="X1207" i="1"/>
  <c r="Y1207" i="1" s="1"/>
  <c r="AD1207" i="1"/>
  <c r="AD740" i="1"/>
  <c r="X740" i="1"/>
  <c r="Y740" i="1" s="1"/>
  <c r="X400" i="1"/>
  <c r="Y400" i="1" s="1"/>
  <c r="AD400" i="1"/>
  <c r="AD226" i="1"/>
  <c r="X226" i="1"/>
  <c r="Y226" i="1" s="1"/>
  <c r="AD42" i="1"/>
  <c r="X42" i="1"/>
  <c r="Y42" i="1" s="1"/>
  <c r="X1714" i="1"/>
  <c r="Y1714" i="1" s="1"/>
  <c r="AD1714" i="1"/>
  <c r="X548" i="1"/>
  <c r="Y548" i="1" s="1"/>
  <c r="AD548" i="1"/>
  <c r="AD637" i="1"/>
  <c r="X637" i="1"/>
  <c r="Y637" i="1" s="1"/>
  <c r="AD1218" i="1"/>
  <c r="X1218" i="1"/>
  <c r="Y1218" i="1" s="1"/>
  <c r="X1147" i="1"/>
  <c r="Y1147" i="1" s="1"/>
  <c r="AD1147" i="1"/>
  <c r="AD1095" i="1"/>
  <c r="X1095" i="1"/>
  <c r="Y1095" i="1" s="1"/>
  <c r="AD102" i="1"/>
  <c r="X102" i="1"/>
  <c r="Y102" i="1" s="1"/>
  <c r="AD845" i="1"/>
  <c r="X845" i="1"/>
  <c r="Y845" i="1" s="1"/>
  <c r="X1522" i="1"/>
  <c r="Y1522" i="1" s="1"/>
  <c r="AD1522" i="1"/>
  <c r="AD953" i="1"/>
  <c r="X953" i="1"/>
  <c r="Y953" i="1" s="1"/>
  <c r="X571" i="1"/>
  <c r="Y571" i="1" s="1"/>
  <c r="AD571" i="1"/>
  <c r="X163" i="1"/>
  <c r="Y163" i="1" s="1"/>
  <c r="AD163" i="1"/>
  <c r="AD1258" i="1"/>
  <c r="X1258" i="1"/>
  <c r="Y1258" i="1" s="1"/>
  <c r="X1570" i="1"/>
  <c r="Y1570" i="1" s="1"/>
  <c r="AD1570" i="1"/>
  <c r="AD1486" i="1"/>
  <c r="X1486" i="1"/>
  <c r="Y1486" i="1" s="1"/>
  <c r="X1171" i="1"/>
  <c r="Y1171" i="1" s="1"/>
  <c r="AD1171" i="1"/>
  <c r="AD327" i="1"/>
  <c r="X327" i="1"/>
  <c r="Y327" i="1" s="1"/>
  <c r="X334" i="1"/>
  <c r="Y334" i="1" s="1"/>
  <c r="AD334" i="1"/>
  <c r="AD1554" i="1"/>
  <c r="X1554" i="1"/>
  <c r="Y1554" i="1" s="1"/>
  <c r="X1232" i="1"/>
  <c r="Y1232" i="1" s="1"/>
  <c r="AD1232" i="1"/>
  <c r="AD320" i="1"/>
  <c r="X320" i="1"/>
  <c r="Y320" i="1" s="1"/>
  <c r="X1774" i="1"/>
  <c r="Y1774" i="1" s="1"/>
  <c r="AD1774" i="1"/>
  <c r="AD99" i="1"/>
  <c r="X99" i="1"/>
  <c r="Y99" i="1" s="1"/>
  <c r="X1114" i="1"/>
  <c r="Y1114" i="1" s="1"/>
  <c r="AD1114" i="1"/>
  <c r="AD531" i="1"/>
  <c r="X531" i="1"/>
  <c r="Y531" i="1" s="1"/>
  <c r="AD125" i="1"/>
  <c r="X125" i="1"/>
  <c r="Y125" i="1" s="1"/>
  <c r="AD140" i="1"/>
  <c r="X140" i="1"/>
  <c r="Y140" i="1" s="1"/>
  <c r="AD1487" i="1"/>
  <c r="X1487" i="1"/>
  <c r="Y1487" i="1" s="1"/>
  <c r="AD742" i="1"/>
  <c r="X742" i="1"/>
  <c r="Y742" i="1" s="1"/>
  <c r="X434" i="1"/>
  <c r="Y434" i="1" s="1"/>
  <c r="AD434" i="1"/>
  <c r="X275" i="1"/>
  <c r="Y275" i="1" s="1"/>
  <c r="AD275" i="1"/>
  <c r="X709" i="1"/>
  <c r="Y709" i="1" s="1"/>
  <c r="AD709" i="1"/>
  <c r="X290" i="1"/>
  <c r="Y290" i="1" s="1"/>
  <c r="AD290" i="1"/>
  <c r="AD1059" i="1"/>
  <c r="X1059" i="1"/>
  <c r="Y1059" i="1" s="1"/>
  <c r="X1499" i="1"/>
  <c r="Y1499" i="1" s="1"/>
  <c r="AD1499" i="1"/>
  <c r="X1517" i="1"/>
  <c r="Y1517" i="1" s="1"/>
  <c r="AD1517" i="1"/>
  <c r="X758" i="1"/>
  <c r="Y758" i="1" s="1"/>
  <c r="AD758" i="1"/>
  <c r="X182" i="1"/>
  <c r="Y182" i="1" s="1"/>
  <c r="AD182" i="1"/>
  <c r="AD1108" i="1"/>
  <c r="X1108" i="1"/>
  <c r="Y1108" i="1" s="1"/>
  <c r="AD1425" i="1"/>
  <c r="X1425" i="1"/>
  <c r="Y1425" i="1" s="1"/>
  <c r="AD474" i="1"/>
  <c r="X474" i="1"/>
  <c r="Y474" i="1" s="1"/>
  <c r="X1479" i="1"/>
  <c r="Y1479" i="1" s="1"/>
  <c r="AD1479" i="1"/>
  <c r="AD1143" i="1"/>
  <c r="X1143" i="1"/>
  <c r="Y1143" i="1" s="1"/>
  <c r="X63" i="1"/>
  <c r="Y63" i="1" s="1"/>
  <c r="AD63" i="1"/>
  <c r="AD887" i="1"/>
  <c r="X887" i="1"/>
  <c r="Y887" i="1" s="1"/>
  <c r="X860" i="1"/>
  <c r="Y860" i="1" s="1"/>
  <c r="AD860" i="1"/>
  <c r="X797" i="1"/>
  <c r="Y797" i="1" s="1"/>
  <c r="AD797" i="1"/>
  <c r="X929" i="1"/>
  <c r="Y929" i="1" s="1"/>
  <c r="AD929" i="1"/>
  <c r="X1205" i="1"/>
  <c r="Y1205" i="1" s="1"/>
  <c r="AD1205" i="1"/>
  <c r="AD158" i="1"/>
  <c r="X158" i="1"/>
  <c r="Y158" i="1" s="1"/>
  <c r="AD1410" i="1"/>
  <c r="X1410" i="1"/>
  <c r="Y1410" i="1" s="1"/>
  <c r="AD197" i="1"/>
  <c r="X197" i="1"/>
  <c r="Y197" i="1" s="1"/>
  <c r="AD1002" i="1"/>
  <c r="X1002" i="1"/>
  <c r="Y1002" i="1" s="1"/>
  <c r="X1449" i="1"/>
  <c r="Y1449" i="1" s="1"/>
  <c r="AD1449" i="1"/>
  <c r="X345" i="1"/>
  <c r="Y345" i="1" s="1"/>
  <c r="AD345" i="1"/>
  <c r="AD1598" i="1"/>
  <c r="X1598" i="1"/>
  <c r="Y1598" i="1" s="1"/>
  <c r="X757" i="1"/>
  <c r="Y757" i="1" s="1"/>
  <c r="AD757" i="1"/>
  <c r="X361" i="1"/>
  <c r="Y361" i="1" s="1"/>
  <c r="AD361" i="1"/>
  <c r="X883" i="1"/>
  <c r="Y883" i="1" s="1"/>
  <c r="AD883" i="1"/>
  <c r="AD556" i="1"/>
  <c r="X556" i="1"/>
  <c r="Y556" i="1" s="1"/>
  <c r="X558" i="1"/>
  <c r="Y558" i="1" s="1"/>
  <c r="AD558" i="1"/>
  <c r="X82" i="1"/>
  <c r="Y82" i="1" s="1"/>
  <c r="AD82" i="1"/>
  <c r="X1764" i="1"/>
  <c r="Y1764" i="1" s="1"/>
  <c r="AD1764" i="1"/>
  <c r="AD886" i="1"/>
  <c r="X886" i="1"/>
  <c r="Y886" i="1" s="1"/>
  <c r="AD1734" i="1"/>
  <c r="X1734" i="1"/>
  <c r="Y1734" i="1" s="1"/>
  <c r="X1589" i="1"/>
  <c r="Y1589" i="1" s="1"/>
  <c r="AD1589" i="1"/>
  <c r="X392" i="1"/>
  <c r="Y392" i="1" s="1"/>
  <c r="AD392" i="1"/>
  <c r="X131" i="1"/>
  <c r="Y131" i="1" s="1"/>
  <c r="AD131" i="1"/>
  <c r="AD1004" i="1"/>
  <c r="X1004" i="1"/>
  <c r="Y1004" i="1" s="1"/>
  <c r="X530" i="1"/>
  <c r="Y530" i="1" s="1"/>
  <c r="AD530" i="1"/>
  <c r="AD581" i="1"/>
  <c r="X581" i="1"/>
  <c r="Y581" i="1" s="1"/>
  <c r="X313" i="1"/>
  <c r="Y313" i="1" s="1"/>
  <c r="AD313" i="1"/>
  <c r="X176" i="1"/>
  <c r="Y176" i="1" s="1"/>
  <c r="AD176" i="1"/>
  <c r="AD1711" i="1"/>
  <c r="X1711" i="1"/>
  <c r="Y1711" i="1" s="1"/>
  <c r="X1560" i="1"/>
  <c r="Y1560" i="1" s="1"/>
  <c r="AD1560" i="1"/>
  <c r="X129" i="1"/>
  <c r="Y129" i="1" s="1"/>
  <c r="AD129" i="1"/>
  <c r="AD1360" i="1"/>
  <c r="X1360" i="1"/>
  <c r="Y1360" i="1" s="1"/>
  <c r="AD109" i="1"/>
  <c r="X109" i="1"/>
  <c r="Y109" i="1" s="1"/>
  <c r="X1013" i="1"/>
  <c r="Y1013" i="1" s="1"/>
  <c r="AD1013" i="1"/>
  <c r="AD612" i="1"/>
  <c r="X612" i="1"/>
  <c r="Y612" i="1" s="1"/>
  <c r="X639" i="1"/>
  <c r="Y639" i="1" s="1"/>
  <c r="AD639" i="1"/>
  <c r="AD437" i="1"/>
  <c r="X437" i="1"/>
  <c r="Y437" i="1" s="1"/>
  <c r="AD956" i="1"/>
  <c r="X956" i="1"/>
  <c r="Y956" i="1" s="1"/>
  <c r="AD1033" i="1"/>
  <c r="X1033" i="1"/>
  <c r="Y1033" i="1" s="1"/>
  <c r="X671" i="1"/>
  <c r="Y671" i="1" s="1"/>
  <c r="AD671" i="1"/>
  <c r="X451" i="1"/>
  <c r="Y451" i="1" s="1"/>
  <c r="AD451" i="1"/>
  <c r="AD701" i="1"/>
  <c r="X701" i="1"/>
  <c r="Y701" i="1" s="1"/>
  <c r="X221" i="1"/>
  <c r="Y221" i="1" s="1"/>
  <c r="AD221" i="1"/>
  <c r="X1102" i="1"/>
  <c r="Y1102" i="1" s="1"/>
  <c r="AD1102" i="1"/>
  <c r="X120" i="1"/>
  <c r="Y120" i="1" s="1"/>
  <c r="AD120" i="1"/>
  <c r="AD633" i="1"/>
  <c r="X633" i="1"/>
  <c r="Y633" i="1" s="1"/>
  <c r="AD1529" i="1"/>
  <c r="X1529" i="1"/>
  <c r="Y1529" i="1" s="1"/>
  <c r="X836" i="1"/>
  <c r="Y836" i="1" s="1"/>
  <c r="AD836" i="1"/>
  <c r="X616" i="1"/>
  <c r="Y616" i="1" s="1"/>
  <c r="AD616" i="1"/>
  <c r="AD799" i="1"/>
  <c r="X799" i="1"/>
  <c r="Y799" i="1" s="1"/>
  <c r="AD995" i="1"/>
  <c r="X995" i="1"/>
  <c r="Y995" i="1" s="1"/>
  <c r="AD505" i="1"/>
  <c r="X505" i="1"/>
  <c r="Y505" i="1" s="1"/>
  <c r="X1682" i="1"/>
  <c r="Y1682" i="1" s="1"/>
  <c r="AD1682" i="1"/>
  <c r="X996" i="1"/>
  <c r="Y996" i="1" s="1"/>
  <c r="AD996" i="1"/>
  <c r="AD1115" i="1"/>
  <c r="X1115" i="1"/>
  <c r="Y1115" i="1" s="1"/>
  <c r="AD1454" i="1"/>
  <c r="X1454" i="1"/>
  <c r="Y1454" i="1" s="1"/>
  <c r="AD1411" i="1"/>
  <c r="X1411" i="1"/>
  <c r="Y1411" i="1" s="1"/>
  <c r="X1060" i="1"/>
  <c r="Y1060" i="1" s="1"/>
  <c r="AD1060" i="1"/>
  <c r="AD319" i="1"/>
  <c r="X319" i="1"/>
  <c r="Y319" i="1" s="1"/>
  <c r="AD153" i="1"/>
  <c r="X153" i="1"/>
  <c r="Y153" i="1" s="1"/>
  <c r="AD603" i="1"/>
  <c r="X603" i="1"/>
  <c r="Y603" i="1" s="1"/>
  <c r="AD1271" i="1"/>
  <c r="X1271" i="1"/>
  <c r="Y1271" i="1" s="1"/>
  <c r="AD1021" i="1"/>
  <c r="X1021" i="1"/>
  <c r="Y1021" i="1" s="1"/>
  <c r="X1753" i="1"/>
  <c r="Y1753" i="1" s="1"/>
  <c r="AD1753" i="1"/>
  <c r="AD1437" i="1"/>
  <c r="X1437" i="1"/>
  <c r="Y1437" i="1" s="1"/>
  <c r="X411" i="1"/>
  <c r="Y411" i="1" s="1"/>
  <c r="AD411" i="1"/>
  <c r="AD1694" i="1"/>
  <c r="X1694" i="1"/>
  <c r="Y1694" i="1" s="1"/>
  <c r="AD1509" i="1"/>
  <c r="X1509" i="1"/>
  <c r="Y1509" i="1" s="1"/>
  <c r="AD409" i="1"/>
  <c r="X409" i="1"/>
  <c r="Y409" i="1" s="1"/>
  <c r="AD1245" i="1"/>
  <c r="X1245" i="1"/>
  <c r="Y1245" i="1" s="1"/>
  <c r="X187" i="1"/>
  <c r="Y187" i="1" s="1"/>
  <c r="AD187" i="1"/>
  <c r="X1768" i="1"/>
  <c r="Y1768" i="1" s="1"/>
  <c r="AD1768" i="1"/>
  <c r="X1081" i="1"/>
  <c r="Y1081" i="1" s="1"/>
  <c r="AD1081" i="1"/>
  <c r="X628" i="1"/>
  <c r="Y628" i="1" s="1"/>
  <c r="AD628" i="1"/>
  <c r="X317" i="1"/>
  <c r="Y317" i="1" s="1"/>
  <c r="AD317" i="1"/>
  <c r="X489" i="1"/>
  <c r="Y489" i="1" s="1"/>
  <c r="AD489" i="1"/>
  <c r="X1494" i="1"/>
  <c r="Y1494" i="1" s="1"/>
  <c r="AD1494" i="1"/>
  <c r="AD604" i="1"/>
  <c r="X604" i="1"/>
  <c r="Y604" i="1" s="1"/>
  <c r="AD233" i="1"/>
  <c r="X233" i="1"/>
  <c r="Y233" i="1" s="1"/>
  <c r="X257" i="1"/>
  <c r="Y257" i="1" s="1"/>
  <c r="AD257" i="1"/>
  <c r="X1107" i="1"/>
  <c r="Y1107" i="1" s="1"/>
  <c r="AD1107" i="1"/>
  <c r="X1099" i="1"/>
  <c r="Y1099" i="1" s="1"/>
  <c r="AD1099" i="1"/>
  <c r="X452" i="1"/>
  <c r="Y452" i="1" s="1"/>
  <c r="AD452" i="1"/>
  <c r="AD1561" i="1"/>
  <c r="X1561" i="1"/>
  <c r="Y1561" i="1" s="1"/>
  <c r="AD1773" i="1"/>
  <c r="X1773" i="1"/>
  <c r="Y1773" i="1" s="1"/>
  <c r="AD770" i="1"/>
  <c r="X770" i="1"/>
  <c r="Y770" i="1" s="1"/>
  <c r="AD310" i="1"/>
  <c r="X310" i="1"/>
  <c r="Y310" i="1" s="1"/>
  <c r="X717" i="1"/>
  <c r="Y717" i="1" s="1"/>
  <c r="AD717" i="1"/>
  <c r="X789" i="1"/>
  <c r="Y789" i="1" s="1"/>
  <c r="AD789" i="1"/>
  <c r="X492" i="1"/>
  <c r="Y492" i="1" s="1"/>
  <c r="AD492" i="1"/>
  <c r="X1754" i="1"/>
  <c r="Y1754" i="1" s="1"/>
  <c r="AD1754" i="1"/>
  <c r="AD1227" i="1"/>
  <c r="X1227" i="1"/>
  <c r="Y1227" i="1" s="1"/>
  <c r="X1177" i="1"/>
  <c r="Y1177" i="1" s="1"/>
  <c r="AD1177" i="1"/>
  <c r="AD762" i="1"/>
  <c r="X762" i="1"/>
  <c r="Y762" i="1" s="1"/>
  <c r="AD1235" i="1"/>
  <c r="X1235" i="1"/>
  <c r="Y1235" i="1" s="1"/>
  <c r="AD1073" i="1"/>
  <c r="X1073" i="1"/>
  <c r="Y1073" i="1" s="1"/>
  <c r="AD383" i="1"/>
  <c r="X383" i="1"/>
  <c r="Y383" i="1" s="1"/>
  <c r="X861" i="1"/>
  <c r="Y861" i="1" s="1"/>
  <c r="AD861" i="1"/>
  <c r="AD823" i="1"/>
  <c r="X823" i="1"/>
  <c r="Y823" i="1" s="1"/>
  <c r="AD1483" i="1"/>
  <c r="X1483" i="1"/>
  <c r="Y1483" i="1" s="1"/>
  <c r="X1133" i="1"/>
  <c r="Y1133" i="1" s="1"/>
  <c r="AD1133" i="1"/>
  <c r="AD1724" i="1"/>
  <c r="X1724" i="1"/>
  <c r="Y1724" i="1" s="1"/>
  <c r="X566" i="1"/>
  <c r="Y566" i="1" s="1"/>
  <c r="AD566" i="1"/>
  <c r="AD459" i="1"/>
  <c r="X459" i="1"/>
  <c r="Y459" i="1" s="1"/>
  <c r="AD726" i="1"/>
  <c r="X726" i="1"/>
  <c r="Y726" i="1" s="1"/>
  <c r="X550" i="1"/>
  <c r="Y550" i="1" s="1"/>
  <c r="AD550" i="1"/>
  <c r="AD582" i="1"/>
  <c r="X582" i="1"/>
  <c r="Y582" i="1" s="1"/>
  <c r="X1220" i="1"/>
  <c r="Y1220" i="1" s="1"/>
  <c r="AD1220" i="1"/>
  <c r="X673" i="1"/>
  <c r="Y673" i="1" s="1"/>
  <c r="AD673" i="1"/>
  <c r="AD1189" i="1"/>
  <c r="X1189" i="1"/>
  <c r="Y1189" i="1" s="1"/>
  <c r="X993" i="1"/>
  <c r="Y993" i="1" s="1"/>
  <c r="AD993" i="1"/>
  <c r="AD193" i="1"/>
  <c r="X193" i="1"/>
  <c r="Y193" i="1" s="1"/>
  <c r="X1564" i="1"/>
  <c r="Y1564" i="1" s="1"/>
  <c r="AD1564" i="1"/>
  <c r="X1731" i="1"/>
  <c r="Y1731" i="1" s="1"/>
  <c r="AD1731" i="1"/>
  <c r="X1017" i="1"/>
  <c r="Y1017" i="1" s="1"/>
  <c r="AD1017" i="1"/>
  <c r="AD1798" i="1"/>
  <c r="X1798" i="1"/>
  <c r="Y1798" i="1" s="1"/>
  <c r="AD843" i="1"/>
  <c r="X843" i="1"/>
  <c r="Y843" i="1" s="1"/>
  <c r="AD1506" i="1"/>
  <c r="X1506" i="1"/>
  <c r="Y1506" i="1" s="1"/>
  <c r="X542" i="1"/>
  <c r="Y542" i="1" s="1"/>
  <c r="AD542" i="1"/>
  <c r="X121" i="1"/>
  <c r="Y121" i="1" s="1"/>
  <c r="AD121" i="1"/>
  <c r="AD246" i="1"/>
  <c r="X246" i="1"/>
  <c r="Y246" i="1" s="1"/>
  <c r="X554" i="1"/>
  <c r="Y554" i="1" s="1"/>
  <c r="AD554" i="1"/>
  <c r="X112" i="1"/>
  <c r="Y112" i="1" s="1"/>
  <c r="AD112" i="1"/>
  <c r="AD1512" i="1"/>
  <c r="X1512" i="1"/>
  <c r="Y1512" i="1" s="1"/>
  <c r="X544" i="1"/>
  <c r="Y544" i="1" s="1"/>
  <c r="AD544" i="1"/>
  <c r="X202" i="1"/>
  <c r="Y202" i="1" s="1"/>
  <c r="AD202" i="1"/>
  <c r="X660" i="1"/>
  <c r="Y660" i="1" s="1"/>
  <c r="AD660" i="1"/>
  <c r="X870" i="1"/>
  <c r="Y870" i="1" s="1"/>
  <c r="AD870" i="1"/>
  <c r="AD1065" i="1"/>
  <c r="X1065" i="1"/>
  <c r="Y1065" i="1" s="1"/>
  <c r="AD744" i="1"/>
  <c r="X744" i="1"/>
  <c r="Y744" i="1" s="1"/>
  <c r="X940" i="1"/>
  <c r="Y940" i="1" s="1"/>
  <c r="AD940" i="1"/>
  <c r="AG234" i="1" l="1"/>
  <c r="AH234" i="1" s="1"/>
  <c r="AE234" i="1"/>
  <c r="AF234" i="1" s="1"/>
  <c r="AG708" i="1"/>
  <c r="AH708" i="1" s="1"/>
  <c r="AE708" i="1"/>
  <c r="AF708" i="1" s="1"/>
  <c r="AE1309" i="1"/>
  <c r="AF1309" i="1" s="1"/>
  <c r="AG1309" i="1"/>
  <c r="AH1309" i="1" s="1"/>
  <c r="AE577" i="1"/>
  <c r="AF577" i="1" s="1"/>
  <c r="AG577" i="1"/>
  <c r="AH577" i="1" s="1"/>
  <c r="AE49" i="1"/>
  <c r="AF49" i="1" s="1"/>
  <c r="AG49" i="1"/>
  <c r="AH49" i="1" s="1"/>
  <c r="AG1217" i="1"/>
  <c r="AH1217" i="1" s="1"/>
  <c r="AE1217" i="1"/>
  <c r="AF1217" i="1" s="1"/>
  <c r="AG1355" i="1"/>
  <c r="AH1355" i="1" s="1"/>
  <c r="AE1355" i="1"/>
  <c r="AF1355" i="1" s="1"/>
  <c r="AE564" i="1"/>
  <c r="AF564" i="1" s="1"/>
  <c r="AG564" i="1"/>
  <c r="AH564" i="1" s="1"/>
  <c r="AG774" i="1"/>
  <c r="AH774" i="1" s="1"/>
  <c r="AE774" i="1"/>
  <c r="AF774" i="1" s="1"/>
  <c r="AE233" i="1"/>
  <c r="AF233" i="1" s="1"/>
  <c r="AG233" i="1"/>
  <c r="AH233" i="1" s="1"/>
  <c r="AE732" i="1"/>
  <c r="AF732" i="1" s="1"/>
  <c r="AG732" i="1"/>
  <c r="AH732" i="1" s="1"/>
  <c r="AG1517" i="1"/>
  <c r="AH1517" i="1" s="1"/>
  <c r="AE1517" i="1"/>
  <c r="AF1517" i="1" s="1"/>
  <c r="AG1570" i="1"/>
  <c r="AH1570" i="1" s="1"/>
  <c r="AE1570" i="1"/>
  <c r="AF1570" i="1" s="1"/>
  <c r="AE1503" i="1"/>
  <c r="AF1503" i="1" s="1"/>
  <c r="AG1503" i="1"/>
  <c r="AH1503" i="1" s="1"/>
  <c r="AG151" i="1"/>
  <c r="AH151" i="1" s="1"/>
  <c r="AE151" i="1"/>
  <c r="AF151" i="1" s="1"/>
  <c r="AG1623" i="1"/>
  <c r="AH1623" i="1" s="1"/>
  <c r="AE1623" i="1"/>
  <c r="AF1623" i="1" s="1"/>
  <c r="AE387" i="1"/>
  <c r="AF387" i="1" s="1"/>
  <c r="AG387" i="1"/>
  <c r="AH387" i="1" s="1"/>
  <c r="AE245" i="1"/>
  <c r="AF245" i="1" s="1"/>
  <c r="AG245" i="1"/>
  <c r="AH245" i="1" s="1"/>
  <c r="AE1347" i="1"/>
  <c r="AF1347" i="1" s="1"/>
  <c r="AG1347" i="1"/>
  <c r="AH1347" i="1" s="1"/>
  <c r="AE679" i="1"/>
  <c r="AF679" i="1" s="1"/>
  <c r="AG679" i="1"/>
  <c r="AH679" i="1" s="1"/>
  <c r="AE1443" i="1"/>
  <c r="AF1443" i="1" s="1"/>
  <c r="AG1443" i="1"/>
  <c r="AH1443" i="1" s="1"/>
  <c r="AG144" i="1"/>
  <c r="AH144" i="1" s="1"/>
  <c r="AE144" i="1"/>
  <c r="AF144" i="1" s="1"/>
  <c r="AG911" i="1"/>
  <c r="AH911" i="1" s="1"/>
  <c r="AE911" i="1"/>
  <c r="AF911" i="1" s="1"/>
  <c r="AE1708" i="1"/>
  <c r="AF1708" i="1" s="1"/>
  <c r="AG1708" i="1"/>
  <c r="AH1708" i="1" s="1"/>
  <c r="AE852" i="1"/>
  <c r="AF852" i="1" s="1"/>
  <c r="AG852" i="1"/>
  <c r="AH852" i="1" s="1"/>
  <c r="AE952" i="1"/>
  <c r="AF952" i="1" s="1"/>
  <c r="AG952" i="1"/>
  <c r="AH952" i="1" s="1"/>
  <c r="AE281" i="1"/>
  <c r="AF281" i="1" s="1"/>
  <c r="AG281" i="1"/>
  <c r="AH281" i="1" s="1"/>
  <c r="AE1072" i="1"/>
  <c r="AF1072" i="1" s="1"/>
  <c r="AG1072" i="1"/>
  <c r="AH1072" i="1" s="1"/>
  <c r="AE579" i="1"/>
  <c r="AF579" i="1" s="1"/>
  <c r="AG579" i="1"/>
  <c r="AH579" i="1" s="1"/>
  <c r="AE1365" i="1"/>
  <c r="AF1365" i="1" s="1"/>
  <c r="AG1365" i="1"/>
  <c r="AH1365" i="1" s="1"/>
  <c r="AG432" i="1"/>
  <c r="AH432" i="1" s="1"/>
  <c r="AE432" i="1"/>
  <c r="AF432" i="1" s="1"/>
  <c r="AE1292" i="1"/>
  <c r="AF1292" i="1" s="1"/>
  <c r="AG1292" i="1"/>
  <c r="AH1292" i="1" s="1"/>
  <c r="AG1267" i="1"/>
  <c r="AH1267" i="1" s="1"/>
  <c r="AE1267" i="1"/>
  <c r="AF1267" i="1" s="1"/>
  <c r="AE854" i="1"/>
  <c r="AF854" i="1" s="1"/>
  <c r="AG854" i="1"/>
  <c r="AH854" i="1" s="1"/>
  <c r="AG435" i="1"/>
  <c r="AH435" i="1" s="1"/>
  <c r="AE435" i="1"/>
  <c r="AF435" i="1" s="1"/>
  <c r="AG276" i="1"/>
  <c r="AH276" i="1" s="1"/>
  <c r="AE276" i="1"/>
  <c r="AF276" i="1" s="1"/>
  <c r="AE516" i="1"/>
  <c r="AF516" i="1" s="1"/>
  <c r="AG516" i="1"/>
  <c r="AH516" i="1" s="1"/>
  <c r="AE775" i="1"/>
  <c r="AF775" i="1" s="1"/>
  <c r="AG775" i="1"/>
  <c r="AH775" i="1" s="1"/>
  <c r="AG385" i="1"/>
  <c r="AH385" i="1" s="1"/>
  <c r="AE385" i="1"/>
  <c r="AF385" i="1" s="1"/>
  <c r="AE614" i="1"/>
  <c r="AF614" i="1" s="1"/>
  <c r="AG614" i="1"/>
  <c r="AH614" i="1" s="1"/>
  <c r="AG1523" i="1"/>
  <c r="AH1523" i="1" s="1"/>
  <c r="AE1523" i="1"/>
  <c r="AF1523" i="1" s="1"/>
  <c r="AE997" i="1"/>
  <c r="AF997" i="1" s="1"/>
  <c r="AG997" i="1"/>
  <c r="AH997" i="1" s="1"/>
  <c r="AG560" i="1"/>
  <c r="AH560" i="1" s="1"/>
  <c r="AE560" i="1"/>
  <c r="AF560" i="1" s="1"/>
  <c r="AE647" i="1"/>
  <c r="AF647" i="1" s="1"/>
  <c r="AG647" i="1"/>
  <c r="AH647" i="1" s="1"/>
  <c r="AE1376" i="1"/>
  <c r="AF1376" i="1" s="1"/>
  <c r="AG1376" i="1"/>
  <c r="AH1376" i="1" s="1"/>
  <c r="AG665" i="1"/>
  <c r="AH665" i="1" s="1"/>
  <c r="AE665" i="1"/>
  <c r="AF665" i="1" s="1"/>
  <c r="AE633" i="1"/>
  <c r="AF633" i="1" s="1"/>
  <c r="AG633" i="1"/>
  <c r="AH633" i="1" s="1"/>
  <c r="AG1473" i="1"/>
  <c r="AH1473" i="1" s="1"/>
  <c r="AE1473" i="1"/>
  <c r="AF1473" i="1" s="1"/>
  <c r="AE783" i="1"/>
  <c r="AF783" i="1" s="1"/>
  <c r="AG783" i="1"/>
  <c r="AH783" i="1" s="1"/>
  <c r="AE1293" i="1"/>
  <c r="AF1293" i="1" s="1"/>
  <c r="AG1293" i="1"/>
  <c r="AH1293" i="1" s="1"/>
  <c r="AE1542" i="1"/>
  <c r="AF1542" i="1" s="1"/>
  <c r="AG1542" i="1"/>
  <c r="AH1542" i="1" s="1"/>
  <c r="AE494" i="1"/>
  <c r="AF494" i="1" s="1"/>
  <c r="AG494" i="1"/>
  <c r="AH494" i="1" s="1"/>
  <c r="AE1009" i="1"/>
  <c r="AF1009" i="1" s="1"/>
  <c r="AG1009" i="1"/>
  <c r="AH1009" i="1" s="1"/>
  <c r="AE537" i="1"/>
  <c r="AF537" i="1" s="1"/>
  <c r="AG537" i="1"/>
  <c r="AH537" i="1" s="1"/>
  <c r="AE1196" i="1"/>
  <c r="AF1196" i="1" s="1"/>
  <c r="AG1196" i="1"/>
  <c r="AH1196" i="1" s="1"/>
  <c r="AE868" i="1"/>
  <c r="AF868" i="1" s="1"/>
  <c r="AG868" i="1"/>
  <c r="AH868" i="1" s="1"/>
  <c r="AE974" i="1"/>
  <c r="AF974" i="1" s="1"/>
  <c r="AG974" i="1"/>
  <c r="AH974" i="1" s="1"/>
  <c r="AE1511" i="1"/>
  <c r="AF1511" i="1" s="1"/>
  <c r="AG1511" i="1"/>
  <c r="AH1511" i="1" s="1"/>
  <c r="AG86" i="1"/>
  <c r="AH86" i="1" s="1"/>
  <c r="AE86" i="1"/>
  <c r="AF86" i="1" s="1"/>
  <c r="AG341" i="1"/>
  <c r="AH341" i="1" s="1"/>
  <c r="AE341" i="1"/>
  <c r="AF341" i="1" s="1"/>
  <c r="AG406" i="1"/>
  <c r="AH406" i="1" s="1"/>
  <c r="AE406" i="1"/>
  <c r="AF406" i="1" s="1"/>
  <c r="AE855" i="1"/>
  <c r="AF855" i="1" s="1"/>
  <c r="AG855" i="1"/>
  <c r="AH855" i="1" s="1"/>
  <c r="AG1726" i="1"/>
  <c r="AH1726" i="1" s="1"/>
  <c r="AE1726" i="1"/>
  <c r="AF1726" i="1" s="1"/>
  <c r="AG1028" i="1"/>
  <c r="AH1028" i="1" s="1"/>
  <c r="AE1028" i="1"/>
  <c r="AF1028" i="1" s="1"/>
  <c r="AE1692" i="1"/>
  <c r="AF1692" i="1" s="1"/>
  <c r="AG1692" i="1"/>
  <c r="AH1692" i="1" s="1"/>
  <c r="AE484" i="1"/>
  <c r="AF484" i="1" s="1"/>
  <c r="AG484" i="1"/>
  <c r="AH484" i="1" s="1"/>
  <c r="AG716" i="1"/>
  <c r="AH716" i="1" s="1"/>
  <c r="AE716" i="1"/>
  <c r="AF716" i="1" s="1"/>
  <c r="AE698" i="1"/>
  <c r="AF698" i="1" s="1"/>
  <c r="AG698" i="1"/>
  <c r="AH698" i="1" s="1"/>
  <c r="AE998" i="1"/>
  <c r="AF998" i="1" s="1"/>
  <c r="AG998" i="1"/>
  <c r="AH998" i="1" s="1"/>
  <c r="AG73" i="1"/>
  <c r="AH73" i="1" s="1"/>
  <c r="AE73" i="1"/>
  <c r="AF73" i="1" s="1"/>
  <c r="AG599" i="1"/>
  <c r="AH599" i="1" s="1"/>
  <c r="AE599" i="1"/>
  <c r="AF599" i="1" s="1"/>
  <c r="AG1184" i="1"/>
  <c r="AH1184" i="1" s="1"/>
  <c r="AE1184" i="1"/>
  <c r="AF1184" i="1" s="1"/>
  <c r="AE418" i="1"/>
  <c r="AF418" i="1" s="1"/>
  <c r="AG418" i="1"/>
  <c r="AH418" i="1" s="1"/>
  <c r="AG1109" i="1"/>
  <c r="AH1109" i="1" s="1"/>
  <c r="AE1109" i="1"/>
  <c r="AF1109" i="1" s="1"/>
  <c r="AE1380" i="1"/>
  <c r="AF1380" i="1" s="1"/>
  <c r="AG1380" i="1"/>
  <c r="AH1380" i="1" s="1"/>
  <c r="AE1546" i="1"/>
  <c r="AF1546" i="1" s="1"/>
  <c r="AG1546" i="1"/>
  <c r="AH1546" i="1" s="1"/>
  <c r="AE1483" i="1"/>
  <c r="AF1483" i="1" s="1"/>
  <c r="AG1483" i="1"/>
  <c r="AH1483" i="1" s="1"/>
  <c r="AE604" i="1"/>
  <c r="AF604" i="1" s="1"/>
  <c r="AG604" i="1"/>
  <c r="AH604" i="1" s="1"/>
  <c r="AE1694" i="1"/>
  <c r="AF1694" i="1" s="1"/>
  <c r="AG1694" i="1"/>
  <c r="AH1694" i="1" s="1"/>
  <c r="AE1454" i="1"/>
  <c r="AF1454" i="1" s="1"/>
  <c r="AG1454" i="1"/>
  <c r="AH1454" i="1" s="1"/>
  <c r="AE1258" i="1"/>
  <c r="AF1258" i="1" s="1"/>
  <c r="AG1258" i="1"/>
  <c r="AH1258" i="1" s="1"/>
  <c r="AE986" i="1"/>
  <c r="AF986" i="1" s="1"/>
  <c r="AG986" i="1"/>
  <c r="AH986" i="1" s="1"/>
  <c r="AE185" i="1"/>
  <c r="AF185" i="1" s="1"/>
  <c r="AG185" i="1"/>
  <c r="AH185" i="1" s="1"/>
  <c r="AE772" i="1"/>
  <c r="AF772" i="1" s="1"/>
  <c r="AG772" i="1"/>
  <c r="AH772" i="1" s="1"/>
  <c r="AG486" i="1"/>
  <c r="AH486" i="1" s="1"/>
  <c r="AE486" i="1"/>
  <c r="AF486" i="1" s="1"/>
  <c r="AG160" i="1"/>
  <c r="AH160" i="1" s="1"/>
  <c r="AE160" i="1"/>
  <c r="AF160" i="1" s="1"/>
  <c r="AG329" i="1"/>
  <c r="AH329" i="1" s="1"/>
  <c r="AE329" i="1"/>
  <c r="AF329" i="1" s="1"/>
  <c r="AE1453" i="1"/>
  <c r="AF1453" i="1" s="1"/>
  <c r="AG1453" i="1"/>
  <c r="AH1453" i="1" s="1"/>
  <c r="AE917" i="1"/>
  <c r="AF917" i="1" s="1"/>
  <c r="AG917" i="1"/>
  <c r="AH917" i="1" s="1"/>
  <c r="AG1005" i="1"/>
  <c r="AH1005" i="1" s="1"/>
  <c r="AE1005" i="1"/>
  <c r="AF1005" i="1" s="1"/>
  <c r="AE1328" i="1"/>
  <c r="AF1328" i="1" s="1"/>
  <c r="AG1328" i="1"/>
  <c r="AH1328" i="1" s="1"/>
  <c r="AG1053" i="1"/>
  <c r="AH1053" i="1" s="1"/>
  <c r="AE1053" i="1"/>
  <c r="AF1053" i="1" s="1"/>
  <c r="AE1559" i="1"/>
  <c r="AF1559" i="1" s="1"/>
  <c r="AG1559" i="1"/>
  <c r="AH1559" i="1" s="1"/>
  <c r="AE67" i="1"/>
  <c r="AF67" i="1" s="1"/>
  <c r="AG67" i="1"/>
  <c r="AH67" i="1" s="1"/>
  <c r="AE1688" i="1"/>
  <c r="AF1688" i="1" s="1"/>
  <c r="AG1688" i="1"/>
  <c r="AH1688" i="1" s="1"/>
  <c r="AE212" i="1"/>
  <c r="AF212" i="1" s="1"/>
  <c r="AG212" i="1"/>
  <c r="AH212" i="1" s="1"/>
  <c r="AG541" i="1"/>
  <c r="AH541" i="1" s="1"/>
  <c r="AE541" i="1"/>
  <c r="AF541" i="1" s="1"/>
  <c r="AE502" i="1"/>
  <c r="AF502" i="1" s="1"/>
  <c r="AG502" i="1"/>
  <c r="AH502" i="1" s="1"/>
  <c r="AE866" i="1"/>
  <c r="AF866" i="1" s="1"/>
  <c r="AG866" i="1"/>
  <c r="AH866" i="1" s="1"/>
  <c r="AG1785" i="1"/>
  <c r="AH1785" i="1" s="1"/>
  <c r="AE1785" i="1"/>
  <c r="AF1785" i="1" s="1"/>
  <c r="AG1289" i="1"/>
  <c r="AH1289" i="1" s="1"/>
  <c r="AE1289" i="1"/>
  <c r="AF1289" i="1" s="1"/>
  <c r="AE1739" i="1"/>
  <c r="AF1739" i="1" s="1"/>
  <c r="AG1739" i="1"/>
  <c r="AH1739" i="1" s="1"/>
  <c r="AE81" i="1"/>
  <c r="AF81" i="1" s="1"/>
  <c r="AG81" i="1"/>
  <c r="AH81" i="1" s="1"/>
  <c r="AE1713" i="1"/>
  <c r="AF1713" i="1" s="1"/>
  <c r="AG1713" i="1"/>
  <c r="AH1713" i="1" s="1"/>
  <c r="AE440" i="1"/>
  <c r="AF440" i="1" s="1"/>
  <c r="AG440" i="1"/>
  <c r="AH440" i="1" s="1"/>
  <c r="AE1466" i="1"/>
  <c r="AF1466" i="1" s="1"/>
  <c r="AG1466" i="1"/>
  <c r="AH1466" i="1" s="1"/>
  <c r="AG737" i="1"/>
  <c r="AH737" i="1" s="1"/>
  <c r="AE737" i="1"/>
  <c r="AF737" i="1" s="1"/>
  <c r="AE123" i="1"/>
  <c r="AF123" i="1" s="1"/>
  <c r="AG123" i="1"/>
  <c r="AH123" i="1" s="1"/>
  <c r="AE1464" i="1"/>
  <c r="AF1464" i="1" s="1"/>
  <c r="AG1464" i="1"/>
  <c r="AH1464" i="1" s="1"/>
  <c r="AG1638" i="1"/>
  <c r="AH1638" i="1" s="1"/>
  <c r="AE1638" i="1"/>
  <c r="AF1638" i="1" s="1"/>
  <c r="AE254" i="1"/>
  <c r="AF254" i="1" s="1"/>
  <c r="AG254" i="1"/>
  <c r="AH254" i="1" s="1"/>
  <c r="AE215" i="1"/>
  <c r="AF215" i="1" s="1"/>
  <c r="AG215" i="1"/>
  <c r="AH215" i="1" s="1"/>
  <c r="AE351" i="1"/>
  <c r="AF351" i="1" s="1"/>
  <c r="AG351" i="1"/>
  <c r="AH351" i="1" s="1"/>
  <c r="AE1252" i="1"/>
  <c r="AF1252" i="1" s="1"/>
  <c r="AG1252" i="1"/>
  <c r="AH1252" i="1" s="1"/>
  <c r="AG1226" i="1"/>
  <c r="AH1226" i="1" s="1"/>
  <c r="AE1226" i="1"/>
  <c r="AF1226" i="1" s="1"/>
  <c r="AG793" i="1"/>
  <c r="AH793" i="1" s="1"/>
  <c r="AE793" i="1"/>
  <c r="AF793" i="1" s="1"/>
  <c r="AE180" i="1"/>
  <c r="AF180" i="1" s="1"/>
  <c r="AG180" i="1"/>
  <c r="AH180" i="1" s="1"/>
  <c r="AE280" i="1"/>
  <c r="AF280" i="1" s="1"/>
  <c r="AG280" i="1"/>
  <c r="AH280" i="1" s="1"/>
  <c r="AE1609" i="1"/>
  <c r="AF1609" i="1" s="1"/>
  <c r="AG1609" i="1"/>
  <c r="AH1609" i="1" s="1"/>
  <c r="AG683" i="1"/>
  <c r="AH683" i="1" s="1"/>
  <c r="AE683" i="1"/>
  <c r="AF683" i="1" s="1"/>
  <c r="AE1470" i="1"/>
  <c r="AF1470" i="1" s="1"/>
  <c r="AG1470" i="1"/>
  <c r="AH1470" i="1" s="1"/>
  <c r="AE1088" i="1"/>
  <c r="AF1088" i="1" s="1"/>
  <c r="AG1088" i="1"/>
  <c r="AH1088" i="1" s="1"/>
  <c r="AE356" i="1"/>
  <c r="AF356" i="1" s="1"/>
  <c r="AG356" i="1"/>
  <c r="AH356" i="1" s="1"/>
  <c r="AG881" i="1"/>
  <c r="AH881" i="1" s="1"/>
  <c r="AE881" i="1"/>
  <c r="AF881" i="1" s="1"/>
  <c r="AE872" i="1"/>
  <c r="AF872" i="1" s="1"/>
  <c r="AG872" i="1"/>
  <c r="AH872" i="1" s="1"/>
  <c r="AE54" i="1"/>
  <c r="AF54" i="1" s="1"/>
  <c r="AG54" i="1"/>
  <c r="AH54" i="1" s="1"/>
  <c r="AE777" i="1"/>
  <c r="AF777" i="1" s="1"/>
  <c r="AG777" i="1"/>
  <c r="AH777" i="1" s="1"/>
  <c r="AE1597" i="1"/>
  <c r="AF1597" i="1" s="1"/>
  <c r="AG1597" i="1"/>
  <c r="AH1597" i="1" s="1"/>
  <c r="AG134" i="1"/>
  <c r="AH134" i="1" s="1"/>
  <c r="AE134" i="1"/>
  <c r="AF134" i="1" s="1"/>
  <c r="AG684" i="1"/>
  <c r="AH684" i="1" s="1"/>
  <c r="AE684" i="1"/>
  <c r="AF684" i="1" s="1"/>
  <c r="AG826" i="1"/>
  <c r="AH826" i="1" s="1"/>
  <c r="AE826" i="1"/>
  <c r="AF826" i="1" s="1"/>
  <c r="AE1169" i="1"/>
  <c r="AF1169" i="1" s="1"/>
  <c r="AG1169" i="1"/>
  <c r="AH1169" i="1" s="1"/>
  <c r="AE1527" i="1"/>
  <c r="AF1527" i="1" s="1"/>
  <c r="AG1527" i="1"/>
  <c r="AH1527" i="1" s="1"/>
  <c r="AG585" i="1"/>
  <c r="AH585" i="1" s="1"/>
  <c r="AE585" i="1"/>
  <c r="AF585" i="1" s="1"/>
  <c r="AG179" i="1"/>
  <c r="AH179" i="1" s="1"/>
  <c r="AE179" i="1"/>
  <c r="AF179" i="1" s="1"/>
  <c r="AG1345" i="1"/>
  <c r="AH1345" i="1" s="1"/>
  <c r="AE1345" i="1"/>
  <c r="AF1345" i="1" s="1"/>
  <c r="AG1745" i="1"/>
  <c r="AH1745" i="1" s="1"/>
  <c r="AE1745" i="1"/>
  <c r="AF1745" i="1" s="1"/>
  <c r="AE980" i="1"/>
  <c r="AF980" i="1" s="1"/>
  <c r="AG980" i="1"/>
  <c r="AH980" i="1" s="1"/>
  <c r="AE1404" i="1"/>
  <c r="AF1404" i="1" s="1"/>
  <c r="AG1404" i="1"/>
  <c r="AH1404" i="1" s="1"/>
  <c r="AE1461" i="1"/>
  <c r="AF1461" i="1" s="1"/>
  <c r="AG1461" i="1"/>
  <c r="AH1461" i="1" s="1"/>
  <c r="AE147" i="1"/>
  <c r="AF147" i="1" s="1"/>
  <c r="AG147" i="1"/>
  <c r="AH147" i="1" s="1"/>
  <c r="AE1393" i="1"/>
  <c r="AF1393" i="1" s="1"/>
  <c r="AG1393" i="1"/>
  <c r="AH1393" i="1" s="1"/>
  <c r="AG1055" i="1"/>
  <c r="AH1055" i="1" s="1"/>
  <c r="AE1055" i="1"/>
  <c r="AF1055" i="1" s="1"/>
  <c r="AG1433" i="1"/>
  <c r="AH1433" i="1" s="1"/>
  <c r="AE1433" i="1"/>
  <c r="AF1433" i="1" s="1"/>
  <c r="AG1581" i="1"/>
  <c r="AH1581" i="1" s="1"/>
  <c r="AE1581" i="1"/>
  <c r="AF1581" i="1" s="1"/>
  <c r="AG920" i="1"/>
  <c r="AH920" i="1" s="1"/>
  <c r="AE920" i="1"/>
  <c r="AF920" i="1" s="1"/>
  <c r="AE1057" i="1"/>
  <c r="AF1057" i="1" s="1"/>
  <c r="AG1057" i="1"/>
  <c r="AH1057" i="1" s="1"/>
  <c r="AE358" i="1"/>
  <c r="AF358" i="1" s="1"/>
  <c r="AG358" i="1"/>
  <c r="AH358" i="1" s="1"/>
  <c r="AG425" i="1"/>
  <c r="AH425" i="1" s="1"/>
  <c r="AE425" i="1"/>
  <c r="AF425" i="1" s="1"/>
  <c r="AG1332" i="1"/>
  <c r="AH1332" i="1" s="1"/>
  <c r="AE1332" i="1"/>
  <c r="AF1332" i="1" s="1"/>
  <c r="AE1070" i="1"/>
  <c r="AF1070" i="1" s="1"/>
  <c r="AG1070" i="1"/>
  <c r="AH1070" i="1" s="1"/>
  <c r="AG1689" i="1"/>
  <c r="AH1689" i="1" s="1"/>
  <c r="AE1689" i="1"/>
  <c r="AF1689" i="1" s="1"/>
  <c r="AE1071" i="1"/>
  <c r="AF1071" i="1" s="1"/>
  <c r="AG1071" i="1"/>
  <c r="AH1071" i="1" s="1"/>
  <c r="AE644" i="1"/>
  <c r="AF644" i="1" s="1"/>
  <c r="AG644" i="1"/>
  <c r="AH644" i="1" s="1"/>
  <c r="AG1452" i="1"/>
  <c r="AH1452" i="1" s="1"/>
  <c r="AE1452" i="1"/>
  <c r="AF1452" i="1" s="1"/>
  <c r="AE615" i="1"/>
  <c r="AF615" i="1" s="1"/>
  <c r="AG615" i="1"/>
  <c r="AH615" i="1" s="1"/>
  <c r="AE554" i="1"/>
  <c r="AF554" i="1" s="1"/>
  <c r="AG554" i="1"/>
  <c r="AH554" i="1" s="1"/>
  <c r="AE993" i="1"/>
  <c r="AF993" i="1" s="1"/>
  <c r="AG993" i="1"/>
  <c r="AH993" i="1" s="1"/>
  <c r="AG789" i="1"/>
  <c r="AH789" i="1" s="1"/>
  <c r="AE789" i="1"/>
  <c r="AF789" i="1" s="1"/>
  <c r="AE120" i="1"/>
  <c r="AF120" i="1" s="1"/>
  <c r="AG120" i="1"/>
  <c r="AH120" i="1" s="1"/>
  <c r="AE1013" i="1"/>
  <c r="AF1013" i="1" s="1"/>
  <c r="AG1013" i="1"/>
  <c r="AH1013" i="1" s="1"/>
  <c r="AG131" i="1"/>
  <c r="AH131" i="1" s="1"/>
  <c r="AE131" i="1"/>
  <c r="AF131" i="1" s="1"/>
  <c r="AE757" i="1"/>
  <c r="AF757" i="1" s="1"/>
  <c r="AG757" i="1"/>
  <c r="AH757" i="1" s="1"/>
  <c r="AE860" i="1"/>
  <c r="AF860" i="1" s="1"/>
  <c r="AG860" i="1"/>
  <c r="AH860" i="1" s="1"/>
  <c r="AE1499" i="1"/>
  <c r="AF1499" i="1" s="1"/>
  <c r="AG1499" i="1"/>
  <c r="AH1499" i="1" s="1"/>
  <c r="AE1114" i="1"/>
  <c r="AF1114" i="1" s="1"/>
  <c r="AG1114" i="1"/>
  <c r="AH1114" i="1" s="1"/>
  <c r="AG548" i="1"/>
  <c r="AH548" i="1" s="1"/>
  <c r="AE548" i="1"/>
  <c r="AF548" i="1" s="1"/>
  <c r="AE369" i="1"/>
  <c r="AF369" i="1" s="1"/>
  <c r="AG369" i="1"/>
  <c r="AH369" i="1" s="1"/>
  <c r="AE859" i="1"/>
  <c r="AF859" i="1" s="1"/>
  <c r="AG859" i="1"/>
  <c r="AH859" i="1" s="1"/>
  <c r="AE481" i="1"/>
  <c r="AF481" i="1" s="1"/>
  <c r="AG481" i="1"/>
  <c r="AH481" i="1" s="1"/>
  <c r="AE1178" i="1"/>
  <c r="AF1178" i="1" s="1"/>
  <c r="AG1178" i="1"/>
  <c r="AH1178" i="1" s="1"/>
  <c r="AE1665" i="1"/>
  <c r="AF1665" i="1" s="1"/>
  <c r="AG1665" i="1"/>
  <c r="AH1665" i="1" s="1"/>
  <c r="AE498" i="1"/>
  <c r="AF498" i="1" s="1"/>
  <c r="AG498" i="1"/>
  <c r="AH498" i="1" s="1"/>
  <c r="AG1064" i="1"/>
  <c r="AH1064" i="1" s="1"/>
  <c r="AE1064" i="1"/>
  <c r="AF1064" i="1" s="1"/>
  <c r="AG224" i="1"/>
  <c r="AH224" i="1" s="1"/>
  <c r="AE224" i="1"/>
  <c r="AF224" i="1" s="1"/>
  <c r="AE1592" i="1"/>
  <c r="AF1592" i="1" s="1"/>
  <c r="AG1592" i="1"/>
  <c r="AH1592" i="1" s="1"/>
  <c r="AG570" i="1"/>
  <c r="AH570" i="1" s="1"/>
  <c r="AE570" i="1"/>
  <c r="AF570" i="1" s="1"/>
  <c r="AE1505" i="1"/>
  <c r="AF1505" i="1" s="1"/>
  <c r="AG1505" i="1"/>
  <c r="AH1505" i="1" s="1"/>
  <c r="AE267" i="1"/>
  <c r="AF267" i="1" s="1"/>
  <c r="AG267" i="1"/>
  <c r="AH267" i="1" s="1"/>
  <c r="AE1704" i="1"/>
  <c r="AF1704" i="1" s="1"/>
  <c r="AG1704" i="1"/>
  <c r="AH1704" i="1" s="1"/>
  <c r="AE908" i="1"/>
  <c r="AF908" i="1" s="1"/>
  <c r="AG908" i="1"/>
  <c r="AH908" i="1" s="1"/>
  <c r="AE1367" i="1"/>
  <c r="AF1367" i="1" s="1"/>
  <c r="AG1367" i="1"/>
  <c r="AH1367" i="1" s="1"/>
  <c r="AE1342" i="1"/>
  <c r="AF1342" i="1" s="1"/>
  <c r="AG1342" i="1"/>
  <c r="AH1342" i="1" s="1"/>
  <c r="AE1210" i="1"/>
  <c r="AF1210" i="1" s="1"/>
  <c r="AG1210" i="1"/>
  <c r="AH1210" i="1" s="1"/>
  <c r="AE594" i="1"/>
  <c r="AF594" i="1" s="1"/>
  <c r="AG594" i="1"/>
  <c r="AH594" i="1" s="1"/>
  <c r="AE1007" i="1"/>
  <c r="AF1007" i="1" s="1"/>
  <c r="AG1007" i="1"/>
  <c r="AH1007" i="1" s="1"/>
  <c r="AE44" i="1"/>
  <c r="AF44" i="1" s="1"/>
  <c r="AG44" i="1"/>
  <c r="AH44" i="1" s="1"/>
  <c r="AG1314" i="1"/>
  <c r="AH1314" i="1" s="1"/>
  <c r="AE1314" i="1"/>
  <c r="AF1314" i="1" s="1"/>
  <c r="AE467" i="1"/>
  <c r="AF467" i="1" s="1"/>
  <c r="AG467" i="1"/>
  <c r="AH467" i="1" s="1"/>
  <c r="AG1472" i="1"/>
  <c r="AH1472" i="1" s="1"/>
  <c r="AE1472" i="1"/>
  <c r="AF1472" i="1" s="1"/>
  <c r="AG782" i="1"/>
  <c r="AH782" i="1" s="1"/>
  <c r="AE782" i="1"/>
  <c r="AF782" i="1" s="1"/>
  <c r="AE1203" i="1"/>
  <c r="AF1203" i="1" s="1"/>
  <c r="AG1203" i="1"/>
  <c r="AH1203" i="1" s="1"/>
  <c r="AG509" i="1"/>
  <c r="AH509" i="1" s="1"/>
  <c r="AE509" i="1"/>
  <c r="AF509" i="1" s="1"/>
  <c r="AE657" i="1"/>
  <c r="AF657" i="1" s="1"/>
  <c r="AG657" i="1"/>
  <c r="AH657" i="1" s="1"/>
  <c r="AE751" i="1"/>
  <c r="AF751" i="1" s="1"/>
  <c r="AG751" i="1"/>
  <c r="AH751" i="1" s="1"/>
  <c r="AG1572" i="1"/>
  <c r="AH1572" i="1" s="1"/>
  <c r="AE1572" i="1"/>
  <c r="AF1572" i="1" s="1"/>
  <c r="AE1248" i="1"/>
  <c r="AF1248" i="1" s="1"/>
  <c r="AG1248" i="1"/>
  <c r="AH1248" i="1" s="1"/>
  <c r="AG1368" i="1"/>
  <c r="AH1368" i="1" s="1"/>
  <c r="AE1368" i="1"/>
  <c r="AF1368" i="1" s="1"/>
  <c r="AG201" i="1"/>
  <c r="AH201" i="1" s="1"/>
  <c r="AE201" i="1"/>
  <c r="AF201" i="1" s="1"/>
  <c r="AG1718" i="1"/>
  <c r="AH1718" i="1" s="1"/>
  <c r="AE1718" i="1"/>
  <c r="AF1718" i="1" s="1"/>
  <c r="AE719" i="1"/>
  <c r="AF719" i="1" s="1"/>
  <c r="AG719" i="1"/>
  <c r="AH719" i="1" s="1"/>
  <c r="AE1155" i="1"/>
  <c r="AF1155" i="1" s="1"/>
  <c r="AG1155" i="1"/>
  <c r="AH1155" i="1" s="1"/>
  <c r="AG1000" i="1"/>
  <c r="AH1000" i="1" s="1"/>
  <c r="AE1000" i="1"/>
  <c r="AF1000" i="1" s="1"/>
  <c r="AE326" i="1"/>
  <c r="AF326" i="1" s="1"/>
  <c r="AG326" i="1"/>
  <c r="AH326" i="1" s="1"/>
  <c r="AE830" i="1"/>
  <c r="AF830" i="1" s="1"/>
  <c r="AG830" i="1"/>
  <c r="AH830" i="1" s="1"/>
  <c r="AE312" i="1"/>
  <c r="AF312" i="1" s="1"/>
  <c r="AG312" i="1"/>
  <c r="AH312" i="1" s="1"/>
  <c r="AG1083" i="1"/>
  <c r="AH1083" i="1" s="1"/>
  <c r="AE1083" i="1"/>
  <c r="AF1083" i="1" s="1"/>
  <c r="AE1162" i="1"/>
  <c r="AF1162" i="1" s="1"/>
  <c r="AG1162" i="1"/>
  <c r="AH1162" i="1" s="1"/>
  <c r="AG1337" i="1"/>
  <c r="AH1337" i="1" s="1"/>
  <c r="AE1337" i="1"/>
  <c r="AF1337" i="1" s="1"/>
  <c r="AE188" i="1"/>
  <c r="AF188" i="1" s="1"/>
  <c r="AG188" i="1"/>
  <c r="AH188" i="1" s="1"/>
  <c r="AE1691" i="1"/>
  <c r="AF1691" i="1" s="1"/>
  <c r="AG1691" i="1"/>
  <c r="AH1691" i="1" s="1"/>
  <c r="AG399" i="1"/>
  <c r="AH399" i="1" s="1"/>
  <c r="AE399" i="1"/>
  <c r="AF399" i="1" s="1"/>
  <c r="AE1594" i="1"/>
  <c r="AF1594" i="1" s="1"/>
  <c r="AG1594" i="1"/>
  <c r="AH1594" i="1" s="1"/>
  <c r="AG597" i="1"/>
  <c r="AH597" i="1" s="1"/>
  <c r="AE597" i="1"/>
  <c r="AF597" i="1" s="1"/>
  <c r="AG954" i="1"/>
  <c r="AH954" i="1" s="1"/>
  <c r="AE954" i="1"/>
  <c r="AF954" i="1" s="1"/>
  <c r="AE338" i="1"/>
  <c r="AF338" i="1" s="1"/>
  <c r="AG338" i="1"/>
  <c r="AH338" i="1" s="1"/>
  <c r="AE1727" i="1"/>
  <c r="AF1727" i="1" s="1"/>
  <c r="AG1727" i="1"/>
  <c r="AH1727" i="1" s="1"/>
  <c r="AE273" i="1"/>
  <c r="AF273" i="1" s="1"/>
  <c r="AG273" i="1"/>
  <c r="AH273" i="1" s="1"/>
  <c r="AE119" i="1"/>
  <c r="AF119" i="1" s="1"/>
  <c r="AG119" i="1"/>
  <c r="AH119" i="1" s="1"/>
  <c r="AG115" i="1"/>
  <c r="AH115" i="1" s="1"/>
  <c r="AE115" i="1"/>
  <c r="AF115" i="1" s="1"/>
  <c r="AE1400" i="1"/>
  <c r="AF1400" i="1" s="1"/>
  <c r="AG1400" i="1"/>
  <c r="AH1400" i="1" s="1"/>
  <c r="AE1127" i="1"/>
  <c r="AF1127" i="1" s="1"/>
  <c r="AG1127" i="1"/>
  <c r="AH1127" i="1" s="1"/>
  <c r="AE1759" i="1"/>
  <c r="AF1759" i="1" s="1"/>
  <c r="AG1759" i="1"/>
  <c r="AH1759" i="1" s="1"/>
  <c r="AE1276" i="1"/>
  <c r="AF1276" i="1" s="1"/>
  <c r="AG1276" i="1"/>
  <c r="AH1276" i="1" s="1"/>
  <c r="AG791" i="1"/>
  <c r="AH791" i="1" s="1"/>
  <c r="AE791" i="1"/>
  <c r="AF791" i="1" s="1"/>
  <c r="AE950" i="1"/>
  <c r="AF950" i="1" s="1"/>
  <c r="AG950" i="1"/>
  <c r="AH950" i="1" s="1"/>
  <c r="AG1241" i="1"/>
  <c r="AH1241" i="1" s="1"/>
  <c r="AE1241" i="1"/>
  <c r="AF1241" i="1" s="1"/>
  <c r="AG966" i="1"/>
  <c r="AH966" i="1" s="1"/>
  <c r="AE966" i="1"/>
  <c r="AF966" i="1" s="1"/>
  <c r="AE1611" i="1"/>
  <c r="AF1611" i="1" s="1"/>
  <c r="AG1611" i="1"/>
  <c r="AH1611" i="1" s="1"/>
  <c r="AG208" i="1"/>
  <c r="AH208" i="1" s="1"/>
  <c r="AE208" i="1"/>
  <c r="AF208" i="1" s="1"/>
  <c r="AE1182" i="1"/>
  <c r="AF1182" i="1" s="1"/>
  <c r="AG1182" i="1"/>
  <c r="AH1182" i="1" s="1"/>
  <c r="AG1038" i="1"/>
  <c r="AH1038" i="1" s="1"/>
  <c r="AE1038" i="1"/>
  <c r="AF1038" i="1" s="1"/>
  <c r="AE1742" i="1"/>
  <c r="AF1742" i="1" s="1"/>
  <c r="AG1742" i="1"/>
  <c r="AH1742" i="1" s="1"/>
  <c r="AG677" i="1"/>
  <c r="AH677" i="1" s="1"/>
  <c r="AE677" i="1"/>
  <c r="AF677" i="1" s="1"/>
  <c r="AG731" i="1"/>
  <c r="AH731" i="1" s="1"/>
  <c r="AE731" i="1"/>
  <c r="AF731" i="1" s="1"/>
  <c r="AG1280" i="1"/>
  <c r="AH1280" i="1" s="1"/>
  <c r="AE1280" i="1"/>
  <c r="AF1280" i="1" s="1"/>
  <c r="AE246" i="1"/>
  <c r="AF246" i="1" s="1"/>
  <c r="AG246" i="1"/>
  <c r="AH246" i="1" s="1"/>
  <c r="AE1189" i="1"/>
  <c r="AF1189" i="1" s="1"/>
  <c r="AG1189" i="1"/>
  <c r="AH1189" i="1" s="1"/>
  <c r="AE823" i="1"/>
  <c r="AF823" i="1" s="1"/>
  <c r="AG823" i="1"/>
  <c r="AH823" i="1" s="1"/>
  <c r="AE1115" i="1"/>
  <c r="AF1115" i="1" s="1"/>
  <c r="AG1115" i="1"/>
  <c r="AH1115" i="1" s="1"/>
  <c r="AE109" i="1"/>
  <c r="AF109" i="1" s="1"/>
  <c r="AG109" i="1"/>
  <c r="AH109" i="1" s="1"/>
  <c r="AE1598" i="1"/>
  <c r="AF1598" i="1" s="1"/>
  <c r="AG1598" i="1"/>
  <c r="AH1598" i="1" s="1"/>
  <c r="AE887" i="1"/>
  <c r="AF887" i="1" s="1"/>
  <c r="AG887" i="1"/>
  <c r="AH887" i="1" s="1"/>
  <c r="AE1059" i="1"/>
  <c r="AF1059" i="1" s="1"/>
  <c r="AG1059" i="1"/>
  <c r="AH1059" i="1" s="1"/>
  <c r="AE99" i="1"/>
  <c r="AF99" i="1" s="1"/>
  <c r="AG99" i="1"/>
  <c r="AH99" i="1" s="1"/>
  <c r="AE835" i="1"/>
  <c r="AF835" i="1" s="1"/>
  <c r="AG835" i="1"/>
  <c r="AH835" i="1" s="1"/>
  <c r="AG1138" i="1"/>
  <c r="AH1138" i="1" s="1"/>
  <c r="AE1138" i="1"/>
  <c r="AF1138" i="1" s="1"/>
  <c r="AE222" i="1"/>
  <c r="AF222" i="1" s="1"/>
  <c r="AG222" i="1"/>
  <c r="AH222" i="1" s="1"/>
  <c r="AG1712" i="1"/>
  <c r="AH1712" i="1" s="1"/>
  <c r="AE1712" i="1"/>
  <c r="AF1712" i="1" s="1"/>
  <c r="AE1438" i="1"/>
  <c r="AF1438" i="1" s="1"/>
  <c r="AG1438" i="1"/>
  <c r="AH1438" i="1" s="1"/>
  <c r="AG1405" i="1"/>
  <c r="AH1405" i="1" s="1"/>
  <c r="AE1405" i="1"/>
  <c r="AF1405" i="1" s="1"/>
  <c r="AE806" i="1"/>
  <c r="AF806" i="1" s="1"/>
  <c r="AG806" i="1"/>
  <c r="AH806" i="1" s="1"/>
  <c r="AG412" i="1"/>
  <c r="AH412" i="1" s="1"/>
  <c r="AE412" i="1"/>
  <c r="AF412" i="1" s="1"/>
  <c r="AE871" i="1"/>
  <c r="AF871" i="1" s="1"/>
  <c r="AG871" i="1"/>
  <c r="AH871" i="1" s="1"/>
  <c r="AG80" i="1"/>
  <c r="AH80" i="1" s="1"/>
  <c r="AE80" i="1"/>
  <c r="AF80" i="1" s="1"/>
  <c r="AE1667" i="1"/>
  <c r="AF1667" i="1" s="1"/>
  <c r="AG1667" i="1"/>
  <c r="AH1667" i="1" s="1"/>
  <c r="AG177" i="1"/>
  <c r="AH177" i="1" s="1"/>
  <c r="AE177" i="1"/>
  <c r="AF177" i="1" s="1"/>
  <c r="AE540" i="1"/>
  <c r="AF540" i="1" s="1"/>
  <c r="AG540" i="1"/>
  <c r="AH540" i="1" s="1"/>
  <c r="AE896" i="1"/>
  <c r="AF896" i="1" s="1"/>
  <c r="AG896" i="1"/>
  <c r="AH896" i="1" s="1"/>
  <c r="AG503" i="1"/>
  <c r="AH503" i="1" s="1"/>
  <c r="AE503" i="1"/>
  <c r="AF503" i="1" s="1"/>
  <c r="AG924" i="1"/>
  <c r="AH924" i="1" s="1"/>
  <c r="AE924" i="1"/>
  <c r="AF924" i="1" s="1"/>
  <c r="AG1543" i="1"/>
  <c r="AH1543" i="1" s="1"/>
  <c r="AE1543" i="1"/>
  <c r="AF1543" i="1" s="1"/>
  <c r="AG1699" i="1"/>
  <c r="AH1699" i="1" s="1"/>
  <c r="AE1699" i="1"/>
  <c r="AF1699" i="1" s="1"/>
  <c r="AG1018" i="1"/>
  <c r="AH1018" i="1" s="1"/>
  <c r="AE1018" i="1"/>
  <c r="AF1018" i="1" s="1"/>
  <c r="AE1705" i="1"/>
  <c r="AF1705" i="1" s="1"/>
  <c r="AG1705" i="1"/>
  <c r="AH1705" i="1" s="1"/>
  <c r="AE155" i="1"/>
  <c r="AF155" i="1" s="1"/>
  <c r="AG155" i="1"/>
  <c r="AH155" i="1" s="1"/>
  <c r="AE1477" i="1"/>
  <c r="AF1477" i="1" s="1"/>
  <c r="AG1477" i="1"/>
  <c r="AH1477" i="1" s="1"/>
  <c r="AE1701" i="1"/>
  <c r="AF1701" i="1" s="1"/>
  <c r="AG1701" i="1"/>
  <c r="AH1701" i="1" s="1"/>
  <c r="AE1364" i="1"/>
  <c r="AF1364" i="1" s="1"/>
  <c r="AG1364" i="1"/>
  <c r="AH1364" i="1" s="1"/>
  <c r="AE1607" i="1"/>
  <c r="AF1607" i="1" s="1"/>
  <c r="AG1607" i="1"/>
  <c r="AH1607" i="1" s="1"/>
  <c r="AG376" i="1"/>
  <c r="AH376" i="1" s="1"/>
  <c r="AE376" i="1"/>
  <c r="AF376" i="1" s="1"/>
  <c r="AG1537" i="1"/>
  <c r="AH1537" i="1" s="1"/>
  <c r="AE1537" i="1"/>
  <c r="AF1537" i="1" s="1"/>
  <c r="AG1282" i="1"/>
  <c r="AH1282" i="1" s="1"/>
  <c r="AE1282" i="1"/>
  <c r="AF1282" i="1" s="1"/>
  <c r="AG1134" i="1"/>
  <c r="AH1134" i="1" s="1"/>
  <c r="AE1134" i="1"/>
  <c r="AF1134" i="1" s="1"/>
  <c r="AE957" i="1"/>
  <c r="AF957" i="1" s="1"/>
  <c r="AG957" i="1"/>
  <c r="AH957" i="1" s="1"/>
  <c r="AG1659" i="1"/>
  <c r="AH1659" i="1" s="1"/>
  <c r="AE1659" i="1"/>
  <c r="AF1659" i="1" s="1"/>
  <c r="AE985" i="1"/>
  <c r="AF985" i="1" s="1"/>
  <c r="AG985" i="1"/>
  <c r="AH985" i="1" s="1"/>
  <c r="AG925" i="1"/>
  <c r="AH925" i="1" s="1"/>
  <c r="AE925" i="1"/>
  <c r="AF925" i="1" s="1"/>
  <c r="AE1025" i="1"/>
  <c r="AF1025" i="1" s="1"/>
  <c r="AG1025" i="1"/>
  <c r="AH1025" i="1" s="1"/>
  <c r="AE74" i="1"/>
  <c r="AF74" i="1" s="1"/>
  <c r="AG74" i="1"/>
  <c r="AH74" i="1" s="1"/>
  <c r="AG517" i="1"/>
  <c r="AH517" i="1" s="1"/>
  <c r="AE517" i="1"/>
  <c r="AF517" i="1" s="1"/>
  <c r="AG299" i="1"/>
  <c r="AH299" i="1" s="1"/>
  <c r="AE299" i="1"/>
  <c r="AF299" i="1" s="1"/>
  <c r="AG761" i="1"/>
  <c r="AH761" i="1" s="1"/>
  <c r="AE761" i="1"/>
  <c r="AF761" i="1" s="1"/>
  <c r="AG1296" i="1"/>
  <c r="AH1296" i="1" s="1"/>
  <c r="AE1296" i="1"/>
  <c r="AF1296" i="1" s="1"/>
  <c r="AE580" i="1"/>
  <c r="AF580" i="1" s="1"/>
  <c r="AG580" i="1"/>
  <c r="AH580" i="1" s="1"/>
  <c r="AE1377" i="1"/>
  <c r="AF1377" i="1" s="1"/>
  <c r="AG1377" i="1"/>
  <c r="AH1377" i="1" s="1"/>
  <c r="AG1446" i="1"/>
  <c r="AH1446" i="1" s="1"/>
  <c r="AE1446" i="1"/>
  <c r="AF1446" i="1" s="1"/>
  <c r="AE526" i="1"/>
  <c r="AF526" i="1" s="1"/>
  <c r="AG526" i="1"/>
  <c r="AH526" i="1" s="1"/>
  <c r="AE167" i="1"/>
  <c r="AF167" i="1" s="1"/>
  <c r="AG167" i="1"/>
  <c r="AH167" i="1" s="1"/>
  <c r="AE1613" i="1"/>
  <c r="AF1613" i="1" s="1"/>
  <c r="AG1613" i="1"/>
  <c r="AH1613" i="1" s="1"/>
  <c r="AG350" i="1"/>
  <c r="AH350" i="1" s="1"/>
  <c r="AE350" i="1"/>
  <c r="AF350" i="1" s="1"/>
  <c r="AE779" i="1"/>
  <c r="AF779" i="1" s="1"/>
  <c r="AG779" i="1"/>
  <c r="AH779" i="1" s="1"/>
  <c r="AE501" i="1"/>
  <c r="AF501" i="1" s="1"/>
  <c r="AG501" i="1"/>
  <c r="AH501" i="1" s="1"/>
  <c r="AE730" i="1"/>
  <c r="AF730" i="1" s="1"/>
  <c r="AG730" i="1"/>
  <c r="AH730" i="1" s="1"/>
  <c r="AE930" i="1"/>
  <c r="AF930" i="1" s="1"/>
  <c r="AG930" i="1"/>
  <c r="AH930" i="1" s="1"/>
  <c r="AG802" i="1"/>
  <c r="AH802" i="1" s="1"/>
  <c r="AE802" i="1"/>
  <c r="AF802" i="1" s="1"/>
  <c r="AE620" i="1"/>
  <c r="AF620" i="1" s="1"/>
  <c r="AG620" i="1"/>
  <c r="AH620" i="1" s="1"/>
  <c r="AG378" i="1"/>
  <c r="AH378" i="1" s="1"/>
  <c r="AE378" i="1"/>
  <c r="AF378" i="1" s="1"/>
  <c r="AG1534" i="1"/>
  <c r="AH1534" i="1" s="1"/>
  <c r="AE1534" i="1"/>
  <c r="AF1534" i="1" s="1"/>
  <c r="AE512" i="1"/>
  <c r="AF512" i="1" s="1"/>
  <c r="AG512" i="1"/>
  <c r="AH512" i="1" s="1"/>
  <c r="AG1599" i="1"/>
  <c r="AH1599" i="1" s="1"/>
  <c r="AE1599" i="1"/>
  <c r="AF1599" i="1" s="1"/>
  <c r="AE1556" i="1"/>
  <c r="AF1556" i="1" s="1"/>
  <c r="AG1556" i="1"/>
  <c r="AH1556" i="1" s="1"/>
  <c r="AE194" i="1"/>
  <c r="AF194" i="1" s="1"/>
  <c r="AG194" i="1"/>
  <c r="AH194" i="1" s="1"/>
  <c r="AE295" i="1"/>
  <c r="AF295" i="1" s="1"/>
  <c r="AG295" i="1"/>
  <c r="AH295" i="1" s="1"/>
  <c r="AE468" i="1"/>
  <c r="AF468" i="1" s="1"/>
  <c r="AG468" i="1"/>
  <c r="AH468" i="1" s="1"/>
  <c r="AE56" i="1"/>
  <c r="AF56" i="1" s="1"/>
  <c r="AG56" i="1"/>
  <c r="AH56" i="1" s="1"/>
  <c r="AG497" i="1"/>
  <c r="AH497" i="1" s="1"/>
  <c r="AE497" i="1"/>
  <c r="AF497" i="1" s="1"/>
  <c r="AE838" i="1"/>
  <c r="AF838" i="1" s="1"/>
  <c r="AG838" i="1"/>
  <c r="AH838" i="1" s="1"/>
  <c r="AE1272" i="1"/>
  <c r="AF1272" i="1" s="1"/>
  <c r="AG1272" i="1"/>
  <c r="AH1272" i="1" s="1"/>
  <c r="AG1524" i="1"/>
  <c r="AH1524" i="1" s="1"/>
  <c r="AE1524" i="1"/>
  <c r="AF1524" i="1" s="1"/>
  <c r="AE578" i="1"/>
  <c r="AF578" i="1" s="1"/>
  <c r="AG578" i="1"/>
  <c r="AH578" i="1" s="1"/>
  <c r="AG469" i="1"/>
  <c r="AH469" i="1" s="1"/>
  <c r="AE469" i="1"/>
  <c r="AF469" i="1" s="1"/>
  <c r="AE565" i="1"/>
  <c r="AF565" i="1" s="1"/>
  <c r="AG565" i="1"/>
  <c r="AH565" i="1" s="1"/>
  <c r="AG1381" i="1"/>
  <c r="AH1381" i="1" s="1"/>
  <c r="AE1381" i="1"/>
  <c r="AF1381" i="1" s="1"/>
  <c r="AE1758" i="1"/>
  <c r="AF1758" i="1" s="1"/>
  <c r="AG1758" i="1"/>
  <c r="AH1758" i="1" s="1"/>
  <c r="AG1786" i="1"/>
  <c r="AH1786" i="1" s="1"/>
  <c r="AE1786" i="1"/>
  <c r="AF1786" i="1" s="1"/>
  <c r="AE181" i="1"/>
  <c r="AF181" i="1" s="1"/>
  <c r="AG181" i="1"/>
  <c r="AH181" i="1" s="1"/>
  <c r="AG1327" i="1"/>
  <c r="AH1327" i="1" s="1"/>
  <c r="AE1327" i="1"/>
  <c r="AF1327" i="1" s="1"/>
  <c r="AG438" i="1"/>
  <c r="AH438" i="1" s="1"/>
  <c r="AE438" i="1"/>
  <c r="AF438" i="1" s="1"/>
  <c r="AG214" i="1"/>
  <c r="AH214" i="1" s="1"/>
  <c r="AE214" i="1"/>
  <c r="AF214" i="1" s="1"/>
  <c r="AG1459" i="1"/>
  <c r="AH1459" i="1" s="1"/>
  <c r="AE1459" i="1"/>
  <c r="AF1459" i="1" s="1"/>
  <c r="AE417" i="1"/>
  <c r="AF417" i="1" s="1"/>
  <c r="AG417" i="1"/>
  <c r="AH417" i="1" s="1"/>
  <c r="AE59" i="1"/>
  <c r="AF59" i="1" s="1"/>
  <c r="AG59" i="1"/>
  <c r="AH59" i="1" s="1"/>
  <c r="AE347" i="1"/>
  <c r="AF347" i="1" s="1"/>
  <c r="AG347" i="1"/>
  <c r="AH347" i="1" s="1"/>
  <c r="AG465" i="1"/>
  <c r="AH465" i="1" s="1"/>
  <c r="AE465" i="1"/>
  <c r="AF465" i="1" s="1"/>
  <c r="AG300" i="1"/>
  <c r="AH300" i="1" s="1"/>
  <c r="AE300" i="1"/>
  <c r="AF300" i="1" s="1"/>
  <c r="AE337" i="1"/>
  <c r="AF337" i="1" s="1"/>
  <c r="AG337" i="1"/>
  <c r="AH337" i="1" s="1"/>
  <c r="AG776" i="1"/>
  <c r="AH776" i="1" s="1"/>
  <c r="AE776" i="1"/>
  <c r="AF776" i="1" s="1"/>
  <c r="AE1152" i="1"/>
  <c r="AF1152" i="1" s="1"/>
  <c r="AG1152" i="1"/>
  <c r="AH1152" i="1" s="1"/>
  <c r="AG1387" i="1"/>
  <c r="AH1387" i="1" s="1"/>
  <c r="AE1387" i="1"/>
  <c r="AF1387" i="1" s="1"/>
  <c r="AG261" i="1"/>
  <c r="AH261" i="1" s="1"/>
  <c r="AE261" i="1"/>
  <c r="AF261" i="1" s="1"/>
  <c r="AE1449" i="1"/>
  <c r="AF1449" i="1" s="1"/>
  <c r="AG1449" i="1"/>
  <c r="AH1449" i="1" s="1"/>
  <c r="AG831" i="1"/>
  <c r="AH831" i="1" s="1"/>
  <c r="AE831" i="1"/>
  <c r="AF831" i="1" s="1"/>
  <c r="AE53" i="1"/>
  <c r="AF53" i="1" s="1"/>
  <c r="AG53" i="1"/>
  <c r="AH53" i="1" s="1"/>
  <c r="AG795" i="1"/>
  <c r="AH795" i="1" s="1"/>
  <c r="AE795" i="1"/>
  <c r="AF795" i="1" s="1"/>
  <c r="AG420" i="1"/>
  <c r="AH420" i="1" s="1"/>
  <c r="AE420" i="1"/>
  <c r="AF420" i="1" s="1"/>
  <c r="AE1647" i="1"/>
  <c r="AF1647" i="1" s="1"/>
  <c r="AG1647" i="1"/>
  <c r="AH1647" i="1" s="1"/>
  <c r="AE518" i="1"/>
  <c r="AF518" i="1" s="1"/>
  <c r="AG518" i="1"/>
  <c r="AH518" i="1" s="1"/>
  <c r="AG1637" i="1"/>
  <c r="AH1637" i="1" s="1"/>
  <c r="AE1637" i="1"/>
  <c r="AF1637" i="1" s="1"/>
  <c r="AE1504" i="1"/>
  <c r="AF1504" i="1" s="1"/>
  <c r="AG1504" i="1"/>
  <c r="AH1504" i="1" s="1"/>
  <c r="AG1766" i="1"/>
  <c r="AH1766" i="1" s="1"/>
  <c r="AE1766" i="1"/>
  <c r="AF1766" i="1" s="1"/>
  <c r="AE910" i="1"/>
  <c r="AF910" i="1" s="1"/>
  <c r="AG910" i="1"/>
  <c r="AH910" i="1" s="1"/>
  <c r="AE1419" i="1"/>
  <c r="AF1419" i="1" s="1"/>
  <c r="AG1419" i="1"/>
  <c r="AH1419" i="1" s="1"/>
  <c r="AE1444" i="1"/>
  <c r="AF1444" i="1" s="1"/>
  <c r="AG1444" i="1"/>
  <c r="AH1444" i="1" s="1"/>
  <c r="AE638" i="1"/>
  <c r="AF638" i="1" s="1"/>
  <c r="AG638" i="1"/>
  <c r="AH638" i="1" s="1"/>
  <c r="AE1775" i="1"/>
  <c r="AF1775" i="1" s="1"/>
  <c r="AG1775" i="1"/>
  <c r="AH1775" i="1" s="1"/>
  <c r="AG1001" i="1"/>
  <c r="AH1001" i="1" s="1"/>
  <c r="AE1001" i="1"/>
  <c r="AF1001" i="1" s="1"/>
  <c r="AE664" i="1"/>
  <c r="AF664" i="1" s="1"/>
  <c r="AG664" i="1"/>
  <c r="AH664" i="1" s="1"/>
  <c r="AG1362" i="1"/>
  <c r="AH1362" i="1" s="1"/>
  <c r="AE1362" i="1"/>
  <c r="AF1362" i="1" s="1"/>
  <c r="AE297" i="1"/>
  <c r="AF297" i="1" s="1"/>
  <c r="AG297" i="1"/>
  <c r="AH297" i="1" s="1"/>
  <c r="AE482" i="1"/>
  <c r="AF482" i="1" s="1"/>
  <c r="AG482" i="1"/>
  <c r="AH482" i="1" s="1"/>
  <c r="AG386" i="1"/>
  <c r="AH386" i="1" s="1"/>
  <c r="AE386" i="1"/>
  <c r="AF386" i="1" s="1"/>
  <c r="AG1496" i="1"/>
  <c r="AH1496" i="1" s="1"/>
  <c r="AE1496" i="1"/>
  <c r="AF1496" i="1" s="1"/>
  <c r="AE69" i="1"/>
  <c r="AF69" i="1" s="1"/>
  <c r="AG69" i="1"/>
  <c r="AH69" i="1" s="1"/>
  <c r="AE972" i="1"/>
  <c r="AF972" i="1" s="1"/>
  <c r="AG972" i="1"/>
  <c r="AH972" i="1" s="1"/>
  <c r="AE1569" i="1"/>
  <c r="AF1569" i="1" s="1"/>
  <c r="AG1569" i="1"/>
  <c r="AH1569" i="1" s="1"/>
  <c r="AE348" i="1"/>
  <c r="AF348" i="1" s="1"/>
  <c r="AG348" i="1"/>
  <c r="AH348" i="1" s="1"/>
  <c r="AE322" i="1"/>
  <c r="AF322" i="1" s="1"/>
  <c r="AG322" i="1"/>
  <c r="AH322" i="1" s="1"/>
  <c r="AE1254" i="1"/>
  <c r="AF1254" i="1" s="1"/>
  <c r="AG1254" i="1"/>
  <c r="AH1254" i="1" s="1"/>
  <c r="AE1710" i="1"/>
  <c r="AF1710" i="1" s="1"/>
  <c r="AG1710" i="1"/>
  <c r="AH1710" i="1" s="1"/>
  <c r="AG227" i="1"/>
  <c r="AH227" i="1" s="1"/>
  <c r="AE227" i="1"/>
  <c r="AF227" i="1" s="1"/>
  <c r="AG553" i="1"/>
  <c r="AH553" i="1" s="1"/>
  <c r="AE553" i="1"/>
  <c r="AF553" i="1" s="1"/>
  <c r="AE1790" i="1"/>
  <c r="AF1790" i="1" s="1"/>
  <c r="AG1790" i="1"/>
  <c r="AH1790" i="1" s="1"/>
  <c r="AG137" i="1"/>
  <c r="AH137" i="1" s="1"/>
  <c r="AE137" i="1"/>
  <c r="AF137" i="1" s="1"/>
  <c r="AE1225" i="1"/>
  <c r="AF1225" i="1" s="1"/>
  <c r="AG1225" i="1"/>
  <c r="AH1225" i="1" s="1"/>
  <c r="AE1418" i="1"/>
  <c r="AF1418" i="1" s="1"/>
  <c r="AG1418" i="1"/>
  <c r="AH1418" i="1" s="1"/>
  <c r="AE735" i="1"/>
  <c r="AF735" i="1" s="1"/>
  <c r="AG735" i="1"/>
  <c r="AH735" i="1" s="1"/>
  <c r="AG1100" i="1"/>
  <c r="AH1100" i="1" s="1"/>
  <c r="AE1100" i="1"/>
  <c r="AF1100" i="1" s="1"/>
  <c r="AG973" i="1"/>
  <c r="AH973" i="1" s="1"/>
  <c r="AE973" i="1"/>
  <c r="AF973" i="1" s="1"/>
  <c r="AG596" i="1"/>
  <c r="AH596" i="1" s="1"/>
  <c r="AE596" i="1"/>
  <c r="AF596" i="1" s="1"/>
  <c r="AE873" i="1"/>
  <c r="AF873" i="1" s="1"/>
  <c r="AG873" i="1"/>
  <c r="AH873" i="1" s="1"/>
  <c r="AE1416" i="1"/>
  <c r="AF1416" i="1" s="1"/>
  <c r="AG1416" i="1"/>
  <c r="AH1416" i="1" s="1"/>
  <c r="AG1080" i="1"/>
  <c r="AH1080" i="1" s="1"/>
  <c r="AE1080" i="1"/>
  <c r="AF1080" i="1" s="1"/>
  <c r="AG913" i="1"/>
  <c r="AH913" i="1" s="1"/>
  <c r="AE913" i="1"/>
  <c r="AF913" i="1" s="1"/>
  <c r="AG1555" i="1"/>
  <c r="AH1555" i="1" s="1"/>
  <c r="AE1555" i="1"/>
  <c r="AF1555" i="1" s="1"/>
  <c r="AE83" i="1"/>
  <c r="AF83" i="1" s="1"/>
  <c r="AG83" i="1"/>
  <c r="AH83" i="1" s="1"/>
  <c r="AE994" i="1"/>
  <c r="AF994" i="1" s="1"/>
  <c r="AG994" i="1"/>
  <c r="AH994" i="1" s="1"/>
  <c r="AE1065" i="1"/>
  <c r="AF1065" i="1" s="1"/>
  <c r="AG1065" i="1"/>
  <c r="AH1065" i="1" s="1"/>
  <c r="AE1506" i="1"/>
  <c r="AF1506" i="1" s="1"/>
  <c r="AG1506" i="1"/>
  <c r="AH1506" i="1" s="1"/>
  <c r="AE582" i="1"/>
  <c r="AF582" i="1" s="1"/>
  <c r="AG582" i="1"/>
  <c r="AH582" i="1" s="1"/>
  <c r="AE1073" i="1"/>
  <c r="AF1073" i="1" s="1"/>
  <c r="AG1073" i="1"/>
  <c r="AH1073" i="1" s="1"/>
  <c r="AE1773" i="1"/>
  <c r="AF1773" i="1" s="1"/>
  <c r="AG1773" i="1"/>
  <c r="AH1773" i="1" s="1"/>
  <c r="AE1021" i="1"/>
  <c r="AF1021" i="1" s="1"/>
  <c r="AG1021" i="1"/>
  <c r="AH1021" i="1" s="1"/>
  <c r="AE505" i="1"/>
  <c r="AF505" i="1" s="1"/>
  <c r="AG505" i="1"/>
  <c r="AH505" i="1" s="1"/>
  <c r="AG886" i="1"/>
  <c r="AH886" i="1" s="1"/>
  <c r="AE886" i="1"/>
  <c r="AF886" i="1" s="1"/>
  <c r="AE1002" i="1"/>
  <c r="AF1002" i="1" s="1"/>
  <c r="AG1002" i="1"/>
  <c r="AH1002" i="1" s="1"/>
  <c r="AE1588" i="1"/>
  <c r="AF1588" i="1" s="1"/>
  <c r="AG1588" i="1"/>
  <c r="AH1588" i="1" s="1"/>
  <c r="AG272" i="1"/>
  <c r="AH272" i="1" s="1"/>
  <c r="AE272" i="1"/>
  <c r="AF272" i="1" s="1"/>
  <c r="AG1558" i="1"/>
  <c r="AH1558" i="1" s="1"/>
  <c r="AE1558" i="1"/>
  <c r="AF1558" i="1" s="1"/>
  <c r="AG1165" i="1"/>
  <c r="AH1165" i="1" s="1"/>
  <c r="AE1165" i="1"/>
  <c r="AF1165" i="1" s="1"/>
  <c r="AE117" i="1"/>
  <c r="AF117" i="1" s="1"/>
  <c r="AG117" i="1"/>
  <c r="AH117" i="1" s="1"/>
  <c r="AE697" i="1"/>
  <c r="AF697" i="1" s="1"/>
  <c r="AG697" i="1"/>
  <c r="AH697" i="1" s="1"/>
  <c r="AG851" i="1"/>
  <c r="AH851" i="1" s="1"/>
  <c r="AE851" i="1"/>
  <c r="AF851" i="1" s="1"/>
  <c r="AE960" i="1"/>
  <c r="AF960" i="1" s="1"/>
  <c r="AG960" i="1"/>
  <c r="AH960" i="1" s="1"/>
  <c r="AE1520" i="1"/>
  <c r="AF1520" i="1" s="1"/>
  <c r="AG1520" i="1"/>
  <c r="AH1520" i="1" s="1"/>
  <c r="AE198" i="1"/>
  <c r="AF198" i="1" s="1"/>
  <c r="AG198" i="1"/>
  <c r="AH198" i="1" s="1"/>
  <c r="AE98" i="1"/>
  <c r="AF98" i="1" s="1"/>
  <c r="AG98" i="1"/>
  <c r="AH98" i="1" s="1"/>
  <c r="AE605" i="1"/>
  <c r="AF605" i="1" s="1"/>
  <c r="AG605" i="1"/>
  <c r="AH605" i="1" s="1"/>
  <c r="AE325" i="1"/>
  <c r="AF325" i="1" s="1"/>
  <c r="AG325" i="1"/>
  <c r="AH325" i="1" s="1"/>
  <c r="AG1583" i="1"/>
  <c r="AH1583" i="1" s="1"/>
  <c r="AE1583" i="1"/>
  <c r="AF1583" i="1" s="1"/>
  <c r="AG706" i="1"/>
  <c r="AH706" i="1" s="1"/>
  <c r="AE706" i="1"/>
  <c r="AF706" i="1" s="1"/>
  <c r="AE303" i="1"/>
  <c r="AF303" i="1" s="1"/>
  <c r="AG303" i="1"/>
  <c r="AH303" i="1" s="1"/>
  <c r="AE934" i="1"/>
  <c r="AF934" i="1" s="1"/>
  <c r="AG934" i="1"/>
  <c r="AH934" i="1" s="1"/>
  <c r="AE1420" i="1"/>
  <c r="AF1420" i="1" s="1"/>
  <c r="AG1420" i="1"/>
  <c r="AH1420" i="1" s="1"/>
  <c r="AE436" i="1"/>
  <c r="AF436" i="1" s="1"/>
  <c r="AG436" i="1"/>
  <c r="AH436" i="1" s="1"/>
  <c r="AE602" i="1"/>
  <c r="AF602" i="1" s="1"/>
  <c r="AG602" i="1"/>
  <c r="AH602" i="1" s="1"/>
  <c r="AG148" i="1"/>
  <c r="AH148" i="1" s="1"/>
  <c r="AE148" i="1"/>
  <c r="AF148" i="1" s="1"/>
  <c r="AE1308" i="1"/>
  <c r="AF1308" i="1" s="1"/>
  <c r="AG1308" i="1"/>
  <c r="AH1308" i="1" s="1"/>
  <c r="AE689" i="1"/>
  <c r="AF689" i="1" s="1"/>
  <c r="AG689" i="1"/>
  <c r="AH689" i="1" s="1"/>
  <c r="AG1052" i="1"/>
  <c r="AH1052" i="1" s="1"/>
  <c r="AE1052" i="1"/>
  <c r="AF1052" i="1" s="1"/>
  <c r="AE1681" i="1"/>
  <c r="AF1681" i="1" s="1"/>
  <c r="AG1681" i="1"/>
  <c r="AH1681" i="1" s="1"/>
  <c r="AE586" i="1"/>
  <c r="AF586" i="1" s="1"/>
  <c r="AG586" i="1"/>
  <c r="AH586" i="1" s="1"/>
  <c r="AE834" i="1"/>
  <c r="AF834" i="1" s="1"/>
  <c r="AG834" i="1"/>
  <c r="AH834" i="1" s="1"/>
  <c r="AG1279" i="1"/>
  <c r="AH1279" i="1" s="1"/>
  <c r="AE1279" i="1"/>
  <c r="AF1279" i="1" s="1"/>
  <c r="AG1204" i="1"/>
  <c r="AH1204" i="1" s="1"/>
  <c r="AE1204" i="1"/>
  <c r="AF1204" i="1" s="1"/>
  <c r="AE1026" i="1"/>
  <c r="AF1026" i="1" s="1"/>
  <c r="AG1026" i="1"/>
  <c r="AH1026" i="1" s="1"/>
  <c r="AG847" i="1"/>
  <c r="AH847" i="1" s="1"/>
  <c r="AE847" i="1"/>
  <c r="AF847" i="1" s="1"/>
  <c r="AE937" i="1"/>
  <c r="AF937" i="1" s="1"/>
  <c r="AG937" i="1"/>
  <c r="AH937" i="1" s="1"/>
  <c r="AG968" i="1"/>
  <c r="AH968" i="1" s="1"/>
  <c r="AE968" i="1"/>
  <c r="AF968" i="1" s="1"/>
  <c r="AE827" i="1"/>
  <c r="AF827" i="1" s="1"/>
  <c r="AG827" i="1"/>
  <c r="AH827" i="1" s="1"/>
  <c r="AE1783" i="1"/>
  <c r="AF1783" i="1" s="1"/>
  <c r="AG1783" i="1"/>
  <c r="AH1783" i="1" s="1"/>
  <c r="AE1693" i="1"/>
  <c r="AF1693" i="1" s="1"/>
  <c r="AG1693" i="1"/>
  <c r="AH1693" i="1" s="1"/>
  <c r="AG499" i="1"/>
  <c r="AH499" i="1" s="1"/>
  <c r="AE499" i="1"/>
  <c r="AF499" i="1" s="1"/>
  <c r="AE1802" i="1"/>
  <c r="AF1802" i="1" s="1"/>
  <c r="AG1802" i="1"/>
  <c r="AH1802" i="1" s="1"/>
  <c r="AG1353" i="1"/>
  <c r="AH1353" i="1" s="1"/>
  <c r="AE1353" i="1"/>
  <c r="AF1353" i="1" s="1"/>
  <c r="AE1720" i="1"/>
  <c r="AF1720" i="1" s="1"/>
  <c r="AG1720" i="1"/>
  <c r="AH1720" i="1" s="1"/>
  <c r="AE390" i="1"/>
  <c r="AF390" i="1" s="1"/>
  <c r="AG390" i="1"/>
  <c r="AH390" i="1" s="1"/>
  <c r="AG1439" i="1"/>
  <c r="AH1439" i="1" s="1"/>
  <c r="AE1439" i="1"/>
  <c r="AF1439" i="1" s="1"/>
  <c r="AE1035" i="1"/>
  <c r="AF1035" i="1" s="1"/>
  <c r="AG1035" i="1"/>
  <c r="AH1035" i="1" s="1"/>
  <c r="AG1770" i="1"/>
  <c r="AH1770" i="1" s="1"/>
  <c r="AE1770" i="1"/>
  <c r="AF1770" i="1" s="1"/>
  <c r="AG839" i="1"/>
  <c r="AH839" i="1" s="1"/>
  <c r="AE839" i="1"/>
  <c r="AF839" i="1" s="1"/>
  <c r="AE867" i="1"/>
  <c r="AF867" i="1" s="1"/>
  <c r="AG867" i="1"/>
  <c r="AH867" i="1" s="1"/>
  <c r="AG1735" i="1"/>
  <c r="AH1735" i="1" s="1"/>
  <c r="AE1735" i="1"/>
  <c r="AF1735" i="1" s="1"/>
  <c r="AE1316" i="1"/>
  <c r="AF1316" i="1" s="1"/>
  <c r="AG1316" i="1"/>
  <c r="AH1316" i="1" s="1"/>
  <c r="AG184" i="1"/>
  <c r="AH184" i="1" s="1"/>
  <c r="AE184" i="1"/>
  <c r="AF184" i="1" s="1"/>
  <c r="AG1624" i="1"/>
  <c r="AH1624" i="1" s="1"/>
  <c r="AE1624" i="1"/>
  <c r="AF1624" i="1" s="1"/>
  <c r="AE688" i="1"/>
  <c r="AF688" i="1" s="1"/>
  <c r="AG688" i="1"/>
  <c r="AH688" i="1" s="1"/>
  <c r="AG1426" i="1"/>
  <c r="AH1426" i="1" s="1"/>
  <c r="AE1426" i="1"/>
  <c r="AF1426" i="1" s="1"/>
  <c r="AG301" i="1"/>
  <c r="AH301" i="1" s="1"/>
  <c r="AE301" i="1"/>
  <c r="AF301" i="1" s="1"/>
  <c r="AG944" i="1"/>
  <c r="AH944" i="1" s="1"/>
  <c r="AE944" i="1"/>
  <c r="AF944" i="1" s="1"/>
  <c r="AE1696" i="1"/>
  <c r="AF1696" i="1" s="1"/>
  <c r="AG1696" i="1"/>
  <c r="AH1696" i="1" s="1"/>
  <c r="AE812" i="1"/>
  <c r="AF812" i="1" s="1"/>
  <c r="AG812" i="1"/>
  <c r="AH812" i="1" s="1"/>
  <c r="AG904" i="1"/>
  <c r="AH904" i="1" s="1"/>
  <c r="AE904" i="1"/>
  <c r="AF904" i="1" s="1"/>
  <c r="AE905" i="1"/>
  <c r="AF905" i="1" s="1"/>
  <c r="AG905" i="1"/>
  <c r="AH905" i="1" s="1"/>
  <c r="AE1666" i="1"/>
  <c r="AF1666" i="1" s="1"/>
  <c r="AG1666" i="1"/>
  <c r="AH1666" i="1" s="1"/>
  <c r="AG1401" i="1"/>
  <c r="AH1401" i="1" s="1"/>
  <c r="AE1401" i="1"/>
  <c r="AF1401" i="1" s="1"/>
  <c r="AG1746" i="1"/>
  <c r="AH1746" i="1" s="1"/>
  <c r="AE1746" i="1"/>
  <c r="AF1746" i="1" s="1"/>
  <c r="AE1577" i="1"/>
  <c r="AF1577" i="1" s="1"/>
  <c r="AG1577" i="1"/>
  <c r="AH1577" i="1" s="1"/>
  <c r="AG333" i="1"/>
  <c r="AH333" i="1" s="1"/>
  <c r="AE333" i="1"/>
  <c r="AF333" i="1" s="1"/>
  <c r="AG371" i="1"/>
  <c r="AH371" i="1" s="1"/>
  <c r="AE371" i="1"/>
  <c r="AF371" i="1" s="1"/>
  <c r="AE650" i="1"/>
  <c r="AF650" i="1" s="1"/>
  <c r="AG650" i="1"/>
  <c r="AH650" i="1" s="1"/>
  <c r="AE447" i="1"/>
  <c r="AF447" i="1" s="1"/>
  <c r="AG447" i="1"/>
  <c r="AH447" i="1" s="1"/>
  <c r="AG1471" i="1"/>
  <c r="AH1471" i="1" s="1"/>
  <c r="AE1471" i="1"/>
  <c r="AF1471" i="1" s="1"/>
  <c r="AE809" i="1"/>
  <c r="AF809" i="1" s="1"/>
  <c r="AG809" i="1"/>
  <c r="AH809" i="1" s="1"/>
  <c r="AE1468" i="1"/>
  <c r="AF1468" i="1" s="1"/>
  <c r="AG1468" i="1"/>
  <c r="AH1468" i="1" s="1"/>
  <c r="AE843" i="1"/>
  <c r="AF843" i="1" s="1"/>
  <c r="AG843" i="1"/>
  <c r="AH843" i="1" s="1"/>
  <c r="AG1235" i="1"/>
  <c r="AH1235" i="1" s="1"/>
  <c r="AE1235" i="1"/>
  <c r="AF1235" i="1" s="1"/>
  <c r="AG1561" i="1"/>
  <c r="AH1561" i="1" s="1"/>
  <c r="AE1561" i="1"/>
  <c r="AF1561" i="1" s="1"/>
  <c r="AE1271" i="1"/>
  <c r="AF1271" i="1" s="1"/>
  <c r="AG1271" i="1"/>
  <c r="AH1271" i="1" s="1"/>
  <c r="AE995" i="1"/>
  <c r="AF995" i="1" s="1"/>
  <c r="AG995" i="1"/>
  <c r="AH995" i="1" s="1"/>
  <c r="AG1711" i="1"/>
  <c r="AH1711" i="1" s="1"/>
  <c r="AE1711" i="1"/>
  <c r="AF1711" i="1" s="1"/>
  <c r="AG197" i="1"/>
  <c r="AH197" i="1" s="1"/>
  <c r="AE197" i="1"/>
  <c r="AF197" i="1" s="1"/>
  <c r="AG474" i="1"/>
  <c r="AH474" i="1" s="1"/>
  <c r="AE474" i="1"/>
  <c r="AF474" i="1" s="1"/>
  <c r="AE1554" i="1"/>
  <c r="AF1554" i="1" s="1"/>
  <c r="AG1554" i="1"/>
  <c r="AH1554" i="1" s="1"/>
  <c r="AG845" i="1"/>
  <c r="AH845" i="1" s="1"/>
  <c r="AE845" i="1"/>
  <c r="AF845" i="1" s="1"/>
  <c r="AE740" i="1"/>
  <c r="AF740" i="1" s="1"/>
  <c r="AG740" i="1"/>
  <c r="AH740" i="1" s="1"/>
  <c r="AE607" i="1"/>
  <c r="AF607" i="1" s="1"/>
  <c r="AG607" i="1"/>
  <c r="AH607" i="1" s="1"/>
  <c r="AG211" i="1"/>
  <c r="AH211" i="1" s="1"/>
  <c r="AE211" i="1"/>
  <c r="AF211" i="1" s="1"/>
  <c r="AG1032" i="1"/>
  <c r="AH1032" i="1" s="1"/>
  <c r="AE1032" i="1"/>
  <c r="AF1032" i="1" s="1"/>
  <c r="AE651" i="1"/>
  <c r="AF651" i="1" s="1"/>
  <c r="AG651" i="1"/>
  <c r="AH651" i="1" s="1"/>
  <c r="AG328" i="1"/>
  <c r="AH328" i="1" s="1"/>
  <c r="AE328" i="1"/>
  <c r="AF328" i="1" s="1"/>
  <c r="AE846" i="1"/>
  <c r="AF846" i="1" s="1"/>
  <c r="AG846" i="1"/>
  <c r="AH846" i="1" s="1"/>
  <c r="AE1750" i="1"/>
  <c r="AF1750" i="1" s="1"/>
  <c r="AG1750" i="1"/>
  <c r="AH1750" i="1" s="1"/>
  <c r="AG1233" i="1"/>
  <c r="AH1233" i="1" s="1"/>
  <c r="AE1233" i="1"/>
  <c r="AF1233" i="1" s="1"/>
  <c r="AE308" i="1"/>
  <c r="AF308" i="1" s="1"/>
  <c r="AG308" i="1"/>
  <c r="AH308" i="1" s="1"/>
  <c r="AE536" i="1"/>
  <c r="AF536" i="1" s="1"/>
  <c r="AG536" i="1"/>
  <c r="AH536" i="1" s="1"/>
  <c r="AE1480" i="1"/>
  <c r="AF1480" i="1" s="1"/>
  <c r="AG1480" i="1"/>
  <c r="AH1480" i="1" s="1"/>
  <c r="AE1649" i="1"/>
  <c r="AF1649" i="1" s="1"/>
  <c r="AG1649" i="1"/>
  <c r="AH1649" i="1" s="1"/>
  <c r="AE1612" i="1"/>
  <c r="AF1612" i="1" s="1"/>
  <c r="AG1612" i="1"/>
  <c r="AH1612" i="1" s="1"/>
  <c r="AG816" i="1"/>
  <c r="AH816" i="1" s="1"/>
  <c r="AE816" i="1"/>
  <c r="AF816" i="1" s="1"/>
  <c r="AG1214" i="1"/>
  <c r="AH1214" i="1" s="1"/>
  <c r="AE1214" i="1"/>
  <c r="AF1214" i="1" s="1"/>
  <c r="AE1263" i="1"/>
  <c r="AF1263" i="1" s="1"/>
  <c r="AG1263" i="1"/>
  <c r="AH1263" i="1" s="1"/>
  <c r="AE1548" i="1"/>
  <c r="AF1548" i="1" s="1"/>
  <c r="AG1548" i="1"/>
  <c r="AH1548" i="1" s="1"/>
  <c r="AE1172" i="1"/>
  <c r="AF1172" i="1" s="1"/>
  <c r="AG1172" i="1"/>
  <c r="AH1172" i="1" s="1"/>
  <c r="AE652" i="1"/>
  <c r="AF652" i="1" s="1"/>
  <c r="AG652" i="1"/>
  <c r="AH652" i="1" s="1"/>
  <c r="AG931" i="1"/>
  <c r="AH931" i="1" s="1"/>
  <c r="AE931" i="1"/>
  <c r="AF931" i="1" s="1"/>
  <c r="AE785" i="1"/>
  <c r="AF785" i="1" s="1"/>
  <c r="AG785" i="1"/>
  <c r="AH785" i="1" s="1"/>
  <c r="AE1111" i="1"/>
  <c r="AF1111" i="1" s="1"/>
  <c r="AG1111" i="1"/>
  <c r="AH1111" i="1" s="1"/>
  <c r="AE260" i="1"/>
  <c r="AF260" i="1" s="1"/>
  <c r="AG260" i="1"/>
  <c r="AH260" i="1" s="1"/>
  <c r="AE466" i="1"/>
  <c r="AF466" i="1" s="1"/>
  <c r="AG466" i="1"/>
  <c r="AH466" i="1" s="1"/>
  <c r="AG108" i="1"/>
  <c r="AH108" i="1" s="1"/>
  <c r="AE108" i="1"/>
  <c r="AF108" i="1" s="1"/>
  <c r="AE1269" i="1"/>
  <c r="AF1269" i="1" s="1"/>
  <c r="AG1269" i="1"/>
  <c r="AH1269" i="1" s="1"/>
  <c r="AG1516" i="1"/>
  <c r="AH1516" i="1" s="1"/>
  <c r="AE1516" i="1"/>
  <c r="AF1516" i="1" s="1"/>
  <c r="AG128" i="1"/>
  <c r="AH128" i="1" s="1"/>
  <c r="AE128" i="1"/>
  <c r="AF128" i="1" s="1"/>
  <c r="AE389" i="1"/>
  <c r="AF389" i="1" s="1"/>
  <c r="AG389" i="1"/>
  <c r="AH389" i="1" s="1"/>
  <c r="AE1195" i="1"/>
  <c r="AF1195" i="1" s="1"/>
  <c r="AG1195" i="1"/>
  <c r="AH1195" i="1" s="1"/>
  <c r="AE909" i="1"/>
  <c r="AF909" i="1" s="1"/>
  <c r="AG909" i="1"/>
  <c r="AH909" i="1" s="1"/>
  <c r="AG186" i="1"/>
  <c r="AH186" i="1" s="1"/>
  <c r="AE186" i="1"/>
  <c r="AF186" i="1" s="1"/>
  <c r="AE1113" i="1"/>
  <c r="AF1113" i="1" s="1"/>
  <c r="AG1113" i="1"/>
  <c r="AH1113" i="1" s="1"/>
  <c r="AE1683" i="1"/>
  <c r="AF1683" i="1" s="1"/>
  <c r="AG1683" i="1"/>
  <c r="AH1683" i="1" s="1"/>
  <c r="AG1436" i="1"/>
  <c r="AH1436" i="1" s="1"/>
  <c r="AE1436" i="1"/>
  <c r="AF1436" i="1" s="1"/>
  <c r="AG1686" i="1"/>
  <c r="AH1686" i="1" s="1"/>
  <c r="AE1686" i="1"/>
  <c r="AF1686" i="1" s="1"/>
  <c r="AG353" i="1"/>
  <c r="AH353" i="1" s="1"/>
  <c r="AE353" i="1"/>
  <c r="AF353" i="1" s="1"/>
  <c r="AE1778" i="1"/>
  <c r="AF1778" i="1" s="1"/>
  <c r="AG1778" i="1"/>
  <c r="AH1778" i="1" s="1"/>
  <c r="AE384" i="1"/>
  <c r="AF384" i="1" s="1"/>
  <c r="AG384" i="1"/>
  <c r="AH384" i="1" s="1"/>
  <c r="AE876" i="1"/>
  <c r="AF876" i="1" s="1"/>
  <c r="AG876" i="1"/>
  <c r="AH876" i="1" s="1"/>
  <c r="AE863" i="1"/>
  <c r="AF863" i="1" s="1"/>
  <c r="AG863" i="1"/>
  <c r="AH863" i="1" s="1"/>
  <c r="AE171" i="1"/>
  <c r="AF171" i="1" s="1"/>
  <c r="AG171" i="1"/>
  <c r="AH171" i="1" s="1"/>
  <c r="AG1752" i="1"/>
  <c r="AH1752" i="1" s="1"/>
  <c r="AE1752" i="1"/>
  <c r="AF1752" i="1" s="1"/>
  <c r="AE676" i="1"/>
  <c r="AF676" i="1" s="1"/>
  <c r="AG676" i="1"/>
  <c r="AH676" i="1" s="1"/>
  <c r="AE1086" i="1"/>
  <c r="AF1086" i="1" s="1"/>
  <c r="AG1086" i="1"/>
  <c r="AH1086" i="1" s="1"/>
  <c r="AG1397" i="1"/>
  <c r="AH1397" i="1" s="1"/>
  <c r="AE1397" i="1"/>
  <c r="AF1397" i="1" s="1"/>
  <c r="AE703" i="1"/>
  <c r="AF703" i="1" s="1"/>
  <c r="AG703" i="1"/>
  <c r="AH703" i="1" s="1"/>
  <c r="AE285" i="1"/>
  <c r="AF285" i="1" s="1"/>
  <c r="AG285" i="1"/>
  <c r="AH285" i="1" s="1"/>
  <c r="AE1422" i="1"/>
  <c r="AF1422" i="1" s="1"/>
  <c r="AG1422" i="1"/>
  <c r="AH1422" i="1" s="1"/>
  <c r="AE485" i="1"/>
  <c r="AF485" i="1" s="1"/>
  <c r="AG485" i="1"/>
  <c r="AH485" i="1" s="1"/>
  <c r="AG1326" i="1"/>
  <c r="AH1326" i="1" s="1"/>
  <c r="AE1326" i="1"/>
  <c r="AF1326" i="1" s="1"/>
  <c r="AG1408" i="1"/>
  <c r="AH1408" i="1" s="1"/>
  <c r="AE1408" i="1"/>
  <c r="AF1408" i="1" s="1"/>
  <c r="AG539" i="1"/>
  <c r="AH539" i="1" s="1"/>
  <c r="AE539" i="1"/>
  <c r="AF539" i="1" s="1"/>
  <c r="AE453" i="1"/>
  <c r="AF453" i="1" s="1"/>
  <c r="AG453" i="1"/>
  <c r="AH453" i="1" s="1"/>
  <c r="AE48" i="1"/>
  <c r="AF48" i="1" s="1"/>
  <c r="AG48" i="1"/>
  <c r="AH48" i="1" s="1"/>
  <c r="AE1771" i="1"/>
  <c r="AF1771" i="1" s="1"/>
  <c r="AG1771" i="1"/>
  <c r="AH1771" i="1" s="1"/>
  <c r="AG988" i="1"/>
  <c r="AH988" i="1" s="1"/>
  <c r="AE988" i="1"/>
  <c r="AF988" i="1" s="1"/>
  <c r="AG686" i="1"/>
  <c r="AH686" i="1" s="1"/>
  <c r="AE686" i="1"/>
  <c r="AF686" i="1" s="1"/>
  <c r="AE584" i="1"/>
  <c r="AF584" i="1" s="1"/>
  <c r="AG584" i="1"/>
  <c r="AH584" i="1" s="1"/>
  <c r="AG1574" i="1"/>
  <c r="AH1574" i="1" s="1"/>
  <c r="AE1574" i="1"/>
  <c r="AF1574" i="1" s="1"/>
  <c r="AE1544" i="1"/>
  <c r="AF1544" i="1" s="1"/>
  <c r="AG1544" i="1"/>
  <c r="AH1544" i="1" s="1"/>
  <c r="AE193" i="1"/>
  <c r="AF193" i="1" s="1"/>
  <c r="AG193" i="1"/>
  <c r="AH193" i="1" s="1"/>
  <c r="AG1510" i="1"/>
  <c r="AH1510" i="1" s="1"/>
  <c r="AE1510" i="1"/>
  <c r="AF1510" i="1" s="1"/>
  <c r="AE1167" i="1"/>
  <c r="AF1167" i="1" s="1"/>
  <c r="AG1167" i="1"/>
  <c r="AH1167" i="1" s="1"/>
  <c r="AG1610" i="1"/>
  <c r="AH1610" i="1" s="1"/>
  <c r="AE1610" i="1"/>
  <c r="AF1610" i="1" s="1"/>
  <c r="AG844" i="1"/>
  <c r="AH844" i="1" s="1"/>
  <c r="AE844" i="1"/>
  <c r="AF844" i="1" s="1"/>
  <c r="AG870" i="1"/>
  <c r="AH870" i="1" s="1"/>
  <c r="AE870" i="1"/>
  <c r="AF870" i="1" s="1"/>
  <c r="AE550" i="1"/>
  <c r="AF550" i="1" s="1"/>
  <c r="AG550" i="1"/>
  <c r="AH550" i="1" s="1"/>
  <c r="AG1081" i="1"/>
  <c r="AH1081" i="1" s="1"/>
  <c r="AE1081" i="1"/>
  <c r="AF1081" i="1" s="1"/>
  <c r="AE671" i="1"/>
  <c r="AF671" i="1" s="1"/>
  <c r="AG671" i="1"/>
  <c r="AH671" i="1" s="1"/>
  <c r="AE1764" i="1"/>
  <c r="AF1764" i="1" s="1"/>
  <c r="AG1764" i="1"/>
  <c r="AH1764" i="1" s="1"/>
  <c r="AG434" i="1"/>
  <c r="AH434" i="1" s="1"/>
  <c r="AE434" i="1"/>
  <c r="AF434" i="1" s="1"/>
  <c r="AG1173" i="1"/>
  <c r="AH1173" i="1" s="1"/>
  <c r="AE1173" i="1"/>
  <c r="AF1173" i="1" s="1"/>
  <c r="AE1450" i="1"/>
  <c r="AF1450" i="1" s="1"/>
  <c r="AG1450" i="1"/>
  <c r="AH1450" i="1" s="1"/>
  <c r="AE691" i="1"/>
  <c r="AF691" i="1" s="1"/>
  <c r="AG691" i="1"/>
  <c r="AH691" i="1" s="1"/>
  <c r="AE748" i="1"/>
  <c r="AF748" i="1" s="1"/>
  <c r="AG748" i="1"/>
  <c r="AH748" i="1" s="1"/>
  <c r="AE510" i="1"/>
  <c r="AF510" i="1" s="1"/>
  <c r="AG510" i="1"/>
  <c r="AH510" i="1" s="1"/>
  <c r="AE693" i="1"/>
  <c r="AF693" i="1" s="1"/>
  <c r="AG693" i="1"/>
  <c r="AH693" i="1" s="1"/>
  <c r="AE1139" i="1"/>
  <c r="AF1139" i="1" s="1"/>
  <c r="AG1139" i="1"/>
  <c r="AH1139" i="1" s="1"/>
  <c r="AE1540" i="1"/>
  <c r="AF1540" i="1" s="1"/>
  <c r="AG1540" i="1"/>
  <c r="AH1540" i="1" s="1"/>
  <c r="AE388" i="1"/>
  <c r="AF388" i="1" s="1"/>
  <c r="AG388" i="1"/>
  <c r="AH388" i="1" s="1"/>
  <c r="AE1521" i="1"/>
  <c r="AF1521" i="1" s="1"/>
  <c r="AG1521" i="1"/>
  <c r="AH1521" i="1" s="1"/>
  <c r="AG1571" i="1"/>
  <c r="AH1571" i="1" s="1"/>
  <c r="AE1571" i="1"/>
  <c r="AF1571" i="1" s="1"/>
  <c r="AG101" i="1"/>
  <c r="AH101" i="1" s="1"/>
  <c r="AE101" i="1"/>
  <c r="AF101" i="1" s="1"/>
  <c r="AE309" i="1"/>
  <c r="AF309" i="1" s="1"/>
  <c r="AG309" i="1"/>
  <c r="AH309" i="1" s="1"/>
  <c r="AE754" i="1"/>
  <c r="AF754" i="1" s="1"/>
  <c r="AG754" i="1"/>
  <c r="AH754" i="1" s="1"/>
  <c r="AE659" i="1"/>
  <c r="AF659" i="1" s="1"/>
  <c r="AG659" i="1"/>
  <c r="AH659" i="1" s="1"/>
  <c r="AE752" i="1"/>
  <c r="AF752" i="1" s="1"/>
  <c r="AG752" i="1"/>
  <c r="AH752" i="1" s="1"/>
  <c r="AE857" i="1"/>
  <c r="AF857" i="1" s="1"/>
  <c r="AG857" i="1"/>
  <c r="AH857" i="1" s="1"/>
  <c r="AG750" i="1"/>
  <c r="AH750" i="1" s="1"/>
  <c r="AE750" i="1"/>
  <c r="AF750" i="1" s="1"/>
  <c r="AE133" i="1"/>
  <c r="AF133" i="1" s="1"/>
  <c r="AG133" i="1"/>
  <c r="AH133" i="1" s="1"/>
  <c r="AG1358" i="1"/>
  <c r="AH1358" i="1" s="1"/>
  <c r="AE1358" i="1"/>
  <c r="AF1358" i="1" s="1"/>
  <c r="AG641" i="1"/>
  <c r="AH641" i="1" s="1"/>
  <c r="AE641" i="1"/>
  <c r="AF641" i="1" s="1"/>
  <c r="AE493" i="1"/>
  <c r="AF493" i="1" s="1"/>
  <c r="AG493" i="1"/>
  <c r="AH493" i="1" s="1"/>
  <c r="AE363" i="1"/>
  <c r="AF363" i="1" s="1"/>
  <c r="AG363" i="1"/>
  <c r="AH363" i="1" s="1"/>
  <c r="AG919" i="1"/>
  <c r="AH919" i="1" s="1"/>
  <c r="AE919" i="1"/>
  <c r="AF919" i="1" s="1"/>
  <c r="AG667" i="1"/>
  <c r="AH667" i="1" s="1"/>
  <c r="AE667" i="1"/>
  <c r="AF667" i="1" s="1"/>
  <c r="AG428" i="1"/>
  <c r="AH428" i="1" s="1"/>
  <c r="AE428" i="1"/>
  <c r="AF428" i="1" s="1"/>
  <c r="AE1640" i="1"/>
  <c r="AF1640" i="1" s="1"/>
  <c r="AG1640" i="1"/>
  <c r="AH1640" i="1" s="1"/>
  <c r="AG1126" i="1"/>
  <c r="AH1126" i="1" s="1"/>
  <c r="AE1126" i="1"/>
  <c r="AF1126" i="1" s="1"/>
  <c r="AG694" i="1"/>
  <c r="AH694" i="1" s="1"/>
  <c r="AE694" i="1"/>
  <c r="AF694" i="1" s="1"/>
  <c r="AG1606" i="1"/>
  <c r="AH1606" i="1" s="1"/>
  <c r="AE1606" i="1"/>
  <c r="AF1606" i="1" s="1"/>
  <c r="AE1730" i="1"/>
  <c r="AF1730" i="1" s="1"/>
  <c r="AG1730" i="1"/>
  <c r="AH1730" i="1" s="1"/>
  <c r="AE825" i="1"/>
  <c r="AF825" i="1" s="1"/>
  <c r="AG825" i="1"/>
  <c r="AH825" i="1" s="1"/>
  <c r="AE702" i="1"/>
  <c r="AF702" i="1" s="1"/>
  <c r="AG702" i="1"/>
  <c r="AH702" i="1" s="1"/>
  <c r="AE1675" i="1"/>
  <c r="AF1675" i="1" s="1"/>
  <c r="AG1675" i="1"/>
  <c r="AH1675" i="1" s="1"/>
  <c r="AE514" i="1"/>
  <c r="AF514" i="1" s="1"/>
  <c r="AG514" i="1"/>
  <c r="AH514" i="1" s="1"/>
  <c r="AE1396" i="1"/>
  <c r="AF1396" i="1" s="1"/>
  <c r="AG1396" i="1"/>
  <c r="AH1396" i="1" s="1"/>
  <c r="AG543" i="1"/>
  <c r="AH543" i="1" s="1"/>
  <c r="AE543" i="1"/>
  <c r="AF543" i="1" s="1"/>
  <c r="AE152" i="1"/>
  <c r="AF152" i="1" s="1"/>
  <c r="AG152" i="1"/>
  <c r="AH152" i="1" s="1"/>
  <c r="AG60" i="1"/>
  <c r="AH60" i="1" s="1"/>
  <c r="AE60" i="1"/>
  <c r="AF60" i="1" s="1"/>
  <c r="AG231" i="1"/>
  <c r="AH231" i="1" s="1"/>
  <c r="AE231" i="1"/>
  <c r="AF231" i="1" s="1"/>
  <c r="AE1222" i="1"/>
  <c r="AF1222" i="1" s="1"/>
  <c r="AG1222" i="1"/>
  <c r="AH1222" i="1" s="1"/>
  <c r="AG971" i="1"/>
  <c r="AH971" i="1" s="1"/>
  <c r="AE971" i="1"/>
  <c r="AF971" i="1" s="1"/>
  <c r="AG78" i="1"/>
  <c r="AH78" i="1" s="1"/>
  <c r="AE78" i="1"/>
  <c r="AF78" i="1" s="1"/>
  <c r="AE405" i="1"/>
  <c r="AF405" i="1" s="1"/>
  <c r="AG405" i="1"/>
  <c r="AH405" i="1" s="1"/>
  <c r="AG374" i="1"/>
  <c r="AH374" i="1" s="1"/>
  <c r="AE374" i="1"/>
  <c r="AF374" i="1" s="1"/>
  <c r="AG156" i="1"/>
  <c r="AH156" i="1" s="1"/>
  <c r="AE156" i="1"/>
  <c r="AF156" i="1" s="1"/>
  <c r="AE1395" i="1"/>
  <c r="AF1395" i="1" s="1"/>
  <c r="AG1395" i="1"/>
  <c r="AH1395" i="1" s="1"/>
  <c r="AE743" i="1"/>
  <c r="AF743" i="1" s="1"/>
  <c r="AG743" i="1"/>
  <c r="AH743" i="1" s="1"/>
  <c r="AG1094" i="1"/>
  <c r="AH1094" i="1" s="1"/>
  <c r="AE1094" i="1"/>
  <c r="AF1094" i="1" s="1"/>
  <c r="AG394" i="1"/>
  <c r="AH394" i="1" s="1"/>
  <c r="AE394" i="1"/>
  <c r="AF394" i="1" s="1"/>
  <c r="AE1525" i="1"/>
  <c r="AF1525" i="1" s="1"/>
  <c r="AG1525" i="1"/>
  <c r="AH1525" i="1" s="1"/>
  <c r="AG1723" i="1"/>
  <c r="AH1723" i="1" s="1"/>
  <c r="AE1723" i="1"/>
  <c r="AF1723" i="1" s="1"/>
  <c r="AG959" i="1"/>
  <c r="AH959" i="1" s="1"/>
  <c r="AE959" i="1"/>
  <c r="AF959" i="1" s="1"/>
  <c r="AG759" i="1"/>
  <c r="AH759" i="1" s="1"/>
  <c r="AE759" i="1"/>
  <c r="AF759" i="1" s="1"/>
  <c r="AE357" i="1"/>
  <c r="AF357" i="1" s="1"/>
  <c r="AG357" i="1"/>
  <c r="AH357" i="1" s="1"/>
  <c r="AE733" i="1"/>
  <c r="AF733" i="1" s="1"/>
  <c r="AG733" i="1"/>
  <c r="AH733" i="1" s="1"/>
  <c r="AE927" i="1"/>
  <c r="AF927" i="1" s="1"/>
  <c r="AG927" i="1"/>
  <c r="AH927" i="1" s="1"/>
  <c r="AE894" i="1"/>
  <c r="AF894" i="1" s="1"/>
  <c r="AG894" i="1"/>
  <c r="AH894" i="1" s="1"/>
  <c r="AG1034" i="1"/>
  <c r="AH1034" i="1" s="1"/>
  <c r="AE1034" i="1"/>
  <c r="AF1034" i="1" s="1"/>
  <c r="AE1528" i="1"/>
  <c r="AF1528" i="1" s="1"/>
  <c r="AG1528" i="1"/>
  <c r="AH1528" i="1" s="1"/>
  <c r="AE805" i="1"/>
  <c r="AF805" i="1" s="1"/>
  <c r="AG805" i="1"/>
  <c r="AH805" i="1" s="1"/>
  <c r="AE1069" i="1"/>
  <c r="AF1069" i="1" s="1"/>
  <c r="AG1069" i="1"/>
  <c r="AH1069" i="1" s="1"/>
  <c r="AE1209" i="1"/>
  <c r="AF1209" i="1" s="1"/>
  <c r="AG1209" i="1"/>
  <c r="AH1209" i="1" s="1"/>
  <c r="AE1040" i="1"/>
  <c r="AF1040" i="1" s="1"/>
  <c r="AG1040" i="1"/>
  <c r="AH1040" i="1" s="1"/>
  <c r="AE1180" i="1"/>
  <c r="AF1180" i="1" s="1"/>
  <c r="AG1180" i="1"/>
  <c r="AH1180" i="1" s="1"/>
  <c r="AE1103" i="1"/>
  <c r="AF1103" i="1" s="1"/>
  <c r="AG1103" i="1"/>
  <c r="AH1103" i="1" s="1"/>
  <c r="AE1552" i="1"/>
  <c r="AF1552" i="1" s="1"/>
  <c r="AG1552" i="1"/>
  <c r="AH1552" i="1" s="1"/>
  <c r="AG1715" i="1"/>
  <c r="AH1715" i="1" s="1"/>
  <c r="AE1715" i="1"/>
  <c r="AF1715" i="1" s="1"/>
  <c r="AE1747" i="1"/>
  <c r="AF1747" i="1" s="1"/>
  <c r="AG1747" i="1"/>
  <c r="AH1747" i="1" s="1"/>
  <c r="AE251" i="1"/>
  <c r="AF251" i="1" s="1"/>
  <c r="AG251" i="1"/>
  <c r="AH251" i="1" s="1"/>
  <c r="AG853" i="1"/>
  <c r="AH853" i="1" s="1"/>
  <c r="AE853" i="1"/>
  <c r="AF853" i="1" s="1"/>
  <c r="AE807" i="1"/>
  <c r="AF807" i="1" s="1"/>
  <c r="AG807" i="1"/>
  <c r="AH807" i="1" s="1"/>
  <c r="AE636" i="1"/>
  <c r="AF636" i="1" s="1"/>
  <c r="AG636" i="1"/>
  <c r="AH636" i="1" s="1"/>
  <c r="AG962" i="1"/>
  <c r="AH962" i="1" s="1"/>
  <c r="AE962" i="1"/>
  <c r="AF962" i="1" s="1"/>
  <c r="AG1547" i="1"/>
  <c r="AH1547" i="1" s="1"/>
  <c r="AE1547" i="1"/>
  <c r="AF1547" i="1" s="1"/>
  <c r="AE1117" i="1"/>
  <c r="AF1117" i="1" s="1"/>
  <c r="AG1117" i="1"/>
  <c r="AH1117" i="1" s="1"/>
  <c r="AE96" i="1"/>
  <c r="AF96" i="1" s="1"/>
  <c r="AG96" i="1"/>
  <c r="AH96" i="1" s="1"/>
  <c r="AG1246" i="1"/>
  <c r="AH1246" i="1" s="1"/>
  <c r="AE1246" i="1"/>
  <c r="AF1246" i="1" s="1"/>
  <c r="AG1383" i="1"/>
  <c r="AH1383" i="1" s="1"/>
  <c r="AE1383" i="1"/>
  <c r="AF1383" i="1" s="1"/>
  <c r="AE1334" i="1"/>
  <c r="AF1334" i="1" s="1"/>
  <c r="AG1334" i="1"/>
  <c r="AH1334" i="1" s="1"/>
  <c r="AG500" i="1"/>
  <c r="AH500" i="1" s="1"/>
  <c r="AE500" i="1"/>
  <c r="AF500" i="1" s="1"/>
  <c r="AE1311" i="1"/>
  <c r="AF1311" i="1" s="1"/>
  <c r="AG1311" i="1"/>
  <c r="AH1311" i="1" s="1"/>
  <c r="AE1179" i="1"/>
  <c r="AF1179" i="1" s="1"/>
  <c r="AG1179" i="1"/>
  <c r="AH1179" i="1" s="1"/>
  <c r="AE622" i="1"/>
  <c r="AF622" i="1" s="1"/>
  <c r="AG622" i="1"/>
  <c r="AH622" i="1" s="1"/>
  <c r="AE430" i="1"/>
  <c r="AF430" i="1" s="1"/>
  <c r="AG430" i="1"/>
  <c r="AH430" i="1" s="1"/>
  <c r="AE1370" i="1"/>
  <c r="AF1370" i="1" s="1"/>
  <c r="AG1370" i="1"/>
  <c r="AH1370" i="1" s="1"/>
  <c r="AE459" i="1"/>
  <c r="AF459" i="1" s="1"/>
  <c r="AG459" i="1"/>
  <c r="AH459" i="1" s="1"/>
  <c r="AE153" i="1"/>
  <c r="AF153" i="1" s="1"/>
  <c r="AG153" i="1"/>
  <c r="AH153" i="1" s="1"/>
  <c r="AE956" i="1"/>
  <c r="AF956" i="1" s="1"/>
  <c r="AG956" i="1"/>
  <c r="AH956" i="1" s="1"/>
  <c r="AG1108" i="1"/>
  <c r="AH1108" i="1" s="1"/>
  <c r="AE1108" i="1"/>
  <c r="AF1108" i="1" s="1"/>
  <c r="AE327" i="1"/>
  <c r="AF327" i="1" s="1"/>
  <c r="AG327" i="1"/>
  <c r="AH327" i="1" s="1"/>
  <c r="AE810" i="1"/>
  <c r="AF810" i="1" s="1"/>
  <c r="AG810" i="1"/>
  <c r="AH810" i="1" s="1"/>
  <c r="AE1502" i="1"/>
  <c r="AF1502" i="1" s="1"/>
  <c r="AG1502" i="1"/>
  <c r="AH1502" i="1" s="1"/>
  <c r="AE1096" i="1"/>
  <c r="AF1096" i="1" s="1"/>
  <c r="AG1096" i="1"/>
  <c r="AH1096" i="1" s="1"/>
  <c r="AE1137" i="1"/>
  <c r="AF1137" i="1" s="1"/>
  <c r="AG1137" i="1"/>
  <c r="AH1137" i="1" s="1"/>
  <c r="AE739" i="1"/>
  <c r="AF739" i="1" s="1"/>
  <c r="AG739" i="1"/>
  <c r="AH739" i="1" s="1"/>
  <c r="AE808" i="1"/>
  <c r="AF808" i="1" s="1"/>
  <c r="AG808" i="1"/>
  <c r="AH808" i="1" s="1"/>
  <c r="AE258" i="1"/>
  <c r="AF258" i="1" s="1"/>
  <c r="AG258" i="1"/>
  <c r="AH258" i="1" s="1"/>
  <c r="AG449" i="1"/>
  <c r="AH449" i="1" s="1"/>
  <c r="AE449" i="1"/>
  <c r="AF449" i="1" s="1"/>
  <c r="AE1412" i="1"/>
  <c r="AF1412" i="1" s="1"/>
  <c r="AG1412" i="1"/>
  <c r="AH1412" i="1" s="1"/>
  <c r="AE1460" i="1"/>
  <c r="AF1460" i="1" s="1"/>
  <c r="AG1460" i="1"/>
  <c r="AH1460" i="1" s="1"/>
  <c r="AE1673" i="1"/>
  <c r="AF1673" i="1" s="1"/>
  <c r="AG1673" i="1"/>
  <c r="AH1673" i="1" s="1"/>
  <c r="AE593" i="1"/>
  <c r="AF593" i="1" s="1"/>
  <c r="AG593" i="1"/>
  <c r="AH593" i="1" s="1"/>
  <c r="AG551" i="1"/>
  <c r="AH551" i="1" s="1"/>
  <c r="AE551" i="1"/>
  <c r="AF551" i="1" s="1"/>
  <c r="AG794" i="1"/>
  <c r="AH794" i="1" s="1"/>
  <c r="AE794" i="1"/>
  <c r="AF794" i="1" s="1"/>
  <c r="AE342" i="1"/>
  <c r="AF342" i="1" s="1"/>
  <c r="AG342" i="1"/>
  <c r="AH342" i="1" s="1"/>
  <c r="AE1056" i="1"/>
  <c r="AF1056" i="1" s="1"/>
  <c r="AG1056" i="1"/>
  <c r="AH1056" i="1" s="1"/>
  <c r="AE1354" i="1"/>
  <c r="AF1354" i="1" s="1"/>
  <c r="AG1354" i="1"/>
  <c r="AH1354" i="1" s="1"/>
  <c r="AG169" i="1"/>
  <c r="AH169" i="1" s="1"/>
  <c r="AE169" i="1"/>
  <c r="AF169" i="1" s="1"/>
  <c r="AE174" i="1"/>
  <c r="AF174" i="1" s="1"/>
  <c r="AG174" i="1"/>
  <c r="AH174" i="1" s="1"/>
  <c r="AE923" i="1"/>
  <c r="AF923" i="1" s="1"/>
  <c r="AG923" i="1"/>
  <c r="AH923" i="1" s="1"/>
  <c r="AG349" i="1"/>
  <c r="AH349" i="1" s="1"/>
  <c r="AE349" i="1"/>
  <c r="AF349" i="1" s="1"/>
  <c r="AE1270" i="1"/>
  <c r="AF1270" i="1" s="1"/>
  <c r="AG1270" i="1"/>
  <c r="AH1270" i="1" s="1"/>
  <c r="AG1648" i="1"/>
  <c r="AH1648" i="1" s="1"/>
  <c r="AE1648" i="1"/>
  <c r="AF1648" i="1" s="1"/>
  <c r="AE255" i="1"/>
  <c r="AF255" i="1" s="1"/>
  <c r="AG255" i="1"/>
  <c r="AH255" i="1" s="1"/>
  <c r="AE824" i="1"/>
  <c r="AF824" i="1" s="1"/>
  <c r="AG824" i="1"/>
  <c r="AH824" i="1" s="1"/>
  <c r="AG95" i="1"/>
  <c r="AH95" i="1" s="1"/>
  <c r="AE95" i="1"/>
  <c r="AF95" i="1" s="1"/>
  <c r="AG472" i="1"/>
  <c r="AH472" i="1" s="1"/>
  <c r="AE472" i="1"/>
  <c r="AF472" i="1" s="1"/>
  <c r="AG609" i="1"/>
  <c r="AH609" i="1" s="1"/>
  <c r="AE609" i="1"/>
  <c r="AF609" i="1" s="1"/>
  <c r="AG1463" i="1"/>
  <c r="AH1463" i="1" s="1"/>
  <c r="AE1463" i="1"/>
  <c r="AF1463" i="1" s="1"/>
  <c r="AG747" i="1"/>
  <c r="AH747" i="1" s="1"/>
  <c r="AE747" i="1"/>
  <c r="AF747" i="1" s="1"/>
  <c r="AE1017" i="1"/>
  <c r="AF1017" i="1" s="1"/>
  <c r="AG1017" i="1"/>
  <c r="AH1017" i="1" s="1"/>
  <c r="AG1177" i="1"/>
  <c r="AH1177" i="1" s="1"/>
  <c r="AE1177" i="1"/>
  <c r="AF1177" i="1" s="1"/>
  <c r="AE187" i="1"/>
  <c r="AF187" i="1" s="1"/>
  <c r="AG187" i="1"/>
  <c r="AH187" i="1" s="1"/>
  <c r="AG616" i="1"/>
  <c r="AH616" i="1" s="1"/>
  <c r="AE616" i="1"/>
  <c r="AF616" i="1" s="1"/>
  <c r="AE558" i="1"/>
  <c r="AF558" i="1" s="1"/>
  <c r="AG558" i="1"/>
  <c r="AH558" i="1" s="1"/>
  <c r="AE419" i="1"/>
  <c r="AF419" i="1" s="1"/>
  <c r="AG419" i="1"/>
  <c r="AH419" i="1" s="1"/>
  <c r="AE1259" i="1"/>
  <c r="AF1259" i="1" s="1"/>
  <c r="AG1259" i="1"/>
  <c r="AH1259" i="1" s="1"/>
  <c r="AE1024" i="1"/>
  <c r="AF1024" i="1" s="1"/>
  <c r="AG1024" i="1"/>
  <c r="AH1024" i="1" s="1"/>
  <c r="AE1041" i="1"/>
  <c r="AF1041" i="1" s="1"/>
  <c r="AG1041" i="1"/>
  <c r="AH1041" i="1" s="1"/>
  <c r="AE1697" i="1"/>
  <c r="AF1697" i="1" s="1"/>
  <c r="AG1697" i="1"/>
  <c r="AH1697" i="1" s="1"/>
  <c r="AE339" i="1"/>
  <c r="AF339" i="1" s="1"/>
  <c r="AG339" i="1"/>
  <c r="AH339" i="1" s="1"/>
  <c r="AG159" i="1"/>
  <c r="AH159" i="1" s="1"/>
  <c r="AE159" i="1"/>
  <c r="AF159" i="1" s="1"/>
  <c r="AE1230" i="1"/>
  <c r="AF1230" i="1" s="1"/>
  <c r="AG1230" i="1"/>
  <c r="AH1230" i="1" s="1"/>
  <c r="AG1215" i="1"/>
  <c r="AH1215" i="1" s="1"/>
  <c r="AE1215" i="1"/>
  <c r="AF1215" i="1" s="1"/>
  <c r="AE422" i="1"/>
  <c r="AF422" i="1" s="1"/>
  <c r="AG422" i="1"/>
  <c r="AH422" i="1" s="1"/>
  <c r="AG1356" i="1"/>
  <c r="AH1356" i="1" s="1"/>
  <c r="AE1356" i="1"/>
  <c r="AF1356" i="1" s="1"/>
  <c r="AE265" i="1"/>
  <c r="AF265" i="1" s="1"/>
  <c r="AG265" i="1"/>
  <c r="AH265" i="1" s="1"/>
  <c r="AE969" i="1"/>
  <c r="AF969" i="1" s="1"/>
  <c r="AG969" i="1"/>
  <c r="AH969" i="1" s="1"/>
  <c r="AE1174" i="1"/>
  <c r="AF1174" i="1" s="1"/>
  <c r="AG1174" i="1"/>
  <c r="AH1174" i="1" s="1"/>
  <c r="AE796" i="1"/>
  <c r="AF796" i="1" s="1"/>
  <c r="AG796" i="1"/>
  <c r="AH796" i="1" s="1"/>
  <c r="AE781" i="1"/>
  <c r="AF781" i="1" s="1"/>
  <c r="AG781" i="1"/>
  <c r="AH781" i="1" s="1"/>
  <c r="AE1239" i="1"/>
  <c r="AF1239" i="1" s="1"/>
  <c r="AG1239" i="1"/>
  <c r="AH1239" i="1" s="1"/>
  <c r="AE529" i="1"/>
  <c r="AF529" i="1" s="1"/>
  <c r="AG529" i="1"/>
  <c r="AH529" i="1" s="1"/>
  <c r="AE217" i="1"/>
  <c r="AF217" i="1" s="1"/>
  <c r="AG217" i="1"/>
  <c r="AH217" i="1" s="1"/>
  <c r="AE311" i="1"/>
  <c r="AF311" i="1" s="1"/>
  <c r="AG311" i="1"/>
  <c r="AH311" i="1" s="1"/>
  <c r="AE619" i="1"/>
  <c r="AF619" i="1" s="1"/>
  <c r="AG619" i="1"/>
  <c r="AH619" i="1" s="1"/>
  <c r="AE391" i="1"/>
  <c r="AF391" i="1" s="1"/>
  <c r="AG391" i="1"/>
  <c r="AH391" i="1" s="1"/>
  <c r="AG635" i="1"/>
  <c r="AH635" i="1" s="1"/>
  <c r="AE635" i="1"/>
  <c r="AF635" i="1" s="1"/>
  <c r="AE319" i="1"/>
  <c r="AF319" i="1" s="1"/>
  <c r="AG319" i="1"/>
  <c r="AH319" i="1" s="1"/>
  <c r="AE437" i="1"/>
  <c r="AF437" i="1" s="1"/>
  <c r="AG437" i="1"/>
  <c r="AH437" i="1" s="1"/>
  <c r="AE556" i="1"/>
  <c r="AF556" i="1" s="1"/>
  <c r="AG556" i="1"/>
  <c r="AH556" i="1" s="1"/>
  <c r="AG1448" i="1"/>
  <c r="AH1448" i="1" s="1"/>
  <c r="AE1448" i="1"/>
  <c r="AF1448" i="1" s="1"/>
  <c r="AE618" i="1"/>
  <c r="AF618" i="1" s="1"/>
  <c r="AG618" i="1"/>
  <c r="AH618" i="1" s="1"/>
  <c r="AE984" i="1"/>
  <c r="AF984" i="1" s="1"/>
  <c r="AG984" i="1"/>
  <c r="AH984" i="1" s="1"/>
  <c r="AG218" i="1"/>
  <c r="AH218" i="1" s="1"/>
  <c r="AE218" i="1"/>
  <c r="AF218" i="1" s="1"/>
  <c r="AG1568" i="1"/>
  <c r="AH1568" i="1" s="1"/>
  <c r="AE1568" i="1"/>
  <c r="AF1568" i="1" s="1"/>
  <c r="AE680" i="1"/>
  <c r="AF680" i="1" s="1"/>
  <c r="AG680" i="1"/>
  <c r="AH680" i="1" s="1"/>
  <c r="AG746" i="1"/>
  <c r="AH746" i="1" s="1"/>
  <c r="AE746" i="1"/>
  <c r="AF746" i="1" s="1"/>
  <c r="AE1703" i="1"/>
  <c r="AF1703" i="1" s="1"/>
  <c r="AG1703" i="1"/>
  <c r="AH1703" i="1" s="1"/>
  <c r="AE292" i="1"/>
  <c r="AF292" i="1" s="1"/>
  <c r="AG292" i="1"/>
  <c r="AH292" i="1" s="1"/>
  <c r="AE837" i="1"/>
  <c r="AF837" i="1" s="1"/>
  <c r="AG837" i="1"/>
  <c r="AH837" i="1" s="1"/>
  <c r="AG1604" i="1"/>
  <c r="AH1604" i="1" s="1"/>
  <c r="AE1604" i="1"/>
  <c r="AF1604" i="1" s="1"/>
  <c r="AE126" i="1"/>
  <c r="AF126" i="1" s="1"/>
  <c r="AG126" i="1"/>
  <c r="AH126" i="1" s="1"/>
  <c r="AE41" i="1"/>
  <c r="AF41" i="1" s="1"/>
  <c r="AG41" i="1"/>
  <c r="AH41" i="1" s="1"/>
  <c r="AG223" i="1"/>
  <c r="AH223" i="1" s="1"/>
  <c r="AE223" i="1"/>
  <c r="AF223" i="1" s="1"/>
  <c r="AE981" i="1"/>
  <c r="AF981" i="1" s="1"/>
  <c r="AG981" i="1"/>
  <c r="AH981" i="1" s="1"/>
  <c r="AE1302" i="1"/>
  <c r="AF1302" i="1" s="1"/>
  <c r="AG1302" i="1"/>
  <c r="AH1302" i="1" s="1"/>
  <c r="AE1769" i="1"/>
  <c r="AF1769" i="1" s="1"/>
  <c r="AG1769" i="1"/>
  <c r="AH1769" i="1" s="1"/>
  <c r="AG932" i="1"/>
  <c r="AH932" i="1" s="1"/>
  <c r="AE932" i="1"/>
  <c r="AF932" i="1" s="1"/>
  <c r="AE624" i="1"/>
  <c r="AF624" i="1" s="1"/>
  <c r="AG624" i="1"/>
  <c r="AH624" i="1" s="1"/>
  <c r="AE1266" i="1"/>
  <c r="AF1266" i="1" s="1"/>
  <c r="AG1266" i="1"/>
  <c r="AH1266" i="1" s="1"/>
  <c r="AE544" i="1"/>
  <c r="AF544" i="1" s="1"/>
  <c r="AG544" i="1"/>
  <c r="AH544" i="1" s="1"/>
  <c r="AE1205" i="1"/>
  <c r="AF1205" i="1" s="1"/>
  <c r="AG1205" i="1"/>
  <c r="AH1205" i="1" s="1"/>
  <c r="AG643" i="1"/>
  <c r="AH643" i="1" s="1"/>
  <c r="AE643" i="1"/>
  <c r="AF643" i="1" s="1"/>
  <c r="AE885" i="1"/>
  <c r="AF885" i="1" s="1"/>
  <c r="AG885" i="1"/>
  <c r="AH885" i="1" s="1"/>
  <c r="AE1097" i="1"/>
  <c r="AF1097" i="1" s="1"/>
  <c r="AG1097" i="1"/>
  <c r="AH1097" i="1" s="1"/>
  <c r="AG519" i="1"/>
  <c r="AH519" i="1" s="1"/>
  <c r="AE519" i="1"/>
  <c r="AF519" i="1" s="1"/>
  <c r="AE674" i="1"/>
  <c r="AF674" i="1" s="1"/>
  <c r="AG674" i="1"/>
  <c r="AH674" i="1" s="1"/>
  <c r="AG1717" i="1"/>
  <c r="AH1717" i="1" s="1"/>
  <c r="AE1717" i="1"/>
  <c r="AF1717" i="1" s="1"/>
  <c r="AG433" i="1"/>
  <c r="AH433" i="1" s="1"/>
  <c r="AE433" i="1"/>
  <c r="AF433" i="1" s="1"/>
  <c r="AE230" i="1"/>
  <c r="AF230" i="1" s="1"/>
  <c r="AG230" i="1"/>
  <c r="AH230" i="1" s="1"/>
  <c r="AE903" i="1"/>
  <c r="AF903" i="1" s="1"/>
  <c r="AG903" i="1"/>
  <c r="AH903" i="1" s="1"/>
  <c r="AG1249" i="1"/>
  <c r="AH1249" i="1" s="1"/>
  <c r="AE1249" i="1"/>
  <c r="AF1249" i="1" s="1"/>
  <c r="AG672" i="1"/>
  <c r="AH672" i="1" s="1"/>
  <c r="AE672" i="1"/>
  <c r="AF672" i="1" s="1"/>
  <c r="AG728" i="1"/>
  <c r="AH728" i="1" s="1"/>
  <c r="AE728" i="1"/>
  <c r="AF728" i="1" s="1"/>
  <c r="AG138" i="1"/>
  <c r="AH138" i="1" s="1"/>
  <c r="AE138" i="1"/>
  <c r="AF138" i="1" s="1"/>
  <c r="AG1098" i="1"/>
  <c r="AH1098" i="1" s="1"/>
  <c r="AE1098" i="1"/>
  <c r="AF1098" i="1" s="1"/>
  <c r="AG445" i="1"/>
  <c r="AH445" i="1" s="1"/>
  <c r="AE445" i="1"/>
  <c r="AF445" i="1" s="1"/>
  <c r="AE1089" i="1"/>
  <c r="AF1089" i="1" s="1"/>
  <c r="AG1089" i="1"/>
  <c r="AH1089" i="1" s="1"/>
  <c r="AG1300" i="1"/>
  <c r="AH1300" i="1" s="1"/>
  <c r="AE1300" i="1"/>
  <c r="AF1300" i="1" s="1"/>
  <c r="AE57" i="1"/>
  <c r="AF57" i="1" s="1"/>
  <c r="AG57" i="1"/>
  <c r="AH57" i="1" s="1"/>
  <c r="AE1474" i="1"/>
  <c r="AF1474" i="1" s="1"/>
  <c r="AG1474" i="1"/>
  <c r="AH1474" i="1" s="1"/>
  <c r="AE856" i="1"/>
  <c r="AF856" i="1" s="1"/>
  <c r="AG856" i="1"/>
  <c r="AH856" i="1" s="1"/>
  <c r="AG1595" i="1"/>
  <c r="AH1595" i="1" s="1"/>
  <c r="AE1595" i="1"/>
  <c r="AF1595" i="1" s="1"/>
  <c r="AG135" i="1"/>
  <c r="AH135" i="1" s="1"/>
  <c r="AE135" i="1"/>
  <c r="AF135" i="1" s="1"/>
  <c r="AG450" i="1"/>
  <c r="AH450" i="1" s="1"/>
  <c r="AE450" i="1"/>
  <c r="AF450" i="1" s="1"/>
  <c r="AG1014" i="1"/>
  <c r="AH1014" i="1" s="1"/>
  <c r="AE1014" i="1"/>
  <c r="AF1014" i="1" s="1"/>
  <c r="AG1148" i="1"/>
  <c r="AH1148" i="1" s="1"/>
  <c r="AE1148" i="1"/>
  <c r="AF1148" i="1" s="1"/>
  <c r="AE289" i="1"/>
  <c r="AF289" i="1" s="1"/>
  <c r="AG289" i="1"/>
  <c r="AH289" i="1" s="1"/>
  <c r="AG690" i="1"/>
  <c r="AH690" i="1" s="1"/>
  <c r="AE690" i="1"/>
  <c r="AF690" i="1" s="1"/>
  <c r="AE228" i="1"/>
  <c r="AF228" i="1" s="1"/>
  <c r="AG228" i="1"/>
  <c r="AH228" i="1" s="1"/>
  <c r="AG1146" i="1"/>
  <c r="AH1146" i="1" s="1"/>
  <c r="AE1146" i="1"/>
  <c r="AF1146" i="1" s="1"/>
  <c r="AE490" i="1"/>
  <c r="AF490" i="1" s="1"/>
  <c r="AG490" i="1"/>
  <c r="AH490" i="1" s="1"/>
  <c r="AG1124" i="1"/>
  <c r="AH1124" i="1" s="1"/>
  <c r="AE1124" i="1"/>
  <c r="AF1124" i="1" s="1"/>
  <c r="AG93" i="1"/>
  <c r="AH93" i="1" s="1"/>
  <c r="AE93" i="1"/>
  <c r="AF93" i="1" s="1"/>
  <c r="AG1298" i="1"/>
  <c r="AH1298" i="1" s="1"/>
  <c r="AE1298" i="1"/>
  <c r="AF1298" i="1" s="1"/>
  <c r="AE444" i="1"/>
  <c r="AF444" i="1" s="1"/>
  <c r="AG444" i="1"/>
  <c r="AH444" i="1" s="1"/>
  <c r="AE1757" i="1"/>
  <c r="AF1757" i="1" s="1"/>
  <c r="AG1757" i="1"/>
  <c r="AH1757" i="1" s="1"/>
  <c r="AG865" i="1"/>
  <c r="AH865" i="1" s="1"/>
  <c r="AE865" i="1"/>
  <c r="AF865" i="1" s="1"/>
  <c r="AE1512" i="1"/>
  <c r="AF1512" i="1" s="1"/>
  <c r="AG1512" i="1"/>
  <c r="AH1512" i="1" s="1"/>
  <c r="AG1724" i="1"/>
  <c r="AH1724" i="1" s="1"/>
  <c r="AE1724" i="1"/>
  <c r="AF1724" i="1" s="1"/>
  <c r="AE409" i="1"/>
  <c r="AF409" i="1" s="1"/>
  <c r="AG409" i="1"/>
  <c r="AH409" i="1" s="1"/>
  <c r="AG1529" i="1"/>
  <c r="AH1529" i="1" s="1"/>
  <c r="AE1529" i="1"/>
  <c r="AF1529" i="1" s="1"/>
  <c r="AG125" i="1"/>
  <c r="AH125" i="1" s="1"/>
  <c r="AE125" i="1"/>
  <c r="AF125" i="1" s="1"/>
  <c r="AE1486" i="1"/>
  <c r="AF1486" i="1" s="1"/>
  <c r="AG1486" i="1"/>
  <c r="AH1486" i="1" s="1"/>
  <c r="AG1218" i="1"/>
  <c r="AH1218" i="1" s="1"/>
  <c r="AE1218" i="1"/>
  <c r="AF1218" i="1" s="1"/>
  <c r="AG1591" i="1"/>
  <c r="AH1591" i="1" s="1"/>
  <c r="AE1591" i="1"/>
  <c r="AF1591" i="1" s="1"/>
  <c r="AG1051" i="1"/>
  <c r="AH1051" i="1" s="1"/>
  <c r="AE1051" i="1"/>
  <c r="AF1051" i="1" s="1"/>
  <c r="AG915" i="1"/>
  <c r="AH915" i="1" s="1"/>
  <c r="AE915" i="1"/>
  <c r="AF915" i="1" s="1"/>
  <c r="AE1045" i="1"/>
  <c r="AF1045" i="1" s="1"/>
  <c r="AG1045" i="1"/>
  <c r="AH1045" i="1" s="1"/>
  <c r="AE901" i="1"/>
  <c r="AF901" i="1" s="1"/>
  <c r="AG901" i="1"/>
  <c r="AH901" i="1" s="1"/>
  <c r="AE1128" i="1"/>
  <c r="AF1128" i="1" s="1"/>
  <c r="AG1128" i="1"/>
  <c r="AH1128" i="1" s="1"/>
  <c r="AG1669" i="1"/>
  <c r="AH1669" i="1" s="1"/>
  <c r="AE1669" i="1"/>
  <c r="AF1669" i="1" s="1"/>
  <c r="AG1163" i="1"/>
  <c r="AH1163" i="1" s="1"/>
  <c r="AE1163" i="1"/>
  <c r="AF1163" i="1" s="1"/>
  <c r="AE707" i="1"/>
  <c r="AF707" i="1" s="1"/>
  <c r="AG707" i="1"/>
  <c r="AH707" i="1" s="1"/>
  <c r="AG1402" i="1"/>
  <c r="AH1402" i="1" s="1"/>
  <c r="AE1402" i="1"/>
  <c r="AF1402" i="1" s="1"/>
  <c r="AE88" i="1"/>
  <c r="AF88" i="1" s="1"/>
  <c r="AG88" i="1"/>
  <c r="AH88" i="1" s="1"/>
  <c r="AE1779" i="1"/>
  <c r="AF1779" i="1" s="1"/>
  <c r="AG1779" i="1"/>
  <c r="AH1779" i="1" s="1"/>
  <c r="AG1161" i="1"/>
  <c r="AH1161" i="1" s="1"/>
  <c r="AE1161" i="1"/>
  <c r="AF1161" i="1" s="1"/>
  <c r="AE507" i="1"/>
  <c r="AF507" i="1" s="1"/>
  <c r="AG507" i="1"/>
  <c r="AH507" i="1" s="1"/>
  <c r="AG1513" i="1"/>
  <c r="AH1513" i="1" s="1"/>
  <c r="AE1513" i="1"/>
  <c r="AF1513" i="1" s="1"/>
  <c r="AE1201" i="1"/>
  <c r="AF1201" i="1" s="1"/>
  <c r="AG1201" i="1"/>
  <c r="AH1201" i="1" s="1"/>
  <c r="AG1725" i="1"/>
  <c r="AH1725" i="1" s="1"/>
  <c r="AE1725" i="1"/>
  <c r="AF1725" i="1" s="1"/>
  <c r="AE1536" i="1"/>
  <c r="AF1536" i="1" s="1"/>
  <c r="AG1536" i="1"/>
  <c r="AH1536" i="1" s="1"/>
  <c r="AG600" i="1"/>
  <c r="AH600" i="1" s="1"/>
  <c r="AE600" i="1"/>
  <c r="AF600" i="1" s="1"/>
  <c r="AE1278" i="1"/>
  <c r="AF1278" i="1" s="1"/>
  <c r="AG1278" i="1"/>
  <c r="AH1278" i="1" s="1"/>
  <c r="AE1780" i="1"/>
  <c r="AF1780" i="1" s="1"/>
  <c r="AG1780" i="1"/>
  <c r="AH1780" i="1" s="1"/>
  <c r="AG191" i="1"/>
  <c r="AH191" i="1" s="1"/>
  <c r="AE191" i="1"/>
  <c r="AF191" i="1" s="1"/>
  <c r="AE523" i="1"/>
  <c r="AF523" i="1" s="1"/>
  <c r="AG523" i="1"/>
  <c r="AH523" i="1" s="1"/>
  <c r="AG773" i="1"/>
  <c r="AH773" i="1" s="1"/>
  <c r="AE773" i="1"/>
  <c r="AF773" i="1" s="1"/>
  <c r="AE306" i="1"/>
  <c r="AF306" i="1" s="1"/>
  <c r="AG306" i="1"/>
  <c r="AH306" i="1" s="1"/>
  <c r="AG563" i="1"/>
  <c r="AH563" i="1" s="1"/>
  <c r="AE563" i="1"/>
  <c r="AF563" i="1" s="1"/>
  <c r="AE1751" i="1"/>
  <c r="AF1751" i="1" s="1"/>
  <c r="AG1751" i="1"/>
  <c r="AH1751" i="1" s="1"/>
  <c r="AE696" i="1"/>
  <c r="AF696" i="1" s="1"/>
  <c r="AG696" i="1"/>
  <c r="AH696" i="1" s="1"/>
  <c r="AG766" i="1"/>
  <c r="AH766" i="1" s="1"/>
  <c r="AE766" i="1"/>
  <c r="AF766" i="1" s="1"/>
  <c r="AE1140" i="1"/>
  <c r="AF1140" i="1" s="1"/>
  <c r="AG1140" i="1"/>
  <c r="AH1140" i="1" s="1"/>
  <c r="AG1601" i="1"/>
  <c r="AH1601" i="1" s="1"/>
  <c r="AE1601" i="1"/>
  <c r="AF1601" i="1" s="1"/>
  <c r="AG522" i="1"/>
  <c r="AH522" i="1" s="1"/>
  <c r="AE522" i="1"/>
  <c r="AF522" i="1" s="1"/>
  <c r="AE999" i="1"/>
  <c r="AF999" i="1" s="1"/>
  <c r="AG999" i="1"/>
  <c r="AH999" i="1" s="1"/>
  <c r="AG1530" i="1"/>
  <c r="AH1530" i="1" s="1"/>
  <c r="AE1530" i="1"/>
  <c r="AF1530" i="1" s="1"/>
  <c r="AG213" i="1"/>
  <c r="AH213" i="1" s="1"/>
  <c r="AE213" i="1"/>
  <c r="AF213" i="1" s="1"/>
  <c r="AG738" i="1"/>
  <c r="AH738" i="1" s="1"/>
  <c r="AE738" i="1"/>
  <c r="AF738" i="1" s="1"/>
  <c r="AE1760" i="1"/>
  <c r="AF1760" i="1" s="1"/>
  <c r="AG1760" i="1"/>
  <c r="AH1760" i="1" s="1"/>
  <c r="AE765" i="1"/>
  <c r="AF765" i="1" s="1"/>
  <c r="AG765" i="1"/>
  <c r="AH765" i="1" s="1"/>
  <c r="AE423" i="1"/>
  <c r="AF423" i="1" s="1"/>
  <c r="AG423" i="1"/>
  <c r="AH423" i="1" s="1"/>
  <c r="AE173" i="1"/>
  <c r="AF173" i="1" s="1"/>
  <c r="AG173" i="1"/>
  <c r="AH173" i="1" s="1"/>
  <c r="AE407" i="1"/>
  <c r="AF407" i="1" s="1"/>
  <c r="AG407" i="1"/>
  <c r="AH407" i="1" s="1"/>
  <c r="AE589" i="1"/>
  <c r="AF589" i="1" s="1"/>
  <c r="AG589" i="1"/>
  <c r="AH589" i="1" s="1"/>
  <c r="AG294" i="1"/>
  <c r="AH294" i="1" s="1"/>
  <c r="AE294" i="1"/>
  <c r="AF294" i="1" s="1"/>
  <c r="AG1580" i="1"/>
  <c r="AH1580" i="1" s="1"/>
  <c r="AE1580" i="1"/>
  <c r="AF1580" i="1" s="1"/>
  <c r="AE938" i="1"/>
  <c r="AF938" i="1" s="1"/>
  <c r="AG938" i="1"/>
  <c r="AH938" i="1" s="1"/>
  <c r="AG1077" i="1"/>
  <c r="AH1077" i="1" s="1"/>
  <c r="AE1077" i="1"/>
  <c r="AF1077" i="1" s="1"/>
  <c r="AG725" i="1"/>
  <c r="AH725" i="1" s="1"/>
  <c r="AE725" i="1"/>
  <c r="AF725" i="1" s="1"/>
  <c r="AE1006" i="1"/>
  <c r="AF1006" i="1" s="1"/>
  <c r="AG1006" i="1"/>
  <c r="AH1006" i="1" s="1"/>
  <c r="AG534" i="1"/>
  <c r="AH534" i="1" s="1"/>
  <c r="AE534" i="1"/>
  <c r="AF534" i="1" s="1"/>
  <c r="AG1012" i="1"/>
  <c r="AH1012" i="1" s="1"/>
  <c r="AE1012" i="1"/>
  <c r="AF1012" i="1" s="1"/>
  <c r="AE298" i="1"/>
  <c r="AF298" i="1" s="1"/>
  <c r="AG298" i="1"/>
  <c r="AH298" i="1" s="1"/>
  <c r="AE1372" i="1"/>
  <c r="AF1372" i="1" s="1"/>
  <c r="AG1372" i="1"/>
  <c r="AH1372" i="1" s="1"/>
  <c r="AG1585" i="1"/>
  <c r="AH1585" i="1" s="1"/>
  <c r="AE1585" i="1"/>
  <c r="AF1585" i="1" s="1"/>
  <c r="AG1307" i="1"/>
  <c r="AH1307" i="1" s="1"/>
  <c r="AE1307" i="1"/>
  <c r="AF1307" i="1" s="1"/>
  <c r="AE695" i="1"/>
  <c r="AF695" i="1" s="1"/>
  <c r="AG695" i="1"/>
  <c r="AH695" i="1" s="1"/>
  <c r="AE1457" i="1"/>
  <c r="AF1457" i="1" s="1"/>
  <c r="AG1457" i="1"/>
  <c r="AH1457" i="1" s="1"/>
  <c r="AE1406" i="1"/>
  <c r="AF1406" i="1" s="1"/>
  <c r="AG1406" i="1"/>
  <c r="AH1406" i="1" s="1"/>
  <c r="AG1514" i="1"/>
  <c r="AH1514" i="1" s="1"/>
  <c r="AE1514" i="1"/>
  <c r="AF1514" i="1" s="1"/>
  <c r="AE893" i="1"/>
  <c r="AF893" i="1" s="1"/>
  <c r="AG893" i="1"/>
  <c r="AH893" i="1" s="1"/>
  <c r="AE646" i="1"/>
  <c r="AF646" i="1" s="1"/>
  <c r="AG646" i="1"/>
  <c r="AH646" i="1" s="1"/>
  <c r="AE1010" i="1"/>
  <c r="AF1010" i="1" s="1"/>
  <c r="AG1010" i="1"/>
  <c r="AH1010" i="1" s="1"/>
  <c r="AE977" i="1"/>
  <c r="AF977" i="1" s="1"/>
  <c r="AG977" i="1"/>
  <c r="AH977" i="1" s="1"/>
  <c r="AE720" i="1"/>
  <c r="AF720" i="1" s="1"/>
  <c r="AG720" i="1"/>
  <c r="AH720" i="1" s="1"/>
  <c r="AE1564" i="1"/>
  <c r="AF1564" i="1" s="1"/>
  <c r="AG1564" i="1"/>
  <c r="AH1564" i="1" s="1"/>
  <c r="AG1754" i="1"/>
  <c r="AH1754" i="1" s="1"/>
  <c r="AE1754" i="1"/>
  <c r="AF1754" i="1" s="1"/>
  <c r="AE530" i="1"/>
  <c r="AF530" i="1" s="1"/>
  <c r="AG530" i="1"/>
  <c r="AH530" i="1" s="1"/>
  <c r="AE929" i="1"/>
  <c r="AF929" i="1" s="1"/>
  <c r="AG929" i="1"/>
  <c r="AH929" i="1" s="1"/>
  <c r="AG1285" i="1"/>
  <c r="AH1285" i="1" s="1"/>
  <c r="AE1285" i="1"/>
  <c r="AF1285" i="1" s="1"/>
  <c r="AE1421" i="1"/>
  <c r="AF1421" i="1" s="1"/>
  <c r="AG1421" i="1"/>
  <c r="AH1421" i="1" s="1"/>
  <c r="AG238" i="1"/>
  <c r="AH238" i="1" s="1"/>
  <c r="AE238" i="1"/>
  <c r="AF238" i="1" s="1"/>
  <c r="AE1340" i="1"/>
  <c r="AF1340" i="1" s="1"/>
  <c r="AG1340" i="1"/>
  <c r="AH1340" i="1" s="1"/>
  <c r="AE315" i="1"/>
  <c r="AF315" i="1" s="1"/>
  <c r="AG315" i="1"/>
  <c r="AH315" i="1" s="1"/>
  <c r="AG1211" i="1"/>
  <c r="AH1211" i="1" s="1"/>
  <c r="AE1211" i="1"/>
  <c r="AF1211" i="1" s="1"/>
  <c r="AE1237" i="1"/>
  <c r="AF1237" i="1" s="1"/>
  <c r="AG1237" i="1"/>
  <c r="AH1237" i="1" s="1"/>
  <c r="AE122" i="1"/>
  <c r="AF122" i="1" s="1"/>
  <c r="AG122" i="1"/>
  <c r="AH122" i="1" s="1"/>
  <c r="AG252" i="1"/>
  <c r="AH252" i="1" s="1"/>
  <c r="AE252" i="1"/>
  <c r="AF252" i="1" s="1"/>
  <c r="AG705" i="1"/>
  <c r="AH705" i="1" s="1"/>
  <c r="AE705" i="1"/>
  <c r="AF705" i="1" s="1"/>
  <c r="AE1224" i="1"/>
  <c r="AF1224" i="1" s="1"/>
  <c r="AG1224" i="1"/>
  <c r="AH1224" i="1" s="1"/>
  <c r="AE1664" i="1"/>
  <c r="AF1664" i="1" s="1"/>
  <c r="AG1664" i="1"/>
  <c r="AH1664" i="1" s="1"/>
  <c r="AE1414" i="1"/>
  <c r="AF1414" i="1" s="1"/>
  <c r="AG1414" i="1"/>
  <c r="AH1414" i="1" s="1"/>
  <c r="AG395" i="1"/>
  <c r="AH395" i="1" s="1"/>
  <c r="AE395" i="1"/>
  <c r="AF395" i="1" s="1"/>
  <c r="AG291" i="1"/>
  <c r="AH291" i="1" s="1"/>
  <c r="AE291" i="1"/>
  <c r="AF291" i="1" s="1"/>
  <c r="AE760" i="1"/>
  <c r="AF760" i="1" s="1"/>
  <c r="AG760" i="1"/>
  <c r="AH760" i="1" s="1"/>
  <c r="AG136" i="1"/>
  <c r="AH136" i="1" s="1"/>
  <c r="AE136" i="1"/>
  <c r="AF136" i="1" s="1"/>
  <c r="AE1603" i="1"/>
  <c r="AF1603" i="1" s="1"/>
  <c r="AG1603" i="1"/>
  <c r="AH1603" i="1" s="1"/>
  <c r="AE404" i="1"/>
  <c r="AF404" i="1" s="1"/>
  <c r="AG404" i="1"/>
  <c r="AH404" i="1" s="1"/>
  <c r="AG1573" i="1"/>
  <c r="AH1573" i="1" s="1"/>
  <c r="AE1573" i="1"/>
  <c r="AF1573" i="1" s="1"/>
  <c r="AG888" i="1"/>
  <c r="AH888" i="1" s="1"/>
  <c r="AE888" i="1"/>
  <c r="AF888" i="1" s="1"/>
  <c r="AE617" i="1"/>
  <c r="AF617" i="1" s="1"/>
  <c r="AG617" i="1"/>
  <c r="AH617" i="1" s="1"/>
  <c r="AG790" i="1"/>
  <c r="AH790" i="1" s="1"/>
  <c r="AE790" i="1"/>
  <c r="AF790" i="1" s="1"/>
  <c r="AE302" i="1"/>
  <c r="AF302" i="1" s="1"/>
  <c r="AG302" i="1"/>
  <c r="AH302" i="1" s="1"/>
  <c r="AE479" i="1"/>
  <c r="AF479" i="1" s="1"/>
  <c r="AG479" i="1"/>
  <c r="AH479" i="1" s="1"/>
  <c r="AE1198" i="1"/>
  <c r="AF1198" i="1" s="1"/>
  <c r="AG1198" i="1"/>
  <c r="AH1198" i="1" s="1"/>
  <c r="AE718" i="1"/>
  <c r="AF718" i="1" s="1"/>
  <c r="AG718" i="1"/>
  <c r="AH718" i="1" s="1"/>
  <c r="AG1079" i="1"/>
  <c r="AH1079" i="1" s="1"/>
  <c r="AE1079" i="1"/>
  <c r="AF1079" i="1" s="1"/>
  <c r="AG559" i="1"/>
  <c r="AH559" i="1" s="1"/>
  <c r="AE559" i="1"/>
  <c r="AF559" i="1" s="1"/>
  <c r="AE912" i="1"/>
  <c r="AF912" i="1" s="1"/>
  <c r="AG912" i="1"/>
  <c r="AH912" i="1" s="1"/>
  <c r="AE1333" i="1"/>
  <c r="AF1333" i="1" s="1"/>
  <c r="AG1333" i="1"/>
  <c r="AH1333" i="1" s="1"/>
  <c r="AE804" i="1"/>
  <c r="AF804" i="1" s="1"/>
  <c r="AG804" i="1"/>
  <c r="AH804" i="1" s="1"/>
  <c r="AE787" i="1"/>
  <c r="AF787" i="1" s="1"/>
  <c r="AG787" i="1"/>
  <c r="AH787" i="1" s="1"/>
  <c r="AE914" i="1"/>
  <c r="AF914" i="1" s="1"/>
  <c r="AG914" i="1"/>
  <c r="AH914" i="1" s="1"/>
  <c r="AE178" i="1"/>
  <c r="AF178" i="1" s="1"/>
  <c r="AG178" i="1"/>
  <c r="AH178" i="1" s="1"/>
  <c r="AE149" i="1"/>
  <c r="AF149" i="1" s="1"/>
  <c r="AG149" i="1"/>
  <c r="AH149" i="1" s="1"/>
  <c r="AE253" i="1"/>
  <c r="AF253" i="1" s="1"/>
  <c r="AG253" i="1"/>
  <c r="AH253" i="1" s="1"/>
  <c r="AE869" i="1"/>
  <c r="AF869" i="1" s="1"/>
  <c r="AG869" i="1"/>
  <c r="AH869" i="1" s="1"/>
  <c r="AG172" i="1"/>
  <c r="AH172" i="1" s="1"/>
  <c r="AE172" i="1"/>
  <c r="AF172" i="1" s="1"/>
  <c r="AE1104" i="1"/>
  <c r="AF1104" i="1" s="1"/>
  <c r="AG1104" i="1"/>
  <c r="AH1104" i="1" s="1"/>
  <c r="AG94" i="1"/>
  <c r="AH94" i="1" s="1"/>
  <c r="AE94" i="1"/>
  <c r="AF94" i="1" s="1"/>
  <c r="AE1306" i="1"/>
  <c r="AF1306" i="1" s="1"/>
  <c r="AG1306" i="1"/>
  <c r="AH1306" i="1" s="1"/>
  <c r="AE958" i="1"/>
  <c r="AF958" i="1" s="1"/>
  <c r="AG958" i="1"/>
  <c r="AH958" i="1" s="1"/>
  <c r="AE65" i="1"/>
  <c r="AF65" i="1" s="1"/>
  <c r="AG65" i="1"/>
  <c r="AH65" i="1" s="1"/>
  <c r="AE1047" i="1"/>
  <c r="AF1047" i="1" s="1"/>
  <c r="AG1047" i="1"/>
  <c r="AH1047" i="1" s="1"/>
  <c r="AE397" i="1"/>
  <c r="AF397" i="1" s="1"/>
  <c r="AG397" i="1"/>
  <c r="AH397" i="1" s="1"/>
  <c r="AG1199" i="1"/>
  <c r="AH1199" i="1" s="1"/>
  <c r="AE1199" i="1"/>
  <c r="AF1199" i="1" s="1"/>
  <c r="AE1411" i="1"/>
  <c r="AF1411" i="1" s="1"/>
  <c r="AG1411" i="1"/>
  <c r="AH1411" i="1" s="1"/>
  <c r="AG1004" i="1"/>
  <c r="AH1004" i="1" s="1"/>
  <c r="AE1004" i="1"/>
  <c r="AF1004" i="1" s="1"/>
  <c r="AG531" i="1"/>
  <c r="AH531" i="1" s="1"/>
  <c r="AE531" i="1"/>
  <c r="AF531" i="1" s="1"/>
  <c r="AE637" i="1"/>
  <c r="AF637" i="1" s="1"/>
  <c r="AG637" i="1"/>
  <c r="AH637" i="1" s="1"/>
  <c r="AE591" i="1"/>
  <c r="AF591" i="1" s="1"/>
  <c r="AG591" i="1"/>
  <c r="AH591" i="1" s="1"/>
  <c r="AE557" i="1"/>
  <c r="AF557" i="1" s="1"/>
  <c r="AG557" i="1"/>
  <c r="AH557" i="1" s="1"/>
  <c r="AE611" i="1"/>
  <c r="AF611" i="1" s="1"/>
  <c r="AG611" i="1"/>
  <c r="AH611" i="1" s="1"/>
  <c r="AE243" i="1"/>
  <c r="AF243" i="1" s="1"/>
  <c r="AG243" i="1"/>
  <c r="AH243" i="1" s="1"/>
  <c r="AE1363" i="1"/>
  <c r="AF1363" i="1" s="1"/>
  <c r="AG1363" i="1"/>
  <c r="AH1363" i="1" s="1"/>
  <c r="AE1430" i="1"/>
  <c r="AF1430" i="1" s="1"/>
  <c r="AG1430" i="1"/>
  <c r="AH1430" i="1" s="1"/>
  <c r="AE1462" i="1"/>
  <c r="AF1462" i="1" s="1"/>
  <c r="AG1462" i="1"/>
  <c r="AH1462" i="1" s="1"/>
  <c r="AE1429" i="1"/>
  <c r="AF1429" i="1" s="1"/>
  <c r="AG1429" i="1"/>
  <c r="AH1429" i="1" s="1"/>
  <c r="AE439" i="1"/>
  <c r="AF439" i="1" s="1"/>
  <c r="AG439" i="1"/>
  <c r="AH439" i="1" s="1"/>
  <c r="AG103" i="1"/>
  <c r="AH103" i="1" s="1"/>
  <c r="AE103" i="1"/>
  <c r="AF103" i="1" s="1"/>
  <c r="AG1633" i="1"/>
  <c r="AH1633" i="1" s="1"/>
  <c r="AE1633" i="1"/>
  <c r="AF1633" i="1" s="1"/>
  <c r="AG1716" i="1"/>
  <c r="AH1716" i="1" s="1"/>
  <c r="AE1716" i="1"/>
  <c r="AF1716" i="1" s="1"/>
  <c r="AG840" i="1"/>
  <c r="AH840" i="1" s="1"/>
  <c r="AE840" i="1"/>
  <c r="AF840" i="1" s="1"/>
  <c r="AG1351" i="1"/>
  <c r="AH1351" i="1" s="1"/>
  <c r="AE1351" i="1"/>
  <c r="AF1351" i="1" s="1"/>
  <c r="AG1390" i="1"/>
  <c r="AH1390" i="1" s="1"/>
  <c r="AE1390" i="1"/>
  <c r="AF1390" i="1" s="1"/>
  <c r="AE470" i="1"/>
  <c r="AF470" i="1" s="1"/>
  <c r="AG470" i="1"/>
  <c r="AH470" i="1" s="1"/>
  <c r="AE1744" i="1"/>
  <c r="AF1744" i="1" s="1"/>
  <c r="AG1744" i="1"/>
  <c r="AH1744" i="1" s="1"/>
  <c r="AE610" i="1"/>
  <c r="AF610" i="1" s="1"/>
  <c r="AG610" i="1"/>
  <c r="AH610" i="1" s="1"/>
  <c r="AG403" i="1"/>
  <c r="AH403" i="1" s="1"/>
  <c r="AE403" i="1"/>
  <c r="AF403" i="1" s="1"/>
  <c r="AG1159" i="1"/>
  <c r="AH1159" i="1" s="1"/>
  <c r="AE1159" i="1"/>
  <c r="AF1159" i="1" s="1"/>
  <c r="AE1629" i="1"/>
  <c r="AF1629" i="1" s="1"/>
  <c r="AG1629" i="1"/>
  <c r="AH1629" i="1" s="1"/>
  <c r="AE442" i="1"/>
  <c r="AF442" i="1" s="1"/>
  <c r="AG442" i="1"/>
  <c r="AH442" i="1" s="1"/>
  <c r="AE1062" i="1"/>
  <c r="AF1062" i="1" s="1"/>
  <c r="AG1062" i="1"/>
  <c r="AH1062" i="1" s="1"/>
  <c r="AG798" i="1"/>
  <c r="AH798" i="1" s="1"/>
  <c r="AE798" i="1"/>
  <c r="AF798" i="1" s="1"/>
  <c r="AE1119" i="1"/>
  <c r="AF1119" i="1" s="1"/>
  <c r="AG1119" i="1"/>
  <c r="AH1119" i="1" s="1"/>
  <c r="AG443" i="1"/>
  <c r="AH443" i="1" s="1"/>
  <c r="AE443" i="1"/>
  <c r="AF443" i="1" s="1"/>
  <c r="AG219" i="1"/>
  <c r="AH219" i="1" s="1"/>
  <c r="AE219" i="1"/>
  <c r="AF219" i="1" s="1"/>
  <c r="AG1575" i="1"/>
  <c r="AH1575" i="1" s="1"/>
  <c r="AE1575" i="1"/>
  <c r="AF1575" i="1" s="1"/>
  <c r="AG393" i="1"/>
  <c r="AH393" i="1" s="1"/>
  <c r="AE393" i="1"/>
  <c r="AF393" i="1" s="1"/>
  <c r="AG1256" i="1"/>
  <c r="AH1256" i="1" s="1"/>
  <c r="AE1256" i="1"/>
  <c r="AF1256" i="1" s="1"/>
  <c r="AE1617" i="1"/>
  <c r="AF1617" i="1" s="1"/>
  <c r="AG1617" i="1"/>
  <c r="AH1617" i="1" s="1"/>
  <c r="AE413" i="1"/>
  <c r="AF413" i="1" s="1"/>
  <c r="AG413" i="1"/>
  <c r="AH413" i="1" s="1"/>
  <c r="AG1762" i="1"/>
  <c r="AH1762" i="1" s="1"/>
  <c r="AE1762" i="1"/>
  <c r="AF1762" i="1" s="1"/>
  <c r="AE209" i="1"/>
  <c r="AF209" i="1" s="1"/>
  <c r="AG209" i="1"/>
  <c r="AH209" i="1" s="1"/>
  <c r="AE244" i="1"/>
  <c r="AF244" i="1" s="1"/>
  <c r="AG244" i="1"/>
  <c r="AH244" i="1" s="1"/>
  <c r="AE242" i="1"/>
  <c r="AF242" i="1" s="1"/>
  <c r="AG242" i="1"/>
  <c r="AH242" i="1" s="1"/>
  <c r="AG1133" i="1"/>
  <c r="AH1133" i="1" s="1"/>
  <c r="AE1133" i="1"/>
  <c r="AF1133" i="1" s="1"/>
  <c r="AE361" i="1"/>
  <c r="AF361" i="1" s="1"/>
  <c r="AG361" i="1"/>
  <c r="AH361" i="1" s="1"/>
  <c r="AG1036" i="1"/>
  <c r="AH1036" i="1" s="1"/>
  <c r="AE1036" i="1"/>
  <c r="AF1036" i="1" s="1"/>
  <c r="AE1265" i="1"/>
  <c r="AF1265" i="1" s="1"/>
  <c r="AG1265" i="1"/>
  <c r="AH1265" i="1" s="1"/>
  <c r="AG717" i="1"/>
  <c r="AH717" i="1" s="1"/>
  <c r="AE717" i="1"/>
  <c r="AF717" i="1" s="1"/>
  <c r="AE411" i="1"/>
  <c r="AF411" i="1" s="1"/>
  <c r="AG411" i="1"/>
  <c r="AH411" i="1" s="1"/>
  <c r="AE1102" i="1"/>
  <c r="AF1102" i="1" s="1"/>
  <c r="AG1102" i="1"/>
  <c r="AH1102" i="1" s="1"/>
  <c r="AG392" i="1"/>
  <c r="AH392" i="1" s="1"/>
  <c r="AE392" i="1"/>
  <c r="AF392" i="1" s="1"/>
  <c r="AE1714" i="1"/>
  <c r="AF1714" i="1" s="1"/>
  <c r="AG1714" i="1"/>
  <c r="AH1714" i="1" s="1"/>
  <c r="AE220" i="1"/>
  <c r="AF220" i="1" s="1"/>
  <c r="AG220" i="1"/>
  <c r="AH220" i="1" s="1"/>
  <c r="AG1684" i="1"/>
  <c r="AH1684" i="1" s="1"/>
  <c r="AE1684" i="1"/>
  <c r="AF1684" i="1" s="1"/>
  <c r="AE1749" i="1"/>
  <c r="AF1749" i="1" s="1"/>
  <c r="AG1749" i="1"/>
  <c r="AH1749" i="1" s="1"/>
  <c r="AE1621" i="1"/>
  <c r="AF1621" i="1" s="1"/>
  <c r="AG1621" i="1"/>
  <c r="AH1621" i="1" s="1"/>
  <c r="AE1129" i="1"/>
  <c r="AF1129" i="1" s="1"/>
  <c r="AG1129" i="1"/>
  <c r="AH1129" i="1" s="1"/>
  <c r="AG1244" i="1"/>
  <c r="AH1244" i="1" s="1"/>
  <c r="AE1244" i="1"/>
  <c r="AF1244" i="1" s="1"/>
  <c r="AE621" i="1"/>
  <c r="AF621" i="1" s="1"/>
  <c r="AG621" i="1"/>
  <c r="AH621" i="1" s="1"/>
  <c r="AG1677" i="1"/>
  <c r="AH1677" i="1" s="1"/>
  <c r="AE1677" i="1"/>
  <c r="AF1677" i="1" s="1"/>
  <c r="AG1553" i="1"/>
  <c r="AH1553" i="1" s="1"/>
  <c r="AE1553" i="1"/>
  <c r="AF1553" i="1" s="1"/>
  <c r="AE712" i="1"/>
  <c r="AF712" i="1" s="1"/>
  <c r="AG712" i="1"/>
  <c r="AH712" i="1" s="1"/>
  <c r="AG1068" i="1"/>
  <c r="AH1068" i="1" s="1"/>
  <c r="AE1068" i="1"/>
  <c r="AF1068" i="1" s="1"/>
  <c r="AE1501" i="1"/>
  <c r="AF1501" i="1" s="1"/>
  <c r="AG1501" i="1"/>
  <c r="AH1501" i="1" s="1"/>
  <c r="AE66" i="1"/>
  <c r="AF66" i="1" s="1"/>
  <c r="AG66" i="1"/>
  <c r="AH66" i="1" s="1"/>
  <c r="AE1605" i="1"/>
  <c r="AF1605" i="1" s="1"/>
  <c r="AG1605" i="1"/>
  <c r="AH1605" i="1" s="1"/>
  <c r="AE1313" i="1"/>
  <c r="AF1313" i="1" s="1"/>
  <c r="AG1313" i="1"/>
  <c r="AH1313" i="1" s="1"/>
  <c r="AG1458" i="1"/>
  <c r="AH1458" i="1" s="1"/>
  <c r="AE1458" i="1"/>
  <c r="AF1458" i="1" s="1"/>
  <c r="AE296" i="1"/>
  <c r="AF296" i="1" s="1"/>
  <c r="AG296" i="1"/>
  <c r="AH296" i="1" s="1"/>
  <c r="AE162" i="1"/>
  <c r="AF162" i="1" s="1"/>
  <c r="AG162" i="1"/>
  <c r="AH162" i="1" s="1"/>
  <c r="AG170" i="1"/>
  <c r="AH170" i="1" s="1"/>
  <c r="AE170" i="1"/>
  <c r="AF170" i="1" s="1"/>
  <c r="AG525" i="1"/>
  <c r="AH525" i="1" s="1"/>
  <c r="AE525" i="1"/>
  <c r="AF525" i="1" s="1"/>
  <c r="AG1392" i="1"/>
  <c r="AH1392" i="1" s="1"/>
  <c r="AE1392" i="1"/>
  <c r="AF1392" i="1" s="1"/>
  <c r="AE1456" i="1"/>
  <c r="AF1456" i="1" s="1"/>
  <c r="AG1456" i="1"/>
  <c r="AH1456" i="1" s="1"/>
  <c r="AE455" i="1"/>
  <c r="AF455" i="1" s="1"/>
  <c r="AG455" i="1"/>
  <c r="AH455" i="1" s="1"/>
  <c r="AG814" i="1"/>
  <c r="AH814" i="1" s="1"/>
  <c r="AE814" i="1"/>
  <c r="AF814" i="1" s="1"/>
  <c r="AE1223" i="1"/>
  <c r="AF1223" i="1" s="1"/>
  <c r="AG1223" i="1"/>
  <c r="AH1223" i="1" s="1"/>
  <c r="AE110" i="1"/>
  <c r="AF110" i="1" s="1"/>
  <c r="AG110" i="1"/>
  <c r="AH110" i="1" s="1"/>
  <c r="AG262" i="1"/>
  <c r="AH262" i="1" s="1"/>
  <c r="AE262" i="1"/>
  <c r="AF262" i="1" s="1"/>
  <c r="AE1539" i="1"/>
  <c r="AF1539" i="1" s="1"/>
  <c r="AG1539" i="1"/>
  <c r="AH1539" i="1" s="1"/>
  <c r="AE164" i="1"/>
  <c r="AF164" i="1" s="1"/>
  <c r="AG164" i="1"/>
  <c r="AH164" i="1" s="1"/>
  <c r="AE1565" i="1"/>
  <c r="AF1565" i="1" s="1"/>
  <c r="AG1565" i="1"/>
  <c r="AH1565" i="1" s="1"/>
  <c r="AE801" i="1"/>
  <c r="AF801" i="1" s="1"/>
  <c r="AG801" i="1"/>
  <c r="AH801" i="1" s="1"/>
  <c r="AG1185" i="1"/>
  <c r="AH1185" i="1" s="1"/>
  <c r="AE1185" i="1"/>
  <c r="AF1185" i="1" s="1"/>
  <c r="AG77" i="1"/>
  <c r="AH77" i="1" s="1"/>
  <c r="AE77" i="1"/>
  <c r="AF77" i="1" s="1"/>
  <c r="AG1262" i="1"/>
  <c r="AH1262" i="1" s="1"/>
  <c r="AE1262" i="1"/>
  <c r="AF1262" i="1" s="1"/>
  <c r="AG1672" i="1"/>
  <c r="AH1672" i="1" s="1"/>
  <c r="AE1672" i="1"/>
  <c r="AF1672" i="1" s="1"/>
  <c r="AE463" i="1"/>
  <c r="AF463" i="1" s="1"/>
  <c r="AG463" i="1"/>
  <c r="AH463" i="1" s="1"/>
  <c r="AG1441" i="1"/>
  <c r="AH1441" i="1" s="1"/>
  <c r="AE1441" i="1"/>
  <c r="AF1441" i="1" s="1"/>
  <c r="AE940" i="1"/>
  <c r="AF940" i="1" s="1"/>
  <c r="AG940" i="1"/>
  <c r="AH940" i="1" s="1"/>
  <c r="AG489" i="1"/>
  <c r="AH489" i="1" s="1"/>
  <c r="AE489" i="1"/>
  <c r="AF489" i="1" s="1"/>
  <c r="AE1589" i="1"/>
  <c r="AF1589" i="1" s="1"/>
  <c r="AG1589" i="1"/>
  <c r="AH1589" i="1" s="1"/>
  <c r="AE1299" i="1"/>
  <c r="AF1299" i="1" s="1"/>
  <c r="AG1299" i="1"/>
  <c r="AH1299" i="1" s="1"/>
  <c r="AG1310" i="1"/>
  <c r="AH1310" i="1" s="1"/>
  <c r="AE1310" i="1"/>
  <c r="AF1310" i="1" s="1"/>
  <c r="AG89" i="1"/>
  <c r="AH89" i="1" s="1"/>
  <c r="AE89" i="1"/>
  <c r="AF89" i="1" s="1"/>
  <c r="AE764" i="1"/>
  <c r="AF764" i="1" s="1"/>
  <c r="AG764" i="1"/>
  <c r="AH764" i="1" s="1"/>
  <c r="AE1728" i="1"/>
  <c r="AF1728" i="1" s="1"/>
  <c r="AG1728" i="1"/>
  <c r="AH1728" i="1" s="1"/>
  <c r="AE1600" i="1"/>
  <c r="AF1600" i="1" s="1"/>
  <c r="AG1600" i="1"/>
  <c r="AH1600" i="1" s="1"/>
  <c r="AE113" i="1"/>
  <c r="AF113" i="1" s="1"/>
  <c r="AG113" i="1"/>
  <c r="AH113" i="1" s="1"/>
  <c r="AG1003" i="1"/>
  <c r="AH1003" i="1" s="1"/>
  <c r="AE1003" i="1"/>
  <c r="AF1003" i="1" s="1"/>
  <c r="AG426" i="1"/>
  <c r="AH426" i="1" s="1"/>
  <c r="AE426" i="1"/>
  <c r="AF426" i="1" s="1"/>
  <c r="AG877" i="1"/>
  <c r="AH877" i="1" s="1"/>
  <c r="AE877" i="1"/>
  <c r="AF877" i="1" s="1"/>
  <c r="AG1322" i="1"/>
  <c r="AH1322" i="1" s="1"/>
  <c r="AE1322" i="1"/>
  <c r="AF1322" i="1" s="1"/>
  <c r="AE987" i="1"/>
  <c r="AF987" i="1" s="1"/>
  <c r="AG987" i="1"/>
  <c r="AH987" i="1" s="1"/>
  <c r="AE803" i="1"/>
  <c r="AF803" i="1" s="1"/>
  <c r="AG803" i="1"/>
  <c r="AH803" i="1" s="1"/>
  <c r="AE555" i="1"/>
  <c r="AF555" i="1" s="1"/>
  <c r="AG555" i="1"/>
  <c r="AH555" i="1" s="1"/>
  <c r="AE879" i="1"/>
  <c r="AF879" i="1" s="1"/>
  <c r="AG879" i="1"/>
  <c r="AH879" i="1" s="1"/>
  <c r="AG1403" i="1"/>
  <c r="AH1403" i="1" s="1"/>
  <c r="AE1403" i="1"/>
  <c r="AF1403" i="1" s="1"/>
  <c r="AE1424" i="1"/>
  <c r="AF1424" i="1" s="1"/>
  <c r="AG1424" i="1"/>
  <c r="AH1424" i="1" s="1"/>
  <c r="AG87" i="1"/>
  <c r="AH87" i="1" s="1"/>
  <c r="AE87" i="1"/>
  <c r="AF87" i="1" s="1"/>
  <c r="AG1794" i="1"/>
  <c r="AH1794" i="1" s="1"/>
  <c r="AE1794" i="1"/>
  <c r="AF1794" i="1" s="1"/>
  <c r="AE1627" i="1"/>
  <c r="AF1627" i="1" s="1"/>
  <c r="AG1627" i="1"/>
  <c r="AH1627" i="1" s="1"/>
  <c r="AG458" i="1"/>
  <c r="AH458" i="1" s="1"/>
  <c r="AE458" i="1"/>
  <c r="AF458" i="1" s="1"/>
  <c r="AG84" i="1"/>
  <c r="AH84" i="1" s="1"/>
  <c r="AE84" i="1"/>
  <c r="AF84" i="1" s="1"/>
  <c r="AE744" i="1"/>
  <c r="AF744" i="1" s="1"/>
  <c r="AG744" i="1"/>
  <c r="AH744" i="1" s="1"/>
  <c r="AG383" i="1"/>
  <c r="AH383" i="1" s="1"/>
  <c r="AE383" i="1"/>
  <c r="AF383" i="1" s="1"/>
  <c r="AG770" i="1"/>
  <c r="AH770" i="1" s="1"/>
  <c r="AE770" i="1"/>
  <c r="AF770" i="1" s="1"/>
  <c r="AE701" i="1"/>
  <c r="AF701" i="1" s="1"/>
  <c r="AG701" i="1"/>
  <c r="AH701" i="1" s="1"/>
  <c r="AE1734" i="1"/>
  <c r="AF1734" i="1" s="1"/>
  <c r="AG1734" i="1"/>
  <c r="AH1734" i="1" s="1"/>
  <c r="AE1143" i="1"/>
  <c r="AF1143" i="1" s="1"/>
  <c r="AG1143" i="1"/>
  <c r="AH1143" i="1" s="1"/>
  <c r="AG320" i="1"/>
  <c r="AH320" i="1" s="1"/>
  <c r="AE320" i="1"/>
  <c r="AF320" i="1" s="1"/>
  <c r="AG953" i="1"/>
  <c r="AH953" i="1" s="1"/>
  <c r="AE953" i="1"/>
  <c r="AF953" i="1" s="1"/>
  <c r="AG226" i="1"/>
  <c r="AH226" i="1" s="1"/>
  <c r="AE226" i="1"/>
  <c r="AF226" i="1" s="1"/>
  <c r="AE898" i="1"/>
  <c r="AF898" i="1" s="1"/>
  <c r="AG898" i="1"/>
  <c r="AH898" i="1" s="1"/>
  <c r="AE1349" i="1"/>
  <c r="AF1349" i="1" s="1"/>
  <c r="AG1349" i="1"/>
  <c r="AH1349" i="1" s="1"/>
  <c r="AE1187" i="1"/>
  <c r="AF1187" i="1" s="1"/>
  <c r="AG1187" i="1"/>
  <c r="AH1187" i="1" s="1"/>
  <c r="AG1671" i="1"/>
  <c r="AH1671" i="1" s="1"/>
  <c r="AE1671" i="1"/>
  <c r="AF1671" i="1" s="1"/>
  <c r="AE976" i="1"/>
  <c r="AF976" i="1" s="1"/>
  <c r="AG976" i="1"/>
  <c r="AH976" i="1" s="1"/>
  <c r="AE111" i="1"/>
  <c r="AF111" i="1" s="1"/>
  <c r="AG111" i="1"/>
  <c r="AH111" i="1" s="1"/>
  <c r="AE653" i="1"/>
  <c r="AF653" i="1" s="1"/>
  <c r="AG653" i="1"/>
  <c r="AH653" i="1" s="1"/>
  <c r="AG270" i="1"/>
  <c r="AH270" i="1" s="1"/>
  <c r="AE270" i="1"/>
  <c r="AF270" i="1" s="1"/>
  <c r="AG1484" i="1"/>
  <c r="AH1484" i="1" s="1"/>
  <c r="AE1484" i="1"/>
  <c r="AF1484" i="1" s="1"/>
  <c r="AE1186" i="1"/>
  <c r="AF1186" i="1" s="1"/>
  <c r="AG1186" i="1"/>
  <c r="AH1186" i="1" s="1"/>
  <c r="AG1291" i="1"/>
  <c r="AH1291" i="1" s="1"/>
  <c r="AE1291" i="1"/>
  <c r="AF1291" i="1" s="1"/>
  <c r="AE1221" i="1"/>
  <c r="AF1221" i="1" s="1"/>
  <c r="AG1221" i="1"/>
  <c r="AH1221" i="1" s="1"/>
  <c r="AE1620" i="1"/>
  <c r="AF1620" i="1" s="1"/>
  <c r="AG1620" i="1"/>
  <c r="AH1620" i="1" s="1"/>
  <c r="AG634" i="1"/>
  <c r="AH634" i="1" s="1"/>
  <c r="AE634" i="1"/>
  <c r="AF634" i="1" s="1"/>
  <c r="AE332" i="1"/>
  <c r="AF332" i="1" s="1"/>
  <c r="AG332" i="1"/>
  <c r="AH332" i="1" s="1"/>
  <c r="AE749" i="1"/>
  <c r="AF749" i="1" s="1"/>
  <c r="AG749" i="1"/>
  <c r="AH749" i="1" s="1"/>
  <c r="AG264" i="1"/>
  <c r="AH264" i="1" s="1"/>
  <c r="AE264" i="1"/>
  <c r="AF264" i="1" s="1"/>
  <c r="AE1142" i="1"/>
  <c r="AF1142" i="1" s="1"/>
  <c r="AG1142" i="1"/>
  <c r="AH1142" i="1" s="1"/>
  <c r="AE414" i="1"/>
  <c r="AF414" i="1" s="1"/>
  <c r="AG414" i="1"/>
  <c r="AH414" i="1" s="1"/>
  <c r="AG421" i="1"/>
  <c r="AH421" i="1" s="1"/>
  <c r="AE421" i="1"/>
  <c r="AF421" i="1" s="1"/>
  <c r="AG788" i="1"/>
  <c r="AH788" i="1" s="1"/>
  <c r="AE788" i="1"/>
  <c r="AF788" i="1" s="1"/>
  <c r="AE97" i="1"/>
  <c r="AF97" i="1" s="1"/>
  <c r="AG97" i="1"/>
  <c r="AH97" i="1" s="1"/>
  <c r="AE734" i="1"/>
  <c r="AF734" i="1" s="1"/>
  <c r="AG734" i="1"/>
  <c r="AH734" i="1" s="1"/>
  <c r="AE1465" i="1"/>
  <c r="AF1465" i="1" s="1"/>
  <c r="AG1465" i="1"/>
  <c r="AH1465" i="1" s="1"/>
  <c r="AE1343" i="1"/>
  <c r="AF1343" i="1" s="1"/>
  <c r="AG1343" i="1"/>
  <c r="AH1343" i="1" s="1"/>
  <c r="AG756" i="1"/>
  <c r="AH756" i="1" s="1"/>
  <c r="AE756" i="1"/>
  <c r="AF756" i="1" s="1"/>
  <c r="AG146" i="1"/>
  <c r="AH146" i="1" s="1"/>
  <c r="AE146" i="1"/>
  <c r="AF146" i="1" s="1"/>
  <c r="AE1532" i="1"/>
  <c r="AF1532" i="1" s="1"/>
  <c r="AG1532" i="1"/>
  <c r="AH1532" i="1" s="1"/>
  <c r="AE362" i="1"/>
  <c r="AF362" i="1" s="1"/>
  <c r="AG362" i="1"/>
  <c r="AH362" i="1" s="1"/>
  <c r="AG491" i="1"/>
  <c r="AH491" i="1" s="1"/>
  <c r="AE491" i="1"/>
  <c r="AF491" i="1" s="1"/>
  <c r="AE811" i="1"/>
  <c r="AF811" i="1" s="1"/>
  <c r="AG811" i="1"/>
  <c r="AH811" i="1" s="1"/>
  <c r="AE713" i="1"/>
  <c r="AF713" i="1" s="1"/>
  <c r="AG713" i="1"/>
  <c r="AH713" i="1" s="1"/>
  <c r="AG1800" i="1"/>
  <c r="AH1800" i="1" s="1"/>
  <c r="AE1800" i="1"/>
  <c r="AF1800" i="1" s="1"/>
  <c r="AE1151" i="1"/>
  <c r="AF1151" i="1" s="1"/>
  <c r="AG1151" i="1"/>
  <c r="AH1151" i="1" s="1"/>
  <c r="AE1085" i="1"/>
  <c r="AF1085" i="1" s="1"/>
  <c r="AG1085" i="1"/>
  <c r="AH1085" i="1" s="1"/>
  <c r="AE1590" i="1"/>
  <c r="AF1590" i="1" s="1"/>
  <c r="AG1590" i="1"/>
  <c r="AH1590" i="1" s="1"/>
  <c r="AE1336" i="1"/>
  <c r="AF1336" i="1" s="1"/>
  <c r="AG1336" i="1"/>
  <c r="AH1336" i="1" s="1"/>
  <c r="AE105" i="1"/>
  <c r="AF105" i="1" s="1"/>
  <c r="AG105" i="1"/>
  <c r="AH105" i="1" s="1"/>
  <c r="AE132" i="1"/>
  <c r="AF132" i="1" s="1"/>
  <c r="AG132" i="1"/>
  <c r="AH132" i="1" s="1"/>
  <c r="AE1535" i="1"/>
  <c r="AF1535" i="1" s="1"/>
  <c r="AG1535" i="1"/>
  <c r="AH1535" i="1" s="1"/>
  <c r="AE1359" i="1"/>
  <c r="AF1359" i="1" s="1"/>
  <c r="AG1359" i="1"/>
  <c r="AH1359" i="1" s="1"/>
  <c r="AE495" i="1"/>
  <c r="AF495" i="1" s="1"/>
  <c r="AG495" i="1"/>
  <c r="AH495" i="1" s="1"/>
  <c r="AG1063" i="1"/>
  <c r="AH1063" i="1" s="1"/>
  <c r="AE1063" i="1"/>
  <c r="AF1063" i="1" s="1"/>
  <c r="AE528" i="1"/>
  <c r="AF528" i="1" s="1"/>
  <c r="AG528" i="1"/>
  <c r="AH528" i="1" s="1"/>
  <c r="AG68" i="1"/>
  <c r="AH68" i="1" s="1"/>
  <c r="AE68" i="1"/>
  <c r="AF68" i="1" s="1"/>
  <c r="AE1792" i="1"/>
  <c r="AF1792" i="1" s="1"/>
  <c r="AG1792" i="1"/>
  <c r="AH1792" i="1" s="1"/>
  <c r="AG1507" i="1"/>
  <c r="AH1507" i="1" s="1"/>
  <c r="AE1507" i="1"/>
  <c r="AF1507" i="1" s="1"/>
  <c r="AG1008" i="1"/>
  <c r="AH1008" i="1" s="1"/>
  <c r="AE1008" i="1"/>
  <c r="AF1008" i="1" s="1"/>
  <c r="AE1250" i="1"/>
  <c r="AF1250" i="1" s="1"/>
  <c r="AG1250" i="1"/>
  <c r="AH1250" i="1" s="1"/>
  <c r="AG890" i="1"/>
  <c r="AH890" i="1" s="1"/>
  <c r="AE890" i="1"/>
  <c r="AF890" i="1" s="1"/>
  <c r="AE477" i="1"/>
  <c r="AF477" i="1" s="1"/>
  <c r="AG477" i="1"/>
  <c r="AH477" i="1" s="1"/>
  <c r="AE949" i="1"/>
  <c r="AF949" i="1" s="1"/>
  <c r="AG949" i="1"/>
  <c r="AH949" i="1" s="1"/>
  <c r="AG284" i="1"/>
  <c r="AH284" i="1" s="1"/>
  <c r="AE284" i="1"/>
  <c r="AF284" i="1" s="1"/>
  <c r="AG532" i="1"/>
  <c r="AH532" i="1" s="1"/>
  <c r="AE532" i="1"/>
  <c r="AF532" i="1" s="1"/>
  <c r="AG967" i="1"/>
  <c r="AH967" i="1" s="1"/>
  <c r="AE967" i="1"/>
  <c r="AF967" i="1" s="1"/>
  <c r="AE473" i="1"/>
  <c r="AF473" i="1" s="1"/>
  <c r="AG473" i="1"/>
  <c r="AH473" i="1" s="1"/>
  <c r="AG316" i="1"/>
  <c r="AH316" i="1" s="1"/>
  <c r="AE316" i="1"/>
  <c r="AF316" i="1" s="1"/>
  <c r="AE366" i="1"/>
  <c r="AF366" i="1" s="1"/>
  <c r="AG366" i="1"/>
  <c r="AH366" i="1" s="1"/>
  <c r="AE225" i="1"/>
  <c r="AF225" i="1" s="1"/>
  <c r="AG225" i="1"/>
  <c r="AH225" i="1" s="1"/>
  <c r="AG1141" i="1"/>
  <c r="AH1141" i="1" s="1"/>
  <c r="AE1141" i="1"/>
  <c r="AF1141" i="1" s="1"/>
  <c r="AE767" i="1"/>
  <c r="AF767" i="1" s="1"/>
  <c r="AG767" i="1"/>
  <c r="AH767" i="1" s="1"/>
  <c r="AG145" i="1"/>
  <c r="AH145" i="1" s="1"/>
  <c r="AE145" i="1"/>
  <c r="AF145" i="1" s="1"/>
  <c r="AE1576" i="1"/>
  <c r="AF1576" i="1" s="1"/>
  <c r="AG1576" i="1"/>
  <c r="AH1576" i="1" s="1"/>
  <c r="AG1238" i="1"/>
  <c r="AH1238" i="1" s="1"/>
  <c r="AE1238" i="1"/>
  <c r="AF1238" i="1" s="1"/>
  <c r="AE1101" i="1"/>
  <c r="AF1101" i="1" s="1"/>
  <c r="AG1101" i="1"/>
  <c r="AH1101" i="1" s="1"/>
  <c r="AE769" i="1"/>
  <c r="AF769" i="1" s="1"/>
  <c r="AG769" i="1"/>
  <c r="AH769" i="1" s="1"/>
  <c r="AE928" i="1"/>
  <c r="AF928" i="1" s="1"/>
  <c r="AG928" i="1"/>
  <c r="AH928" i="1" s="1"/>
  <c r="AE321" i="1"/>
  <c r="AF321" i="1" s="1"/>
  <c r="AG321" i="1"/>
  <c r="AH321" i="1" s="1"/>
  <c r="AE569" i="1"/>
  <c r="AF569" i="1" s="1"/>
  <c r="AG569" i="1"/>
  <c r="AH569" i="1" s="1"/>
  <c r="AE792" i="1"/>
  <c r="AF792" i="1" s="1"/>
  <c r="AG792" i="1"/>
  <c r="AH792" i="1" s="1"/>
  <c r="AG1738" i="1"/>
  <c r="AH1738" i="1" s="1"/>
  <c r="AE1738" i="1"/>
  <c r="AF1738" i="1" s="1"/>
  <c r="AG1653" i="1"/>
  <c r="AH1653" i="1" s="1"/>
  <c r="AE1653" i="1"/>
  <c r="AF1653" i="1" s="1"/>
  <c r="AE92" i="1"/>
  <c r="AF92" i="1" s="1"/>
  <c r="AG92" i="1"/>
  <c r="AH92" i="1" s="1"/>
  <c r="AE166" i="1"/>
  <c r="AF166" i="1" s="1"/>
  <c r="AG166" i="1"/>
  <c r="AH166" i="1" s="1"/>
  <c r="AE216" i="1"/>
  <c r="AF216" i="1" s="1"/>
  <c r="AG216" i="1"/>
  <c r="AH216" i="1" s="1"/>
  <c r="AG1361" i="1"/>
  <c r="AH1361" i="1" s="1"/>
  <c r="AE1361" i="1"/>
  <c r="AF1361" i="1" s="1"/>
  <c r="AG43" i="1"/>
  <c r="AH43" i="1" s="1"/>
  <c r="AE43" i="1"/>
  <c r="AF43" i="1" s="1"/>
  <c r="AG878" i="1"/>
  <c r="AH878" i="1" s="1"/>
  <c r="AE878" i="1"/>
  <c r="AF878" i="1" s="1"/>
  <c r="AG1260" i="1"/>
  <c r="AH1260" i="1" s="1"/>
  <c r="AE1260" i="1"/>
  <c r="AF1260" i="1" s="1"/>
  <c r="AG573" i="1"/>
  <c r="AH573" i="1" s="1"/>
  <c r="AE573" i="1"/>
  <c r="AF573" i="1" s="1"/>
  <c r="AE542" i="1"/>
  <c r="AF542" i="1" s="1"/>
  <c r="AG542" i="1"/>
  <c r="AH542" i="1" s="1"/>
  <c r="AE1220" i="1"/>
  <c r="AF1220" i="1" s="1"/>
  <c r="AG1220" i="1"/>
  <c r="AH1220" i="1" s="1"/>
  <c r="AE317" i="1"/>
  <c r="AF317" i="1" s="1"/>
  <c r="AG317" i="1"/>
  <c r="AH317" i="1" s="1"/>
  <c r="AE1682" i="1"/>
  <c r="AF1682" i="1" s="1"/>
  <c r="AG1682" i="1"/>
  <c r="AH1682" i="1" s="1"/>
  <c r="AG129" i="1"/>
  <c r="AH129" i="1" s="1"/>
  <c r="AE129" i="1"/>
  <c r="AF129" i="1" s="1"/>
  <c r="AG1797" i="1"/>
  <c r="AH1797" i="1" s="1"/>
  <c r="AE1797" i="1"/>
  <c r="AF1797" i="1" s="1"/>
  <c r="AE943" i="1"/>
  <c r="AF943" i="1" s="1"/>
  <c r="AG943" i="1"/>
  <c r="AH943" i="1" s="1"/>
  <c r="AE1023" i="1"/>
  <c r="AF1023" i="1" s="1"/>
  <c r="AG1023" i="1"/>
  <c r="AH1023" i="1" s="1"/>
  <c r="AG1135" i="1"/>
  <c r="AH1135" i="1" s="1"/>
  <c r="AE1135" i="1"/>
  <c r="AF1135" i="1" s="1"/>
  <c r="AG729" i="1"/>
  <c r="AH729" i="1" s="1"/>
  <c r="AE729" i="1"/>
  <c r="AF729" i="1" s="1"/>
  <c r="AG1394" i="1"/>
  <c r="AH1394" i="1" s="1"/>
  <c r="AE1394" i="1"/>
  <c r="AF1394" i="1" s="1"/>
  <c r="AE451" i="1"/>
  <c r="AF451" i="1" s="1"/>
  <c r="AG451" i="1"/>
  <c r="AH451" i="1" s="1"/>
  <c r="AG1479" i="1"/>
  <c r="AH1479" i="1" s="1"/>
  <c r="AE1479" i="1"/>
  <c r="AF1479" i="1" s="1"/>
  <c r="AE275" i="1"/>
  <c r="AF275" i="1" s="1"/>
  <c r="AG275" i="1"/>
  <c r="AH275" i="1" s="1"/>
  <c r="AG1522" i="1"/>
  <c r="AH1522" i="1" s="1"/>
  <c r="AE1522" i="1"/>
  <c r="AF1522" i="1" s="1"/>
  <c r="AE400" i="1"/>
  <c r="AF400" i="1" s="1"/>
  <c r="AG400" i="1"/>
  <c r="AH400" i="1" s="1"/>
  <c r="AG45" i="1"/>
  <c r="AH45" i="1" s="1"/>
  <c r="AE45" i="1"/>
  <c r="AF45" i="1" s="1"/>
  <c r="AE1175" i="1"/>
  <c r="AF1175" i="1" s="1"/>
  <c r="AG1175" i="1"/>
  <c r="AH1175" i="1" s="1"/>
  <c r="AE40" i="1"/>
  <c r="AF40" i="1" s="1"/>
  <c r="AG40" i="1"/>
  <c r="AH40" i="1" s="1"/>
  <c r="AE39" i="1"/>
  <c r="AF39" i="1" s="1"/>
  <c r="AG39" i="1"/>
  <c r="AH39" i="1" s="1"/>
  <c r="AG352" i="1"/>
  <c r="AH352" i="1" s="1"/>
  <c r="AE352" i="1"/>
  <c r="AF352" i="1" s="1"/>
  <c r="AE476" i="1"/>
  <c r="AF476" i="1" s="1"/>
  <c r="AG476" i="1"/>
  <c r="AH476" i="1" s="1"/>
  <c r="AE1319" i="1"/>
  <c r="AF1319" i="1" s="1"/>
  <c r="AG1319" i="1"/>
  <c r="AH1319" i="1" s="1"/>
  <c r="AG1435" i="1"/>
  <c r="AH1435" i="1" s="1"/>
  <c r="AE1435" i="1"/>
  <c r="AF1435" i="1" s="1"/>
  <c r="AE1384" i="1"/>
  <c r="AF1384" i="1" s="1"/>
  <c r="AG1384" i="1"/>
  <c r="AH1384" i="1" s="1"/>
  <c r="AG487" i="1"/>
  <c r="AH487" i="1" s="1"/>
  <c r="AE487" i="1"/>
  <c r="AF487" i="1" s="1"/>
  <c r="AE1136" i="1"/>
  <c r="AF1136" i="1" s="1"/>
  <c r="AG1136" i="1"/>
  <c r="AH1136" i="1" s="1"/>
  <c r="AG377" i="1"/>
  <c r="AH377" i="1" s="1"/>
  <c r="AE377" i="1"/>
  <c r="AF377" i="1" s="1"/>
  <c r="AG269" i="1"/>
  <c r="AH269" i="1" s="1"/>
  <c r="AE269" i="1"/>
  <c r="AF269" i="1" s="1"/>
  <c r="AE1643" i="1"/>
  <c r="AF1643" i="1" s="1"/>
  <c r="AG1643" i="1"/>
  <c r="AH1643" i="1" s="1"/>
  <c r="AG1157" i="1"/>
  <c r="AH1157" i="1" s="1"/>
  <c r="AE1157" i="1"/>
  <c r="AF1157" i="1" s="1"/>
  <c r="AE189" i="1"/>
  <c r="AF189" i="1" s="1"/>
  <c r="AG189" i="1"/>
  <c r="AH189" i="1" s="1"/>
  <c r="AE535" i="1"/>
  <c r="AF535" i="1" s="1"/>
  <c r="AG535" i="1"/>
  <c r="AH535" i="1" s="1"/>
  <c r="AE1622" i="1"/>
  <c r="AF1622" i="1" s="1"/>
  <c r="AG1622" i="1"/>
  <c r="AH1622" i="1" s="1"/>
  <c r="AE850" i="1"/>
  <c r="AF850" i="1" s="1"/>
  <c r="AG850" i="1"/>
  <c r="AH850" i="1" s="1"/>
  <c r="AE1093" i="1"/>
  <c r="AF1093" i="1" s="1"/>
  <c r="AG1093" i="1"/>
  <c r="AH1093" i="1" s="1"/>
  <c r="AE1660" i="1"/>
  <c r="AF1660" i="1" s="1"/>
  <c r="AG1660" i="1"/>
  <c r="AH1660" i="1" s="1"/>
  <c r="AG1674" i="1"/>
  <c r="AH1674" i="1" s="1"/>
  <c r="AE1674" i="1"/>
  <c r="AF1674" i="1" s="1"/>
  <c r="AG365" i="1"/>
  <c r="AH365" i="1" s="1"/>
  <c r="AE365" i="1"/>
  <c r="AF365" i="1" s="1"/>
  <c r="AG200" i="1"/>
  <c r="AH200" i="1" s="1"/>
  <c r="AE200" i="1"/>
  <c r="AF200" i="1" s="1"/>
  <c r="AE714" i="1"/>
  <c r="AF714" i="1" s="1"/>
  <c r="AG714" i="1"/>
  <c r="AH714" i="1" s="1"/>
  <c r="AG1039" i="1"/>
  <c r="AH1039" i="1" s="1"/>
  <c r="AE1039" i="1"/>
  <c r="AF1039" i="1" s="1"/>
  <c r="AG1188" i="1"/>
  <c r="AH1188" i="1" s="1"/>
  <c r="AE1188" i="1"/>
  <c r="AF1188" i="1" s="1"/>
  <c r="AE1317" i="1"/>
  <c r="AF1317" i="1" s="1"/>
  <c r="AG1317" i="1"/>
  <c r="AH1317" i="1" s="1"/>
  <c r="AE1150" i="1"/>
  <c r="AF1150" i="1" s="1"/>
  <c r="AG1150" i="1"/>
  <c r="AH1150" i="1" s="1"/>
  <c r="AE704" i="1"/>
  <c r="AF704" i="1" s="1"/>
  <c r="AG704" i="1"/>
  <c r="AH704" i="1" s="1"/>
  <c r="AG1485" i="1"/>
  <c r="AH1485" i="1" s="1"/>
  <c r="AE1485" i="1"/>
  <c r="AF1485" i="1" s="1"/>
  <c r="AG236" i="1"/>
  <c r="AH236" i="1" s="1"/>
  <c r="AE236" i="1"/>
  <c r="AF236" i="1" s="1"/>
  <c r="AE1578" i="1"/>
  <c r="AF1578" i="1" s="1"/>
  <c r="AG1578" i="1"/>
  <c r="AH1578" i="1" s="1"/>
  <c r="AE448" i="1"/>
  <c r="AF448" i="1" s="1"/>
  <c r="AG448" i="1"/>
  <c r="AH448" i="1" s="1"/>
  <c r="AE753" i="1"/>
  <c r="AF753" i="1" s="1"/>
  <c r="AG753" i="1"/>
  <c r="AH753" i="1" s="1"/>
  <c r="AE1197" i="1"/>
  <c r="AF1197" i="1" s="1"/>
  <c r="AG1197" i="1"/>
  <c r="AH1197" i="1" s="1"/>
  <c r="AE755" i="1"/>
  <c r="AF755" i="1" s="1"/>
  <c r="AG755" i="1"/>
  <c r="AH755" i="1" s="1"/>
  <c r="AE277" i="1"/>
  <c r="AF277" i="1" s="1"/>
  <c r="AG277" i="1"/>
  <c r="AH277" i="1" s="1"/>
  <c r="AE1475" i="1"/>
  <c r="AF1475" i="1" s="1"/>
  <c r="AG1475" i="1"/>
  <c r="AH1475" i="1" s="1"/>
  <c r="AE1219" i="1"/>
  <c r="AF1219" i="1" s="1"/>
  <c r="AG1219" i="1"/>
  <c r="AH1219" i="1" s="1"/>
  <c r="AG1787" i="1"/>
  <c r="AH1787" i="1" s="1"/>
  <c r="AE1787" i="1"/>
  <c r="AF1787" i="1" s="1"/>
  <c r="AE1709" i="1"/>
  <c r="AF1709" i="1" s="1"/>
  <c r="AG1709" i="1"/>
  <c r="AH1709" i="1" s="1"/>
  <c r="AG1168" i="1"/>
  <c r="AH1168" i="1" s="1"/>
  <c r="AE1168" i="1"/>
  <c r="AF1168" i="1" s="1"/>
  <c r="AE663" i="1"/>
  <c r="AF663" i="1" s="1"/>
  <c r="AG663" i="1"/>
  <c r="AH663" i="1" s="1"/>
  <c r="AG989" i="1"/>
  <c r="AH989" i="1" s="1"/>
  <c r="AE989" i="1"/>
  <c r="AF989" i="1" s="1"/>
  <c r="AG681" i="1"/>
  <c r="AH681" i="1" s="1"/>
  <c r="AE681" i="1"/>
  <c r="AF681" i="1" s="1"/>
  <c r="AE533" i="1"/>
  <c r="AF533" i="1" s="1"/>
  <c r="AG533" i="1"/>
  <c r="AH533" i="1" s="1"/>
  <c r="AG154" i="1"/>
  <c r="AH154" i="1" s="1"/>
  <c r="AE154" i="1"/>
  <c r="AF154" i="1" s="1"/>
  <c r="AE1549" i="1"/>
  <c r="AF1549" i="1" s="1"/>
  <c r="AG1549" i="1"/>
  <c r="AH1549" i="1" s="1"/>
  <c r="AE343" i="1"/>
  <c r="AF343" i="1" s="1"/>
  <c r="AG343" i="1"/>
  <c r="AH343" i="1" s="1"/>
  <c r="AE1541" i="1"/>
  <c r="AF1541" i="1" s="1"/>
  <c r="AG1541" i="1"/>
  <c r="AH1541" i="1" s="1"/>
  <c r="AE828" i="1"/>
  <c r="AF828" i="1" s="1"/>
  <c r="AG828" i="1"/>
  <c r="AH828" i="1" s="1"/>
  <c r="AG1795" i="1"/>
  <c r="AH1795" i="1" s="1"/>
  <c r="AE1795" i="1"/>
  <c r="AF1795" i="1" s="1"/>
  <c r="AE196" i="1"/>
  <c r="AF196" i="1" s="1"/>
  <c r="AG196" i="1"/>
  <c r="AH196" i="1" s="1"/>
  <c r="AG279" i="1"/>
  <c r="AH279" i="1" s="1"/>
  <c r="AE279" i="1"/>
  <c r="AF279" i="1" s="1"/>
  <c r="AG1801" i="1"/>
  <c r="AH1801" i="1" s="1"/>
  <c r="AE1801" i="1"/>
  <c r="AF1801" i="1" s="1"/>
  <c r="AE1145" i="1"/>
  <c r="AF1145" i="1" s="1"/>
  <c r="AG1145" i="1"/>
  <c r="AH1145" i="1" s="1"/>
  <c r="AG91" i="1"/>
  <c r="AH91" i="1" s="1"/>
  <c r="AE91" i="1"/>
  <c r="AF91" i="1" s="1"/>
  <c r="AG961" i="1"/>
  <c r="AH961" i="1" s="1"/>
  <c r="AE961" i="1"/>
  <c r="AF961" i="1" s="1"/>
  <c r="AG1315" i="1"/>
  <c r="AH1315" i="1" s="1"/>
  <c r="AE1315" i="1"/>
  <c r="AF1315" i="1" s="1"/>
  <c r="AE1533" i="1"/>
  <c r="AF1533" i="1" s="1"/>
  <c r="AG1533" i="1"/>
  <c r="AH1533" i="1" s="1"/>
  <c r="AG613" i="1"/>
  <c r="AH613" i="1" s="1"/>
  <c r="AE613" i="1"/>
  <c r="AF613" i="1" s="1"/>
  <c r="AE515" i="1"/>
  <c r="AF515" i="1" s="1"/>
  <c r="AG515" i="1"/>
  <c r="AH515" i="1" s="1"/>
  <c r="AG1287" i="1"/>
  <c r="AH1287" i="1" s="1"/>
  <c r="AE1287" i="1"/>
  <c r="AF1287" i="1" s="1"/>
  <c r="AG237" i="1"/>
  <c r="AH237" i="1" s="1"/>
  <c r="AE237" i="1"/>
  <c r="AF237" i="1" s="1"/>
  <c r="AG1798" i="1"/>
  <c r="AH1798" i="1" s="1"/>
  <c r="AE1798" i="1"/>
  <c r="AF1798" i="1" s="1"/>
  <c r="AE726" i="1"/>
  <c r="AF726" i="1" s="1"/>
  <c r="AG726" i="1"/>
  <c r="AH726" i="1" s="1"/>
  <c r="AE762" i="1"/>
  <c r="AF762" i="1" s="1"/>
  <c r="AG762" i="1"/>
  <c r="AH762" i="1" s="1"/>
  <c r="AE603" i="1"/>
  <c r="AF603" i="1" s="1"/>
  <c r="AG603" i="1"/>
  <c r="AH603" i="1" s="1"/>
  <c r="AE799" i="1"/>
  <c r="AF799" i="1" s="1"/>
  <c r="AG799" i="1"/>
  <c r="AH799" i="1" s="1"/>
  <c r="AE1033" i="1"/>
  <c r="AF1033" i="1" s="1"/>
  <c r="AG1033" i="1"/>
  <c r="AH1033" i="1" s="1"/>
  <c r="AE1410" i="1"/>
  <c r="AF1410" i="1" s="1"/>
  <c r="AG1410" i="1"/>
  <c r="AH1410" i="1" s="1"/>
  <c r="AE1425" i="1"/>
  <c r="AF1425" i="1" s="1"/>
  <c r="AG1425" i="1"/>
  <c r="AH1425" i="1" s="1"/>
  <c r="AG742" i="1"/>
  <c r="AH742" i="1" s="1"/>
  <c r="AE742" i="1"/>
  <c r="AF742" i="1" s="1"/>
  <c r="AG102" i="1"/>
  <c r="AH102" i="1" s="1"/>
  <c r="AE102" i="1"/>
  <c r="AF102" i="1" s="1"/>
  <c r="AG1058" i="1"/>
  <c r="AH1058" i="1" s="1"/>
  <c r="AE1058" i="1"/>
  <c r="AF1058" i="1" s="1"/>
  <c r="AE1054" i="1"/>
  <c r="AF1054" i="1" s="1"/>
  <c r="AG1054" i="1"/>
  <c r="AH1054" i="1" s="1"/>
  <c r="AG346" i="1"/>
  <c r="AH346" i="1" s="1"/>
  <c r="AE346" i="1"/>
  <c r="AF346" i="1" s="1"/>
  <c r="AG1748" i="1"/>
  <c r="AH1748" i="1" s="1"/>
  <c r="AE1748" i="1"/>
  <c r="AF1748" i="1" s="1"/>
  <c r="AE506" i="1"/>
  <c r="AF506" i="1" s="1"/>
  <c r="AG506" i="1"/>
  <c r="AH506" i="1" s="1"/>
  <c r="AG848" i="1"/>
  <c r="AH848" i="1" s="1"/>
  <c r="AE848" i="1"/>
  <c r="AF848" i="1" s="1"/>
  <c r="AG595" i="1"/>
  <c r="AH595" i="1" s="1"/>
  <c r="AE595" i="1"/>
  <c r="AF595" i="1" s="1"/>
  <c r="AE1156" i="1"/>
  <c r="AF1156" i="1" s="1"/>
  <c r="AG1156" i="1"/>
  <c r="AH1156" i="1" s="1"/>
  <c r="AE1228" i="1"/>
  <c r="AF1228" i="1" s="1"/>
  <c r="AG1228" i="1"/>
  <c r="AH1228" i="1" s="1"/>
  <c r="AE1257" i="1"/>
  <c r="AF1257" i="1" s="1"/>
  <c r="AG1257" i="1"/>
  <c r="AH1257" i="1" s="1"/>
  <c r="AE1273" i="1"/>
  <c r="AF1273" i="1" s="1"/>
  <c r="AG1273" i="1"/>
  <c r="AH1273" i="1" s="1"/>
  <c r="AE1388" i="1"/>
  <c r="AF1388" i="1" s="1"/>
  <c r="AG1388" i="1"/>
  <c r="AH1388" i="1" s="1"/>
  <c r="AG1382" i="1"/>
  <c r="AH1382" i="1" s="1"/>
  <c r="AE1382" i="1"/>
  <c r="AF1382" i="1" s="1"/>
  <c r="AG682" i="1"/>
  <c r="AH682" i="1" s="1"/>
  <c r="AE682" i="1"/>
  <c r="AF682" i="1" s="1"/>
  <c r="AE1531" i="1"/>
  <c r="AF1531" i="1" s="1"/>
  <c r="AG1531" i="1"/>
  <c r="AH1531" i="1" s="1"/>
  <c r="AE588" i="1"/>
  <c r="AF588" i="1" s="1"/>
  <c r="AG588" i="1"/>
  <c r="AH588" i="1" s="1"/>
  <c r="AG355" i="1"/>
  <c r="AH355" i="1" s="1"/>
  <c r="AE355" i="1"/>
  <c r="AF355" i="1" s="1"/>
  <c r="AE1125" i="1"/>
  <c r="AF1125" i="1" s="1"/>
  <c r="AG1125" i="1"/>
  <c r="AH1125" i="1" s="1"/>
  <c r="AG248" i="1"/>
  <c r="AH248" i="1" s="1"/>
  <c r="AE248" i="1"/>
  <c r="AF248" i="1" s="1"/>
  <c r="AE936" i="1"/>
  <c r="AF936" i="1" s="1"/>
  <c r="AG936" i="1"/>
  <c r="AH936" i="1" s="1"/>
  <c r="AE256" i="1"/>
  <c r="AF256" i="1" s="1"/>
  <c r="AG256" i="1"/>
  <c r="AH256" i="1" s="1"/>
  <c r="AG106" i="1"/>
  <c r="AH106" i="1" s="1"/>
  <c r="AE106" i="1"/>
  <c r="AF106" i="1" s="1"/>
  <c r="AG359" i="1"/>
  <c r="AH359" i="1" s="1"/>
  <c r="AE359" i="1"/>
  <c r="AF359" i="1" s="1"/>
  <c r="AE1587" i="1"/>
  <c r="AF1587" i="1" s="1"/>
  <c r="AG1587" i="1"/>
  <c r="AH1587" i="1" s="1"/>
  <c r="AG513" i="1"/>
  <c r="AH513" i="1" s="1"/>
  <c r="AE513" i="1"/>
  <c r="AF513" i="1" s="1"/>
  <c r="AG1737" i="1"/>
  <c r="AH1737" i="1" s="1"/>
  <c r="AE1737" i="1"/>
  <c r="AF1737" i="1" s="1"/>
  <c r="AG832" i="1"/>
  <c r="AH832" i="1" s="1"/>
  <c r="AE832" i="1"/>
  <c r="AF832" i="1" s="1"/>
  <c r="AE1732" i="1"/>
  <c r="AF1732" i="1" s="1"/>
  <c r="AG1732" i="1"/>
  <c r="AH1732" i="1" s="1"/>
  <c r="AE1042" i="1"/>
  <c r="AF1042" i="1" s="1"/>
  <c r="AG1042" i="1"/>
  <c r="AH1042" i="1" s="1"/>
  <c r="AG1668" i="1"/>
  <c r="AH1668" i="1" s="1"/>
  <c r="AE1668" i="1"/>
  <c r="AF1668" i="1" s="1"/>
  <c r="AG715" i="1"/>
  <c r="AH715" i="1" s="1"/>
  <c r="AE715" i="1"/>
  <c r="AF715" i="1" s="1"/>
  <c r="AG1399" i="1"/>
  <c r="AH1399" i="1" s="1"/>
  <c r="AE1399" i="1"/>
  <c r="AF1399" i="1" s="1"/>
  <c r="AG124" i="1"/>
  <c r="AH124" i="1" s="1"/>
  <c r="AE124" i="1"/>
  <c r="AF124" i="1" s="1"/>
  <c r="AG1295" i="1"/>
  <c r="AH1295" i="1" s="1"/>
  <c r="AE1295" i="1"/>
  <c r="AF1295" i="1" s="1"/>
  <c r="AE1031" i="1"/>
  <c r="AF1031" i="1" s="1"/>
  <c r="AG1031" i="1"/>
  <c r="AH1031" i="1" s="1"/>
  <c r="AE1687" i="1"/>
  <c r="AF1687" i="1" s="1"/>
  <c r="AG1687" i="1"/>
  <c r="AH1687" i="1" s="1"/>
  <c r="AG1231" i="1"/>
  <c r="AH1231" i="1" s="1"/>
  <c r="AE1231" i="1"/>
  <c r="AF1231" i="1" s="1"/>
  <c r="AG1434" i="1"/>
  <c r="AH1434" i="1" s="1"/>
  <c r="AE1434" i="1"/>
  <c r="AF1434" i="1" s="1"/>
  <c r="AE142" i="1"/>
  <c r="AF142" i="1" s="1"/>
  <c r="AG142" i="1"/>
  <c r="AH142" i="1" s="1"/>
  <c r="AE1385" i="1"/>
  <c r="AF1385" i="1" s="1"/>
  <c r="AG1385" i="1"/>
  <c r="AH1385" i="1" s="1"/>
  <c r="AG307" i="1"/>
  <c r="AH307" i="1" s="1"/>
  <c r="AE307" i="1"/>
  <c r="AF307" i="1" s="1"/>
  <c r="AG942" i="1"/>
  <c r="AH942" i="1" s="1"/>
  <c r="AE942" i="1"/>
  <c r="AF942" i="1" s="1"/>
  <c r="AE700" i="1"/>
  <c r="AF700" i="1" s="1"/>
  <c r="AG700" i="1"/>
  <c r="AH700" i="1" s="1"/>
  <c r="AE1330" i="1"/>
  <c r="AF1330" i="1" s="1"/>
  <c r="AG1330" i="1"/>
  <c r="AH1330" i="1" s="1"/>
  <c r="AG250" i="1"/>
  <c r="AH250" i="1" s="1"/>
  <c r="AE250" i="1"/>
  <c r="AF250" i="1" s="1"/>
  <c r="AG656" i="1"/>
  <c r="AH656" i="1" s="1"/>
  <c r="AE656" i="1"/>
  <c r="AF656" i="1" s="1"/>
  <c r="AG199" i="1"/>
  <c r="AH199" i="1" s="1"/>
  <c r="AE199" i="1"/>
  <c r="AF199" i="1" s="1"/>
  <c r="AG1283" i="1"/>
  <c r="AH1283" i="1" s="1"/>
  <c r="AE1283" i="1"/>
  <c r="AF1283" i="1" s="1"/>
  <c r="AE815" i="1"/>
  <c r="AF815" i="1" s="1"/>
  <c r="AG815" i="1"/>
  <c r="AH815" i="1" s="1"/>
  <c r="AE47" i="1"/>
  <c r="AF47" i="1" s="1"/>
  <c r="AG47" i="1"/>
  <c r="AH47" i="1" s="1"/>
  <c r="AG1374" i="1"/>
  <c r="AH1374" i="1" s="1"/>
  <c r="AE1374" i="1"/>
  <c r="AF1374" i="1" s="1"/>
  <c r="AE818" i="1"/>
  <c r="AF818" i="1" s="1"/>
  <c r="AG818" i="1"/>
  <c r="AH818" i="1" s="1"/>
  <c r="AE235" i="1"/>
  <c r="AF235" i="1" s="1"/>
  <c r="AG235" i="1"/>
  <c r="AH235" i="1" s="1"/>
  <c r="AG1551" i="1"/>
  <c r="AH1551" i="1" s="1"/>
  <c r="AE1551" i="1"/>
  <c r="AF1551" i="1" s="1"/>
  <c r="AG592" i="1"/>
  <c r="AH592" i="1" s="1"/>
  <c r="AE592" i="1"/>
  <c r="AF592" i="1" s="1"/>
  <c r="AG410" i="1"/>
  <c r="AH410" i="1" s="1"/>
  <c r="AE410" i="1"/>
  <c r="AF410" i="1" s="1"/>
  <c r="AG431" i="1"/>
  <c r="AH431" i="1" s="1"/>
  <c r="AE431" i="1"/>
  <c r="AF431" i="1" s="1"/>
  <c r="AE1722" i="1"/>
  <c r="AF1722" i="1" s="1"/>
  <c r="AG1722" i="1"/>
  <c r="AH1722" i="1" s="1"/>
  <c r="AG1756" i="1"/>
  <c r="AH1756" i="1" s="1"/>
  <c r="AE1756" i="1"/>
  <c r="AF1756" i="1" s="1"/>
  <c r="AE1492" i="1"/>
  <c r="AF1492" i="1" s="1"/>
  <c r="AG1492" i="1"/>
  <c r="AH1492" i="1" s="1"/>
  <c r="AE1247" i="1"/>
  <c r="AF1247" i="1" s="1"/>
  <c r="AG1247" i="1"/>
  <c r="AH1247" i="1" s="1"/>
  <c r="AG817" i="1"/>
  <c r="AH817" i="1" s="1"/>
  <c r="AE817" i="1"/>
  <c r="AF817" i="1" s="1"/>
  <c r="AE1050" i="1"/>
  <c r="AF1050" i="1" s="1"/>
  <c r="AG1050" i="1"/>
  <c r="AH1050" i="1" s="1"/>
  <c r="AE90" i="1"/>
  <c r="AF90" i="1" s="1"/>
  <c r="AG90" i="1"/>
  <c r="AH90" i="1" s="1"/>
  <c r="AG141" i="1"/>
  <c r="AH141" i="1" s="1"/>
  <c r="AE141" i="1"/>
  <c r="AF141" i="1" s="1"/>
  <c r="AG1398" i="1"/>
  <c r="AH1398" i="1" s="1"/>
  <c r="AE1398" i="1"/>
  <c r="AF1398" i="1" s="1"/>
  <c r="AG1084" i="1"/>
  <c r="AH1084" i="1" s="1"/>
  <c r="AE1084" i="1"/>
  <c r="AF1084" i="1" s="1"/>
  <c r="AE1497" i="1"/>
  <c r="AF1497" i="1" s="1"/>
  <c r="AG1497" i="1"/>
  <c r="AH1497" i="1" s="1"/>
  <c r="AG1562" i="1"/>
  <c r="AH1562" i="1" s="1"/>
  <c r="AE1562" i="1"/>
  <c r="AF1562" i="1" s="1"/>
  <c r="AE1044" i="1"/>
  <c r="AF1044" i="1" s="1"/>
  <c r="AG1044" i="1"/>
  <c r="AH1044" i="1" s="1"/>
  <c r="AG1264" i="1"/>
  <c r="AH1264" i="1" s="1"/>
  <c r="AE1264" i="1"/>
  <c r="AF1264" i="1" s="1"/>
  <c r="AE1213" i="1"/>
  <c r="AF1213" i="1" s="1"/>
  <c r="AG1213" i="1"/>
  <c r="AH1213" i="1" s="1"/>
  <c r="AE771" i="1"/>
  <c r="AF771" i="1" s="1"/>
  <c r="AG771" i="1"/>
  <c r="AH771" i="1" s="1"/>
  <c r="AE381" i="1"/>
  <c r="AF381" i="1" s="1"/>
  <c r="AG381" i="1"/>
  <c r="AH381" i="1" s="1"/>
  <c r="AG263" i="1"/>
  <c r="AH263" i="1" s="1"/>
  <c r="AE263" i="1"/>
  <c r="AF263" i="1" s="1"/>
  <c r="AG978" i="1"/>
  <c r="AH978" i="1" s="1"/>
  <c r="AE978" i="1"/>
  <c r="AF978" i="1" s="1"/>
  <c r="AE1440" i="1"/>
  <c r="AF1440" i="1" s="1"/>
  <c r="AG1440" i="1"/>
  <c r="AH1440" i="1" s="1"/>
  <c r="AG158" i="1"/>
  <c r="AH158" i="1" s="1"/>
  <c r="AE158" i="1"/>
  <c r="AF158" i="1" s="1"/>
  <c r="AG1487" i="1"/>
  <c r="AH1487" i="1" s="1"/>
  <c r="AE1487" i="1"/>
  <c r="AF1487" i="1" s="1"/>
  <c r="AG1095" i="1"/>
  <c r="AH1095" i="1" s="1"/>
  <c r="AE1095" i="1"/>
  <c r="AF1095" i="1" s="1"/>
  <c r="AG524" i="1"/>
  <c r="AH524" i="1" s="1"/>
  <c r="AE524" i="1"/>
  <c r="AF524" i="1" s="1"/>
  <c r="AE161" i="1"/>
  <c r="AF161" i="1" s="1"/>
  <c r="AG161" i="1"/>
  <c r="AH161" i="1" s="1"/>
  <c r="AG572" i="1"/>
  <c r="AH572" i="1" s="1"/>
  <c r="AE572" i="1"/>
  <c r="AF572" i="1" s="1"/>
  <c r="AG1371" i="1"/>
  <c r="AH1371" i="1" s="1"/>
  <c r="AE1371" i="1"/>
  <c r="AF1371" i="1" s="1"/>
  <c r="AE906" i="1"/>
  <c r="AF906" i="1" s="1"/>
  <c r="AG906" i="1"/>
  <c r="AH906" i="1" s="1"/>
  <c r="AE1029" i="1"/>
  <c r="AF1029" i="1" s="1"/>
  <c r="AG1029" i="1"/>
  <c r="AH1029" i="1" s="1"/>
  <c r="AE1488" i="1"/>
  <c r="AF1488" i="1" s="1"/>
  <c r="AG1488" i="1"/>
  <c r="AH1488" i="1" s="1"/>
  <c r="AE1350" i="1"/>
  <c r="AF1350" i="1" s="1"/>
  <c r="AG1350" i="1"/>
  <c r="AH1350" i="1" s="1"/>
  <c r="AG1789" i="1"/>
  <c r="AH1789" i="1" s="1"/>
  <c r="AE1789" i="1"/>
  <c r="AF1789" i="1" s="1"/>
  <c r="AG50" i="1"/>
  <c r="AH50" i="1" s="1"/>
  <c r="AE50" i="1"/>
  <c r="AF50" i="1" s="1"/>
  <c r="AE631" i="1"/>
  <c r="AF631" i="1" s="1"/>
  <c r="AG631" i="1"/>
  <c r="AH631" i="1" s="1"/>
  <c r="AE1234" i="1"/>
  <c r="AF1234" i="1" s="1"/>
  <c r="AG1234" i="1"/>
  <c r="AH1234" i="1" s="1"/>
  <c r="AG1740" i="1"/>
  <c r="AH1740" i="1" s="1"/>
  <c r="AE1740" i="1"/>
  <c r="AF1740" i="1" s="1"/>
  <c r="AE446" i="1"/>
  <c r="AF446" i="1" s="1"/>
  <c r="AG446" i="1"/>
  <c r="AH446" i="1" s="1"/>
  <c r="AG71" i="1"/>
  <c r="AH71" i="1" s="1"/>
  <c r="AE71" i="1"/>
  <c r="AF71" i="1" s="1"/>
  <c r="AG780" i="1"/>
  <c r="AH780" i="1" s="1"/>
  <c r="AE780" i="1"/>
  <c r="AF780" i="1" s="1"/>
  <c r="AG508" i="1"/>
  <c r="AH508" i="1" s="1"/>
  <c r="AE508" i="1"/>
  <c r="AF508" i="1" s="1"/>
  <c r="AG1268" i="1"/>
  <c r="AH1268" i="1" s="1"/>
  <c r="AE1268" i="1"/>
  <c r="AF1268" i="1" s="1"/>
  <c r="AG1166" i="1"/>
  <c r="AH1166" i="1" s="1"/>
  <c r="AE1166" i="1"/>
  <c r="AF1166" i="1" s="1"/>
  <c r="AE204" i="1"/>
  <c r="AF204" i="1" s="1"/>
  <c r="AG204" i="1"/>
  <c r="AH204" i="1" s="1"/>
  <c r="AE1120" i="1"/>
  <c r="AF1120" i="1" s="1"/>
  <c r="AG1120" i="1"/>
  <c r="AH1120" i="1" s="1"/>
  <c r="AE587" i="1"/>
  <c r="AF587" i="1" s="1"/>
  <c r="AG587" i="1"/>
  <c r="AH587" i="1" s="1"/>
  <c r="AE1118" i="1"/>
  <c r="AF1118" i="1" s="1"/>
  <c r="AG1118" i="1"/>
  <c r="AH1118" i="1" s="1"/>
  <c r="AG1788" i="1"/>
  <c r="AH1788" i="1" s="1"/>
  <c r="AE1788" i="1"/>
  <c r="AF1788" i="1" s="1"/>
  <c r="AG1526" i="1"/>
  <c r="AH1526" i="1" s="1"/>
  <c r="AE1526" i="1"/>
  <c r="AF1526" i="1" s="1"/>
  <c r="AE116" i="1"/>
  <c r="AF116" i="1" s="1"/>
  <c r="AG116" i="1"/>
  <c r="AH116" i="1" s="1"/>
  <c r="AG1375" i="1"/>
  <c r="AH1375" i="1" s="1"/>
  <c r="AE1375" i="1"/>
  <c r="AF1375" i="1" s="1"/>
  <c r="AE1782" i="1"/>
  <c r="AF1782" i="1" s="1"/>
  <c r="AG1782" i="1"/>
  <c r="AH1782" i="1" s="1"/>
  <c r="AE1229" i="1"/>
  <c r="AF1229" i="1" s="1"/>
  <c r="AG1229" i="1"/>
  <c r="AH1229" i="1" s="1"/>
  <c r="AE175" i="1"/>
  <c r="AF175" i="1" s="1"/>
  <c r="AG175" i="1"/>
  <c r="AH175" i="1" s="1"/>
  <c r="AG1417" i="1"/>
  <c r="AH1417" i="1" s="1"/>
  <c r="AE1417" i="1"/>
  <c r="AF1417" i="1" s="1"/>
  <c r="AG902" i="1"/>
  <c r="AH902" i="1" s="1"/>
  <c r="AE902" i="1"/>
  <c r="AF902" i="1" s="1"/>
  <c r="AE1736" i="1"/>
  <c r="AF1736" i="1" s="1"/>
  <c r="AG1736" i="1"/>
  <c r="AH1736" i="1" s="1"/>
  <c r="AE1702" i="1"/>
  <c r="AF1702" i="1" s="1"/>
  <c r="AG1702" i="1"/>
  <c r="AH1702" i="1" s="1"/>
  <c r="AG380" i="1"/>
  <c r="AH380" i="1" s="1"/>
  <c r="AE380" i="1"/>
  <c r="AF380" i="1" s="1"/>
  <c r="AG1431" i="1"/>
  <c r="AH1431" i="1" s="1"/>
  <c r="AE1431" i="1"/>
  <c r="AF1431" i="1" s="1"/>
  <c r="AG1495" i="1"/>
  <c r="AH1495" i="1" s="1"/>
  <c r="AE1495" i="1"/>
  <c r="AF1495" i="1" s="1"/>
  <c r="AE549" i="1"/>
  <c r="AF549" i="1" s="1"/>
  <c r="AG549" i="1"/>
  <c r="AH549" i="1" s="1"/>
  <c r="AE1037" i="1"/>
  <c r="AF1037" i="1" s="1"/>
  <c r="AG1037" i="1"/>
  <c r="AH1037" i="1" s="1"/>
  <c r="AG1170" i="1"/>
  <c r="AH1170" i="1" s="1"/>
  <c r="AE1170" i="1"/>
  <c r="AF1170" i="1" s="1"/>
  <c r="AE1646" i="1"/>
  <c r="AF1646" i="1" s="1"/>
  <c r="AG1646" i="1"/>
  <c r="AH1646" i="1" s="1"/>
  <c r="AE192" i="1"/>
  <c r="AF192" i="1" s="1"/>
  <c r="AG192" i="1"/>
  <c r="AH192" i="1" s="1"/>
  <c r="AE61" i="1"/>
  <c r="AF61" i="1" s="1"/>
  <c r="AG61" i="1"/>
  <c r="AH61" i="1" s="1"/>
  <c r="AG678" i="1"/>
  <c r="AH678" i="1" s="1"/>
  <c r="AE678" i="1"/>
  <c r="AF678" i="1" s="1"/>
  <c r="AE379" i="1"/>
  <c r="AF379" i="1" s="1"/>
  <c r="AG379" i="1"/>
  <c r="AH379" i="1" s="1"/>
  <c r="AE202" i="1"/>
  <c r="AF202" i="1" s="1"/>
  <c r="AG202" i="1"/>
  <c r="AH202" i="1" s="1"/>
  <c r="AG1099" i="1"/>
  <c r="AH1099" i="1" s="1"/>
  <c r="AE1099" i="1"/>
  <c r="AF1099" i="1" s="1"/>
  <c r="AE313" i="1"/>
  <c r="AF313" i="1" s="1"/>
  <c r="AG313" i="1"/>
  <c r="AH313" i="1" s="1"/>
  <c r="AE1366" i="1"/>
  <c r="AF1366" i="1" s="1"/>
  <c r="AG1366" i="1"/>
  <c r="AH1366" i="1" s="1"/>
  <c r="AE1567" i="1"/>
  <c r="AF1567" i="1" s="1"/>
  <c r="AG1567" i="1"/>
  <c r="AH1567" i="1" s="1"/>
  <c r="AG1409" i="1"/>
  <c r="AH1409" i="1" s="1"/>
  <c r="AE1409" i="1"/>
  <c r="AF1409" i="1" s="1"/>
  <c r="AE368" i="1"/>
  <c r="AF368" i="1" s="1"/>
  <c r="AG368" i="1"/>
  <c r="AH368" i="1" s="1"/>
  <c r="AE1777" i="1"/>
  <c r="AF1777" i="1" s="1"/>
  <c r="AG1777" i="1"/>
  <c r="AH1777" i="1" s="1"/>
  <c r="AG1321" i="1"/>
  <c r="AH1321" i="1" s="1"/>
  <c r="AE1321" i="1"/>
  <c r="AF1321" i="1" s="1"/>
  <c r="AE1538" i="1"/>
  <c r="AF1538" i="1" s="1"/>
  <c r="AG1538" i="1"/>
  <c r="AH1538" i="1" s="1"/>
  <c r="AE685" i="1"/>
  <c r="AF685" i="1" s="1"/>
  <c r="AG685" i="1"/>
  <c r="AH685" i="1" s="1"/>
  <c r="AG259" i="1"/>
  <c r="AH259" i="1" s="1"/>
  <c r="AE259" i="1"/>
  <c r="AF259" i="1" s="1"/>
  <c r="AG561" i="1"/>
  <c r="AH561" i="1" s="1"/>
  <c r="AE561" i="1"/>
  <c r="AF561" i="1" s="1"/>
  <c r="AG1630" i="1"/>
  <c r="AH1630" i="1" s="1"/>
  <c r="AE1630" i="1"/>
  <c r="AF1630" i="1" s="1"/>
  <c r="AG745" i="1"/>
  <c r="AH745" i="1" s="1"/>
  <c r="AE745" i="1"/>
  <c r="AF745" i="1" s="1"/>
  <c r="AG970" i="1"/>
  <c r="AH970" i="1" s="1"/>
  <c r="AE970" i="1"/>
  <c r="AF970" i="1" s="1"/>
  <c r="AG286" i="1"/>
  <c r="AH286" i="1" s="1"/>
  <c r="AE286" i="1"/>
  <c r="AF286" i="1" s="1"/>
  <c r="AE232" i="1"/>
  <c r="AF232" i="1" s="1"/>
  <c r="AG232" i="1"/>
  <c r="AH232" i="1" s="1"/>
  <c r="AE946" i="1"/>
  <c r="AF946" i="1" s="1"/>
  <c r="AG946" i="1"/>
  <c r="AH946" i="1" s="1"/>
  <c r="AE723" i="1"/>
  <c r="AF723" i="1" s="1"/>
  <c r="AG723" i="1"/>
  <c r="AH723" i="1" s="1"/>
  <c r="AE1181" i="1"/>
  <c r="AF1181" i="1" s="1"/>
  <c r="AG1181" i="1"/>
  <c r="AH1181" i="1" s="1"/>
  <c r="AE668" i="1"/>
  <c r="AF668" i="1" s="1"/>
  <c r="AG668" i="1"/>
  <c r="AH668" i="1" s="1"/>
  <c r="AG1652" i="1"/>
  <c r="AH1652" i="1" s="1"/>
  <c r="AE1652" i="1"/>
  <c r="AF1652" i="1" s="1"/>
  <c r="AE375" i="1"/>
  <c r="AF375" i="1" s="1"/>
  <c r="AG375" i="1"/>
  <c r="AH375" i="1" s="1"/>
  <c r="AE118" i="1"/>
  <c r="AF118" i="1" s="1"/>
  <c r="AG118" i="1"/>
  <c r="AH118" i="1" s="1"/>
  <c r="AE630" i="1"/>
  <c r="AF630" i="1" s="1"/>
  <c r="AG630" i="1"/>
  <c r="AH630" i="1" s="1"/>
  <c r="AE1719" i="1"/>
  <c r="AF1719" i="1" s="1"/>
  <c r="AG1719" i="1"/>
  <c r="AH1719" i="1" s="1"/>
  <c r="AG1082" i="1"/>
  <c r="AH1082" i="1" s="1"/>
  <c r="AE1082" i="1"/>
  <c r="AF1082" i="1" s="1"/>
  <c r="AE1427" i="1"/>
  <c r="AF1427" i="1" s="1"/>
  <c r="AG1427" i="1"/>
  <c r="AH1427" i="1" s="1"/>
  <c r="AG1020" i="1"/>
  <c r="AH1020" i="1" s="1"/>
  <c r="AE1020" i="1"/>
  <c r="AF1020" i="1" s="1"/>
  <c r="AG1733" i="1"/>
  <c r="AH1733" i="1" s="1"/>
  <c r="AE1733" i="1"/>
  <c r="AF1733" i="1" s="1"/>
  <c r="AE1318" i="1"/>
  <c r="AF1318" i="1" s="1"/>
  <c r="AG1318" i="1"/>
  <c r="AH1318" i="1" s="1"/>
  <c r="AE1284" i="1"/>
  <c r="AF1284" i="1" s="1"/>
  <c r="AG1284" i="1"/>
  <c r="AH1284" i="1" s="1"/>
  <c r="AG427" i="1"/>
  <c r="AH427" i="1" s="1"/>
  <c r="AE427" i="1"/>
  <c r="AF427" i="1" s="1"/>
  <c r="AE711" i="1"/>
  <c r="AF711" i="1" s="1"/>
  <c r="AG711" i="1"/>
  <c r="AH711" i="1" s="1"/>
  <c r="AE601" i="1"/>
  <c r="AF601" i="1" s="1"/>
  <c r="AG601" i="1"/>
  <c r="AH601" i="1" s="1"/>
  <c r="AG1046" i="1"/>
  <c r="AH1046" i="1" s="1"/>
  <c r="AE1046" i="1"/>
  <c r="AF1046" i="1" s="1"/>
  <c r="AE991" i="1"/>
  <c r="AF991" i="1" s="1"/>
  <c r="AG991" i="1"/>
  <c r="AH991" i="1" s="1"/>
  <c r="AG1066" i="1"/>
  <c r="AH1066" i="1" s="1"/>
  <c r="AE1066" i="1"/>
  <c r="AF1066" i="1" s="1"/>
  <c r="AG965" i="1"/>
  <c r="AH965" i="1" s="1"/>
  <c r="AE965" i="1"/>
  <c r="AF965" i="1" s="1"/>
  <c r="AE75" i="1"/>
  <c r="AF75" i="1" s="1"/>
  <c r="AG75" i="1"/>
  <c r="AH75" i="1" s="1"/>
  <c r="AE813" i="1"/>
  <c r="AF813" i="1" s="1"/>
  <c r="AG813" i="1"/>
  <c r="AH813" i="1" s="1"/>
  <c r="AE1075" i="1"/>
  <c r="AF1075" i="1" s="1"/>
  <c r="AG1075" i="1"/>
  <c r="AH1075" i="1" s="1"/>
  <c r="AG699" i="1"/>
  <c r="AH699" i="1" s="1"/>
  <c r="AE699" i="1"/>
  <c r="AF699" i="1" s="1"/>
  <c r="AG786" i="1"/>
  <c r="AH786" i="1" s="1"/>
  <c r="AE786" i="1"/>
  <c r="AF786" i="1" s="1"/>
  <c r="AE926" i="1"/>
  <c r="AF926" i="1" s="1"/>
  <c r="AG926" i="1"/>
  <c r="AH926" i="1" s="1"/>
  <c r="AG1227" i="1"/>
  <c r="AH1227" i="1" s="1"/>
  <c r="AE1227" i="1"/>
  <c r="AF1227" i="1" s="1"/>
  <c r="AG1245" i="1"/>
  <c r="AH1245" i="1" s="1"/>
  <c r="AE1245" i="1"/>
  <c r="AF1245" i="1" s="1"/>
  <c r="AE581" i="1"/>
  <c r="AF581" i="1" s="1"/>
  <c r="AG581" i="1"/>
  <c r="AH581" i="1" s="1"/>
  <c r="AE140" i="1"/>
  <c r="AF140" i="1" s="1"/>
  <c r="AG140" i="1"/>
  <c r="AH140" i="1" s="1"/>
  <c r="AG1130" i="1"/>
  <c r="AH1130" i="1" s="1"/>
  <c r="AE1130" i="1"/>
  <c r="AF1130" i="1" s="1"/>
  <c r="AG1116" i="1"/>
  <c r="AH1116" i="1" s="1"/>
  <c r="AE1116" i="1"/>
  <c r="AF1116" i="1" s="1"/>
  <c r="AG1386" i="1"/>
  <c r="AH1386" i="1" s="1"/>
  <c r="AE1386" i="1"/>
  <c r="AF1386" i="1" s="1"/>
  <c r="AE1469" i="1"/>
  <c r="AF1469" i="1" s="1"/>
  <c r="AG1469" i="1"/>
  <c r="AH1469" i="1" s="1"/>
  <c r="AG249" i="1"/>
  <c r="AH249" i="1" s="1"/>
  <c r="AE249" i="1"/>
  <c r="AF249" i="1" s="1"/>
  <c r="AE662" i="1"/>
  <c r="AF662" i="1" s="1"/>
  <c r="AG662" i="1"/>
  <c r="AH662" i="1" s="1"/>
  <c r="AE1030" i="1"/>
  <c r="AF1030" i="1" s="1"/>
  <c r="AG1030" i="1"/>
  <c r="AH1030" i="1" s="1"/>
  <c r="AG52" i="1"/>
  <c r="AH52" i="1" s="1"/>
  <c r="AE52" i="1"/>
  <c r="AF52" i="1" s="1"/>
  <c r="AE623" i="1"/>
  <c r="AF623" i="1" s="1"/>
  <c r="AG623" i="1"/>
  <c r="AH623" i="1" s="1"/>
  <c r="AG1636" i="1"/>
  <c r="AH1636" i="1" s="1"/>
  <c r="AE1636" i="1"/>
  <c r="AF1636" i="1" s="1"/>
  <c r="AG266" i="1"/>
  <c r="AH266" i="1" s="1"/>
  <c r="AE266" i="1"/>
  <c r="AF266" i="1" s="1"/>
  <c r="AG527" i="1"/>
  <c r="AH527" i="1" s="1"/>
  <c r="AE527" i="1"/>
  <c r="AF527" i="1" s="1"/>
  <c r="AG655" i="1"/>
  <c r="AH655" i="1" s="1"/>
  <c r="AE655" i="1"/>
  <c r="AF655" i="1" s="1"/>
  <c r="AG1566" i="1"/>
  <c r="AH1566" i="1" s="1"/>
  <c r="AE1566" i="1"/>
  <c r="AF1566" i="1" s="1"/>
  <c r="AE1297" i="1"/>
  <c r="AF1297" i="1" s="1"/>
  <c r="AG1297" i="1"/>
  <c r="AH1297" i="1" s="1"/>
  <c r="AE822" i="1"/>
  <c r="AF822" i="1" s="1"/>
  <c r="AG822" i="1"/>
  <c r="AH822" i="1" s="1"/>
  <c r="AG763" i="1"/>
  <c r="AH763" i="1" s="1"/>
  <c r="AE763" i="1"/>
  <c r="AF763" i="1" s="1"/>
  <c r="AE1407" i="1"/>
  <c r="AF1407" i="1" s="1"/>
  <c r="AG1407" i="1"/>
  <c r="AH1407" i="1" s="1"/>
  <c r="AE1043" i="1"/>
  <c r="AF1043" i="1" s="1"/>
  <c r="AG1043" i="1"/>
  <c r="AH1043" i="1" s="1"/>
  <c r="AE1329" i="1"/>
  <c r="AF1329" i="1" s="1"/>
  <c r="AG1329" i="1"/>
  <c r="AH1329" i="1" s="1"/>
  <c r="AE278" i="1"/>
  <c r="AF278" i="1" s="1"/>
  <c r="AG278" i="1"/>
  <c r="AH278" i="1" s="1"/>
  <c r="AG576" i="1"/>
  <c r="AH576" i="1" s="1"/>
  <c r="AE576" i="1"/>
  <c r="AF576" i="1" s="1"/>
  <c r="AE880" i="1"/>
  <c r="AF880" i="1" s="1"/>
  <c r="AG880" i="1"/>
  <c r="AH880" i="1" s="1"/>
  <c r="AE1154" i="1"/>
  <c r="AF1154" i="1" s="1"/>
  <c r="AG1154" i="1"/>
  <c r="AH1154" i="1" s="1"/>
  <c r="AE935" i="1"/>
  <c r="AF935" i="1" s="1"/>
  <c r="AG935" i="1"/>
  <c r="AH935" i="1" s="1"/>
  <c r="AG1670" i="1"/>
  <c r="AH1670" i="1" s="1"/>
  <c r="AE1670" i="1"/>
  <c r="AF1670" i="1" s="1"/>
  <c r="AE1763" i="1"/>
  <c r="AF1763" i="1" s="1"/>
  <c r="AG1763" i="1"/>
  <c r="AH1763" i="1" s="1"/>
  <c r="AE939" i="1"/>
  <c r="AF939" i="1" s="1"/>
  <c r="AG939" i="1"/>
  <c r="AH939" i="1" s="1"/>
  <c r="AE1695" i="1"/>
  <c r="AF1695" i="1" s="1"/>
  <c r="AG1695" i="1"/>
  <c r="AH1695" i="1" s="1"/>
  <c r="AE206" i="1"/>
  <c r="AF206" i="1" s="1"/>
  <c r="AG206" i="1"/>
  <c r="AH206" i="1" s="1"/>
  <c r="AG127" i="1"/>
  <c r="AH127" i="1" s="1"/>
  <c r="AE127" i="1"/>
  <c r="AF127" i="1" s="1"/>
  <c r="AG415" i="1"/>
  <c r="AH415" i="1" s="1"/>
  <c r="AE415" i="1"/>
  <c r="AF415" i="1" s="1"/>
  <c r="AG318" i="1"/>
  <c r="AH318" i="1" s="1"/>
  <c r="AE318" i="1"/>
  <c r="AF318" i="1" s="1"/>
  <c r="AE1092" i="1"/>
  <c r="AF1092" i="1" s="1"/>
  <c r="AG1092" i="1"/>
  <c r="AH1092" i="1" s="1"/>
  <c r="AE460" i="1"/>
  <c r="AF460" i="1" s="1"/>
  <c r="AG460" i="1"/>
  <c r="AH460" i="1" s="1"/>
  <c r="AE456" i="1"/>
  <c r="AF456" i="1" s="1"/>
  <c r="AG456" i="1"/>
  <c r="AH456" i="1" s="1"/>
  <c r="AE648" i="1"/>
  <c r="AF648" i="1" s="1"/>
  <c r="AG648" i="1"/>
  <c r="AH648" i="1" s="1"/>
  <c r="AE1628" i="1"/>
  <c r="AF1628" i="1" s="1"/>
  <c r="AG1628" i="1"/>
  <c r="AH1628" i="1" s="1"/>
  <c r="AE1335" i="1"/>
  <c r="AF1335" i="1" s="1"/>
  <c r="AG1335" i="1"/>
  <c r="AH1335" i="1" s="1"/>
  <c r="AE373" i="1"/>
  <c r="AF373" i="1" s="1"/>
  <c r="AG373" i="1"/>
  <c r="AH373" i="1" s="1"/>
  <c r="AE1312" i="1"/>
  <c r="AF1312" i="1" s="1"/>
  <c r="AG1312" i="1"/>
  <c r="AH1312" i="1" s="1"/>
  <c r="AG654" i="1"/>
  <c r="AH654" i="1" s="1"/>
  <c r="AE654" i="1"/>
  <c r="AF654" i="1" s="1"/>
  <c r="AE1183" i="1"/>
  <c r="AF1183" i="1" s="1"/>
  <c r="AG1183" i="1"/>
  <c r="AH1183" i="1" s="1"/>
  <c r="AG1261" i="1"/>
  <c r="AH1261" i="1" s="1"/>
  <c r="AE1261" i="1"/>
  <c r="AF1261" i="1" s="1"/>
  <c r="AE1625" i="1"/>
  <c r="AF1625" i="1" s="1"/>
  <c r="AG1625" i="1"/>
  <c r="AH1625" i="1" s="1"/>
  <c r="AE114" i="1"/>
  <c r="AF114" i="1" s="1"/>
  <c r="AG114" i="1"/>
  <c r="AH114" i="1" s="1"/>
  <c r="AG1635" i="1"/>
  <c r="AH1635" i="1" s="1"/>
  <c r="AE1635" i="1"/>
  <c r="AF1635" i="1" s="1"/>
  <c r="AE1132" i="1"/>
  <c r="AF1132" i="1" s="1"/>
  <c r="AG1132" i="1"/>
  <c r="AH1132" i="1" s="1"/>
  <c r="AG1519" i="1"/>
  <c r="AH1519" i="1" s="1"/>
  <c r="AE1519" i="1"/>
  <c r="AF1519" i="1" s="1"/>
  <c r="AE562" i="1"/>
  <c r="AF562" i="1" s="1"/>
  <c r="AG562" i="1"/>
  <c r="AH562" i="1" s="1"/>
  <c r="AG884" i="1"/>
  <c r="AH884" i="1" s="1"/>
  <c r="AE884" i="1"/>
  <c r="AF884" i="1" s="1"/>
  <c r="AG1490" i="1"/>
  <c r="AH1490" i="1" s="1"/>
  <c r="AE1490" i="1"/>
  <c r="AF1490" i="1" s="1"/>
  <c r="AG1243" i="1"/>
  <c r="AH1243" i="1" s="1"/>
  <c r="AE1243" i="1"/>
  <c r="AF1243" i="1" s="1"/>
  <c r="AE1323" i="1"/>
  <c r="AF1323" i="1" s="1"/>
  <c r="AG1323" i="1"/>
  <c r="AH1323" i="1" s="1"/>
  <c r="AG471" i="1"/>
  <c r="AH471" i="1" s="1"/>
  <c r="AE471" i="1"/>
  <c r="AF471" i="1" s="1"/>
  <c r="AE1631" i="1"/>
  <c r="AF1631" i="1" s="1"/>
  <c r="AG1631" i="1"/>
  <c r="AH1631" i="1" s="1"/>
  <c r="AE1338" i="1"/>
  <c r="AF1338" i="1" s="1"/>
  <c r="AG1338" i="1"/>
  <c r="AH1338" i="1" s="1"/>
  <c r="AE1731" i="1"/>
  <c r="AF1731" i="1" s="1"/>
  <c r="AG1731" i="1"/>
  <c r="AH1731" i="1" s="1"/>
  <c r="AE566" i="1"/>
  <c r="AF566" i="1" s="1"/>
  <c r="AG566" i="1"/>
  <c r="AH566" i="1" s="1"/>
  <c r="AG1107" i="1"/>
  <c r="AH1107" i="1" s="1"/>
  <c r="AE1107" i="1"/>
  <c r="AF1107" i="1" s="1"/>
  <c r="AE836" i="1"/>
  <c r="AF836" i="1" s="1"/>
  <c r="AG836" i="1"/>
  <c r="AH836" i="1" s="1"/>
  <c r="AE182" i="1"/>
  <c r="AF182" i="1" s="1"/>
  <c r="AG182" i="1"/>
  <c r="AH182" i="1" s="1"/>
  <c r="AG1171" i="1"/>
  <c r="AH1171" i="1" s="1"/>
  <c r="AE1171" i="1"/>
  <c r="AF1171" i="1" s="1"/>
  <c r="AE1147" i="1"/>
  <c r="AF1147" i="1" s="1"/>
  <c r="AG1147" i="1"/>
  <c r="AH1147" i="1" s="1"/>
  <c r="AG1634" i="1"/>
  <c r="AH1634" i="1" s="1"/>
  <c r="AE1634" i="1"/>
  <c r="AF1634" i="1" s="1"/>
  <c r="AG626" i="1"/>
  <c r="AH626" i="1" s="1"/>
  <c r="AE626" i="1"/>
  <c r="AF626" i="1" s="1"/>
  <c r="AG1498" i="1"/>
  <c r="AH1498" i="1" s="1"/>
  <c r="AE1498" i="1"/>
  <c r="AF1498" i="1" s="1"/>
  <c r="AG229" i="1"/>
  <c r="AH229" i="1" s="1"/>
  <c r="AE229" i="1"/>
  <c r="AF229" i="1" s="1"/>
  <c r="AG1432" i="1"/>
  <c r="AH1432" i="1" s="1"/>
  <c r="AE1432" i="1"/>
  <c r="AF1432" i="1" s="1"/>
  <c r="AG239" i="1"/>
  <c r="AH239" i="1" s="1"/>
  <c r="AE239" i="1"/>
  <c r="AF239" i="1" s="1"/>
  <c r="AG416" i="1"/>
  <c r="AH416" i="1" s="1"/>
  <c r="AE416" i="1"/>
  <c r="AF416" i="1" s="1"/>
  <c r="AE1281" i="1"/>
  <c r="AF1281" i="1" s="1"/>
  <c r="AG1281" i="1"/>
  <c r="AH1281" i="1" s="1"/>
  <c r="AE590" i="1"/>
  <c r="AF590" i="1" s="1"/>
  <c r="AG590" i="1"/>
  <c r="AH590" i="1" s="1"/>
  <c r="AG1202" i="1"/>
  <c r="AH1202" i="1" s="1"/>
  <c r="AE1202" i="1"/>
  <c r="AF1202" i="1" s="1"/>
  <c r="AG1078" i="1"/>
  <c r="AH1078" i="1" s="1"/>
  <c r="AE1078" i="1"/>
  <c r="AF1078" i="1" s="1"/>
  <c r="AG1515" i="1"/>
  <c r="AH1515" i="1" s="1"/>
  <c r="AE1515" i="1"/>
  <c r="AF1515" i="1" s="1"/>
  <c r="AE1478" i="1"/>
  <c r="AF1478" i="1" s="1"/>
  <c r="AG1478" i="1"/>
  <c r="AH1478" i="1" s="1"/>
  <c r="AG947" i="1"/>
  <c r="AH947" i="1" s="1"/>
  <c r="AE947" i="1"/>
  <c r="AF947" i="1" s="1"/>
  <c r="AG990" i="1"/>
  <c r="AH990" i="1" s="1"/>
  <c r="AE990" i="1"/>
  <c r="AF990" i="1" s="1"/>
  <c r="AG948" i="1"/>
  <c r="AH948" i="1" s="1"/>
  <c r="AE948" i="1"/>
  <c r="AF948" i="1" s="1"/>
  <c r="AE1369" i="1"/>
  <c r="AF1369" i="1" s="1"/>
  <c r="AG1369" i="1"/>
  <c r="AH1369" i="1" s="1"/>
  <c r="AG1476" i="1"/>
  <c r="AH1476" i="1" s="1"/>
  <c r="AE1476" i="1"/>
  <c r="AF1476" i="1" s="1"/>
  <c r="AE1755" i="1"/>
  <c r="AF1755" i="1" s="1"/>
  <c r="AG1755" i="1"/>
  <c r="AH1755" i="1" s="1"/>
  <c r="AE979" i="1"/>
  <c r="AF979" i="1" s="1"/>
  <c r="AG979" i="1"/>
  <c r="AH979" i="1" s="1"/>
  <c r="AG1110" i="1"/>
  <c r="AH1110" i="1" s="1"/>
  <c r="AE1110" i="1"/>
  <c r="AF1110" i="1" s="1"/>
  <c r="AE658" i="1"/>
  <c r="AF658" i="1" s="1"/>
  <c r="AG658" i="1"/>
  <c r="AH658" i="1" s="1"/>
  <c r="AE1194" i="1"/>
  <c r="AF1194" i="1" s="1"/>
  <c r="AG1194" i="1"/>
  <c r="AH1194" i="1" s="1"/>
  <c r="AG1618" i="1"/>
  <c r="AH1618" i="1" s="1"/>
  <c r="AE1618" i="1"/>
  <c r="AF1618" i="1" s="1"/>
  <c r="AE190" i="1"/>
  <c r="AF190" i="1" s="1"/>
  <c r="AG190" i="1"/>
  <c r="AH190" i="1" s="1"/>
  <c r="AG1489" i="1"/>
  <c r="AH1489" i="1" s="1"/>
  <c r="AE1489" i="1"/>
  <c r="AF1489" i="1" s="1"/>
  <c r="AG724" i="1"/>
  <c r="AH724" i="1" s="1"/>
  <c r="AE724" i="1"/>
  <c r="AF724" i="1" s="1"/>
  <c r="AE100" i="1"/>
  <c r="AF100" i="1" s="1"/>
  <c r="AG100" i="1"/>
  <c r="AH100" i="1" s="1"/>
  <c r="AG692" i="1"/>
  <c r="AH692" i="1" s="1"/>
  <c r="AE692" i="1"/>
  <c r="AF692" i="1" s="1"/>
  <c r="AG150" i="1"/>
  <c r="AH150" i="1" s="1"/>
  <c r="AE150" i="1"/>
  <c r="AF150" i="1" s="1"/>
  <c r="AE382" i="1"/>
  <c r="AF382" i="1" s="1"/>
  <c r="AG382" i="1"/>
  <c r="AH382" i="1" s="1"/>
  <c r="AE1654" i="1"/>
  <c r="AF1654" i="1" s="1"/>
  <c r="AG1654" i="1"/>
  <c r="AH1654" i="1" s="1"/>
  <c r="AE1176" i="1"/>
  <c r="AF1176" i="1" s="1"/>
  <c r="AG1176" i="1"/>
  <c r="AH1176" i="1" s="1"/>
  <c r="AE661" i="1"/>
  <c r="AF661" i="1" s="1"/>
  <c r="AG661" i="1"/>
  <c r="AH661" i="1" s="1"/>
  <c r="AE257" i="1"/>
  <c r="AF257" i="1" s="1"/>
  <c r="AG257" i="1"/>
  <c r="AH257" i="1" s="1"/>
  <c r="AG1060" i="1"/>
  <c r="AH1060" i="1" s="1"/>
  <c r="AE1060" i="1"/>
  <c r="AF1060" i="1" s="1"/>
  <c r="AE639" i="1"/>
  <c r="AF639" i="1" s="1"/>
  <c r="AG639" i="1"/>
  <c r="AH639" i="1" s="1"/>
  <c r="AE883" i="1"/>
  <c r="AF883" i="1" s="1"/>
  <c r="AG883" i="1"/>
  <c r="AH883" i="1" s="1"/>
  <c r="AE758" i="1"/>
  <c r="AF758" i="1" s="1"/>
  <c r="AG758" i="1"/>
  <c r="AH758" i="1" s="1"/>
  <c r="AG1274" i="1"/>
  <c r="AH1274" i="1" s="1"/>
  <c r="AE1274" i="1"/>
  <c r="AF1274" i="1" s="1"/>
  <c r="AE1015" i="1"/>
  <c r="AF1015" i="1" s="1"/>
  <c r="AG1015" i="1"/>
  <c r="AH1015" i="1" s="1"/>
  <c r="AE107" i="1"/>
  <c r="AF107" i="1" s="1"/>
  <c r="AG107" i="1"/>
  <c r="AH107" i="1" s="1"/>
  <c r="AE687" i="1"/>
  <c r="AF687" i="1" s="1"/>
  <c r="AG687" i="1"/>
  <c r="AH687" i="1" s="1"/>
  <c r="AE1294" i="1"/>
  <c r="AF1294" i="1" s="1"/>
  <c r="AG1294" i="1"/>
  <c r="AH1294" i="1" s="1"/>
  <c r="AE288" i="1"/>
  <c r="AF288" i="1" s="1"/>
  <c r="AG288" i="1"/>
  <c r="AH288" i="1" s="1"/>
  <c r="AE1685" i="1"/>
  <c r="AF1685" i="1" s="1"/>
  <c r="AG1685" i="1"/>
  <c r="AH1685" i="1" s="1"/>
  <c r="AG736" i="1"/>
  <c r="AH736" i="1" s="1"/>
  <c r="AE736" i="1"/>
  <c r="AF736" i="1" s="1"/>
  <c r="AE70" i="1"/>
  <c r="AF70" i="1" s="1"/>
  <c r="AG70" i="1"/>
  <c r="AH70" i="1" s="1"/>
  <c r="AE1491" i="1"/>
  <c r="AF1491" i="1" s="1"/>
  <c r="AG1491" i="1"/>
  <c r="AH1491" i="1" s="1"/>
  <c r="AE1614" i="1"/>
  <c r="AF1614" i="1" s="1"/>
  <c r="AG1614" i="1"/>
  <c r="AH1614" i="1" s="1"/>
  <c r="AE1676" i="1"/>
  <c r="AF1676" i="1" s="1"/>
  <c r="AG1676" i="1"/>
  <c r="AH1676" i="1" s="1"/>
  <c r="AE642" i="1"/>
  <c r="AF642" i="1" s="1"/>
  <c r="AG642" i="1"/>
  <c r="AH642" i="1" s="1"/>
  <c r="AE784" i="1"/>
  <c r="AF784" i="1" s="1"/>
  <c r="AG784" i="1"/>
  <c r="AH784" i="1" s="1"/>
  <c r="AE1286" i="1"/>
  <c r="AF1286" i="1" s="1"/>
  <c r="AG1286" i="1"/>
  <c r="AH1286" i="1" s="1"/>
  <c r="AG1509" i="1"/>
  <c r="AH1509" i="1" s="1"/>
  <c r="AE1509" i="1"/>
  <c r="AF1509" i="1" s="1"/>
  <c r="AG612" i="1"/>
  <c r="AH612" i="1" s="1"/>
  <c r="AE612" i="1"/>
  <c r="AF612" i="1" s="1"/>
  <c r="AG1767" i="1"/>
  <c r="AH1767" i="1" s="1"/>
  <c r="AE1767" i="1"/>
  <c r="AF1767" i="1" s="1"/>
  <c r="AE1112" i="1"/>
  <c r="AF1112" i="1" s="1"/>
  <c r="AG1112" i="1"/>
  <c r="AH1112" i="1" s="1"/>
  <c r="AE520" i="1"/>
  <c r="AF520" i="1" s="1"/>
  <c r="AG520" i="1"/>
  <c r="AH520" i="1" s="1"/>
  <c r="AG1707" i="1"/>
  <c r="AH1707" i="1" s="1"/>
  <c r="AE1707" i="1"/>
  <c r="AF1707" i="1" s="1"/>
  <c r="AE1301" i="1"/>
  <c r="AF1301" i="1" s="1"/>
  <c r="AG1301" i="1"/>
  <c r="AH1301" i="1" s="1"/>
  <c r="AE360" i="1"/>
  <c r="AF360" i="1" s="1"/>
  <c r="AG360" i="1"/>
  <c r="AH360" i="1" s="1"/>
  <c r="AE396" i="1"/>
  <c r="AF396" i="1" s="1"/>
  <c r="AG396" i="1"/>
  <c r="AH396" i="1" s="1"/>
  <c r="AG1019" i="1"/>
  <c r="AH1019" i="1" s="1"/>
  <c r="AE1019" i="1"/>
  <c r="AF1019" i="1" s="1"/>
  <c r="AG478" i="1"/>
  <c r="AH478" i="1" s="1"/>
  <c r="AE478" i="1"/>
  <c r="AF478" i="1" s="1"/>
  <c r="AE1106" i="1"/>
  <c r="AF1106" i="1" s="1"/>
  <c r="AG1106" i="1"/>
  <c r="AH1106" i="1" s="1"/>
  <c r="AE139" i="1"/>
  <c r="AF139" i="1" s="1"/>
  <c r="AG139" i="1"/>
  <c r="AH139" i="1" s="1"/>
  <c r="AE1508" i="1"/>
  <c r="AF1508" i="1" s="1"/>
  <c r="AG1508" i="1"/>
  <c r="AH1508" i="1" s="1"/>
  <c r="AE1348" i="1"/>
  <c r="AF1348" i="1" s="1"/>
  <c r="AG1348" i="1"/>
  <c r="AH1348" i="1" s="1"/>
  <c r="AE1164" i="1"/>
  <c r="AF1164" i="1" s="1"/>
  <c r="AG1164" i="1"/>
  <c r="AH1164" i="1" s="1"/>
  <c r="AE608" i="1"/>
  <c r="AF608" i="1" s="1"/>
  <c r="AG608" i="1"/>
  <c r="AH608" i="1" s="1"/>
  <c r="AG79" i="1"/>
  <c r="AH79" i="1" s="1"/>
  <c r="AE79" i="1"/>
  <c r="AF79" i="1" s="1"/>
  <c r="AE864" i="1"/>
  <c r="AF864" i="1" s="1"/>
  <c r="AG864" i="1"/>
  <c r="AH864" i="1" s="1"/>
  <c r="AE889" i="1"/>
  <c r="AF889" i="1" s="1"/>
  <c r="AG889" i="1"/>
  <c r="AH889" i="1" s="1"/>
  <c r="AG283" i="1"/>
  <c r="AH283" i="1" s="1"/>
  <c r="AE283" i="1"/>
  <c r="AF283" i="1" s="1"/>
  <c r="AE51" i="1"/>
  <c r="AF51" i="1" s="1"/>
  <c r="AG51" i="1"/>
  <c r="AH51" i="1" s="1"/>
  <c r="AG1741" i="1"/>
  <c r="AH1741" i="1" s="1"/>
  <c r="AE1741" i="1"/>
  <c r="AF1741" i="1" s="1"/>
  <c r="AE461" i="1"/>
  <c r="AF461" i="1" s="1"/>
  <c r="AG461" i="1"/>
  <c r="AH461" i="1" s="1"/>
  <c r="AE1642" i="1"/>
  <c r="AF1642" i="1" s="1"/>
  <c r="AG1642" i="1"/>
  <c r="AH1642" i="1" s="1"/>
  <c r="AG1304" i="1"/>
  <c r="AH1304" i="1" s="1"/>
  <c r="AE1304" i="1"/>
  <c r="AF1304" i="1" s="1"/>
  <c r="AG305" i="1"/>
  <c r="AH305" i="1" s="1"/>
  <c r="AE305" i="1"/>
  <c r="AF305" i="1" s="1"/>
  <c r="AE800" i="1"/>
  <c r="AF800" i="1" s="1"/>
  <c r="AG800" i="1"/>
  <c r="AH800" i="1" s="1"/>
  <c r="AE402" i="1"/>
  <c r="AF402" i="1" s="1"/>
  <c r="AG402" i="1"/>
  <c r="AH402" i="1" s="1"/>
  <c r="AE168" i="1"/>
  <c r="AF168" i="1" s="1"/>
  <c r="AG168" i="1"/>
  <c r="AH168" i="1" s="1"/>
  <c r="AG1344" i="1"/>
  <c r="AH1344" i="1" s="1"/>
  <c r="AE1344" i="1"/>
  <c r="AF1344" i="1" s="1"/>
  <c r="AG55" i="1"/>
  <c r="AH55" i="1" s="1"/>
  <c r="AE55" i="1"/>
  <c r="AF55" i="1" s="1"/>
  <c r="AE1325" i="1"/>
  <c r="AF1325" i="1" s="1"/>
  <c r="AG1325" i="1"/>
  <c r="AH1325" i="1" s="1"/>
  <c r="AG983" i="1"/>
  <c r="AH983" i="1" s="1"/>
  <c r="AE983" i="1"/>
  <c r="AF983" i="1" s="1"/>
  <c r="AE721" i="1"/>
  <c r="AF721" i="1" s="1"/>
  <c r="AG721" i="1"/>
  <c r="AH721" i="1" s="1"/>
  <c r="AE1615" i="1"/>
  <c r="AF1615" i="1" s="1"/>
  <c r="AG1615" i="1"/>
  <c r="AH1615" i="1" s="1"/>
  <c r="AG1545" i="1"/>
  <c r="AH1545" i="1" s="1"/>
  <c r="AE1545" i="1"/>
  <c r="AF1545" i="1" s="1"/>
  <c r="AE1582" i="1"/>
  <c r="AF1582" i="1" s="1"/>
  <c r="AG1582" i="1"/>
  <c r="AH1582" i="1" s="1"/>
  <c r="AG670" i="1"/>
  <c r="AH670" i="1" s="1"/>
  <c r="AE670" i="1"/>
  <c r="AF670" i="1" s="1"/>
  <c r="AE1784" i="1"/>
  <c r="AF1784" i="1" s="1"/>
  <c r="AG1784" i="1"/>
  <c r="AH1784" i="1" s="1"/>
  <c r="AE1305" i="1"/>
  <c r="AF1305" i="1" s="1"/>
  <c r="AG1305" i="1"/>
  <c r="AH1305" i="1" s="1"/>
  <c r="AG900" i="1"/>
  <c r="AH900" i="1" s="1"/>
  <c r="AE900" i="1"/>
  <c r="AF900" i="1" s="1"/>
  <c r="AE1074" i="1"/>
  <c r="AF1074" i="1" s="1"/>
  <c r="AG1074" i="1"/>
  <c r="AH1074" i="1" s="1"/>
  <c r="AE104" i="1"/>
  <c r="AF104" i="1" s="1"/>
  <c r="AG104" i="1"/>
  <c r="AH104" i="1" s="1"/>
  <c r="AE649" i="1"/>
  <c r="AF649" i="1" s="1"/>
  <c r="AG649" i="1"/>
  <c r="AH649" i="1" s="1"/>
  <c r="AE287" i="1"/>
  <c r="AF287" i="1" s="1"/>
  <c r="AG287" i="1"/>
  <c r="AH287" i="1" s="1"/>
  <c r="AE1776" i="1"/>
  <c r="AF1776" i="1" s="1"/>
  <c r="AG1776" i="1"/>
  <c r="AH1776" i="1" s="1"/>
  <c r="AE112" i="1"/>
  <c r="AF112" i="1" s="1"/>
  <c r="AG112" i="1"/>
  <c r="AH112" i="1" s="1"/>
  <c r="AE492" i="1"/>
  <c r="AF492" i="1" s="1"/>
  <c r="AG492" i="1"/>
  <c r="AH492" i="1" s="1"/>
  <c r="AG797" i="1"/>
  <c r="AH797" i="1" s="1"/>
  <c r="AE797" i="1"/>
  <c r="AF797" i="1" s="1"/>
  <c r="AG1494" i="1"/>
  <c r="AH1494" i="1" s="1"/>
  <c r="AE1494" i="1"/>
  <c r="AF1494" i="1" s="1"/>
  <c r="AG163" i="1"/>
  <c r="AH163" i="1" s="1"/>
  <c r="AE163" i="1"/>
  <c r="AF163" i="1" s="1"/>
  <c r="AG964" i="1"/>
  <c r="AH964" i="1" s="1"/>
  <c r="AE964" i="1"/>
  <c r="AF964" i="1" s="1"/>
  <c r="AG1447" i="1"/>
  <c r="AH1447" i="1" s="1"/>
  <c r="AE1447" i="1"/>
  <c r="AF1447" i="1" s="1"/>
  <c r="AG1091" i="1"/>
  <c r="AH1091" i="1" s="1"/>
  <c r="AE1091" i="1"/>
  <c r="AF1091" i="1" s="1"/>
  <c r="AE157" i="1"/>
  <c r="AF157" i="1" s="1"/>
  <c r="AG157" i="1"/>
  <c r="AH157" i="1" s="1"/>
  <c r="AE1122" i="1"/>
  <c r="AF1122" i="1" s="1"/>
  <c r="AG1122" i="1"/>
  <c r="AH1122" i="1" s="1"/>
  <c r="AG496" i="1"/>
  <c r="AH496" i="1" s="1"/>
  <c r="AE496" i="1"/>
  <c r="AF496" i="1" s="1"/>
  <c r="AE398" i="1"/>
  <c r="AF398" i="1" s="1"/>
  <c r="AG398" i="1"/>
  <c r="AH398" i="1" s="1"/>
  <c r="AG1339" i="1"/>
  <c r="AH1339" i="1" s="1"/>
  <c r="AE1339" i="1"/>
  <c r="AF1339" i="1" s="1"/>
  <c r="AE951" i="1"/>
  <c r="AF951" i="1" s="1"/>
  <c r="AG951" i="1"/>
  <c r="AH951" i="1" s="1"/>
  <c r="AE627" i="1"/>
  <c r="AF627" i="1" s="1"/>
  <c r="AG627" i="1"/>
  <c r="AH627" i="1" s="1"/>
  <c r="AE574" i="1"/>
  <c r="AF574" i="1" s="1"/>
  <c r="AG574" i="1"/>
  <c r="AH574" i="1" s="1"/>
  <c r="AG331" i="1"/>
  <c r="AH331" i="1" s="1"/>
  <c r="AE331" i="1"/>
  <c r="AF331" i="1" s="1"/>
  <c r="AG575" i="1"/>
  <c r="AH575" i="1" s="1"/>
  <c r="AE575" i="1"/>
  <c r="AF575" i="1" s="1"/>
  <c r="AG632" i="1"/>
  <c r="AH632" i="1" s="1"/>
  <c r="AE632" i="1"/>
  <c r="AF632" i="1" s="1"/>
  <c r="AE882" i="1"/>
  <c r="AF882" i="1" s="1"/>
  <c r="AG882" i="1"/>
  <c r="AH882" i="1" s="1"/>
  <c r="AE165" i="1"/>
  <c r="AF165" i="1" s="1"/>
  <c r="AG165" i="1"/>
  <c r="AH165" i="1" s="1"/>
  <c r="AE1067" i="1"/>
  <c r="AF1067" i="1" s="1"/>
  <c r="AG1067" i="1"/>
  <c r="AH1067" i="1" s="1"/>
  <c r="AE58" i="1"/>
  <c r="AF58" i="1" s="1"/>
  <c r="AG58" i="1"/>
  <c r="AH58" i="1" s="1"/>
  <c r="AE1678" i="1"/>
  <c r="AF1678" i="1" s="1"/>
  <c r="AG1678" i="1"/>
  <c r="AH1678" i="1" s="1"/>
  <c r="AE1149" i="1"/>
  <c r="AF1149" i="1" s="1"/>
  <c r="AG1149" i="1"/>
  <c r="AH1149" i="1" s="1"/>
  <c r="AE833" i="1"/>
  <c r="AF833" i="1" s="1"/>
  <c r="AG833" i="1"/>
  <c r="AH833" i="1" s="1"/>
  <c r="AE666" i="1"/>
  <c r="AF666" i="1" s="1"/>
  <c r="AG666" i="1"/>
  <c r="AH666" i="1" s="1"/>
  <c r="AG982" i="1"/>
  <c r="AH982" i="1" s="1"/>
  <c r="AE982" i="1"/>
  <c r="AF982" i="1" s="1"/>
  <c r="AE552" i="1"/>
  <c r="AF552" i="1" s="1"/>
  <c r="AG552" i="1"/>
  <c r="AH552" i="1" s="1"/>
  <c r="AG862" i="1"/>
  <c r="AH862" i="1" s="1"/>
  <c r="AE862" i="1"/>
  <c r="AF862" i="1" s="1"/>
  <c r="AE310" i="1"/>
  <c r="AF310" i="1" s="1"/>
  <c r="AG310" i="1"/>
  <c r="AH310" i="1" s="1"/>
  <c r="AG1437" i="1"/>
  <c r="AH1437" i="1" s="1"/>
  <c r="AE1437" i="1"/>
  <c r="AF1437" i="1" s="1"/>
  <c r="AE1360" i="1"/>
  <c r="AF1360" i="1" s="1"/>
  <c r="AG1360" i="1"/>
  <c r="AH1360" i="1" s="1"/>
  <c r="AG42" i="1"/>
  <c r="AH42" i="1" s="1"/>
  <c r="AE42" i="1"/>
  <c r="AF42" i="1" s="1"/>
  <c r="AG829" i="1"/>
  <c r="AH829" i="1" s="1"/>
  <c r="AE829" i="1"/>
  <c r="AF829" i="1" s="1"/>
  <c r="AE547" i="1"/>
  <c r="AF547" i="1" s="1"/>
  <c r="AG547" i="1"/>
  <c r="AH547" i="1" s="1"/>
  <c r="AE457" i="1"/>
  <c r="AF457" i="1" s="1"/>
  <c r="AG457" i="1"/>
  <c r="AH457" i="1" s="1"/>
  <c r="AG475" i="1"/>
  <c r="AH475" i="1" s="1"/>
  <c r="AE475" i="1"/>
  <c r="AF475" i="1" s="1"/>
  <c r="AG210" i="1"/>
  <c r="AH210" i="1" s="1"/>
  <c r="AE210" i="1"/>
  <c r="AF210" i="1" s="1"/>
  <c r="AE1579" i="1"/>
  <c r="AF1579" i="1" s="1"/>
  <c r="AG1579" i="1"/>
  <c r="AH1579" i="1" s="1"/>
  <c r="AE268" i="1"/>
  <c r="AF268" i="1" s="1"/>
  <c r="AG268" i="1"/>
  <c r="AH268" i="1" s="1"/>
  <c r="AE1651" i="1"/>
  <c r="AF1651" i="1" s="1"/>
  <c r="AG1651" i="1"/>
  <c r="AH1651" i="1" s="1"/>
  <c r="AE1087" i="1"/>
  <c r="AF1087" i="1" s="1"/>
  <c r="AG1087" i="1"/>
  <c r="AH1087" i="1" s="1"/>
  <c r="AG821" i="1"/>
  <c r="AH821" i="1" s="1"/>
  <c r="AE821" i="1"/>
  <c r="AF821" i="1" s="1"/>
  <c r="AE1550" i="1"/>
  <c r="AF1550" i="1" s="1"/>
  <c r="AG1550" i="1"/>
  <c r="AH1550" i="1" s="1"/>
  <c r="AE963" i="1"/>
  <c r="AF963" i="1" s="1"/>
  <c r="AG963" i="1"/>
  <c r="AH963" i="1" s="1"/>
  <c r="AG1016" i="1"/>
  <c r="AH1016" i="1" s="1"/>
  <c r="AE1016" i="1"/>
  <c r="AF1016" i="1" s="1"/>
  <c r="AG1493" i="1"/>
  <c r="AH1493" i="1" s="1"/>
  <c r="AE1493" i="1"/>
  <c r="AF1493" i="1" s="1"/>
  <c r="AE1445" i="1"/>
  <c r="AF1445" i="1" s="1"/>
  <c r="AG1445" i="1"/>
  <c r="AH1445" i="1" s="1"/>
  <c r="AE1616" i="1"/>
  <c r="AF1616" i="1" s="1"/>
  <c r="AG1616" i="1"/>
  <c r="AH1616" i="1" s="1"/>
  <c r="AE1679" i="1"/>
  <c r="AF1679" i="1" s="1"/>
  <c r="AG1679" i="1"/>
  <c r="AH1679" i="1" s="1"/>
  <c r="AE1236" i="1"/>
  <c r="AF1236" i="1" s="1"/>
  <c r="AG1236" i="1"/>
  <c r="AH1236" i="1" s="1"/>
  <c r="AE1796" i="1"/>
  <c r="AF1796" i="1" s="1"/>
  <c r="AG1796" i="1"/>
  <c r="AH1796" i="1" s="1"/>
  <c r="AG640" i="1"/>
  <c r="AH640" i="1" s="1"/>
  <c r="AE640" i="1"/>
  <c r="AF640" i="1" s="1"/>
  <c r="AG1379" i="1"/>
  <c r="AH1379" i="1" s="1"/>
  <c r="AE1379" i="1"/>
  <c r="AF1379" i="1" s="1"/>
  <c r="AG1191" i="1"/>
  <c r="AH1191" i="1" s="1"/>
  <c r="AE1191" i="1"/>
  <c r="AF1191" i="1" s="1"/>
  <c r="AE1331" i="1"/>
  <c r="AF1331" i="1" s="1"/>
  <c r="AG1331" i="1"/>
  <c r="AH1331" i="1" s="1"/>
  <c r="AG511" i="1"/>
  <c r="AH511" i="1" s="1"/>
  <c r="AE511" i="1"/>
  <c r="AF511" i="1" s="1"/>
  <c r="AE1619" i="1"/>
  <c r="AF1619" i="1" s="1"/>
  <c r="AG1619" i="1"/>
  <c r="AH1619" i="1" s="1"/>
  <c r="AE1442" i="1"/>
  <c r="AF1442" i="1" s="1"/>
  <c r="AG1442" i="1"/>
  <c r="AH1442" i="1" s="1"/>
  <c r="AG1584" i="1"/>
  <c r="AH1584" i="1" s="1"/>
  <c r="AE1584" i="1"/>
  <c r="AF1584" i="1" s="1"/>
  <c r="AE778" i="1"/>
  <c r="AF778" i="1" s="1"/>
  <c r="AG778" i="1"/>
  <c r="AH778" i="1" s="1"/>
  <c r="AG1602" i="1"/>
  <c r="AH1602" i="1" s="1"/>
  <c r="AE1602" i="1"/>
  <c r="AF1602" i="1" s="1"/>
  <c r="AG1639" i="1"/>
  <c r="AH1639" i="1" s="1"/>
  <c r="AE1639" i="1"/>
  <c r="AF1639" i="1" s="1"/>
  <c r="AG1378" i="1"/>
  <c r="AH1378" i="1" s="1"/>
  <c r="AE1378" i="1"/>
  <c r="AF1378" i="1" s="1"/>
  <c r="AE72" i="1"/>
  <c r="AF72" i="1" s="1"/>
  <c r="AG72" i="1"/>
  <c r="AH72" i="1" s="1"/>
  <c r="AE741" i="1"/>
  <c r="AF741" i="1" s="1"/>
  <c r="AG741" i="1"/>
  <c r="AH741" i="1" s="1"/>
  <c r="AG1357" i="1"/>
  <c r="AH1357" i="1" s="1"/>
  <c r="AE1357" i="1"/>
  <c r="AF1357" i="1" s="1"/>
  <c r="AG480" i="1"/>
  <c r="AH480" i="1" s="1"/>
  <c r="AE480" i="1"/>
  <c r="AF480" i="1" s="1"/>
  <c r="AE207" i="1"/>
  <c r="AF207" i="1" s="1"/>
  <c r="AG207" i="1"/>
  <c r="AH207" i="1" s="1"/>
  <c r="AE892" i="1"/>
  <c r="AF892" i="1" s="1"/>
  <c r="AG892" i="1"/>
  <c r="AH892" i="1" s="1"/>
  <c r="AE370" i="1"/>
  <c r="AF370" i="1" s="1"/>
  <c r="AG370" i="1"/>
  <c r="AH370" i="1" s="1"/>
  <c r="AE38" i="1"/>
  <c r="AF38" i="1" s="1"/>
  <c r="AG38" i="1"/>
  <c r="AH38" i="1" s="1"/>
  <c r="AG1076" i="1"/>
  <c r="AH1076" i="1" s="1"/>
  <c r="AE1076" i="1"/>
  <c r="AF1076" i="1" s="1"/>
  <c r="AG240" i="1"/>
  <c r="AH240" i="1" s="1"/>
  <c r="AE240" i="1"/>
  <c r="AF240" i="1" s="1"/>
  <c r="AE1324" i="1"/>
  <c r="AF1324" i="1" s="1"/>
  <c r="AG1324" i="1"/>
  <c r="AH1324" i="1" s="1"/>
  <c r="AE1320" i="1"/>
  <c r="AF1320" i="1" s="1"/>
  <c r="AG1320" i="1"/>
  <c r="AH1320" i="1" s="1"/>
  <c r="AE598" i="1"/>
  <c r="AF598" i="1" s="1"/>
  <c r="AG598" i="1"/>
  <c r="AH598" i="1" s="1"/>
  <c r="AE583" i="1"/>
  <c r="AF583" i="1" s="1"/>
  <c r="AG583" i="1"/>
  <c r="AH583" i="1" s="1"/>
  <c r="AG1586" i="1"/>
  <c r="AH1586" i="1" s="1"/>
  <c r="AE1586" i="1"/>
  <c r="AF1586" i="1" s="1"/>
  <c r="AE344" i="1"/>
  <c r="AF344" i="1" s="1"/>
  <c r="AG344" i="1"/>
  <c r="AH344" i="1" s="1"/>
  <c r="AE408" i="1"/>
  <c r="AF408" i="1" s="1"/>
  <c r="AG408" i="1"/>
  <c r="AH408" i="1" s="1"/>
  <c r="AE367" i="1"/>
  <c r="AF367" i="1" s="1"/>
  <c r="AG367" i="1"/>
  <c r="AH367" i="1" s="1"/>
  <c r="AE483" i="1"/>
  <c r="AF483" i="1" s="1"/>
  <c r="AG483" i="1"/>
  <c r="AH483" i="1" s="1"/>
  <c r="AE424" i="1"/>
  <c r="AF424" i="1" s="1"/>
  <c r="AG424" i="1"/>
  <c r="AH424" i="1" s="1"/>
  <c r="AG183" i="1"/>
  <c r="AH183" i="1" s="1"/>
  <c r="AE183" i="1"/>
  <c r="AF183" i="1" s="1"/>
  <c r="AE1389" i="1"/>
  <c r="AF1389" i="1" s="1"/>
  <c r="AG1389" i="1"/>
  <c r="AH1389" i="1" s="1"/>
  <c r="AE330" i="1"/>
  <c r="AF330" i="1" s="1"/>
  <c r="AG330" i="1"/>
  <c r="AH330" i="1" s="1"/>
  <c r="AE1799" i="1"/>
  <c r="AF1799" i="1" s="1"/>
  <c r="AG1799" i="1"/>
  <c r="AH1799" i="1" s="1"/>
  <c r="AE1277" i="1"/>
  <c r="AF1277" i="1" s="1"/>
  <c r="AG1277" i="1"/>
  <c r="AH1277" i="1" s="1"/>
  <c r="AE1290" i="1"/>
  <c r="AF1290" i="1" s="1"/>
  <c r="AG1290" i="1"/>
  <c r="AH1290" i="1" s="1"/>
  <c r="AG1706" i="1"/>
  <c r="AH1706" i="1" s="1"/>
  <c r="AE1706" i="1"/>
  <c r="AF1706" i="1" s="1"/>
  <c r="AG271" i="1"/>
  <c r="AH271" i="1" s="1"/>
  <c r="AE271" i="1"/>
  <c r="AF271" i="1" s="1"/>
  <c r="AG1791" i="1"/>
  <c r="AH1791" i="1" s="1"/>
  <c r="AE1791" i="1"/>
  <c r="AF1791" i="1" s="1"/>
  <c r="AE933" i="1"/>
  <c r="AF933" i="1" s="1"/>
  <c r="AG933" i="1"/>
  <c r="AH933" i="1" s="1"/>
  <c r="AE488" i="1"/>
  <c r="AF488" i="1" s="1"/>
  <c r="AG488" i="1"/>
  <c r="AH488" i="1" s="1"/>
  <c r="AG76" i="1"/>
  <c r="AH76" i="1" s="1"/>
  <c r="AE76" i="1"/>
  <c r="AF76" i="1" s="1"/>
  <c r="AE1632" i="1"/>
  <c r="AF1632" i="1" s="1"/>
  <c r="AG1632" i="1"/>
  <c r="AH1632" i="1" s="1"/>
  <c r="AE921" i="1"/>
  <c r="AF921" i="1" s="1"/>
  <c r="AG921" i="1"/>
  <c r="AH921" i="1" s="1"/>
  <c r="AG891" i="1"/>
  <c r="AH891" i="1" s="1"/>
  <c r="AE891" i="1"/>
  <c r="AF891" i="1" s="1"/>
  <c r="AG675" i="1"/>
  <c r="AH675" i="1" s="1"/>
  <c r="AE675" i="1"/>
  <c r="AF675" i="1" s="1"/>
  <c r="AE768" i="1"/>
  <c r="AF768" i="1" s="1"/>
  <c r="AG768" i="1"/>
  <c r="AH768" i="1" s="1"/>
  <c r="AE538" i="1"/>
  <c r="AF538" i="1" s="1"/>
  <c r="AG538" i="1"/>
  <c r="AH538" i="1" s="1"/>
  <c r="AG1212" i="1"/>
  <c r="AH1212" i="1" s="1"/>
  <c r="AE1212" i="1"/>
  <c r="AF1212" i="1" s="1"/>
  <c r="AE1048" i="1"/>
  <c r="AF1048" i="1" s="1"/>
  <c r="AG1048" i="1"/>
  <c r="AH1048" i="1" s="1"/>
  <c r="AG1288" i="1"/>
  <c r="AH1288" i="1" s="1"/>
  <c r="AE1288" i="1"/>
  <c r="AF1288" i="1" s="1"/>
  <c r="AG858" i="1"/>
  <c r="AH858" i="1" s="1"/>
  <c r="AE858" i="1"/>
  <c r="AF858" i="1" s="1"/>
  <c r="AG1451" i="1"/>
  <c r="AH1451" i="1" s="1"/>
  <c r="AE1451" i="1"/>
  <c r="AF1451" i="1" s="1"/>
  <c r="AE1253" i="1"/>
  <c r="AF1253" i="1" s="1"/>
  <c r="AG1253" i="1"/>
  <c r="AH1253" i="1" s="1"/>
  <c r="AE1641" i="1"/>
  <c r="AF1641" i="1" s="1"/>
  <c r="AG1641" i="1"/>
  <c r="AH1641" i="1" s="1"/>
  <c r="AG1216" i="1"/>
  <c r="AH1216" i="1" s="1"/>
  <c r="AE1216" i="1"/>
  <c r="AF1216" i="1" s="1"/>
  <c r="AE1090" i="1"/>
  <c r="AF1090" i="1" s="1"/>
  <c r="AG1090" i="1"/>
  <c r="AH1090" i="1" s="1"/>
  <c r="AG955" i="1"/>
  <c r="AH955" i="1" s="1"/>
  <c r="AE955" i="1"/>
  <c r="AF955" i="1" s="1"/>
  <c r="AE64" i="1"/>
  <c r="AF64" i="1" s="1"/>
  <c r="AG64" i="1"/>
  <c r="AH64" i="1" s="1"/>
  <c r="AG429" i="1"/>
  <c r="AH429" i="1" s="1"/>
  <c r="AE429" i="1"/>
  <c r="AF429" i="1" s="1"/>
  <c r="AG899" i="1"/>
  <c r="AH899" i="1" s="1"/>
  <c r="AE899" i="1"/>
  <c r="AF899" i="1" s="1"/>
  <c r="AG1650" i="1"/>
  <c r="AH1650" i="1" s="1"/>
  <c r="AE1650" i="1"/>
  <c r="AF1650" i="1" s="1"/>
  <c r="AG1160" i="1"/>
  <c r="AH1160" i="1" s="1"/>
  <c r="AE1160" i="1"/>
  <c r="AF1160" i="1" s="1"/>
  <c r="AE241" i="1"/>
  <c r="AF241" i="1" s="1"/>
  <c r="AG241" i="1"/>
  <c r="AH241" i="1" s="1"/>
  <c r="AG1190" i="1"/>
  <c r="AH1190" i="1" s="1"/>
  <c r="AE1190" i="1"/>
  <c r="AF1190" i="1" s="1"/>
  <c r="AE121" i="1"/>
  <c r="AF121" i="1" s="1"/>
  <c r="AG121" i="1"/>
  <c r="AH121" i="1" s="1"/>
  <c r="AE673" i="1"/>
  <c r="AF673" i="1" s="1"/>
  <c r="AG673" i="1"/>
  <c r="AH673" i="1" s="1"/>
  <c r="AG861" i="1"/>
  <c r="AH861" i="1" s="1"/>
  <c r="AE861" i="1"/>
  <c r="AF861" i="1" s="1"/>
  <c r="AG996" i="1"/>
  <c r="AH996" i="1" s="1"/>
  <c r="AE996" i="1"/>
  <c r="AF996" i="1" s="1"/>
  <c r="AG221" i="1"/>
  <c r="AH221" i="1" s="1"/>
  <c r="AE221" i="1"/>
  <c r="AF221" i="1" s="1"/>
  <c r="AE345" i="1"/>
  <c r="AF345" i="1" s="1"/>
  <c r="AG345" i="1"/>
  <c r="AH345" i="1" s="1"/>
  <c r="AE63" i="1"/>
  <c r="AF63" i="1" s="1"/>
  <c r="AG63" i="1"/>
  <c r="AH63" i="1" s="1"/>
  <c r="AG290" i="1"/>
  <c r="AH290" i="1" s="1"/>
  <c r="AE290" i="1"/>
  <c r="AF290" i="1" s="1"/>
  <c r="AG1774" i="1"/>
  <c r="AH1774" i="1" s="1"/>
  <c r="AE1774" i="1"/>
  <c r="AF1774" i="1" s="1"/>
  <c r="AE571" i="1"/>
  <c r="AF571" i="1" s="1"/>
  <c r="AG571" i="1"/>
  <c r="AH571" i="1" s="1"/>
  <c r="AG1275" i="1"/>
  <c r="AH1275" i="1" s="1"/>
  <c r="AE1275" i="1"/>
  <c r="AF1275" i="1" s="1"/>
  <c r="AG1721" i="1"/>
  <c r="AH1721" i="1" s="1"/>
  <c r="AE1721" i="1"/>
  <c r="AF1721" i="1" s="1"/>
  <c r="AE1698" i="1"/>
  <c r="AF1698" i="1" s="1"/>
  <c r="AG1698" i="1"/>
  <c r="AH1698" i="1" s="1"/>
  <c r="AG606" i="1"/>
  <c r="AH606" i="1" s="1"/>
  <c r="AE606" i="1"/>
  <c r="AF606" i="1" s="1"/>
  <c r="AG323" i="1"/>
  <c r="AH323" i="1" s="1"/>
  <c r="AE323" i="1"/>
  <c r="AF323" i="1" s="1"/>
  <c r="AG1680" i="1"/>
  <c r="AH1680" i="1" s="1"/>
  <c r="AE1680" i="1"/>
  <c r="AF1680" i="1" s="1"/>
  <c r="AE1700" i="1"/>
  <c r="AF1700" i="1" s="1"/>
  <c r="AG1700" i="1"/>
  <c r="AH1700" i="1" s="1"/>
  <c r="AE504" i="1"/>
  <c r="AF504" i="1" s="1"/>
  <c r="AG504" i="1"/>
  <c r="AH504" i="1" s="1"/>
  <c r="AE568" i="1"/>
  <c r="AF568" i="1" s="1"/>
  <c r="AG568" i="1"/>
  <c r="AH568" i="1" s="1"/>
  <c r="AE567" i="1"/>
  <c r="AF567" i="1" s="1"/>
  <c r="AG567" i="1"/>
  <c r="AH567" i="1" s="1"/>
  <c r="AE1729" i="1"/>
  <c r="AF1729" i="1" s="1"/>
  <c r="AG1729" i="1"/>
  <c r="AH1729" i="1" s="1"/>
  <c r="AE247" i="1"/>
  <c r="AF247" i="1" s="1"/>
  <c r="AG247" i="1"/>
  <c r="AH247" i="1" s="1"/>
  <c r="AE1105" i="1"/>
  <c r="AF1105" i="1" s="1"/>
  <c r="AG1105" i="1"/>
  <c r="AH1105" i="1" s="1"/>
  <c r="AG454" i="1"/>
  <c r="AH454" i="1" s="1"/>
  <c r="AE454" i="1"/>
  <c r="AF454" i="1" s="1"/>
  <c r="AE1655" i="1"/>
  <c r="AF1655" i="1" s="1"/>
  <c r="AG1655" i="1"/>
  <c r="AH1655" i="1" s="1"/>
  <c r="AE545" i="1"/>
  <c r="AF545" i="1" s="1"/>
  <c r="AG545" i="1"/>
  <c r="AH545" i="1" s="1"/>
  <c r="AE1781" i="1"/>
  <c r="AF1781" i="1" s="1"/>
  <c r="AG1781" i="1"/>
  <c r="AH1781" i="1" s="1"/>
  <c r="AE819" i="1"/>
  <c r="AF819" i="1" s="1"/>
  <c r="AG819" i="1"/>
  <c r="AH819" i="1" s="1"/>
  <c r="AG1153" i="1"/>
  <c r="AH1153" i="1" s="1"/>
  <c r="AE1153" i="1"/>
  <c r="AF1153" i="1" s="1"/>
  <c r="AE975" i="1"/>
  <c r="AF975" i="1" s="1"/>
  <c r="AG975" i="1"/>
  <c r="AH975" i="1" s="1"/>
  <c r="AG1423" i="1"/>
  <c r="AH1423" i="1" s="1"/>
  <c r="AE1423" i="1"/>
  <c r="AF1423" i="1" s="1"/>
  <c r="AE1242" i="1"/>
  <c r="AF1242" i="1" s="1"/>
  <c r="AG1242" i="1"/>
  <c r="AH1242" i="1" s="1"/>
  <c r="AE1481" i="1"/>
  <c r="AF1481" i="1" s="1"/>
  <c r="AG1481" i="1"/>
  <c r="AH1481" i="1" s="1"/>
  <c r="AG1193" i="1"/>
  <c r="AH1193" i="1" s="1"/>
  <c r="AE1193" i="1"/>
  <c r="AF1193" i="1" s="1"/>
  <c r="AE874" i="1"/>
  <c r="AF874" i="1" s="1"/>
  <c r="AG874" i="1"/>
  <c r="AH874" i="1" s="1"/>
  <c r="AE62" i="1"/>
  <c r="AF62" i="1" s="1"/>
  <c r="AG62" i="1"/>
  <c r="AH62" i="1" s="1"/>
  <c r="AG1123" i="1"/>
  <c r="AH1123" i="1" s="1"/>
  <c r="AE1123" i="1"/>
  <c r="AF1123" i="1" s="1"/>
  <c r="AG130" i="1"/>
  <c r="AH130" i="1" s="1"/>
  <c r="AE130" i="1"/>
  <c r="AF130" i="1" s="1"/>
  <c r="AE1027" i="1"/>
  <c r="AF1027" i="1" s="1"/>
  <c r="AG1027" i="1"/>
  <c r="AH1027" i="1" s="1"/>
  <c r="AE1011" i="1"/>
  <c r="AF1011" i="1" s="1"/>
  <c r="AG1011" i="1"/>
  <c r="AH1011" i="1" s="1"/>
  <c r="AG1608" i="1"/>
  <c r="AH1608" i="1" s="1"/>
  <c r="AE1608" i="1"/>
  <c r="AF1608" i="1" s="1"/>
  <c r="AE335" i="1"/>
  <c r="AF335" i="1" s="1"/>
  <c r="AG335" i="1"/>
  <c r="AH335" i="1" s="1"/>
  <c r="AG1596" i="1"/>
  <c r="AH1596" i="1" s="1"/>
  <c r="AE1596" i="1"/>
  <c r="AF1596" i="1" s="1"/>
  <c r="AG1690" i="1"/>
  <c r="AH1690" i="1" s="1"/>
  <c r="AE1690" i="1"/>
  <c r="AF1690" i="1" s="1"/>
  <c r="AE1656" i="1"/>
  <c r="AF1656" i="1" s="1"/>
  <c r="AG1656" i="1"/>
  <c r="AH1656" i="1" s="1"/>
  <c r="AE336" i="1"/>
  <c r="AF336" i="1" s="1"/>
  <c r="AG336" i="1"/>
  <c r="AH336" i="1" s="1"/>
  <c r="AE1206" i="1"/>
  <c r="AF1206" i="1" s="1"/>
  <c r="AG1206" i="1"/>
  <c r="AH1206" i="1" s="1"/>
  <c r="AG1793" i="1"/>
  <c r="AH1793" i="1" s="1"/>
  <c r="AE1793" i="1"/>
  <c r="AF1793" i="1" s="1"/>
  <c r="AG1645" i="1"/>
  <c r="AH1645" i="1" s="1"/>
  <c r="AE1645" i="1"/>
  <c r="AF1645" i="1" s="1"/>
  <c r="AE354" i="1"/>
  <c r="AF354" i="1" s="1"/>
  <c r="AG354" i="1"/>
  <c r="AH354" i="1" s="1"/>
  <c r="AE1753" i="1"/>
  <c r="AF1753" i="1" s="1"/>
  <c r="AG1753" i="1"/>
  <c r="AH1753" i="1" s="1"/>
  <c r="AE709" i="1"/>
  <c r="AF709" i="1" s="1"/>
  <c r="AG709" i="1"/>
  <c r="AH709" i="1" s="1"/>
  <c r="AG1192" i="1"/>
  <c r="AH1192" i="1" s="1"/>
  <c r="AE1192" i="1"/>
  <c r="AF1192" i="1" s="1"/>
  <c r="AE645" i="1"/>
  <c r="AF645" i="1" s="1"/>
  <c r="AG645" i="1"/>
  <c r="AH645" i="1" s="1"/>
  <c r="AG629" i="1"/>
  <c r="AH629" i="1" s="1"/>
  <c r="AE629" i="1"/>
  <c r="AF629" i="1" s="1"/>
  <c r="AE1131" i="1"/>
  <c r="AF1131" i="1" s="1"/>
  <c r="AG1131" i="1"/>
  <c r="AH1131" i="1" s="1"/>
  <c r="AE628" i="1"/>
  <c r="AF628" i="1" s="1"/>
  <c r="AG628" i="1"/>
  <c r="AH628" i="1" s="1"/>
  <c r="AG1560" i="1"/>
  <c r="AH1560" i="1" s="1"/>
  <c r="AE1560" i="1"/>
  <c r="AF1560" i="1" s="1"/>
  <c r="AE1232" i="1"/>
  <c r="AF1232" i="1" s="1"/>
  <c r="AG1232" i="1"/>
  <c r="AH1232" i="1" s="1"/>
  <c r="AE710" i="1"/>
  <c r="AF710" i="1" s="1"/>
  <c r="AG710" i="1"/>
  <c r="AH710" i="1" s="1"/>
  <c r="AG1373" i="1"/>
  <c r="AH1373" i="1" s="1"/>
  <c r="AE1373" i="1"/>
  <c r="AF1373" i="1" s="1"/>
  <c r="AE1455" i="1"/>
  <c r="AF1455" i="1" s="1"/>
  <c r="AG1455" i="1"/>
  <c r="AH1455" i="1" s="1"/>
  <c r="AG1500" i="1"/>
  <c r="AH1500" i="1" s="1"/>
  <c r="AE1500" i="1"/>
  <c r="AF1500" i="1" s="1"/>
  <c r="AG195" i="1"/>
  <c r="AH195" i="1" s="1"/>
  <c r="AE195" i="1"/>
  <c r="AF195" i="1" s="1"/>
  <c r="AE464" i="1"/>
  <c r="AF464" i="1" s="1"/>
  <c r="AG464" i="1"/>
  <c r="AH464" i="1" s="1"/>
  <c r="AG1303" i="1"/>
  <c r="AH1303" i="1" s="1"/>
  <c r="AE1303" i="1"/>
  <c r="AF1303" i="1" s="1"/>
  <c r="AE1200" i="1"/>
  <c r="AF1200" i="1" s="1"/>
  <c r="AG1200" i="1"/>
  <c r="AH1200" i="1" s="1"/>
  <c r="AE85" i="1"/>
  <c r="AF85" i="1" s="1"/>
  <c r="AG85" i="1"/>
  <c r="AH85" i="1" s="1"/>
  <c r="AE1557" i="1"/>
  <c r="AF1557" i="1" s="1"/>
  <c r="AG1557" i="1"/>
  <c r="AH1557" i="1" s="1"/>
  <c r="AE1144" i="1"/>
  <c r="AF1144" i="1" s="1"/>
  <c r="AG1144" i="1"/>
  <c r="AH1144" i="1" s="1"/>
  <c r="AG1061" i="1"/>
  <c r="AH1061" i="1" s="1"/>
  <c r="AE1061" i="1"/>
  <c r="AF1061" i="1" s="1"/>
  <c r="AG660" i="1"/>
  <c r="AH660" i="1" s="1"/>
  <c r="AE660" i="1"/>
  <c r="AF660" i="1" s="1"/>
  <c r="AE452" i="1"/>
  <c r="AF452" i="1" s="1"/>
  <c r="AG452" i="1"/>
  <c r="AH452" i="1" s="1"/>
  <c r="AE1768" i="1"/>
  <c r="AF1768" i="1" s="1"/>
  <c r="AG1768" i="1"/>
  <c r="AH1768" i="1" s="1"/>
  <c r="AG176" i="1"/>
  <c r="AH176" i="1" s="1"/>
  <c r="AE176" i="1"/>
  <c r="AF176" i="1" s="1"/>
  <c r="AE82" i="1"/>
  <c r="AF82" i="1" s="1"/>
  <c r="AG82" i="1"/>
  <c r="AH82" i="1" s="1"/>
  <c r="AE334" i="1"/>
  <c r="AF334" i="1" s="1"/>
  <c r="AG334" i="1"/>
  <c r="AH334" i="1" s="1"/>
  <c r="AE1207" i="1"/>
  <c r="AF1207" i="1" s="1"/>
  <c r="AG1207" i="1"/>
  <c r="AH1207" i="1" s="1"/>
  <c r="AE897" i="1"/>
  <c r="AF897" i="1" s="1"/>
  <c r="AG897" i="1"/>
  <c r="AH897" i="1" s="1"/>
  <c r="AE314" i="1"/>
  <c r="AF314" i="1" s="1"/>
  <c r="AG314" i="1"/>
  <c r="AH314" i="1" s="1"/>
  <c r="AG992" i="1"/>
  <c r="AH992" i="1" s="1"/>
  <c r="AE992" i="1"/>
  <c r="AF992" i="1" s="1"/>
  <c r="AG441" i="1"/>
  <c r="AH441" i="1" s="1"/>
  <c r="AE441" i="1"/>
  <c r="AF441" i="1" s="1"/>
  <c r="AE1482" i="1"/>
  <c r="AF1482" i="1" s="1"/>
  <c r="AG1482" i="1"/>
  <c r="AH1482" i="1" s="1"/>
  <c r="AG364" i="1"/>
  <c r="AH364" i="1" s="1"/>
  <c r="AE364" i="1"/>
  <c r="AF364" i="1" s="1"/>
  <c r="AE293" i="1"/>
  <c r="AF293" i="1" s="1"/>
  <c r="AG293" i="1"/>
  <c r="AH293" i="1" s="1"/>
  <c r="AG203" i="1"/>
  <c r="AH203" i="1" s="1"/>
  <c r="AE203" i="1"/>
  <c r="AF203" i="1" s="1"/>
  <c r="AE895" i="1"/>
  <c r="AF895" i="1" s="1"/>
  <c r="AG895" i="1"/>
  <c r="AH895" i="1" s="1"/>
  <c r="AE669" i="1"/>
  <c r="AF669" i="1" s="1"/>
  <c r="AG669" i="1"/>
  <c r="AH669" i="1" s="1"/>
  <c r="AG1346" i="1"/>
  <c r="AH1346" i="1" s="1"/>
  <c r="AE1346" i="1"/>
  <c r="AF1346" i="1" s="1"/>
  <c r="AG340" i="1"/>
  <c r="AH340" i="1" s="1"/>
  <c r="AE340" i="1"/>
  <c r="AF340" i="1" s="1"/>
  <c r="AE1662" i="1"/>
  <c r="AF1662" i="1" s="1"/>
  <c r="AG1662" i="1"/>
  <c r="AH1662" i="1" s="1"/>
  <c r="AE945" i="1"/>
  <c r="AF945" i="1" s="1"/>
  <c r="AG945" i="1"/>
  <c r="AH945" i="1" s="1"/>
  <c r="AE1341" i="1"/>
  <c r="AF1341" i="1" s="1"/>
  <c r="AG1341" i="1"/>
  <c r="AH1341" i="1" s="1"/>
  <c r="AG1022" i="1"/>
  <c r="AH1022" i="1" s="1"/>
  <c r="AE1022" i="1"/>
  <c r="AF1022" i="1" s="1"/>
  <c r="AE1658" i="1"/>
  <c r="AF1658" i="1" s="1"/>
  <c r="AG1658" i="1"/>
  <c r="AH1658" i="1" s="1"/>
  <c r="AE918" i="1"/>
  <c r="AF918" i="1" s="1"/>
  <c r="AG918" i="1"/>
  <c r="AH918" i="1" s="1"/>
  <c r="AG941" i="1"/>
  <c r="AH941" i="1" s="1"/>
  <c r="AE941" i="1"/>
  <c r="AF941" i="1" s="1"/>
  <c r="AG1467" i="1"/>
  <c r="AH1467" i="1" s="1"/>
  <c r="AE1467" i="1"/>
  <c r="AF1467" i="1" s="1"/>
  <c r="AG462" i="1"/>
  <c r="AH462" i="1" s="1"/>
  <c r="AE462" i="1"/>
  <c r="AF462" i="1" s="1"/>
  <c r="AE1158" i="1"/>
  <c r="AF1158" i="1" s="1"/>
  <c r="AG1158" i="1"/>
  <c r="AH1158" i="1" s="1"/>
  <c r="AG46" i="1"/>
  <c r="AH46" i="1" s="1"/>
  <c r="AE46" i="1"/>
  <c r="AF46" i="1" s="1"/>
  <c r="AE205" i="1"/>
  <c r="AF205" i="1" s="1"/>
  <c r="AG205" i="1"/>
  <c r="AH205" i="1" s="1"/>
  <c r="AE1765" i="1"/>
  <c r="AF1765" i="1" s="1"/>
  <c r="AG1765" i="1"/>
  <c r="AH1765" i="1" s="1"/>
  <c r="AE625" i="1"/>
  <c r="AF625" i="1" s="1"/>
  <c r="AG625" i="1"/>
  <c r="AH625" i="1" s="1"/>
  <c r="AG922" i="1"/>
  <c r="AH922" i="1" s="1"/>
  <c r="AE922" i="1"/>
  <c r="AF922" i="1" s="1"/>
  <c r="AG401" i="1"/>
  <c r="AH401" i="1" s="1"/>
  <c r="AE401" i="1"/>
  <c r="AF401" i="1" s="1"/>
  <c r="AG372" i="1"/>
  <c r="AH372" i="1" s="1"/>
  <c r="AE372" i="1"/>
  <c r="AF372" i="1" s="1"/>
  <c r="AE722" i="1"/>
  <c r="AF722" i="1" s="1"/>
  <c r="AG722" i="1"/>
  <c r="AH722" i="1" s="1"/>
  <c r="AG1593" i="1"/>
  <c r="AH1593" i="1" s="1"/>
  <c r="AE1593" i="1"/>
  <c r="AF1593" i="1" s="1"/>
  <c r="AG1644" i="1"/>
  <c r="AH1644" i="1" s="1"/>
  <c r="AE1644" i="1"/>
  <c r="AF1644" i="1" s="1"/>
  <c r="AE875" i="1"/>
  <c r="AF875" i="1" s="1"/>
  <c r="AG875" i="1"/>
  <c r="AH875" i="1" s="1"/>
  <c r="AE1240" i="1"/>
  <c r="AF1240" i="1" s="1"/>
  <c r="AG1240" i="1"/>
  <c r="AH1240" i="1" s="1"/>
  <c r="AG1049" i="1"/>
  <c r="AH1049" i="1" s="1"/>
  <c r="AE1049" i="1"/>
  <c r="AF1049" i="1" s="1"/>
  <c r="AG1761" i="1"/>
  <c r="AH1761" i="1" s="1"/>
  <c r="AE1761" i="1"/>
  <c r="AF1761" i="1" s="1"/>
  <c r="AG1743" i="1"/>
  <c r="AH1743" i="1" s="1"/>
  <c r="AE1743" i="1"/>
  <c r="AF1743" i="1" s="1"/>
  <c r="AE1428" i="1"/>
  <c r="AF1428" i="1" s="1"/>
  <c r="AG1428" i="1"/>
  <c r="AH1428" i="1" s="1"/>
  <c r="AE546" i="1"/>
  <c r="AF546" i="1" s="1"/>
  <c r="AG546" i="1"/>
  <c r="AH546" i="1" s="1"/>
  <c r="AG143" i="1"/>
  <c r="AH143" i="1" s="1"/>
  <c r="AE143" i="1"/>
  <c r="AF143" i="1" s="1"/>
  <c r="AE1415" i="1"/>
  <c r="AF1415" i="1" s="1"/>
  <c r="AG1415" i="1"/>
  <c r="AH1415" i="1" s="1"/>
  <c r="AE282" i="1"/>
  <c r="AF282" i="1" s="1"/>
  <c r="AG282" i="1"/>
  <c r="AH282" i="1" s="1"/>
  <c r="AG521" i="1"/>
  <c r="AH521" i="1" s="1"/>
  <c r="AE521" i="1"/>
  <c r="AF521" i="1" s="1"/>
  <c r="AE1563" i="1"/>
  <c r="AF1563" i="1" s="1"/>
  <c r="AG1563" i="1"/>
  <c r="AH1563" i="1" s="1"/>
  <c r="AE1663" i="1"/>
  <c r="AF1663" i="1" s="1"/>
  <c r="AG1663" i="1"/>
  <c r="AH1663" i="1" s="1"/>
  <c r="AE841" i="1"/>
  <c r="AF841" i="1" s="1"/>
  <c r="AG841" i="1"/>
  <c r="AH841" i="1" s="1"/>
  <c r="AE1251" i="1"/>
  <c r="AF1251" i="1" s="1"/>
  <c r="AG1251" i="1"/>
  <c r="AH1251" i="1" s="1"/>
  <c r="AG820" i="1"/>
  <c r="AH820" i="1" s="1"/>
  <c r="AE820" i="1"/>
  <c r="AF820" i="1" s="1"/>
  <c r="AG916" i="1"/>
  <c r="AH916" i="1" s="1"/>
  <c r="AE916" i="1"/>
  <c r="AF916" i="1" s="1"/>
  <c r="AE1255" i="1"/>
  <c r="AF1255" i="1" s="1"/>
  <c r="AG1255" i="1"/>
  <c r="AH1255" i="1" s="1"/>
  <c r="AE1121" i="1"/>
  <c r="AF1121" i="1" s="1"/>
  <c r="AG1121" i="1"/>
  <c r="AH1121" i="1" s="1"/>
  <c r="AE1413" i="1"/>
  <c r="AF1413" i="1" s="1"/>
  <c r="AG1413" i="1"/>
  <c r="AH1413" i="1" s="1"/>
  <c r="AE727" i="1"/>
  <c r="AF727" i="1" s="1"/>
  <c r="AG727" i="1"/>
  <c r="AH727" i="1" s="1"/>
  <c r="AG849" i="1"/>
  <c r="AH849" i="1" s="1"/>
  <c r="AE849" i="1"/>
  <c r="AF849" i="1" s="1"/>
  <c r="AE907" i="1"/>
  <c r="AF907" i="1" s="1"/>
  <c r="AG907" i="1"/>
  <c r="AH907" i="1" s="1"/>
  <c r="AE1661" i="1"/>
  <c r="AF1661" i="1" s="1"/>
  <c r="AG1661" i="1"/>
  <c r="AH1661" i="1" s="1"/>
  <c r="AE1208" i="1"/>
  <c r="AF1208" i="1" s="1"/>
  <c r="AG1208" i="1"/>
  <c r="AH1208" i="1" s="1"/>
  <c r="AG1352" i="1"/>
  <c r="AH1352" i="1" s="1"/>
  <c r="AE1352" i="1"/>
  <c r="AF1352" i="1" s="1"/>
  <c r="AE1626" i="1"/>
  <c r="AF1626" i="1" s="1"/>
  <c r="AG1626" i="1"/>
  <c r="AH1626" i="1" s="1"/>
  <c r="AG304" i="1"/>
  <c r="AH304" i="1" s="1"/>
  <c r="AE304" i="1"/>
  <c r="AF304" i="1" s="1"/>
  <c r="AE1772" i="1"/>
  <c r="AF1772" i="1" s="1"/>
  <c r="AG1772" i="1"/>
  <c r="AH1772" i="1" s="1"/>
  <c r="AG1657" i="1"/>
  <c r="AH1657" i="1" s="1"/>
  <c r="AE1657" i="1"/>
  <c r="AF1657" i="1" s="1"/>
  <c r="AE274" i="1"/>
  <c r="AF274" i="1" s="1"/>
  <c r="AG274" i="1"/>
  <c r="AH274" i="1" s="1"/>
  <c r="AG324" i="1"/>
  <c r="AH324" i="1" s="1"/>
  <c r="AE324" i="1"/>
  <c r="AF324" i="1" s="1"/>
  <c r="AE1518" i="1"/>
  <c r="AF1518" i="1" s="1"/>
  <c r="AG1518" i="1"/>
  <c r="AH1518" i="1" s="1"/>
  <c r="AG842" i="1"/>
  <c r="AH842" i="1" s="1"/>
  <c r="AE842" i="1"/>
  <c r="AF842" i="1" s="1"/>
  <c r="AG1391" i="1"/>
  <c r="AH1391" i="1" s="1"/>
  <c r="AE1391" i="1"/>
  <c r="AF1391" i="1" s="1"/>
</calcChain>
</file>

<file path=xl/sharedStrings.xml><?xml version="1.0" encoding="utf-8"?>
<sst xmlns="http://schemas.openxmlformats.org/spreadsheetml/2006/main" count="1892" uniqueCount="88">
  <si>
    <t>km/h</t>
  </si>
  <si>
    <t>Low</t>
    <phoneticPr fontId="0"/>
  </si>
  <si>
    <t>Middle</t>
    <phoneticPr fontId="0"/>
  </si>
  <si>
    <t>High</t>
    <phoneticPr fontId="0"/>
  </si>
  <si>
    <t>Extra-high</t>
    <phoneticPr fontId="0"/>
  </si>
  <si>
    <t>kg</t>
  </si>
  <si>
    <t>Kerb mass</t>
  </si>
  <si>
    <t>Max velocity</t>
  </si>
  <si>
    <t>Width</t>
  </si>
  <si>
    <t>Height</t>
  </si>
  <si>
    <t>Length</t>
  </si>
  <si>
    <t>Estimated frontal area</t>
  </si>
  <si>
    <t>Estimated drag area</t>
  </si>
  <si>
    <t>mm</t>
  </si>
  <si>
    <t>m^2</t>
  </si>
  <si>
    <t xml:space="preserve">Coefficient of Rolling resistance </t>
  </si>
  <si>
    <t>Car tyres on tarmac, 0.007 - 0.015</t>
  </si>
  <si>
    <t>Density of air @ 0m @15C</t>
  </si>
  <si>
    <t>kg/m^3</t>
  </si>
  <si>
    <t>Test mass</t>
  </si>
  <si>
    <t>Gross vehicle mass</t>
  </si>
  <si>
    <t>cd</t>
  </si>
  <si>
    <r>
      <t>P</t>
    </r>
    <r>
      <rPr>
        <b/>
        <sz val="11"/>
        <color theme="1"/>
        <rFont val="Aptos Narrow"/>
        <family val="2"/>
        <scheme val="minor"/>
      </rPr>
      <t>hase</t>
    </r>
  </si>
  <si>
    <t>Efficiency of the Hybrid system</t>
  </si>
  <si>
    <t>%</t>
  </si>
  <si>
    <t>Inverse of Cumulative Braking Energy (kJ)</t>
  </si>
  <si>
    <t>Cumulative Tractive Energy (kW/h)</t>
  </si>
  <si>
    <t>Cumulative Braking Energy (kW/h)</t>
  </si>
  <si>
    <t>Inverse of Cumulative Braking Energy (kW/h)</t>
  </si>
  <si>
    <t>Cumulative Braking Energy (kJ)</t>
  </si>
  <si>
    <t>Cumulative Tractive Energy (kJ)</t>
  </si>
  <si>
    <t>Total power  (kW)</t>
  </si>
  <si>
    <t>Inverse of braking power (kW)</t>
  </si>
  <si>
    <t>Braking power (kW)</t>
  </si>
  <si>
    <t>Tractive power (kW)</t>
  </si>
  <si>
    <t>Drive Kenetic Energy (kJ)</t>
  </si>
  <si>
    <t>Drive Kenetic Energy (J)</t>
  </si>
  <si>
    <t>Total Energy (J)</t>
  </si>
  <si>
    <t>Inverse of cumalitive bracking energy (J)</t>
  </si>
  <si>
    <t>Cumalitive bracking energy (J)</t>
  </si>
  <si>
    <t>Cumalitive tractive energy (J)</t>
  </si>
  <si>
    <t>Bracking energy (J)</t>
  </si>
  <si>
    <t>Tractive energy (J)</t>
  </si>
  <si>
    <t>Distance (m)</t>
  </si>
  <si>
    <t>Change distance (m)</t>
  </si>
  <si>
    <t>Total resistance (N)</t>
  </si>
  <si>
    <t>Aerodynamic resistance (N)</t>
  </si>
  <si>
    <t xml:space="preserve">Rolling resistance (N) </t>
  </si>
  <si>
    <t>WLTC class 3, version 5, acceleration (km/h/s)</t>
  </si>
  <si>
    <t>WLTC class 3, version 5, acceleration (m/s²)</t>
  </si>
  <si>
    <t>WLTC class 3, version 5, vehicle speed (km/h)</t>
  </si>
  <si>
    <t>WLTC class 3, version 5, vehicle speed (m/s)</t>
  </si>
  <si>
    <r>
      <t>P</t>
    </r>
    <r>
      <rPr>
        <b/>
        <sz val="11"/>
        <color theme="1"/>
        <rFont val="Aptos Narrow"/>
        <family val="2"/>
        <scheme val="minor"/>
      </rPr>
      <t xml:space="preserve">hase </t>
    </r>
    <r>
      <rPr>
        <b/>
        <sz val="10"/>
        <rFont val="Arial"/>
        <family val="2"/>
      </rPr>
      <t>elapsed time (s)</t>
    </r>
  </si>
  <si>
    <r>
      <t>T</t>
    </r>
    <r>
      <rPr>
        <b/>
        <sz val="11"/>
        <color theme="1"/>
        <rFont val="Aptos Narrow"/>
        <family val="2"/>
        <scheme val="minor"/>
      </rPr>
      <t>otal</t>
    </r>
    <r>
      <rPr>
        <b/>
        <sz val="10"/>
        <rFont val="Arial"/>
        <family val="2"/>
      </rPr>
      <t xml:space="preserve"> elapsed time (s)</t>
    </r>
  </si>
  <si>
    <t>Sum of braking energy points (kJ)</t>
  </si>
  <si>
    <t>Inverse Braking energy (kJ)</t>
  </si>
  <si>
    <t>Braking energy (kJ)</t>
  </si>
  <si>
    <t>Braking energy (J)</t>
  </si>
  <si>
    <t>Recovarable Energy for 80% efficiency (kW/h)</t>
  </si>
  <si>
    <t>Recovarable Energy for 80% efficiency (kJ)</t>
  </si>
  <si>
    <t>Total sum of braking energy (kJ)</t>
  </si>
  <si>
    <t>Time for each braking period (s)</t>
  </si>
  <si>
    <t>Sum of total braking time (s)</t>
  </si>
  <si>
    <t xml:space="preserve">Average braking time </t>
  </si>
  <si>
    <t>Sum of braking energy (kJ)</t>
  </si>
  <si>
    <t xml:space="preserve">ICE probably 20% efficient </t>
  </si>
  <si>
    <t>Peak braking power (kJ/s) or (kW)</t>
  </si>
  <si>
    <t>Maximum required KERS power</t>
  </si>
  <si>
    <t xml:space="preserve">Total tractive energy </t>
  </si>
  <si>
    <t xml:space="preserve">Total braking energy </t>
  </si>
  <si>
    <t xml:space="preserve">Total energy losses </t>
  </si>
  <si>
    <t xml:space="preserve">Maximum braking energy </t>
  </si>
  <si>
    <t>Energy (kJ)</t>
  </si>
  <si>
    <t>Braking events</t>
  </si>
  <si>
    <t>Total braking time (s)</t>
  </si>
  <si>
    <t>Number of braking events</t>
  </si>
  <si>
    <t>Average braking period (s)</t>
  </si>
  <si>
    <t>Inverse Braking Energy (J)</t>
  </si>
  <si>
    <t>Inverse Braking Energy (kJ)</t>
  </si>
  <si>
    <t>Energy losses (kW/h)</t>
  </si>
  <si>
    <t>Energy losses (kJ)</t>
  </si>
  <si>
    <t>Acceleration resistance (N)</t>
  </si>
  <si>
    <t>Power (kW/h)</t>
  </si>
  <si>
    <t xml:space="preserve">Maximum tractive power </t>
  </si>
  <si>
    <t xml:space="preserve">Maximum braking power </t>
  </si>
  <si>
    <t xml:space="preserve">Estimated drag coefficient </t>
  </si>
  <si>
    <t>Recovarable energy periods</t>
  </si>
  <si>
    <t xml:space="preserve">1974 MK3 MG Midget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</si>
</sst>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00"/>
    <numFmt numFmtId="166" formatCode="0.000000"/>
  </numFmts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name val="Aptos Narrow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CFF8B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2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right"/>
    </xf>
    <xf numFmtId="0" fontId="0" fillId="7" borderId="1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65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3" fillId="17" borderId="6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24" borderId="1" xfId="0" applyFill="1" applyBorder="1"/>
    <xf numFmtId="0" fontId="4" fillId="12" borderId="0" xfId="0" applyFont="1" applyFill="1" applyAlignment="1">
      <alignment horizontal="center" vertical="center" wrapText="1"/>
    </xf>
    <xf numFmtId="0" fontId="0" fillId="11" borderId="0" xfId="0" applyFill="1"/>
    <xf numFmtId="0" fontId="0" fillId="11" borderId="1" xfId="0" applyFill="1" applyBorder="1"/>
    <xf numFmtId="0" fontId="4" fillId="12" borderId="1" xfId="0" applyFont="1" applyFill="1" applyBorder="1" applyAlignment="1">
      <alignment horizontal="center" vertical="center" wrapText="1"/>
    </xf>
    <xf numFmtId="0" fontId="0" fillId="24" borderId="25" xfId="0" applyFill="1" applyBorder="1"/>
    <xf numFmtId="0" fontId="0" fillId="11" borderId="25" xfId="0" applyFill="1" applyBorder="1"/>
    <xf numFmtId="0" fontId="0" fillId="25" borderId="1" xfId="0" applyFill="1" applyBorder="1"/>
    <xf numFmtId="0" fontId="4" fillId="12" borderId="4" xfId="0" applyFont="1" applyFill="1" applyBorder="1" applyAlignment="1">
      <alignment horizontal="center" vertical="center" wrapText="1"/>
    </xf>
    <xf numFmtId="0" fontId="0" fillId="24" borderId="0" xfId="0" applyFill="1"/>
    <xf numFmtId="0" fontId="0" fillId="24" borderId="1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1" fontId="0" fillId="24" borderId="1" xfId="0" applyNumberForma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11" borderId="2" xfId="0" applyFill="1" applyBorder="1"/>
    <xf numFmtId="0" fontId="0" fillId="11" borderId="4" xfId="0" applyFill="1" applyBorder="1"/>
    <xf numFmtId="0" fontId="0" fillId="11" borderId="3" xfId="0" applyFill="1" applyBorder="1"/>
    <xf numFmtId="1" fontId="0" fillId="11" borderId="0" xfId="0" applyNumberFormat="1" applyFill="1"/>
    <xf numFmtId="0" fontId="0" fillId="23" borderId="3" xfId="0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164" fontId="1" fillId="18" borderId="8" xfId="0" applyNumberFormat="1" applyFont="1" applyFill="1" applyBorder="1" applyAlignment="1">
      <alignment horizontal="center" vertical="center"/>
    </xf>
    <xf numFmtId="164" fontId="1" fillId="3" borderId="13" xfId="0" applyNumberFormat="1" applyFont="1" applyFill="1" applyBorder="1" applyAlignment="1">
      <alignment horizontal="center" vertical="center"/>
    </xf>
    <xf numFmtId="0" fontId="1" fillId="19" borderId="14" xfId="0" applyFont="1" applyFill="1" applyBorder="1" applyAlignment="1">
      <alignment horizontal="center" vertical="center"/>
    </xf>
    <xf numFmtId="164" fontId="1" fillId="19" borderId="13" xfId="0" applyNumberFormat="1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horizontal="center" vertical="center"/>
    </xf>
    <xf numFmtId="164" fontId="1" fillId="20" borderId="13" xfId="0" applyNumberFormat="1" applyFont="1" applyFill="1" applyBorder="1" applyAlignment="1">
      <alignment horizontal="center" vertical="center"/>
    </xf>
    <xf numFmtId="164" fontId="1" fillId="5" borderId="13" xfId="0" applyNumberFormat="1" applyFont="1" applyFill="1" applyBorder="1" applyAlignment="1">
      <alignment horizontal="center" vertical="center"/>
    </xf>
    <xf numFmtId="0" fontId="1" fillId="21" borderId="14" xfId="0" applyFont="1" applyFill="1" applyBorder="1" applyAlignment="1">
      <alignment horizontal="center" vertical="center"/>
    </xf>
    <xf numFmtId="164" fontId="1" fillId="21" borderId="13" xfId="0" applyNumberFormat="1" applyFont="1" applyFill="1" applyBorder="1" applyAlignment="1">
      <alignment horizontal="center" vertical="center"/>
    </xf>
    <xf numFmtId="164" fontId="1" fillId="6" borderId="13" xfId="0" applyNumberFormat="1" applyFont="1" applyFill="1" applyBorder="1" applyAlignment="1">
      <alignment horizontal="center" vertical="center"/>
    </xf>
    <xf numFmtId="0" fontId="1" fillId="21" borderId="24" xfId="0" applyFont="1" applyFill="1" applyBorder="1" applyAlignment="1">
      <alignment horizontal="center" vertical="center"/>
    </xf>
    <xf numFmtId="164" fontId="1" fillId="6" borderId="30" xfId="0" applyNumberFormat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28" borderId="31" xfId="0" applyFont="1" applyFill="1" applyBorder="1" applyAlignment="1">
      <alignment horizontal="center" vertical="center" wrapText="1"/>
    </xf>
    <xf numFmtId="0" fontId="3" fillId="28" borderId="32" xfId="0" applyFont="1" applyFill="1" applyBorder="1" applyAlignment="1">
      <alignment horizontal="center" vertical="center" wrapText="1"/>
    </xf>
    <xf numFmtId="0" fontId="3" fillId="16" borderId="16" xfId="0" applyFont="1" applyFill="1" applyBorder="1" applyAlignment="1">
      <alignment horizontal="center"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3" fillId="15" borderId="16" xfId="0" applyFont="1" applyFill="1" applyBorder="1" applyAlignment="1">
      <alignment horizontal="center" vertical="center" wrapText="1"/>
    </xf>
    <xf numFmtId="0" fontId="3" fillId="15" borderId="32" xfId="0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 wrapText="1"/>
    </xf>
    <xf numFmtId="0" fontId="4" fillId="10" borderId="32" xfId="0" applyFont="1" applyFill="1" applyBorder="1" applyAlignment="1">
      <alignment horizontal="center" vertical="center" wrapText="1"/>
    </xf>
    <xf numFmtId="2" fontId="0" fillId="18" borderId="5" xfId="0" applyNumberFormat="1" applyFill="1" applyBorder="1" applyAlignment="1">
      <alignment horizontal="center" vertical="center"/>
    </xf>
    <xf numFmtId="2" fontId="0" fillId="18" borderId="8" xfId="0" applyNumberFormat="1" applyFill="1" applyBorder="1" applyAlignment="1">
      <alignment horizontal="center" vertical="center"/>
    </xf>
    <xf numFmtId="2" fontId="0" fillId="18" borderId="12" xfId="0" applyNumberFormat="1" applyFill="1" applyBorder="1" applyAlignment="1">
      <alignment horizontal="center" vertical="center"/>
    </xf>
    <xf numFmtId="2" fontId="0" fillId="18" borderId="13" xfId="0" applyNumberFormat="1" applyFill="1" applyBorder="1" applyAlignment="1">
      <alignment horizontal="center" vertical="center"/>
    </xf>
    <xf numFmtId="2" fontId="0" fillId="19" borderId="12" xfId="0" applyNumberFormat="1" applyFill="1" applyBorder="1" applyAlignment="1">
      <alignment horizontal="center" vertical="center"/>
    </xf>
    <xf numFmtId="2" fontId="0" fillId="19" borderId="13" xfId="0" applyNumberFormat="1" applyFill="1" applyBorder="1" applyAlignment="1">
      <alignment horizontal="center" vertical="center"/>
    </xf>
    <xf numFmtId="2" fontId="0" fillId="20" borderId="12" xfId="0" applyNumberFormat="1" applyFill="1" applyBorder="1" applyAlignment="1">
      <alignment horizontal="center" vertical="center"/>
    </xf>
    <xf numFmtId="2" fontId="0" fillId="20" borderId="13" xfId="0" applyNumberFormat="1" applyFill="1" applyBorder="1" applyAlignment="1">
      <alignment horizontal="center" vertical="center"/>
    </xf>
    <xf numFmtId="2" fontId="0" fillId="21" borderId="12" xfId="0" applyNumberFormat="1" applyFill="1" applyBorder="1" applyAlignment="1">
      <alignment horizontal="center" vertical="center"/>
    </xf>
    <xf numFmtId="2" fontId="0" fillId="21" borderId="13" xfId="0" applyNumberFormat="1" applyFill="1" applyBorder="1" applyAlignment="1">
      <alignment horizontal="center" vertical="center"/>
    </xf>
    <xf numFmtId="2" fontId="0" fillId="21" borderId="9" xfId="0" applyNumberFormat="1" applyFill="1" applyBorder="1" applyAlignment="1">
      <alignment horizontal="center" vertical="center"/>
    </xf>
    <xf numFmtId="2" fontId="0" fillId="21" borderId="30" xfId="0" applyNumberFormat="1" applyFill="1" applyBorder="1" applyAlignment="1">
      <alignment horizontal="center" vertical="center"/>
    </xf>
    <xf numFmtId="2" fontId="0" fillId="8" borderId="5" xfId="0" applyNumberFormat="1" applyFill="1" applyBorder="1" applyAlignment="1">
      <alignment horizontal="center" vertical="center"/>
    </xf>
    <xf numFmtId="2" fontId="0" fillId="8" borderId="8" xfId="0" applyNumberFormat="1" applyFill="1" applyBorder="1" applyAlignment="1">
      <alignment horizontal="center" vertical="center"/>
    </xf>
    <xf numFmtId="2" fontId="0" fillId="8" borderId="14" xfId="0" applyNumberFormat="1" applyFill="1" applyBorder="1" applyAlignment="1">
      <alignment horizontal="center" vertical="center"/>
    </xf>
    <xf numFmtId="2" fontId="0" fillId="8" borderId="13" xfId="0" applyNumberFormat="1" applyFill="1" applyBorder="1" applyAlignment="1">
      <alignment horizontal="center" vertical="center"/>
    </xf>
    <xf numFmtId="2" fontId="0" fillId="8" borderId="24" xfId="0" applyNumberFormat="1" applyFill="1" applyBorder="1" applyAlignment="1">
      <alignment horizontal="center" vertical="center"/>
    </xf>
    <xf numFmtId="2" fontId="0" fillId="8" borderId="30" xfId="0" applyNumberFormat="1" applyFill="1" applyBorder="1" applyAlignment="1">
      <alignment horizontal="center" vertical="center"/>
    </xf>
    <xf numFmtId="2" fontId="0" fillId="7" borderId="5" xfId="0" applyNumberForma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2" fontId="0" fillId="7" borderId="8" xfId="0" applyNumberFormat="1" applyFill="1" applyBorder="1" applyAlignment="1">
      <alignment horizontal="center" vertical="center"/>
    </xf>
    <xf numFmtId="2" fontId="0" fillId="7" borderId="14" xfId="0" applyNumberFormat="1" applyFill="1" applyBorder="1" applyAlignment="1">
      <alignment horizontal="center" vertical="center"/>
    </xf>
    <xf numFmtId="2" fontId="0" fillId="7" borderId="20" xfId="0" applyNumberFormat="1" applyFill="1" applyBorder="1" applyAlignment="1">
      <alignment horizontal="center" vertical="center"/>
    </xf>
    <xf numFmtId="2" fontId="0" fillId="7" borderId="24" xfId="0" applyNumberForma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2" fontId="0" fillId="7" borderId="23" xfId="0" applyNumberForma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 wrapText="1"/>
    </xf>
    <xf numFmtId="0" fontId="4" fillId="9" borderId="33" xfId="0" applyFont="1" applyFill="1" applyBorder="1" applyAlignment="1">
      <alignment horizontal="center" vertical="center" wrapText="1"/>
    </xf>
    <xf numFmtId="0" fontId="3" fillId="9" borderId="33" xfId="0" applyFont="1" applyFill="1" applyBorder="1" applyAlignment="1">
      <alignment horizontal="center" vertical="center" wrapText="1"/>
    </xf>
    <xf numFmtId="0" fontId="4" fillId="9" borderId="32" xfId="0" applyFont="1" applyFill="1" applyBorder="1" applyAlignment="1">
      <alignment horizontal="center" vertical="center" wrapText="1"/>
    </xf>
    <xf numFmtId="0" fontId="4" fillId="12" borderId="26" xfId="0" applyFont="1" applyFill="1" applyBorder="1" applyAlignment="1">
      <alignment horizontal="center" vertical="center" wrapText="1"/>
    </xf>
    <xf numFmtId="1" fontId="0" fillId="0" borderId="27" xfId="0" applyNumberFormat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4" fillId="12" borderId="31" xfId="0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center" vertical="center" wrapText="1"/>
    </xf>
    <xf numFmtId="0" fontId="2" fillId="12" borderId="32" xfId="0" applyFont="1" applyFill="1" applyBorder="1" applyAlignment="1">
      <alignment horizontal="center" vertical="center" wrapText="1"/>
    </xf>
    <xf numFmtId="165" fontId="0" fillId="11" borderId="5" xfId="0" applyNumberFormat="1" applyFill="1" applyBorder="1" applyAlignment="1">
      <alignment horizontal="center" vertical="center"/>
    </xf>
    <xf numFmtId="165" fontId="0" fillId="11" borderId="6" xfId="0" applyNumberForma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165" fontId="0" fillId="11" borderId="14" xfId="0" applyNumberFormat="1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165" fontId="0" fillId="11" borderId="24" xfId="0" applyNumberFormat="1" applyFill="1" applyBorder="1" applyAlignment="1">
      <alignment horizontal="center" vertical="center"/>
    </xf>
    <xf numFmtId="165" fontId="0" fillId="11" borderId="11" xfId="0" applyNumberFormat="1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4" fillId="29" borderId="31" xfId="0" applyFont="1" applyFill="1" applyBorder="1" applyAlignment="1">
      <alignment horizontal="center" vertical="center" wrapText="1"/>
    </xf>
    <xf numFmtId="0" fontId="4" fillId="29" borderId="33" xfId="0" applyFont="1" applyFill="1" applyBorder="1" applyAlignment="1">
      <alignment horizontal="center" vertical="center" wrapText="1"/>
    </xf>
    <xf numFmtId="0" fontId="2" fillId="29" borderId="33" xfId="0" applyFont="1" applyFill="1" applyBorder="1" applyAlignment="1">
      <alignment horizontal="center" vertical="center" wrapText="1"/>
    </xf>
    <xf numFmtId="0" fontId="2" fillId="29" borderId="32" xfId="0" applyFont="1" applyFill="1" applyBorder="1" applyAlignment="1">
      <alignment horizontal="center" vertical="center" wrapText="1"/>
    </xf>
    <xf numFmtId="0" fontId="0" fillId="24" borderId="5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165" fontId="0" fillId="24" borderId="6" xfId="0" applyNumberFormat="1" applyFill="1" applyBorder="1" applyAlignment="1">
      <alignment horizontal="center" vertical="center"/>
    </xf>
    <xf numFmtId="0" fontId="0" fillId="24" borderId="8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165" fontId="0" fillId="24" borderId="3" xfId="0" applyNumberFormat="1" applyFill="1" applyBorder="1" applyAlignment="1">
      <alignment horizontal="center" vertical="center"/>
    </xf>
    <xf numFmtId="0" fontId="0" fillId="24" borderId="20" xfId="0" applyFill="1" applyBorder="1" applyAlignment="1">
      <alignment horizontal="center" vertical="center"/>
    </xf>
    <xf numFmtId="0" fontId="0" fillId="24" borderId="24" xfId="0" applyFill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165" fontId="0" fillId="24" borderId="11" xfId="0" applyNumberFormat="1" applyFill="1" applyBorder="1" applyAlignment="1">
      <alignment horizontal="center" vertical="center"/>
    </xf>
    <xf numFmtId="0" fontId="0" fillId="24" borderId="23" xfId="0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center" vertical="center"/>
    </xf>
    <xf numFmtId="0" fontId="4" fillId="12" borderId="32" xfId="0" applyFont="1" applyFill="1" applyBorder="1" applyAlignment="1">
      <alignment horizontal="center" vertical="center" wrapText="1"/>
    </xf>
    <xf numFmtId="0" fontId="2" fillId="22" borderId="31" xfId="0" applyFont="1" applyFill="1" applyBorder="1" applyAlignment="1">
      <alignment horizontal="center" vertical="center" wrapText="1"/>
    </xf>
    <xf numFmtId="0" fontId="2" fillId="22" borderId="33" xfId="0" applyFont="1" applyFill="1" applyBorder="1" applyAlignment="1">
      <alignment horizontal="center" vertical="center" wrapText="1"/>
    </xf>
    <xf numFmtId="0" fontId="2" fillId="22" borderId="32" xfId="0" applyFont="1" applyFill="1" applyBorder="1" applyAlignment="1">
      <alignment horizontal="center" vertical="center" wrapText="1"/>
    </xf>
    <xf numFmtId="0" fontId="2" fillId="26" borderId="31" xfId="0" applyFont="1" applyFill="1" applyBorder="1" applyAlignment="1">
      <alignment horizontal="center" vertical="center" wrapText="1"/>
    </xf>
    <xf numFmtId="0" fontId="2" fillId="26" borderId="32" xfId="0" applyFont="1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166" fontId="0" fillId="23" borderId="13" xfId="0" applyNumberFormat="1" applyFill="1" applyBorder="1" applyAlignment="1">
      <alignment horizontal="center" vertical="center"/>
    </xf>
    <xf numFmtId="0" fontId="0" fillId="23" borderId="11" xfId="0" applyFill="1" applyBorder="1" applyAlignment="1">
      <alignment horizontal="center" vertical="center"/>
    </xf>
    <xf numFmtId="166" fontId="0" fillId="23" borderId="30" xfId="0" applyNumberFormat="1" applyFill="1" applyBorder="1" applyAlignment="1">
      <alignment horizontal="center" vertical="center"/>
    </xf>
    <xf numFmtId="0" fontId="0" fillId="27" borderId="14" xfId="0" applyFill="1" applyBorder="1" applyAlignment="1">
      <alignment horizontal="center" vertical="center"/>
    </xf>
    <xf numFmtId="0" fontId="0" fillId="27" borderId="20" xfId="0" applyFill="1" applyBorder="1" applyAlignment="1">
      <alignment horizontal="center" vertical="center"/>
    </xf>
    <xf numFmtId="0" fontId="0" fillId="27" borderId="24" xfId="0" applyFill="1" applyBorder="1" applyAlignment="1">
      <alignment horizontal="center" vertical="center"/>
    </xf>
    <xf numFmtId="0" fontId="0" fillId="27" borderId="23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4" fillId="13" borderId="31" xfId="0" applyFont="1" applyFill="1" applyBorder="1" applyAlignment="1">
      <alignment horizontal="center" vertical="center" wrapText="1"/>
    </xf>
    <xf numFmtId="0" fontId="4" fillId="13" borderId="33" xfId="0" applyFont="1" applyFill="1" applyBorder="1" applyAlignment="1">
      <alignment horizontal="center" vertical="center" wrapText="1"/>
    </xf>
    <xf numFmtId="0" fontId="2" fillId="13" borderId="33" xfId="0" applyFont="1" applyFill="1" applyBorder="1" applyAlignment="1">
      <alignment horizontal="center" vertical="center" wrapText="1"/>
    </xf>
    <xf numFmtId="0" fontId="2" fillId="13" borderId="32" xfId="0" applyFont="1" applyFill="1" applyBorder="1" applyAlignment="1">
      <alignment horizontal="center" vertical="center" wrapText="1"/>
    </xf>
    <xf numFmtId="0" fontId="0" fillId="14" borderId="24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166" fontId="5" fillId="23" borderId="5" xfId="0" applyNumberFormat="1" applyFont="1" applyFill="1" applyBorder="1" applyAlignment="1">
      <alignment horizontal="center" vertical="center"/>
    </xf>
    <xf numFmtId="0" fontId="5" fillId="23" borderId="6" xfId="0" applyFont="1" applyFill="1" applyBorder="1" applyAlignment="1">
      <alignment horizontal="center" vertical="center"/>
    </xf>
    <xf numFmtId="166" fontId="5" fillId="23" borderId="8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31" borderId="6" xfId="0" applyFill="1" applyBorder="1" applyAlignment="1">
      <alignment horizontal="center" vertical="center"/>
    </xf>
    <xf numFmtId="0" fontId="0" fillId="31" borderId="8" xfId="0" applyFill="1" applyBorder="1" applyAlignment="1">
      <alignment horizontal="center" vertical="center"/>
    </xf>
    <xf numFmtId="0" fontId="0" fillId="31" borderId="1" xfId="0" applyFill="1" applyBorder="1" applyAlignment="1">
      <alignment horizontal="center" vertical="center"/>
    </xf>
    <xf numFmtId="0" fontId="0" fillId="31" borderId="13" xfId="0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ill="1" applyAlignment="1">
      <alignment vertical="center"/>
    </xf>
    <xf numFmtId="0" fontId="0" fillId="14" borderId="0" xfId="0" applyFill="1"/>
    <xf numFmtId="0" fontId="0" fillId="11" borderId="7" xfId="0" applyFill="1" applyBorder="1" applyAlignment="1">
      <alignment horizontal="center" vertical="center"/>
    </xf>
    <xf numFmtId="0" fontId="0" fillId="11" borderId="37" xfId="0" applyFill="1" applyBorder="1" applyAlignment="1">
      <alignment horizontal="center" vertical="center"/>
    </xf>
    <xf numFmtId="166" fontId="5" fillId="23" borderId="12" xfId="0" applyNumberFormat="1" applyFont="1" applyFill="1" applyBorder="1" applyAlignment="1">
      <alignment horizontal="center" vertical="center"/>
    </xf>
    <xf numFmtId="166" fontId="5" fillId="23" borderId="9" xfId="0" applyNumberFormat="1" applyFont="1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0" fontId="0" fillId="31" borderId="19" xfId="0" applyFill="1" applyBorder="1" applyAlignment="1">
      <alignment horizontal="center" vertical="center"/>
    </xf>
    <xf numFmtId="0" fontId="0" fillId="31" borderId="20" xfId="0" applyFill="1" applyBorder="1" applyAlignment="1">
      <alignment horizontal="center" vertical="center"/>
    </xf>
    <xf numFmtId="0" fontId="0" fillId="31" borderId="2" xfId="0" applyFill="1" applyBorder="1" applyAlignment="1">
      <alignment horizontal="center" vertical="center"/>
    </xf>
    <xf numFmtId="0" fontId="0" fillId="31" borderId="11" xfId="0" applyFill="1" applyBorder="1" applyAlignment="1">
      <alignment horizontal="center" vertical="center"/>
    </xf>
    <xf numFmtId="0" fontId="0" fillId="31" borderId="19" xfId="0" applyFill="1" applyBorder="1" applyAlignment="1">
      <alignment horizontal="center" vertical="center" wrapText="1"/>
    </xf>
    <xf numFmtId="0" fontId="0" fillId="31" borderId="23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31" borderId="22" xfId="0" applyFill="1" applyBorder="1" applyAlignment="1">
      <alignment horizontal="center" vertical="center"/>
    </xf>
    <xf numFmtId="0" fontId="0" fillId="31" borderId="23" xfId="0" applyFill="1" applyBorder="1" applyAlignment="1">
      <alignment horizontal="center" vertical="center"/>
    </xf>
    <xf numFmtId="0" fontId="2" fillId="30" borderId="16" xfId="0" applyFont="1" applyFill="1" applyBorder="1" applyAlignment="1">
      <alignment horizontal="center" vertical="center" wrapText="1"/>
    </xf>
    <xf numFmtId="0" fontId="2" fillId="30" borderId="17" xfId="0" applyFont="1" applyFill="1" applyBorder="1" applyAlignment="1">
      <alignment horizontal="center" vertical="center" wrapText="1"/>
    </xf>
    <xf numFmtId="0" fontId="2" fillId="30" borderId="18" xfId="0" applyFont="1" applyFill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 wrapText="1"/>
    </xf>
    <xf numFmtId="0" fontId="0" fillId="31" borderId="3" xfId="0" applyFill="1" applyBorder="1" applyAlignment="1">
      <alignment horizontal="center" vertical="center"/>
    </xf>
    <xf numFmtId="0" fontId="0" fillId="31" borderId="4" xfId="0" applyFill="1" applyBorder="1" applyAlignment="1">
      <alignment horizontal="center" vertical="center"/>
    </xf>
    <xf numFmtId="0" fontId="0" fillId="31" borderId="22" xfId="0" applyFill="1" applyBorder="1" applyAlignment="1">
      <alignment horizontal="center" vertical="center" wrapText="1"/>
    </xf>
    <xf numFmtId="0" fontId="0" fillId="31" borderId="20" xfId="0" applyFill="1" applyBorder="1" applyAlignment="1">
      <alignment horizontal="center" vertical="center" wrapText="1"/>
    </xf>
    <xf numFmtId="0" fontId="2" fillId="12" borderId="0" xfId="0" applyFont="1" applyFill="1" applyAlignment="1">
      <alignment horizontal="center"/>
    </xf>
    <xf numFmtId="0" fontId="2" fillId="13" borderId="0" xfId="0" applyFont="1" applyFill="1" applyAlignment="1">
      <alignment horizontal="center" vertical="center"/>
    </xf>
    <xf numFmtId="0" fontId="0" fillId="27" borderId="5" xfId="0" applyFill="1" applyBorder="1" applyAlignment="1">
      <alignment horizontal="center" vertical="center"/>
    </xf>
    <xf numFmtId="0" fontId="0" fillId="27" borderId="8" xfId="0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FF8B"/>
      <color rgb="FFFF6161"/>
      <color rgb="FFCC0000"/>
      <color rgb="FFFF4D2F"/>
      <color rgb="FF63ECEF"/>
      <color rgb="FFBFF8F9"/>
      <color rgb="FFFFFF79"/>
      <color rgb="FFCC99FF"/>
      <color rgb="FFFF99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sz="1600" b="1" u="sng">
                <a:solidFill>
                  <a:srgbClr val="C00000"/>
                </a:solidFill>
              </a:rPr>
              <a:t>Resistance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5352226716886689E-2"/>
          <c:y val="8.7630793009851882E-2"/>
          <c:w val="0.89521789050041534"/>
          <c:h val="0.84886548321158095"/>
        </c:manualLayout>
      </c:layout>
      <c:scatterChart>
        <c:scatterStyle val="smoothMarker"/>
        <c:varyColors val="0"/>
        <c:ser>
          <c:idx val="0"/>
          <c:order val="0"/>
          <c:tx>
            <c:v>Acceleration resistance </c:v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calculations'!$J$2:$J$1804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23.5</c:v>
                </c:pt>
                <c:pt idx="12">
                  <c:v>199.75</c:v>
                </c:pt>
                <c:pt idx="13">
                  <c:v>611</c:v>
                </c:pt>
                <c:pt idx="14">
                  <c:v>963.50000000000011</c:v>
                </c:pt>
                <c:pt idx="15">
                  <c:v>904.75</c:v>
                </c:pt>
                <c:pt idx="16">
                  <c:v>822.49999999999977</c:v>
                </c:pt>
                <c:pt idx="17">
                  <c:v>1010.5</c:v>
                </c:pt>
                <c:pt idx="18">
                  <c:v>1069.2500000000002</c:v>
                </c:pt>
                <c:pt idx="19">
                  <c:v>681.5</c:v>
                </c:pt>
                <c:pt idx="20">
                  <c:v>246.75000000000017</c:v>
                </c:pt>
                <c:pt idx="21">
                  <c:v>94.000000000000071</c:v>
                </c:pt>
                <c:pt idx="22">
                  <c:v>82.249999999999915</c:v>
                </c:pt>
                <c:pt idx="23">
                  <c:v>94.000000000000071</c:v>
                </c:pt>
                <c:pt idx="24">
                  <c:v>235</c:v>
                </c:pt>
                <c:pt idx="25">
                  <c:v>328.99999999999966</c:v>
                </c:pt>
                <c:pt idx="26">
                  <c:v>387.75000000000006</c:v>
                </c:pt>
                <c:pt idx="27">
                  <c:v>552.25000000000034</c:v>
                </c:pt>
                <c:pt idx="28">
                  <c:v>587.5</c:v>
                </c:pt>
                <c:pt idx="29">
                  <c:v>552.24999999999943</c:v>
                </c:pt>
                <c:pt idx="30">
                  <c:v>399.49999999999983</c:v>
                </c:pt>
                <c:pt idx="31">
                  <c:v>235</c:v>
                </c:pt>
                <c:pt idx="32">
                  <c:v>164.49999999999983</c:v>
                </c:pt>
                <c:pt idx="33">
                  <c:v>129.25000000000017</c:v>
                </c:pt>
                <c:pt idx="34">
                  <c:v>70.500000000000156</c:v>
                </c:pt>
                <c:pt idx="35">
                  <c:v>-23.499999999999499</c:v>
                </c:pt>
                <c:pt idx="36">
                  <c:v>-211.49999999999966</c:v>
                </c:pt>
                <c:pt idx="37">
                  <c:v>-505.25000000000045</c:v>
                </c:pt>
                <c:pt idx="38">
                  <c:v>-669.75000000000034</c:v>
                </c:pt>
                <c:pt idx="39">
                  <c:v>-622.74999999999966</c:v>
                </c:pt>
                <c:pt idx="40">
                  <c:v>-552.25000000000034</c:v>
                </c:pt>
                <c:pt idx="41">
                  <c:v>-658.00000000000011</c:v>
                </c:pt>
                <c:pt idx="42">
                  <c:v>-845.99999999999943</c:v>
                </c:pt>
                <c:pt idx="43">
                  <c:v>-799.00000000000011</c:v>
                </c:pt>
                <c:pt idx="44">
                  <c:v>-493.50000000000034</c:v>
                </c:pt>
                <c:pt idx="45">
                  <c:v>-211.50000000000009</c:v>
                </c:pt>
                <c:pt idx="46">
                  <c:v>-164.49999999999983</c:v>
                </c:pt>
                <c:pt idx="47">
                  <c:v>-235</c:v>
                </c:pt>
                <c:pt idx="48">
                  <c:v>-199.74999999999991</c:v>
                </c:pt>
                <c:pt idx="49">
                  <c:v>-70.499999999999744</c:v>
                </c:pt>
                <c:pt idx="50">
                  <c:v>-47.000000000000249</c:v>
                </c:pt>
                <c:pt idx="51">
                  <c:v>-246.75000000000017</c:v>
                </c:pt>
                <c:pt idx="52">
                  <c:v>-505.24999999999989</c:v>
                </c:pt>
                <c:pt idx="53">
                  <c:v>-422.99999999999994</c:v>
                </c:pt>
                <c:pt idx="54">
                  <c:v>-129.24999999999997</c:v>
                </c:pt>
                <c:pt idx="55">
                  <c:v>-11.749999999999957</c:v>
                </c:pt>
                <c:pt idx="56">
                  <c:v>0</c:v>
                </c:pt>
                <c:pt idx="57">
                  <c:v>35.250000000000078</c:v>
                </c:pt>
                <c:pt idx="58">
                  <c:v>70.499999999999957</c:v>
                </c:pt>
                <c:pt idx="59">
                  <c:v>281.99999999999983</c:v>
                </c:pt>
                <c:pt idx="60">
                  <c:v>317.25000000000011</c:v>
                </c:pt>
                <c:pt idx="61">
                  <c:v>141.00000000000014</c:v>
                </c:pt>
                <c:pt idx="62">
                  <c:v>105.74999999999983</c:v>
                </c:pt>
                <c:pt idx="63">
                  <c:v>141.00000000000014</c:v>
                </c:pt>
                <c:pt idx="64">
                  <c:v>188.00000000000014</c:v>
                </c:pt>
                <c:pt idx="65">
                  <c:v>117.5</c:v>
                </c:pt>
                <c:pt idx="66">
                  <c:v>70.499999999999744</c:v>
                </c:pt>
                <c:pt idx="67">
                  <c:v>258.49999999999994</c:v>
                </c:pt>
                <c:pt idx="68">
                  <c:v>564.00000000000011</c:v>
                </c:pt>
                <c:pt idx="69">
                  <c:v>728.49999999999989</c:v>
                </c:pt>
                <c:pt idx="70">
                  <c:v>775.50000000000011</c:v>
                </c:pt>
                <c:pt idx="71">
                  <c:v>716.75000000000023</c:v>
                </c:pt>
                <c:pt idx="72">
                  <c:v>540.49999999999977</c:v>
                </c:pt>
                <c:pt idx="73">
                  <c:v>340.74999999999983</c:v>
                </c:pt>
                <c:pt idx="74">
                  <c:v>235</c:v>
                </c:pt>
                <c:pt idx="75">
                  <c:v>223.24999999999983</c:v>
                </c:pt>
                <c:pt idx="76">
                  <c:v>246.75000000000017</c:v>
                </c:pt>
                <c:pt idx="77">
                  <c:v>223.24999999999983</c:v>
                </c:pt>
                <c:pt idx="78">
                  <c:v>117.5</c:v>
                </c:pt>
                <c:pt idx="79">
                  <c:v>-35.249999999999666</c:v>
                </c:pt>
                <c:pt idx="80">
                  <c:v>-117.5</c:v>
                </c:pt>
                <c:pt idx="81">
                  <c:v>-199.75000000000031</c:v>
                </c:pt>
                <c:pt idx="82">
                  <c:v>-176.24999999999997</c:v>
                </c:pt>
                <c:pt idx="83">
                  <c:v>-70.499999999999332</c:v>
                </c:pt>
                <c:pt idx="84">
                  <c:v>-129.25000000000017</c:v>
                </c:pt>
                <c:pt idx="85">
                  <c:v>-164.50000000000065</c:v>
                </c:pt>
                <c:pt idx="86">
                  <c:v>-152.74999999999966</c:v>
                </c:pt>
                <c:pt idx="87">
                  <c:v>-129.24999999999932</c:v>
                </c:pt>
                <c:pt idx="88">
                  <c:v>-317.25000000000034</c:v>
                </c:pt>
                <c:pt idx="89">
                  <c:v>-810.75000000000023</c:v>
                </c:pt>
                <c:pt idx="90">
                  <c:v>-1163.2499999999998</c:v>
                </c:pt>
                <c:pt idx="91">
                  <c:v>-1210.25</c:v>
                </c:pt>
                <c:pt idx="92">
                  <c:v>-916.50000000000011</c:v>
                </c:pt>
                <c:pt idx="93">
                  <c:v>-587.5</c:v>
                </c:pt>
                <c:pt idx="94">
                  <c:v>-599.24999999999989</c:v>
                </c:pt>
                <c:pt idx="95">
                  <c:v>-728.5</c:v>
                </c:pt>
                <c:pt idx="96">
                  <c:v>-646.25</c:v>
                </c:pt>
                <c:pt idx="97">
                  <c:v>-422.99999999999994</c:v>
                </c:pt>
                <c:pt idx="98">
                  <c:v>-423</c:v>
                </c:pt>
                <c:pt idx="99">
                  <c:v>-258.5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23.5</c:v>
                </c:pt>
                <c:pt idx="138">
                  <c:v>223.25</c:v>
                </c:pt>
                <c:pt idx="139">
                  <c:v>693.24999999999989</c:v>
                </c:pt>
                <c:pt idx="140">
                  <c:v>1151.4999999999998</c:v>
                </c:pt>
                <c:pt idx="141">
                  <c:v>1210.2499999999998</c:v>
                </c:pt>
                <c:pt idx="142">
                  <c:v>845.99999999999989</c:v>
                </c:pt>
                <c:pt idx="143">
                  <c:v>411.25</c:v>
                </c:pt>
                <c:pt idx="144">
                  <c:v>223.25000000000023</c:v>
                </c:pt>
                <c:pt idx="145">
                  <c:v>340.75000000000023</c:v>
                </c:pt>
                <c:pt idx="146">
                  <c:v>540.49999999999977</c:v>
                </c:pt>
                <c:pt idx="147">
                  <c:v>575.74999999999989</c:v>
                </c:pt>
                <c:pt idx="148">
                  <c:v>446.50000000000011</c:v>
                </c:pt>
                <c:pt idx="149">
                  <c:v>246.75000000000017</c:v>
                </c:pt>
                <c:pt idx="150">
                  <c:v>23.499999999999915</c:v>
                </c:pt>
                <c:pt idx="151">
                  <c:v>-305.50000000000017</c:v>
                </c:pt>
                <c:pt idx="152">
                  <c:v>-798.99999999999966</c:v>
                </c:pt>
                <c:pt idx="153">
                  <c:v>-1163.2499999999998</c:v>
                </c:pt>
                <c:pt idx="154">
                  <c:v>-1092.75</c:v>
                </c:pt>
                <c:pt idx="155">
                  <c:v>-622.75</c:v>
                </c:pt>
                <c:pt idx="156">
                  <c:v>-82.250000000000114</c:v>
                </c:pt>
                <c:pt idx="157">
                  <c:v>246.74999999999997</c:v>
                </c:pt>
                <c:pt idx="158">
                  <c:v>540.5</c:v>
                </c:pt>
                <c:pt idx="159">
                  <c:v>705.00000000000023</c:v>
                </c:pt>
                <c:pt idx="160">
                  <c:v>728.49999999999989</c:v>
                </c:pt>
                <c:pt idx="161">
                  <c:v>634.49999999999977</c:v>
                </c:pt>
                <c:pt idx="162">
                  <c:v>493.50000000000034</c:v>
                </c:pt>
                <c:pt idx="163">
                  <c:v>470</c:v>
                </c:pt>
                <c:pt idx="164">
                  <c:v>411.25</c:v>
                </c:pt>
                <c:pt idx="165">
                  <c:v>305.50000000000017</c:v>
                </c:pt>
                <c:pt idx="166">
                  <c:v>246.75000000000017</c:v>
                </c:pt>
                <c:pt idx="167">
                  <c:v>364.25000000000017</c:v>
                </c:pt>
                <c:pt idx="168">
                  <c:v>470</c:v>
                </c:pt>
                <c:pt idx="169">
                  <c:v>328.99999999999966</c:v>
                </c:pt>
                <c:pt idx="170">
                  <c:v>23.499999999999499</c:v>
                </c:pt>
                <c:pt idx="171">
                  <c:v>-340.74999999999983</c:v>
                </c:pt>
                <c:pt idx="172">
                  <c:v>-751.99999999999977</c:v>
                </c:pt>
                <c:pt idx="173">
                  <c:v>-940</c:v>
                </c:pt>
                <c:pt idx="174">
                  <c:v>-669.74999999999989</c:v>
                </c:pt>
                <c:pt idx="175">
                  <c:v>-235</c:v>
                </c:pt>
                <c:pt idx="176">
                  <c:v>70.499999999999744</c:v>
                </c:pt>
                <c:pt idx="177">
                  <c:v>317.24999999999989</c:v>
                </c:pt>
                <c:pt idx="178">
                  <c:v>387.75000000000006</c:v>
                </c:pt>
                <c:pt idx="179">
                  <c:v>211.50000000000009</c:v>
                </c:pt>
                <c:pt idx="180">
                  <c:v>35.250000000000078</c:v>
                </c:pt>
                <c:pt idx="181">
                  <c:v>-47.000000000000249</c:v>
                </c:pt>
                <c:pt idx="182">
                  <c:v>-140.99999999999991</c:v>
                </c:pt>
                <c:pt idx="183">
                  <c:v>-364.24999999999972</c:v>
                </c:pt>
                <c:pt idx="184">
                  <c:v>-552.24999999999989</c:v>
                </c:pt>
                <c:pt idx="185">
                  <c:v>-599.25000000000011</c:v>
                </c:pt>
                <c:pt idx="186">
                  <c:v>-552.25000000000034</c:v>
                </c:pt>
                <c:pt idx="187">
                  <c:v>-458.24999999999977</c:v>
                </c:pt>
                <c:pt idx="188">
                  <c:v>-375.99999999999989</c:v>
                </c:pt>
                <c:pt idx="189">
                  <c:v>-305.50000000000017</c:v>
                </c:pt>
                <c:pt idx="190">
                  <c:v>-235</c:v>
                </c:pt>
                <c:pt idx="191">
                  <c:v>-187.99999999999994</c:v>
                </c:pt>
                <c:pt idx="192">
                  <c:v>-140.99999999999991</c:v>
                </c:pt>
                <c:pt idx="193">
                  <c:v>-82.250000000000114</c:v>
                </c:pt>
                <c:pt idx="194">
                  <c:v>-58.75</c:v>
                </c:pt>
                <c:pt idx="195">
                  <c:v>-23.499999999999915</c:v>
                </c:pt>
                <c:pt idx="196">
                  <c:v>0</c:v>
                </c:pt>
                <c:pt idx="197">
                  <c:v>0</c:v>
                </c:pt>
                <c:pt idx="198">
                  <c:v>58.75</c:v>
                </c:pt>
                <c:pt idx="199">
                  <c:v>117.5</c:v>
                </c:pt>
                <c:pt idx="200">
                  <c:v>176.24999999999997</c:v>
                </c:pt>
                <c:pt idx="201">
                  <c:v>235</c:v>
                </c:pt>
                <c:pt idx="202">
                  <c:v>293.75</c:v>
                </c:pt>
                <c:pt idx="203">
                  <c:v>470</c:v>
                </c:pt>
                <c:pt idx="204">
                  <c:v>552.24999999999989</c:v>
                </c:pt>
                <c:pt idx="205">
                  <c:v>564.00000000000011</c:v>
                </c:pt>
                <c:pt idx="206">
                  <c:v>669.74999999999989</c:v>
                </c:pt>
                <c:pt idx="207">
                  <c:v>681.5</c:v>
                </c:pt>
                <c:pt idx="208">
                  <c:v>599.25000000000011</c:v>
                </c:pt>
                <c:pt idx="209">
                  <c:v>658.00000000000011</c:v>
                </c:pt>
                <c:pt idx="210">
                  <c:v>646.25</c:v>
                </c:pt>
                <c:pt idx="211">
                  <c:v>470</c:v>
                </c:pt>
                <c:pt idx="212">
                  <c:v>352.49999999999994</c:v>
                </c:pt>
                <c:pt idx="213">
                  <c:v>281.99999999999983</c:v>
                </c:pt>
                <c:pt idx="214">
                  <c:v>305.50000000000017</c:v>
                </c:pt>
                <c:pt idx="215">
                  <c:v>399.49999999999983</c:v>
                </c:pt>
                <c:pt idx="216">
                  <c:v>470</c:v>
                </c:pt>
                <c:pt idx="217">
                  <c:v>470</c:v>
                </c:pt>
                <c:pt idx="218">
                  <c:v>411.25</c:v>
                </c:pt>
                <c:pt idx="219">
                  <c:v>328.99999999999966</c:v>
                </c:pt>
                <c:pt idx="220">
                  <c:v>246.75000000000017</c:v>
                </c:pt>
                <c:pt idx="221">
                  <c:v>152.75000000000048</c:v>
                </c:pt>
                <c:pt idx="222">
                  <c:v>93.999999999999659</c:v>
                </c:pt>
                <c:pt idx="223">
                  <c:v>82.249999999999503</c:v>
                </c:pt>
                <c:pt idx="224">
                  <c:v>82.250000000000327</c:v>
                </c:pt>
                <c:pt idx="225">
                  <c:v>117.5</c:v>
                </c:pt>
                <c:pt idx="226">
                  <c:v>129.24999999999932</c:v>
                </c:pt>
                <c:pt idx="227">
                  <c:v>117.5</c:v>
                </c:pt>
                <c:pt idx="228">
                  <c:v>105.75000000000065</c:v>
                </c:pt>
                <c:pt idx="229">
                  <c:v>82.250000000000327</c:v>
                </c:pt>
                <c:pt idx="230">
                  <c:v>35.249999999999666</c:v>
                </c:pt>
                <c:pt idx="231">
                  <c:v>-35.249999999999666</c:v>
                </c:pt>
                <c:pt idx="232">
                  <c:v>-188.00000000000014</c:v>
                </c:pt>
                <c:pt idx="233">
                  <c:v>-387.75000000000051</c:v>
                </c:pt>
                <c:pt idx="234">
                  <c:v>-458.24999999999977</c:v>
                </c:pt>
                <c:pt idx="235">
                  <c:v>-364.25000000000017</c:v>
                </c:pt>
                <c:pt idx="236">
                  <c:v>-211.49999999999966</c:v>
                </c:pt>
                <c:pt idx="237">
                  <c:v>-164.49999999999983</c:v>
                </c:pt>
                <c:pt idx="238">
                  <c:v>-270.25000000000051</c:v>
                </c:pt>
                <c:pt idx="239">
                  <c:v>-481.75000000000017</c:v>
                </c:pt>
                <c:pt idx="240">
                  <c:v>-634.49999999999977</c:v>
                </c:pt>
                <c:pt idx="241">
                  <c:v>-563.99999999999966</c:v>
                </c:pt>
                <c:pt idx="242">
                  <c:v>-528.75</c:v>
                </c:pt>
                <c:pt idx="243">
                  <c:v>-575.74999999999989</c:v>
                </c:pt>
                <c:pt idx="244">
                  <c:v>-552.25000000000034</c:v>
                </c:pt>
                <c:pt idx="245">
                  <c:v>-658.00000000000011</c:v>
                </c:pt>
                <c:pt idx="246">
                  <c:v>-845.99999999999943</c:v>
                </c:pt>
                <c:pt idx="247">
                  <c:v>-799.00000000000011</c:v>
                </c:pt>
                <c:pt idx="248">
                  <c:v>-493.50000000000034</c:v>
                </c:pt>
                <c:pt idx="249">
                  <c:v>-211.50000000000009</c:v>
                </c:pt>
                <c:pt idx="250">
                  <c:v>-164.49999999999983</c:v>
                </c:pt>
                <c:pt idx="251">
                  <c:v>-235</c:v>
                </c:pt>
                <c:pt idx="252">
                  <c:v>-199.74999999999991</c:v>
                </c:pt>
                <c:pt idx="253">
                  <c:v>-70.499999999999744</c:v>
                </c:pt>
                <c:pt idx="254">
                  <c:v>-47.000000000000249</c:v>
                </c:pt>
                <c:pt idx="255">
                  <c:v>-246.75000000000017</c:v>
                </c:pt>
                <c:pt idx="256">
                  <c:v>-340.74999999999983</c:v>
                </c:pt>
                <c:pt idx="257">
                  <c:v>-35.249999999999872</c:v>
                </c:pt>
                <c:pt idx="258">
                  <c:v>399.49999999999983</c:v>
                </c:pt>
                <c:pt idx="259">
                  <c:v>611.00000000000011</c:v>
                </c:pt>
                <c:pt idx="260">
                  <c:v>622.75</c:v>
                </c:pt>
                <c:pt idx="261">
                  <c:v>599.24999999999977</c:v>
                </c:pt>
                <c:pt idx="262">
                  <c:v>646.25</c:v>
                </c:pt>
                <c:pt idx="263">
                  <c:v>799.00000000000011</c:v>
                </c:pt>
                <c:pt idx="264">
                  <c:v>869.50000000000034</c:v>
                </c:pt>
                <c:pt idx="265">
                  <c:v>763.75</c:v>
                </c:pt>
                <c:pt idx="266">
                  <c:v>552.24999999999943</c:v>
                </c:pt>
                <c:pt idx="267">
                  <c:v>458.24999999999977</c:v>
                </c:pt>
                <c:pt idx="268">
                  <c:v>423.00000000000017</c:v>
                </c:pt>
                <c:pt idx="269">
                  <c:v>352.49999999999994</c:v>
                </c:pt>
                <c:pt idx="270">
                  <c:v>188.00000000000014</c:v>
                </c:pt>
                <c:pt idx="271">
                  <c:v>-35.249999999999666</c:v>
                </c:pt>
                <c:pt idx="272">
                  <c:v>-82.250000000000327</c:v>
                </c:pt>
                <c:pt idx="273">
                  <c:v>-223.24999999999983</c:v>
                </c:pt>
                <c:pt idx="274">
                  <c:v>-528.75</c:v>
                </c:pt>
                <c:pt idx="275">
                  <c:v>-669.75000000000034</c:v>
                </c:pt>
                <c:pt idx="276">
                  <c:v>-751.99999999999977</c:v>
                </c:pt>
                <c:pt idx="277">
                  <c:v>-834.25000000000011</c:v>
                </c:pt>
                <c:pt idx="278">
                  <c:v>-1045.7499999999998</c:v>
                </c:pt>
                <c:pt idx="279">
                  <c:v>-1116.25</c:v>
                </c:pt>
                <c:pt idx="280">
                  <c:v>-622.75</c:v>
                </c:pt>
                <c:pt idx="281">
                  <c:v>176.24999999999997</c:v>
                </c:pt>
                <c:pt idx="282">
                  <c:v>752.00000000000023</c:v>
                </c:pt>
                <c:pt idx="283">
                  <c:v>857.75000000000011</c:v>
                </c:pt>
                <c:pt idx="284">
                  <c:v>881.25000000000011</c:v>
                </c:pt>
                <c:pt idx="285">
                  <c:v>845.99999999999989</c:v>
                </c:pt>
                <c:pt idx="286">
                  <c:v>775.50000000000011</c:v>
                </c:pt>
                <c:pt idx="287">
                  <c:v>775.50000000000011</c:v>
                </c:pt>
                <c:pt idx="288">
                  <c:v>775.49999999999932</c:v>
                </c:pt>
                <c:pt idx="289">
                  <c:v>611.00000000000034</c:v>
                </c:pt>
                <c:pt idx="290">
                  <c:v>293.75</c:v>
                </c:pt>
                <c:pt idx="291">
                  <c:v>0</c:v>
                </c:pt>
                <c:pt idx="292">
                  <c:v>-199.74999999999949</c:v>
                </c:pt>
                <c:pt idx="293">
                  <c:v>-223.25000000000065</c:v>
                </c:pt>
                <c:pt idx="294">
                  <c:v>-152.75000000000048</c:v>
                </c:pt>
                <c:pt idx="295">
                  <c:v>-70.499999999999332</c:v>
                </c:pt>
                <c:pt idx="296">
                  <c:v>0</c:v>
                </c:pt>
                <c:pt idx="297">
                  <c:v>46.999999999999829</c:v>
                </c:pt>
                <c:pt idx="298">
                  <c:v>58.75</c:v>
                </c:pt>
                <c:pt idx="299">
                  <c:v>23.499999999999499</c:v>
                </c:pt>
                <c:pt idx="300">
                  <c:v>-23.499999999999499</c:v>
                </c:pt>
                <c:pt idx="301">
                  <c:v>-82.249999999999503</c:v>
                </c:pt>
                <c:pt idx="302">
                  <c:v>-152.75000000000048</c:v>
                </c:pt>
                <c:pt idx="303">
                  <c:v>-211.50000000000051</c:v>
                </c:pt>
                <c:pt idx="304">
                  <c:v>-293.75</c:v>
                </c:pt>
                <c:pt idx="305">
                  <c:v>-352.49999999999994</c:v>
                </c:pt>
                <c:pt idx="306">
                  <c:v>-293.75</c:v>
                </c:pt>
                <c:pt idx="307">
                  <c:v>-176.24999999999997</c:v>
                </c:pt>
                <c:pt idx="308">
                  <c:v>-82.249999999999503</c:v>
                </c:pt>
                <c:pt idx="309">
                  <c:v>-70.499999999999332</c:v>
                </c:pt>
                <c:pt idx="310">
                  <c:v>-105.74999999999983</c:v>
                </c:pt>
                <c:pt idx="311">
                  <c:v>-141.00000000000031</c:v>
                </c:pt>
                <c:pt idx="312">
                  <c:v>-211.50000000000051</c:v>
                </c:pt>
                <c:pt idx="313">
                  <c:v>-293.75</c:v>
                </c:pt>
                <c:pt idx="314">
                  <c:v>-352.49999999999994</c:v>
                </c:pt>
                <c:pt idx="315">
                  <c:v>-352.49999999999994</c:v>
                </c:pt>
                <c:pt idx="316">
                  <c:v>-317.24999999999989</c:v>
                </c:pt>
                <c:pt idx="317">
                  <c:v>-352.49999999999994</c:v>
                </c:pt>
                <c:pt idx="318">
                  <c:v>-434.74999999999989</c:v>
                </c:pt>
                <c:pt idx="319">
                  <c:v>-458.24999999999977</c:v>
                </c:pt>
                <c:pt idx="320">
                  <c:v>-281.99999999999983</c:v>
                </c:pt>
                <c:pt idx="321">
                  <c:v>-141.00000000000031</c:v>
                </c:pt>
                <c:pt idx="322">
                  <c:v>-82.250000000000327</c:v>
                </c:pt>
                <c:pt idx="323">
                  <c:v>-70.499999999999744</c:v>
                </c:pt>
                <c:pt idx="324">
                  <c:v>-117.5</c:v>
                </c:pt>
                <c:pt idx="325">
                  <c:v>-47.000000000000249</c:v>
                </c:pt>
                <c:pt idx="326">
                  <c:v>-35.249999999999666</c:v>
                </c:pt>
                <c:pt idx="327">
                  <c:v>-70.499999999999744</c:v>
                </c:pt>
                <c:pt idx="328">
                  <c:v>-364.25000000000017</c:v>
                </c:pt>
                <c:pt idx="329">
                  <c:v>-681.5</c:v>
                </c:pt>
                <c:pt idx="330">
                  <c:v>-423.00000000000017</c:v>
                </c:pt>
                <c:pt idx="331">
                  <c:v>-94.000000000000071</c:v>
                </c:pt>
                <c:pt idx="332">
                  <c:v>-117.49999999999979</c:v>
                </c:pt>
                <c:pt idx="333">
                  <c:v>-129.24999999999997</c:v>
                </c:pt>
                <c:pt idx="334">
                  <c:v>-105.75000000000004</c:v>
                </c:pt>
                <c:pt idx="335">
                  <c:v>-129.24999999999997</c:v>
                </c:pt>
                <c:pt idx="336">
                  <c:v>-82.249999999999915</c:v>
                </c:pt>
                <c:pt idx="337">
                  <c:v>0</c:v>
                </c:pt>
                <c:pt idx="338">
                  <c:v>129.24999999999997</c:v>
                </c:pt>
                <c:pt idx="339">
                  <c:v>387.75000000000006</c:v>
                </c:pt>
                <c:pt idx="340">
                  <c:v>669.75000000000011</c:v>
                </c:pt>
                <c:pt idx="341">
                  <c:v>740.25000000000011</c:v>
                </c:pt>
                <c:pt idx="342">
                  <c:v>458.24999999999977</c:v>
                </c:pt>
                <c:pt idx="343">
                  <c:v>140.99999999999991</c:v>
                </c:pt>
                <c:pt idx="344">
                  <c:v>58.75</c:v>
                </c:pt>
                <c:pt idx="345">
                  <c:v>129.24999999999974</c:v>
                </c:pt>
                <c:pt idx="346">
                  <c:v>129.25000000000017</c:v>
                </c:pt>
                <c:pt idx="347">
                  <c:v>82.250000000000327</c:v>
                </c:pt>
                <c:pt idx="348">
                  <c:v>129.24999999999974</c:v>
                </c:pt>
                <c:pt idx="349">
                  <c:v>117.5</c:v>
                </c:pt>
                <c:pt idx="350">
                  <c:v>58.75</c:v>
                </c:pt>
                <c:pt idx="351">
                  <c:v>0</c:v>
                </c:pt>
                <c:pt idx="352">
                  <c:v>-23.499999999999915</c:v>
                </c:pt>
                <c:pt idx="353">
                  <c:v>-23.500000000000334</c:v>
                </c:pt>
                <c:pt idx="354">
                  <c:v>-11.750000000000167</c:v>
                </c:pt>
                <c:pt idx="355">
                  <c:v>23.500000000000334</c:v>
                </c:pt>
                <c:pt idx="356">
                  <c:v>35.250000000000078</c:v>
                </c:pt>
                <c:pt idx="357">
                  <c:v>-11.750000000000167</c:v>
                </c:pt>
                <c:pt idx="358">
                  <c:v>-152.75000000000009</c:v>
                </c:pt>
                <c:pt idx="359">
                  <c:v>-352.49999999999994</c:v>
                </c:pt>
                <c:pt idx="360">
                  <c:v>-434.74999999999989</c:v>
                </c:pt>
                <c:pt idx="361">
                  <c:v>-364.25000000000017</c:v>
                </c:pt>
                <c:pt idx="362">
                  <c:v>-246.74999999999974</c:v>
                </c:pt>
                <c:pt idx="363">
                  <c:v>-140.99999999999991</c:v>
                </c:pt>
                <c:pt idx="364">
                  <c:v>-47.000000000000249</c:v>
                </c:pt>
                <c:pt idx="365">
                  <c:v>11.750000000000167</c:v>
                </c:pt>
                <c:pt idx="366">
                  <c:v>58.75</c:v>
                </c:pt>
                <c:pt idx="367">
                  <c:v>152.75000000000009</c:v>
                </c:pt>
                <c:pt idx="368">
                  <c:v>270.25000000000006</c:v>
                </c:pt>
                <c:pt idx="369">
                  <c:v>258.49999999999994</c:v>
                </c:pt>
                <c:pt idx="370">
                  <c:v>117.5</c:v>
                </c:pt>
                <c:pt idx="371">
                  <c:v>-58.75</c:v>
                </c:pt>
                <c:pt idx="372">
                  <c:v>-375.99999999999989</c:v>
                </c:pt>
                <c:pt idx="373">
                  <c:v>-716.75000000000023</c:v>
                </c:pt>
                <c:pt idx="374">
                  <c:v>-810.75</c:v>
                </c:pt>
                <c:pt idx="375">
                  <c:v>-681.49999999999989</c:v>
                </c:pt>
                <c:pt idx="376">
                  <c:v>-493.50000000000011</c:v>
                </c:pt>
                <c:pt idx="377">
                  <c:v>-352.49999999999994</c:v>
                </c:pt>
                <c:pt idx="378">
                  <c:v>-258.49999999999994</c:v>
                </c:pt>
                <c:pt idx="379">
                  <c:v>-199.75000000000003</c:v>
                </c:pt>
                <c:pt idx="380">
                  <c:v>-223.25000000000006</c:v>
                </c:pt>
                <c:pt idx="381">
                  <c:v>-270.25</c:v>
                </c:pt>
                <c:pt idx="382">
                  <c:v>-281.99999999999994</c:v>
                </c:pt>
                <c:pt idx="383">
                  <c:v>-305.50000000000006</c:v>
                </c:pt>
                <c:pt idx="384">
                  <c:v>-329</c:v>
                </c:pt>
                <c:pt idx="385">
                  <c:v>-270.25</c:v>
                </c:pt>
                <c:pt idx="386">
                  <c:v>-105.75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58.75</c:v>
                </c:pt>
                <c:pt idx="392">
                  <c:v>246.75000000000003</c:v>
                </c:pt>
                <c:pt idx="393">
                  <c:v>505.25</c:v>
                </c:pt>
                <c:pt idx="394">
                  <c:v>728.50000000000011</c:v>
                </c:pt>
                <c:pt idx="395">
                  <c:v>881.25000000000011</c:v>
                </c:pt>
                <c:pt idx="396">
                  <c:v>975.25000000000011</c:v>
                </c:pt>
                <c:pt idx="397">
                  <c:v>1010.4999999999998</c:v>
                </c:pt>
                <c:pt idx="398">
                  <c:v>892.99999999999966</c:v>
                </c:pt>
                <c:pt idx="399">
                  <c:v>552.25000000000034</c:v>
                </c:pt>
                <c:pt idx="400">
                  <c:v>164.50000000000023</c:v>
                </c:pt>
                <c:pt idx="401">
                  <c:v>-82.250000000000327</c:v>
                </c:pt>
                <c:pt idx="402">
                  <c:v>-270.25000000000006</c:v>
                </c:pt>
                <c:pt idx="403">
                  <c:v>-387.74999999999966</c:v>
                </c:pt>
                <c:pt idx="404">
                  <c:v>-364.25000000000017</c:v>
                </c:pt>
                <c:pt idx="405">
                  <c:v>-340.75000000000023</c:v>
                </c:pt>
                <c:pt idx="406">
                  <c:v>-375.99999999999989</c:v>
                </c:pt>
                <c:pt idx="407">
                  <c:v>-399.49999999999983</c:v>
                </c:pt>
                <c:pt idx="408">
                  <c:v>-329.00000000000006</c:v>
                </c:pt>
                <c:pt idx="409">
                  <c:v>-164.50000000000003</c:v>
                </c:pt>
                <c:pt idx="410">
                  <c:v>-23.499999999999915</c:v>
                </c:pt>
                <c:pt idx="411">
                  <c:v>35.249999999999872</c:v>
                </c:pt>
                <c:pt idx="412">
                  <c:v>58.75</c:v>
                </c:pt>
                <c:pt idx="413">
                  <c:v>82.250000000000114</c:v>
                </c:pt>
                <c:pt idx="414">
                  <c:v>164.50000000000003</c:v>
                </c:pt>
                <c:pt idx="415">
                  <c:v>293.74999999999983</c:v>
                </c:pt>
                <c:pt idx="416">
                  <c:v>328.99999999999989</c:v>
                </c:pt>
                <c:pt idx="417">
                  <c:v>199.75000000000031</c:v>
                </c:pt>
                <c:pt idx="418">
                  <c:v>11.750000000000167</c:v>
                </c:pt>
                <c:pt idx="419">
                  <c:v>-176.24999999999997</c:v>
                </c:pt>
                <c:pt idx="420">
                  <c:v>-258.49999999999994</c:v>
                </c:pt>
                <c:pt idx="421">
                  <c:v>-164.50000000000023</c:v>
                </c:pt>
                <c:pt idx="422">
                  <c:v>-23.500000000000334</c:v>
                </c:pt>
                <c:pt idx="423">
                  <c:v>117.5</c:v>
                </c:pt>
                <c:pt idx="424">
                  <c:v>317.25000000000034</c:v>
                </c:pt>
                <c:pt idx="425">
                  <c:v>634.50000000000023</c:v>
                </c:pt>
                <c:pt idx="426">
                  <c:v>975.24999999999977</c:v>
                </c:pt>
                <c:pt idx="427">
                  <c:v>1057.5</c:v>
                </c:pt>
                <c:pt idx="428">
                  <c:v>704.99999999999989</c:v>
                </c:pt>
                <c:pt idx="429">
                  <c:v>223.24999999999983</c:v>
                </c:pt>
                <c:pt idx="430">
                  <c:v>-70.500000000000156</c:v>
                </c:pt>
                <c:pt idx="431">
                  <c:v>-188.00000000000014</c:v>
                </c:pt>
                <c:pt idx="432">
                  <c:v>-176.24999999999957</c:v>
                </c:pt>
                <c:pt idx="433">
                  <c:v>-93.999999999999659</c:v>
                </c:pt>
                <c:pt idx="434">
                  <c:v>-82.249999999999915</c:v>
                </c:pt>
                <c:pt idx="435">
                  <c:v>-223.25000000000023</c:v>
                </c:pt>
                <c:pt idx="436">
                  <c:v>-458.25000000000023</c:v>
                </c:pt>
                <c:pt idx="437">
                  <c:v>-728.49999999999989</c:v>
                </c:pt>
                <c:pt idx="438">
                  <c:v>-998.75</c:v>
                </c:pt>
                <c:pt idx="439">
                  <c:v>-1186.75</c:v>
                </c:pt>
                <c:pt idx="440">
                  <c:v>-1233.75</c:v>
                </c:pt>
                <c:pt idx="441">
                  <c:v>-1069.2500000000002</c:v>
                </c:pt>
                <c:pt idx="442">
                  <c:v>-752</c:v>
                </c:pt>
                <c:pt idx="443">
                  <c:v>-422.99999999999994</c:v>
                </c:pt>
                <c:pt idx="444">
                  <c:v>-152.75</c:v>
                </c:pt>
                <c:pt idx="445">
                  <c:v>-23.5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58.75</c:v>
                </c:pt>
                <c:pt idx="512">
                  <c:v>293.75</c:v>
                </c:pt>
                <c:pt idx="513">
                  <c:v>716.74999999999989</c:v>
                </c:pt>
                <c:pt idx="514">
                  <c:v>1092.75</c:v>
                </c:pt>
                <c:pt idx="515">
                  <c:v>1198.5</c:v>
                </c:pt>
                <c:pt idx="516">
                  <c:v>1022.2499999999999</c:v>
                </c:pt>
                <c:pt idx="517">
                  <c:v>599.24999999999977</c:v>
                </c:pt>
                <c:pt idx="518">
                  <c:v>164.49999999999983</c:v>
                </c:pt>
                <c:pt idx="519">
                  <c:v>-70.499999999999744</c:v>
                </c:pt>
                <c:pt idx="520">
                  <c:v>-187.99999999999974</c:v>
                </c:pt>
                <c:pt idx="521">
                  <c:v>-246.75000000000017</c:v>
                </c:pt>
                <c:pt idx="522">
                  <c:v>-293.75</c:v>
                </c:pt>
                <c:pt idx="523">
                  <c:v>-434.74999999999989</c:v>
                </c:pt>
                <c:pt idx="524">
                  <c:v>-693.25</c:v>
                </c:pt>
                <c:pt idx="525">
                  <c:v>-928.25000000000011</c:v>
                </c:pt>
                <c:pt idx="526">
                  <c:v>-928.25000000000011</c:v>
                </c:pt>
                <c:pt idx="527">
                  <c:v>-657.99999999999989</c:v>
                </c:pt>
                <c:pt idx="528">
                  <c:v>-352.49999999999994</c:v>
                </c:pt>
                <c:pt idx="529">
                  <c:v>-235</c:v>
                </c:pt>
                <c:pt idx="530">
                  <c:v>-117.5</c:v>
                </c:pt>
                <c:pt idx="531">
                  <c:v>0</c:v>
                </c:pt>
                <c:pt idx="532">
                  <c:v>23.5</c:v>
                </c:pt>
                <c:pt idx="533">
                  <c:v>141</c:v>
                </c:pt>
                <c:pt idx="534">
                  <c:v>352.49999999999994</c:v>
                </c:pt>
                <c:pt idx="535">
                  <c:v>470</c:v>
                </c:pt>
                <c:pt idx="536">
                  <c:v>587.49999999999989</c:v>
                </c:pt>
                <c:pt idx="537">
                  <c:v>916.49999999999989</c:v>
                </c:pt>
                <c:pt idx="538">
                  <c:v>1245.5</c:v>
                </c:pt>
                <c:pt idx="539">
                  <c:v>1186.75</c:v>
                </c:pt>
                <c:pt idx="540">
                  <c:v>669.74999999999989</c:v>
                </c:pt>
                <c:pt idx="541">
                  <c:v>164.49999999999983</c:v>
                </c:pt>
                <c:pt idx="542">
                  <c:v>-23.499999999999915</c:v>
                </c:pt>
                <c:pt idx="543">
                  <c:v>-105.74999999999983</c:v>
                </c:pt>
                <c:pt idx="544">
                  <c:v>-235</c:v>
                </c:pt>
                <c:pt idx="545">
                  <c:v>-411.25</c:v>
                </c:pt>
                <c:pt idx="546">
                  <c:v>-446.50000000000011</c:v>
                </c:pt>
                <c:pt idx="547">
                  <c:v>-340.75000000000023</c:v>
                </c:pt>
                <c:pt idx="548">
                  <c:v>-258.49999999999994</c:v>
                </c:pt>
                <c:pt idx="549">
                  <c:v>-211.49999999999986</c:v>
                </c:pt>
                <c:pt idx="550">
                  <c:v>-188.00000000000014</c:v>
                </c:pt>
                <c:pt idx="551">
                  <c:v>-129.24999999999997</c:v>
                </c:pt>
                <c:pt idx="552">
                  <c:v>-117.5</c:v>
                </c:pt>
                <c:pt idx="553">
                  <c:v>-117.5</c:v>
                </c:pt>
                <c:pt idx="554">
                  <c:v>-70.499999999999957</c:v>
                </c:pt>
                <c:pt idx="555">
                  <c:v>-23.500000000000124</c:v>
                </c:pt>
                <c:pt idx="556">
                  <c:v>23.500000000000124</c:v>
                </c:pt>
                <c:pt idx="557">
                  <c:v>82.250000000000114</c:v>
                </c:pt>
                <c:pt idx="558">
                  <c:v>140.99999999999991</c:v>
                </c:pt>
                <c:pt idx="559">
                  <c:v>317.24999999999989</c:v>
                </c:pt>
                <c:pt idx="560">
                  <c:v>293.75</c:v>
                </c:pt>
                <c:pt idx="561">
                  <c:v>58.75</c:v>
                </c:pt>
                <c:pt idx="562">
                  <c:v>0</c:v>
                </c:pt>
                <c:pt idx="563">
                  <c:v>-187.99999999999994</c:v>
                </c:pt>
                <c:pt idx="564">
                  <c:v>-810.75</c:v>
                </c:pt>
                <c:pt idx="565">
                  <c:v>-1245.5</c:v>
                </c:pt>
                <c:pt idx="566">
                  <c:v>-1186.75</c:v>
                </c:pt>
                <c:pt idx="567">
                  <c:v>-564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117.5</c:v>
                </c:pt>
                <c:pt idx="601">
                  <c:v>246.75000000000003</c:v>
                </c:pt>
                <c:pt idx="602">
                  <c:v>446.5</c:v>
                </c:pt>
                <c:pt idx="603">
                  <c:v>822.5</c:v>
                </c:pt>
                <c:pt idx="604">
                  <c:v>1104.4999999999998</c:v>
                </c:pt>
                <c:pt idx="605">
                  <c:v>1257.25</c:v>
                </c:pt>
                <c:pt idx="606">
                  <c:v>1327.75</c:v>
                </c:pt>
                <c:pt idx="607">
                  <c:v>1257.2499999999998</c:v>
                </c:pt>
                <c:pt idx="608">
                  <c:v>1092.7499999999998</c:v>
                </c:pt>
                <c:pt idx="609">
                  <c:v>975.24999999999977</c:v>
                </c:pt>
                <c:pt idx="610">
                  <c:v>951.75000000000023</c:v>
                </c:pt>
                <c:pt idx="611">
                  <c:v>893.00000000000023</c:v>
                </c:pt>
                <c:pt idx="612">
                  <c:v>634.49999999999977</c:v>
                </c:pt>
                <c:pt idx="613">
                  <c:v>270.25000000000051</c:v>
                </c:pt>
                <c:pt idx="614">
                  <c:v>23.500000000000334</c:v>
                </c:pt>
                <c:pt idx="615">
                  <c:v>-35.250000000000504</c:v>
                </c:pt>
                <c:pt idx="616">
                  <c:v>-35.249999999999666</c:v>
                </c:pt>
                <c:pt idx="617">
                  <c:v>-70.500000000000156</c:v>
                </c:pt>
                <c:pt idx="618">
                  <c:v>-141.00000000000031</c:v>
                </c:pt>
                <c:pt idx="619">
                  <c:v>-223.24999999999983</c:v>
                </c:pt>
                <c:pt idx="620">
                  <c:v>-246.75000000000017</c:v>
                </c:pt>
                <c:pt idx="621">
                  <c:v>-176.24999999999997</c:v>
                </c:pt>
                <c:pt idx="622">
                  <c:v>-70.500000000000156</c:v>
                </c:pt>
                <c:pt idx="623">
                  <c:v>11.750000000000167</c:v>
                </c:pt>
                <c:pt idx="624">
                  <c:v>94.000000000000497</c:v>
                </c:pt>
                <c:pt idx="625">
                  <c:v>141.00000000000031</c:v>
                </c:pt>
                <c:pt idx="626">
                  <c:v>105.74999999999983</c:v>
                </c:pt>
                <c:pt idx="627">
                  <c:v>35.249999999999666</c:v>
                </c:pt>
                <c:pt idx="628">
                  <c:v>0</c:v>
                </c:pt>
                <c:pt idx="629">
                  <c:v>11.750000000000167</c:v>
                </c:pt>
                <c:pt idx="630">
                  <c:v>82.250000000000327</c:v>
                </c:pt>
                <c:pt idx="631">
                  <c:v>188.00000000000014</c:v>
                </c:pt>
                <c:pt idx="632">
                  <c:v>258.49999999999949</c:v>
                </c:pt>
                <c:pt idx="633">
                  <c:v>305.49999999999932</c:v>
                </c:pt>
                <c:pt idx="634">
                  <c:v>317.25000000000034</c:v>
                </c:pt>
                <c:pt idx="635">
                  <c:v>270.25000000000051</c:v>
                </c:pt>
                <c:pt idx="636">
                  <c:v>164.49999999999983</c:v>
                </c:pt>
                <c:pt idx="637">
                  <c:v>46.999999999999829</c:v>
                </c:pt>
                <c:pt idx="638">
                  <c:v>-11.750000000000167</c:v>
                </c:pt>
                <c:pt idx="639">
                  <c:v>-35.249999999999666</c:v>
                </c:pt>
                <c:pt idx="640">
                  <c:v>-35.249999999999666</c:v>
                </c:pt>
                <c:pt idx="641">
                  <c:v>46.999999999999829</c:v>
                </c:pt>
                <c:pt idx="642">
                  <c:v>199.74999999999949</c:v>
                </c:pt>
                <c:pt idx="643">
                  <c:v>246.75000000000017</c:v>
                </c:pt>
                <c:pt idx="644">
                  <c:v>141.00000000000031</c:v>
                </c:pt>
                <c:pt idx="645">
                  <c:v>82.249999999999503</c:v>
                </c:pt>
                <c:pt idx="646">
                  <c:v>93.999999999999659</c:v>
                </c:pt>
                <c:pt idx="647">
                  <c:v>94.000000000000497</c:v>
                </c:pt>
                <c:pt idx="648">
                  <c:v>70.500000000000156</c:v>
                </c:pt>
                <c:pt idx="649">
                  <c:v>11.749999999999332</c:v>
                </c:pt>
                <c:pt idx="650">
                  <c:v>-105.74999999999983</c:v>
                </c:pt>
                <c:pt idx="651">
                  <c:v>-305.49999999999932</c:v>
                </c:pt>
                <c:pt idx="652">
                  <c:v>-458.24999999999977</c:v>
                </c:pt>
                <c:pt idx="653">
                  <c:v>-481.75000000000017</c:v>
                </c:pt>
                <c:pt idx="654">
                  <c:v>-575.74999999999989</c:v>
                </c:pt>
                <c:pt idx="655">
                  <c:v>-810.74999999999989</c:v>
                </c:pt>
                <c:pt idx="656">
                  <c:v>-940</c:v>
                </c:pt>
                <c:pt idx="657">
                  <c:v>-787.25000000000034</c:v>
                </c:pt>
                <c:pt idx="658">
                  <c:v>-575.75000000000068</c:v>
                </c:pt>
                <c:pt idx="659">
                  <c:v>-646.25</c:v>
                </c:pt>
                <c:pt idx="660">
                  <c:v>-975.24999999999977</c:v>
                </c:pt>
                <c:pt idx="661">
                  <c:v>-1210.25</c:v>
                </c:pt>
                <c:pt idx="662">
                  <c:v>-1245.5</c:v>
                </c:pt>
                <c:pt idx="663">
                  <c:v>-893</c:v>
                </c:pt>
                <c:pt idx="664">
                  <c:v>-399.50000000000006</c:v>
                </c:pt>
                <c:pt idx="665">
                  <c:v>-70.499999999999957</c:v>
                </c:pt>
                <c:pt idx="666">
                  <c:v>235</c:v>
                </c:pt>
                <c:pt idx="667">
                  <c:v>763.75</c:v>
                </c:pt>
                <c:pt idx="668">
                  <c:v>1081</c:v>
                </c:pt>
                <c:pt idx="669">
                  <c:v>1057.5</c:v>
                </c:pt>
                <c:pt idx="670">
                  <c:v>1034</c:v>
                </c:pt>
                <c:pt idx="671">
                  <c:v>704.99999999999989</c:v>
                </c:pt>
                <c:pt idx="672">
                  <c:v>470</c:v>
                </c:pt>
                <c:pt idx="673">
                  <c:v>470</c:v>
                </c:pt>
                <c:pt idx="674">
                  <c:v>470</c:v>
                </c:pt>
                <c:pt idx="675">
                  <c:v>270.24999999999966</c:v>
                </c:pt>
                <c:pt idx="676">
                  <c:v>58.75</c:v>
                </c:pt>
                <c:pt idx="677">
                  <c:v>-152.74999999999966</c:v>
                </c:pt>
                <c:pt idx="678">
                  <c:v>-563.99999999999966</c:v>
                </c:pt>
                <c:pt idx="679">
                  <c:v>-845.99999999999989</c:v>
                </c:pt>
                <c:pt idx="680">
                  <c:v>-1010.5000000000001</c:v>
                </c:pt>
                <c:pt idx="681">
                  <c:v>-1057.5</c:v>
                </c:pt>
                <c:pt idx="682">
                  <c:v>-704.99999999999989</c:v>
                </c:pt>
                <c:pt idx="683">
                  <c:v>-458.25000000000023</c:v>
                </c:pt>
                <c:pt idx="684">
                  <c:v>-258.50000000000034</c:v>
                </c:pt>
                <c:pt idx="685">
                  <c:v>282.00000000000028</c:v>
                </c:pt>
                <c:pt idx="686">
                  <c:v>587.5</c:v>
                </c:pt>
                <c:pt idx="687">
                  <c:v>540.49999999999977</c:v>
                </c:pt>
                <c:pt idx="688">
                  <c:v>528.75</c:v>
                </c:pt>
                <c:pt idx="689">
                  <c:v>517.00000000000023</c:v>
                </c:pt>
                <c:pt idx="690">
                  <c:v>293.75</c:v>
                </c:pt>
                <c:pt idx="691">
                  <c:v>94.000000000000071</c:v>
                </c:pt>
                <c:pt idx="692">
                  <c:v>105.75000000000026</c:v>
                </c:pt>
                <c:pt idx="693">
                  <c:v>188.00000000000014</c:v>
                </c:pt>
                <c:pt idx="694">
                  <c:v>164.50000000000023</c:v>
                </c:pt>
                <c:pt idx="695">
                  <c:v>-35.250000000000504</c:v>
                </c:pt>
                <c:pt idx="696">
                  <c:v>-575.75000000000023</c:v>
                </c:pt>
                <c:pt idx="697">
                  <c:v>-775.49999999999966</c:v>
                </c:pt>
                <c:pt idx="698">
                  <c:v>-610.99999999999989</c:v>
                </c:pt>
                <c:pt idx="699">
                  <c:v>-470</c:v>
                </c:pt>
                <c:pt idx="700">
                  <c:v>-223.25000000000023</c:v>
                </c:pt>
                <c:pt idx="701">
                  <c:v>-94.000000000000071</c:v>
                </c:pt>
                <c:pt idx="702">
                  <c:v>-23.499999999999915</c:v>
                </c:pt>
                <c:pt idx="703">
                  <c:v>-11.750000000000167</c:v>
                </c:pt>
                <c:pt idx="704">
                  <c:v>-129.25000000000017</c:v>
                </c:pt>
                <c:pt idx="705">
                  <c:v>-352.49999999999994</c:v>
                </c:pt>
                <c:pt idx="706">
                  <c:v>-563.99999999999989</c:v>
                </c:pt>
                <c:pt idx="707">
                  <c:v>-599.24999999999977</c:v>
                </c:pt>
                <c:pt idx="708">
                  <c:v>-364.24999999999994</c:v>
                </c:pt>
                <c:pt idx="709">
                  <c:v>46.999999999999829</c:v>
                </c:pt>
                <c:pt idx="710">
                  <c:v>599.25000000000011</c:v>
                </c:pt>
                <c:pt idx="711">
                  <c:v>928.25000000000023</c:v>
                </c:pt>
                <c:pt idx="712">
                  <c:v>552.24999999999989</c:v>
                </c:pt>
                <c:pt idx="713">
                  <c:v>11.74999999999975</c:v>
                </c:pt>
                <c:pt idx="714">
                  <c:v>-387.75000000000006</c:v>
                </c:pt>
                <c:pt idx="715">
                  <c:v>-857.74999999999977</c:v>
                </c:pt>
                <c:pt idx="716">
                  <c:v>-763.75</c:v>
                </c:pt>
                <c:pt idx="717">
                  <c:v>-223.25000000000006</c:v>
                </c:pt>
                <c:pt idx="718">
                  <c:v>117.5</c:v>
                </c:pt>
                <c:pt idx="719">
                  <c:v>470</c:v>
                </c:pt>
                <c:pt idx="720">
                  <c:v>646.25</c:v>
                </c:pt>
                <c:pt idx="721">
                  <c:v>540.50000000000011</c:v>
                </c:pt>
                <c:pt idx="722">
                  <c:v>470</c:v>
                </c:pt>
                <c:pt idx="723">
                  <c:v>399.49999999999983</c:v>
                </c:pt>
                <c:pt idx="724">
                  <c:v>481.75000000000017</c:v>
                </c:pt>
                <c:pt idx="725">
                  <c:v>693.24999999999977</c:v>
                </c:pt>
                <c:pt idx="726">
                  <c:v>963.49999999999943</c:v>
                </c:pt>
                <c:pt idx="727">
                  <c:v>928.24999999999989</c:v>
                </c:pt>
                <c:pt idx="728">
                  <c:v>634.50000000000068</c:v>
                </c:pt>
                <c:pt idx="729">
                  <c:v>446.50000000000045</c:v>
                </c:pt>
                <c:pt idx="730">
                  <c:v>199.74999999999949</c:v>
                </c:pt>
                <c:pt idx="731">
                  <c:v>46.999999999999829</c:v>
                </c:pt>
                <c:pt idx="732">
                  <c:v>35.250000000000504</c:v>
                </c:pt>
                <c:pt idx="733">
                  <c:v>46.999999999999829</c:v>
                </c:pt>
                <c:pt idx="734">
                  <c:v>58.75</c:v>
                </c:pt>
                <c:pt idx="735">
                  <c:v>82.250000000000327</c:v>
                </c:pt>
                <c:pt idx="736">
                  <c:v>117.5</c:v>
                </c:pt>
                <c:pt idx="737">
                  <c:v>105.74999999999983</c:v>
                </c:pt>
                <c:pt idx="738">
                  <c:v>46.999999999999829</c:v>
                </c:pt>
                <c:pt idx="739">
                  <c:v>152.74999999999966</c:v>
                </c:pt>
                <c:pt idx="740">
                  <c:v>270.24999999999966</c:v>
                </c:pt>
                <c:pt idx="741">
                  <c:v>223.25000000000065</c:v>
                </c:pt>
                <c:pt idx="742">
                  <c:v>105.74999999999983</c:v>
                </c:pt>
                <c:pt idx="743">
                  <c:v>23.499999999999499</c:v>
                </c:pt>
                <c:pt idx="744">
                  <c:v>11.750000000000167</c:v>
                </c:pt>
                <c:pt idx="745">
                  <c:v>11.750000000000167</c:v>
                </c:pt>
                <c:pt idx="746">
                  <c:v>58.75</c:v>
                </c:pt>
                <c:pt idx="747">
                  <c:v>129.25000000000017</c:v>
                </c:pt>
                <c:pt idx="748">
                  <c:v>176.24999999999997</c:v>
                </c:pt>
                <c:pt idx="749">
                  <c:v>140.99999999999949</c:v>
                </c:pt>
                <c:pt idx="750">
                  <c:v>46.999999999999829</c:v>
                </c:pt>
                <c:pt idx="751">
                  <c:v>-11.749999999999332</c:v>
                </c:pt>
                <c:pt idx="752">
                  <c:v>-58.75</c:v>
                </c:pt>
                <c:pt idx="753">
                  <c:v>-141.00000000000031</c:v>
                </c:pt>
                <c:pt idx="754">
                  <c:v>-199.74999999999949</c:v>
                </c:pt>
                <c:pt idx="755">
                  <c:v>-258.50000000000034</c:v>
                </c:pt>
                <c:pt idx="756">
                  <c:v>-458.24999999999977</c:v>
                </c:pt>
                <c:pt idx="757">
                  <c:v>-822.5</c:v>
                </c:pt>
                <c:pt idx="758">
                  <c:v>-1128.0000000000002</c:v>
                </c:pt>
                <c:pt idx="759">
                  <c:v>-1210.2499999999995</c:v>
                </c:pt>
                <c:pt idx="760">
                  <c:v>-1222.0000000000002</c:v>
                </c:pt>
                <c:pt idx="761">
                  <c:v>-1245.5</c:v>
                </c:pt>
                <c:pt idx="762">
                  <c:v>-1104.4999999999998</c:v>
                </c:pt>
                <c:pt idx="763">
                  <c:v>-751.99999999999977</c:v>
                </c:pt>
                <c:pt idx="764">
                  <c:v>-176.24999999999997</c:v>
                </c:pt>
                <c:pt idx="765">
                  <c:v>470</c:v>
                </c:pt>
                <c:pt idx="766">
                  <c:v>740.25000000000011</c:v>
                </c:pt>
                <c:pt idx="767">
                  <c:v>751.99999999999977</c:v>
                </c:pt>
                <c:pt idx="768">
                  <c:v>763.75</c:v>
                </c:pt>
                <c:pt idx="769">
                  <c:v>904.75000000000034</c:v>
                </c:pt>
                <c:pt idx="770">
                  <c:v>1139.7499999999995</c:v>
                </c:pt>
                <c:pt idx="771">
                  <c:v>1151.4999999999998</c:v>
                </c:pt>
                <c:pt idx="772">
                  <c:v>1081.0000000000002</c:v>
                </c:pt>
                <c:pt idx="773">
                  <c:v>893.00000000000023</c:v>
                </c:pt>
                <c:pt idx="774">
                  <c:v>751.99999999999977</c:v>
                </c:pt>
                <c:pt idx="775">
                  <c:v>775.50000000000011</c:v>
                </c:pt>
                <c:pt idx="776">
                  <c:v>634.49999999999977</c:v>
                </c:pt>
                <c:pt idx="777">
                  <c:v>470</c:v>
                </c:pt>
                <c:pt idx="778">
                  <c:v>411.25</c:v>
                </c:pt>
                <c:pt idx="779">
                  <c:v>352.49999999999994</c:v>
                </c:pt>
                <c:pt idx="780">
                  <c:v>270.25000000000051</c:v>
                </c:pt>
                <c:pt idx="781">
                  <c:v>199.74999999999949</c:v>
                </c:pt>
                <c:pt idx="782">
                  <c:v>140.99999999999949</c:v>
                </c:pt>
                <c:pt idx="783">
                  <c:v>94.000000000000497</c:v>
                </c:pt>
                <c:pt idx="784">
                  <c:v>82.250000000000327</c:v>
                </c:pt>
                <c:pt idx="785">
                  <c:v>129.25000000000017</c:v>
                </c:pt>
                <c:pt idx="786">
                  <c:v>141.00000000000031</c:v>
                </c:pt>
                <c:pt idx="787">
                  <c:v>70.499999999999332</c:v>
                </c:pt>
                <c:pt idx="788">
                  <c:v>11.749999999999332</c:v>
                </c:pt>
                <c:pt idx="789">
                  <c:v>11.750000000001002</c:v>
                </c:pt>
                <c:pt idx="790">
                  <c:v>47.000000000000668</c:v>
                </c:pt>
                <c:pt idx="791">
                  <c:v>70.499999999999332</c:v>
                </c:pt>
                <c:pt idx="792">
                  <c:v>-11.750000000001002</c:v>
                </c:pt>
                <c:pt idx="793">
                  <c:v>-293.75</c:v>
                </c:pt>
                <c:pt idx="794">
                  <c:v>-693.24999999999898</c:v>
                </c:pt>
                <c:pt idx="795">
                  <c:v>-1045.7499999999998</c:v>
                </c:pt>
                <c:pt idx="796">
                  <c:v>-1222.0000000000007</c:v>
                </c:pt>
                <c:pt idx="797">
                  <c:v>-1139.7500000000002</c:v>
                </c:pt>
                <c:pt idx="798">
                  <c:v>-822.5</c:v>
                </c:pt>
                <c:pt idx="799">
                  <c:v>-411.25</c:v>
                </c:pt>
                <c:pt idx="800">
                  <c:v>-117.5</c:v>
                </c:pt>
                <c:pt idx="801">
                  <c:v>82.250000000000327</c:v>
                </c:pt>
                <c:pt idx="802">
                  <c:v>399.50000000000063</c:v>
                </c:pt>
                <c:pt idx="803">
                  <c:v>740.24999999999966</c:v>
                </c:pt>
                <c:pt idx="804">
                  <c:v>787.24999999999943</c:v>
                </c:pt>
                <c:pt idx="805">
                  <c:v>505.25000000000045</c:v>
                </c:pt>
                <c:pt idx="806">
                  <c:v>188.00000000000014</c:v>
                </c:pt>
                <c:pt idx="807">
                  <c:v>-23.500000000000334</c:v>
                </c:pt>
                <c:pt idx="808">
                  <c:v>-199.75000000000031</c:v>
                </c:pt>
                <c:pt idx="809">
                  <c:v>-328.99999999999966</c:v>
                </c:pt>
                <c:pt idx="810">
                  <c:v>-458.24999999999977</c:v>
                </c:pt>
                <c:pt idx="811">
                  <c:v>-704.99999999999989</c:v>
                </c:pt>
                <c:pt idx="812">
                  <c:v>-904.74999999999943</c:v>
                </c:pt>
                <c:pt idx="813">
                  <c:v>-963.50000000000034</c:v>
                </c:pt>
                <c:pt idx="814">
                  <c:v>-1010.5000000000001</c:v>
                </c:pt>
                <c:pt idx="815">
                  <c:v>-1081</c:v>
                </c:pt>
                <c:pt idx="816">
                  <c:v>-1081.0000000000002</c:v>
                </c:pt>
                <c:pt idx="817">
                  <c:v>-975.25000000000011</c:v>
                </c:pt>
                <c:pt idx="818">
                  <c:v>-575.74999999999989</c:v>
                </c:pt>
                <c:pt idx="819">
                  <c:v>0</c:v>
                </c:pt>
                <c:pt idx="820">
                  <c:v>516.99999999999989</c:v>
                </c:pt>
                <c:pt idx="821">
                  <c:v>799.00000000000011</c:v>
                </c:pt>
                <c:pt idx="822">
                  <c:v>763.75</c:v>
                </c:pt>
                <c:pt idx="823">
                  <c:v>704.99999999999989</c:v>
                </c:pt>
                <c:pt idx="824">
                  <c:v>599.25000000000011</c:v>
                </c:pt>
                <c:pt idx="825">
                  <c:v>505.25000000000006</c:v>
                </c:pt>
                <c:pt idx="826">
                  <c:v>481.75000000000017</c:v>
                </c:pt>
                <c:pt idx="827">
                  <c:v>446.49999999999966</c:v>
                </c:pt>
                <c:pt idx="828">
                  <c:v>505.2499999999996</c:v>
                </c:pt>
                <c:pt idx="829">
                  <c:v>599.25000000000011</c:v>
                </c:pt>
                <c:pt idx="830">
                  <c:v>575.74999999999989</c:v>
                </c:pt>
                <c:pt idx="831">
                  <c:v>434.75000000000034</c:v>
                </c:pt>
                <c:pt idx="832">
                  <c:v>223.25000000000065</c:v>
                </c:pt>
                <c:pt idx="833">
                  <c:v>117.5</c:v>
                </c:pt>
                <c:pt idx="834">
                  <c:v>129.24999999999932</c:v>
                </c:pt>
                <c:pt idx="835">
                  <c:v>129.24999999999932</c:v>
                </c:pt>
                <c:pt idx="836">
                  <c:v>105.75000000000065</c:v>
                </c:pt>
                <c:pt idx="837">
                  <c:v>129.25000000000017</c:v>
                </c:pt>
                <c:pt idx="838">
                  <c:v>187.99999999999932</c:v>
                </c:pt>
                <c:pt idx="839">
                  <c:v>188.00000000000014</c:v>
                </c:pt>
                <c:pt idx="840">
                  <c:v>176.24999999999997</c:v>
                </c:pt>
                <c:pt idx="841">
                  <c:v>235</c:v>
                </c:pt>
                <c:pt idx="842">
                  <c:v>282.00000000000063</c:v>
                </c:pt>
                <c:pt idx="843">
                  <c:v>235</c:v>
                </c:pt>
                <c:pt idx="844">
                  <c:v>129.24999999999932</c:v>
                </c:pt>
                <c:pt idx="845">
                  <c:v>58.75</c:v>
                </c:pt>
                <c:pt idx="846">
                  <c:v>47.000000000000668</c:v>
                </c:pt>
                <c:pt idx="847">
                  <c:v>82.250000000000327</c:v>
                </c:pt>
                <c:pt idx="848">
                  <c:v>176.24999999999997</c:v>
                </c:pt>
                <c:pt idx="849">
                  <c:v>281.99999999999983</c:v>
                </c:pt>
                <c:pt idx="850">
                  <c:v>281.99999999999983</c:v>
                </c:pt>
                <c:pt idx="851">
                  <c:v>188.00000000000014</c:v>
                </c:pt>
                <c:pt idx="852">
                  <c:v>140.99999999999949</c:v>
                </c:pt>
                <c:pt idx="853">
                  <c:v>140.99999999999949</c:v>
                </c:pt>
                <c:pt idx="854">
                  <c:v>117.5</c:v>
                </c:pt>
                <c:pt idx="855">
                  <c:v>58.75</c:v>
                </c:pt>
                <c:pt idx="856">
                  <c:v>23.500000000000334</c:v>
                </c:pt>
                <c:pt idx="857">
                  <c:v>129.25000000000017</c:v>
                </c:pt>
                <c:pt idx="858">
                  <c:v>270.24999999999966</c:v>
                </c:pt>
                <c:pt idx="859">
                  <c:v>270.24999999999966</c:v>
                </c:pt>
                <c:pt idx="860">
                  <c:v>188.00000000000099</c:v>
                </c:pt>
                <c:pt idx="861">
                  <c:v>235</c:v>
                </c:pt>
                <c:pt idx="862">
                  <c:v>434.74999999999864</c:v>
                </c:pt>
                <c:pt idx="863">
                  <c:v>411.25</c:v>
                </c:pt>
                <c:pt idx="864">
                  <c:v>199.75000000000031</c:v>
                </c:pt>
                <c:pt idx="865">
                  <c:v>129.25000000000099</c:v>
                </c:pt>
                <c:pt idx="866">
                  <c:v>211.49999999999966</c:v>
                </c:pt>
                <c:pt idx="867">
                  <c:v>305.49999999999932</c:v>
                </c:pt>
                <c:pt idx="868">
                  <c:v>235</c:v>
                </c:pt>
                <c:pt idx="869">
                  <c:v>58.75</c:v>
                </c:pt>
                <c:pt idx="870">
                  <c:v>-46.999999999998998</c:v>
                </c:pt>
                <c:pt idx="871">
                  <c:v>-82.250000000000327</c:v>
                </c:pt>
                <c:pt idx="872">
                  <c:v>-93.999999999999659</c:v>
                </c:pt>
                <c:pt idx="873">
                  <c:v>-117.5</c:v>
                </c:pt>
                <c:pt idx="874">
                  <c:v>-176.24999999999997</c:v>
                </c:pt>
                <c:pt idx="875">
                  <c:v>-246.74999999999932</c:v>
                </c:pt>
                <c:pt idx="876">
                  <c:v>-305.50000000000097</c:v>
                </c:pt>
                <c:pt idx="877">
                  <c:v>-270.24999999999966</c:v>
                </c:pt>
                <c:pt idx="878">
                  <c:v>-152.74999999999966</c:v>
                </c:pt>
                <c:pt idx="879">
                  <c:v>-47.000000000000668</c:v>
                </c:pt>
                <c:pt idx="880">
                  <c:v>-117.5</c:v>
                </c:pt>
                <c:pt idx="881">
                  <c:v>-235</c:v>
                </c:pt>
                <c:pt idx="882">
                  <c:v>-117.5</c:v>
                </c:pt>
                <c:pt idx="883">
                  <c:v>0</c:v>
                </c:pt>
                <c:pt idx="884">
                  <c:v>11.749999999999332</c:v>
                </c:pt>
                <c:pt idx="885">
                  <c:v>47.000000000000668</c:v>
                </c:pt>
                <c:pt idx="886">
                  <c:v>58.75</c:v>
                </c:pt>
                <c:pt idx="887">
                  <c:v>35.249999999999666</c:v>
                </c:pt>
                <c:pt idx="888">
                  <c:v>-11.749999999999332</c:v>
                </c:pt>
                <c:pt idx="889">
                  <c:v>-70.500000000001009</c:v>
                </c:pt>
                <c:pt idx="890">
                  <c:v>-141.00000000000031</c:v>
                </c:pt>
                <c:pt idx="891">
                  <c:v>-223.24999999999898</c:v>
                </c:pt>
                <c:pt idx="892">
                  <c:v>-293.75</c:v>
                </c:pt>
                <c:pt idx="893">
                  <c:v>-305.50000000000017</c:v>
                </c:pt>
                <c:pt idx="894">
                  <c:v>-258.49999999999949</c:v>
                </c:pt>
                <c:pt idx="895">
                  <c:v>-176.24999999999997</c:v>
                </c:pt>
                <c:pt idx="896">
                  <c:v>-82.250000000000327</c:v>
                </c:pt>
                <c:pt idx="897">
                  <c:v>-23.500000000000334</c:v>
                </c:pt>
                <c:pt idx="898">
                  <c:v>-11.750000000000167</c:v>
                </c:pt>
                <c:pt idx="899">
                  <c:v>-46.999999999999829</c:v>
                </c:pt>
                <c:pt idx="900">
                  <c:v>-105.74999999999983</c:v>
                </c:pt>
                <c:pt idx="901">
                  <c:v>-211.49999999999966</c:v>
                </c:pt>
                <c:pt idx="902">
                  <c:v>-740.24999999999966</c:v>
                </c:pt>
                <c:pt idx="903">
                  <c:v>-1222.0000000000007</c:v>
                </c:pt>
                <c:pt idx="904">
                  <c:v>-1139.7500000000002</c:v>
                </c:pt>
                <c:pt idx="905">
                  <c:v>-822.5</c:v>
                </c:pt>
                <c:pt idx="906">
                  <c:v>-411.25</c:v>
                </c:pt>
                <c:pt idx="907">
                  <c:v>-117.5</c:v>
                </c:pt>
                <c:pt idx="908">
                  <c:v>82.250000000000327</c:v>
                </c:pt>
                <c:pt idx="909">
                  <c:v>399.50000000000063</c:v>
                </c:pt>
                <c:pt idx="910">
                  <c:v>740.24999999999966</c:v>
                </c:pt>
                <c:pt idx="911">
                  <c:v>787.24999999999943</c:v>
                </c:pt>
                <c:pt idx="912">
                  <c:v>505.25000000000045</c:v>
                </c:pt>
                <c:pt idx="913">
                  <c:v>305.50000000000017</c:v>
                </c:pt>
                <c:pt idx="914">
                  <c:v>505.2499999999996</c:v>
                </c:pt>
                <c:pt idx="915">
                  <c:v>481.75000000000017</c:v>
                </c:pt>
                <c:pt idx="916">
                  <c:v>258.50000000000034</c:v>
                </c:pt>
                <c:pt idx="917">
                  <c:v>105.74999999999983</c:v>
                </c:pt>
                <c:pt idx="918">
                  <c:v>-11.750000000000167</c:v>
                </c:pt>
                <c:pt idx="919">
                  <c:v>58.75</c:v>
                </c:pt>
                <c:pt idx="920">
                  <c:v>164.49999999999983</c:v>
                </c:pt>
                <c:pt idx="921">
                  <c:v>328.99999999999966</c:v>
                </c:pt>
                <c:pt idx="922">
                  <c:v>399.49999999999983</c:v>
                </c:pt>
                <c:pt idx="923">
                  <c:v>328.99999999999966</c:v>
                </c:pt>
                <c:pt idx="924">
                  <c:v>23.499999999999499</c:v>
                </c:pt>
                <c:pt idx="925">
                  <c:v>-281.99999999999898</c:v>
                </c:pt>
                <c:pt idx="926">
                  <c:v>-246.74999999999932</c:v>
                </c:pt>
                <c:pt idx="927">
                  <c:v>-164.50000000000065</c:v>
                </c:pt>
                <c:pt idx="928">
                  <c:v>-129.25000000000017</c:v>
                </c:pt>
                <c:pt idx="929">
                  <c:v>-93.999999999999659</c:v>
                </c:pt>
                <c:pt idx="930">
                  <c:v>-82.249999999999503</c:v>
                </c:pt>
                <c:pt idx="931">
                  <c:v>-82.250000000000327</c:v>
                </c:pt>
                <c:pt idx="932">
                  <c:v>-94.000000000000497</c:v>
                </c:pt>
                <c:pt idx="933">
                  <c:v>-140.99999999999949</c:v>
                </c:pt>
                <c:pt idx="934">
                  <c:v>-223.24999999999983</c:v>
                </c:pt>
                <c:pt idx="935">
                  <c:v>-235</c:v>
                </c:pt>
                <c:pt idx="936">
                  <c:v>-176.24999999999997</c:v>
                </c:pt>
                <c:pt idx="937">
                  <c:v>-129.25000000000017</c:v>
                </c:pt>
                <c:pt idx="938">
                  <c:v>-117.5</c:v>
                </c:pt>
                <c:pt idx="939">
                  <c:v>-129.25000000000017</c:v>
                </c:pt>
                <c:pt idx="940">
                  <c:v>-105.74999999999983</c:v>
                </c:pt>
                <c:pt idx="941">
                  <c:v>-46.999999999999829</c:v>
                </c:pt>
                <c:pt idx="942">
                  <c:v>-23.500000000000334</c:v>
                </c:pt>
                <c:pt idx="943">
                  <c:v>-11.750000000000167</c:v>
                </c:pt>
                <c:pt idx="944">
                  <c:v>11.750000000000167</c:v>
                </c:pt>
                <c:pt idx="945">
                  <c:v>35.250000000000504</c:v>
                </c:pt>
                <c:pt idx="946">
                  <c:v>117.5</c:v>
                </c:pt>
                <c:pt idx="947">
                  <c:v>187.99999999999932</c:v>
                </c:pt>
                <c:pt idx="948">
                  <c:v>141.00000000000031</c:v>
                </c:pt>
                <c:pt idx="949">
                  <c:v>35.250000000000504</c:v>
                </c:pt>
                <c:pt idx="950">
                  <c:v>-129.25000000000017</c:v>
                </c:pt>
                <c:pt idx="951">
                  <c:v>-399.49999999999983</c:v>
                </c:pt>
                <c:pt idx="952">
                  <c:v>-787.25000000000034</c:v>
                </c:pt>
                <c:pt idx="953">
                  <c:v>-1128.0000000000002</c:v>
                </c:pt>
                <c:pt idx="954">
                  <c:v>-1245.5</c:v>
                </c:pt>
                <c:pt idx="955">
                  <c:v>-1245.5</c:v>
                </c:pt>
                <c:pt idx="956">
                  <c:v>-1245.4999999999998</c:v>
                </c:pt>
                <c:pt idx="957">
                  <c:v>-869.49999999999977</c:v>
                </c:pt>
                <c:pt idx="958">
                  <c:v>-140.99999999999991</c:v>
                </c:pt>
                <c:pt idx="959">
                  <c:v>493.49999999999994</c:v>
                </c:pt>
                <c:pt idx="960">
                  <c:v>1010.5000000000001</c:v>
                </c:pt>
                <c:pt idx="961">
                  <c:v>1304.2499999999998</c:v>
                </c:pt>
                <c:pt idx="962">
                  <c:v>1257.2499999999995</c:v>
                </c:pt>
                <c:pt idx="963">
                  <c:v>1010.5000000000001</c:v>
                </c:pt>
                <c:pt idx="964">
                  <c:v>681.50000000000045</c:v>
                </c:pt>
                <c:pt idx="965">
                  <c:v>364.25000000000017</c:v>
                </c:pt>
                <c:pt idx="966">
                  <c:v>129.25000000000017</c:v>
                </c:pt>
                <c:pt idx="967">
                  <c:v>0</c:v>
                </c:pt>
                <c:pt idx="968">
                  <c:v>-58.75</c:v>
                </c:pt>
                <c:pt idx="969">
                  <c:v>-141.00000000000031</c:v>
                </c:pt>
                <c:pt idx="970">
                  <c:v>-293.75</c:v>
                </c:pt>
                <c:pt idx="971">
                  <c:v>-587.5</c:v>
                </c:pt>
                <c:pt idx="972">
                  <c:v>-1010.5000000000001</c:v>
                </c:pt>
                <c:pt idx="973">
                  <c:v>-1245.5</c:v>
                </c:pt>
                <c:pt idx="974">
                  <c:v>-1245.5</c:v>
                </c:pt>
                <c:pt idx="975">
                  <c:v>-1245.4999999999998</c:v>
                </c:pt>
                <c:pt idx="976">
                  <c:v>-1257.2499999999998</c:v>
                </c:pt>
                <c:pt idx="977">
                  <c:v>-1022.2499999999999</c:v>
                </c:pt>
                <c:pt idx="978">
                  <c:v>-716.75000000000023</c:v>
                </c:pt>
                <c:pt idx="979">
                  <c:v>-622.75</c:v>
                </c:pt>
                <c:pt idx="980">
                  <c:v>-516.99999999999989</c:v>
                </c:pt>
                <c:pt idx="981">
                  <c:v>-411.24999999999989</c:v>
                </c:pt>
                <c:pt idx="982">
                  <c:v>-387.75000000000006</c:v>
                </c:pt>
                <c:pt idx="983">
                  <c:v>-470</c:v>
                </c:pt>
                <c:pt idx="984">
                  <c:v>-517</c:v>
                </c:pt>
                <c:pt idx="985">
                  <c:v>-376</c:v>
                </c:pt>
                <c:pt idx="986">
                  <c:v>-129.25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94</c:v>
                </c:pt>
                <c:pt idx="1027">
                  <c:v>423</c:v>
                </c:pt>
                <c:pt idx="1028">
                  <c:v>916.49999999999989</c:v>
                </c:pt>
                <c:pt idx="1029">
                  <c:v>1292.5</c:v>
                </c:pt>
                <c:pt idx="1030">
                  <c:v>1339.5</c:v>
                </c:pt>
                <c:pt idx="1031">
                  <c:v>1151.4999999999998</c:v>
                </c:pt>
                <c:pt idx="1032">
                  <c:v>963.5</c:v>
                </c:pt>
                <c:pt idx="1033">
                  <c:v>857.75000000000011</c:v>
                </c:pt>
                <c:pt idx="1034">
                  <c:v>799.00000000000011</c:v>
                </c:pt>
                <c:pt idx="1035">
                  <c:v>693.25000000000023</c:v>
                </c:pt>
                <c:pt idx="1036">
                  <c:v>552.25000000000034</c:v>
                </c:pt>
                <c:pt idx="1037">
                  <c:v>458.24999999999977</c:v>
                </c:pt>
                <c:pt idx="1038">
                  <c:v>458.24999999999977</c:v>
                </c:pt>
                <c:pt idx="1039">
                  <c:v>528.75</c:v>
                </c:pt>
                <c:pt idx="1040">
                  <c:v>563.99999999999966</c:v>
                </c:pt>
                <c:pt idx="1041">
                  <c:v>528.75</c:v>
                </c:pt>
                <c:pt idx="1042">
                  <c:v>411.25</c:v>
                </c:pt>
                <c:pt idx="1043">
                  <c:v>246.75000000000017</c:v>
                </c:pt>
                <c:pt idx="1044">
                  <c:v>105.74999999999983</c:v>
                </c:pt>
                <c:pt idx="1045">
                  <c:v>35.249999999999666</c:v>
                </c:pt>
                <c:pt idx="1046">
                  <c:v>35.250000000000504</c:v>
                </c:pt>
                <c:pt idx="1047">
                  <c:v>46.999999999999829</c:v>
                </c:pt>
                <c:pt idx="1048">
                  <c:v>0</c:v>
                </c:pt>
                <c:pt idx="1049">
                  <c:v>-117.5</c:v>
                </c:pt>
                <c:pt idx="1050">
                  <c:v>-281.99999999999983</c:v>
                </c:pt>
                <c:pt idx="1051">
                  <c:v>-411.25</c:v>
                </c:pt>
                <c:pt idx="1052">
                  <c:v>-493.50000000000034</c:v>
                </c:pt>
                <c:pt idx="1053">
                  <c:v>-587.5</c:v>
                </c:pt>
                <c:pt idx="1054">
                  <c:v>-728.50000000000034</c:v>
                </c:pt>
                <c:pt idx="1055">
                  <c:v>-916.49999999999955</c:v>
                </c:pt>
                <c:pt idx="1056">
                  <c:v>-1127.9999999999998</c:v>
                </c:pt>
                <c:pt idx="1057">
                  <c:v>-1245.5</c:v>
                </c:pt>
                <c:pt idx="1058">
                  <c:v>-1139.75</c:v>
                </c:pt>
                <c:pt idx="1059">
                  <c:v>-1022.2499999999999</c:v>
                </c:pt>
                <c:pt idx="1060">
                  <c:v>-893</c:v>
                </c:pt>
                <c:pt idx="1061">
                  <c:v>-552.24999999999989</c:v>
                </c:pt>
                <c:pt idx="1062">
                  <c:v>-152.75000000000009</c:v>
                </c:pt>
                <c:pt idx="1063">
                  <c:v>94.000000000000071</c:v>
                </c:pt>
                <c:pt idx="1064">
                  <c:v>411.25</c:v>
                </c:pt>
                <c:pt idx="1065">
                  <c:v>834.24999999999977</c:v>
                </c:pt>
                <c:pt idx="1066">
                  <c:v>916.49999999999989</c:v>
                </c:pt>
                <c:pt idx="1067">
                  <c:v>552.25000000000034</c:v>
                </c:pt>
                <c:pt idx="1068">
                  <c:v>211.50000000000009</c:v>
                </c:pt>
                <c:pt idx="1069">
                  <c:v>211.49999999999966</c:v>
                </c:pt>
                <c:pt idx="1070">
                  <c:v>423.00000000000017</c:v>
                </c:pt>
                <c:pt idx="1071">
                  <c:v>634.50000000000023</c:v>
                </c:pt>
                <c:pt idx="1072">
                  <c:v>763.74999999999955</c:v>
                </c:pt>
                <c:pt idx="1073">
                  <c:v>904.75</c:v>
                </c:pt>
                <c:pt idx="1074">
                  <c:v>1081.0000000000002</c:v>
                </c:pt>
                <c:pt idx="1075">
                  <c:v>1151.4999999999998</c:v>
                </c:pt>
                <c:pt idx="1076">
                  <c:v>1033.9999999999998</c:v>
                </c:pt>
                <c:pt idx="1077">
                  <c:v>834.25000000000011</c:v>
                </c:pt>
                <c:pt idx="1078">
                  <c:v>658.00000000000011</c:v>
                </c:pt>
                <c:pt idx="1079">
                  <c:v>564.00000000000057</c:v>
                </c:pt>
                <c:pt idx="1080">
                  <c:v>434.75000000000034</c:v>
                </c:pt>
                <c:pt idx="1081">
                  <c:v>211.49999999999966</c:v>
                </c:pt>
                <c:pt idx="1082">
                  <c:v>-11.750000000000167</c:v>
                </c:pt>
                <c:pt idx="1083">
                  <c:v>-246.75000000000017</c:v>
                </c:pt>
                <c:pt idx="1084">
                  <c:v>-376.00000000000028</c:v>
                </c:pt>
                <c:pt idx="1085">
                  <c:v>-270.24999999999966</c:v>
                </c:pt>
                <c:pt idx="1086">
                  <c:v>-82.249999999999503</c:v>
                </c:pt>
                <c:pt idx="1087">
                  <c:v>11.750000000000167</c:v>
                </c:pt>
                <c:pt idx="1088">
                  <c:v>23.499999999999499</c:v>
                </c:pt>
                <c:pt idx="1089">
                  <c:v>11.749999999999332</c:v>
                </c:pt>
                <c:pt idx="1090">
                  <c:v>0</c:v>
                </c:pt>
                <c:pt idx="1091">
                  <c:v>35.250000000000504</c:v>
                </c:pt>
                <c:pt idx="1092">
                  <c:v>152.75000000000048</c:v>
                </c:pt>
                <c:pt idx="1093">
                  <c:v>305.50000000000017</c:v>
                </c:pt>
                <c:pt idx="1094">
                  <c:v>340.74999999999983</c:v>
                </c:pt>
                <c:pt idx="1095">
                  <c:v>235</c:v>
                </c:pt>
                <c:pt idx="1096">
                  <c:v>105.74999999999983</c:v>
                </c:pt>
                <c:pt idx="1097">
                  <c:v>-23.500000000000334</c:v>
                </c:pt>
                <c:pt idx="1098">
                  <c:v>-188.00000000000014</c:v>
                </c:pt>
                <c:pt idx="1099">
                  <c:v>-376.00000000000028</c:v>
                </c:pt>
                <c:pt idx="1100">
                  <c:v>-399.49999999999983</c:v>
                </c:pt>
                <c:pt idx="1101">
                  <c:v>-223.24999999999983</c:v>
                </c:pt>
                <c:pt idx="1102">
                  <c:v>-11.750000000000167</c:v>
                </c:pt>
                <c:pt idx="1103">
                  <c:v>211.50000000000051</c:v>
                </c:pt>
                <c:pt idx="1104">
                  <c:v>411.25</c:v>
                </c:pt>
                <c:pt idx="1105">
                  <c:v>434.74999999999949</c:v>
                </c:pt>
                <c:pt idx="1106">
                  <c:v>258.50000000000034</c:v>
                </c:pt>
                <c:pt idx="1107">
                  <c:v>58.750000000000838</c:v>
                </c:pt>
                <c:pt idx="1108">
                  <c:v>-117.5</c:v>
                </c:pt>
                <c:pt idx="1109">
                  <c:v>-282.00000000000063</c:v>
                </c:pt>
                <c:pt idx="1110">
                  <c:v>-270.24999999999966</c:v>
                </c:pt>
                <c:pt idx="1111">
                  <c:v>-82.250000000000327</c:v>
                </c:pt>
                <c:pt idx="1112">
                  <c:v>164.49999999999983</c:v>
                </c:pt>
                <c:pt idx="1113">
                  <c:v>470</c:v>
                </c:pt>
                <c:pt idx="1114">
                  <c:v>634.49999999999977</c:v>
                </c:pt>
                <c:pt idx="1115">
                  <c:v>481.75000000000102</c:v>
                </c:pt>
                <c:pt idx="1116">
                  <c:v>199.75000000000031</c:v>
                </c:pt>
                <c:pt idx="1117">
                  <c:v>-11.750000000001002</c:v>
                </c:pt>
                <c:pt idx="1118">
                  <c:v>-188.00000000000099</c:v>
                </c:pt>
                <c:pt idx="1119">
                  <c:v>-281.99999999999898</c:v>
                </c:pt>
                <c:pt idx="1120">
                  <c:v>-223.24999999999898</c:v>
                </c:pt>
                <c:pt idx="1121">
                  <c:v>-141.00000000000031</c:v>
                </c:pt>
                <c:pt idx="1122">
                  <c:v>-152.74999999999966</c:v>
                </c:pt>
                <c:pt idx="1123">
                  <c:v>-293.75</c:v>
                </c:pt>
                <c:pt idx="1124">
                  <c:v>-540.50000000000102</c:v>
                </c:pt>
                <c:pt idx="1125">
                  <c:v>-869.50000000000068</c:v>
                </c:pt>
                <c:pt idx="1126">
                  <c:v>-1151.4999999999998</c:v>
                </c:pt>
                <c:pt idx="1127">
                  <c:v>-1245.4999999999993</c:v>
                </c:pt>
                <c:pt idx="1128">
                  <c:v>-1221.9999999999998</c:v>
                </c:pt>
                <c:pt idx="1129">
                  <c:v>-1057.5</c:v>
                </c:pt>
                <c:pt idx="1130">
                  <c:v>-846.00000000000034</c:v>
                </c:pt>
                <c:pt idx="1131">
                  <c:v>-752.00000000000023</c:v>
                </c:pt>
                <c:pt idx="1132">
                  <c:v>-740.24999999999966</c:v>
                </c:pt>
                <c:pt idx="1133">
                  <c:v>-799.00000000000011</c:v>
                </c:pt>
                <c:pt idx="1134">
                  <c:v>-846.00000000000034</c:v>
                </c:pt>
                <c:pt idx="1135">
                  <c:v>-787.24999999999989</c:v>
                </c:pt>
                <c:pt idx="1136">
                  <c:v>-563.99999999999989</c:v>
                </c:pt>
                <c:pt idx="1137">
                  <c:v>-246.75000000000017</c:v>
                </c:pt>
                <c:pt idx="1138">
                  <c:v>-35.249999999999872</c:v>
                </c:pt>
                <c:pt idx="1139">
                  <c:v>47.000000000000036</c:v>
                </c:pt>
                <c:pt idx="1140">
                  <c:v>93.999999999999872</c:v>
                </c:pt>
                <c:pt idx="1141">
                  <c:v>211.49999999999986</c:v>
                </c:pt>
                <c:pt idx="1142">
                  <c:v>470.00000000000023</c:v>
                </c:pt>
                <c:pt idx="1143">
                  <c:v>716.75000000000023</c:v>
                </c:pt>
                <c:pt idx="1144">
                  <c:v>622.74999999999966</c:v>
                </c:pt>
                <c:pt idx="1145">
                  <c:v>270.25000000000006</c:v>
                </c:pt>
                <c:pt idx="1146">
                  <c:v>-199.74999999999991</c:v>
                </c:pt>
                <c:pt idx="1147">
                  <c:v>-869.50000000000034</c:v>
                </c:pt>
                <c:pt idx="1148">
                  <c:v>-1045.7499999999998</c:v>
                </c:pt>
                <c:pt idx="1149">
                  <c:v>-634.49999999999977</c:v>
                </c:pt>
                <c:pt idx="1150">
                  <c:v>-211.50000000000009</c:v>
                </c:pt>
                <c:pt idx="1151">
                  <c:v>0</c:v>
                </c:pt>
                <c:pt idx="1152">
                  <c:v>223.25000000000006</c:v>
                </c:pt>
                <c:pt idx="1153">
                  <c:v>799.00000000000011</c:v>
                </c:pt>
                <c:pt idx="1154">
                  <c:v>1316</c:v>
                </c:pt>
                <c:pt idx="1155">
                  <c:v>1292.5</c:v>
                </c:pt>
                <c:pt idx="1156">
                  <c:v>1022.2499999999995</c:v>
                </c:pt>
                <c:pt idx="1157">
                  <c:v>987.00000000000023</c:v>
                </c:pt>
                <c:pt idx="1158">
                  <c:v>1128.0000000000002</c:v>
                </c:pt>
                <c:pt idx="1159">
                  <c:v>1257.2499999999995</c:v>
                </c:pt>
                <c:pt idx="1160">
                  <c:v>1221.9999999999998</c:v>
                </c:pt>
                <c:pt idx="1161">
                  <c:v>1045.7499999999998</c:v>
                </c:pt>
                <c:pt idx="1162">
                  <c:v>904.75000000000034</c:v>
                </c:pt>
                <c:pt idx="1163">
                  <c:v>846.00000000000034</c:v>
                </c:pt>
                <c:pt idx="1164">
                  <c:v>810.75000000000068</c:v>
                </c:pt>
                <c:pt idx="1165">
                  <c:v>775.49999999999932</c:v>
                </c:pt>
                <c:pt idx="1166">
                  <c:v>540.49999999999932</c:v>
                </c:pt>
                <c:pt idx="1167">
                  <c:v>317.25000000000034</c:v>
                </c:pt>
                <c:pt idx="1168">
                  <c:v>376.00000000000028</c:v>
                </c:pt>
                <c:pt idx="1169">
                  <c:v>423.00000000000102</c:v>
                </c:pt>
                <c:pt idx="1170">
                  <c:v>387.74999999999966</c:v>
                </c:pt>
                <c:pt idx="1171">
                  <c:v>364.24999999999932</c:v>
                </c:pt>
                <c:pt idx="1172">
                  <c:v>328.99999999999966</c:v>
                </c:pt>
                <c:pt idx="1173">
                  <c:v>293.75</c:v>
                </c:pt>
                <c:pt idx="1174">
                  <c:v>270.24999999999966</c:v>
                </c:pt>
                <c:pt idx="1175">
                  <c:v>235</c:v>
                </c:pt>
                <c:pt idx="1176">
                  <c:v>199.75000000000031</c:v>
                </c:pt>
                <c:pt idx="1177">
                  <c:v>187.99999999999932</c:v>
                </c:pt>
                <c:pt idx="1178">
                  <c:v>211.49999999999966</c:v>
                </c:pt>
                <c:pt idx="1179">
                  <c:v>235</c:v>
                </c:pt>
                <c:pt idx="1180">
                  <c:v>235</c:v>
                </c:pt>
                <c:pt idx="1181">
                  <c:v>223.25000000000065</c:v>
                </c:pt>
                <c:pt idx="1182">
                  <c:v>188.00000000000099</c:v>
                </c:pt>
                <c:pt idx="1183">
                  <c:v>152.74999999999966</c:v>
                </c:pt>
                <c:pt idx="1184">
                  <c:v>129.24999999999932</c:v>
                </c:pt>
                <c:pt idx="1185">
                  <c:v>93.999999999999659</c:v>
                </c:pt>
                <c:pt idx="1186">
                  <c:v>35.249999999999666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11.750000000001002</c:v>
                </c:pt>
                <c:pt idx="1196">
                  <c:v>11.750000000001002</c:v>
                </c:pt>
                <c:pt idx="1197">
                  <c:v>11.749999999999332</c:v>
                </c:pt>
                <c:pt idx="1198">
                  <c:v>58.75</c:v>
                </c:pt>
                <c:pt idx="1199">
                  <c:v>105.75000000000065</c:v>
                </c:pt>
                <c:pt idx="1200">
                  <c:v>152.74999999999966</c:v>
                </c:pt>
                <c:pt idx="1201">
                  <c:v>187.99999999999932</c:v>
                </c:pt>
                <c:pt idx="1202">
                  <c:v>164.50000000000065</c:v>
                </c:pt>
                <c:pt idx="1203">
                  <c:v>117.5</c:v>
                </c:pt>
                <c:pt idx="1204">
                  <c:v>70.499999999999332</c:v>
                </c:pt>
                <c:pt idx="1205">
                  <c:v>35.249999999999666</c:v>
                </c:pt>
                <c:pt idx="1206">
                  <c:v>23.500000000000334</c:v>
                </c:pt>
                <c:pt idx="1207">
                  <c:v>23.500000000000334</c:v>
                </c:pt>
                <c:pt idx="1208">
                  <c:v>23.500000000000334</c:v>
                </c:pt>
                <c:pt idx="1209">
                  <c:v>11.750000000001002</c:v>
                </c:pt>
                <c:pt idx="1210">
                  <c:v>0</c:v>
                </c:pt>
                <c:pt idx="1211">
                  <c:v>0</c:v>
                </c:pt>
                <c:pt idx="1212">
                  <c:v>-11.750000000001002</c:v>
                </c:pt>
                <c:pt idx="1213">
                  <c:v>-11.750000000001002</c:v>
                </c:pt>
                <c:pt idx="1214">
                  <c:v>0</c:v>
                </c:pt>
                <c:pt idx="1215">
                  <c:v>0</c:v>
                </c:pt>
                <c:pt idx="1216">
                  <c:v>-11.749999999999332</c:v>
                </c:pt>
                <c:pt idx="1217">
                  <c:v>-23.500000000000334</c:v>
                </c:pt>
                <c:pt idx="1218">
                  <c:v>-23.500000000000334</c:v>
                </c:pt>
                <c:pt idx="1219">
                  <c:v>-23.499999999998664</c:v>
                </c:pt>
                <c:pt idx="1220">
                  <c:v>-35.249999999999666</c:v>
                </c:pt>
                <c:pt idx="1221">
                  <c:v>-58.75</c:v>
                </c:pt>
                <c:pt idx="1222">
                  <c:v>-70.500000000001009</c:v>
                </c:pt>
                <c:pt idx="1223">
                  <c:v>-82.250000000000327</c:v>
                </c:pt>
                <c:pt idx="1224">
                  <c:v>-70.499999999999332</c:v>
                </c:pt>
                <c:pt idx="1225">
                  <c:v>-47.000000000000668</c:v>
                </c:pt>
                <c:pt idx="1226">
                  <c:v>-35.249999999999666</c:v>
                </c:pt>
                <c:pt idx="1227">
                  <c:v>-35.249999999999666</c:v>
                </c:pt>
                <c:pt idx="1228">
                  <c:v>-35.249999999999666</c:v>
                </c:pt>
                <c:pt idx="1229">
                  <c:v>-35.249999999999666</c:v>
                </c:pt>
                <c:pt idx="1230">
                  <c:v>-47.000000000000668</c:v>
                </c:pt>
                <c:pt idx="1231">
                  <c:v>-35.249999999999666</c:v>
                </c:pt>
                <c:pt idx="1232">
                  <c:v>-11.749999999999332</c:v>
                </c:pt>
                <c:pt idx="1233">
                  <c:v>-11.750000000001002</c:v>
                </c:pt>
                <c:pt idx="1234">
                  <c:v>-11.750000000001002</c:v>
                </c:pt>
                <c:pt idx="1235">
                  <c:v>-23.500000000000334</c:v>
                </c:pt>
                <c:pt idx="1236">
                  <c:v>-46.999999999998998</c:v>
                </c:pt>
                <c:pt idx="1237">
                  <c:v>-82.249999999998664</c:v>
                </c:pt>
                <c:pt idx="1238">
                  <c:v>-129.25000000000099</c:v>
                </c:pt>
                <c:pt idx="1239">
                  <c:v>-164.50000000000065</c:v>
                </c:pt>
                <c:pt idx="1240">
                  <c:v>-176.24999999999997</c:v>
                </c:pt>
                <c:pt idx="1241">
                  <c:v>-164.50000000000065</c:v>
                </c:pt>
                <c:pt idx="1242">
                  <c:v>-152.74999999999966</c:v>
                </c:pt>
                <c:pt idx="1243">
                  <c:v>-152.74999999999966</c:v>
                </c:pt>
                <c:pt idx="1244">
                  <c:v>-152.74999999999966</c:v>
                </c:pt>
                <c:pt idx="1245">
                  <c:v>-141.00000000000031</c:v>
                </c:pt>
                <c:pt idx="1246">
                  <c:v>-152.74999999999966</c:v>
                </c:pt>
                <c:pt idx="1247">
                  <c:v>-164.49999999999901</c:v>
                </c:pt>
                <c:pt idx="1248">
                  <c:v>-164.50000000000065</c:v>
                </c:pt>
                <c:pt idx="1249">
                  <c:v>-164.50000000000065</c:v>
                </c:pt>
                <c:pt idx="1250">
                  <c:v>-152.74999999999966</c:v>
                </c:pt>
                <c:pt idx="1251">
                  <c:v>-141.00000000000031</c:v>
                </c:pt>
                <c:pt idx="1252">
                  <c:v>-141.00000000000031</c:v>
                </c:pt>
                <c:pt idx="1253">
                  <c:v>-140.99999999999866</c:v>
                </c:pt>
                <c:pt idx="1254">
                  <c:v>-141.00000000000031</c:v>
                </c:pt>
                <c:pt idx="1255">
                  <c:v>-141.00000000000031</c:v>
                </c:pt>
                <c:pt idx="1256">
                  <c:v>-141.00000000000031</c:v>
                </c:pt>
                <c:pt idx="1257">
                  <c:v>-141.00000000000031</c:v>
                </c:pt>
                <c:pt idx="1258">
                  <c:v>-140.99999999999866</c:v>
                </c:pt>
                <c:pt idx="1259">
                  <c:v>-129.24999999999932</c:v>
                </c:pt>
                <c:pt idx="1260">
                  <c:v>-105.75000000000065</c:v>
                </c:pt>
                <c:pt idx="1261">
                  <c:v>-82.250000000000327</c:v>
                </c:pt>
                <c:pt idx="1262">
                  <c:v>-35.249999999999666</c:v>
                </c:pt>
                <c:pt idx="1263">
                  <c:v>11.749999999999332</c:v>
                </c:pt>
                <c:pt idx="1264">
                  <c:v>46.999999999998998</c:v>
                </c:pt>
                <c:pt idx="1265">
                  <c:v>70.500000000001009</c:v>
                </c:pt>
                <c:pt idx="1266">
                  <c:v>58.75</c:v>
                </c:pt>
                <c:pt idx="1267">
                  <c:v>46.999999999998998</c:v>
                </c:pt>
                <c:pt idx="1268">
                  <c:v>23.500000000000334</c:v>
                </c:pt>
                <c:pt idx="1269">
                  <c:v>-23.500000000000334</c:v>
                </c:pt>
                <c:pt idx="1270">
                  <c:v>-58.75</c:v>
                </c:pt>
                <c:pt idx="1271">
                  <c:v>-82.249999999998664</c:v>
                </c:pt>
                <c:pt idx="1272">
                  <c:v>-93.999999999999659</c:v>
                </c:pt>
                <c:pt idx="1273">
                  <c:v>-82.250000000000327</c:v>
                </c:pt>
                <c:pt idx="1274">
                  <c:v>-70.499999999999332</c:v>
                </c:pt>
                <c:pt idx="1275">
                  <c:v>-58.75</c:v>
                </c:pt>
                <c:pt idx="1276">
                  <c:v>-23.500000000000334</c:v>
                </c:pt>
                <c:pt idx="1277">
                  <c:v>11.749999999999332</c:v>
                </c:pt>
                <c:pt idx="1278">
                  <c:v>23.500000000000334</c:v>
                </c:pt>
                <c:pt idx="1279">
                  <c:v>35.249999999999666</c:v>
                </c:pt>
                <c:pt idx="1280">
                  <c:v>46.999999999998998</c:v>
                </c:pt>
                <c:pt idx="1281">
                  <c:v>23.500000000000334</c:v>
                </c:pt>
                <c:pt idx="1282">
                  <c:v>11.750000000001002</c:v>
                </c:pt>
                <c:pt idx="1283">
                  <c:v>11.750000000001002</c:v>
                </c:pt>
                <c:pt idx="1284">
                  <c:v>0</c:v>
                </c:pt>
                <c:pt idx="1285">
                  <c:v>-23.500000000000334</c:v>
                </c:pt>
                <c:pt idx="1286">
                  <c:v>-47.000000000000668</c:v>
                </c:pt>
                <c:pt idx="1287">
                  <c:v>-58.75</c:v>
                </c:pt>
                <c:pt idx="1288">
                  <c:v>-82.250000000000327</c:v>
                </c:pt>
                <c:pt idx="1289">
                  <c:v>-93.999999999999659</c:v>
                </c:pt>
                <c:pt idx="1290">
                  <c:v>-82.250000000000327</c:v>
                </c:pt>
                <c:pt idx="1291">
                  <c:v>-82.250000000000327</c:v>
                </c:pt>
                <c:pt idx="1292">
                  <c:v>-105.74999999999899</c:v>
                </c:pt>
                <c:pt idx="1293">
                  <c:v>-117.5</c:v>
                </c:pt>
                <c:pt idx="1294">
                  <c:v>-117.5</c:v>
                </c:pt>
                <c:pt idx="1295">
                  <c:v>-93.999999999999659</c:v>
                </c:pt>
                <c:pt idx="1296">
                  <c:v>-47.000000000000668</c:v>
                </c:pt>
                <c:pt idx="1297">
                  <c:v>0</c:v>
                </c:pt>
                <c:pt idx="1298">
                  <c:v>35.249999999999666</c:v>
                </c:pt>
                <c:pt idx="1299">
                  <c:v>58.75</c:v>
                </c:pt>
                <c:pt idx="1300">
                  <c:v>58.75</c:v>
                </c:pt>
                <c:pt idx="1301">
                  <c:v>46.999999999998998</c:v>
                </c:pt>
                <c:pt idx="1302">
                  <c:v>47.000000000000668</c:v>
                </c:pt>
                <c:pt idx="1303">
                  <c:v>58.75</c:v>
                </c:pt>
                <c:pt idx="1304">
                  <c:v>47.000000000000668</c:v>
                </c:pt>
                <c:pt idx="1305">
                  <c:v>23.500000000000334</c:v>
                </c:pt>
                <c:pt idx="1306">
                  <c:v>11.749999999999332</c:v>
                </c:pt>
                <c:pt idx="1307">
                  <c:v>0</c:v>
                </c:pt>
                <c:pt idx="1308">
                  <c:v>-11.749999999999332</c:v>
                </c:pt>
                <c:pt idx="1309">
                  <c:v>-11.749999999999332</c:v>
                </c:pt>
                <c:pt idx="1310">
                  <c:v>-11.750000000001002</c:v>
                </c:pt>
                <c:pt idx="1311">
                  <c:v>-23.500000000000334</c:v>
                </c:pt>
                <c:pt idx="1312">
                  <c:v>-35.249999999999666</c:v>
                </c:pt>
                <c:pt idx="1313">
                  <c:v>-58.75</c:v>
                </c:pt>
                <c:pt idx="1314">
                  <c:v>-58.75</c:v>
                </c:pt>
                <c:pt idx="1315">
                  <c:v>-58.75</c:v>
                </c:pt>
                <c:pt idx="1316">
                  <c:v>-105.75000000000065</c:v>
                </c:pt>
                <c:pt idx="1317">
                  <c:v>-117.5</c:v>
                </c:pt>
                <c:pt idx="1318">
                  <c:v>-93.999999999999659</c:v>
                </c:pt>
                <c:pt idx="1319">
                  <c:v>-23.500000000000334</c:v>
                </c:pt>
                <c:pt idx="1320">
                  <c:v>82.250000000000327</c:v>
                </c:pt>
                <c:pt idx="1321">
                  <c:v>164.50000000000065</c:v>
                </c:pt>
                <c:pt idx="1322">
                  <c:v>246.74999999999932</c:v>
                </c:pt>
                <c:pt idx="1323">
                  <c:v>328.99999999999966</c:v>
                </c:pt>
                <c:pt idx="1324">
                  <c:v>364.25000000000102</c:v>
                </c:pt>
                <c:pt idx="1325">
                  <c:v>305.49999999999932</c:v>
                </c:pt>
                <c:pt idx="1326">
                  <c:v>187.99999999999932</c:v>
                </c:pt>
                <c:pt idx="1327">
                  <c:v>82.250000000000327</c:v>
                </c:pt>
                <c:pt idx="1328">
                  <c:v>23.500000000000334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-11.749999999999332</c:v>
                </c:pt>
                <c:pt idx="1333">
                  <c:v>-47.000000000000668</c:v>
                </c:pt>
                <c:pt idx="1334">
                  <c:v>-70.500000000001009</c:v>
                </c:pt>
                <c:pt idx="1335">
                  <c:v>-70.499999999999332</c:v>
                </c:pt>
                <c:pt idx="1336">
                  <c:v>-46.999999999998998</c:v>
                </c:pt>
                <c:pt idx="1337">
                  <c:v>-23.500000000000334</c:v>
                </c:pt>
                <c:pt idx="1338">
                  <c:v>-11.750000000001002</c:v>
                </c:pt>
                <c:pt idx="1339">
                  <c:v>0</c:v>
                </c:pt>
                <c:pt idx="1340">
                  <c:v>11.750000000001002</c:v>
                </c:pt>
                <c:pt idx="1341">
                  <c:v>23.500000000000334</c:v>
                </c:pt>
                <c:pt idx="1342">
                  <c:v>58.75</c:v>
                </c:pt>
                <c:pt idx="1343">
                  <c:v>93.999999999999659</c:v>
                </c:pt>
                <c:pt idx="1344">
                  <c:v>93.999999999999659</c:v>
                </c:pt>
                <c:pt idx="1345">
                  <c:v>82.250000000000327</c:v>
                </c:pt>
                <c:pt idx="1346">
                  <c:v>46.999999999998998</c:v>
                </c:pt>
                <c:pt idx="1347">
                  <c:v>11.749999999999332</c:v>
                </c:pt>
                <c:pt idx="1348">
                  <c:v>-23.499999999998664</c:v>
                </c:pt>
                <c:pt idx="1349">
                  <c:v>-105.74999999999899</c:v>
                </c:pt>
                <c:pt idx="1350">
                  <c:v>-211.50000000000131</c:v>
                </c:pt>
                <c:pt idx="1351">
                  <c:v>-293.75</c:v>
                </c:pt>
                <c:pt idx="1352">
                  <c:v>-328.99999999999966</c:v>
                </c:pt>
                <c:pt idx="1353">
                  <c:v>-340.75000000000068</c:v>
                </c:pt>
                <c:pt idx="1354">
                  <c:v>-352.49999999999994</c:v>
                </c:pt>
                <c:pt idx="1355">
                  <c:v>-376.00000000000028</c:v>
                </c:pt>
                <c:pt idx="1356">
                  <c:v>-422.99999999999932</c:v>
                </c:pt>
                <c:pt idx="1357">
                  <c:v>-458.24999999999903</c:v>
                </c:pt>
                <c:pt idx="1358">
                  <c:v>-481.75000000000102</c:v>
                </c:pt>
                <c:pt idx="1359">
                  <c:v>-517.00000000000068</c:v>
                </c:pt>
                <c:pt idx="1360">
                  <c:v>-528.7499999999992</c:v>
                </c:pt>
                <c:pt idx="1361">
                  <c:v>-422.99999999999932</c:v>
                </c:pt>
                <c:pt idx="1362">
                  <c:v>-211.50000000000051</c:v>
                </c:pt>
                <c:pt idx="1363">
                  <c:v>23.499999999999499</c:v>
                </c:pt>
                <c:pt idx="1364">
                  <c:v>235</c:v>
                </c:pt>
                <c:pt idx="1365">
                  <c:v>258.50000000000034</c:v>
                </c:pt>
                <c:pt idx="1366">
                  <c:v>105.75000000000065</c:v>
                </c:pt>
                <c:pt idx="1367">
                  <c:v>-82.250000000000327</c:v>
                </c:pt>
                <c:pt idx="1368">
                  <c:v>-317.25000000000034</c:v>
                </c:pt>
                <c:pt idx="1369">
                  <c:v>-411.25</c:v>
                </c:pt>
                <c:pt idx="1370">
                  <c:v>-258.50000000000034</c:v>
                </c:pt>
                <c:pt idx="1371">
                  <c:v>-70.500000000000156</c:v>
                </c:pt>
                <c:pt idx="1372">
                  <c:v>0</c:v>
                </c:pt>
                <c:pt idx="1373">
                  <c:v>-58.75</c:v>
                </c:pt>
                <c:pt idx="1374">
                  <c:v>-187.99999999999932</c:v>
                </c:pt>
                <c:pt idx="1375">
                  <c:v>-352.49999999999994</c:v>
                </c:pt>
                <c:pt idx="1376">
                  <c:v>-634.50000000000068</c:v>
                </c:pt>
                <c:pt idx="1377">
                  <c:v>-1033.9999999999998</c:v>
                </c:pt>
                <c:pt idx="1378">
                  <c:v>-1245.4999999999993</c:v>
                </c:pt>
                <c:pt idx="1379">
                  <c:v>-1245.5</c:v>
                </c:pt>
                <c:pt idx="1380">
                  <c:v>-1245.5</c:v>
                </c:pt>
                <c:pt idx="1381">
                  <c:v>-892.99999999999966</c:v>
                </c:pt>
                <c:pt idx="1382">
                  <c:v>-35.250000000000078</c:v>
                </c:pt>
                <c:pt idx="1383">
                  <c:v>657.99999999999977</c:v>
                </c:pt>
                <c:pt idx="1384">
                  <c:v>740.25000000000011</c:v>
                </c:pt>
                <c:pt idx="1385">
                  <c:v>446.50000000000045</c:v>
                </c:pt>
                <c:pt idx="1386">
                  <c:v>235</c:v>
                </c:pt>
                <c:pt idx="1387">
                  <c:v>317.24999999999949</c:v>
                </c:pt>
                <c:pt idx="1388">
                  <c:v>575.74999999999989</c:v>
                </c:pt>
                <c:pt idx="1389">
                  <c:v>834.25000000000011</c:v>
                </c:pt>
                <c:pt idx="1390">
                  <c:v>904.75000000000034</c:v>
                </c:pt>
                <c:pt idx="1391">
                  <c:v>740.24999999999966</c:v>
                </c:pt>
                <c:pt idx="1392">
                  <c:v>481.74999999999932</c:v>
                </c:pt>
                <c:pt idx="1393">
                  <c:v>246.75000000000017</c:v>
                </c:pt>
                <c:pt idx="1394">
                  <c:v>70.500000000000156</c:v>
                </c:pt>
                <c:pt idx="1395">
                  <c:v>-23.499999999999499</c:v>
                </c:pt>
                <c:pt idx="1396">
                  <c:v>-93.999999999999659</c:v>
                </c:pt>
                <c:pt idx="1397">
                  <c:v>-176.24999999999997</c:v>
                </c:pt>
                <c:pt idx="1398">
                  <c:v>-235</c:v>
                </c:pt>
                <c:pt idx="1399">
                  <c:v>-293.75</c:v>
                </c:pt>
                <c:pt idx="1400">
                  <c:v>-352.49999999999994</c:v>
                </c:pt>
                <c:pt idx="1401">
                  <c:v>-387.75000000000051</c:v>
                </c:pt>
                <c:pt idx="1402">
                  <c:v>-458.24999999999977</c:v>
                </c:pt>
                <c:pt idx="1403">
                  <c:v>-658.00000000000011</c:v>
                </c:pt>
                <c:pt idx="1404">
                  <c:v>-1022.2500000000003</c:v>
                </c:pt>
                <c:pt idx="1405">
                  <c:v>-1245.4999999999998</c:v>
                </c:pt>
                <c:pt idx="1406">
                  <c:v>-1045.7499999999998</c:v>
                </c:pt>
                <c:pt idx="1407">
                  <c:v>-505.25000000000006</c:v>
                </c:pt>
                <c:pt idx="1408">
                  <c:v>-35.250000000000078</c:v>
                </c:pt>
                <c:pt idx="1409">
                  <c:v>70.500000000000156</c:v>
                </c:pt>
                <c:pt idx="1410">
                  <c:v>11.74999999999975</c:v>
                </c:pt>
                <c:pt idx="1411">
                  <c:v>-46.999999999999829</c:v>
                </c:pt>
                <c:pt idx="1412">
                  <c:v>-82.249999999999915</c:v>
                </c:pt>
                <c:pt idx="1413">
                  <c:v>-35.250000000000078</c:v>
                </c:pt>
                <c:pt idx="1414">
                  <c:v>176.24999999999997</c:v>
                </c:pt>
                <c:pt idx="1415">
                  <c:v>505.25000000000006</c:v>
                </c:pt>
                <c:pt idx="1416">
                  <c:v>775.49999999999966</c:v>
                </c:pt>
                <c:pt idx="1417">
                  <c:v>857.74999999999955</c:v>
                </c:pt>
                <c:pt idx="1418">
                  <c:v>716.75000000000023</c:v>
                </c:pt>
                <c:pt idx="1419">
                  <c:v>387.75000000000051</c:v>
                </c:pt>
                <c:pt idx="1420">
                  <c:v>0</c:v>
                </c:pt>
                <c:pt idx="1421">
                  <c:v>-399.50000000000063</c:v>
                </c:pt>
                <c:pt idx="1422">
                  <c:v>-658.00000000000011</c:v>
                </c:pt>
                <c:pt idx="1423">
                  <c:v>-470</c:v>
                </c:pt>
                <c:pt idx="1424">
                  <c:v>-82.249999999999503</c:v>
                </c:pt>
                <c:pt idx="1425">
                  <c:v>235</c:v>
                </c:pt>
                <c:pt idx="1426">
                  <c:v>575.74999999999989</c:v>
                </c:pt>
                <c:pt idx="1427">
                  <c:v>646.25</c:v>
                </c:pt>
                <c:pt idx="1428">
                  <c:v>352.49999999999994</c:v>
                </c:pt>
                <c:pt idx="1429">
                  <c:v>11.750000000000167</c:v>
                </c:pt>
                <c:pt idx="1430">
                  <c:v>-281.99999999999983</c:v>
                </c:pt>
                <c:pt idx="1431">
                  <c:v>-622.74999999999966</c:v>
                </c:pt>
                <c:pt idx="1432">
                  <c:v>-1034</c:v>
                </c:pt>
                <c:pt idx="1433">
                  <c:v>-1245.5</c:v>
                </c:pt>
                <c:pt idx="1434">
                  <c:v>-1257.2499999999998</c:v>
                </c:pt>
                <c:pt idx="1435">
                  <c:v>-810.74999999999989</c:v>
                </c:pt>
                <c:pt idx="1436">
                  <c:v>-105.75000000000026</c:v>
                </c:pt>
                <c:pt idx="1437">
                  <c:v>235</c:v>
                </c:pt>
                <c:pt idx="1438">
                  <c:v>270.25000000000006</c:v>
                </c:pt>
                <c:pt idx="1439">
                  <c:v>117.5</c:v>
                </c:pt>
                <c:pt idx="1440">
                  <c:v>-70.500000000000156</c:v>
                </c:pt>
                <c:pt idx="1441">
                  <c:v>-293.75</c:v>
                </c:pt>
                <c:pt idx="1442">
                  <c:v>-364.24999999999972</c:v>
                </c:pt>
                <c:pt idx="1443">
                  <c:v>-188.00000000000014</c:v>
                </c:pt>
                <c:pt idx="1444">
                  <c:v>0</c:v>
                </c:pt>
                <c:pt idx="1445">
                  <c:v>58.75</c:v>
                </c:pt>
                <c:pt idx="1446">
                  <c:v>-47.000000000000249</c:v>
                </c:pt>
                <c:pt idx="1447">
                  <c:v>-411.25</c:v>
                </c:pt>
                <c:pt idx="1448">
                  <c:v>-939.99999999999989</c:v>
                </c:pt>
                <c:pt idx="1449">
                  <c:v>-1222</c:v>
                </c:pt>
                <c:pt idx="1450">
                  <c:v>-1022.2500000000001</c:v>
                </c:pt>
                <c:pt idx="1451">
                  <c:v>-540.5</c:v>
                </c:pt>
                <c:pt idx="1452">
                  <c:v>-141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258.5</c:v>
                </c:pt>
                <c:pt idx="1479">
                  <c:v>517</c:v>
                </c:pt>
                <c:pt idx="1480">
                  <c:v>481.75</c:v>
                </c:pt>
                <c:pt idx="1481">
                  <c:v>411.25</c:v>
                </c:pt>
                <c:pt idx="1482">
                  <c:v>340.74999999999994</c:v>
                </c:pt>
                <c:pt idx="1483">
                  <c:v>293.75</c:v>
                </c:pt>
                <c:pt idx="1484">
                  <c:v>270.25000000000006</c:v>
                </c:pt>
                <c:pt idx="1485">
                  <c:v>293.75</c:v>
                </c:pt>
                <c:pt idx="1486">
                  <c:v>375.99999999999989</c:v>
                </c:pt>
                <c:pt idx="1487">
                  <c:v>481.75</c:v>
                </c:pt>
                <c:pt idx="1488">
                  <c:v>599.25000000000011</c:v>
                </c:pt>
                <c:pt idx="1489">
                  <c:v>716.75000000000023</c:v>
                </c:pt>
                <c:pt idx="1490">
                  <c:v>810.74999999999989</c:v>
                </c:pt>
                <c:pt idx="1491">
                  <c:v>869.49999999999977</c:v>
                </c:pt>
                <c:pt idx="1492">
                  <c:v>869.50000000000034</c:v>
                </c:pt>
                <c:pt idx="1493">
                  <c:v>822.5</c:v>
                </c:pt>
                <c:pt idx="1494">
                  <c:v>763.75</c:v>
                </c:pt>
                <c:pt idx="1495">
                  <c:v>681.49999999999966</c:v>
                </c:pt>
                <c:pt idx="1496">
                  <c:v>599.25000000000011</c:v>
                </c:pt>
                <c:pt idx="1497">
                  <c:v>517.00000000000068</c:v>
                </c:pt>
                <c:pt idx="1498">
                  <c:v>422.99999999999932</c:v>
                </c:pt>
                <c:pt idx="1499">
                  <c:v>328.99999999999966</c:v>
                </c:pt>
                <c:pt idx="1500">
                  <c:v>235</c:v>
                </c:pt>
                <c:pt idx="1501">
                  <c:v>188.00000000000014</c:v>
                </c:pt>
                <c:pt idx="1502">
                  <c:v>164.50000000000065</c:v>
                </c:pt>
                <c:pt idx="1503">
                  <c:v>152.74999999999966</c:v>
                </c:pt>
                <c:pt idx="1504">
                  <c:v>152.74999999999966</c:v>
                </c:pt>
                <c:pt idx="1505">
                  <c:v>129.25000000000017</c:v>
                </c:pt>
                <c:pt idx="1506">
                  <c:v>117.5</c:v>
                </c:pt>
                <c:pt idx="1507">
                  <c:v>129.25000000000017</c:v>
                </c:pt>
                <c:pt idx="1508">
                  <c:v>152.74999999999966</c:v>
                </c:pt>
                <c:pt idx="1509">
                  <c:v>188.00000000000014</c:v>
                </c:pt>
                <c:pt idx="1510">
                  <c:v>258.50000000000034</c:v>
                </c:pt>
                <c:pt idx="1511">
                  <c:v>352.49999999999994</c:v>
                </c:pt>
                <c:pt idx="1512">
                  <c:v>446.49999999999966</c:v>
                </c:pt>
                <c:pt idx="1513">
                  <c:v>528.75</c:v>
                </c:pt>
                <c:pt idx="1514">
                  <c:v>563.99999999999966</c:v>
                </c:pt>
                <c:pt idx="1515">
                  <c:v>528.75</c:v>
                </c:pt>
                <c:pt idx="1516">
                  <c:v>423.00000000000102</c:v>
                </c:pt>
                <c:pt idx="1517">
                  <c:v>317.25000000000034</c:v>
                </c:pt>
                <c:pt idx="1518">
                  <c:v>235</c:v>
                </c:pt>
                <c:pt idx="1519">
                  <c:v>176.24999999999997</c:v>
                </c:pt>
                <c:pt idx="1520">
                  <c:v>129.24999999999932</c:v>
                </c:pt>
                <c:pt idx="1521">
                  <c:v>82.249999999998664</c:v>
                </c:pt>
                <c:pt idx="1522">
                  <c:v>23.500000000000334</c:v>
                </c:pt>
                <c:pt idx="1523">
                  <c:v>-58.75</c:v>
                </c:pt>
                <c:pt idx="1524">
                  <c:v>-176.24999999999997</c:v>
                </c:pt>
                <c:pt idx="1525">
                  <c:v>-328.99999999999966</c:v>
                </c:pt>
                <c:pt idx="1526">
                  <c:v>-458.25000000000063</c:v>
                </c:pt>
                <c:pt idx="1527">
                  <c:v>-540.49999999999932</c:v>
                </c:pt>
                <c:pt idx="1528">
                  <c:v>-540.49999999999932</c:v>
                </c:pt>
                <c:pt idx="1529">
                  <c:v>-470</c:v>
                </c:pt>
                <c:pt idx="1530">
                  <c:v>-364.25000000000017</c:v>
                </c:pt>
                <c:pt idx="1531">
                  <c:v>-235</c:v>
                </c:pt>
                <c:pt idx="1532">
                  <c:v>-105.74999999999983</c:v>
                </c:pt>
                <c:pt idx="1533">
                  <c:v>23.499999999999499</c:v>
                </c:pt>
                <c:pt idx="1534">
                  <c:v>164.49999999999983</c:v>
                </c:pt>
                <c:pt idx="1535">
                  <c:v>329.00000000000045</c:v>
                </c:pt>
                <c:pt idx="1536">
                  <c:v>493.49999999999949</c:v>
                </c:pt>
                <c:pt idx="1537">
                  <c:v>611.00000000000034</c:v>
                </c:pt>
                <c:pt idx="1538">
                  <c:v>704.99999999999989</c:v>
                </c:pt>
                <c:pt idx="1539">
                  <c:v>763.75</c:v>
                </c:pt>
                <c:pt idx="1540">
                  <c:v>799.00000000000125</c:v>
                </c:pt>
                <c:pt idx="1541">
                  <c:v>810.74999999999898</c:v>
                </c:pt>
                <c:pt idx="1542">
                  <c:v>763.75</c:v>
                </c:pt>
                <c:pt idx="1543">
                  <c:v>658.00000000000091</c:v>
                </c:pt>
                <c:pt idx="1544">
                  <c:v>481.74999999999932</c:v>
                </c:pt>
                <c:pt idx="1545">
                  <c:v>305.49999999999932</c:v>
                </c:pt>
                <c:pt idx="1546">
                  <c:v>187.99999999999932</c:v>
                </c:pt>
                <c:pt idx="1547">
                  <c:v>117.5</c:v>
                </c:pt>
                <c:pt idx="1548">
                  <c:v>105.75000000000065</c:v>
                </c:pt>
                <c:pt idx="1549">
                  <c:v>117.5</c:v>
                </c:pt>
                <c:pt idx="1550">
                  <c:v>141.00000000000031</c:v>
                </c:pt>
                <c:pt idx="1551">
                  <c:v>164.50000000000065</c:v>
                </c:pt>
                <c:pt idx="1552">
                  <c:v>176.24999999999997</c:v>
                </c:pt>
                <c:pt idx="1553">
                  <c:v>176.24999999999997</c:v>
                </c:pt>
                <c:pt idx="1554">
                  <c:v>176.24999999999997</c:v>
                </c:pt>
                <c:pt idx="1555">
                  <c:v>199.74999999999866</c:v>
                </c:pt>
                <c:pt idx="1556">
                  <c:v>235</c:v>
                </c:pt>
                <c:pt idx="1557">
                  <c:v>270.25000000000136</c:v>
                </c:pt>
                <c:pt idx="1558">
                  <c:v>317.25000000000034</c:v>
                </c:pt>
                <c:pt idx="1559">
                  <c:v>364.24999999999932</c:v>
                </c:pt>
                <c:pt idx="1560">
                  <c:v>375.99999999999864</c:v>
                </c:pt>
                <c:pt idx="1561">
                  <c:v>376.00000000000028</c:v>
                </c:pt>
                <c:pt idx="1562">
                  <c:v>376.00000000000028</c:v>
                </c:pt>
                <c:pt idx="1563">
                  <c:v>387.74999999999966</c:v>
                </c:pt>
                <c:pt idx="1564">
                  <c:v>399.50000000000063</c:v>
                </c:pt>
                <c:pt idx="1565">
                  <c:v>399.50000000000063</c:v>
                </c:pt>
                <c:pt idx="1566">
                  <c:v>411.25</c:v>
                </c:pt>
                <c:pt idx="1567">
                  <c:v>399.49999999999898</c:v>
                </c:pt>
                <c:pt idx="1568">
                  <c:v>364.24999999999932</c:v>
                </c:pt>
                <c:pt idx="1569">
                  <c:v>340.75000000000068</c:v>
                </c:pt>
                <c:pt idx="1570">
                  <c:v>317.25000000000034</c:v>
                </c:pt>
                <c:pt idx="1571">
                  <c:v>293.75</c:v>
                </c:pt>
                <c:pt idx="1572">
                  <c:v>270.24999999999966</c:v>
                </c:pt>
                <c:pt idx="1573">
                  <c:v>223.24999999999898</c:v>
                </c:pt>
                <c:pt idx="1574">
                  <c:v>164.50000000000065</c:v>
                </c:pt>
                <c:pt idx="1575">
                  <c:v>117.5</c:v>
                </c:pt>
                <c:pt idx="1576">
                  <c:v>58.75</c:v>
                </c:pt>
                <c:pt idx="1577">
                  <c:v>0</c:v>
                </c:pt>
                <c:pt idx="1578">
                  <c:v>-47.000000000000668</c:v>
                </c:pt>
                <c:pt idx="1579">
                  <c:v>-70.499999999999332</c:v>
                </c:pt>
                <c:pt idx="1580">
                  <c:v>-93.999999999999659</c:v>
                </c:pt>
                <c:pt idx="1581">
                  <c:v>-105.75000000000065</c:v>
                </c:pt>
                <c:pt idx="1582">
                  <c:v>-117.5</c:v>
                </c:pt>
                <c:pt idx="1583">
                  <c:v>-152.74999999999966</c:v>
                </c:pt>
                <c:pt idx="1584">
                  <c:v>-176.24999999999997</c:v>
                </c:pt>
                <c:pt idx="1585">
                  <c:v>-199.75000000000031</c:v>
                </c:pt>
                <c:pt idx="1586">
                  <c:v>-223.25000000000065</c:v>
                </c:pt>
                <c:pt idx="1587">
                  <c:v>-235</c:v>
                </c:pt>
                <c:pt idx="1588">
                  <c:v>-223.24999999999898</c:v>
                </c:pt>
                <c:pt idx="1589">
                  <c:v>-187.99999999999932</c:v>
                </c:pt>
                <c:pt idx="1590">
                  <c:v>-152.74999999999966</c:v>
                </c:pt>
                <c:pt idx="1591">
                  <c:v>-117.5</c:v>
                </c:pt>
                <c:pt idx="1592">
                  <c:v>-94.000000000001336</c:v>
                </c:pt>
                <c:pt idx="1593">
                  <c:v>-70.499999999999332</c:v>
                </c:pt>
                <c:pt idx="1594">
                  <c:v>-46.999999999998998</c:v>
                </c:pt>
                <c:pt idx="1595">
                  <c:v>-70.500000000001009</c:v>
                </c:pt>
                <c:pt idx="1596">
                  <c:v>-93.999999999999659</c:v>
                </c:pt>
                <c:pt idx="1597">
                  <c:v>-129.24999999999932</c:v>
                </c:pt>
                <c:pt idx="1598">
                  <c:v>-176.24999999999997</c:v>
                </c:pt>
                <c:pt idx="1599">
                  <c:v>-199.75000000000031</c:v>
                </c:pt>
                <c:pt idx="1600">
                  <c:v>-223.25000000000065</c:v>
                </c:pt>
                <c:pt idx="1601">
                  <c:v>-235</c:v>
                </c:pt>
                <c:pt idx="1602">
                  <c:v>-211.49999999999966</c:v>
                </c:pt>
                <c:pt idx="1603">
                  <c:v>-164.50000000000065</c:v>
                </c:pt>
                <c:pt idx="1604">
                  <c:v>-129.25000000000099</c:v>
                </c:pt>
                <c:pt idx="1605">
                  <c:v>-82.249999999998664</c:v>
                </c:pt>
                <c:pt idx="1606">
                  <c:v>-46.999999999998998</c:v>
                </c:pt>
                <c:pt idx="1607">
                  <c:v>-23.500000000000334</c:v>
                </c:pt>
                <c:pt idx="1608">
                  <c:v>0</c:v>
                </c:pt>
                <c:pt idx="1609">
                  <c:v>23.500000000000334</c:v>
                </c:pt>
                <c:pt idx="1610">
                  <c:v>35.249999999999666</c:v>
                </c:pt>
                <c:pt idx="1611">
                  <c:v>46.999999999998998</c:v>
                </c:pt>
                <c:pt idx="1612">
                  <c:v>82.250000000000327</c:v>
                </c:pt>
                <c:pt idx="1613">
                  <c:v>117.5</c:v>
                </c:pt>
                <c:pt idx="1614">
                  <c:v>152.74999999999966</c:v>
                </c:pt>
                <c:pt idx="1615">
                  <c:v>188.00000000000099</c:v>
                </c:pt>
                <c:pt idx="1616">
                  <c:v>235</c:v>
                </c:pt>
                <c:pt idx="1617">
                  <c:v>270.24999999999966</c:v>
                </c:pt>
                <c:pt idx="1618">
                  <c:v>293.75</c:v>
                </c:pt>
                <c:pt idx="1619">
                  <c:v>281.99999999999898</c:v>
                </c:pt>
                <c:pt idx="1620">
                  <c:v>246.74999999999932</c:v>
                </c:pt>
                <c:pt idx="1621">
                  <c:v>211.50000000000131</c:v>
                </c:pt>
                <c:pt idx="1622">
                  <c:v>164.50000000000065</c:v>
                </c:pt>
                <c:pt idx="1623">
                  <c:v>93.999999999999659</c:v>
                </c:pt>
                <c:pt idx="1624">
                  <c:v>11.749999999999332</c:v>
                </c:pt>
                <c:pt idx="1625">
                  <c:v>-58.75</c:v>
                </c:pt>
                <c:pt idx="1626">
                  <c:v>-164.49999999999901</c:v>
                </c:pt>
                <c:pt idx="1627">
                  <c:v>-282.00000000000063</c:v>
                </c:pt>
                <c:pt idx="1628">
                  <c:v>-376.00000000000028</c:v>
                </c:pt>
                <c:pt idx="1629">
                  <c:v>-434.75000000000034</c:v>
                </c:pt>
                <c:pt idx="1630">
                  <c:v>-434.75000000000034</c:v>
                </c:pt>
                <c:pt idx="1631">
                  <c:v>-364.24999999999932</c:v>
                </c:pt>
                <c:pt idx="1632">
                  <c:v>-258.50000000000034</c:v>
                </c:pt>
                <c:pt idx="1633">
                  <c:v>-141.00000000000031</c:v>
                </c:pt>
                <c:pt idx="1634">
                  <c:v>-46.999999999998998</c:v>
                </c:pt>
                <c:pt idx="1635">
                  <c:v>-11.749999999999332</c:v>
                </c:pt>
                <c:pt idx="1636">
                  <c:v>-11.750000000001002</c:v>
                </c:pt>
                <c:pt idx="1637">
                  <c:v>-47.000000000000668</c:v>
                </c:pt>
                <c:pt idx="1638">
                  <c:v>-82.249999999998664</c:v>
                </c:pt>
                <c:pt idx="1639">
                  <c:v>-105.74999999999899</c:v>
                </c:pt>
                <c:pt idx="1640">
                  <c:v>-105.75000000000065</c:v>
                </c:pt>
                <c:pt idx="1641">
                  <c:v>-70.500000000001009</c:v>
                </c:pt>
                <c:pt idx="1642">
                  <c:v>-11.749999999999332</c:v>
                </c:pt>
                <c:pt idx="1643">
                  <c:v>70.500000000001009</c:v>
                </c:pt>
                <c:pt idx="1644">
                  <c:v>140.99999999999866</c:v>
                </c:pt>
                <c:pt idx="1645">
                  <c:v>199.74999999999866</c:v>
                </c:pt>
                <c:pt idx="1646">
                  <c:v>246.75000000000099</c:v>
                </c:pt>
                <c:pt idx="1647">
                  <c:v>282.00000000000063</c:v>
                </c:pt>
                <c:pt idx="1648">
                  <c:v>317.25000000000034</c:v>
                </c:pt>
                <c:pt idx="1649">
                  <c:v>328.99999999999966</c:v>
                </c:pt>
                <c:pt idx="1650">
                  <c:v>328.99999999999966</c:v>
                </c:pt>
                <c:pt idx="1651">
                  <c:v>305.50000000000097</c:v>
                </c:pt>
                <c:pt idx="1652">
                  <c:v>270.24999999999966</c:v>
                </c:pt>
                <c:pt idx="1653">
                  <c:v>246.74999999999932</c:v>
                </c:pt>
                <c:pt idx="1654">
                  <c:v>211.49999999999966</c:v>
                </c:pt>
                <c:pt idx="1655">
                  <c:v>187.99999999999932</c:v>
                </c:pt>
                <c:pt idx="1656">
                  <c:v>188.00000000000099</c:v>
                </c:pt>
                <c:pt idx="1657">
                  <c:v>188.00000000000099</c:v>
                </c:pt>
                <c:pt idx="1658">
                  <c:v>187.99999999999932</c:v>
                </c:pt>
                <c:pt idx="1659">
                  <c:v>187.99999999999932</c:v>
                </c:pt>
                <c:pt idx="1660">
                  <c:v>187.99999999999932</c:v>
                </c:pt>
                <c:pt idx="1661">
                  <c:v>176.24999999999997</c:v>
                </c:pt>
                <c:pt idx="1662">
                  <c:v>176.24999999999997</c:v>
                </c:pt>
                <c:pt idx="1663">
                  <c:v>176.24999999999997</c:v>
                </c:pt>
                <c:pt idx="1664">
                  <c:v>152.75000000000134</c:v>
                </c:pt>
                <c:pt idx="1665">
                  <c:v>141.00000000000031</c:v>
                </c:pt>
                <c:pt idx="1666">
                  <c:v>117.5</c:v>
                </c:pt>
                <c:pt idx="1667">
                  <c:v>93.999999999999659</c:v>
                </c:pt>
                <c:pt idx="1668">
                  <c:v>82.249999999998664</c:v>
                </c:pt>
                <c:pt idx="1669">
                  <c:v>70.500000000001009</c:v>
                </c:pt>
                <c:pt idx="1670">
                  <c:v>58.75</c:v>
                </c:pt>
                <c:pt idx="1671">
                  <c:v>35.249999999999666</c:v>
                </c:pt>
                <c:pt idx="1672">
                  <c:v>23.500000000000334</c:v>
                </c:pt>
                <c:pt idx="1673">
                  <c:v>23.500000000000334</c:v>
                </c:pt>
                <c:pt idx="1674">
                  <c:v>11.750000000001002</c:v>
                </c:pt>
                <c:pt idx="1675">
                  <c:v>0</c:v>
                </c:pt>
                <c:pt idx="1676">
                  <c:v>-11.750000000001002</c:v>
                </c:pt>
                <c:pt idx="1677">
                  <c:v>-35.250000000001336</c:v>
                </c:pt>
                <c:pt idx="1678">
                  <c:v>-58.75</c:v>
                </c:pt>
                <c:pt idx="1679">
                  <c:v>-70.499999999999332</c:v>
                </c:pt>
                <c:pt idx="1680">
                  <c:v>-70.499999999999332</c:v>
                </c:pt>
                <c:pt idx="1681">
                  <c:v>-47.000000000000668</c:v>
                </c:pt>
                <c:pt idx="1682">
                  <c:v>-11.750000000001002</c:v>
                </c:pt>
                <c:pt idx="1683">
                  <c:v>23.500000000000334</c:v>
                </c:pt>
                <c:pt idx="1684">
                  <c:v>70.500000000001009</c:v>
                </c:pt>
                <c:pt idx="1685">
                  <c:v>93.999999999999659</c:v>
                </c:pt>
                <c:pt idx="1686">
                  <c:v>93.999999999999659</c:v>
                </c:pt>
                <c:pt idx="1687">
                  <c:v>94.000000000001336</c:v>
                </c:pt>
                <c:pt idx="1688">
                  <c:v>70.499999999999332</c:v>
                </c:pt>
                <c:pt idx="1689">
                  <c:v>46.999999999998998</c:v>
                </c:pt>
                <c:pt idx="1690">
                  <c:v>35.250000000001336</c:v>
                </c:pt>
                <c:pt idx="1691">
                  <c:v>23.500000000000334</c:v>
                </c:pt>
                <c:pt idx="1692">
                  <c:v>23.499999999998664</c:v>
                </c:pt>
                <c:pt idx="1693">
                  <c:v>23.499999999998664</c:v>
                </c:pt>
                <c:pt idx="1694">
                  <c:v>23.500000000002004</c:v>
                </c:pt>
                <c:pt idx="1695">
                  <c:v>23.500000000002004</c:v>
                </c:pt>
                <c:pt idx="1696">
                  <c:v>23.499999999998664</c:v>
                </c:pt>
                <c:pt idx="1697">
                  <c:v>23.499999999998664</c:v>
                </c:pt>
                <c:pt idx="1698">
                  <c:v>11.749999999999332</c:v>
                </c:pt>
                <c:pt idx="1699">
                  <c:v>-11.749999999999332</c:v>
                </c:pt>
                <c:pt idx="1700">
                  <c:v>-35.249999999997996</c:v>
                </c:pt>
                <c:pt idx="1701">
                  <c:v>-47.000000000000668</c:v>
                </c:pt>
                <c:pt idx="1702">
                  <c:v>-47.000000000000668</c:v>
                </c:pt>
                <c:pt idx="1703">
                  <c:v>-58.75</c:v>
                </c:pt>
                <c:pt idx="1704">
                  <c:v>-58.75</c:v>
                </c:pt>
                <c:pt idx="1705">
                  <c:v>-46.999999999998998</c:v>
                </c:pt>
                <c:pt idx="1706">
                  <c:v>-47.000000000000668</c:v>
                </c:pt>
                <c:pt idx="1707">
                  <c:v>-35.249999999999666</c:v>
                </c:pt>
                <c:pt idx="1708">
                  <c:v>-23.500000000000334</c:v>
                </c:pt>
                <c:pt idx="1709">
                  <c:v>-23.500000000000334</c:v>
                </c:pt>
                <c:pt idx="1710">
                  <c:v>0</c:v>
                </c:pt>
                <c:pt idx="1711">
                  <c:v>23.500000000000334</c:v>
                </c:pt>
                <c:pt idx="1712">
                  <c:v>35.249999999999666</c:v>
                </c:pt>
                <c:pt idx="1713">
                  <c:v>58.75</c:v>
                </c:pt>
                <c:pt idx="1714">
                  <c:v>70.500000000001009</c:v>
                </c:pt>
                <c:pt idx="1715">
                  <c:v>82.249999999998664</c:v>
                </c:pt>
                <c:pt idx="1716">
                  <c:v>93.999999999999659</c:v>
                </c:pt>
                <c:pt idx="1717">
                  <c:v>105.75000000000065</c:v>
                </c:pt>
                <c:pt idx="1718">
                  <c:v>117.5</c:v>
                </c:pt>
                <c:pt idx="1719">
                  <c:v>129.24999999999932</c:v>
                </c:pt>
                <c:pt idx="1720">
                  <c:v>129.24999999999932</c:v>
                </c:pt>
                <c:pt idx="1721">
                  <c:v>105.75000000000065</c:v>
                </c:pt>
                <c:pt idx="1722">
                  <c:v>70.499999999999332</c:v>
                </c:pt>
                <c:pt idx="1723">
                  <c:v>35.250000000001336</c:v>
                </c:pt>
                <c:pt idx="1724">
                  <c:v>0</c:v>
                </c:pt>
                <c:pt idx="1725">
                  <c:v>-70.500000000002672</c:v>
                </c:pt>
                <c:pt idx="1726">
                  <c:v>-164.49999999999733</c:v>
                </c:pt>
                <c:pt idx="1727">
                  <c:v>-270.24999999999801</c:v>
                </c:pt>
                <c:pt idx="1728">
                  <c:v>-387.75000000000136</c:v>
                </c:pt>
                <c:pt idx="1729">
                  <c:v>-505.25000000000131</c:v>
                </c:pt>
                <c:pt idx="1730">
                  <c:v>-575.75000000000068</c:v>
                </c:pt>
                <c:pt idx="1731">
                  <c:v>-599.24999999999932</c:v>
                </c:pt>
                <c:pt idx="1732">
                  <c:v>-599.24999999999932</c:v>
                </c:pt>
                <c:pt idx="1733">
                  <c:v>-575.75000000000068</c:v>
                </c:pt>
                <c:pt idx="1734">
                  <c:v>-552.25000000000034</c:v>
                </c:pt>
                <c:pt idx="1735">
                  <c:v>-540.49999999999932</c:v>
                </c:pt>
                <c:pt idx="1736">
                  <c:v>-552.25000000000034</c:v>
                </c:pt>
                <c:pt idx="1737">
                  <c:v>-552.25000000000034</c:v>
                </c:pt>
                <c:pt idx="1738">
                  <c:v>-540.49999999999932</c:v>
                </c:pt>
                <c:pt idx="1739">
                  <c:v>-516.99999999999898</c:v>
                </c:pt>
                <c:pt idx="1740">
                  <c:v>-458.25000000000063</c:v>
                </c:pt>
                <c:pt idx="1741">
                  <c:v>-376.00000000000028</c:v>
                </c:pt>
                <c:pt idx="1742">
                  <c:v>-317.24999999999864</c:v>
                </c:pt>
                <c:pt idx="1743">
                  <c:v>-282.00000000000063</c:v>
                </c:pt>
                <c:pt idx="1744">
                  <c:v>-246.75000000000099</c:v>
                </c:pt>
                <c:pt idx="1745">
                  <c:v>-235</c:v>
                </c:pt>
                <c:pt idx="1746">
                  <c:v>-235</c:v>
                </c:pt>
                <c:pt idx="1747">
                  <c:v>-211.49999999999966</c:v>
                </c:pt>
                <c:pt idx="1748">
                  <c:v>-187.99999999999932</c:v>
                </c:pt>
                <c:pt idx="1749">
                  <c:v>-164.50000000000065</c:v>
                </c:pt>
                <c:pt idx="1750">
                  <c:v>-129.25000000000099</c:v>
                </c:pt>
                <c:pt idx="1751">
                  <c:v>-117.5</c:v>
                </c:pt>
                <c:pt idx="1752">
                  <c:v>-117.5</c:v>
                </c:pt>
                <c:pt idx="1753">
                  <c:v>-117.5</c:v>
                </c:pt>
                <c:pt idx="1754">
                  <c:v>-117.5</c:v>
                </c:pt>
                <c:pt idx="1755">
                  <c:v>-117.5</c:v>
                </c:pt>
                <c:pt idx="1756">
                  <c:v>-117.5</c:v>
                </c:pt>
                <c:pt idx="1757">
                  <c:v>-129.24999999999932</c:v>
                </c:pt>
                <c:pt idx="1758">
                  <c:v>-129.24999999999932</c:v>
                </c:pt>
                <c:pt idx="1759">
                  <c:v>-129.24999999999932</c:v>
                </c:pt>
                <c:pt idx="1760">
                  <c:v>-141.00000000000031</c:v>
                </c:pt>
                <c:pt idx="1761">
                  <c:v>-141.00000000000031</c:v>
                </c:pt>
                <c:pt idx="1762">
                  <c:v>-141.00000000000031</c:v>
                </c:pt>
                <c:pt idx="1763">
                  <c:v>-141.00000000000031</c:v>
                </c:pt>
                <c:pt idx="1764">
                  <c:v>-152.74999999999966</c:v>
                </c:pt>
                <c:pt idx="1765">
                  <c:v>-187.99999999999932</c:v>
                </c:pt>
                <c:pt idx="1766">
                  <c:v>-258.50000000000034</c:v>
                </c:pt>
                <c:pt idx="1767">
                  <c:v>-352.49999999999994</c:v>
                </c:pt>
                <c:pt idx="1768">
                  <c:v>-470</c:v>
                </c:pt>
                <c:pt idx="1769">
                  <c:v>-599.25000000000102</c:v>
                </c:pt>
                <c:pt idx="1770">
                  <c:v>-704.99999999999989</c:v>
                </c:pt>
                <c:pt idx="1771">
                  <c:v>-751.99999999999898</c:v>
                </c:pt>
                <c:pt idx="1772">
                  <c:v>-751.99999999999898</c:v>
                </c:pt>
                <c:pt idx="1773">
                  <c:v>-728.50000000000034</c:v>
                </c:pt>
                <c:pt idx="1774">
                  <c:v>-669.75000000000034</c:v>
                </c:pt>
                <c:pt idx="1775">
                  <c:v>-599.25000000000011</c:v>
                </c:pt>
                <c:pt idx="1776">
                  <c:v>-563.99999999999966</c:v>
                </c:pt>
                <c:pt idx="1777">
                  <c:v>-575.74999999999989</c:v>
                </c:pt>
                <c:pt idx="1778">
                  <c:v>-634.50000000000068</c:v>
                </c:pt>
                <c:pt idx="1779">
                  <c:v>-728.50000000000034</c:v>
                </c:pt>
                <c:pt idx="1780">
                  <c:v>-810.74999999999989</c:v>
                </c:pt>
                <c:pt idx="1781">
                  <c:v>-834.25000000000011</c:v>
                </c:pt>
                <c:pt idx="1782">
                  <c:v>-787.24999999999943</c:v>
                </c:pt>
                <c:pt idx="1783">
                  <c:v>-693.24999999999977</c:v>
                </c:pt>
                <c:pt idx="1784">
                  <c:v>-575.75000000000023</c:v>
                </c:pt>
                <c:pt idx="1785">
                  <c:v>-493.49999999999994</c:v>
                </c:pt>
                <c:pt idx="1786">
                  <c:v>-458.25000000000023</c:v>
                </c:pt>
                <c:pt idx="1787">
                  <c:v>-446.50000000000011</c:v>
                </c:pt>
                <c:pt idx="1788">
                  <c:v>-458.24999999999977</c:v>
                </c:pt>
                <c:pt idx="1789">
                  <c:v>-505.25000000000006</c:v>
                </c:pt>
                <c:pt idx="1790">
                  <c:v>-587.5</c:v>
                </c:pt>
                <c:pt idx="1791">
                  <c:v>-693.24999999999977</c:v>
                </c:pt>
                <c:pt idx="1792">
                  <c:v>-799.00000000000011</c:v>
                </c:pt>
                <c:pt idx="1793">
                  <c:v>-834.25</c:v>
                </c:pt>
                <c:pt idx="1794">
                  <c:v>-1022.2499999999999</c:v>
                </c:pt>
                <c:pt idx="1795">
                  <c:v>-611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5B-4AA8-9874-D3FD23455C57}"/>
            </c:ext>
          </c:extLst>
        </c:ser>
        <c:ser>
          <c:idx val="1"/>
          <c:order val="1"/>
          <c:tx>
            <c:v>Rolling resistance </c:v>
          </c:tx>
          <c:spPr>
            <a:ln w="254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calculations'!$K$2:$K$1804</c:f>
              <c:numCache>
                <c:formatCode>General</c:formatCode>
                <c:ptCount val="1803"/>
                <c:pt idx="0">
                  <c:v>82.99260000000001</c:v>
                </c:pt>
                <c:pt idx="1">
                  <c:v>82.99260000000001</c:v>
                </c:pt>
                <c:pt idx="2">
                  <c:v>82.99260000000001</c:v>
                </c:pt>
                <c:pt idx="3">
                  <c:v>82.99260000000001</c:v>
                </c:pt>
                <c:pt idx="4">
                  <c:v>82.99260000000001</c:v>
                </c:pt>
                <c:pt idx="5">
                  <c:v>82.99260000000001</c:v>
                </c:pt>
                <c:pt idx="6">
                  <c:v>82.99260000000001</c:v>
                </c:pt>
                <c:pt idx="7">
                  <c:v>82.99260000000001</c:v>
                </c:pt>
                <c:pt idx="8">
                  <c:v>82.99260000000001</c:v>
                </c:pt>
                <c:pt idx="9">
                  <c:v>82.99260000000001</c:v>
                </c:pt>
                <c:pt idx="10">
                  <c:v>82.99260000000001</c:v>
                </c:pt>
                <c:pt idx="11">
                  <c:v>82.99260000000001</c:v>
                </c:pt>
                <c:pt idx="12">
                  <c:v>82.99260000000001</c:v>
                </c:pt>
                <c:pt idx="13">
                  <c:v>82.99260000000001</c:v>
                </c:pt>
                <c:pt idx="14">
                  <c:v>82.99260000000001</c:v>
                </c:pt>
                <c:pt idx="15">
                  <c:v>82.99260000000001</c:v>
                </c:pt>
                <c:pt idx="16">
                  <c:v>82.99260000000001</c:v>
                </c:pt>
                <c:pt idx="17">
                  <c:v>82.99260000000001</c:v>
                </c:pt>
                <c:pt idx="18">
                  <c:v>82.99260000000001</c:v>
                </c:pt>
                <c:pt idx="19">
                  <c:v>82.99260000000001</c:v>
                </c:pt>
                <c:pt idx="20">
                  <c:v>82.99260000000001</c:v>
                </c:pt>
                <c:pt idx="21">
                  <c:v>82.99260000000001</c:v>
                </c:pt>
                <c:pt idx="22">
                  <c:v>82.99260000000001</c:v>
                </c:pt>
                <c:pt idx="23">
                  <c:v>82.99260000000001</c:v>
                </c:pt>
                <c:pt idx="24">
                  <c:v>82.99260000000001</c:v>
                </c:pt>
                <c:pt idx="25">
                  <c:v>82.99260000000001</c:v>
                </c:pt>
                <c:pt idx="26">
                  <c:v>82.99260000000001</c:v>
                </c:pt>
                <c:pt idx="27">
                  <c:v>82.99260000000001</c:v>
                </c:pt>
                <c:pt idx="28">
                  <c:v>82.99260000000001</c:v>
                </c:pt>
                <c:pt idx="29">
                  <c:v>82.99260000000001</c:v>
                </c:pt>
                <c:pt idx="30">
                  <c:v>82.99260000000001</c:v>
                </c:pt>
                <c:pt idx="31">
                  <c:v>82.99260000000001</c:v>
                </c:pt>
                <c:pt idx="32">
                  <c:v>82.99260000000001</c:v>
                </c:pt>
                <c:pt idx="33">
                  <c:v>82.99260000000001</c:v>
                </c:pt>
                <c:pt idx="34">
                  <c:v>82.99260000000001</c:v>
                </c:pt>
                <c:pt idx="35">
                  <c:v>82.99260000000001</c:v>
                </c:pt>
                <c:pt idx="36">
                  <c:v>82.99260000000001</c:v>
                </c:pt>
                <c:pt idx="37">
                  <c:v>82.99260000000001</c:v>
                </c:pt>
                <c:pt idx="38">
                  <c:v>82.99260000000001</c:v>
                </c:pt>
                <c:pt idx="39">
                  <c:v>82.99260000000001</c:v>
                </c:pt>
                <c:pt idx="40">
                  <c:v>82.99260000000001</c:v>
                </c:pt>
                <c:pt idx="41">
                  <c:v>82.99260000000001</c:v>
                </c:pt>
                <c:pt idx="42">
                  <c:v>82.99260000000001</c:v>
                </c:pt>
                <c:pt idx="43">
                  <c:v>82.99260000000001</c:v>
                </c:pt>
                <c:pt idx="44">
                  <c:v>82.99260000000001</c:v>
                </c:pt>
                <c:pt idx="45">
                  <c:v>82.99260000000001</c:v>
                </c:pt>
                <c:pt idx="46">
                  <c:v>82.99260000000001</c:v>
                </c:pt>
                <c:pt idx="47">
                  <c:v>82.99260000000001</c:v>
                </c:pt>
                <c:pt idx="48">
                  <c:v>82.99260000000001</c:v>
                </c:pt>
                <c:pt idx="49">
                  <c:v>82.99260000000001</c:v>
                </c:pt>
                <c:pt idx="50">
                  <c:v>82.99260000000001</c:v>
                </c:pt>
                <c:pt idx="51">
                  <c:v>82.99260000000001</c:v>
                </c:pt>
                <c:pt idx="52">
                  <c:v>82.99260000000001</c:v>
                </c:pt>
                <c:pt idx="53">
                  <c:v>82.99260000000001</c:v>
                </c:pt>
                <c:pt idx="54">
                  <c:v>82.99260000000001</c:v>
                </c:pt>
                <c:pt idx="55">
                  <c:v>82.99260000000001</c:v>
                </c:pt>
                <c:pt idx="56">
                  <c:v>82.99260000000001</c:v>
                </c:pt>
                <c:pt idx="57">
                  <c:v>82.99260000000001</c:v>
                </c:pt>
                <c:pt idx="58">
                  <c:v>82.99260000000001</c:v>
                </c:pt>
                <c:pt idx="59">
                  <c:v>82.99260000000001</c:v>
                </c:pt>
                <c:pt idx="60">
                  <c:v>82.99260000000001</c:v>
                </c:pt>
                <c:pt idx="61">
                  <c:v>82.99260000000001</c:v>
                </c:pt>
                <c:pt idx="62">
                  <c:v>82.99260000000001</c:v>
                </c:pt>
                <c:pt idx="63">
                  <c:v>82.99260000000001</c:v>
                </c:pt>
                <c:pt idx="64">
                  <c:v>82.99260000000001</c:v>
                </c:pt>
                <c:pt idx="65">
                  <c:v>82.99260000000001</c:v>
                </c:pt>
                <c:pt idx="66">
                  <c:v>82.99260000000001</c:v>
                </c:pt>
                <c:pt idx="67">
                  <c:v>82.99260000000001</c:v>
                </c:pt>
                <c:pt idx="68">
                  <c:v>82.99260000000001</c:v>
                </c:pt>
                <c:pt idx="69">
                  <c:v>82.99260000000001</c:v>
                </c:pt>
                <c:pt idx="70">
                  <c:v>82.99260000000001</c:v>
                </c:pt>
                <c:pt idx="71">
                  <c:v>82.99260000000001</c:v>
                </c:pt>
                <c:pt idx="72">
                  <c:v>82.99260000000001</c:v>
                </c:pt>
                <c:pt idx="73">
                  <c:v>82.99260000000001</c:v>
                </c:pt>
                <c:pt idx="74">
                  <c:v>82.99260000000001</c:v>
                </c:pt>
                <c:pt idx="75">
                  <c:v>82.99260000000001</c:v>
                </c:pt>
                <c:pt idx="76">
                  <c:v>82.99260000000001</c:v>
                </c:pt>
                <c:pt idx="77">
                  <c:v>82.99260000000001</c:v>
                </c:pt>
                <c:pt idx="78">
                  <c:v>82.99260000000001</c:v>
                </c:pt>
                <c:pt idx="79">
                  <c:v>82.99260000000001</c:v>
                </c:pt>
                <c:pt idx="80">
                  <c:v>82.99260000000001</c:v>
                </c:pt>
                <c:pt idx="81">
                  <c:v>82.99260000000001</c:v>
                </c:pt>
                <c:pt idx="82">
                  <c:v>82.99260000000001</c:v>
                </c:pt>
                <c:pt idx="83">
                  <c:v>82.99260000000001</c:v>
                </c:pt>
                <c:pt idx="84">
                  <c:v>82.99260000000001</c:v>
                </c:pt>
                <c:pt idx="85">
                  <c:v>82.99260000000001</c:v>
                </c:pt>
                <c:pt idx="86">
                  <c:v>82.99260000000001</c:v>
                </c:pt>
                <c:pt idx="87">
                  <c:v>82.99260000000001</c:v>
                </c:pt>
                <c:pt idx="88">
                  <c:v>82.99260000000001</c:v>
                </c:pt>
                <c:pt idx="89">
                  <c:v>82.99260000000001</c:v>
                </c:pt>
                <c:pt idx="90">
                  <c:v>82.99260000000001</c:v>
                </c:pt>
                <c:pt idx="91">
                  <c:v>82.99260000000001</c:v>
                </c:pt>
                <c:pt idx="92">
                  <c:v>82.99260000000001</c:v>
                </c:pt>
                <c:pt idx="93">
                  <c:v>82.99260000000001</c:v>
                </c:pt>
                <c:pt idx="94">
                  <c:v>82.99260000000001</c:v>
                </c:pt>
                <c:pt idx="95">
                  <c:v>82.99260000000001</c:v>
                </c:pt>
                <c:pt idx="96">
                  <c:v>82.99260000000001</c:v>
                </c:pt>
                <c:pt idx="97">
                  <c:v>82.99260000000001</c:v>
                </c:pt>
                <c:pt idx="98">
                  <c:v>82.99260000000001</c:v>
                </c:pt>
                <c:pt idx="99">
                  <c:v>82.99260000000001</c:v>
                </c:pt>
                <c:pt idx="100">
                  <c:v>82.99260000000001</c:v>
                </c:pt>
                <c:pt idx="101">
                  <c:v>82.99260000000001</c:v>
                </c:pt>
                <c:pt idx="102">
                  <c:v>82.99260000000001</c:v>
                </c:pt>
                <c:pt idx="103">
                  <c:v>82.99260000000001</c:v>
                </c:pt>
                <c:pt idx="104">
                  <c:v>82.99260000000001</c:v>
                </c:pt>
                <c:pt idx="105">
                  <c:v>82.99260000000001</c:v>
                </c:pt>
                <c:pt idx="106">
                  <c:v>82.99260000000001</c:v>
                </c:pt>
                <c:pt idx="107">
                  <c:v>82.99260000000001</c:v>
                </c:pt>
                <c:pt idx="108">
                  <c:v>82.99260000000001</c:v>
                </c:pt>
                <c:pt idx="109">
                  <c:v>82.99260000000001</c:v>
                </c:pt>
                <c:pt idx="110">
                  <c:v>82.99260000000001</c:v>
                </c:pt>
                <c:pt idx="111">
                  <c:v>82.99260000000001</c:v>
                </c:pt>
                <c:pt idx="112">
                  <c:v>82.99260000000001</c:v>
                </c:pt>
                <c:pt idx="113">
                  <c:v>82.99260000000001</c:v>
                </c:pt>
                <c:pt idx="114">
                  <c:v>82.99260000000001</c:v>
                </c:pt>
                <c:pt idx="115">
                  <c:v>82.99260000000001</c:v>
                </c:pt>
                <c:pt idx="116">
                  <c:v>82.99260000000001</c:v>
                </c:pt>
                <c:pt idx="117">
                  <c:v>82.99260000000001</c:v>
                </c:pt>
                <c:pt idx="118">
                  <c:v>82.99260000000001</c:v>
                </c:pt>
                <c:pt idx="119">
                  <c:v>82.99260000000001</c:v>
                </c:pt>
                <c:pt idx="120">
                  <c:v>82.99260000000001</c:v>
                </c:pt>
                <c:pt idx="121">
                  <c:v>82.99260000000001</c:v>
                </c:pt>
                <c:pt idx="122">
                  <c:v>82.99260000000001</c:v>
                </c:pt>
                <c:pt idx="123">
                  <c:v>82.99260000000001</c:v>
                </c:pt>
                <c:pt idx="124">
                  <c:v>82.99260000000001</c:v>
                </c:pt>
                <c:pt idx="125">
                  <c:v>82.99260000000001</c:v>
                </c:pt>
                <c:pt idx="126">
                  <c:v>82.99260000000001</c:v>
                </c:pt>
                <c:pt idx="127">
                  <c:v>82.99260000000001</c:v>
                </c:pt>
                <c:pt idx="128">
                  <c:v>82.99260000000001</c:v>
                </c:pt>
                <c:pt idx="129">
                  <c:v>82.99260000000001</c:v>
                </c:pt>
                <c:pt idx="130">
                  <c:v>82.99260000000001</c:v>
                </c:pt>
                <c:pt idx="131">
                  <c:v>82.99260000000001</c:v>
                </c:pt>
                <c:pt idx="132">
                  <c:v>82.99260000000001</c:v>
                </c:pt>
                <c:pt idx="133">
                  <c:v>82.99260000000001</c:v>
                </c:pt>
                <c:pt idx="134">
                  <c:v>82.99260000000001</c:v>
                </c:pt>
                <c:pt idx="135">
                  <c:v>82.99260000000001</c:v>
                </c:pt>
                <c:pt idx="136">
                  <c:v>82.99260000000001</c:v>
                </c:pt>
                <c:pt idx="137">
                  <c:v>82.99260000000001</c:v>
                </c:pt>
                <c:pt idx="138">
                  <c:v>82.99260000000001</c:v>
                </c:pt>
                <c:pt idx="139">
                  <c:v>82.99260000000001</c:v>
                </c:pt>
                <c:pt idx="140">
                  <c:v>82.99260000000001</c:v>
                </c:pt>
                <c:pt idx="141">
                  <c:v>82.99260000000001</c:v>
                </c:pt>
                <c:pt idx="142">
                  <c:v>82.99260000000001</c:v>
                </c:pt>
                <c:pt idx="143">
                  <c:v>82.99260000000001</c:v>
                </c:pt>
                <c:pt idx="144">
                  <c:v>82.99260000000001</c:v>
                </c:pt>
                <c:pt idx="145">
                  <c:v>82.99260000000001</c:v>
                </c:pt>
                <c:pt idx="146">
                  <c:v>82.99260000000001</c:v>
                </c:pt>
                <c:pt idx="147">
                  <c:v>82.99260000000001</c:v>
                </c:pt>
                <c:pt idx="148">
                  <c:v>82.99260000000001</c:v>
                </c:pt>
                <c:pt idx="149">
                  <c:v>82.99260000000001</c:v>
                </c:pt>
                <c:pt idx="150">
                  <c:v>82.99260000000001</c:v>
                </c:pt>
                <c:pt idx="151">
                  <c:v>82.99260000000001</c:v>
                </c:pt>
                <c:pt idx="152">
                  <c:v>82.99260000000001</c:v>
                </c:pt>
                <c:pt idx="153">
                  <c:v>82.99260000000001</c:v>
                </c:pt>
                <c:pt idx="154">
                  <c:v>82.99260000000001</c:v>
                </c:pt>
                <c:pt idx="155">
                  <c:v>82.99260000000001</c:v>
                </c:pt>
                <c:pt idx="156">
                  <c:v>82.99260000000001</c:v>
                </c:pt>
                <c:pt idx="157">
                  <c:v>82.99260000000001</c:v>
                </c:pt>
                <c:pt idx="158">
                  <c:v>82.99260000000001</c:v>
                </c:pt>
                <c:pt idx="159">
                  <c:v>82.99260000000001</c:v>
                </c:pt>
                <c:pt idx="160">
                  <c:v>82.99260000000001</c:v>
                </c:pt>
                <c:pt idx="161">
                  <c:v>82.99260000000001</c:v>
                </c:pt>
                <c:pt idx="162">
                  <c:v>82.99260000000001</c:v>
                </c:pt>
                <c:pt idx="163">
                  <c:v>82.99260000000001</c:v>
                </c:pt>
                <c:pt idx="164">
                  <c:v>82.99260000000001</c:v>
                </c:pt>
                <c:pt idx="165">
                  <c:v>82.99260000000001</c:v>
                </c:pt>
                <c:pt idx="166">
                  <c:v>82.99260000000001</c:v>
                </c:pt>
                <c:pt idx="167">
                  <c:v>82.99260000000001</c:v>
                </c:pt>
                <c:pt idx="168">
                  <c:v>82.99260000000001</c:v>
                </c:pt>
                <c:pt idx="169">
                  <c:v>82.99260000000001</c:v>
                </c:pt>
                <c:pt idx="170">
                  <c:v>82.99260000000001</c:v>
                </c:pt>
                <c:pt idx="171">
                  <c:v>82.99260000000001</c:v>
                </c:pt>
                <c:pt idx="172">
                  <c:v>82.99260000000001</c:v>
                </c:pt>
                <c:pt idx="173">
                  <c:v>82.99260000000001</c:v>
                </c:pt>
                <c:pt idx="174">
                  <c:v>82.99260000000001</c:v>
                </c:pt>
                <c:pt idx="175">
                  <c:v>82.99260000000001</c:v>
                </c:pt>
                <c:pt idx="176">
                  <c:v>82.99260000000001</c:v>
                </c:pt>
                <c:pt idx="177">
                  <c:v>82.99260000000001</c:v>
                </c:pt>
                <c:pt idx="178">
                  <c:v>82.99260000000001</c:v>
                </c:pt>
                <c:pt idx="179">
                  <c:v>82.99260000000001</c:v>
                </c:pt>
                <c:pt idx="180">
                  <c:v>82.99260000000001</c:v>
                </c:pt>
                <c:pt idx="181">
                  <c:v>82.99260000000001</c:v>
                </c:pt>
                <c:pt idx="182">
                  <c:v>82.99260000000001</c:v>
                </c:pt>
                <c:pt idx="183">
                  <c:v>82.99260000000001</c:v>
                </c:pt>
                <c:pt idx="184">
                  <c:v>82.99260000000001</c:v>
                </c:pt>
                <c:pt idx="185">
                  <c:v>82.99260000000001</c:v>
                </c:pt>
                <c:pt idx="186">
                  <c:v>82.99260000000001</c:v>
                </c:pt>
                <c:pt idx="187">
                  <c:v>82.99260000000001</c:v>
                </c:pt>
                <c:pt idx="188">
                  <c:v>82.99260000000001</c:v>
                </c:pt>
                <c:pt idx="189">
                  <c:v>82.99260000000001</c:v>
                </c:pt>
                <c:pt idx="190">
                  <c:v>82.99260000000001</c:v>
                </c:pt>
                <c:pt idx="191">
                  <c:v>82.99260000000001</c:v>
                </c:pt>
                <c:pt idx="192">
                  <c:v>82.99260000000001</c:v>
                </c:pt>
                <c:pt idx="193">
                  <c:v>82.99260000000001</c:v>
                </c:pt>
                <c:pt idx="194">
                  <c:v>82.99260000000001</c:v>
                </c:pt>
                <c:pt idx="195">
                  <c:v>82.99260000000001</c:v>
                </c:pt>
                <c:pt idx="196">
                  <c:v>82.99260000000001</c:v>
                </c:pt>
                <c:pt idx="197">
                  <c:v>82.99260000000001</c:v>
                </c:pt>
                <c:pt idx="198">
                  <c:v>82.99260000000001</c:v>
                </c:pt>
                <c:pt idx="199">
                  <c:v>82.99260000000001</c:v>
                </c:pt>
                <c:pt idx="200">
                  <c:v>82.99260000000001</c:v>
                </c:pt>
                <c:pt idx="201">
                  <c:v>82.99260000000001</c:v>
                </c:pt>
                <c:pt idx="202">
                  <c:v>82.99260000000001</c:v>
                </c:pt>
                <c:pt idx="203">
                  <c:v>82.99260000000001</c:v>
                </c:pt>
                <c:pt idx="204">
                  <c:v>82.99260000000001</c:v>
                </c:pt>
                <c:pt idx="205">
                  <c:v>82.99260000000001</c:v>
                </c:pt>
                <c:pt idx="206">
                  <c:v>82.99260000000001</c:v>
                </c:pt>
                <c:pt idx="207">
                  <c:v>82.99260000000001</c:v>
                </c:pt>
                <c:pt idx="208">
                  <c:v>82.99260000000001</c:v>
                </c:pt>
                <c:pt idx="209">
                  <c:v>82.99260000000001</c:v>
                </c:pt>
                <c:pt idx="210">
                  <c:v>82.99260000000001</c:v>
                </c:pt>
                <c:pt idx="211">
                  <c:v>82.99260000000001</c:v>
                </c:pt>
                <c:pt idx="212">
                  <c:v>82.99260000000001</c:v>
                </c:pt>
                <c:pt idx="213">
                  <c:v>82.99260000000001</c:v>
                </c:pt>
                <c:pt idx="214">
                  <c:v>82.99260000000001</c:v>
                </c:pt>
                <c:pt idx="215">
                  <c:v>82.99260000000001</c:v>
                </c:pt>
                <c:pt idx="216">
                  <c:v>82.99260000000001</c:v>
                </c:pt>
                <c:pt idx="217">
                  <c:v>82.99260000000001</c:v>
                </c:pt>
                <c:pt idx="218">
                  <c:v>82.99260000000001</c:v>
                </c:pt>
                <c:pt idx="219">
                  <c:v>82.99260000000001</c:v>
                </c:pt>
                <c:pt idx="220">
                  <c:v>82.99260000000001</c:v>
                </c:pt>
                <c:pt idx="221">
                  <c:v>82.99260000000001</c:v>
                </c:pt>
                <c:pt idx="222">
                  <c:v>82.99260000000001</c:v>
                </c:pt>
                <c:pt idx="223">
                  <c:v>82.99260000000001</c:v>
                </c:pt>
                <c:pt idx="224">
                  <c:v>82.99260000000001</c:v>
                </c:pt>
                <c:pt idx="225">
                  <c:v>82.99260000000001</c:v>
                </c:pt>
                <c:pt idx="226">
                  <c:v>82.99260000000001</c:v>
                </c:pt>
                <c:pt idx="227">
                  <c:v>82.99260000000001</c:v>
                </c:pt>
                <c:pt idx="228">
                  <c:v>82.99260000000001</c:v>
                </c:pt>
                <c:pt idx="229">
                  <c:v>82.99260000000001</c:v>
                </c:pt>
                <c:pt idx="230">
                  <c:v>82.99260000000001</c:v>
                </c:pt>
                <c:pt idx="231">
                  <c:v>82.99260000000001</c:v>
                </c:pt>
                <c:pt idx="232">
                  <c:v>82.99260000000001</c:v>
                </c:pt>
                <c:pt idx="233">
                  <c:v>82.99260000000001</c:v>
                </c:pt>
                <c:pt idx="234">
                  <c:v>82.99260000000001</c:v>
                </c:pt>
                <c:pt idx="235">
                  <c:v>82.99260000000001</c:v>
                </c:pt>
                <c:pt idx="236">
                  <c:v>82.99260000000001</c:v>
                </c:pt>
                <c:pt idx="237">
                  <c:v>82.99260000000001</c:v>
                </c:pt>
                <c:pt idx="238">
                  <c:v>82.99260000000001</c:v>
                </c:pt>
                <c:pt idx="239">
                  <c:v>82.99260000000001</c:v>
                </c:pt>
                <c:pt idx="240">
                  <c:v>82.99260000000001</c:v>
                </c:pt>
                <c:pt idx="241">
                  <c:v>82.99260000000001</c:v>
                </c:pt>
                <c:pt idx="242">
                  <c:v>82.99260000000001</c:v>
                </c:pt>
                <c:pt idx="243">
                  <c:v>82.99260000000001</c:v>
                </c:pt>
                <c:pt idx="244">
                  <c:v>82.99260000000001</c:v>
                </c:pt>
                <c:pt idx="245">
                  <c:v>82.99260000000001</c:v>
                </c:pt>
                <c:pt idx="246">
                  <c:v>82.99260000000001</c:v>
                </c:pt>
                <c:pt idx="247">
                  <c:v>82.99260000000001</c:v>
                </c:pt>
                <c:pt idx="248">
                  <c:v>82.99260000000001</c:v>
                </c:pt>
                <c:pt idx="249">
                  <c:v>82.99260000000001</c:v>
                </c:pt>
                <c:pt idx="250">
                  <c:v>82.99260000000001</c:v>
                </c:pt>
                <c:pt idx="251">
                  <c:v>82.99260000000001</c:v>
                </c:pt>
                <c:pt idx="252">
                  <c:v>82.99260000000001</c:v>
                </c:pt>
                <c:pt idx="253">
                  <c:v>82.99260000000001</c:v>
                </c:pt>
                <c:pt idx="254">
                  <c:v>82.99260000000001</c:v>
                </c:pt>
                <c:pt idx="255">
                  <c:v>82.99260000000001</c:v>
                </c:pt>
                <c:pt idx="256">
                  <c:v>82.99260000000001</c:v>
                </c:pt>
                <c:pt idx="257">
                  <c:v>82.99260000000001</c:v>
                </c:pt>
                <c:pt idx="258">
                  <c:v>82.99260000000001</c:v>
                </c:pt>
                <c:pt idx="259">
                  <c:v>82.99260000000001</c:v>
                </c:pt>
                <c:pt idx="260">
                  <c:v>82.99260000000001</c:v>
                </c:pt>
                <c:pt idx="261">
                  <c:v>82.99260000000001</c:v>
                </c:pt>
                <c:pt idx="262">
                  <c:v>82.99260000000001</c:v>
                </c:pt>
                <c:pt idx="263">
                  <c:v>82.99260000000001</c:v>
                </c:pt>
                <c:pt idx="264">
                  <c:v>82.99260000000001</c:v>
                </c:pt>
                <c:pt idx="265">
                  <c:v>82.99260000000001</c:v>
                </c:pt>
                <c:pt idx="266">
                  <c:v>82.99260000000001</c:v>
                </c:pt>
                <c:pt idx="267">
                  <c:v>82.99260000000001</c:v>
                </c:pt>
                <c:pt idx="268">
                  <c:v>82.99260000000001</c:v>
                </c:pt>
                <c:pt idx="269">
                  <c:v>82.99260000000001</c:v>
                </c:pt>
                <c:pt idx="270">
                  <c:v>82.99260000000001</c:v>
                </c:pt>
                <c:pt idx="271">
                  <c:v>82.99260000000001</c:v>
                </c:pt>
                <c:pt idx="272">
                  <c:v>82.99260000000001</c:v>
                </c:pt>
                <c:pt idx="273">
                  <c:v>82.99260000000001</c:v>
                </c:pt>
                <c:pt idx="274">
                  <c:v>82.99260000000001</c:v>
                </c:pt>
                <c:pt idx="275">
                  <c:v>82.99260000000001</c:v>
                </c:pt>
                <c:pt idx="276">
                  <c:v>82.99260000000001</c:v>
                </c:pt>
                <c:pt idx="277">
                  <c:v>82.99260000000001</c:v>
                </c:pt>
                <c:pt idx="278">
                  <c:v>82.99260000000001</c:v>
                </c:pt>
                <c:pt idx="279">
                  <c:v>82.99260000000001</c:v>
                </c:pt>
                <c:pt idx="280">
                  <c:v>82.99260000000001</c:v>
                </c:pt>
                <c:pt idx="281">
                  <c:v>82.99260000000001</c:v>
                </c:pt>
                <c:pt idx="282">
                  <c:v>82.99260000000001</c:v>
                </c:pt>
                <c:pt idx="283">
                  <c:v>82.99260000000001</c:v>
                </c:pt>
                <c:pt idx="284">
                  <c:v>82.99260000000001</c:v>
                </c:pt>
                <c:pt idx="285">
                  <c:v>82.99260000000001</c:v>
                </c:pt>
                <c:pt idx="286">
                  <c:v>82.99260000000001</c:v>
                </c:pt>
                <c:pt idx="287">
                  <c:v>82.99260000000001</c:v>
                </c:pt>
                <c:pt idx="288">
                  <c:v>82.99260000000001</c:v>
                </c:pt>
                <c:pt idx="289">
                  <c:v>82.99260000000001</c:v>
                </c:pt>
                <c:pt idx="290">
                  <c:v>82.99260000000001</c:v>
                </c:pt>
                <c:pt idx="291">
                  <c:v>82.99260000000001</c:v>
                </c:pt>
                <c:pt idx="292">
                  <c:v>82.99260000000001</c:v>
                </c:pt>
                <c:pt idx="293">
                  <c:v>82.99260000000001</c:v>
                </c:pt>
                <c:pt idx="294">
                  <c:v>82.99260000000001</c:v>
                </c:pt>
                <c:pt idx="295">
                  <c:v>82.99260000000001</c:v>
                </c:pt>
                <c:pt idx="296">
                  <c:v>82.99260000000001</c:v>
                </c:pt>
                <c:pt idx="297">
                  <c:v>82.99260000000001</c:v>
                </c:pt>
                <c:pt idx="298">
                  <c:v>82.99260000000001</c:v>
                </c:pt>
                <c:pt idx="299">
                  <c:v>82.99260000000001</c:v>
                </c:pt>
                <c:pt idx="300">
                  <c:v>82.99260000000001</c:v>
                </c:pt>
                <c:pt idx="301">
                  <c:v>82.99260000000001</c:v>
                </c:pt>
                <c:pt idx="302">
                  <c:v>82.99260000000001</c:v>
                </c:pt>
                <c:pt idx="303">
                  <c:v>82.99260000000001</c:v>
                </c:pt>
                <c:pt idx="304">
                  <c:v>82.99260000000001</c:v>
                </c:pt>
                <c:pt idx="305">
                  <c:v>82.99260000000001</c:v>
                </c:pt>
                <c:pt idx="306">
                  <c:v>82.99260000000001</c:v>
                </c:pt>
                <c:pt idx="307">
                  <c:v>82.99260000000001</c:v>
                </c:pt>
                <c:pt idx="308">
                  <c:v>82.99260000000001</c:v>
                </c:pt>
                <c:pt idx="309">
                  <c:v>82.99260000000001</c:v>
                </c:pt>
                <c:pt idx="310">
                  <c:v>82.99260000000001</c:v>
                </c:pt>
                <c:pt idx="311">
                  <c:v>82.99260000000001</c:v>
                </c:pt>
                <c:pt idx="312">
                  <c:v>82.99260000000001</c:v>
                </c:pt>
                <c:pt idx="313">
                  <c:v>82.99260000000001</c:v>
                </c:pt>
                <c:pt idx="314">
                  <c:v>82.99260000000001</c:v>
                </c:pt>
                <c:pt idx="315">
                  <c:v>82.99260000000001</c:v>
                </c:pt>
                <c:pt idx="316">
                  <c:v>82.99260000000001</c:v>
                </c:pt>
                <c:pt idx="317">
                  <c:v>82.99260000000001</c:v>
                </c:pt>
                <c:pt idx="318">
                  <c:v>82.99260000000001</c:v>
                </c:pt>
                <c:pt idx="319">
                  <c:v>82.99260000000001</c:v>
                </c:pt>
                <c:pt idx="320">
                  <c:v>82.99260000000001</c:v>
                </c:pt>
                <c:pt idx="321">
                  <c:v>82.99260000000001</c:v>
                </c:pt>
                <c:pt idx="322">
                  <c:v>82.99260000000001</c:v>
                </c:pt>
                <c:pt idx="323">
                  <c:v>82.99260000000001</c:v>
                </c:pt>
                <c:pt idx="324">
                  <c:v>82.99260000000001</c:v>
                </c:pt>
                <c:pt idx="325">
                  <c:v>82.99260000000001</c:v>
                </c:pt>
                <c:pt idx="326">
                  <c:v>82.99260000000001</c:v>
                </c:pt>
                <c:pt idx="327">
                  <c:v>82.99260000000001</c:v>
                </c:pt>
                <c:pt idx="328">
                  <c:v>82.99260000000001</c:v>
                </c:pt>
                <c:pt idx="329">
                  <c:v>82.99260000000001</c:v>
                </c:pt>
                <c:pt idx="330">
                  <c:v>82.99260000000001</c:v>
                </c:pt>
                <c:pt idx="331">
                  <c:v>82.99260000000001</c:v>
                </c:pt>
                <c:pt idx="332">
                  <c:v>82.99260000000001</c:v>
                </c:pt>
                <c:pt idx="333">
                  <c:v>82.99260000000001</c:v>
                </c:pt>
                <c:pt idx="334">
                  <c:v>82.99260000000001</c:v>
                </c:pt>
                <c:pt idx="335">
                  <c:v>82.99260000000001</c:v>
                </c:pt>
                <c:pt idx="336">
                  <c:v>82.99260000000001</c:v>
                </c:pt>
                <c:pt idx="337">
                  <c:v>82.99260000000001</c:v>
                </c:pt>
                <c:pt idx="338">
                  <c:v>82.99260000000001</c:v>
                </c:pt>
                <c:pt idx="339">
                  <c:v>82.99260000000001</c:v>
                </c:pt>
                <c:pt idx="340">
                  <c:v>82.99260000000001</c:v>
                </c:pt>
                <c:pt idx="341">
                  <c:v>82.99260000000001</c:v>
                </c:pt>
                <c:pt idx="342">
                  <c:v>82.99260000000001</c:v>
                </c:pt>
                <c:pt idx="343">
                  <c:v>82.99260000000001</c:v>
                </c:pt>
                <c:pt idx="344">
                  <c:v>82.99260000000001</c:v>
                </c:pt>
                <c:pt idx="345">
                  <c:v>82.99260000000001</c:v>
                </c:pt>
                <c:pt idx="346">
                  <c:v>82.99260000000001</c:v>
                </c:pt>
                <c:pt idx="347">
                  <c:v>82.99260000000001</c:v>
                </c:pt>
                <c:pt idx="348">
                  <c:v>82.99260000000001</c:v>
                </c:pt>
                <c:pt idx="349">
                  <c:v>82.99260000000001</c:v>
                </c:pt>
                <c:pt idx="350">
                  <c:v>82.99260000000001</c:v>
                </c:pt>
                <c:pt idx="351">
                  <c:v>82.99260000000001</c:v>
                </c:pt>
                <c:pt idx="352">
                  <c:v>82.99260000000001</c:v>
                </c:pt>
                <c:pt idx="353">
                  <c:v>82.99260000000001</c:v>
                </c:pt>
                <c:pt idx="354">
                  <c:v>82.99260000000001</c:v>
                </c:pt>
                <c:pt idx="355">
                  <c:v>82.99260000000001</c:v>
                </c:pt>
                <c:pt idx="356">
                  <c:v>82.99260000000001</c:v>
                </c:pt>
                <c:pt idx="357">
                  <c:v>82.99260000000001</c:v>
                </c:pt>
                <c:pt idx="358">
                  <c:v>82.99260000000001</c:v>
                </c:pt>
                <c:pt idx="359">
                  <c:v>82.99260000000001</c:v>
                </c:pt>
                <c:pt idx="360">
                  <c:v>82.99260000000001</c:v>
                </c:pt>
                <c:pt idx="361">
                  <c:v>82.99260000000001</c:v>
                </c:pt>
                <c:pt idx="362">
                  <c:v>82.99260000000001</c:v>
                </c:pt>
                <c:pt idx="363">
                  <c:v>82.99260000000001</c:v>
                </c:pt>
                <c:pt idx="364">
                  <c:v>82.99260000000001</c:v>
                </c:pt>
                <c:pt idx="365">
                  <c:v>82.99260000000001</c:v>
                </c:pt>
                <c:pt idx="366">
                  <c:v>82.99260000000001</c:v>
                </c:pt>
                <c:pt idx="367">
                  <c:v>82.99260000000001</c:v>
                </c:pt>
                <c:pt idx="368">
                  <c:v>82.99260000000001</c:v>
                </c:pt>
                <c:pt idx="369">
                  <c:v>82.99260000000001</c:v>
                </c:pt>
                <c:pt idx="370">
                  <c:v>82.99260000000001</c:v>
                </c:pt>
                <c:pt idx="371">
                  <c:v>82.99260000000001</c:v>
                </c:pt>
                <c:pt idx="372">
                  <c:v>82.99260000000001</c:v>
                </c:pt>
                <c:pt idx="373">
                  <c:v>82.99260000000001</c:v>
                </c:pt>
                <c:pt idx="374">
                  <c:v>82.99260000000001</c:v>
                </c:pt>
                <c:pt idx="375">
                  <c:v>82.99260000000001</c:v>
                </c:pt>
                <c:pt idx="376">
                  <c:v>82.99260000000001</c:v>
                </c:pt>
                <c:pt idx="377">
                  <c:v>82.99260000000001</c:v>
                </c:pt>
                <c:pt idx="378">
                  <c:v>82.99260000000001</c:v>
                </c:pt>
                <c:pt idx="379">
                  <c:v>82.99260000000001</c:v>
                </c:pt>
                <c:pt idx="380">
                  <c:v>82.99260000000001</c:v>
                </c:pt>
                <c:pt idx="381">
                  <c:v>82.99260000000001</c:v>
                </c:pt>
                <c:pt idx="382">
                  <c:v>82.99260000000001</c:v>
                </c:pt>
                <c:pt idx="383">
                  <c:v>82.99260000000001</c:v>
                </c:pt>
                <c:pt idx="384">
                  <c:v>82.99260000000001</c:v>
                </c:pt>
                <c:pt idx="385">
                  <c:v>82.99260000000001</c:v>
                </c:pt>
                <c:pt idx="386">
                  <c:v>82.99260000000001</c:v>
                </c:pt>
                <c:pt idx="387">
                  <c:v>82.99260000000001</c:v>
                </c:pt>
                <c:pt idx="388">
                  <c:v>82.99260000000001</c:v>
                </c:pt>
                <c:pt idx="389">
                  <c:v>82.99260000000001</c:v>
                </c:pt>
                <c:pt idx="390">
                  <c:v>82.99260000000001</c:v>
                </c:pt>
                <c:pt idx="391">
                  <c:v>82.99260000000001</c:v>
                </c:pt>
                <c:pt idx="392">
                  <c:v>82.99260000000001</c:v>
                </c:pt>
                <c:pt idx="393">
                  <c:v>82.99260000000001</c:v>
                </c:pt>
                <c:pt idx="394">
                  <c:v>82.99260000000001</c:v>
                </c:pt>
                <c:pt idx="395">
                  <c:v>82.99260000000001</c:v>
                </c:pt>
                <c:pt idx="396">
                  <c:v>82.99260000000001</c:v>
                </c:pt>
                <c:pt idx="397">
                  <c:v>82.99260000000001</c:v>
                </c:pt>
                <c:pt idx="398">
                  <c:v>82.99260000000001</c:v>
                </c:pt>
                <c:pt idx="399">
                  <c:v>82.99260000000001</c:v>
                </c:pt>
                <c:pt idx="400">
                  <c:v>82.99260000000001</c:v>
                </c:pt>
                <c:pt idx="401">
                  <c:v>82.99260000000001</c:v>
                </c:pt>
                <c:pt idx="402">
                  <c:v>82.99260000000001</c:v>
                </c:pt>
                <c:pt idx="403">
                  <c:v>82.99260000000001</c:v>
                </c:pt>
                <c:pt idx="404">
                  <c:v>82.99260000000001</c:v>
                </c:pt>
                <c:pt idx="405">
                  <c:v>82.99260000000001</c:v>
                </c:pt>
                <c:pt idx="406">
                  <c:v>82.99260000000001</c:v>
                </c:pt>
                <c:pt idx="407">
                  <c:v>82.99260000000001</c:v>
                </c:pt>
                <c:pt idx="408">
                  <c:v>82.99260000000001</c:v>
                </c:pt>
                <c:pt idx="409">
                  <c:v>82.99260000000001</c:v>
                </c:pt>
                <c:pt idx="410">
                  <c:v>82.99260000000001</c:v>
                </c:pt>
                <c:pt idx="411">
                  <c:v>82.99260000000001</c:v>
                </c:pt>
                <c:pt idx="412">
                  <c:v>82.99260000000001</c:v>
                </c:pt>
                <c:pt idx="413">
                  <c:v>82.99260000000001</c:v>
                </c:pt>
                <c:pt idx="414">
                  <c:v>82.99260000000001</c:v>
                </c:pt>
                <c:pt idx="415">
                  <c:v>82.99260000000001</c:v>
                </c:pt>
                <c:pt idx="416">
                  <c:v>82.99260000000001</c:v>
                </c:pt>
                <c:pt idx="417">
                  <c:v>82.99260000000001</c:v>
                </c:pt>
                <c:pt idx="418">
                  <c:v>82.99260000000001</c:v>
                </c:pt>
                <c:pt idx="419">
                  <c:v>82.99260000000001</c:v>
                </c:pt>
                <c:pt idx="420">
                  <c:v>82.99260000000001</c:v>
                </c:pt>
                <c:pt idx="421">
                  <c:v>82.99260000000001</c:v>
                </c:pt>
                <c:pt idx="422">
                  <c:v>82.99260000000001</c:v>
                </c:pt>
                <c:pt idx="423">
                  <c:v>82.99260000000001</c:v>
                </c:pt>
                <c:pt idx="424">
                  <c:v>82.99260000000001</c:v>
                </c:pt>
                <c:pt idx="425">
                  <c:v>82.99260000000001</c:v>
                </c:pt>
                <c:pt idx="426">
                  <c:v>82.99260000000001</c:v>
                </c:pt>
                <c:pt idx="427">
                  <c:v>82.99260000000001</c:v>
                </c:pt>
                <c:pt idx="428">
                  <c:v>82.99260000000001</c:v>
                </c:pt>
                <c:pt idx="429">
                  <c:v>82.99260000000001</c:v>
                </c:pt>
                <c:pt idx="430">
                  <c:v>82.99260000000001</c:v>
                </c:pt>
                <c:pt idx="431">
                  <c:v>82.99260000000001</c:v>
                </c:pt>
                <c:pt idx="432">
                  <c:v>82.99260000000001</c:v>
                </c:pt>
                <c:pt idx="433">
                  <c:v>82.99260000000001</c:v>
                </c:pt>
                <c:pt idx="434">
                  <c:v>82.99260000000001</c:v>
                </c:pt>
                <c:pt idx="435">
                  <c:v>82.99260000000001</c:v>
                </c:pt>
                <c:pt idx="436">
                  <c:v>82.99260000000001</c:v>
                </c:pt>
                <c:pt idx="437">
                  <c:v>82.99260000000001</c:v>
                </c:pt>
                <c:pt idx="438">
                  <c:v>82.99260000000001</c:v>
                </c:pt>
                <c:pt idx="439">
                  <c:v>82.99260000000001</c:v>
                </c:pt>
                <c:pt idx="440">
                  <c:v>82.99260000000001</c:v>
                </c:pt>
                <c:pt idx="441">
                  <c:v>82.99260000000001</c:v>
                </c:pt>
                <c:pt idx="442">
                  <c:v>82.99260000000001</c:v>
                </c:pt>
                <c:pt idx="443">
                  <c:v>82.99260000000001</c:v>
                </c:pt>
                <c:pt idx="444">
                  <c:v>82.99260000000001</c:v>
                </c:pt>
                <c:pt idx="445">
                  <c:v>82.99260000000001</c:v>
                </c:pt>
                <c:pt idx="446">
                  <c:v>82.99260000000001</c:v>
                </c:pt>
                <c:pt idx="447">
                  <c:v>82.99260000000001</c:v>
                </c:pt>
                <c:pt idx="448">
                  <c:v>82.99260000000001</c:v>
                </c:pt>
                <c:pt idx="449">
                  <c:v>82.99260000000001</c:v>
                </c:pt>
                <c:pt idx="450">
                  <c:v>82.99260000000001</c:v>
                </c:pt>
                <c:pt idx="451">
                  <c:v>82.99260000000001</c:v>
                </c:pt>
                <c:pt idx="452">
                  <c:v>82.99260000000001</c:v>
                </c:pt>
                <c:pt idx="453">
                  <c:v>82.99260000000001</c:v>
                </c:pt>
                <c:pt idx="454">
                  <c:v>82.99260000000001</c:v>
                </c:pt>
                <c:pt idx="455">
                  <c:v>82.99260000000001</c:v>
                </c:pt>
                <c:pt idx="456">
                  <c:v>82.99260000000001</c:v>
                </c:pt>
                <c:pt idx="457">
                  <c:v>82.99260000000001</c:v>
                </c:pt>
                <c:pt idx="458">
                  <c:v>82.99260000000001</c:v>
                </c:pt>
                <c:pt idx="459">
                  <c:v>82.99260000000001</c:v>
                </c:pt>
                <c:pt idx="460">
                  <c:v>82.99260000000001</c:v>
                </c:pt>
                <c:pt idx="461">
                  <c:v>82.99260000000001</c:v>
                </c:pt>
                <c:pt idx="462">
                  <c:v>82.99260000000001</c:v>
                </c:pt>
                <c:pt idx="463">
                  <c:v>82.99260000000001</c:v>
                </c:pt>
                <c:pt idx="464">
                  <c:v>82.99260000000001</c:v>
                </c:pt>
                <c:pt idx="465">
                  <c:v>82.99260000000001</c:v>
                </c:pt>
                <c:pt idx="466">
                  <c:v>82.99260000000001</c:v>
                </c:pt>
                <c:pt idx="467">
                  <c:v>82.99260000000001</c:v>
                </c:pt>
                <c:pt idx="468">
                  <c:v>82.99260000000001</c:v>
                </c:pt>
                <c:pt idx="469">
                  <c:v>82.99260000000001</c:v>
                </c:pt>
                <c:pt idx="470">
                  <c:v>82.99260000000001</c:v>
                </c:pt>
                <c:pt idx="471">
                  <c:v>82.99260000000001</c:v>
                </c:pt>
                <c:pt idx="472">
                  <c:v>82.99260000000001</c:v>
                </c:pt>
                <c:pt idx="473">
                  <c:v>82.99260000000001</c:v>
                </c:pt>
                <c:pt idx="474">
                  <c:v>82.99260000000001</c:v>
                </c:pt>
                <c:pt idx="475">
                  <c:v>82.99260000000001</c:v>
                </c:pt>
                <c:pt idx="476">
                  <c:v>82.99260000000001</c:v>
                </c:pt>
                <c:pt idx="477">
                  <c:v>82.99260000000001</c:v>
                </c:pt>
                <c:pt idx="478">
                  <c:v>82.99260000000001</c:v>
                </c:pt>
                <c:pt idx="479">
                  <c:v>82.99260000000001</c:v>
                </c:pt>
                <c:pt idx="480">
                  <c:v>82.99260000000001</c:v>
                </c:pt>
                <c:pt idx="481">
                  <c:v>82.99260000000001</c:v>
                </c:pt>
                <c:pt idx="482">
                  <c:v>82.99260000000001</c:v>
                </c:pt>
                <c:pt idx="483">
                  <c:v>82.99260000000001</c:v>
                </c:pt>
                <c:pt idx="484">
                  <c:v>82.99260000000001</c:v>
                </c:pt>
                <c:pt idx="485">
                  <c:v>82.99260000000001</c:v>
                </c:pt>
                <c:pt idx="486">
                  <c:v>82.99260000000001</c:v>
                </c:pt>
                <c:pt idx="487">
                  <c:v>82.99260000000001</c:v>
                </c:pt>
                <c:pt idx="488">
                  <c:v>82.99260000000001</c:v>
                </c:pt>
                <c:pt idx="489">
                  <c:v>82.99260000000001</c:v>
                </c:pt>
                <c:pt idx="490">
                  <c:v>82.99260000000001</c:v>
                </c:pt>
                <c:pt idx="491">
                  <c:v>82.99260000000001</c:v>
                </c:pt>
                <c:pt idx="492">
                  <c:v>82.99260000000001</c:v>
                </c:pt>
                <c:pt idx="493">
                  <c:v>82.99260000000001</c:v>
                </c:pt>
                <c:pt idx="494">
                  <c:v>82.99260000000001</c:v>
                </c:pt>
                <c:pt idx="495">
                  <c:v>82.99260000000001</c:v>
                </c:pt>
                <c:pt idx="496">
                  <c:v>82.99260000000001</c:v>
                </c:pt>
                <c:pt idx="497">
                  <c:v>82.99260000000001</c:v>
                </c:pt>
                <c:pt idx="498">
                  <c:v>82.99260000000001</c:v>
                </c:pt>
                <c:pt idx="499">
                  <c:v>82.99260000000001</c:v>
                </c:pt>
                <c:pt idx="500">
                  <c:v>82.99260000000001</c:v>
                </c:pt>
                <c:pt idx="501">
                  <c:v>82.99260000000001</c:v>
                </c:pt>
                <c:pt idx="502">
                  <c:v>82.99260000000001</c:v>
                </c:pt>
                <c:pt idx="503">
                  <c:v>82.99260000000001</c:v>
                </c:pt>
                <c:pt idx="504">
                  <c:v>82.99260000000001</c:v>
                </c:pt>
                <c:pt idx="505">
                  <c:v>82.99260000000001</c:v>
                </c:pt>
                <c:pt idx="506">
                  <c:v>82.99260000000001</c:v>
                </c:pt>
                <c:pt idx="507">
                  <c:v>82.99260000000001</c:v>
                </c:pt>
                <c:pt idx="508">
                  <c:v>82.99260000000001</c:v>
                </c:pt>
                <c:pt idx="509">
                  <c:v>82.99260000000001</c:v>
                </c:pt>
                <c:pt idx="510">
                  <c:v>82.99260000000001</c:v>
                </c:pt>
                <c:pt idx="511">
                  <c:v>82.99260000000001</c:v>
                </c:pt>
                <c:pt idx="512">
                  <c:v>82.99260000000001</c:v>
                </c:pt>
                <c:pt idx="513">
                  <c:v>82.99260000000001</c:v>
                </c:pt>
                <c:pt idx="514">
                  <c:v>82.99260000000001</c:v>
                </c:pt>
                <c:pt idx="515">
                  <c:v>82.99260000000001</c:v>
                </c:pt>
                <c:pt idx="516">
                  <c:v>82.99260000000001</c:v>
                </c:pt>
                <c:pt idx="517">
                  <c:v>82.99260000000001</c:v>
                </c:pt>
                <c:pt idx="518">
                  <c:v>82.99260000000001</c:v>
                </c:pt>
                <c:pt idx="519">
                  <c:v>82.99260000000001</c:v>
                </c:pt>
                <c:pt idx="520">
                  <c:v>82.99260000000001</c:v>
                </c:pt>
                <c:pt idx="521">
                  <c:v>82.99260000000001</c:v>
                </c:pt>
                <c:pt idx="522">
                  <c:v>82.99260000000001</c:v>
                </c:pt>
                <c:pt idx="523">
                  <c:v>82.99260000000001</c:v>
                </c:pt>
                <c:pt idx="524">
                  <c:v>82.99260000000001</c:v>
                </c:pt>
                <c:pt idx="525">
                  <c:v>82.99260000000001</c:v>
                </c:pt>
                <c:pt idx="526">
                  <c:v>82.99260000000001</c:v>
                </c:pt>
                <c:pt idx="527">
                  <c:v>82.99260000000001</c:v>
                </c:pt>
                <c:pt idx="528">
                  <c:v>82.99260000000001</c:v>
                </c:pt>
                <c:pt idx="529">
                  <c:v>82.99260000000001</c:v>
                </c:pt>
                <c:pt idx="530">
                  <c:v>82.99260000000001</c:v>
                </c:pt>
                <c:pt idx="531">
                  <c:v>82.99260000000001</c:v>
                </c:pt>
                <c:pt idx="532">
                  <c:v>82.99260000000001</c:v>
                </c:pt>
                <c:pt idx="533">
                  <c:v>82.99260000000001</c:v>
                </c:pt>
                <c:pt idx="534">
                  <c:v>82.99260000000001</c:v>
                </c:pt>
                <c:pt idx="535">
                  <c:v>82.99260000000001</c:v>
                </c:pt>
                <c:pt idx="536">
                  <c:v>82.99260000000001</c:v>
                </c:pt>
                <c:pt idx="537">
                  <c:v>82.99260000000001</c:v>
                </c:pt>
                <c:pt idx="538">
                  <c:v>82.99260000000001</c:v>
                </c:pt>
                <c:pt idx="539">
                  <c:v>82.99260000000001</c:v>
                </c:pt>
                <c:pt idx="540">
                  <c:v>82.99260000000001</c:v>
                </c:pt>
                <c:pt idx="541">
                  <c:v>82.99260000000001</c:v>
                </c:pt>
                <c:pt idx="542">
                  <c:v>82.99260000000001</c:v>
                </c:pt>
                <c:pt idx="543">
                  <c:v>82.99260000000001</c:v>
                </c:pt>
                <c:pt idx="544">
                  <c:v>82.99260000000001</c:v>
                </c:pt>
                <c:pt idx="545">
                  <c:v>82.99260000000001</c:v>
                </c:pt>
                <c:pt idx="546">
                  <c:v>82.99260000000001</c:v>
                </c:pt>
                <c:pt idx="547">
                  <c:v>82.99260000000001</c:v>
                </c:pt>
                <c:pt idx="548">
                  <c:v>82.99260000000001</c:v>
                </c:pt>
                <c:pt idx="549">
                  <c:v>82.99260000000001</c:v>
                </c:pt>
                <c:pt idx="550">
                  <c:v>82.99260000000001</c:v>
                </c:pt>
                <c:pt idx="551">
                  <c:v>82.99260000000001</c:v>
                </c:pt>
                <c:pt idx="552">
                  <c:v>82.99260000000001</c:v>
                </c:pt>
                <c:pt idx="553">
                  <c:v>82.99260000000001</c:v>
                </c:pt>
                <c:pt idx="554">
                  <c:v>82.99260000000001</c:v>
                </c:pt>
                <c:pt idx="555">
                  <c:v>82.99260000000001</c:v>
                </c:pt>
                <c:pt idx="556">
                  <c:v>82.99260000000001</c:v>
                </c:pt>
                <c:pt idx="557">
                  <c:v>82.99260000000001</c:v>
                </c:pt>
                <c:pt idx="558">
                  <c:v>82.99260000000001</c:v>
                </c:pt>
                <c:pt idx="559">
                  <c:v>82.99260000000001</c:v>
                </c:pt>
                <c:pt idx="560">
                  <c:v>82.99260000000001</c:v>
                </c:pt>
                <c:pt idx="561">
                  <c:v>82.99260000000001</c:v>
                </c:pt>
                <c:pt idx="562">
                  <c:v>82.99260000000001</c:v>
                </c:pt>
                <c:pt idx="563">
                  <c:v>82.99260000000001</c:v>
                </c:pt>
                <c:pt idx="564">
                  <c:v>82.99260000000001</c:v>
                </c:pt>
                <c:pt idx="565">
                  <c:v>82.99260000000001</c:v>
                </c:pt>
                <c:pt idx="566">
                  <c:v>82.99260000000001</c:v>
                </c:pt>
                <c:pt idx="567">
                  <c:v>82.99260000000001</c:v>
                </c:pt>
                <c:pt idx="568">
                  <c:v>82.99260000000001</c:v>
                </c:pt>
                <c:pt idx="569">
                  <c:v>82.99260000000001</c:v>
                </c:pt>
                <c:pt idx="570">
                  <c:v>82.99260000000001</c:v>
                </c:pt>
                <c:pt idx="571">
                  <c:v>82.99260000000001</c:v>
                </c:pt>
                <c:pt idx="572">
                  <c:v>82.99260000000001</c:v>
                </c:pt>
                <c:pt idx="573">
                  <c:v>82.99260000000001</c:v>
                </c:pt>
                <c:pt idx="574">
                  <c:v>82.99260000000001</c:v>
                </c:pt>
                <c:pt idx="575">
                  <c:v>82.99260000000001</c:v>
                </c:pt>
                <c:pt idx="576">
                  <c:v>82.99260000000001</c:v>
                </c:pt>
                <c:pt idx="577">
                  <c:v>82.99260000000001</c:v>
                </c:pt>
                <c:pt idx="578">
                  <c:v>82.99260000000001</c:v>
                </c:pt>
                <c:pt idx="579">
                  <c:v>82.99260000000001</c:v>
                </c:pt>
                <c:pt idx="580">
                  <c:v>82.99260000000001</c:v>
                </c:pt>
                <c:pt idx="581">
                  <c:v>82.99260000000001</c:v>
                </c:pt>
                <c:pt idx="582">
                  <c:v>82.99260000000001</c:v>
                </c:pt>
                <c:pt idx="583">
                  <c:v>82.99260000000001</c:v>
                </c:pt>
                <c:pt idx="584">
                  <c:v>82.99260000000001</c:v>
                </c:pt>
                <c:pt idx="585">
                  <c:v>82.99260000000001</c:v>
                </c:pt>
                <c:pt idx="586">
                  <c:v>82.99260000000001</c:v>
                </c:pt>
                <c:pt idx="587">
                  <c:v>82.99260000000001</c:v>
                </c:pt>
                <c:pt idx="588">
                  <c:v>82.99260000000001</c:v>
                </c:pt>
                <c:pt idx="589">
                  <c:v>82.99260000000001</c:v>
                </c:pt>
                <c:pt idx="590">
                  <c:v>82.99260000000001</c:v>
                </c:pt>
                <c:pt idx="591">
                  <c:v>82.99260000000001</c:v>
                </c:pt>
                <c:pt idx="592">
                  <c:v>82.99260000000001</c:v>
                </c:pt>
                <c:pt idx="593">
                  <c:v>82.99260000000001</c:v>
                </c:pt>
                <c:pt idx="594">
                  <c:v>82.99260000000001</c:v>
                </c:pt>
                <c:pt idx="595">
                  <c:v>82.99260000000001</c:v>
                </c:pt>
                <c:pt idx="596">
                  <c:v>82.99260000000001</c:v>
                </c:pt>
                <c:pt idx="597">
                  <c:v>82.99260000000001</c:v>
                </c:pt>
                <c:pt idx="598">
                  <c:v>82.99260000000001</c:v>
                </c:pt>
                <c:pt idx="599">
                  <c:v>82.99260000000001</c:v>
                </c:pt>
                <c:pt idx="600">
                  <c:v>82.99260000000001</c:v>
                </c:pt>
                <c:pt idx="601">
                  <c:v>82.99260000000001</c:v>
                </c:pt>
                <c:pt idx="602">
                  <c:v>82.99260000000001</c:v>
                </c:pt>
                <c:pt idx="603">
                  <c:v>82.99260000000001</c:v>
                </c:pt>
                <c:pt idx="604">
                  <c:v>82.99260000000001</c:v>
                </c:pt>
                <c:pt idx="605">
                  <c:v>82.99260000000001</c:v>
                </c:pt>
                <c:pt idx="606">
                  <c:v>82.99260000000001</c:v>
                </c:pt>
                <c:pt idx="607">
                  <c:v>82.99260000000001</c:v>
                </c:pt>
                <c:pt idx="608">
                  <c:v>82.99260000000001</c:v>
                </c:pt>
                <c:pt idx="609">
                  <c:v>82.99260000000001</c:v>
                </c:pt>
                <c:pt idx="610">
                  <c:v>82.99260000000001</c:v>
                </c:pt>
                <c:pt idx="611">
                  <c:v>82.99260000000001</c:v>
                </c:pt>
                <c:pt idx="612">
                  <c:v>82.99260000000001</c:v>
                </c:pt>
                <c:pt idx="613">
                  <c:v>82.99260000000001</c:v>
                </c:pt>
                <c:pt idx="614">
                  <c:v>82.99260000000001</c:v>
                </c:pt>
                <c:pt idx="615">
                  <c:v>82.99260000000001</c:v>
                </c:pt>
                <c:pt idx="616">
                  <c:v>82.99260000000001</c:v>
                </c:pt>
                <c:pt idx="617">
                  <c:v>82.99260000000001</c:v>
                </c:pt>
                <c:pt idx="618">
                  <c:v>82.99260000000001</c:v>
                </c:pt>
                <c:pt idx="619">
                  <c:v>82.99260000000001</c:v>
                </c:pt>
                <c:pt idx="620">
                  <c:v>82.99260000000001</c:v>
                </c:pt>
                <c:pt idx="621">
                  <c:v>82.99260000000001</c:v>
                </c:pt>
                <c:pt idx="622">
                  <c:v>82.99260000000001</c:v>
                </c:pt>
                <c:pt idx="623">
                  <c:v>82.99260000000001</c:v>
                </c:pt>
                <c:pt idx="624">
                  <c:v>82.99260000000001</c:v>
                </c:pt>
                <c:pt idx="625">
                  <c:v>82.99260000000001</c:v>
                </c:pt>
                <c:pt idx="626">
                  <c:v>82.99260000000001</c:v>
                </c:pt>
                <c:pt idx="627">
                  <c:v>82.99260000000001</c:v>
                </c:pt>
                <c:pt idx="628">
                  <c:v>82.99260000000001</c:v>
                </c:pt>
                <c:pt idx="629">
                  <c:v>82.99260000000001</c:v>
                </c:pt>
                <c:pt idx="630">
                  <c:v>82.99260000000001</c:v>
                </c:pt>
                <c:pt idx="631">
                  <c:v>82.99260000000001</c:v>
                </c:pt>
                <c:pt idx="632">
                  <c:v>82.99260000000001</c:v>
                </c:pt>
                <c:pt idx="633">
                  <c:v>82.99260000000001</c:v>
                </c:pt>
                <c:pt idx="634">
                  <c:v>82.99260000000001</c:v>
                </c:pt>
                <c:pt idx="635">
                  <c:v>82.99260000000001</c:v>
                </c:pt>
                <c:pt idx="636">
                  <c:v>82.99260000000001</c:v>
                </c:pt>
                <c:pt idx="637">
                  <c:v>82.99260000000001</c:v>
                </c:pt>
                <c:pt idx="638">
                  <c:v>82.99260000000001</c:v>
                </c:pt>
                <c:pt idx="639">
                  <c:v>82.99260000000001</c:v>
                </c:pt>
                <c:pt idx="640">
                  <c:v>82.99260000000001</c:v>
                </c:pt>
                <c:pt idx="641">
                  <c:v>82.99260000000001</c:v>
                </c:pt>
                <c:pt idx="642">
                  <c:v>82.99260000000001</c:v>
                </c:pt>
                <c:pt idx="643">
                  <c:v>82.99260000000001</c:v>
                </c:pt>
                <c:pt idx="644">
                  <c:v>82.99260000000001</c:v>
                </c:pt>
                <c:pt idx="645">
                  <c:v>82.99260000000001</c:v>
                </c:pt>
                <c:pt idx="646">
                  <c:v>82.99260000000001</c:v>
                </c:pt>
                <c:pt idx="647">
                  <c:v>82.99260000000001</c:v>
                </c:pt>
                <c:pt idx="648">
                  <c:v>82.99260000000001</c:v>
                </c:pt>
                <c:pt idx="649">
                  <c:v>82.99260000000001</c:v>
                </c:pt>
                <c:pt idx="650">
                  <c:v>82.99260000000001</c:v>
                </c:pt>
                <c:pt idx="651">
                  <c:v>82.99260000000001</c:v>
                </c:pt>
                <c:pt idx="652">
                  <c:v>82.99260000000001</c:v>
                </c:pt>
                <c:pt idx="653">
                  <c:v>82.99260000000001</c:v>
                </c:pt>
                <c:pt idx="654">
                  <c:v>82.99260000000001</c:v>
                </c:pt>
                <c:pt idx="655">
                  <c:v>82.99260000000001</c:v>
                </c:pt>
                <c:pt idx="656">
                  <c:v>82.99260000000001</c:v>
                </c:pt>
                <c:pt idx="657">
                  <c:v>82.99260000000001</c:v>
                </c:pt>
                <c:pt idx="658">
                  <c:v>82.99260000000001</c:v>
                </c:pt>
                <c:pt idx="659">
                  <c:v>82.99260000000001</c:v>
                </c:pt>
                <c:pt idx="660">
                  <c:v>82.99260000000001</c:v>
                </c:pt>
                <c:pt idx="661">
                  <c:v>82.99260000000001</c:v>
                </c:pt>
                <c:pt idx="662">
                  <c:v>82.99260000000001</c:v>
                </c:pt>
                <c:pt idx="663">
                  <c:v>82.99260000000001</c:v>
                </c:pt>
                <c:pt idx="664">
                  <c:v>82.99260000000001</c:v>
                </c:pt>
                <c:pt idx="665">
                  <c:v>82.99260000000001</c:v>
                </c:pt>
                <c:pt idx="666">
                  <c:v>82.99260000000001</c:v>
                </c:pt>
                <c:pt idx="667">
                  <c:v>82.99260000000001</c:v>
                </c:pt>
                <c:pt idx="668">
                  <c:v>82.99260000000001</c:v>
                </c:pt>
                <c:pt idx="669">
                  <c:v>82.99260000000001</c:v>
                </c:pt>
                <c:pt idx="670">
                  <c:v>82.99260000000001</c:v>
                </c:pt>
                <c:pt idx="671">
                  <c:v>82.99260000000001</c:v>
                </c:pt>
                <c:pt idx="672">
                  <c:v>82.99260000000001</c:v>
                </c:pt>
                <c:pt idx="673">
                  <c:v>82.99260000000001</c:v>
                </c:pt>
                <c:pt idx="674">
                  <c:v>82.99260000000001</c:v>
                </c:pt>
                <c:pt idx="675">
                  <c:v>82.99260000000001</c:v>
                </c:pt>
                <c:pt idx="676">
                  <c:v>82.99260000000001</c:v>
                </c:pt>
                <c:pt idx="677">
                  <c:v>82.99260000000001</c:v>
                </c:pt>
                <c:pt idx="678">
                  <c:v>82.99260000000001</c:v>
                </c:pt>
                <c:pt idx="679">
                  <c:v>82.99260000000001</c:v>
                </c:pt>
                <c:pt idx="680">
                  <c:v>82.99260000000001</c:v>
                </c:pt>
                <c:pt idx="681">
                  <c:v>82.99260000000001</c:v>
                </c:pt>
                <c:pt idx="682">
                  <c:v>82.99260000000001</c:v>
                </c:pt>
                <c:pt idx="683">
                  <c:v>82.99260000000001</c:v>
                </c:pt>
                <c:pt idx="684">
                  <c:v>82.99260000000001</c:v>
                </c:pt>
                <c:pt idx="685">
                  <c:v>82.99260000000001</c:v>
                </c:pt>
                <c:pt idx="686">
                  <c:v>82.99260000000001</c:v>
                </c:pt>
                <c:pt idx="687">
                  <c:v>82.99260000000001</c:v>
                </c:pt>
                <c:pt idx="688">
                  <c:v>82.99260000000001</c:v>
                </c:pt>
                <c:pt idx="689">
                  <c:v>82.99260000000001</c:v>
                </c:pt>
                <c:pt idx="690">
                  <c:v>82.99260000000001</c:v>
                </c:pt>
                <c:pt idx="691">
                  <c:v>82.99260000000001</c:v>
                </c:pt>
                <c:pt idx="692">
                  <c:v>82.99260000000001</c:v>
                </c:pt>
                <c:pt idx="693">
                  <c:v>82.99260000000001</c:v>
                </c:pt>
                <c:pt idx="694">
                  <c:v>82.99260000000001</c:v>
                </c:pt>
                <c:pt idx="695">
                  <c:v>82.99260000000001</c:v>
                </c:pt>
                <c:pt idx="696">
                  <c:v>82.99260000000001</c:v>
                </c:pt>
                <c:pt idx="697">
                  <c:v>82.99260000000001</c:v>
                </c:pt>
                <c:pt idx="698">
                  <c:v>82.99260000000001</c:v>
                </c:pt>
                <c:pt idx="699">
                  <c:v>82.99260000000001</c:v>
                </c:pt>
                <c:pt idx="700">
                  <c:v>82.99260000000001</c:v>
                </c:pt>
                <c:pt idx="701">
                  <c:v>82.99260000000001</c:v>
                </c:pt>
                <c:pt idx="702">
                  <c:v>82.99260000000001</c:v>
                </c:pt>
                <c:pt idx="703">
                  <c:v>82.99260000000001</c:v>
                </c:pt>
                <c:pt idx="704">
                  <c:v>82.99260000000001</c:v>
                </c:pt>
                <c:pt idx="705">
                  <c:v>82.99260000000001</c:v>
                </c:pt>
                <c:pt idx="706">
                  <c:v>82.99260000000001</c:v>
                </c:pt>
                <c:pt idx="707">
                  <c:v>82.99260000000001</c:v>
                </c:pt>
                <c:pt idx="708">
                  <c:v>82.99260000000001</c:v>
                </c:pt>
                <c:pt idx="709">
                  <c:v>82.99260000000001</c:v>
                </c:pt>
                <c:pt idx="710">
                  <c:v>82.99260000000001</c:v>
                </c:pt>
                <c:pt idx="711">
                  <c:v>82.99260000000001</c:v>
                </c:pt>
                <c:pt idx="712">
                  <c:v>82.99260000000001</c:v>
                </c:pt>
                <c:pt idx="713">
                  <c:v>82.99260000000001</c:v>
                </c:pt>
                <c:pt idx="714">
                  <c:v>82.99260000000001</c:v>
                </c:pt>
                <c:pt idx="715">
                  <c:v>82.99260000000001</c:v>
                </c:pt>
                <c:pt idx="716">
                  <c:v>82.99260000000001</c:v>
                </c:pt>
                <c:pt idx="717">
                  <c:v>82.99260000000001</c:v>
                </c:pt>
                <c:pt idx="718">
                  <c:v>82.99260000000001</c:v>
                </c:pt>
                <c:pt idx="719">
                  <c:v>82.99260000000001</c:v>
                </c:pt>
                <c:pt idx="720">
                  <c:v>82.99260000000001</c:v>
                </c:pt>
                <c:pt idx="721">
                  <c:v>82.99260000000001</c:v>
                </c:pt>
                <c:pt idx="722">
                  <c:v>82.99260000000001</c:v>
                </c:pt>
                <c:pt idx="723">
                  <c:v>82.99260000000001</c:v>
                </c:pt>
                <c:pt idx="724">
                  <c:v>82.99260000000001</c:v>
                </c:pt>
                <c:pt idx="725">
                  <c:v>82.99260000000001</c:v>
                </c:pt>
                <c:pt idx="726">
                  <c:v>82.99260000000001</c:v>
                </c:pt>
                <c:pt idx="727">
                  <c:v>82.99260000000001</c:v>
                </c:pt>
                <c:pt idx="728">
                  <c:v>82.99260000000001</c:v>
                </c:pt>
                <c:pt idx="729">
                  <c:v>82.99260000000001</c:v>
                </c:pt>
                <c:pt idx="730">
                  <c:v>82.99260000000001</c:v>
                </c:pt>
                <c:pt idx="731">
                  <c:v>82.99260000000001</c:v>
                </c:pt>
                <c:pt idx="732">
                  <c:v>82.99260000000001</c:v>
                </c:pt>
                <c:pt idx="733">
                  <c:v>82.99260000000001</c:v>
                </c:pt>
                <c:pt idx="734">
                  <c:v>82.99260000000001</c:v>
                </c:pt>
                <c:pt idx="735">
                  <c:v>82.99260000000001</c:v>
                </c:pt>
                <c:pt idx="736">
                  <c:v>82.99260000000001</c:v>
                </c:pt>
                <c:pt idx="737">
                  <c:v>82.99260000000001</c:v>
                </c:pt>
                <c:pt idx="738">
                  <c:v>82.99260000000001</c:v>
                </c:pt>
                <c:pt idx="739">
                  <c:v>82.99260000000001</c:v>
                </c:pt>
                <c:pt idx="740">
                  <c:v>82.99260000000001</c:v>
                </c:pt>
                <c:pt idx="741">
                  <c:v>82.99260000000001</c:v>
                </c:pt>
                <c:pt idx="742">
                  <c:v>82.99260000000001</c:v>
                </c:pt>
                <c:pt idx="743">
                  <c:v>82.99260000000001</c:v>
                </c:pt>
                <c:pt idx="744">
                  <c:v>82.99260000000001</c:v>
                </c:pt>
                <c:pt idx="745">
                  <c:v>82.99260000000001</c:v>
                </c:pt>
                <c:pt idx="746">
                  <c:v>82.99260000000001</c:v>
                </c:pt>
                <c:pt idx="747">
                  <c:v>82.99260000000001</c:v>
                </c:pt>
                <c:pt idx="748">
                  <c:v>82.99260000000001</c:v>
                </c:pt>
                <c:pt idx="749">
                  <c:v>82.99260000000001</c:v>
                </c:pt>
                <c:pt idx="750">
                  <c:v>82.99260000000001</c:v>
                </c:pt>
                <c:pt idx="751">
                  <c:v>82.99260000000001</c:v>
                </c:pt>
                <c:pt idx="752">
                  <c:v>82.99260000000001</c:v>
                </c:pt>
                <c:pt idx="753">
                  <c:v>82.99260000000001</c:v>
                </c:pt>
                <c:pt idx="754">
                  <c:v>82.99260000000001</c:v>
                </c:pt>
                <c:pt idx="755">
                  <c:v>82.99260000000001</c:v>
                </c:pt>
                <c:pt idx="756">
                  <c:v>82.99260000000001</c:v>
                </c:pt>
                <c:pt idx="757">
                  <c:v>82.99260000000001</c:v>
                </c:pt>
                <c:pt idx="758">
                  <c:v>82.99260000000001</c:v>
                </c:pt>
                <c:pt idx="759">
                  <c:v>82.99260000000001</c:v>
                </c:pt>
                <c:pt idx="760">
                  <c:v>82.99260000000001</c:v>
                </c:pt>
                <c:pt idx="761">
                  <c:v>82.99260000000001</c:v>
                </c:pt>
                <c:pt idx="762">
                  <c:v>82.99260000000001</c:v>
                </c:pt>
                <c:pt idx="763">
                  <c:v>82.99260000000001</c:v>
                </c:pt>
                <c:pt idx="764">
                  <c:v>82.99260000000001</c:v>
                </c:pt>
                <c:pt idx="765">
                  <c:v>82.99260000000001</c:v>
                </c:pt>
                <c:pt idx="766">
                  <c:v>82.99260000000001</c:v>
                </c:pt>
                <c:pt idx="767">
                  <c:v>82.99260000000001</c:v>
                </c:pt>
                <c:pt idx="768">
                  <c:v>82.99260000000001</c:v>
                </c:pt>
                <c:pt idx="769">
                  <c:v>82.99260000000001</c:v>
                </c:pt>
                <c:pt idx="770">
                  <c:v>82.99260000000001</c:v>
                </c:pt>
                <c:pt idx="771">
                  <c:v>82.99260000000001</c:v>
                </c:pt>
                <c:pt idx="772">
                  <c:v>82.99260000000001</c:v>
                </c:pt>
                <c:pt idx="773">
                  <c:v>82.99260000000001</c:v>
                </c:pt>
                <c:pt idx="774">
                  <c:v>82.99260000000001</c:v>
                </c:pt>
                <c:pt idx="775">
                  <c:v>82.99260000000001</c:v>
                </c:pt>
                <c:pt idx="776">
                  <c:v>82.99260000000001</c:v>
                </c:pt>
                <c:pt idx="777">
                  <c:v>82.99260000000001</c:v>
                </c:pt>
                <c:pt idx="778">
                  <c:v>82.99260000000001</c:v>
                </c:pt>
                <c:pt idx="779">
                  <c:v>82.99260000000001</c:v>
                </c:pt>
                <c:pt idx="780">
                  <c:v>82.99260000000001</c:v>
                </c:pt>
                <c:pt idx="781">
                  <c:v>82.99260000000001</c:v>
                </c:pt>
                <c:pt idx="782">
                  <c:v>82.99260000000001</c:v>
                </c:pt>
                <c:pt idx="783">
                  <c:v>82.99260000000001</c:v>
                </c:pt>
                <c:pt idx="784">
                  <c:v>82.99260000000001</c:v>
                </c:pt>
                <c:pt idx="785">
                  <c:v>82.99260000000001</c:v>
                </c:pt>
                <c:pt idx="786">
                  <c:v>82.99260000000001</c:v>
                </c:pt>
                <c:pt idx="787">
                  <c:v>82.99260000000001</c:v>
                </c:pt>
                <c:pt idx="788">
                  <c:v>82.99260000000001</c:v>
                </c:pt>
                <c:pt idx="789">
                  <c:v>82.99260000000001</c:v>
                </c:pt>
                <c:pt idx="790">
                  <c:v>82.99260000000001</c:v>
                </c:pt>
                <c:pt idx="791">
                  <c:v>82.99260000000001</c:v>
                </c:pt>
                <c:pt idx="792">
                  <c:v>82.99260000000001</c:v>
                </c:pt>
                <c:pt idx="793">
                  <c:v>82.99260000000001</c:v>
                </c:pt>
                <c:pt idx="794">
                  <c:v>82.99260000000001</c:v>
                </c:pt>
                <c:pt idx="795">
                  <c:v>82.99260000000001</c:v>
                </c:pt>
                <c:pt idx="796">
                  <c:v>82.99260000000001</c:v>
                </c:pt>
                <c:pt idx="797">
                  <c:v>82.99260000000001</c:v>
                </c:pt>
                <c:pt idx="798">
                  <c:v>82.99260000000001</c:v>
                </c:pt>
                <c:pt idx="799">
                  <c:v>82.99260000000001</c:v>
                </c:pt>
                <c:pt idx="800">
                  <c:v>82.99260000000001</c:v>
                </c:pt>
                <c:pt idx="801">
                  <c:v>82.99260000000001</c:v>
                </c:pt>
                <c:pt idx="802">
                  <c:v>82.99260000000001</c:v>
                </c:pt>
                <c:pt idx="803">
                  <c:v>82.99260000000001</c:v>
                </c:pt>
                <c:pt idx="804">
                  <c:v>82.99260000000001</c:v>
                </c:pt>
                <c:pt idx="805">
                  <c:v>82.99260000000001</c:v>
                </c:pt>
                <c:pt idx="806">
                  <c:v>82.99260000000001</c:v>
                </c:pt>
                <c:pt idx="807">
                  <c:v>82.99260000000001</c:v>
                </c:pt>
                <c:pt idx="808">
                  <c:v>82.99260000000001</c:v>
                </c:pt>
                <c:pt idx="809">
                  <c:v>82.99260000000001</c:v>
                </c:pt>
                <c:pt idx="810">
                  <c:v>82.99260000000001</c:v>
                </c:pt>
                <c:pt idx="811">
                  <c:v>82.99260000000001</c:v>
                </c:pt>
                <c:pt idx="812">
                  <c:v>82.99260000000001</c:v>
                </c:pt>
                <c:pt idx="813">
                  <c:v>82.99260000000001</c:v>
                </c:pt>
                <c:pt idx="814">
                  <c:v>82.99260000000001</c:v>
                </c:pt>
                <c:pt idx="815">
                  <c:v>82.99260000000001</c:v>
                </c:pt>
                <c:pt idx="816">
                  <c:v>82.99260000000001</c:v>
                </c:pt>
                <c:pt idx="817">
                  <c:v>82.99260000000001</c:v>
                </c:pt>
                <c:pt idx="818">
                  <c:v>82.99260000000001</c:v>
                </c:pt>
                <c:pt idx="819">
                  <c:v>82.99260000000001</c:v>
                </c:pt>
                <c:pt idx="820">
                  <c:v>82.99260000000001</c:v>
                </c:pt>
                <c:pt idx="821">
                  <c:v>82.99260000000001</c:v>
                </c:pt>
                <c:pt idx="822">
                  <c:v>82.99260000000001</c:v>
                </c:pt>
                <c:pt idx="823">
                  <c:v>82.99260000000001</c:v>
                </c:pt>
                <c:pt idx="824">
                  <c:v>82.99260000000001</c:v>
                </c:pt>
                <c:pt idx="825">
                  <c:v>82.99260000000001</c:v>
                </c:pt>
                <c:pt idx="826">
                  <c:v>82.99260000000001</c:v>
                </c:pt>
                <c:pt idx="827">
                  <c:v>82.99260000000001</c:v>
                </c:pt>
                <c:pt idx="828">
                  <c:v>82.99260000000001</c:v>
                </c:pt>
                <c:pt idx="829">
                  <c:v>82.99260000000001</c:v>
                </c:pt>
                <c:pt idx="830">
                  <c:v>82.99260000000001</c:v>
                </c:pt>
                <c:pt idx="831">
                  <c:v>82.99260000000001</c:v>
                </c:pt>
                <c:pt idx="832">
                  <c:v>82.99260000000001</c:v>
                </c:pt>
                <c:pt idx="833">
                  <c:v>82.99260000000001</c:v>
                </c:pt>
                <c:pt idx="834">
                  <c:v>82.99260000000001</c:v>
                </c:pt>
                <c:pt idx="835">
                  <c:v>82.99260000000001</c:v>
                </c:pt>
                <c:pt idx="836">
                  <c:v>82.99260000000001</c:v>
                </c:pt>
                <c:pt idx="837">
                  <c:v>82.99260000000001</c:v>
                </c:pt>
                <c:pt idx="838">
                  <c:v>82.99260000000001</c:v>
                </c:pt>
                <c:pt idx="839">
                  <c:v>82.99260000000001</c:v>
                </c:pt>
                <c:pt idx="840">
                  <c:v>82.99260000000001</c:v>
                </c:pt>
                <c:pt idx="841">
                  <c:v>82.99260000000001</c:v>
                </c:pt>
                <c:pt idx="842">
                  <c:v>82.99260000000001</c:v>
                </c:pt>
                <c:pt idx="843">
                  <c:v>82.99260000000001</c:v>
                </c:pt>
                <c:pt idx="844">
                  <c:v>82.99260000000001</c:v>
                </c:pt>
                <c:pt idx="845">
                  <c:v>82.99260000000001</c:v>
                </c:pt>
                <c:pt idx="846">
                  <c:v>82.99260000000001</c:v>
                </c:pt>
                <c:pt idx="847">
                  <c:v>82.99260000000001</c:v>
                </c:pt>
                <c:pt idx="848">
                  <c:v>82.99260000000001</c:v>
                </c:pt>
                <c:pt idx="849">
                  <c:v>82.99260000000001</c:v>
                </c:pt>
                <c:pt idx="850">
                  <c:v>82.99260000000001</c:v>
                </c:pt>
                <c:pt idx="851">
                  <c:v>82.99260000000001</c:v>
                </c:pt>
                <c:pt idx="852">
                  <c:v>82.99260000000001</c:v>
                </c:pt>
                <c:pt idx="853">
                  <c:v>82.99260000000001</c:v>
                </c:pt>
                <c:pt idx="854">
                  <c:v>82.99260000000001</c:v>
                </c:pt>
                <c:pt idx="855">
                  <c:v>82.99260000000001</c:v>
                </c:pt>
                <c:pt idx="856">
                  <c:v>82.99260000000001</c:v>
                </c:pt>
                <c:pt idx="857">
                  <c:v>82.99260000000001</c:v>
                </c:pt>
                <c:pt idx="858">
                  <c:v>82.99260000000001</c:v>
                </c:pt>
                <c:pt idx="859">
                  <c:v>82.99260000000001</c:v>
                </c:pt>
                <c:pt idx="860">
                  <c:v>82.99260000000001</c:v>
                </c:pt>
                <c:pt idx="861">
                  <c:v>82.99260000000001</c:v>
                </c:pt>
                <c:pt idx="862">
                  <c:v>82.99260000000001</c:v>
                </c:pt>
                <c:pt idx="863">
                  <c:v>82.99260000000001</c:v>
                </c:pt>
                <c:pt idx="864">
                  <c:v>82.99260000000001</c:v>
                </c:pt>
                <c:pt idx="865">
                  <c:v>82.99260000000001</c:v>
                </c:pt>
                <c:pt idx="866">
                  <c:v>82.99260000000001</c:v>
                </c:pt>
                <c:pt idx="867">
                  <c:v>82.99260000000001</c:v>
                </c:pt>
                <c:pt idx="868">
                  <c:v>82.99260000000001</c:v>
                </c:pt>
                <c:pt idx="869">
                  <c:v>82.99260000000001</c:v>
                </c:pt>
                <c:pt idx="870">
                  <c:v>82.99260000000001</c:v>
                </c:pt>
                <c:pt idx="871">
                  <c:v>82.99260000000001</c:v>
                </c:pt>
                <c:pt idx="872">
                  <c:v>82.99260000000001</c:v>
                </c:pt>
                <c:pt idx="873">
                  <c:v>82.99260000000001</c:v>
                </c:pt>
                <c:pt idx="874">
                  <c:v>82.99260000000001</c:v>
                </c:pt>
                <c:pt idx="875">
                  <c:v>82.99260000000001</c:v>
                </c:pt>
                <c:pt idx="876">
                  <c:v>82.99260000000001</c:v>
                </c:pt>
                <c:pt idx="877">
                  <c:v>82.99260000000001</c:v>
                </c:pt>
                <c:pt idx="878">
                  <c:v>82.99260000000001</c:v>
                </c:pt>
                <c:pt idx="879">
                  <c:v>82.99260000000001</c:v>
                </c:pt>
                <c:pt idx="880">
                  <c:v>82.99260000000001</c:v>
                </c:pt>
                <c:pt idx="881">
                  <c:v>82.99260000000001</c:v>
                </c:pt>
                <c:pt idx="882">
                  <c:v>82.99260000000001</c:v>
                </c:pt>
                <c:pt idx="883">
                  <c:v>82.99260000000001</c:v>
                </c:pt>
                <c:pt idx="884">
                  <c:v>82.99260000000001</c:v>
                </c:pt>
                <c:pt idx="885">
                  <c:v>82.99260000000001</c:v>
                </c:pt>
                <c:pt idx="886">
                  <c:v>82.99260000000001</c:v>
                </c:pt>
                <c:pt idx="887">
                  <c:v>82.99260000000001</c:v>
                </c:pt>
                <c:pt idx="888">
                  <c:v>82.99260000000001</c:v>
                </c:pt>
                <c:pt idx="889">
                  <c:v>82.99260000000001</c:v>
                </c:pt>
                <c:pt idx="890">
                  <c:v>82.99260000000001</c:v>
                </c:pt>
                <c:pt idx="891">
                  <c:v>82.99260000000001</c:v>
                </c:pt>
                <c:pt idx="892">
                  <c:v>82.99260000000001</c:v>
                </c:pt>
                <c:pt idx="893">
                  <c:v>82.99260000000001</c:v>
                </c:pt>
                <c:pt idx="894">
                  <c:v>82.99260000000001</c:v>
                </c:pt>
                <c:pt idx="895">
                  <c:v>82.99260000000001</c:v>
                </c:pt>
                <c:pt idx="896">
                  <c:v>82.99260000000001</c:v>
                </c:pt>
                <c:pt idx="897">
                  <c:v>82.99260000000001</c:v>
                </c:pt>
                <c:pt idx="898">
                  <c:v>82.99260000000001</c:v>
                </c:pt>
                <c:pt idx="899">
                  <c:v>82.99260000000001</c:v>
                </c:pt>
                <c:pt idx="900">
                  <c:v>82.99260000000001</c:v>
                </c:pt>
                <c:pt idx="901">
                  <c:v>82.99260000000001</c:v>
                </c:pt>
                <c:pt idx="902">
                  <c:v>82.99260000000001</c:v>
                </c:pt>
                <c:pt idx="903">
                  <c:v>82.99260000000001</c:v>
                </c:pt>
                <c:pt idx="904">
                  <c:v>82.99260000000001</c:v>
                </c:pt>
                <c:pt idx="905">
                  <c:v>82.99260000000001</c:v>
                </c:pt>
                <c:pt idx="906">
                  <c:v>82.99260000000001</c:v>
                </c:pt>
                <c:pt idx="907">
                  <c:v>82.99260000000001</c:v>
                </c:pt>
                <c:pt idx="908">
                  <c:v>82.99260000000001</c:v>
                </c:pt>
                <c:pt idx="909">
                  <c:v>82.99260000000001</c:v>
                </c:pt>
                <c:pt idx="910">
                  <c:v>82.99260000000001</c:v>
                </c:pt>
                <c:pt idx="911">
                  <c:v>82.99260000000001</c:v>
                </c:pt>
                <c:pt idx="912">
                  <c:v>82.99260000000001</c:v>
                </c:pt>
                <c:pt idx="913">
                  <c:v>82.99260000000001</c:v>
                </c:pt>
                <c:pt idx="914">
                  <c:v>82.99260000000001</c:v>
                </c:pt>
                <c:pt idx="915">
                  <c:v>82.99260000000001</c:v>
                </c:pt>
                <c:pt idx="916">
                  <c:v>82.99260000000001</c:v>
                </c:pt>
                <c:pt idx="917">
                  <c:v>82.99260000000001</c:v>
                </c:pt>
                <c:pt idx="918">
                  <c:v>82.99260000000001</c:v>
                </c:pt>
                <c:pt idx="919">
                  <c:v>82.99260000000001</c:v>
                </c:pt>
                <c:pt idx="920">
                  <c:v>82.99260000000001</c:v>
                </c:pt>
                <c:pt idx="921">
                  <c:v>82.99260000000001</c:v>
                </c:pt>
                <c:pt idx="922">
                  <c:v>82.99260000000001</c:v>
                </c:pt>
                <c:pt idx="923">
                  <c:v>82.99260000000001</c:v>
                </c:pt>
                <c:pt idx="924">
                  <c:v>82.99260000000001</c:v>
                </c:pt>
                <c:pt idx="925">
                  <c:v>82.99260000000001</c:v>
                </c:pt>
                <c:pt idx="926">
                  <c:v>82.99260000000001</c:v>
                </c:pt>
                <c:pt idx="927">
                  <c:v>82.99260000000001</c:v>
                </c:pt>
                <c:pt idx="928">
                  <c:v>82.99260000000001</c:v>
                </c:pt>
                <c:pt idx="929">
                  <c:v>82.99260000000001</c:v>
                </c:pt>
                <c:pt idx="930">
                  <c:v>82.99260000000001</c:v>
                </c:pt>
                <c:pt idx="931">
                  <c:v>82.99260000000001</c:v>
                </c:pt>
                <c:pt idx="932">
                  <c:v>82.99260000000001</c:v>
                </c:pt>
                <c:pt idx="933">
                  <c:v>82.99260000000001</c:v>
                </c:pt>
                <c:pt idx="934">
                  <c:v>82.99260000000001</c:v>
                </c:pt>
                <c:pt idx="935">
                  <c:v>82.99260000000001</c:v>
                </c:pt>
                <c:pt idx="936">
                  <c:v>82.99260000000001</c:v>
                </c:pt>
                <c:pt idx="937">
                  <c:v>82.99260000000001</c:v>
                </c:pt>
                <c:pt idx="938">
                  <c:v>82.99260000000001</c:v>
                </c:pt>
                <c:pt idx="939">
                  <c:v>82.99260000000001</c:v>
                </c:pt>
                <c:pt idx="940">
                  <c:v>82.99260000000001</c:v>
                </c:pt>
                <c:pt idx="941">
                  <c:v>82.99260000000001</c:v>
                </c:pt>
                <c:pt idx="942">
                  <c:v>82.99260000000001</c:v>
                </c:pt>
                <c:pt idx="943">
                  <c:v>82.99260000000001</c:v>
                </c:pt>
                <c:pt idx="944">
                  <c:v>82.99260000000001</c:v>
                </c:pt>
                <c:pt idx="945">
                  <c:v>82.99260000000001</c:v>
                </c:pt>
                <c:pt idx="946">
                  <c:v>82.99260000000001</c:v>
                </c:pt>
                <c:pt idx="947">
                  <c:v>82.99260000000001</c:v>
                </c:pt>
                <c:pt idx="948">
                  <c:v>82.99260000000001</c:v>
                </c:pt>
                <c:pt idx="949">
                  <c:v>82.99260000000001</c:v>
                </c:pt>
                <c:pt idx="950">
                  <c:v>82.99260000000001</c:v>
                </c:pt>
                <c:pt idx="951">
                  <c:v>82.99260000000001</c:v>
                </c:pt>
                <c:pt idx="952">
                  <c:v>82.99260000000001</c:v>
                </c:pt>
                <c:pt idx="953">
                  <c:v>82.99260000000001</c:v>
                </c:pt>
                <c:pt idx="954">
                  <c:v>82.99260000000001</c:v>
                </c:pt>
                <c:pt idx="955">
                  <c:v>82.99260000000001</c:v>
                </c:pt>
                <c:pt idx="956">
                  <c:v>82.99260000000001</c:v>
                </c:pt>
                <c:pt idx="957">
                  <c:v>82.99260000000001</c:v>
                </c:pt>
                <c:pt idx="958">
                  <c:v>82.99260000000001</c:v>
                </c:pt>
                <c:pt idx="959">
                  <c:v>82.99260000000001</c:v>
                </c:pt>
                <c:pt idx="960">
                  <c:v>82.99260000000001</c:v>
                </c:pt>
                <c:pt idx="961">
                  <c:v>82.99260000000001</c:v>
                </c:pt>
                <c:pt idx="962">
                  <c:v>82.99260000000001</c:v>
                </c:pt>
                <c:pt idx="963">
                  <c:v>82.99260000000001</c:v>
                </c:pt>
                <c:pt idx="964">
                  <c:v>82.99260000000001</c:v>
                </c:pt>
                <c:pt idx="965">
                  <c:v>82.99260000000001</c:v>
                </c:pt>
                <c:pt idx="966">
                  <c:v>82.99260000000001</c:v>
                </c:pt>
                <c:pt idx="967">
                  <c:v>82.99260000000001</c:v>
                </c:pt>
                <c:pt idx="968">
                  <c:v>82.99260000000001</c:v>
                </c:pt>
                <c:pt idx="969">
                  <c:v>82.99260000000001</c:v>
                </c:pt>
                <c:pt idx="970">
                  <c:v>82.99260000000001</c:v>
                </c:pt>
                <c:pt idx="971">
                  <c:v>82.99260000000001</c:v>
                </c:pt>
                <c:pt idx="972">
                  <c:v>82.99260000000001</c:v>
                </c:pt>
                <c:pt idx="973">
                  <c:v>82.99260000000001</c:v>
                </c:pt>
                <c:pt idx="974">
                  <c:v>82.99260000000001</c:v>
                </c:pt>
                <c:pt idx="975">
                  <c:v>82.99260000000001</c:v>
                </c:pt>
                <c:pt idx="976">
                  <c:v>82.99260000000001</c:v>
                </c:pt>
                <c:pt idx="977">
                  <c:v>82.99260000000001</c:v>
                </c:pt>
                <c:pt idx="978">
                  <c:v>82.99260000000001</c:v>
                </c:pt>
                <c:pt idx="979">
                  <c:v>82.99260000000001</c:v>
                </c:pt>
                <c:pt idx="980">
                  <c:v>82.99260000000001</c:v>
                </c:pt>
                <c:pt idx="981">
                  <c:v>82.99260000000001</c:v>
                </c:pt>
                <c:pt idx="982">
                  <c:v>82.99260000000001</c:v>
                </c:pt>
                <c:pt idx="983">
                  <c:v>82.99260000000001</c:v>
                </c:pt>
                <c:pt idx="984">
                  <c:v>82.99260000000001</c:v>
                </c:pt>
                <c:pt idx="985">
                  <c:v>82.99260000000001</c:v>
                </c:pt>
                <c:pt idx="986">
                  <c:v>82.99260000000001</c:v>
                </c:pt>
                <c:pt idx="987">
                  <c:v>82.99260000000001</c:v>
                </c:pt>
                <c:pt idx="988">
                  <c:v>82.99260000000001</c:v>
                </c:pt>
                <c:pt idx="989">
                  <c:v>82.99260000000001</c:v>
                </c:pt>
                <c:pt idx="990">
                  <c:v>82.99260000000001</c:v>
                </c:pt>
                <c:pt idx="991">
                  <c:v>82.99260000000001</c:v>
                </c:pt>
                <c:pt idx="992">
                  <c:v>82.99260000000001</c:v>
                </c:pt>
                <c:pt idx="993">
                  <c:v>82.99260000000001</c:v>
                </c:pt>
                <c:pt idx="994">
                  <c:v>82.99260000000001</c:v>
                </c:pt>
                <c:pt idx="995">
                  <c:v>82.99260000000001</c:v>
                </c:pt>
                <c:pt idx="996">
                  <c:v>82.99260000000001</c:v>
                </c:pt>
                <c:pt idx="997">
                  <c:v>82.99260000000001</c:v>
                </c:pt>
                <c:pt idx="998">
                  <c:v>82.99260000000001</c:v>
                </c:pt>
                <c:pt idx="999">
                  <c:v>82.99260000000001</c:v>
                </c:pt>
                <c:pt idx="1000">
                  <c:v>82.99260000000001</c:v>
                </c:pt>
                <c:pt idx="1001">
                  <c:v>82.99260000000001</c:v>
                </c:pt>
                <c:pt idx="1002">
                  <c:v>82.99260000000001</c:v>
                </c:pt>
                <c:pt idx="1003">
                  <c:v>82.99260000000001</c:v>
                </c:pt>
                <c:pt idx="1004">
                  <c:v>82.99260000000001</c:v>
                </c:pt>
                <c:pt idx="1005">
                  <c:v>82.99260000000001</c:v>
                </c:pt>
                <c:pt idx="1006">
                  <c:v>82.99260000000001</c:v>
                </c:pt>
                <c:pt idx="1007">
                  <c:v>82.99260000000001</c:v>
                </c:pt>
                <c:pt idx="1008">
                  <c:v>82.99260000000001</c:v>
                </c:pt>
                <c:pt idx="1009">
                  <c:v>82.99260000000001</c:v>
                </c:pt>
                <c:pt idx="1010">
                  <c:v>82.99260000000001</c:v>
                </c:pt>
                <c:pt idx="1011">
                  <c:v>82.99260000000001</c:v>
                </c:pt>
                <c:pt idx="1012">
                  <c:v>82.99260000000001</c:v>
                </c:pt>
                <c:pt idx="1013">
                  <c:v>82.99260000000001</c:v>
                </c:pt>
                <c:pt idx="1014">
                  <c:v>82.99260000000001</c:v>
                </c:pt>
                <c:pt idx="1015">
                  <c:v>82.99260000000001</c:v>
                </c:pt>
                <c:pt idx="1016">
                  <c:v>82.99260000000001</c:v>
                </c:pt>
                <c:pt idx="1017">
                  <c:v>82.99260000000001</c:v>
                </c:pt>
                <c:pt idx="1018">
                  <c:v>82.99260000000001</c:v>
                </c:pt>
                <c:pt idx="1019">
                  <c:v>82.99260000000001</c:v>
                </c:pt>
                <c:pt idx="1020">
                  <c:v>82.99260000000001</c:v>
                </c:pt>
                <c:pt idx="1021">
                  <c:v>82.99260000000001</c:v>
                </c:pt>
                <c:pt idx="1022">
                  <c:v>82.99260000000001</c:v>
                </c:pt>
                <c:pt idx="1023">
                  <c:v>82.99260000000001</c:v>
                </c:pt>
                <c:pt idx="1024">
                  <c:v>82.99260000000001</c:v>
                </c:pt>
                <c:pt idx="1025">
                  <c:v>82.99260000000001</c:v>
                </c:pt>
                <c:pt idx="1026">
                  <c:v>82.99260000000001</c:v>
                </c:pt>
                <c:pt idx="1027">
                  <c:v>82.99260000000001</c:v>
                </c:pt>
                <c:pt idx="1028">
                  <c:v>82.99260000000001</c:v>
                </c:pt>
                <c:pt idx="1029">
                  <c:v>82.99260000000001</c:v>
                </c:pt>
                <c:pt idx="1030">
                  <c:v>82.99260000000001</c:v>
                </c:pt>
                <c:pt idx="1031">
                  <c:v>82.99260000000001</c:v>
                </c:pt>
                <c:pt idx="1032">
                  <c:v>82.99260000000001</c:v>
                </c:pt>
                <c:pt idx="1033">
                  <c:v>82.99260000000001</c:v>
                </c:pt>
                <c:pt idx="1034">
                  <c:v>82.99260000000001</c:v>
                </c:pt>
                <c:pt idx="1035">
                  <c:v>82.99260000000001</c:v>
                </c:pt>
                <c:pt idx="1036">
                  <c:v>82.99260000000001</c:v>
                </c:pt>
                <c:pt idx="1037">
                  <c:v>82.99260000000001</c:v>
                </c:pt>
                <c:pt idx="1038">
                  <c:v>82.99260000000001</c:v>
                </c:pt>
                <c:pt idx="1039">
                  <c:v>82.99260000000001</c:v>
                </c:pt>
                <c:pt idx="1040">
                  <c:v>82.99260000000001</c:v>
                </c:pt>
                <c:pt idx="1041">
                  <c:v>82.99260000000001</c:v>
                </c:pt>
                <c:pt idx="1042">
                  <c:v>82.99260000000001</c:v>
                </c:pt>
                <c:pt idx="1043">
                  <c:v>82.99260000000001</c:v>
                </c:pt>
                <c:pt idx="1044">
                  <c:v>82.99260000000001</c:v>
                </c:pt>
                <c:pt idx="1045">
                  <c:v>82.99260000000001</c:v>
                </c:pt>
                <c:pt idx="1046">
                  <c:v>82.99260000000001</c:v>
                </c:pt>
                <c:pt idx="1047">
                  <c:v>82.99260000000001</c:v>
                </c:pt>
                <c:pt idx="1048">
                  <c:v>82.99260000000001</c:v>
                </c:pt>
                <c:pt idx="1049">
                  <c:v>82.99260000000001</c:v>
                </c:pt>
                <c:pt idx="1050">
                  <c:v>82.99260000000001</c:v>
                </c:pt>
                <c:pt idx="1051">
                  <c:v>82.99260000000001</c:v>
                </c:pt>
                <c:pt idx="1052">
                  <c:v>82.99260000000001</c:v>
                </c:pt>
                <c:pt idx="1053">
                  <c:v>82.99260000000001</c:v>
                </c:pt>
                <c:pt idx="1054">
                  <c:v>82.99260000000001</c:v>
                </c:pt>
                <c:pt idx="1055">
                  <c:v>82.99260000000001</c:v>
                </c:pt>
                <c:pt idx="1056">
                  <c:v>82.99260000000001</c:v>
                </c:pt>
                <c:pt idx="1057">
                  <c:v>82.99260000000001</c:v>
                </c:pt>
                <c:pt idx="1058">
                  <c:v>82.99260000000001</c:v>
                </c:pt>
                <c:pt idx="1059">
                  <c:v>82.99260000000001</c:v>
                </c:pt>
                <c:pt idx="1060">
                  <c:v>82.99260000000001</c:v>
                </c:pt>
                <c:pt idx="1061">
                  <c:v>82.99260000000001</c:v>
                </c:pt>
                <c:pt idx="1062">
                  <c:v>82.99260000000001</c:v>
                </c:pt>
                <c:pt idx="1063">
                  <c:v>82.99260000000001</c:v>
                </c:pt>
                <c:pt idx="1064">
                  <c:v>82.99260000000001</c:v>
                </c:pt>
                <c:pt idx="1065">
                  <c:v>82.99260000000001</c:v>
                </c:pt>
                <c:pt idx="1066">
                  <c:v>82.99260000000001</c:v>
                </c:pt>
                <c:pt idx="1067">
                  <c:v>82.99260000000001</c:v>
                </c:pt>
                <c:pt idx="1068">
                  <c:v>82.99260000000001</c:v>
                </c:pt>
                <c:pt idx="1069">
                  <c:v>82.99260000000001</c:v>
                </c:pt>
                <c:pt idx="1070">
                  <c:v>82.99260000000001</c:v>
                </c:pt>
                <c:pt idx="1071">
                  <c:v>82.99260000000001</c:v>
                </c:pt>
                <c:pt idx="1072">
                  <c:v>82.99260000000001</c:v>
                </c:pt>
                <c:pt idx="1073">
                  <c:v>82.99260000000001</c:v>
                </c:pt>
                <c:pt idx="1074">
                  <c:v>82.99260000000001</c:v>
                </c:pt>
                <c:pt idx="1075">
                  <c:v>82.99260000000001</c:v>
                </c:pt>
                <c:pt idx="1076">
                  <c:v>82.99260000000001</c:v>
                </c:pt>
                <c:pt idx="1077">
                  <c:v>82.99260000000001</c:v>
                </c:pt>
                <c:pt idx="1078">
                  <c:v>82.99260000000001</c:v>
                </c:pt>
                <c:pt idx="1079">
                  <c:v>82.99260000000001</c:v>
                </c:pt>
                <c:pt idx="1080">
                  <c:v>82.99260000000001</c:v>
                </c:pt>
                <c:pt idx="1081">
                  <c:v>82.99260000000001</c:v>
                </c:pt>
                <c:pt idx="1082">
                  <c:v>82.99260000000001</c:v>
                </c:pt>
                <c:pt idx="1083">
                  <c:v>82.99260000000001</c:v>
                </c:pt>
                <c:pt idx="1084">
                  <c:v>82.99260000000001</c:v>
                </c:pt>
                <c:pt idx="1085">
                  <c:v>82.99260000000001</c:v>
                </c:pt>
                <c:pt idx="1086">
                  <c:v>82.99260000000001</c:v>
                </c:pt>
                <c:pt idx="1087">
                  <c:v>82.99260000000001</c:v>
                </c:pt>
                <c:pt idx="1088">
                  <c:v>82.99260000000001</c:v>
                </c:pt>
                <c:pt idx="1089">
                  <c:v>82.99260000000001</c:v>
                </c:pt>
                <c:pt idx="1090">
                  <c:v>82.99260000000001</c:v>
                </c:pt>
                <c:pt idx="1091">
                  <c:v>82.99260000000001</c:v>
                </c:pt>
                <c:pt idx="1092">
                  <c:v>82.99260000000001</c:v>
                </c:pt>
                <c:pt idx="1093">
                  <c:v>82.99260000000001</c:v>
                </c:pt>
                <c:pt idx="1094">
                  <c:v>82.99260000000001</c:v>
                </c:pt>
                <c:pt idx="1095">
                  <c:v>82.99260000000001</c:v>
                </c:pt>
                <c:pt idx="1096">
                  <c:v>82.99260000000001</c:v>
                </c:pt>
                <c:pt idx="1097">
                  <c:v>82.99260000000001</c:v>
                </c:pt>
                <c:pt idx="1098">
                  <c:v>82.99260000000001</c:v>
                </c:pt>
                <c:pt idx="1099">
                  <c:v>82.99260000000001</c:v>
                </c:pt>
                <c:pt idx="1100">
                  <c:v>82.99260000000001</c:v>
                </c:pt>
                <c:pt idx="1101">
                  <c:v>82.99260000000001</c:v>
                </c:pt>
                <c:pt idx="1102">
                  <c:v>82.99260000000001</c:v>
                </c:pt>
                <c:pt idx="1103">
                  <c:v>82.99260000000001</c:v>
                </c:pt>
                <c:pt idx="1104">
                  <c:v>82.99260000000001</c:v>
                </c:pt>
                <c:pt idx="1105">
                  <c:v>82.99260000000001</c:v>
                </c:pt>
                <c:pt idx="1106">
                  <c:v>82.99260000000001</c:v>
                </c:pt>
                <c:pt idx="1107">
                  <c:v>82.99260000000001</c:v>
                </c:pt>
                <c:pt idx="1108">
                  <c:v>82.99260000000001</c:v>
                </c:pt>
                <c:pt idx="1109">
                  <c:v>82.99260000000001</c:v>
                </c:pt>
                <c:pt idx="1110">
                  <c:v>82.99260000000001</c:v>
                </c:pt>
                <c:pt idx="1111">
                  <c:v>82.99260000000001</c:v>
                </c:pt>
                <c:pt idx="1112">
                  <c:v>82.99260000000001</c:v>
                </c:pt>
                <c:pt idx="1113">
                  <c:v>82.99260000000001</c:v>
                </c:pt>
                <c:pt idx="1114">
                  <c:v>82.99260000000001</c:v>
                </c:pt>
                <c:pt idx="1115">
                  <c:v>82.99260000000001</c:v>
                </c:pt>
                <c:pt idx="1116">
                  <c:v>82.99260000000001</c:v>
                </c:pt>
                <c:pt idx="1117">
                  <c:v>82.99260000000001</c:v>
                </c:pt>
                <c:pt idx="1118">
                  <c:v>82.99260000000001</c:v>
                </c:pt>
                <c:pt idx="1119">
                  <c:v>82.99260000000001</c:v>
                </c:pt>
                <c:pt idx="1120">
                  <c:v>82.99260000000001</c:v>
                </c:pt>
                <c:pt idx="1121">
                  <c:v>82.99260000000001</c:v>
                </c:pt>
                <c:pt idx="1122">
                  <c:v>82.99260000000001</c:v>
                </c:pt>
                <c:pt idx="1123">
                  <c:v>82.99260000000001</c:v>
                </c:pt>
                <c:pt idx="1124">
                  <c:v>82.99260000000001</c:v>
                </c:pt>
                <c:pt idx="1125">
                  <c:v>82.99260000000001</c:v>
                </c:pt>
                <c:pt idx="1126">
                  <c:v>82.99260000000001</c:v>
                </c:pt>
                <c:pt idx="1127">
                  <c:v>82.99260000000001</c:v>
                </c:pt>
                <c:pt idx="1128">
                  <c:v>82.99260000000001</c:v>
                </c:pt>
                <c:pt idx="1129">
                  <c:v>82.99260000000001</c:v>
                </c:pt>
                <c:pt idx="1130">
                  <c:v>82.99260000000001</c:v>
                </c:pt>
                <c:pt idx="1131">
                  <c:v>82.99260000000001</c:v>
                </c:pt>
                <c:pt idx="1132">
                  <c:v>82.99260000000001</c:v>
                </c:pt>
                <c:pt idx="1133">
                  <c:v>82.99260000000001</c:v>
                </c:pt>
                <c:pt idx="1134">
                  <c:v>82.99260000000001</c:v>
                </c:pt>
                <c:pt idx="1135">
                  <c:v>82.99260000000001</c:v>
                </c:pt>
                <c:pt idx="1136">
                  <c:v>82.99260000000001</c:v>
                </c:pt>
                <c:pt idx="1137">
                  <c:v>82.99260000000001</c:v>
                </c:pt>
                <c:pt idx="1138">
                  <c:v>82.99260000000001</c:v>
                </c:pt>
                <c:pt idx="1139">
                  <c:v>82.99260000000001</c:v>
                </c:pt>
                <c:pt idx="1140">
                  <c:v>82.99260000000001</c:v>
                </c:pt>
                <c:pt idx="1141">
                  <c:v>82.99260000000001</c:v>
                </c:pt>
                <c:pt idx="1142">
                  <c:v>82.99260000000001</c:v>
                </c:pt>
                <c:pt idx="1143">
                  <c:v>82.99260000000001</c:v>
                </c:pt>
                <c:pt idx="1144">
                  <c:v>82.99260000000001</c:v>
                </c:pt>
                <c:pt idx="1145">
                  <c:v>82.99260000000001</c:v>
                </c:pt>
                <c:pt idx="1146">
                  <c:v>82.99260000000001</c:v>
                </c:pt>
                <c:pt idx="1147">
                  <c:v>82.99260000000001</c:v>
                </c:pt>
                <c:pt idx="1148">
                  <c:v>82.99260000000001</c:v>
                </c:pt>
                <c:pt idx="1149">
                  <c:v>82.99260000000001</c:v>
                </c:pt>
                <c:pt idx="1150">
                  <c:v>82.99260000000001</c:v>
                </c:pt>
                <c:pt idx="1151">
                  <c:v>82.99260000000001</c:v>
                </c:pt>
                <c:pt idx="1152">
                  <c:v>82.99260000000001</c:v>
                </c:pt>
                <c:pt idx="1153">
                  <c:v>82.99260000000001</c:v>
                </c:pt>
                <c:pt idx="1154">
                  <c:v>82.99260000000001</c:v>
                </c:pt>
                <c:pt idx="1155">
                  <c:v>82.99260000000001</c:v>
                </c:pt>
                <c:pt idx="1156">
                  <c:v>82.99260000000001</c:v>
                </c:pt>
                <c:pt idx="1157">
                  <c:v>82.99260000000001</c:v>
                </c:pt>
                <c:pt idx="1158">
                  <c:v>82.99260000000001</c:v>
                </c:pt>
                <c:pt idx="1159">
                  <c:v>82.99260000000001</c:v>
                </c:pt>
                <c:pt idx="1160">
                  <c:v>82.99260000000001</c:v>
                </c:pt>
                <c:pt idx="1161">
                  <c:v>82.99260000000001</c:v>
                </c:pt>
                <c:pt idx="1162">
                  <c:v>82.99260000000001</c:v>
                </c:pt>
                <c:pt idx="1163">
                  <c:v>82.99260000000001</c:v>
                </c:pt>
                <c:pt idx="1164">
                  <c:v>82.99260000000001</c:v>
                </c:pt>
                <c:pt idx="1165">
                  <c:v>82.99260000000001</c:v>
                </c:pt>
                <c:pt idx="1166">
                  <c:v>82.99260000000001</c:v>
                </c:pt>
                <c:pt idx="1167">
                  <c:v>82.99260000000001</c:v>
                </c:pt>
                <c:pt idx="1168">
                  <c:v>82.99260000000001</c:v>
                </c:pt>
                <c:pt idx="1169">
                  <c:v>82.99260000000001</c:v>
                </c:pt>
                <c:pt idx="1170">
                  <c:v>82.99260000000001</c:v>
                </c:pt>
                <c:pt idx="1171">
                  <c:v>82.99260000000001</c:v>
                </c:pt>
                <c:pt idx="1172">
                  <c:v>82.99260000000001</c:v>
                </c:pt>
                <c:pt idx="1173">
                  <c:v>82.99260000000001</c:v>
                </c:pt>
                <c:pt idx="1174">
                  <c:v>82.99260000000001</c:v>
                </c:pt>
                <c:pt idx="1175">
                  <c:v>82.99260000000001</c:v>
                </c:pt>
                <c:pt idx="1176">
                  <c:v>82.99260000000001</c:v>
                </c:pt>
                <c:pt idx="1177">
                  <c:v>82.99260000000001</c:v>
                </c:pt>
                <c:pt idx="1178">
                  <c:v>82.99260000000001</c:v>
                </c:pt>
                <c:pt idx="1179">
                  <c:v>82.99260000000001</c:v>
                </c:pt>
                <c:pt idx="1180">
                  <c:v>82.99260000000001</c:v>
                </c:pt>
                <c:pt idx="1181">
                  <c:v>82.99260000000001</c:v>
                </c:pt>
                <c:pt idx="1182">
                  <c:v>82.99260000000001</c:v>
                </c:pt>
                <c:pt idx="1183">
                  <c:v>82.99260000000001</c:v>
                </c:pt>
                <c:pt idx="1184">
                  <c:v>82.99260000000001</c:v>
                </c:pt>
                <c:pt idx="1185">
                  <c:v>82.99260000000001</c:v>
                </c:pt>
                <c:pt idx="1186">
                  <c:v>82.99260000000001</c:v>
                </c:pt>
                <c:pt idx="1187">
                  <c:v>82.99260000000001</c:v>
                </c:pt>
                <c:pt idx="1188">
                  <c:v>82.99260000000001</c:v>
                </c:pt>
                <c:pt idx="1189">
                  <c:v>82.99260000000001</c:v>
                </c:pt>
                <c:pt idx="1190">
                  <c:v>82.99260000000001</c:v>
                </c:pt>
                <c:pt idx="1191">
                  <c:v>82.99260000000001</c:v>
                </c:pt>
                <c:pt idx="1192">
                  <c:v>82.99260000000001</c:v>
                </c:pt>
                <c:pt idx="1193">
                  <c:v>82.99260000000001</c:v>
                </c:pt>
                <c:pt idx="1194">
                  <c:v>82.99260000000001</c:v>
                </c:pt>
                <c:pt idx="1195">
                  <c:v>82.99260000000001</c:v>
                </c:pt>
                <c:pt idx="1196">
                  <c:v>82.99260000000001</c:v>
                </c:pt>
                <c:pt idx="1197">
                  <c:v>82.99260000000001</c:v>
                </c:pt>
                <c:pt idx="1198">
                  <c:v>82.99260000000001</c:v>
                </c:pt>
                <c:pt idx="1199">
                  <c:v>82.99260000000001</c:v>
                </c:pt>
                <c:pt idx="1200">
                  <c:v>82.99260000000001</c:v>
                </c:pt>
                <c:pt idx="1201">
                  <c:v>82.99260000000001</c:v>
                </c:pt>
                <c:pt idx="1202">
                  <c:v>82.99260000000001</c:v>
                </c:pt>
                <c:pt idx="1203">
                  <c:v>82.99260000000001</c:v>
                </c:pt>
                <c:pt idx="1204">
                  <c:v>82.99260000000001</c:v>
                </c:pt>
                <c:pt idx="1205">
                  <c:v>82.99260000000001</c:v>
                </c:pt>
                <c:pt idx="1206">
                  <c:v>82.99260000000001</c:v>
                </c:pt>
                <c:pt idx="1207">
                  <c:v>82.99260000000001</c:v>
                </c:pt>
                <c:pt idx="1208">
                  <c:v>82.99260000000001</c:v>
                </c:pt>
                <c:pt idx="1209">
                  <c:v>82.99260000000001</c:v>
                </c:pt>
                <c:pt idx="1210">
                  <c:v>82.99260000000001</c:v>
                </c:pt>
                <c:pt idx="1211">
                  <c:v>82.99260000000001</c:v>
                </c:pt>
                <c:pt idx="1212">
                  <c:v>82.99260000000001</c:v>
                </c:pt>
                <c:pt idx="1213">
                  <c:v>82.99260000000001</c:v>
                </c:pt>
                <c:pt idx="1214">
                  <c:v>82.99260000000001</c:v>
                </c:pt>
                <c:pt idx="1215">
                  <c:v>82.99260000000001</c:v>
                </c:pt>
                <c:pt idx="1216">
                  <c:v>82.99260000000001</c:v>
                </c:pt>
                <c:pt idx="1217">
                  <c:v>82.99260000000001</c:v>
                </c:pt>
                <c:pt idx="1218">
                  <c:v>82.99260000000001</c:v>
                </c:pt>
                <c:pt idx="1219">
                  <c:v>82.99260000000001</c:v>
                </c:pt>
                <c:pt idx="1220">
                  <c:v>82.99260000000001</c:v>
                </c:pt>
                <c:pt idx="1221">
                  <c:v>82.99260000000001</c:v>
                </c:pt>
                <c:pt idx="1222">
                  <c:v>82.99260000000001</c:v>
                </c:pt>
                <c:pt idx="1223">
                  <c:v>82.99260000000001</c:v>
                </c:pt>
                <c:pt idx="1224">
                  <c:v>82.99260000000001</c:v>
                </c:pt>
                <c:pt idx="1225">
                  <c:v>82.99260000000001</c:v>
                </c:pt>
                <c:pt idx="1226">
                  <c:v>82.99260000000001</c:v>
                </c:pt>
                <c:pt idx="1227">
                  <c:v>82.99260000000001</c:v>
                </c:pt>
                <c:pt idx="1228">
                  <c:v>82.99260000000001</c:v>
                </c:pt>
                <c:pt idx="1229">
                  <c:v>82.99260000000001</c:v>
                </c:pt>
                <c:pt idx="1230">
                  <c:v>82.99260000000001</c:v>
                </c:pt>
                <c:pt idx="1231">
                  <c:v>82.99260000000001</c:v>
                </c:pt>
                <c:pt idx="1232">
                  <c:v>82.99260000000001</c:v>
                </c:pt>
                <c:pt idx="1233">
                  <c:v>82.99260000000001</c:v>
                </c:pt>
                <c:pt idx="1234">
                  <c:v>82.99260000000001</c:v>
                </c:pt>
                <c:pt idx="1235">
                  <c:v>82.99260000000001</c:v>
                </c:pt>
                <c:pt idx="1236">
                  <c:v>82.99260000000001</c:v>
                </c:pt>
                <c:pt idx="1237">
                  <c:v>82.99260000000001</c:v>
                </c:pt>
                <c:pt idx="1238">
                  <c:v>82.99260000000001</c:v>
                </c:pt>
                <c:pt idx="1239">
                  <c:v>82.99260000000001</c:v>
                </c:pt>
                <c:pt idx="1240">
                  <c:v>82.99260000000001</c:v>
                </c:pt>
                <c:pt idx="1241">
                  <c:v>82.99260000000001</c:v>
                </c:pt>
                <c:pt idx="1242">
                  <c:v>82.99260000000001</c:v>
                </c:pt>
                <c:pt idx="1243">
                  <c:v>82.99260000000001</c:v>
                </c:pt>
                <c:pt idx="1244">
                  <c:v>82.99260000000001</c:v>
                </c:pt>
                <c:pt idx="1245">
                  <c:v>82.99260000000001</c:v>
                </c:pt>
                <c:pt idx="1246">
                  <c:v>82.99260000000001</c:v>
                </c:pt>
                <c:pt idx="1247">
                  <c:v>82.99260000000001</c:v>
                </c:pt>
                <c:pt idx="1248">
                  <c:v>82.99260000000001</c:v>
                </c:pt>
                <c:pt idx="1249">
                  <c:v>82.99260000000001</c:v>
                </c:pt>
                <c:pt idx="1250">
                  <c:v>82.99260000000001</c:v>
                </c:pt>
                <c:pt idx="1251">
                  <c:v>82.99260000000001</c:v>
                </c:pt>
                <c:pt idx="1252">
                  <c:v>82.99260000000001</c:v>
                </c:pt>
                <c:pt idx="1253">
                  <c:v>82.99260000000001</c:v>
                </c:pt>
                <c:pt idx="1254">
                  <c:v>82.99260000000001</c:v>
                </c:pt>
                <c:pt idx="1255">
                  <c:v>82.99260000000001</c:v>
                </c:pt>
                <c:pt idx="1256">
                  <c:v>82.99260000000001</c:v>
                </c:pt>
                <c:pt idx="1257">
                  <c:v>82.99260000000001</c:v>
                </c:pt>
                <c:pt idx="1258">
                  <c:v>82.99260000000001</c:v>
                </c:pt>
                <c:pt idx="1259">
                  <c:v>82.99260000000001</c:v>
                </c:pt>
                <c:pt idx="1260">
                  <c:v>82.99260000000001</c:v>
                </c:pt>
                <c:pt idx="1261">
                  <c:v>82.99260000000001</c:v>
                </c:pt>
                <c:pt idx="1262">
                  <c:v>82.99260000000001</c:v>
                </c:pt>
                <c:pt idx="1263">
                  <c:v>82.99260000000001</c:v>
                </c:pt>
                <c:pt idx="1264">
                  <c:v>82.99260000000001</c:v>
                </c:pt>
                <c:pt idx="1265">
                  <c:v>82.99260000000001</c:v>
                </c:pt>
                <c:pt idx="1266">
                  <c:v>82.99260000000001</c:v>
                </c:pt>
                <c:pt idx="1267">
                  <c:v>82.99260000000001</c:v>
                </c:pt>
                <c:pt idx="1268">
                  <c:v>82.99260000000001</c:v>
                </c:pt>
                <c:pt idx="1269">
                  <c:v>82.99260000000001</c:v>
                </c:pt>
                <c:pt idx="1270">
                  <c:v>82.99260000000001</c:v>
                </c:pt>
                <c:pt idx="1271">
                  <c:v>82.99260000000001</c:v>
                </c:pt>
                <c:pt idx="1272">
                  <c:v>82.99260000000001</c:v>
                </c:pt>
                <c:pt idx="1273">
                  <c:v>82.99260000000001</c:v>
                </c:pt>
                <c:pt idx="1274">
                  <c:v>82.99260000000001</c:v>
                </c:pt>
                <c:pt idx="1275">
                  <c:v>82.99260000000001</c:v>
                </c:pt>
                <c:pt idx="1276">
                  <c:v>82.99260000000001</c:v>
                </c:pt>
                <c:pt idx="1277">
                  <c:v>82.99260000000001</c:v>
                </c:pt>
                <c:pt idx="1278">
                  <c:v>82.99260000000001</c:v>
                </c:pt>
                <c:pt idx="1279">
                  <c:v>82.99260000000001</c:v>
                </c:pt>
                <c:pt idx="1280">
                  <c:v>82.99260000000001</c:v>
                </c:pt>
                <c:pt idx="1281">
                  <c:v>82.99260000000001</c:v>
                </c:pt>
                <c:pt idx="1282">
                  <c:v>82.99260000000001</c:v>
                </c:pt>
                <c:pt idx="1283">
                  <c:v>82.99260000000001</c:v>
                </c:pt>
                <c:pt idx="1284">
                  <c:v>82.99260000000001</c:v>
                </c:pt>
                <c:pt idx="1285">
                  <c:v>82.99260000000001</c:v>
                </c:pt>
                <c:pt idx="1286">
                  <c:v>82.99260000000001</c:v>
                </c:pt>
                <c:pt idx="1287">
                  <c:v>82.99260000000001</c:v>
                </c:pt>
                <c:pt idx="1288">
                  <c:v>82.99260000000001</c:v>
                </c:pt>
                <c:pt idx="1289">
                  <c:v>82.99260000000001</c:v>
                </c:pt>
                <c:pt idx="1290">
                  <c:v>82.99260000000001</c:v>
                </c:pt>
                <c:pt idx="1291">
                  <c:v>82.99260000000001</c:v>
                </c:pt>
                <c:pt idx="1292">
                  <c:v>82.99260000000001</c:v>
                </c:pt>
                <c:pt idx="1293">
                  <c:v>82.99260000000001</c:v>
                </c:pt>
                <c:pt idx="1294">
                  <c:v>82.99260000000001</c:v>
                </c:pt>
                <c:pt idx="1295">
                  <c:v>82.99260000000001</c:v>
                </c:pt>
                <c:pt idx="1296">
                  <c:v>82.99260000000001</c:v>
                </c:pt>
                <c:pt idx="1297">
                  <c:v>82.99260000000001</c:v>
                </c:pt>
                <c:pt idx="1298">
                  <c:v>82.99260000000001</c:v>
                </c:pt>
                <c:pt idx="1299">
                  <c:v>82.99260000000001</c:v>
                </c:pt>
                <c:pt idx="1300">
                  <c:v>82.99260000000001</c:v>
                </c:pt>
                <c:pt idx="1301">
                  <c:v>82.99260000000001</c:v>
                </c:pt>
                <c:pt idx="1302">
                  <c:v>82.99260000000001</c:v>
                </c:pt>
                <c:pt idx="1303">
                  <c:v>82.99260000000001</c:v>
                </c:pt>
                <c:pt idx="1304">
                  <c:v>82.99260000000001</c:v>
                </c:pt>
                <c:pt idx="1305">
                  <c:v>82.99260000000001</c:v>
                </c:pt>
                <c:pt idx="1306">
                  <c:v>82.99260000000001</c:v>
                </c:pt>
                <c:pt idx="1307">
                  <c:v>82.99260000000001</c:v>
                </c:pt>
                <c:pt idx="1308">
                  <c:v>82.99260000000001</c:v>
                </c:pt>
                <c:pt idx="1309">
                  <c:v>82.99260000000001</c:v>
                </c:pt>
                <c:pt idx="1310">
                  <c:v>82.99260000000001</c:v>
                </c:pt>
                <c:pt idx="1311">
                  <c:v>82.99260000000001</c:v>
                </c:pt>
                <c:pt idx="1312">
                  <c:v>82.99260000000001</c:v>
                </c:pt>
                <c:pt idx="1313">
                  <c:v>82.99260000000001</c:v>
                </c:pt>
                <c:pt idx="1314">
                  <c:v>82.99260000000001</c:v>
                </c:pt>
                <c:pt idx="1315">
                  <c:v>82.99260000000001</c:v>
                </c:pt>
                <c:pt idx="1316">
                  <c:v>82.99260000000001</c:v>
                </c:pt>
                <c:pt idx="1317">
                  <c:v>82.99260000000001</c:v>
                </c:pt>
                <c:pt idx="1318">
                  <c:v>82.99260000000001</c:v>
                </c:pt>
                <c:pt idx="1319">
                  <c:v>82.99260000000001</c:v>
                </c:pt>
                <c:pt idx="1320">
                  <c:v>82.99260000000001</c:v>
                </c:pt>
                <c:pt idx="1321">
                  <c:v>82.99260000000001</c:v>
                </c:pt>
                <c:pt idx="1322">
                  <c:v>82.99260000000001</c:v>
                </c:pt>
                <c:pt idx="1323">
                  <c:v>82.99260000000001</c:v>
                </c:pt>
                <c:pt idx="1324">
                  <c:v>82.99260000000001</c:v>
                </c:pt>
                <c:pt idx="1325">
                  <c:v>82.99260000000001</c:v>
                </c:pt>
                <c:pt idx="1326">
                  <c:v>82.99260000000001</c:v>
                </c:pt>
                <c:pt idx="1327">
                  <c:v>82.99260000000001</c:v>
                </c:pt>
                <c:pt idx="1328">
                  <c:v>82.99260000000001</c:v>
                </c:pt>
                <c:pt idx="1329">
                  <c:v>82.99260000000001</c:v>
                </c:pt>
                <c:pt idx="1330">
                  <c:v>82.99260000000001</c:v>
                </c:pt>
                <c:pt idx="1331">
                  <c:v>82.99260000000001</c:v>
                </c:pt>
                <c:pt idx="1332">
                  <c:v>82.99260000000001</c:v>
                </c:pt>
                <c:pt idx="1333">
                  <c:v>82.99260000000001</c:v>
                </c:pt>
                <c:pt idx="1334">
                  <c:v>82.99260000000001</c:v>
                </c:pt>
                <c:pt idx="1335">
                  <c:v>82.99260000000001</c:v>
                </c:pt>
                <c:pt idx="1336">
                  <c:v>82.99260000000001</c:v>
                </c:pt>
                <c:pt idx="1337">
                  <c:v>82.99260000000001</c:v>
                </c:pt>
                <c:pt idx="1338">
                  <c:v>82.99260000000001</c:v>
                </c:pt>
                <c:pt idx="1339">
                  <c:v>82.99260000000001</c:v>
                </c:pt>
                <c:pt idx="1340">
                  <c:v>82.99260000000001</c:v>
                </c:pt>
                <c:pt idx="1341">
                  <c:v>82.99260000000001</c:v>
                </c:pt>
                <c:pt idx="1342">
                  <c:v>82.99260000000001</c:v>
                </c:pt>
                <c:pt idx="1343">
                  <c:v>82.99260000000001</c:v>
                </c:pt>
                <c:pt idx="1344">
                  <c:v>82.99260000000001</c:v>
                </c:pt>
                <c:pt idx="1345">
                  <c:v>82.99260000000001</c:v>
                </c:pt>
                <c:pt idx="1346">
                  <c:v>82.99260000000001</c:v>
                </c:pt>
                <c:pt idx="1347">
                  <c:v>82.99260000000001</c:v>
                </c:pt>
                <c:pt idx="1348">
                  <c:v>82.99260000000001</c:v>
                </c:pt>
                <c:pt idx="1349">
                  <c:v>82.99260000000001</c:v>
                </c:pt>
                <c:pt idx="1350">
                  <c:v>82.99260000000001</c:v>
                </c:pt>
                <c:pt idx="1351">
                  <c:v>82.99260000000001</c:v>
                </c:pt>
                <c:pt idx="1352">
                  <c:v>82.99260000000001</c:v>
                </c:pt>
                <c:pt idx="1353">
                  <c:v>82.99260000000001</c:v>
                </c:pt>
                <c:pt idx="1354">
                  <c:v>82.99260000000001</c:v>
                </c:pt>
                <c:pt idx="1355">
                  <c:v>82.99260000000001</c:v>
                </c:pt>
                <c:pt idx="1356">
                  <c:v>82.99260000000001</c:v>
                </c:pt>
                <c:pt idx="1357">
                  <c:v>82.99260000000001</c:v>
                </c:pt>
                <c:pt idx="1358">
                  <c:v>82.99260000000001</c:v>
                </c:pt>
                <c:pt idx="1359">
                  <c:v>82.99260000000001</c:v>
                </c:pt>
                <c:pt idx="1360">
                  <c:v>82.99260000000001</c:v>
                </c:pt>
                <c:pt idx="1361">
                  <c:v>82.99260000000001</c:v>
                </c:pt>
                <c:pt idx="1362">
                  <c:v>82.99260000000001</c:v>
                </c:pt>
                <c:pt idx="1363">
                  <c:v>82.99260000000001</c:v>
                </c:pt>
                <c:pt idx="1364">
                  <c:v>82.99260000000001</c:v>
                </c:pt>
                <c:pt idx="1365">
                  <c:v>82.99260000000001</c:v>
                </c:pt>
                <c:pt idx="1366">
                  <c:v>82.99260000000001</c:v>
                </c:pt>
                <c:pt idx="1367">
                  <c:v>82.99260000000001</c:v>
                </c:pt>
                <c:pt idx="1368">
                  <c:v>82.99260000000001</c:v>
                </c:pt>
                <c:pt idx="1369">
                  <c:v>82.99260000000001</c:v>
                </c:pt>
                <c:pt idx="1370">
                  <c:v>82.99260000000001</c:v>
                </c:pt>
                <c:pt idx="1371">
                  <c:v>82.99260000000001</c:v>
                </c:pt>
                <c:pt idx="1372">
                  <c:v>82.99260000000001</c:v>
                </c:pt>
                <c:pt idx="1373">
                  <c:v>82.99260000000001</c:v>
                </c:pt>
                <c:pt idx="1374">
                  <c:v>82.99260000000001</c:v>
                </c:pt>
                <c:pt idx="1375">
                  <c:v>82.99260000000001</c:v>
                </c:pt>
                <c:pt idx="1376">
                  <c:v>82.99260000000001</c:v>
                </c:pt>
                <c:pt idx="1377">
                  <c:v>82.99260000000001</c:v>
                </c:pt>
                <c:pt idx="1378">
                  <c:v>82.99260000000001</c:v>
                </c:pt>
                <c:pt idx="1379">
                  <c:v>82.99260000000001</c:v>
                </c:pt>
                <c:pt idx="1380">
                  <c:v>82.99260000000001</c:v>
                </c:pt>
                <c:pt idx="1381">
                  <c:v>82.99260000000001</c:v>
                </c:pt>
                <c:pt idx="1382">
                  <c:v>82.99260000000001</c:v>
                </c:pt>
                <c:pt idx="1383">
                  <c:v>82.99260000000001</c:v>
                </c:pt>
                <c:pt idx="1384">
                  <c:v>82.99260000000001</c:v>
                </c:pt>
                <c:pt idx="1385">
                  <c:v>82.99260000000001</c:v>
                </c:pt>
                <c:pt idx="1386">
                  <c:v>82.99260000000001</c:v>
                </c:pt>
                <c:pt idx="1387">
                  <c:v>82.99260000000001</c:v>
                </c:pt>
                <c:pt idx="1388">
                  <c:v>82.99260000000001</c:v>
                </c:pt>
                <c:pt idx="1389">
                  <c:v>82.99260000000001</c:v>
                </c:pt>
                <c:pt idx="1390">
                  <c:v>82.99260000000001</c:v>
                </c:pt>
                <c:pt idx="1391">
                  <c:v>82.99260000000001</c:v>
                </c:pt>
                <c:pt idx="1392">
                  <c:v>82.99260000000001</c:v>
                </c:pt>
                <c:pt idx="1393">
                  <c:v>82.99260000000001</c:v>
                </c:pt>
                <c:pt idx="1394">
                  <c:v>82.99260000000001</c:v>
                </c:pt>
                <c:pt idx="1395">
                  <c:v>82.99260000000001</c:v>
                </c:pt>
                <c:pt idx="1396">
                  <c:v>82.99260000000001</c:v>
                </c:pt>
                <c:pt idx="1397">
                  <c:v>82.99260000000001</c:v>
                </c:pt>
                <c:pt idx="1398">
                  <c:v>82.99260000000001</c:v>
                </c:pt>
                <c:pt idx="1399">
                  <c:v>82.99260000000001</c:v>
                </c:pt>
                <c:pt idx="1400">
                  <c:v>82.99260000000001</c:v>
                </c:pt>
                <c:pt idx="1401">
                  <c:v>82.99260000000001</c:v>
                </c:pt>
                <c:pt idx="1402">
                  <c:v>82.99260000000001</c:v>
                </c:pt>
                <c:pt idx="1403">
                  <c:v>82.99260000000001</c:v>
                </c:pt>
                <c:pt idx="1404">
                  <c:v>82.99260000000001</c:v>
                </c:pt>
                <c:pt idx="1405">
                  <c:v>82.99260000000001</c:v>
                </c:pt>
                <c:pt idx="1406">
                  <c:v>82.99260000000001</c:v>
                </c:pt>
                <c:pt idx="1407">
                  <c:v>82.99260000000001</c:v>
                </c:pt>
                <c:pt idx="1408">
                  <c:v>82.99260000000001</c:v>
                </c:pt>
                <c:pt idx="1409">
                  <c:v>82.99260000000001</c:v>
                </c:pt>
                <c:pt idx="1410">
                  <c:v>82.99260000000001</c:v>
                </c:pt>
                <c:pt idx="1411">
                  <c:v>82.99260000000001</c:v>
                </c:pt>
                <c:pt idx="1412">
                  <c:v>82.99260000000001</c:v>
                </c:pt>
                <c:pt idx="1413">
                  <c:v>82.99260000000001</c:v>
                </c:pt>
                <c:pt idx="1414">
                  <c:v>82.99260000000001</c:v>
                </c:pt>
                <c:pt idx="1415">
                  <c:v>82.99260000000001</c:v>
                </c:pt>
                <c:pt idx="1416">
                  <c:v>82.99260000000001</c:v>
                </c:pt>
                <c:pt idx="1417">
                  <c:v>82.99260000000001</c:v>
                </c:pt>
                <c:pt idx="1418">
                  <c:v>82.99260000000001</c:v>
                </c:pt>
                <c:pt idx="1419">
                  <c:v>82.99260000000001</c:v>
                </c:pt>
                <c:pt idx="1420">
                  <c:v>82.99260000000001</c:v>
                </c:pt>
                <c:pt idx="1421">
                  <c:v>82.99260000000001</c:v>
                </c:pt>
                <c:pt idx="1422">
                  <c:v>82.99260000000001</c:v>
                </c:pt>
                <c:pt idx="1423">
                  <c:v>82.99260000000001</c:v>
                </c:pt>
                <c:pt idx="1424">
                  <c:v>82.99260000000001</c:v>
                </c:pt>
                <c:pt idx="1425">
                  <c:v>82.99260000000001</c:v>
                </c:pt>
                <c:pt idx="1426">
                  <c:v>82.99260000000001</c:v>
                </c:pt>
                <c:pt idx="1427">
                  <c:v>82.99260000000001</c:v>
                </c:pt>
                <c:pt idx="1428">
                  <c:v>82.99260000000001</c:v>
                </c:pt>
                <c:pt idx="1429">
                  <c:v>82.99260000000001</c:v>
                </c:pt>
                <c:pt idx="1430">
                  <c:v>82.99260000000001</c:v>
                </c:pt>
                <c:pt idx="1431">
                  <c:v>82.99260000000001</c:v>
                </c:pt>
                <c:pt idx="1432">
                  <c:v>82.99260000000001</c:v>
                </c:pt>
                <c:pt idx="1433">
                  <c:v>82.99260000000001</c:v>
                </c:pt>
                <c:pt idx="1434">
                  <c:v>82.99260000000001</c:v>
                </c:pt>
                <c:pt idx="1435">
                  <c:v>82.99260000000001</c:v>
                </c:pt>
                <c:pt idx="1436">
                  <c:v>82.99260000000001</c:v>
                </c:pt>
                <c:pt idx="1437">
                  <c:v>82.99260000000001</c:v>
                </c:pt>
                <c:pt idx="1438">
                  <c:v>82.99260000000001</c:v>
                </c:pt>
                <c:pt idx="1439">
                  <c:v>82.99260000000001</c:v>
                </c:pt>
                <c:pt idx="1440">
                  <c:v>82.99260000000001</c:v>
                </c:pt>
                <c:pt idx="1441">
                  <c:v>82.99260000000001</c:v>
                </c:pt>
                <c:pt idx="1442">
                  <c:v>82.99260000000001</c:v>
                </c:pt>
                <c:pt idx="1443">
                  <c:v>82.99260000000001</c:v>
                </c:pt>
                <c:pt idx="1444">
                  <c:v>82.99260000000001</c:v>
                </c:pt>
                <c:pt idx="1445">
                  <c:v>82.99260000000001</c:v>
                </c:pt>
                <c:pt idx="1446">
                  <c:v>82.99260000000001</c:v>
                </c:pt>
                <c:pt idx="1447">
                  <c:v>82.99260000000001</c:v>
                </c:pt>
                <c:pt idx="1448">
                  <c:v>82.99260000000001</c:v>
                </c:pt>
                <c:pt idx="1449">
                  <c:v>82.99260000000001</c:v>
                </c:pt>
                <c:pt idx="1450">
                  <c:v>82.99260000000001</c:v>
                </c:pt>
                <c:pt idx="1451">
                  <c:v>82.99260000000001</c:v>
                </c:pt>
                <c:pt idx="1452">
                  <c:v>82.99260000000001</c:v>
                </c:pt>
                <c:pt idx="1453">
                  <c:v>82.99260000000001</c:v>
                </c:pt>
                <c:pt idx="1454">
                  <c:v>82.99260000000001</c:v>
                </c:pt>
                <c:pt idx="1455">
                  <c:v>82.99260000000001</c:v>
                </c:pt>
                <c:pt idx="1456">
                  <c:v>82.99260000000001</c:v>
                </c:pt>
                <c:pt idx="1457">
                  <c:v>82.99260000000001</c:v>
                </c:pt>
                <c:pt idx="1458">
                  <c:v>82.99260000000001</c:v>
                </c:pt>
                <c:pt idx="1459">
                  <c:v>82.99260000000001</c:v>
                </c:pt>
                <c:pt idx="1460">
                  <c:v>82.99260000000001</c:v>
                </c:pt>
                <c:pt idx="1461">
                  <c:v>82.99260000000001</c:v>
                </c:pt>
                <c:pt idx="1462">
                  <c:v>82.99260000000001</c:v>
                </c:pt>
                <c:pt idx="1463">
                  <c:v>82.99260000000001</c:v>
                </c:pt>
                <c:pt idx="1464">
                  <c:v>82.99260000000001</c:v>
                </c:pt>
                <c:pt idx="1465">
                  <c:v>82.99260000000001</c:v>
                </c:pt>
                <c:pt idx="1466">
                  <c:v>82.99260000000001</c:v>
                </c:pt>
                <c:pt idx="1467">
                  <c:v>82.99260000000001</c:v>
                </c:pt>
                <c:pt idx="1468">
                  <c:v>82.99260000000001</c:v>
                </c:pt>
                <c:pt idx="1469">
                  <c:v>82.99260000000001</c:v>
                </c:pt>
                <c:pt idx="1470">
                  <c:v>82.99260000000001</c:v>
                </c:pt>
                <c:pt idx="1471">
                  <c:v>82.99260000000001</c:v>
                </c:pt>
                <c:pt idx="1472">
                  <c:v>82.99260000000001</c:v>
                </c:pt>
                <c:pt idx="1473">
                  <c:v>82.99260000000001</c:v>
                </c:pt>
                <c:pt idx="1474">
                  <c:v>82.99260000000001</c:v>
                </c:pt>
                <c:pt idx="1475">
                  <c:v>82.99260000000001</c:v>
                </c:pt>
                <c:pt idx="1476">
                  <c:v>82.99260000000001</c:v>
                </c:pt>
                <c:pt idx="1477">
                  <c:v>82.99260000000001</c:v>
                </c:pt>
                <c:pt idx="1478">
                  <c:v>82.99260000000001</c:v>
                </c:pt>
                <c:pt idx="1479">
                  <c:v>82.99260000000001</c:v>
                </c:pt>
                <c:pt idx="1480">
                  <c:v>82.99260000000001</c:v>
                </c:pt>
                <c:pt idx="1481">
                  <c:v>82.99260000000001</c:v>
                </c:pt>
                <c:pt idx="1482">
                  <c:v>82.99260000000001</c:v>
                </c:pt>
                <c:pt idx="1483">
                  <c:v>82.99260000000001</c:v>
                </c:pt>
                <c:pt idx="1484">
                  <c:v>82.99260000000001</c:v>
                </c:pt>
                <c:pt idx="1485">
                  <c:v>82.99260000000001</c:v>
                </c:pt>
                <c:pt idx="1486">
                  <c:v>82.99260000000001</c:v>
                </c:pt>
                <c:pt idx="1487">
                  <c:v>82.99260000000001</c:v>
                </c:pt>
                <c:pt idx="1488">
                  <c:v>82.99260000000001</c:v>
                </c:pt>
                <c:pt idx="1489">
                  <c:v>82.99260000000001</c:v>
                </c:pt>
                <c:pt idx="1490">
                  <c:v>82.99260000000001</c:v>
                </c:pt>
                <c:pt idx="1491">
                  <c:v>82.99260000000001</c:v>
                </c:pt>
                <c:pt idx="1492">
                  <c:v>82.99260000000001</c:v>
                </c:pt>
                <c:pt idx="1493">
                  <c:v>82.99260000000001</c:v>
                </c:pt>
                <c:pt idx="1494">
                  <c:v>82.99260000000001</c:v>
                </c:pt>
                <c:pt idx="1495">
                  <c:v>82.99260000000001</c:v>
                </c:pt>
                <c:pt idx="1496">
                  <c:v>82.99260000000001</c:v>
                </c:pt>
                <c:pt idx="1497">
                  <c:v>82.99260000000001</c:v>
                </c:pt>
                <c:pt idx="1498">
                  <c:v>82.99260000000001</c:v>
                </c:pt>
                <c:pt idx="1499">
                  <c:v>82.99260000000001</c:v>
                </c:pt>
                <c:pt idx="1500">
                  <c:v>82.99260000000001</c:v>
                </c:pt>
                <c:pt idx="1501">
                  <c:v>82.99260000000001</c:v>
                </c:pt>
                <c:pt idx="1502">
                  <c:v>82.99260000000001</c:v>
                </c:pt>
                <c:pt idx="1503">
                  <c:v>82.99260000000001</c:v>
                </c:pt>
                <c:pt idx="1504">
                  <c:v>82.99260000000001</c:v>
                </c:pt>
                <c:pt idx="1505">
                  <c:v>82.99260000000001</c:v>
                </c:pt>
                <c:pt idx="1506">
                  <c:v>82.99260000000001</c:v>
                </c:pt>
                <c:pt idx="1507">
                  <c:v>82.99260000000001</c:v>
                </c:pt>
                <c:pt idx="1508">
                  <c:v>82.99260000000001</c:v>
                </c:pt>
                <c:pt idx="1509">
                  <c:v>82.99260000000001</c:v>
                </c:pt>
                <c:pt idx="1510">
                  <c:v>82.99260000000001</c:v>
                </c:pt>
                <c:pt idx="1511">
                  <c:v>82.99260000000001</c:v>
                </c:pt>
                <c:pt idx="1512">
                  <c:v>82.99260000000001</c:v>
                </c:pt>
                <c:pt idx="1513">
                  <c:v>82.99260000000001</c:v>
                </c:pt>
                <c:pt idx="1514">
                  <c:v>82.99260000000001</c:v>
                </c:pt>
                <c:pt idx="1515">
                  <c:v>82.99260000000001</c:v>
                </c:pt>
                <c:pt idx="1516">
                  <c:v>82.99260000000001</c:v>
                </c:pt>
                <c:pt idx="1517">
                  <c:v>82.99260000000001</c:v>
                </c:pt>
                <c:pt idx="1518">
                  <c:v>82.99260000000001</c:v>
                </c:pt>
                <c:pt idx="1519">
                  <c:v>82.99260000000001</c:v>
                </c:pt>
                <c:pt idx="1520">
                  <c:v>82.99260000000001</c:v>
                </c:pt>
                <c:pt idx="1521">
                  <c:v>82.99260000000001</c:v>
                </c:pt>
                <c:pt idx="1522">
                  <c:v>82.99260000000001</c:v>
                </c:pt>
                <c:pt idx="1523">
                  <c:v>82.99260000000001</c:v>
                </c:pt>
                <c:pt idx="1524">
                  <c:v>82.99260000000001</c:v>
                </c:pt>
                <c:pt idx="1525">
                  <c:v>82.99260000000001</c:v>
                </c:pt>
                <c:pt idx="1526">
                  <c:v>82.99260000000001</c:v>
                </c:pt>
                <c:pt idx="1527">
                  <c:v>82.99260000000001</c:v>
                </c:pt>
                <c:pt idx="1528">
                  <c:v>82.99260000000001</c:v>
                </c:pt>
                <c:pt idx="1529">
                  <c:v>82.99260000000001</c:v>
                </c:pt>
                <c:pt idx="1530">
                  <c:v>82.99260000000001</c:v>
                </c:pt>
                <c:pt idx="1531">
                  <c:v>82.99260000000001</c:v>
                </c:pt>
                <c:pt idx="1532">
                  <c:v>82.99260000000001</c:v>
                </c:pt>
                <c:pt idx="1533">
                  <c:v>82.99260000000001</c:v>
                </c:pt>
                <c:pt idx="1534">
                  <c:v>82.99260000000001</c:v>
                </c:pt>
                <c:pt idx="1535">
                  <c:v>82.99260000000001</c:v>
                </c:pt>
                <c:pt idx="1536">
                  <c:v>82.99260000000001</c:v>
                </c:pt>
                <c:pt idx="1537">
                  <c:v>82.99260000000001</c:v>
                </c:pt>
                <c:pt idx="1538">
                  <c:v>82.99260000000001</c:v>
                </c:pt>
                <c:pt idx="1539">
                  <c:v>82.99260000000001</c:v>
                </c:pt>
                <c:pt idx="1540">
                  <c:v>82.99260000000001</c:v>
                </c:pt>
                <c:pt idx="1541">
                  <c:v>82.99260000000001</c:v>
                </c:pt>
                <c:pt idx="1542">
                  <c:v>82.99260000000001</c:v>
                </c:pt>
                <c:pt idx="1543">
                  <c:v>82.99260000000001</c:v>
                </c:pt>
                <c:pt idx="1544">
                  <c:v>82.99260000000001</c:v>
                </c:pt>
                <c:pt idx="1545">
                  <c:v>82.99260000000001</c:v>
                </c:pt>
                <c:pt idx="1546">
                  <c:v>82.99260000000001</c:v>
                </c:pt>
                <c:pt idx="1547">
                  <c:v>82.99260000000001</c:v>
                </c:pt>
                <c:pt idx="1548">
                  <c:v>82.99260000000001</c:v>
                </c:pt>
                <c:pt idx="1549">
                  <c:v>82.99260000000001</c:v>
                </c:pt>
                <c:pt idx="1550">
                  <c:v>82.99260000000001</c:v>
                </c:pt>
                <c:pt idx="1551">
                  <c:v>82.99260000000001</c:v>
                </c:pt>
                <c:pt idx="1552">
                  <c:v>82.99260000000001</c:v>
                </c:pt>
                <c:pt idx="1553">
                  <c:v>82.99260000000001</c:v>
                </c:pt>
                <c:pt idx="1554">
                  <c:v>82.99260000000001</c:v>
                </c:pt>
                <c:pt idx="1555">
                  <c:v>82.99260000000001</c:v>
                </c:pt>
                <c:pt idx="1556">
                  <c:v>82.99260000000001</c:v>
                </c:pt>
                <c:pt idx="1557">
                  <c:v>82.99260000000001</c:v>
                </c:pt>
                <c:pt idx="1558">
                  <c:v>82.99260000000001</c:v>
                </c:pt>
                <c:pt idx="1559">
                  <c:v>82.99260000000001</c:v>
                </c:pt>
                <c:pt idx="1560">
                  <c:v>82.99260000000001</c:v>
                </c:pt>
                <c:pt idx="1561">
                  <c:v>82.99260000000001</c:v>
                </c:pt>
                <c:pt idx="1562">
                  <c:v>82.99260000000001</c:v>
                </c:pt>
                <c:pt idx="1563">
                  <c:v>82.99260000000001</c:v>
                </c:pt>
                <c:pt idx="1564">
                  <c:v>82.99260000000001</c:v>
                </c:pt>
                <c:pt idx="1565">
                  <c:v>82.99260000000001</c:v>
                </c:pt>
                <c:pt idx="1566">
                  <c:v>82.99260000000001</c:v>
                </c:pt>
                <c:pt idx="1567">
                  <c:v>82.99260000000001</c:v>
                </c:pt>
                <c:pt idx="1568">
                  <c:v>82.99260000000001</c:v>
                </c:pt>
                <c:pt idx="1569">
                  <c:v>82.99260000000001</c:v>
                </c:pt>
                <c:pt idx="1570">
                  <c:v>82.99260000000001</c:v>
                </c:pt>
                <c:pt idx="1571">
                  <c:v>82.99260000000001</c:v>
                </c:pt>
                <c:pt idx="1572">
                  <c:v>82.99260000000001</c:v>
                </c:pt>
                <c:pt idx="1573">
                  <c:v>82.99260000000001</c:v>
                </c:pt>
                <c:pt idx="1574">
                  <c:v>82.99260000000001</c:v>
                </c:pt>
                <c:pt idx="1575">
                  <c:v>82.99260000000001</c:v>
                </c:pt>
                <c:pt idx="1576">
                  <c:v>82.99260000000001</c:v>
                </c:pt>
                <c:pt idx="1577">
                  <c:v>82.99260000000001</c:v>
                </c:pt>
                <c:pt idx="1578">
                  <c:v>82.99260000000001</c:v>
                </c:pt>
                <c:pt idx="1579">
                  <c:v>82.99260000000001</c:v>
                </c:pt>
                <c:pt idx="1580">
                  <c:v>82.99260000000001</c:v>
                </c:pt>
                <c:pt idx="1581">
                  <c:v>82.99260000000001</c:v>
                </c:pt>
                <c:pt idx="1582">
                  <c:v>82.99260000000001</c:v>
                </c:pt>
                <c:pt idx="1583">
                  <c:v>82.99260000000001</c:v>
                </c:pt>
                <c:pt idx="1584">
                  <c:v>82.99260000000001</c:v>
                </c:pt>
                <c:pt idx="1585">
                  <c:v>82.99260000000001</c:v>
                </c:pt>
                <c:pt idx="1586">
                  <c:v>82.99260000000001</c:v>
                </c:pt>
                <c:pt idx="1587">
                  <c:v>82.99260000000001</c:v>
                </c:pt>
                <c:pt idx="1588">
                  <c:v>82.99260000000001</c:v>
                </c:pt>
                <c:pt idx="1589">
                  <c:v>82.99260000000001</c:v>
                </c:pt>
                <c:pt idx="1590">
                  <c:v>82.99260000000001</c:v>
                </c:pt>
                <c:pt idx="1591">
                  <c:v>82.99260000000001</c:v>
                </c:pt>
                <c:pt idx="1592">
                  <c:v>82.99260000000001</c:v>
                </c:pt>
                <c:pt idx="1593">
                  <c:v>82.99260000000001</c:v>
                </c:pt>
                <c:pt idx="1594">
                  <c:v>82.99260000000001</c:v>
                </c:pt>
                <c:pt idx="1595">
                  <c:v>82.99260000000001</c:v>
                </c:pt>
                <c:pt idx="1596">
                  <c:v>82.99260000000001</c:v>
                </c:pt>
                <c:pt idx="1597">
                  <c:v>82.99260000000001</c:v>
                </c:pt>
                <c:pt idx="1598">
                  <c:v>82.99260000000001</c:v>
                </c:pt>
                <c:pt idx="1599">
                  <c:v>82.99260000000001</c:v>
                </c:pt>
                <c:pt idx="1600">
                  <c:v>82.99260000000001</c:v>
                </c:pt>
                <c:pt idx="1601">
                  <c:v>82.99260000000001</c:v>
                </c:pt>
                <c:pt idx="1602">
                  <c:v>82.99260000000001</c:v>
                </c:pt>
                <c:pt idx="1603">
                  <c:v>82.99260000000001</c:v>
                </c:pt>
                <c:pt idx="1604">
                  <c:v>82.99260000000001</c:v>
                </c:pt>
                <c:pt idx="1605">
                  <c:v>82.99260000000001</c:v>
                </c:pt>
                <c:pt idx="1606">
                  <c:v>82.99260000000001</c:v>
                </c:pt>
                <c:pt idx="1607">
                  <c:v>82.99260000000001</c:v>
                </c:pt>
                <c:pt idx="1608">
                  <c:v>82.99260000000001</c:v>
                </c:pt>
                <c:pt idx="1609">
                  <c:v>82.99260000000001</c:v>
                </c:pt>
                <c:pt idx="1610">
                  <c:v>82.99260000000001</c:v>
                </c:pt>
                <c:pt idx="1611">
                  <c:v>82.99260000000001</c:v>
                </c:pt>
                <c:pt idx="1612">
                  <c:v>82.99260000000001</c:v>
                </c:pt>
                <c:pt idx="1613">
                  <c:v>82.99260000000001</c:v>
                </c:pt>
                <c:pt idx="1614">
                  <c:v>82.99260000000001</c:v>
                </c:pt>
                <c:pt idx="1615">
                  <c:v>82.99260000000001</c:v>
                </c:pt>
                <c:pt idx="1616">
                  <c:v>82.99260000000001</c:v>
                </c:pt>
                <c:pt idx="1617">
                  <c:v>82.99260000000001</c:v>
                </c:pt>
                <c:pt idx="1618">
                  <c:v>82.99260000000001</c:v>
                </c:pt>
                <c:pt idx="1619">
                  <c:v>82.99260000000001</c:v>
                </c:pt>
                <c:pt idx="1620">
                  <c:v>82.99260000000001</c:v>
                </c:pt>
                <c:pt idx="1621">
                  <c:v>82.99260000000001</c:v>
                </c:pt>
                <c:pt idx="1622">
                  <c:v>82.99260000000001</c:v>
                </c:pt>
                <c:pt idx="1623">
                  <c:v>82.99260000000001</c:v>
                </c:pt>
                <c:pt idx="1624">
                  <c:v>82.99260000000001</c:v>
                </c:pt>
                <c:pt idx="1625">
                  <c:v>82.99260000000001</c:v>
                </c:pt>
                <c:pt idx="1626">
                  <c:v>82.99260000000001</c:v>
                </c:pt>
                <c:pt idx="1627">
                  <c:v>82.99260000000001</c:v>
                </c:pt>
                <c:pt idx="1628">
                  <c:v>82.99260000000001</c:v>
                </c:pt>
                <c:pt idx="1629">
                  <c:v>82.99260000000001</c:v>
                </c:pt>
                <c:pt idx="1630">
                  <c:v>82.99260000000001</c:v>
                </c:pt>
                <c:pt idx="1631">
                  <c:v>82.99260000000001</c:v>
                </c:pt>
                <c:pt idx="1632">
                  <c:v>82.99260000000001</c:v>
                </c:pt>
                <c:pt idx="1633">
                  <c:v>82.99260000000001</c:v>
                </c:pt>
                <c:pt idx="1634">
                  <c:v>82.99260000000001</c:v>
                </c:pt>
                <c:pt idx="1635">
                  <c:v>82.99260000000001</c:v>
                </c:pt>
                <c:pt idx="1636">
                  <c:v>82.99260000000001</c:v>
                </c:pt>
                <c:pt idx="1637">
                  <c:v>82.99260000000001</c:v>
                </c:pt>
                <c:pt idx="1638">
                  <c:v>82.99260000000001</c:v>
                </c:pt>
                <c:pt idx="1639">
                  <c:v>82.99260000000001</c:v>
                </c:pt>
                <c:pt idx="1640">
                  <c:v>82.99260000000001</c:v>
                </c:pt>
                <c:pt idx="1641">
                  <c:v>82.99260000000001</c:v>
                </c:pt>
                <c:pt idx="1642">
                  <c:v>82.99260000000001</c:v>
                </c:pt>
                <c:pt idx="1643">
                  <c:v>82.99260000000001</c:v>
                </c:pt>
                <c:pt idx="1644">
                  <c:v>82.99260000000001</c:v>
                </c:pt>
                <c:pt idx="1645">
                  <c:v>82.99260000000001</c:v>
                </c:pt>
                <c:pt idx="1646">
                  <c:v>82.99260000000001</c:v>
                </c:pt>
                <c:pt idx="1647">
                  <c:v>82.99260000000001</c:v>
                </c:pt>
                <c:pt idx="1648">
                  <c:v>82.99260000000001</c:v>
                </c:pt>
                <c:pt idx="1649">
                  <c:v>82.99260000000001</c:v>
                </c:pt>
                <c:pt idx="1650">
                  <c:v>82.99260000000001</c:v>
                </c:pt>
                <c:pt idx="1651">
                  <c:v>82.99260000000001</c:v>
                </c:pt>
                <c:pt idx="1652">
                  <c:v>82.99260000000001</c:v>
                </c:pt>
                <c:pt idx="1653">
                  <c:v>82.99260000000001</c:v>
                </c:pt>
                <c:pt idx="1654">
                  <c:v>82.99260000000001</c:v>
                </c:pt>
                <c:pt idx="1655">
                  <c:v>82.99260000000001</c:v>
                </c:pt>
                <c:pt idx="1656">
                  <c:v>82.99260000000001</c:v>
                </c:pt>
                <c:pt idx="1657">
                  <c:v>82.99260000000001</c:v>
                </c:pt>
                <c:pt idx="1658">
                  <c:v>82.99260000000001</c:v>
                </c:pt>
                <c:pt idx="1659">
                  <c:v>82.99260000000001</c:v>
                </c:pt>
                <c:pt idx="1660">
                  <c:v>82.99260000000001</c:v>
                </c:pt>
                <c:pt idx="1661">
                  <c:v>82.99260000000001</c:v>
                </c:pt>
                <c:pt idx="1662">
                  <c:v>82.99260000000001</c:v>
                </c:pt>
                <c:pt idx="1663">
                  <c:v>82.99260000000001</c:v>
                </c:pt>
                <c:pt idx="1664">
                  <c:v>82.99260000000001</c:v>
                </c:pt>
                <c:pt idx="1665">
                  <c:v>82.99260000000001</c:v>
                </c:pt>
                <c:pt idx="1666">
                  <c:v>82.99260000000001</c:v>
                </c:pt>
                <c:pt idx="1667">
                  <c:v>82.99260000000001</c:v>
                </c:pt>
                <c:pt idx="1668">
                  <c:v>82.99260000000001</c:v>
                </c:pt>
                <c:pt idx="1669">
                  <c:v>82.99260000000001</c:v>
                </c:pt>
                <c:pt idx="1670">
                  <c:v>82.99260000000001</c:v>
                </c:pt>
                <c:pt idx="1671">
                  <c:v>82.99260000000001</c:v>
                </c:pt>
                <c:pt idx="1672">
                  <c:v>82.99260000000001</c:v>
                </c:pt>
                <c:pt idx="1673">
                  <c:v>82.99260000000001</c:v>
                </c:pt>
                <c:pt idx="1674">
                  <c:v>82.99260000000001</c:v>
                </c:pt>
                <c:pt idx="1675">
                  <c:v>82.99260000000001</c:v>
                </c:pt>
                <c:pt idx="1676">
                  <c:v>82.99260000000001</c:v>
                </c:pt>
                <c:pt idx="1677">
                  <c:v>82.99260000000001</c:v>
                </c:pt>
                <c:pt idx="1678">
                  <c:v>82.99260000000001</c:v>
                </c:pt>
                <c:pt idx="1679">
                  <c:v>82.99260000000001</c:v>
                </c:pt>
                <c:pt idx="1680">
                  <c:v>82.99260000000001</c:v>
                </c:pt>
                <c:pt idx="1681">
                  <c:v>82.99260000000001</c:v>
                </c:pt>
                <c:pt idx="1682">
                  <c:v>82.99260000000001</c:v>
                </c:pt>
                <c:pt idx="1683">
                  <c:v>82.99260000000001</c:v>
                </c:pt>
                <c:pt idx="1684">
                  <c:v>82.99260000000001</c:v>
                </c:pt>
                <c:pt idx="1685">
                  <c:v>82.99260000000001</c:v>
                </c:pt>
                <c:pt idx="1686">
                  <c:v>82.99260000000001</c:v>
                </c:pt>
                <c:pt idx="1687">
                  <c:v>82.99260000000001</c:v>
                </c:pt>
                <c:pt idx="1688">
                  <c:v>82.99260000000001</c:v>
                </c:pt>
                <c:pt idx="1689">
                  <c:v>82.99260000000001</c:v>
                </c:pt>
                <c:pt idx="1690">
                  <c:v>82.99260000000001</c:v>
                </c:pt>
                <c:pt idx="1691">
                  <c:v>82.99260000000001</c:v>
                </c:pt>
                <c:pt idx="1692">
                  <c:v>82.99260000000001</c:v>
                </c:pt>
                <c:pt idx="1693">
                  <c:v>82.99260000000001</c:v>
                </c:pt>
                <c:pt idx="1694">
                  <c:v>82.99260000000001</c:v>
                </c:pt>
                <c:pt idx="1695">
                  <c:v>82.99260000000001</c:v>
                </c:pt>
                <c:pt idx="1696">
                  <c:v>82.99260000000001</c:v>
                </c:pt>
                <c:pt idx="1697">
                  <c:v>82.99260000000001</c:v>
                </c:pt>
                <c:pt idx="1698">
                  <c:v>82.99260000000001</c:v>
                </c:pt>
                <c:pt idx="1699">
                  <c:v>82.99260000000001</c:v>
                </c:pt>
                <c:pt idx="1700">
                  <c:v>82.99260000000001</c:v>
                </c:pt>
                <c:pt idx="1701">
                  <c:v>82.99260000000001</c:v>
                </c:pt>
                <c:pt idx="1702">
                  <c:v>82.99260000000001</c:v>
                </c:pt>
                <c:pt idx="1703">
                  <c:v>82.99260000000001</c:v>
                </c:pt>
                <c:pt idx="1704">
                  <c:v>82.99260000000001</c:v>
                </c:pt>
                <c:pt idx="1705">
                  <c:v>82.99260000000001</c:v>
                </c:pt>
                <c:pt idx="1706">
                  <c:v>82.99260000000001</c:v>
                </c:pt>
                <c:pt idx="1707">
                  <c:v>82.99260000000001</c:v>
                </c:pt>
                <c:pt idx="1708">
                  <c:v>82.99260000000001</c:v>
                </c:pt>
                <c:pt idx="1709">
                  <c:v>82.99260000000001</c:v>
                </c:pt>
                <c:pt idx="1710">
                  <c:v>82.99260000000001</c:v>
                </c:pt>
                <c:pt idx="1711">
                  <c:v>82.99260000000001</c:v>
                </c:pt>
                <c:pt idx="1712">
                  <c:v>82.99260000000001</c:v>
                </c:pt>
                <c:pt idx="1713">
                  <c:v>82.99260000000001</c:v>
                </c:pt>
                <c:pt idx="1714">
                  <c:v>82.99260000000001</c:v>
                </c:pt>
                <c:pt idx="1715">
                  <c:v>82.99260000000001</c:v>
                </c:pt>
                <c:pt idx="1716">
                  <c:v>82.99260000000001</c:v>
                </c:pt>
                <c:pt idx="1717">
                  <c:v>82.99260000000001</c:v>
                </c:pt>
                <c:pt idx="1718">
                  <c:v>82.99260000000001</c:v>
                </c:pt>
                <c:pt idx="1719">
                  <c:v>82.99260000000001</c:v>
                </c:pt>
                <c:pt idx="1720">
                  <c:v>82.99260000000001</c:v>
                </c:pt>
                <c:pt idx="1721">
                  <c:v>82.99260000000001</c:v>
                </c:pt>
                <c:pt idx="1722">
                  <c:v>82.99260000000001</c:v>
                </c:pt>
                <c:pt idx="1723">
                  <c:v>82.99260000000001</c:v>
                </c:pt>
                <c:pt idx="1724">
                  <c:v>82.99260000000001</c:v>
                </c:pt>
                <c:pt idx="1725">
                  <c:v>82.99260000000001</c:v>
                </c:pt>
                <c:pt idx="1726">
                  <c:v>82.99260000000001</c:v>
                </c:pt>
                <c:pt idx="1727">
                  <c:v>82.99260000000001</c:v>
                </c:pt>
                <c:pt idx="1728">
                  <c:v>82.99260000000001</c:v>
                </c:pt>
                <c:pt idx="1729">
                  <c:v>82.99260000000001</c:v>
                </c:pt>
                <c:pt idx="1730">
                  <c:v>82.99260000000001</c:v>
                </c:pt>
                <c:pt idx="1731">
                  <c:v>82.99260000000001</c:v>
                </c:pt>
                <c:pt idx="1732">
                  <c:v>82.99260000000001</c:v>
                </c:pt>
                <c:pt idx="1733">
                  <c:v>82.99260000000001</c:v>
                </c:pt>
                <c:pt idx="1734">
                  <c:v>82.99260000000001</c:v>
                </c:pt>
                <c:pt idx="1735">
                  <c:v>82.99260000000001</c:v>
                </c:pt>
                <c:pt idx="1736">
                  <c:v>82.99260000000001</c:v>
                </c:pt>
                <c:pt idx="1737">
                  <c:v>82.99260000000001</c:v>
                </c:pt>
                <c:pt idx="1738">
                  <c:v>82.99260000000001</c:v>
                </c:pt>
                <c:pt idx="1739">
                  <c:v>82.99260000000001</c:v>
                </c:pt>
                <c:pt idx="1740">
                  <c:v>82.99260000000001</c:v>
                </c:pt>
                <c:pt idx="1741">
                  <c:v>82.99260000000001</c:v>
                </c:pt>
                <c:pt idx="1742">
                  <c:v>82.99260000000001</c:v>
                </c:pt>
                <c:pt idx="1743">
                  <c:v>82.99260000000001</c:v>
                </c:pt>
                <c:pt idx="1744">
                  <c:v>82.99260000000001</c:v>
                </c:pt>
                <c:pt idx="1745">
                  <c:v>82.99260000000001</c:v>
                </c:pt>
                <c:pt idx="1746">
                  <c:v>82.99260000000001</c:v>
                </c:pt>
                <c:pt idx="1747">
                  <c:v>82.99260000000001</c:v>
                </c:pt>
                <c:pt idx="1748">
                  <c:v>82.99260000000001</c:v>
                </c:pt>
                <c:pt idx="1749">
                  <c:v>82.99260000000001</c:v>
                </c:pt>
                <c:pt idx="1750">
                  <c:v>82.99260000000001</c:v>
                </c:pt>
                <c:pt idx="1751">
                  <c:v>82.99260000000001</c:v>
                </c:pt>
                <c:pt idx="1752">
                  <c:v>82.99260000000001</c:v>
                </c:pt>
                <c:pt idx="1753">
                  <c:v>82.99260000000001</c:v>
                </c:pt>
                <c:pt idx="1754">
                  <c:v>82.99260000000001</c:v>
                </c:pt>
                <c:pt idx="1755">
                  <c:v>82.99260000000001</c:v>
                </c:pt>
                <c:pt idx="1756">
                  <c:v>82.99260000000001</c:v>
                </c:pt>
                <c:pt idx="1757">
                  <c:v>82.99260000000001</c:v>
                </c:pt>
                <c:pt idx="1758">
                  <c:v>82.99260000000001</c:v>
                </c:pt>
                <c:pt idx="1759">
                  <c:v>82.99260000000001</c:v>
                </c:pt>
                <c:pt idx="1760">
                  <c:v>82.99260000000001</c:v>
                </c:pt>
                <c:pt idx="1761">
                  <c:v>82.99260000000001</c:v>
                </c:pt>
                <c:pt idx="1762">
                  <c:v>82.99260000000001</c:v>
                </c:pt>
                <c:pt idx="1763">
                  <c:v>82.99260000000001</c:v>
                </c:pt>
                <c:pt idx="1764">
                  <c:v>82.99260000000001</c:v>
                </c:pt>
                <c:pt idx="1765">
                  <c:v>82.99260000000001</c:v>
                </c:pt>
                <c:pt idx="1766">
                  <c:v>82.99260000000001</c:v>
                </c:pt>
                <c:pt idx="1767">
                  <c:v>82.99260000000001</c:v>
                </c:pt>
                <c:pt idx="1768">
                  <c:v>82.99260000000001</c:v>
                </c:pt>
                <c:pt idx="1769">
                  <c:v>82.99260000000001</c:v>
                </c:pt>
                <c:pt idx="1770">
                  <c:v>82.99260000000001</c:v>
                </c:pt>
                <c:pt idx="1771">
                  <c:v>82.99260000000001</c:v>
                </c:pt>
                <c:pt idx="1772">
                  <c:v>82.99260000000001</c:v>
                </c:pt>
                <c:pt idx="1773">
                  <c:v>82.99260000000001</c:v>
                </c:pt>
                <c:pt idx="1774">
                  <c:v>82.99260000000001</c:v>
                </c:pt>
                <c:pt idx="1775">
                  <c:v>82.99260000000001</c:v>
                </c:pt>
                <c:pt idx="1776">
                  <c:v>82.99260000000001</c:v>
                </c:pt>
                <c:pt idx="1777">
                  <c:v>82.99260000000001</c:v>
                </c:pt>
                <c:pt idx="1778">
                  <c:v>82.99260000000001</c:v>
                </c:pt>
                <c:pt idx="1779">
                  <c:v>82.99260000000001</c:v>
                </c:pt>
                <c:pt idx="1780">
                  <c:v>82.99260000000001</c:v>
                </c:pt>
                <c:pt idx="1781">
                  <c:v>82.99260000000001</c:v>
                </c:pt>
                <c:pt idx="1782">
                  <c:v>82.99260000000001</c:v>
                </c:pt>
                <c:pt idx="1783">
                  <c:v>82.99260000000001</c:v>
                </c:pt>
                <c:pt idx="1784">
                  <c:v>82.99260000000001</c:v>
                </c:pt>
                <c:pt idx="1785">
                  <c:v>82.99260000000001</c:v>
                </c:pt>
                <c:pt idx="1786">
                  <c:v>82.99260000000001</c:v>
                </c:pt>
                <c:pt idx="1787">
                  <c:v>82.99260000000001</c:v>
                </c:pt>
                <c:pt idx="1788">
                  <c:v>82.99260000000001</c:v>
                </c:pt>
                <c:pt idx="1789">
                  <c:v>82.99260000000001</c:v>
                </c:pt>
                <c:pt idx="1790">
                  <c:v>82.99260000000001</c:v>
                </c:pt>
                <c:pt idx="1791">
                  <c:v>82.99260000000001</c:v>
                </c:pt>
                <c:pt idx="1792">
                  <c:v>82.99260000000001</c:v>
                </c:pt>
                <c:pt idx="1793">
                  <c:v>82.99260000000001</c:v>
                </c:pt>
                <c:pt idx="1794">
                  <c:v>82.99260000000001</c:v>
                </c:pt>
                <c:pt idx="1795">
                  <c:v>82.99260000000001</c:v>
                </c:pt>
                <c:pt idx="1796">
                  <c:v>82.99260000000001</c:v>
                </c:pt>
                <c:pt idx="1797">
                  <c:v>82.99260000000001</c:v>
                </c:pt>
                <c:pt idx="1798">
                  <c:v>82.99260000000001</c:v>
                </c:pt>
                <c:pt idx="1799">
                  <c:v>82.99260000000001</c:v>
                </c:pt>
                <c:pt idx="1800">
                  <c:v>82.99260000000001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75B-4AA8-9874-D3FD23455C57}"/>
            </c:ext>
          </c:extLst>
        </c:ser>
        <c:ser>
          <c:idx val="2"/>
          <c:order val="2"/>
          <c:tx>
            <c:v>Aero resistance </c:v>
          </c:tx>
          <c:spPr>
            <a:ln w="2540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calculations'!$L$2:$L$1804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1.3516589506172843E-3</c:v>
                </c:pt>
                <c:pt idx="13">
                  <c:v>9.7657359182098766E-2</c:v>
                </c:pt>
                <c:pt idx="14">
                  <c:v>0.98535937500000004</c:v>
                </c:pt>
                <c:pt idx="15">
                  <c:v>3.3119023437500004</c:v>
                </c:pt>
                <c:pt idx="16">
                  <c:v>5.7989548128858033</c:v>
                </c:pt>
                <c:pt idx="17">
                  <c:v>9.65118282214506</c:v>
                </c:pt>
                <c:pt idx="18">
                  <c:v>15.91206708140432</c:v>
                </c:pt>
                <c:pt idx="19">
                  <c:v>22.843036265432101</c:v>
                </c:pt>
                <c:pt idx="20">
                  <c:v>25.554802035108022</c:v>
                </c:pt>
                <c:pt idx="21">
                  <c:v>26.682085599922839</c:v>
                </c:pt>
                <c:pt idx="22">
                  <c:v>27.063253423996912</c:v>
                </c:pt>
                <c:pt idx="23">
                  <c:v>28.028000000000002</c:v>
                </c:pt>
                <c:pt idx="24">
                  <c:v>28.614957899305562</c:v>
                </c:pt>
                <c:pt idx="25">
                  <c:v>32.055943672839511</c:v>
                </c:pt>
                <c:pt idx="26">
                  <c:v>34.386541618441356</c:v>
                </c:pt>
                <c:pt idx="27">
                  <c:v>39.293063609182106</c:v>
                </c:pt>
                <c:pt idx="28">
                  <c:v>45.26570659722222</c:v>
                </c:pt>
                <c:pt idx="29">
                  <c:v>51.660743007330247</c:v>
                </c:pt>
                <c:pt idx="30">
                  <c:v>57.637778886959872</c:v>
                </c:pt>
                <c:pt idx="31">
                  <c:v>61.035849488811728</c:v>
                </c:pt>
                <c:pt idx="32">
                  <c:v>63.355296248070978</c:v>
                </c:pt>
                <c:pt idx="33">
                  <c:v>65.12326615547839</c:v>
                </c:pt>
                <c:pt idx="34">
                  <c:v>66.615159722222216</c:v>
                </c:pt>
                <c:pt idx="35">
                  <c:v>66.915565923996908</c:v>
                </c:pt>
                <c:pt idx="36">
                  <c:v>66.016374807098785</c:v>
                </c:pt>
                <c:pt idx="37">
                  <c:v>61.611656201774714</c:v>
                </c:pt>
                <c:pt idx="38">
                  <c:v>53.796364149305553</c:v>
                </c:pt>
                <c:pt idx="39">
                  <c:v>46.260527584876534</c:v>
                </c:pt>
                <c:pt idx="40">
                  <c:v>40.453800733024693</c:v>
                </c:pt>
                <c:pt idx="41">
                  <c:v>35.254306664737648</c:v>
                </c:pt>
                <c:pt idx="42">
                  <c:v>28.418629436728398</c:v>
                </c:pt>
                <c:pt idx="43">
                  <c:v>21.288966386959881</c:v>
                </c:pt>
                <c:pt idx="44">
                  <c:v>16.653789930555554</c:v>
                </c:pt>
                <c:pt idx="45">
                  <c:v>14.760453655478395</c:v>
                </c:pt>
                <c:pt idx="46">
                  <c:v>14.062659722222222</c:v>
                </c:pt>
                <c:pt idx="47">
                  <c:v>12.849207899305558</c:v>
                </c:pt>
                <c:pt idx="48">
                  <c:v>11.440441358024691</c:v>
                </c:pt>
                <c:pt idx="49">
                  <c:v>10.706490547839508</c:v>
                </c:pt>
                <c:pt idx="50">
                  <c:v>10.706490547839508</c:v>
                </c:pt>
                <c:pt idx="51">
                  <c:v>10.230706597222222</c:v>
                </c:pt>
                <c:pt idx="52">
                  <c:v>8.3292603684413571</c:v>
                </c:pt>
                <c:pt idx="53">
                  <c:v>5.7989548128858033</c:v>
                </c:pt>
                <c:pt idx="54">
                  <c:v>4.9474096739969129</c:v>
                </c:pt>
                <c:pt idx="55">
                  <c:v>4.8659722222222213</c:v>
                </c:pt>
                <c:pt idx="56">
                  <c:v>4.8659722222222213</c:v>
                </c:pt>
                <c:pt idx="57">
                  <c:v>4.8659722222222213</c:v>
                </c:pt>
                <c:pt idx="58">
                  <c:v>5.1123120659722234</c:v>
                </c:pt>
                <c:pt idx="59">
                  <c:v>5.3647343750000003</c:v>
                </c:pt>
                <c:pt idx="60">
                  <c:v>7.3019995659722214</c:v>
                </c:pt>
                <c:pt idx="61">
                  <c:v>7.9102460937500005</c:v>
                </c:pt>
                <c:pt idx="62">
                  <c:v>8.5428224826388899</c:v>
                </c:pt>
                <c:pt idx="63">
                  <c:v>8.8682343750000001</c:v>
                </c:pt>
                <c:pt idx="64">
                  <c:v>9.8809648437500002</c:v>
                </c:pt>
                <c:pt idx="65">
                  <c:v>10.706490547839508</c:v>
                </c:pt>
                <c:pt idx="66">
                  <c:v>11.070424720293209</c:v>
                </c:pt>
                <c:pt idx="67">
                  <c:v>11.440441358024691</c:v>
                </c:pt>
                <c:pt idx="68">
                  <c:v>13.925128423996917</c:v>
                </c:pt>
                <c:pt idx="69">
                  <c:v>18.187922839506168</c:v>
                </c:pt>
                <c:pt idx="70">
                  <c:v>23.730062451774689</c:v>
                </c:pt>
                <c:pt idx="71">
                  <c:v>30.008180362654333</c:v>
                </c:pt>
                <c:pt idx="72">
                  <c:v>35.912226658950622</c:v>
                </c:pt>
                <c:pt idx="73">
                  <c:v>39.987478395061729</c:v>
                </c:pt>
                <c:pt idx="74">
                  <c:v>42.585704812885801</c:v>
                </c:pt>
                <c:pt idx="75">
                  <c:v>44.772351080246914</c:v>
                </c:pt>
                <c:pt idx="76">
                  <c:v>47.266161844135794</c:v>
                </c:pt>
                <c:pt idx="77">
                  <c:v>50.087411988811738</c:v>
                </c:pt>
                <c:pt idx="78">
                  <c:v>52.190593315972222</c:v>
                </c:pt>
                <c:pt idx="79">
                  <c:v>52.723146942515427</c:v>
                </c:pt>
                <c:pt idx="80">
                  <c:v>51.396831597222231</c:v>
                </c:pt>
                <c:pt idx="81">
                  <c:v>50.087411988811738</c:v>
                </c:pt>
                <c:pt idx="82">
                  <c:v>47.013739535108023</c:v>
                </c:pt>
                <c:pt idx="83">
                  <c:v>46.260527584876534</c:v>
                </c:pt>
                <c:pt idx="84">
                  <c:v>45.513398099922846</c:v>
                </c:pt>
                <c:pt idx="85">
                  <c:v>43.550789303626537</c:v>
                </c:pt>
                <c:pt idx="86">
                  <c:v>42.107217544367288</c:v>
                </c:pt>
                <c:pt idx="87">
                  <c:v>40.453800733024693</c:v>
                </c:pt>
                <c:pt idx="88">
                  <c:v>39.523859375000001</c:v>
                </c:pt>
                <c:pt idx="89">
                  <c:v>34.386541618441356</c:v>
                </c:pt>
                <c:pt idx="90">
                  <c:v>25.184447482638891</c:v>
                </c:pt>
                <c:pt idx="91">
                  <c:v>16.355073302469137</c:v>
                </c:pt>
                <c:pt idx="92">
                  <c:v>9.7657359182098773</c:v>
                </c:pt>
                <c:pt idx="93">
                  <c:v>6.8137127700617288</c:v>
                </c:pt>
                <c:pt idx="94">
                  <c:v>4.8659722222222213</c:v>
                </c:pt>
                <c:pt idx="95">
                  <c:v>2.7982719425154321</c:v>
                </c:pt>
                <c:pt idx="96">
                  <c:v>1.1367451774691355</c:v>
                </c:pt>
                <c:pt idx="97">
                  <c:v>0.43793750000000004</c:v>
                </c:pt>
                <c:pt idx="98">
                  <c:v>0.16355073302469139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1.3516589506172843E-3</c:v>
                </c:pt>
                <c:pt idx="139">
                  <c:v>0.12198722029320989</c:v>
                </c:pt>
                <c:pt idx="140">
                  <c:v>1.2573807388117282</c:v>
                </c:pt>
                <c:pt idx="141">
                  <c:v>4.6257148437499991</c:v>
                </c:pt>
                <c:pt idx="142">
                  <c:v>9.0885547839506167</c:v>
                </c:pt>
                <c:pt idx="143">
                  <c:v>12.070652343749996</c:v>
                </c:pt>
                <c:pt idx="144">
                  <c:v>13.381761525848766</c:v>
                </c:pt>
                <c:pt idx="145">
                  <c:v>14.619543209876545</c:v>
                </c:pt>
                <c:pt idx="146">
                  <c:v>17.566159722222221</c:v>
                </c:pt>
                <c:pt idx="147">
                  <c:v>21.800907214506172</c:v>
                </c:pt>
                <c:pt idx="148">
                  <c:v>25.927859905478392</c:v>
                </c:pt>
                <c:pt idx="149">
                  <c:v>28.811962191358024</c:v>
                </c:pt>
                <c:pt idx="150">
                  <c:v>30.008180362654333</c:v>
                </c:pt>
                <c:pt idx="151">
                  <c:v>29.207998263888886</c:v>
                </c:pt>
                <c:pt idx="152">
                  <c:v>25.000283950617284</c:v>
                </c:pt>
                <c:pt idx="153">
                  <c:v>17.259333140432101</c:v>
                </c:pt>
                <c:pt idx="154">
                  <c:v>10.113450183256173</c:v>
                </c:pt>
                <c:pt idx="155">
                  <c:v>5.9773737943672849</c:v>
                </c:pt>
                <c:pt idx="156">
                  <c:v>4.8659722222222213</c:v>
                </c:pt>
                <c:pt idx="157">
                  <c:v>5.3647343750000003</c:v>
                </c:pt>
                <c:pt idx="158">
                  <c:v>6.7180828993055552</c:v>
                </c:pt>
                <c:pt idx="159">
                  <c:v>9.9968695987654321</c:v>
                </c:pt>
                <c:pt idx="160">
                  <c:v>13.652093315972227</c:v>
                </c:pt>
                <c:pt idx="161">
                  <c:v>18.502859374999996</c:v>
                </c:pt>
                <c:pt idx="162">
                  <c:v>21.972905815972222</c:v>
                </c:pt>
                <c:pt idx="163">
                  <c:v>25.74099305555556</c:v>
                </c:pt>
                <c:pt idx="164">
                  <c:v>29.407030044367286</c:v>
                </c:pt>
                <c:pt idx="165">
                  <c:v>32.683451340663588</c:v>
                </c:pt>
                <c:pt idx="166">
                  <c:v>34.819072482638887</c:v>
                </c:pt>
                <c:pt idx="167">
                  <c:v>37.246314043209892</c:v>
                </c:pt>
                <c:pt idx="168">
                  <c:v>41.868987654320996</c:v>
                </c:pt>
                <c:pt idx="169">
                  <c:v>46.761993055555564</c:v>
                </c:pt>
                <c:pt idx="170">
                  <c:v>48.794888117283953</c:v>
                </c:pt>
                <c:pt idx="171">
                  <c:v>47.266161844135794</c:v>
                </c:pt>
                <c:pt idx="172">
                  <c:v>41.631433593750003</c:v>
                </c:pt>
                <c:pt idx="173">
                  <c:v>32.47360628858025</c:v>
                </c:pt>
                <c:pt idx="174">
                  <c:v>24.81679624807099</c:v>
                </c:pt>
                <c:pt idx="175">
                  <c:v>21.629584442515434</c:v>
                </c:pt>
                <c:pt idx="176">
                  <c:v>21.288966386959881</c:v>
                </c:pt>
                <c:pt idx="177">
                  <c:v>22.667658516589501</c:v>
                </c:pt>
                <c:pt idx="178">
                  <c:v>26.115402584876545</c:v>
                </c:pt>
                <c:pt idx="179">
                  <c:v>28.811962191358024</c:v>
                </c:pt>
                <c:pt idx="180">
                  <c:v>29.606737654320995</c:v>
                </c:pt>
                <c:pt idx="181">
                  <c:v>29.407030044367286</c:v>
                </c:pt>
                <c:pt idx="182">
                  <c:v>28.811962191358024</c:v>
                </c:pt>
                <c:pt idx="183">
                  <c:v>27.063253423996912</c:v>
                </c:pt>
                <c:pt idx="184">
                  <c:v>23.019089843750002</c:v>
                </c:pt>
                <c:pt idx="185">
                  <c:v>18.820499228395061</c:v>
                </c:pt>
                <c:pt idx="186">
                  <c:v>14.902039930555555</c:v>
                </c:pt>
                <c:pt idx="187">
                  <c:v>12.070652343749996</c:v>
                </c:pt>
                <c:pt idx="188">
                  <c:v>9.8809648437500002</c:v>
                </c:pt>
                <c:pt idx="189">
                  <c:v>8.3292603684413571</c:v>
                </c:pt>
                <c:pt idx="190">
                  <c:v>7.1046573591820996</c:v>
                </c:pt>
                <c:pt idx="191">
                  <c:v>6.34232171103395</c:v>
                </c:pt>
                <c:pt idx="192">
                  <c:v>5.6232391493055562</c:v>
                </c:pt>
                <c:pt idx="193">
                  <c:v>5.2799177758487659</c:v>
                </c:pt>
                <c:pt idx="194">
                  <c:v>5.0295229552469127</c:v>
                </c:pt>
                <c:pt idx="195">
                  <c:v>4.8659722222222213</c:v>
                </c:pt>
                <c:pt idx="196">
                  <c:v>4.8659722222222213</c:v>
                </c:pt>
                <c:pt idx="197">
                  <c:v>4.8659722222222213</c:v>
                </c:pt>
                <c:pt idx="198">
                  <c:v>4.8659722222222213</c:v>
                </c:pt>
                <c:pt idx="199">
                  <c:v>5.2799177758487659</c:v>
                </c:pt>
                <c:pt idx="200">
                  <c:v>5.7107590663580252</c:v>
                </c:pt>
                <c:pt idx="201">
                  <c:v>6.6231288580246916</c:v>
                </c:pt>
                <c:pt idx="202">
                  <c:v>7.6030815972222241</c:v>
                </c:pt>
                <c:pt idx="203">
                  <c:v>9.1997287326388886</c:v>
                </c:pt>
                <c:pt idx="204">
                  <c:v>12.198722029320988</c:v>
                </c:pt>
                <c:pt idx="205">
                  <c:v>15.187239969135801</c:v>
                </c:pt>
                <c:pt idx="206">
                  <c:v>19.140842399691358</c:v>
                </c:pt>
                <c:pt idx="207">
                  <c:v>24.451848331404317</c:v>
                </c:pt>
                <c:pt idx="208">
                  <c:v>29.606737654320995</c:v>
                </c:pt>
                <c:pt idx="209">
                  <c:v>34.60246913580248</c:v>
                </c:pt>
                <c:pt idx="210">
                  <c:v>41.868987654320996</c:v>
                </c:pt>
                <c:pt idx="211">
                  <c:v>47.519259982638886</c:v>
                </c:pt>
                <c:pt idx="212">
                  <c:v>51.925330246913589</c:v>
                </c:pt>
                <c:pt idx="213">
                  <c:v>55.426464843750004</c:v>
                </c:pt>
                <c:pt idx="214">
                  <c:v>58.478172839506179</c:v>
                </c:pt>
                <c:pt idx="215">
                  <c:v>62.771379581404332</c:v>
                </c:pt>
                <c:pt idx="216">
                  <c:v>68.427734375</c:v>
                </c:pt>
                <c:pt idx="217">
                  <c:v>74.963343315972224</c:v>
                </c:pt>
                <c:pt idx="218">
                  <c:v>81.133328510802471</c:v>
                </c:pt>
                <c:pt idx="219">
                  <c:v>86.518337770061734</c:v>
                </c:pt>
                <c:pt idx="220">
                  <c:v>90.670634066358005</c:v>
                </c:pt>
                <c:pt idx="221">
                  <c:v>93.848722173996933</c:v>
                </c:pt>
                <c:pt idx="222">
                  <c:v>95.278777343750008</c:v>
                </c:pt>
                <c:pt idx="223">
                  <c:v>96.719645785108028</c:v>
                </c:pt>
                <c:pt idx="224">
                  <c:v>97.807393325617269</c:v>
                </c:pt>
                <c:pt idx="225">
                  <c:v>99.267184992283958</c:v>
                </c:pt>
                <c:pt idx="226">
                  <c:v>101.4771473765432</c:v>
                </c:pt>
                <c:pt idx="227">
                  <c:v>103.33736800733024</c:v>
                </c:pt>
                <c:pt idx="228">
                  <c:v>105.21448437499998</c:v>
                </c:pt>
                <c:pt idx="229">
                  <c:v>106.72834239969136</c:v>
                </c:pt>
                <c:pt idx="230">
                  <c:v>107.87083212770062</c:v>
                </c:pt>
                <c:pt idx="231">
                  <c:v>107.87083212770062</c:v>
                </c:pt>
                <c:pt idx="232">
                  <c:v>106.72834239969136</c:v>
                </c:pt>
                <c:pt idx="233">
                  <c:v>101.84783984375001</c:v>
                </c:pt>
                <c:pt idx="234">
                  <c:v>94.562398099922831</c:v>
                </c:pt>
                <c:pt idx="235">
                  <c:v>87.891623263888889</c:v>
                </c:pt>
                <c:pt idx="236">
                  <c:v>83.804206597222219</c:v>
                </c:pt>
                <c:pt idx="237">
                  <c:v>81.796993055555575</c:v>
                </c:pt>
                <c:pt idx="238">
                  <c:v>79.158554783950606</c:v>
                </c:pt>
                <c:pt idx="239">
                  <c:v>74.328063609182095</c:v>
                </c:pt>
                <c:pt idx="240">
                  <c:v>66.315429349922823</c:v>
                </c:pt>
                <c:pt idx="241">
                  <c:v>58.197365692515426</c:v>
                </c:pt>
                <c:pt idx="242">
                  <c:v>52.723146942515427</c:v>
                </c:pt>
                <c:pt idx="243">
                  <c:v>46.260527584876534</c:v>
                </c:pt>
                <c:pt idx="244">
                  <c:v>40.453800733024693</c:v>
                </c:pt>
                <c:pt idx="245">
                  <c:v>35.254306664737648</c:v>
                </c:pt>
                <c:pt idx="246">
                  <c:v>28.418629436728398</c:v>
                </c:pt>
                <c:pt idx="247">
                  <c:v>21.288966386959881</c:v>
                </c:pt>
                <c:pt idx="248">
                  <c:v>16.653789930555554</c:v>
                </c:pt>
                <c:pt idx="249">
                  <c:v>14.760453655478395</c:v>
                </c:pt>
                <c:pt idx="250">
                  <c:v>14.062659722222222</c:v>
                </c:pt>
                <c:pt idx="251">
                  <c:v>12.849207899305558</c:v>
                </c:pt>
                <c:pt idx="252">
                  <c:v>11.440441358024691</c:v>
                </c:pt>
                <c:pt idx="253">
                  <c:v>10.706490547839508</c:v>
                </c:pt>
                <c:pt idx="254">
                  <c:v>10.706490547839508</c:v>
                </c:pt>
                <c:pt idx="255">
                  <c:v>10.230706597222222</c:v>
                </c:pt>
                <c:pt idx="256">
                  <c:v>8.3292603684413571</c:v>
                </c:pt>
                <c:pt idx="257">
                  <c:v>7.1046573591820996</c:v>
                </c:pt>
                <c:pt idx="258">
                  <c:v>8.0139859182098778</c:v>
                </c:pt>
                <c:pt idx="259">
                  <c:v>10.827126109182096</c:v>
                </c:pt>
                <c:pt idx="260">
                  <c:v>14.339749807098768</c:v>
                </c:pt>
                <c:pt idx="261">
                  <c:v>18.187922839506168</c:v>
                </c:pt>
                <c:pt idx="262">
                  <c:v>22.318930507330247</c:v>
                </c:pt>
                <c:pt idx="263">
                  <c:v>27.833699025848762</c:v>
                </c:pt>
                <c:pt idx="264">
                  <c:v>35.692244164737652</c:v>
                </c:pt>
                <c:pt idx="265">
                  <c:v>44.037386525848774</c:v>
                </c:pt>
                <c:pt idx="266">
                  <c:v>51.396831597222231</c:v>
                </c:pt>
                <c:pt idx="267">
                  <c:v>56.250638888888886</c:v>
                </c:pt>
                <c:pt idx="268">
                  <c:v>62.190166232638887</c:v>
                </c:pt>
                <c:pt idx="269">
                  <c:v>66.615159722222216</c:v>
                </c:pt>
                <c:pt idx="270">
                  <c:v>71.192214843750008</c:v>
                </c:pt>
                <c:pt idx="271">
                  <c:v>71.502758487654319</c:v>
                </c:pt>
                <c:pt idx="272">
                  <c:v>70.264638888888882</c:v>
                </c:pt>
                <c:pt idx="273">
                  <c:v>69.343145399305541</c:v>
                </c:pt>
                <c:pt idx="274">
                  <c:v>64.531239535108028</c:v>
                </c:pt>
                <c:pt idx="275">
                  <c:v>56.250638888888886</c:v>
                </c:pt>
                <c:pt idx="276">
                  <c:v>48.794888117283953</c:v>
                </c:pt>
                <c:pt idx="277">
                  <c:v>39.987478395061729</c:v>
                </c:pt>
                <c:pt idx="278">
                  <c:v>32.264437065972217</c:v>
                </c:pt>
                <c:pt idx="279">
                  <c:v>21.972905815972222</c:v>
                </c:pt>
                <c:pt idx="280">
                  <c:v>15.475143325617282</c:v>
                </c:pt>
                <c:pt idx="281">
                  <c:v>13.788272955246912</c:v>
                </c:pt>
                <c:pt idx="282">
                  <c:v>17.720586757330246</c:v>
                </c:pt>
                <c:pt idx="283">
                  <c:v>23.90949517746914</c:v>
                </c:pt>
                <c:pt idx="284">
                  <c:v>30.8191757330247</c:v>
                </c:pt>
                <c:pt idx="285">
                  <c:v>39.293063609182106</c:v>
                </c:pt>
                <c:pt idx="286">
                  <c:v>47.266161844135794</c:v>
                </c:pt>
                <c:pt idx="287">
                  <c:v>55.97523837770062</c:v>
                </c:pt>
                <c:pt idx="288">
                  <c:v>65.420293209876547</c:v>
                </c:pt>
                <c:pt idx="289">
                  <c:v>75.601326340663576</c:v>
                </c:pt>
                <c:pt idx="290">
                  <c:v>81.796993055555575</c:v>
                </c:pt>
                <c:pt idx="291">
                  <c:v>83.804206597222219</c:v>
                </c:pt>
                <c:pt idx="292">
                  <c:v>81.796993055555575</c:v>
                </c:pt>
                <c:pt idx="293">
                  <c:v>78.180291618441359</c:v>
                </c:pt>
                <c:pt idx="294">
                  <c:v>75.601326340663576</c:v>
                </c:pt>
                <c:pt idx="295">
                  <c:v>74.011437499999985</c:v>
                </c:pt>
                <c:pt idx="296">
                  <c:v>73.695487220293231</c:v>
                </c:pt>
                <c:pt idx="297">
                  <c:v>74.011437499999985</c:v>
                </c:pt>
                <c:pt idx="298">
                  <c:v>74.963343315972224</c:v>
                </c:pt>
                <c:pt idx="299">
                  <c:v>75.601326340663576</c:v>
                </c:pt>
                <c:pt idx="300">
                  <c:v>75.601326340663576</c:v>
                </c:pt>
                <c:pt idx="301">
                  <c:v>74.963343315972224</c:v>
                </c:pt>
                <c:pt idx="302">
                  <c:v>73.380212770061746</c:v>
                </c:pt>
                <c:pt idx="303">
                  <c:v>70.882347029320982</c:v>
                </c:pt>
                <c:pt idx="304">
                  <c:v>67.820839506172817</c:v>
                </c:pt>
                <c:pt idx="305">
                  <c:v>63.355296248070978</c:v>
                </c:pt>
                <c:pt idx="306">
                  <c:v>59.041814621913581</c:v>
                </c:pt>
                <c:pt idx="307">
                  <c:v>56.250638888888886</c:v>
                </c:pt>
                <c:pt idx="308">
                  <c:v>54.880394627700603</c:v>
                </c:pt>
                <c:pt idx="309">
                  <c:v>54.337027729552474</c:v>
                </c:pt>
                <c:pt idx="310">
                  <c:v>53.258403886959883</c:v>
                </c:pt>
                <c:pt idx="311">
                  <c:v>51.925330246913589</c:v>
                </c:pt>
                <c:pt idx="312">
                  <c:v>50.087411988811738</c:v>
                </c:pt>
                <c:pt idx="313">
                  <c:v>47.266161844135794</c:v>
                </c:pt>
                <c:pt idx="314">
                  <c:v>43.793750000000003</c:v>
                </c:pt>
                <c:pt idx="315">
                  <c:v>39.987478395061729</c:v>
                </c:pt>
                <c:pt idx="316">
                  <c:v>36.798914930555554</c:v>
                </c:pt>
                <c:pt idx="317">
                  <c:v>33.956714072145061</c:v>
                </c:pt>
                <c:pt idx="318">
                  <c:v>30.412326388888896</c:v>
                </c:pt>
                <c:pt idx="319">
                  <c:v>26.492515432098767</c:v>
                </c:pt>
                <c:pt idx="320">
                  <c:v>23.019089843750002</c:v>
                </c:pt>
                <c:pt idx="321">
                  <c:v>22.145580246913585</c:v>
                </c:pt>
                <c:pt idx="322">
                  <c:v>20.951051649305555</c:v>
                </c:pt>
                <c:pt idx="323">
                  <c:v>20.951051649305555</c:v>
                </c:pt>
                <c:pt idx="324">
                  <c:v>19.95352734375</c:v>
                </c:pt>
                <c:pt idx="325">
                  <c:v>19.302027729552467</c:v>
                </c:pt>
                <c:pt idx="326">
                  <c:v>19.302027729552467</c:v>
                </c:pt>
                <c:pt idx="327">
                  <c:v>18.820499228395061</c:v>
                </c:pt>
                <c:pt idx="328">
                  <c:v>18.345053192515437</c:v>
                </c:pt>
                <c:pt idx="329">
                  <c:v>14.200866849922843</c:v>
                </c:pt>
                <c:pt idx="330">
                  <c:v>10.348638840663579</c:v>
                </c:pt>
                <c:pt idx="331">
                  <c:v>9.65118282214506</c:v>
                </c:pt>
                <c:pt idx="332">
                  <c:v>9.4241041184413561</c:v>
                </c:pt>
                <c:pt idx="333">
                  <c:v>8.5428224826388899</c:v>
                </c:pt>
                <c:pt idx="334">
                  <c:v>8.2234930555555543</c:v>
                </c:pt>
                <c:pt idx="335">
                  <c:v>7.6030815972222241</c:v>
                </c:pt>
                <c:pt idx="336">
                  <c:v>7.1046573591820996</c:v>
                </c:pt>
                <c:pt idx="337">
                  <c:v>6.9100184702932115</c:v>
                </c:pt>
                <c:pt idx="338">
                  <c:v>7.1046573591820996</c:v>
                </c:pt>
                <c:pt idx="339">
                  <c:v>8.0139859182098778</c:v>
                </c:pt>
                <c:pt idx="340">
                  <c:v>10.706490547839508</c:v>
                </c:pt>
                <c:pt idx="341">
                  <c:v>15.044302035108027</c:v>
                </c:pt>
                <c:pt idx="342">
                  <c:v>19.626425877700619</c:v>
                </c:pt>
                <c:pt idx="343">
                  <c:v>21.119671103395063</c:v>
                </c:pt>
                <c:pt idx="344">
                  <c:v>21.629584442515434</c:v>
                </c:pt>
                <c:pt idx="345">
                  <c:v>21.972905815972222</c:v>
                </c:pt>
                <c:pt idx="346">
                  <c:v>23.551305555555555</c:v>
                </c:pt>
                <c:pt idx="347">
                  <c:v>23.90949517746914</c:v>
                </c:pt>
                <c:pt idx="348">
                  <c:v>24.81679624807099</c:v>
                </c:pt>
                <c:pt idx="349">
                  <c:v>25.927859905478392</c:v>
                </c:pt>
                <c:pt idx="350">
                  <c:v>26.682085599922839</c:v>
                </c:pt>
                <c:pt idx="351">
                  <c:v>26.872331597222221</c:v>
                </c:pt>
                <c:pt idx="352">
                  <c:v>26.682085599922839</c:v>
                </c:pt>
                <c:pt idx="353">
                  <c:v>26.492515432098767</c:v>
                </c:pt>
                <c:pt idx="354">
                  <c:v>26.303621093749996</c:v>
                </c:pt>
                <c:pt idx="355">
                  <c:v>26.303621093749996</c:v>
                </c:pt>
                <c:pt idx="356">
                  <c:v>26.682085599922839</c:v>
                </c:pt>
                <c:pt idx="357">
                  <c:v>26.872331597222221</c:v>
                </c:pt>
                <c:pt idx="358">
                  <c:v>26.492515432098767</c:v>
                </c:pt>
                <c:pt idx="359">
                  <c:v>24.451848331404317</c:v>
                </c:pt>
                <c:pt idx="360">
                  <c:v>21.119671103395063</c:v>
                </c:pt>
                <c:pt idx="361">
                  <c:v>18.187922839506168</c:v>
                </c:pt>
                <c:pt idx="362">
                  <c:v>16.20672873263889</c:v>
                </c:pt>
                <c:pt idx="363">
                  <c:v>15.044302035108027</c:v>
                </c:pt>
                <c:pt idx="364">
                  <c:v>14.479308593750002</c:v>
                </c:pt>
                <c:pt idx="365">
                  <c:v>14.479308593750002</c:v>
                </c:pt>
                <c:pt idx="366">
                  <c:v>14.619543209876545</c:v>
                </c:pt>
                <c:pt idx="367">
                  <c:v>15.187239969135801</c:v>
                </c:pt>
                <c:pt idx="368">
                  <c:v>16.504093701774696</c:v>
                </c:pt>
                <c:pt idx="369">
                  <c:v>18.661341386959876</c:v>
                </c:pt>
                <c:pt idx="370">
                  <c:v>19.95352734375</c:v>
                </c:pt>
                <c:pt idx="371">
                  <c:v>20.283332127700618</c:v>
                </c:pt>
                <c:pt idx="372">
                  <c:v>19.140842399691358</c:v>
                </c:pt>
                <c:pt idx="373">
                  <c:v>15.330853732638893</c:v>
                </c:pt>
                <c:pt idx="374">
                  <c:v>10.586530815972219</c:v>
                </c:pt>
                <c:pt idx="375">
                  <c:v>7.0070000000000006</c:v>
                </c:pt>
                <c:pt idx="376">
                  <c:v>4.7852105999228396</c:v>
                </c:pt>
                <c:pt idx="377">
                  <c:v>3.5156649305555554</c:v>
                </c:pt>
                <c:pt idx="378">
                  <c:v>2.6766226369598769</c:v>
                </c:pt>
                <c:pt idx="379">
                  <c:v>2.162654320987655</c:v>
                </c:pt>
                <c:pt idx="380">
                  <c:v>1.7517500000000001</c:v>
                </c:pt>
                <c:pt idx="381">
                  <c:v>1.2573807388117282</c:v>
                </c:pt>
                <c:pt idx="382">
                  <c:v>0.81133328510802483</c:v>
                </c:pt>
                <c:pt idx="383">
                  <c:v>0.46260527584876554</c:v>
                </c:pt>
                <c:pt idx="384">
                  <c:v>0.17875689621913579</c:v>
                </c:pt>
                <c:pt idx="385">
                  <c:v>2.7371093750000002E-2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8.4478684413580273E-3</c:v>
                </c:pt>
                <c:pt idx="393">
                  <c:v>0.14902039930555561</c:v>
                </c:pt>
                <c:pt idx="394">
                  <c:v>0.77855555555555556</c:v>
                </c:pt>
                <c:pt idx="395">
                  <c:v>2.3278946277006183</c:v>
                </c:pt>
                <c:pt idx="396">
                  <c:v>5.1123120659722234</c:v>
                </c:pt>
                <c:pt idx="397">
                  <c:v>9.3115785108024731</c:v>
                </c:pt>
                <c:pt idx="398">
                  <c:v>14.760453655478395</c:v>
                </c:pt>
                <c:pt idx="399">
                  <c:v>19.789638695987652</c:v>
                </c:pt>
                <c:pt idx="400">
                  <c:v>22.145580246913585</c:v>
                </c:pt>
                <c:pt idx="401">
                  <c:v>22.145580246913585</c:v>
                </c:pt>
                <c:pt idx="402">
                  <c:v>20.951051649305555</c:v>
                </c:pt>
                <c:pt idx="403">
                  <c:v>18.345053192515437</c:v>
                </c:pt>
                <c:pt idx="404">
                  <c:v>15.765750000000001</c:v>
                </c:pt>
                <c:pt idx="405">
                  <c:v>13.788272955246912</c:v>
                </c:pt>
                <c:pt idx="406">
                  <c:v>11.816540461033949</c:v>
                </c:pt>
                <c:pt idx="407">
                  <c:v>9.7657359182098773</c:v>
                </c:pt>
                <c:pt idx="408">
                  <c:v>7.9102460937500005</c:v>
                </c:pt>
                <c:pt idx="409">
                  <c:v>6.8137127700617288</c:v>
                </c:pt>
                <c:pt idx="410">
                  <c:v>6.5288506462191362</c:v>
                </c:pt>
                <c:pt idx="411">
                  <c:v>6.6231288580246916</c:v>
                </c:pt>
                <c:pt idx="412">
                  <c:v>6.8137127700617288</c:v>
                </c:pt>
                <c:pt idx="413">
                  <c:v>7.1046573591820996</c:v>
                </c:pt>
                <c:pt idx="414">
                  <c:v>7.5020450906635832</c:v>
                </c:pt>
                <c:pt idx="415">
                  <c:v>8.5428224826388899</c:v>
                </c:pt>
                <c:pt idx="416">
                  <c:v>10.230706597222222</c:v>
                </c:pt>
                <c:pt idx="417">
                  <c:v>11.816540461033949</c:v>
                </c:pt>
                <c:pt idx="418">
                  <c:v>12.327467544367289</c:v>
                </c:pt>
                <c:pt idx="419">
                  <c:v>11.943258487654322</c:v>
                </c:pt>
                <c:pt idx="420">
                  <c:v>10.467246913580249</c:v>
                </c:pt>
                <c:pt idx="421">
                  <c:v>9.3115785108024731</c:v>
                </c:pt>
                <c:pt idx="422">
                  <c:v>8.8682343750000001</c:v>
                </c:pt>
                <c:pt idx="423">
                  <c:v>9.0885547839506167</c:v>
                </c:pt>
                <c:pt idx="424">
                  <c:v>9.9968695987654321</c:v>
                </c:pt>
                <c:pt idx="425">
                  <c:v>12.327467544367289</c:v>
                </c:pt>
                <c:pt idx="426">
                  <c:v>17.259333140432101</c:v>
                </c:pt>
                <c:pt idx="427">
                  <c:v>25.3692868441358</c:v>
                </c:pt>
                <c:pt idx="428">
                  <c:v>33.742814043209883</c:v>
                </c:pt>
                <c:pt idx="429">
                  <c:v>37.696416473765424</c:v>
                </c:pt>
                <c:pt idx="430">
                  <c:v>37.922481433256173</c:v>
                </c:pt>
                <c:pt idx="431">
                  <c:v>36.354219135802467</c:v>
                </c:pt>
                <c:pt idx="432">
                  <c:v>34.386541618441356</c:v>
                </c:pt>
                <c:pt idx="433">
                  <c:v>33.105168933256181</c:v>
                </c:pt>
                <c:pt idx="434">
                  <c:v>32.683451340663588</c:v>
                </c:pt>
                <c:pt idx="435">
                  <c:v>31.640984375000002</c:v>
                </c:pt>
                <c:pt idx="436">
                  <c:v>28.811962191358024</c:v>
                </c:pt>
                <c:pt idx="437">
                  <c:v>24.089603732638889</c:v>
                </c:pt>
                <c:pt idx="438">
                  <c:v>17.87568962191358</c:v>
                </c:pt>
                <c:pt idx="439">
                  <c:v>11.193087770061728</c:v>
                </c:pt>
                <c:pt idx="440">
                  <c:v>5.6232391493055562</c:v>
                </c:pt>
                <c:pt idx="441">
                  <c:v>2.0034964795524695</c:v>
                </c:pt>
                <c:pt idx="442">
                  <c:v>0.48794888117283958</c:v>
                </c:pt>
                <c:pt idx="443">
                  <c:v>5.7107590663580253E-2</c:v>
                </c:pt>
                <c:pt idx="444">
                  <c:v>1.3516589506172843E-3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8.4478684413580273E-3</c:v>
                </c:pt>
                <c:pt idx="513">
                  <c:v>0.21119671103395063</c:v>
                </c:pt>
                <c:pt idx="514">
                  <c:v>1.4719565972222222</c:v>
                </c:pt>
                <c:pt idx="515">
                  <c:v>4.7051248070987652</c:v>
                </c:pt>
                <c:pt idx="516">
                  <c:v>9.5373055555555588</c:v>
                </c:pt>
                <c:pt idx="517">
                  <c:v>14.200866849922843</c:v>
                </c:pt>
                <c:pt idx="518">
                  <c:v>16.20672873263889</c:v>
                </c:pt>
                <c:pt idx="519">
                  <c:v>16.20672873263889</c:v>
                </c:pt>
                <c:pt idx="520">
                  <c:v>15.330853732638893</c:v>
                </c:pt>
                <c:pt idx="521">
                  <c:v>13.925128423996917</c:v>
                </c:pt>
                <c:pt idx="522">
                  <c:v>12.456888888888889</c:v>
                </c:pt>
                <c:pt idx="523">
                  <c:v>10.706490547839508</c:v>
                </c:pt>
                <c:pt idx="524">
                  <c:v>8.1184015721450624</c:v>
                </c:pt>
                <c:pt idx="525">
                  <c:v>4.7852105999228396</c:v>
                </c:pt>
                <c:pt idx="526">
                  <c:v>1.9517955246913583</c:v>
                </c:pt>
                <c:pt idx="527">
                  <c:v>0.54066358024691374</c:v>
                </c:pt>
                <c:pt idx="528">
                  <c:v>0.13516589506172844</c:v>
                </c:pt>
                <c:pt idx="529">
                  <c:v>3.3791473765432109E-2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1.3516589506172843E-3</c:v>
                </c:pt>
                <c:pt idx="534">
                  <c:v>4.8659722222222222E-2</c:v>
                </c:pt>
                <c:pt idx="535">
                  <c:v>0.34602469135802477</c:v>
                </c:pt>
                <c:pt idx="536">
                  <c:v>0.91372145061728405</c:v>
                </c:pt>
                <c:pt idx="537">
                  <c:v>2.2721386959876542</c:v>
                </c:pt>
                <c:pt idx="538">
                  <c:v>5.7107590663580252</c:v>
                </c:pt>
                <c:pt idx="539">
                  <c:v>11.943258487654322</c:v>
                </c:pt>
                <c:pt idx="540">
                  <c:v>18.031468315972226</c:v>
                </c:pt>
                <c:pt idx="541">
                  <c:v>20.283332127700618</c:v>
                </c:pt>
                <c:pt idx="542">
                  <c:v>20.283332127700618</c:v>
                </c:pt>
                <c:pt idx="543">
                  <c:v>19.95352734375</c:v>
                </c:pt>
                <c:pt idx="544">
                  <c:v>18.820499228395061</c:v>
                </c:pt>
                <c:pt idx="545">
                  <c:v>16.804161988811732</c:v>
                </c:pt>
                <c:pt idx="546">
                  <c:v>13.652093315972227</c:v>
                </c:pt>
                <c:pt idx="547">
                  <c:v>11.565131896219134</c:v>
                </c:pt>
                <c:pt idx="548">
                  <c:v>9.9968695987654321</c:v>
                </c:pt>
                <c:pt idx="549">
                  <c:v>8.9780566647376556</c:v>
                </c:pt>
                <c:pt idx="550">
                  <c:v>8.0139859182098778</c:v>
                </c:pt>
                <c:pt idx="551">
                  <c:v>7.3019995659722214</c:v>
                </c:pt>
                <c:pt idx="552">
                  <c:v>6.9100184702932115</c:v>
                </c:pt>
                <c:pt idx="553">
                  <c:v>6.34232171103395</c:v>
                </c:pt>
                <c:pt idx="554">
                  <c:v>5.9773737943672849</c:v>
                </c:pt>
                <c:pt idx="555">
                  <c:v>5.7989548128858033</c:v>
                </c:pt>
                <c:pt idx="556">
                  <c:v>5.7989548128858033</c:v>
                </c:pt>
                <c:pt idx="557">
                  <c:v>5.9773737943672849</c:v>
                </c:pt>
                <c:pt idx="558">
                  <c:v>6.4352482638888899</c:v>
                </c:pt>
                <c:pt idx="559">
                  <c:v>7.1046573591820996</c:v>
                </c:pt>
                <c:pt idx="560">
                  <c:v>9.1997287326388886</c:v>
                </c:pt>
                <c:pt idx="561">
                  <c:v>9.7657359182098773</c:v>
                </c:pt>
                <c:pt idx="562">
                  <c:v>9.7657359182098773</c:v>
                </c:pt>
                <c:pt idx="563">
                  <c:v>9.7657359182098773</c:v>
                </c:pt>
                <c:pt idx="564">
                  <c:v>8.0139859182098778</c:v>
                </c:pt>
                <c:pt idx="565">
                  <c:v>3.447068238811728</c:v>
                </c:pt>
                <c:pt idx="566">
                  <c:v>0.77855555555555556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3.3791473765432109E-2</c:v>
                </c:pt>
                <c:pt idx="602">
                  <c:v>0.14902039930555561</c:v>
                </c:pt>
                <c:pt idx="603">
                  <c:v>0.77855555555555556</c:v>
                </c:pt>
                <c:pt idx="604">
                  <c:v>2.7982719425154321</c:v>
                </c:pt>
                <c:pt idx="605">
                  <c:v>6.8137127700617288</c:v>
                </c:pt>
                <c:pt idx="606">
                  <c:v>13.247609375000001</c:v>
                </c:pt>
                <c:pt idx="607">
                  <c:v>21.972905815972222</c:v>
                </c:pt>
                <c:pt idx="608">
                  <c:v>31.434518470293206</c:v>
                </c:pt>
                <c:pt idx="609">
                  <c:v>40.922826388888886</c:v>
                </c:pt>
                <c:pt idx="610">
                  <c:v>50.871036265432096</c:v>
                </c:pt>
                <c:pt idx="611">
                  <c:v>62.190166232638887</c:v>
                </c:pt>
                <c:pt idx="612">
                  <c:v>72.751691358024672</c:v>
                </c:pt>
                <c:pt idx="613">
                  <c:v>78.831791232638892</c:v>
                </c:pt>
                <c:pt idx="614">
                  <c:v>80.142900414737667</c:v>
                </c:pt>
                <c:pt idx="615">
                  <c:v>79.485994164737647</c:v>
                </c:pt>
                <c:pt idx="616">
                  <c:v>79.158554783950606</c:v>
                </c:pt>
                <c:pt idx="617">
                  <c:v>78.505703510802476</c:v>
                </c:pt>
                <c:pt idx="618">
                  <c:v>77.208110918209869</c:v>
                </c:pt>
                <c:pt idx="619">
                  <c:v>74.645365547839504</c:v>
                </c:pt>
                <c:pt idx="620">
                  <c:v>71.192214843750008</c:v>
                </c:pt>
                <c:pt idx="621">
                  <c:v>68.123949025848759</c:v>
                </c:pt>
                <c:pt idx="622">
                  <c:v>66.615159722222216</c:v>
                </c:pt>
                <c:pt idx="623">
                  <c:v>66.315429349922823</c:v>
                </c:pt>
                <c:pt idx="624">
                  <c:v>66.915565923996908</c:v>
                </c:pt>
                <c:pt idx="625">
                  <c:v>68.732195553626553</c:v>
                </c:pt>
                <c:pt idx="626">
                  <c:v>70.573155044367297</c:v>
                </c:pt>
                <c:pt idx="627">
                  <c:v>71.502758487654319</c:v>
                </c:pt>
                <c:pt idx="628">
                  <c:v>71.502758487654319</c:v>
                </c:pt>
                <c:pt idx="629">
                  <c:v>71.502758487654319</c:v>
                </c:pt>
                <c:pt idx="630">
                  <c:v>71.813977961033956</c:v>
                </c:pt>
                <c:pt idx="631">
                  <c:v>73.695487220293231</c:v>
                </c:pt>
                <c:pt idx="632">
                  <c:v>76.885402343750002</c:v>
                </c:pt>
                <c:pt idx="633">
                  <c:v>80.802509982638881</c:v>
                </c:pt>
                <c:pt idx="634">
                  <c:v>85.495469859182094</c:v>
                </c:pt>
                <c:pt idx="635">
                  <c:v>89.9718263888889</c:v>
                </c:pt>
                <c:pt idx="636">
                  <c:v>93.492897955246917</c:v>
                </c:pt>
                <c:pt idx="637">
                  <c:v>94.920249807098756</c:v>
                </c:pt>
                <c:pt idx="638">
                  <c:v>94.920249807098756</c:v>
                </c:pt>
                <c:pt idx="639">
                  <c:v>94.562398099922831</c:v>
                </c:pt>
                <c:pt idx="640">
                  <c:v>93.848722173996933</c:v>
                </c:pt>
                <c:pt idx="641">
                  <c:v>93.492897955246917</c:v>
                </c:pt>
                <c:pt idx="642">
                  <c:v>95.278777343750008</c:v>
                </c:pt>
                <c:pt idx="643">
                  <c:v>99.633822482638877</c:v>
                </c:pt>
                <c:pt idx="644">
                  <c:v>102.96397222222224</c:v>
                </c:pt>
                <c:pt idx="645">
                  <c:v>104.08618706597223</c:v>
                </c:pt>
                <c:pt idx="646">
                  <c:v>105.59193513695988</c:v>
                </c:pt>
                <c:pt idx="647">
                  <c:v>107.10849647955246</c:v>
                </c:pt>
                <c:pt idx="648">
                  <c:v>108.63587109375001</c:v>
                </c:pt>
                <c:pt idx="649">
                  <c:v>109.40361337770062</c:v>
                </c:pt>
                <c:pt idx="650">
                  <c:v>109.01940432098766</c:v>
                </c:pt>
                <c:pt idx="651">
                  <c:v>105.97006172839507</c:v>
                </c:pt>
                <c:pt idx="652">
                  <c:v>99.267184992283958</c:v>
                </c:pt>
                <c:pt idx="653">
                  <c:v>91.723914303626529</c:v>
                </c:pt>
                <c:pt idx="654">
                  <c:v>84.816937065972212</c:v>
                </c:pt>
                <c:pt idx="655">
                  <c:v>75.281996913580244</c:v>
                </c:pt>
                <c:pt idx="656">
                  <c:v>63.063000000000002</c:v>
                </c:pt>
                <c:pt idx="657">
                  <c:v>51.925330246913589</c:v>
                </c:pt>
                <c:pt idx="658">
                  <c:v>45.018690923996921</c:v>
                </c:pt>
                <c:pt idx="659">
                  <c:v>39.755330970293208</c:v>
                </c:pt>
                <c:pt idx="660">
                  <c:v>32.47360628858025</c:v>
                </c:pt>
                <c:pt idx="661">
                  <c:v>22.843036265432101</c:v>
                </c:pt>
                <c:pt idx="662">
                  <c:v>14.479308593750002</c:v>
                </c:pt>
                <c:pt idx="663">
                  <c:v>8.0139859182098778</c:v>
                </c:pt>
                <c:pt idx="664">
                  <c:v>5.7989548128858033</c:v>
                </c:pt>
                <c:pt idx="665">
                  <c:v>4.8659722222222213</c:v>
                </c:pt>
                <c:pt idx="666">
                  <c:v>5.2799177758487659</c:v>
                </c:pt>
                <c:pt idx="667">
                  <c:v>6.6231288580246916</c:v>
                </c:pt>
                <c:pt idx="668">
                  <c:v>12.198722029320988</c:v>
                </c:pt>
                <c:pt idx="669">
                  <c:v>18.187922839506168</c:v>
                </c:pt>
                <c:pt idx="670">
                  <c:v>26.492515432098767</c:v>
                </c:pt>
                <c:pt idx="671">
                  <c:v>34.60246913580248</c:v>
                </c:pt>
                <c:pt idx="672">
                  <c:v>39.062943672839509</c:v>
                </c:pt>
                <c:pt idx="673">
                  <c:v>43.793750000000003</c:v>
                </c:pt>
                <c:pt idx="674">
                  <c:v>48.794888117283953</c:v>
                </c:pt>
                <c:pt idx="675">
                  <c:v>54.066358024691361</c:v>
                </c:pt>
                <c:pt idx="676">
                  <c:v>54.880394627700603</c:v>
                </c:pt>
                <c:pt idx="677">
                  <c:v>55.426464843750004</c:v>
                </c:pt>
                <c:pt idx="678">
                  <c:v>51.396831597222231</c:v>
                </c:pt>
                <c:pt idx="679">
                  <c:v>43.066895399305565</c:v>
                </c:pt>
                <c:pt idx="680">
                  <c:v>34.17128993055556</c:v>
                </c:pt>
                <c:pt idx="681">
                  <c:v>24.81679624807099</c:v>
                </c:pt>
                <c:pt idx="682">
                  <c:v>17.566159722222221</c:v>
                </c:pt>
                <c:pt idx="683">
                  <c:v>15.044302035108027</c:v>
                </c:pt>
                <c:pt idx="684">
                  <c:v>12.070652343749996</c:v>
                </c:pt>
                <c:pt idx="685">
                  <c:v>12.070652343749996</c:v>
                </c:pt>
                <c:pt idx="686">
                  <c:v>15.330853732638893</c:v>
                </c:pt>
                <c:pt idx="687">
                  <c:v>19.302027729552467</c:v>
                </c:pt>
                <c:pt idx="688">
                  <c:v>22.667658516589501</c:v>
                </c:pt>
                <c:pt idx="689">
                  <c:v>27.254851080246915</c:v>
                </c:pt>
                <c:pt idx="690">
                  <c:v>31.023614149305555</c:v>
                </c:pt>
                <c:pt idx="691">
                  <c:v>32.264437065972217</c:v>
                </c:pt>
                <c:pt idx="692">
                  <c:v>32.683451340663588</c:v>
                </c:pt>
                <c:pt idx="693">
                  <c:v>34.17128993055556</c:v>
                </c:pt>
                <c:pt idx="694">
                  <c:v>36.132884982638899</c:v>
                </c:pt>
                <c:pt idx="695">
                  <c:v>37.246314043209892</c:v>
                </c:pt>
                <c:pt idx="696">
                  <c:v>35.4729375</c:v>
                </c:pt>
                <c:pt idx="697">
                  <c:v>27.063253423996912</c:v>
                </c:pt>
                <c:pt idx="698">
                  <c:v>22.492956597222225</c:v>
                </c:pt>
                <c:pt idx="699">
                  <c:v>18.031468315972226</c:v>
                </c:pt>
                <c:pt idx="700">
                  <c:v>16.059059992283952</c:v>
                </c:pt>
                <c:pt idx="701">
                  <c:v>15.187239969135801</c:v>
                </c:pt>
                <c:pt idx="702">
                  <c:v>14.902039930555555</c:v>
                </c:pt>
                <c:pt idx="703">
                  <c:v>14.902039930555555</c:v>
                </c:pt>
                <c:pt idx="704">
                  <c:v>14.760453655478395</c:v>
                </c:pt>
                <c:pt idx="705">
                  <c:v>13.381761525848766</c:v>
                </c:pt>
                <c:pt idx="706">
                  <c:v>10.827126109182096</c:v>
                </c:pt>
                <c:pt idx="707">
                  <c:v>7.704793933256175</c:v>
                </c:pt>
                <c:pt idx="708">
                  <c:v>5.5363950617283963</c:v>
                </c:pt>
                <c:pt idx="709">
                  <c:v>4.8659722222222213</c:v>
                </c:pt>
                <c:pt idx="710">
                  <c:v>5.8878263888888887</c:v>
                </c:pt>
                <c:pt idx="711">
                  <c:v>9.8809648437500002</c:v>
                </c:pt>
                <c:pt idx="712">
                  <c:v>15.044302035108027</c:v>
                </c:pt>
                <c:pt idx="713">
                  <c:v>16.059059992283952</c:v>
                </c:pt>
                <c:pt idx="714">
                  <c:v>15.187239969135801</c:v>
                </c:pt>
                <c:pt idx="715">
                  <c:v>11.565131896219134</c:v>
                </c:pt>
                <c:pt idx="716">
                  <c:v>6.5288506462191362</c:v>
                </c:pt>
                <c:pt idx="717">
                  <c:v>4.8659722222222213</c:v>
                </c:pt>
                <c:pt idx="718">
                  <c:v>4.8659722222222213</c:v>
                </c:pt>
                <c:pt idx="719">
                  <c:v>5.7107590663580252</c:v>
                </c:pt>
                <c:pt idx="720">
                  <c:v>8.6506172839506199</c:v>
                </c:pt>
                <c:pt idx="721">
                  <c:v>11.565131896219134</c:v>
                </c:pt>
                <c:pt idx="722">
                  <c:v>14.339749807098768</c:v>
                </c:pt>
                <c:pt idx="723">
                  <c:v>17.10693359375</c:v>
                </c:pt>
                <c:pt idx="724">
                  <c:v>19.463888888888885</c:v>
                </c:pt>
                <c:pt idx="725">
                  <c:v>23.90949517746914</c:v>
                </c:pt>
                <c:pt idx="726">
                  <c:v>30.209915461033951</c:v>
                </c:pt>
                <c:pt idx="727">
                  <c:v>40.922826388888886</c:v>
                </c:pt>
                <c:pt idx="728">
                  <c:v>48.282609374999986</c:v>
                </c:pt>
                <c:pt idx="729">
                  <c:v>54.608373263888907</c:v>
                </c:pt>
                <c:pt idx="730">
                  <c:v>58.478172839506179</c:v>
                </c:pt>
                <c:pt idx="731">
                  <c:v>59.324649257330243</c:v>
                </c:pt>
                <c:pt idx="732">
                  <c:v>59.608159722222219</c:v>
                </c:pt>
                <c:pt idx="733">
                  <c:v>60.177208140432107</c:v>
                </c:pt>
                <c:pt idx="734">
                  <c:v>60.748959876543204</c:v>
                </c:pt>
                <c:pt idx="735">
                  <c:v>61.611656201774714</c:v>
                </c:pt>
                <c:pt idx="736">
                  <c:v>62.771379581404332</c:v>
                </c:pt>
                <c:pt idx="737">
                  <c:v>64.531239535108028</c:v>
                </c:pt>
                <c:pt idx="738">
                  <c:v>65.420293209876547</c:v>
                </c:pt>
                <c:pt idx="739">
                  <c:v>65.717996093750003</c:v>
                </c:pt>
                <c:pt idx="740">
                  <c:v>69.343145399305541</c:v>
                </c:pt>
                <c:pt idx="741">
                  <c:v>72.751691358024672</c:v>
                </c:pt>
                <c:pt idx="742">
                  <c:v>75.281996913580244</c:v>
                </c:pt>
                <c:pt idx="743">
                  <c:v>75.601326340663576</c:v>
                </c:pt>
                <c:pt idx="744">
                  <c:v>75.92133159722222</c:v>
                </c:pt>
                <c:pt idx="745">
                  <c:v>75.92133159722222</c:v>
                </c:pt>
                <c:pt idx="746">
                  <c:v>76.242012683256178</c:v>
                </c:pt>
                <c:pt idx="747">
                  <c:v>77.531495322145076</c:v>
                </c:pt>
                <c:pt idx="748">
                  <c:v>79.814109375000001</c:v>
                </c:pt>
                <c:pt idx="749">
                  <c:v>82.463360918209872</c:v>
                </c:pt>
                <c:pt idx="750">
                  <c:v>83.804206597222219</c:v>
                </c:pt>
                <c:pt idx="751">
                  <c:v>83.804206597222219</c:v>
                </c:pt>
                <c:pt idx="752">
                  <c:v>83.467981433256185</c:v>
                </c:pt>
                <c:pt idx="753">
                  <c:v>82.129839072145046</c:v>
                </c:pt>
                <c:pt idx="754">
                  <c:v>79.485994164737647</c:v>
                </c:pt>
                <c:pt idx="755">
                  <c:v>76.563369598765433</c:v>
                </c:pt>
                <c:pt idx="756">
                  <c:v>72.43844439621914</c:v>
                </c:pt>
                <c:pt idx="757">
                  <c:v>64.531239535108028</c:v>
                </c:pt>
                <c:pt idx="758">
                  <c:v>52.190593315972222</c:v>
                </c:pt>
                <c:pt idx="759">
                  <c:v>39.293063609182106</c:v>
                </c:pt>
                <c:pt idx="760">
                  <c:v>28.418629436728398</c:v>
                </c:pt>
                <c:pt idx="761">
                  <c:v>18.980332899305555</c:v>
                </c:pt>
                <c:pt idx="762">
                  <c:v>11.440441358024691</c:v>
                </c:pt>
                <c:pt idx="763">
                  <c:v>6.9100184702932115</c:v>
                </c:pt>
                <c:pt idx="764">
                  <c:v>4.8659722222222213</c:v>
                </c:pt>
                <c:pt idx="765">
                  <c:v>5.5363950617283963</c:v>
                </c:pt>
                <c:pt idx="766">
                  <c:v>8.6506172839506199</c:v>
                </c:pt>
                <c:pt idx="767">
                  <c:v>12.327467544367289</c:v>
                </c:pt>
                <c:pt idx="768">
                  <c:v>16.955209876543204</c:v>
                </c:pt>
                <c:pt idx="769">
                  <c:v>22.145580246913585</c:v>
                </c:pt>
                <c:pt idx="770">
                  <c:v>30.615413146219133</c:v>
                </c:pt>
                <c:pt idx="771">
                  <c:v>42.107217544367288</c:v>
                </c:pt>
                <c:pt idx="772">
                  <c:v>53.796364149305553</c:v>
                </c:pt>
                <c:pt idx="773">
                  <c:v>66.915565923996908</c:v>
                </c:pt>
                <c:pt idx="774">
                  <c:v>76.242012683256178</c:v>
                </c:pt>
                <c:pt idx="775">
                  <c:v>87.547288146219131</c:v>
                </c:pt>
                <c:pt idx="776">
                  <c:v>98.901223331404339</c:v>
                </c:pt>
                <c:pt idx="777">
                  <c:v>107.10849647955246</c:v>
                </c:pt>
                <c:pt idx="778">
                  <c:v>114.06683675733026</c:v>
                </c:pt>
                <c:pt idx="779">
                  <c:v>120.8396618441358</c:v>
                </c:pt>
                <c:pt idx="780">
                  <c:v>126.15066777584877</c:v>
                </c:pt>
                <c:pt idx="781">
                  <c:v>130.31377734375002</c:v>
                </c:pt>
                <c:pt idx="782">
                  <c:v>133.26816589506171</c:v>
                </c:pt>
                <c:pt idx="783">
                  <c:v>135.39871831597222</c:v>
                </c:pt>
                <c:pt idx="784">
                  <c:v>136.68515972222224</c:v>
                </c:pt>
                <c:pt idx="785">
                  <c:v>138.40987654320992</c:v>
                </c:pt>
                <c:pt idx="786">
                  <c:v>141.45415041473765</c:v>
                </c:pt>
                <c:pt idx="787">
                  <c:v>143.64890663580249</c:v>
                </c:pt>
                <c:pt idx="788">
                  <c:v>144.08988536844137</c:v>
                </c:pt>
                <c:pt idx="789">
                  <c:v>144.08988536844137</c:v>
                </c:pt>
                <c:pt idx="790">
                  <c:v>144.5315399305556</c:v>
                </c:pt>
                <c:pt idx="791">
                  <c:v>145.86055859375</c:v>
                </c:pt>
                <c:pt idx="792">
                  <c:v>147.19565972222222</c:v>
                </c:pt>
                <c:pt idx="793">
                  <c:v>145.41687654320987</c:v>
                </c:pt>
                <c:pt idx="794">
                  <c:v>136.25567009066359</c:v>
                </c:pt>
                <c:pt idx="795">
                  <c:v>120.43585373263888</c:v>
                </c:pt>
                <c:pt idx="796">
                  <c:v>100.73778993055556</c:v>
                </c:pt>
                <c:pt idx="797">
                  <c:v>82.129839072145046</c:v>
                </c:pt>
                <c:pt idx="798">
                  <c:v>68.123949025848759</c:v>
                </c:pt>
                <c:pt idx="799">
                  <c:v>60.462746093749992</c:v>
                </c:pt>
                <c:pt idx="800">
                  <c:v>57.917234375000007</c:v>
                </c:pt>
                <c:pt idx="801">
                  <c:v>57.637778886959872</c:v>
                </c:pt>
                <c:pt idx="802">
                  <c:v>59.892346016589521</c:v>
                </c:pt>
                <c:pt idx="803">
                  <c:v>67.518405815972244</c:v>
                </c:pt>
                <c:pt idx="804">
                  <c:v>79.158554783950606</c:v>
                </c:pt>
                <c:pt idx="805">
                  <c:v>89.275722029320988</c:v>
                </c:pt>
                <c:pt idx="806">
                  <c:v>93.848722173996933</c:v>
                </c:pt>
                <c:pt idx="807">
                  <c:v>94.920249807098756</c:v>
                </c:pt>
                <c:pt idx="808">
                  <c:v>93.137749565972214</c:v>
                </c:pt>
                <c:pt idx="809">
                  <c:v>88.92868359374998</c:v>
                </c:pt>
                <c:pt idx="810">
                  <c:v>83.467981433256185</c:v>
                </c:pt>
                <c:pt idx="811">
                  <c:v>75.92133159722222</c:v>
                </c:pt>
                <c:pt idx="812">
                  <c:v>64.531239535108028</c:v>
                </c:pt>
                <c:pt idx="813">
                  <c:v>53.258403886959883</c:v>
                </c:pt>
                <c:pt idx="814">
                  <c:v>42.585704812885801</c:v>
                </c:pt>
                <c:pt idx="815">
                  <c:v>32.683451340663588</c:v>
                </c:pt>
                <c:pt idx="816">
                  <c:v>23.373224488811729</c:v>
                </c:pt>
                <c:pt idx="817">
                  <c:v>16.20672873263889</c:v>
                </c:pt>
                <c:pt idx="818">
                  <c:v>10.948437500000001</c:v>
                </c:pt>
                <c:pt idx="819">
                  <c:v>9.7657359182098773</c:v>
                </c:pt>
                <c:pt idx="820">
                  <c:v>10.948437500000001</c:v>
                </c:pt>
                <c:pt idx="821">
                  <c:v>15.475143325617282</c:v>
                </c:pt>
                <c:pt idx="822">
                  <c:v>20.783108024691362</c:v>
                </c:pt>
                <c:pt idx="823">
                  <c:v>26.303621093749996</c:v>
                </c:pt>
                <c:pt idx="824">
                  <c:v>32.055943672839511</c:v>
                </c:pt>
                <c:pt idx="825">
                  <c:v>36.798914930555554</c:v>
                </c:pt>
                <c:pt idx="826">
                  <c:v>41.631433593750003</c:v>
                </c:pt>
                <c:pt idx="827">
                  <c:v>46.510922405478397</c:v>
                </c:pt>
                <c:pt idx="828">
                  <c:v>51.133596016589507</c:v>
                </c:pt>
                <c:pt idx="829">
                  <c:v>57.917234375000007</c:v>
                </c:pt>
                <c:pt idx="830">
                  <c:v>65.420293209876547</c:v>
                </c:pt>
                <c:pt idx="831">
                  <c:v>72.43844439621914</c:v>
                </c:pt>
                <c:pt idx="832">
                  <c:v>76.885402343750002</c:v>
                </c:pt>
                <c:pt idx="833">
                  <c:v>78.505703510802476</c:v>
                </c:pt>
                <c:pt idx="834">
                  <c:v>80.142900414737667</c:v>
                </c:pt>
                <c:pt idx="835">
                  <c:v>82.129839072145046</c:v>
                </c:pt>
                <c:pt idx="836">
                  <c:v>83.804206597222219</c:v>
                </c:pt>
                <c:pt idx="837">
                  <c:v>85.155865547839525</c:v>
                </c:pt>
                <c:pt idx="838">
                  <c:v>87.547288146219131</c:v>
                </c:pt>
                <c:pt idx="839">
                  <c:v>90.670634066358005</c:v>
                </c:pt>
                <c:pt idx="840">
                  <c:v>93.137749565972214</c:v>
                </c:pt>
                <c:pt idx="841">
                  <c:v>95.997859905478379</c:v>
                </c:pt>
                <c:pt idx="842">
                  <c:v>100.36912495177471</c:v>
                </c:pt>
                <c:pt idx="843">
                  <c:v>104.83770944251546</c:v>
                </c:pt>
                <c:pt idx="844">
                  <c:v>107.87083212770062</c:v>
                </c:pt>
                <c:pt idx="845">
                  <c:v>109.01940432098766</c:v>
                </c:pt>
                <c:pt idx="846">
                  <c:v>109.78849826388888</c:v>
                </c:pt>
                <c:pt idx="847">
                  <c:v>110.56029552469138</c:v>
                </c:pt>
                <c:pt idx="848">
                  <c:v>112.50161569251546</c:v>
                </c:pt>
                <c:pt idx="849">
                  <c:v>116.43494323881177</c:v>
                </c:pt>
                <c:pt idx="850">
                  <c:v>122.05514115547838</c:v>
                </c:pt>
                <c:pt idx="851">
                  <c:v>126.15066777584877</c:v>
                </c:pt>
                <c:pt idx="852">
                  <c:v>128.64042356288581</c:v>
                </c:pt>
                <c:pt idx="853">
                  <c:v>131.15450921103394</c:v>
                </c:pt>
                <c:pt idx="854">
                  <c:v>133.69292472029321</c:v>
                </c:pt>
                <c:pt idx="855">
                  <c:v>135.39871831597222</c:v>
                </c:pt>
                <c:pt idx="856">
                  <c:v>135.82685628858025</c:v>
                </c:pt>
                <c:pt idx="857">
                  <c:v>136.25567009066359</c:v>
                </c:pt>
                <c:pt idx="858">
                  <c:v>140.58097873263893</c:v>
                </c:pt>
                <c:pt idx="859">
                  <c:v>146.30491647376542</c:v>
                </c:pt>
                <c:pt idx="860">
                  <c:v>150.7856658950617</c:v>
                </c:pt>
                <c:pt idx="861">
                  <c:v>153.50655536265438</c:v>
                </c:pt>
                <c:pt idx="862">
                  <c:v>159.94991358024691</c:v>
                </c:pt>
                <c:pt idx="863">
                  <c:v>170.82299609374996</c:v>
                </c:pt>
                <c:pt idx="864">
                  <c:v>176.63783289930555</c:v>
                </c:pt>
                <c:pt idx="865">
                  <c:v>179.08940432098765</c:v>
                </c:pt>
                <c:pt idx="866">
                  <c:v>182.05359239969138</c:v>
                </c:pt>
                <c:pt idx="867">
                  <c:v>188.05495814043209</c:v>
                </c:pt>
                <c:pt idx="868">
                  <c:v>195.17955246913581</c:v>
                </c:pt>
                <c:pt idx="869">
                  <c:v>198.27349980709872</c:v>
                </c:pt>
                <c:pt idx="870">
                  <c:v>197.75615234375002</c:v>
                </c:pt>
                <c:pt idx="871">
                  <c:v>196.2081649305556</c:v>
                </c:pt>
                <c:pt idx="872">
                  <c:v>194.15364332561725</c:v>
                </c:pt>
                <c:pt idx="873">
                  <c:v>192.10993499228402</c:v>
                </c:pt>
                <c:pt idx="874">
                  <c:v>189.06464737654318</c:v>
                </c:pt>
                <c:pt idx="875">
                  <c:v>184.54233444251545</c:v>
                </c:pt>
                <c:pt idx="876">
                  <c:v>178.59773837770067</c:v>
                </c:pt>
                <c:pt idx="877">
                  <c:v>171.78537726658948</c:v>
                </c:pt>
                <c:pt idx="878">
                  <c:v>167.47595061728398</c:v>
                </c:pt>
                <c:pt idx="879">
                  <c:v>165.57822145061726</c:v>
                </c:pt>
                <c:pt idx="880">
                  <c:v>165.57822145061726</c:v>
                </c:pt>
                <c:pt idx="881">
                  <c:v>160.88120659722225</c:v>
                </c:pt>
                <c:pt idx="882">
                  <c:v>156.25177469135804</c:v>
                </c:pt>
                <c:pt idx="883">
                  <c:v>156.25177469135804</c:v>
                </c:pt>
                <c:pt idx="884">
                  <c:v>156.25177469135804</c:v>
                </c:pt>
                <c:pt idx="885">
                  <c:v>156.71167664930553</c:v>
                </c:pt>
                <c:pt idx="886">
                  <c:v>158.0954375</c:v>
                </c:pt>
                <c:pt idx="887">
                  <c:v>159.02132388117283</c:v>
                </c:pt>
                <c:pt idx="888">
                  <c:v>159.48528081597223</c:v>
                </c:pt>
                <c:pt idx="889">
                  <c:v>158.5580427758488</c:v>
                </c:pt>
                <c:pt idx="890">
                  <c:v>156.71167664930553</c:v>
                </c:pt>
                <c:pt idx="891">
                  <c:v>153.05138421103393</c:v>
                </c:pt>
                <c:pt idx="892">
                  <c:v>148.08910628858027</c:v>
                </c:pt>
                <c:pt idx="893">
                  <c:v>141.89175</c:v>
                </c:pt>
                <c:pt idx="894">
                  <c:v>136.68515972222224</c:v>
                </c:pt>
                <c:pt idx="895">
                  <c:v>132.42067573302472</c:v>
                </c:pt>
                <c:pt idx="896">
                  <c:v>130.31377734375002</c:v>
                </c:pt>
                <c:pt idx="897">
                  <c:v>129.47574879436726</c:v>
                </c:pt>
                <c:pt idx="898">
                  <c:v>129.47574879436726</c:v>
                </c:pt>
                <c:pt idx="899">
                  <c:v>129.05774826388887</c:v>
                </c:pt>
                <c:pt idx="900">
                  <c:v>127.80780164930553</c:v>
                </c:pt>
                <c:pt idx="901">
                  <c:v>125.3261558159722</c:v>
                </c:pt>
                <c:pt idx="902">
                  <c:v>120.43585373263888</c:v>
                </c:pt>
                <c:pt idx="903">
                  <c:v>100.73778993055556</c:v>
                </c:pt>
                <c:pt idx="904">
                  <c:v>82.129839072145046</c:v>
                </c:pt>
                <c:pt idx="905">
                  <c:v>68.123949025848759</c:v>
                </c:pt>
                <c:pt idx="906">
                  <c:v>60.462746093749992</c:v>
                </c:pt>
                <c:pt idx="907">
                  <c:v>57.917234375000007</c:v>
                </c:pt>
                <c:pt idx="908">
                  <c:v>57.637778886959872</c:v>
                </c:pt>
                <c:pt idx="909">
                  <c:v>59.892346016589521</c:v>
                </c:pt>
                <c:pt idx="910">
                  <c:v>67.518405815972244</c:v>
                </c:pt>
                <c:pt idx="911">
                  <c:v>79.158554783950606</c:v>
                </c:pt>
                <c:pt idx="912">
                  <c:v>89.275722029320988</c:v>
                </c:pt>
                <c:pt idx="913">
                  <c:v>93.848722173996933</c:v>
                </c:pt>
                <c:pt idx="914">
                  <c:v>98.535937500000003</c:v>
                </c:pt>
                <c:pt idx="915">
                  <c:v>109.78849826388888</c:v>
                </c:pt>
                <c:pt idx="916">
                  <c:v>114.06683675733026</c:v>
                </c:pt>
                <c:pt idx="917">
                  <c:v>118.42695061728398</c:v>
                </c:pt>
                <c:pt idx="918">
                  <c:v>117.62812017746914</c:v>
                </c:pt>
                <c:pt idx="919">
                  <c:v>118.0271974826389</c:v>
                </c:pt>
                <c:pt idx="920">
                  <c:v>119.63026499807101</c:v>
                </c:pt>
                <c:pt idx="921">
                  <c:v>123.68524184992283</c:v>
                </c:pt>
                <c:pt idx="922">
                  <c:v>131.15450921103394</c:v>
                </c:pt>
                <c:pt idx="923">
                  <c:v>137.97768359375002</c:v>
                </c:pt>
                <c:pt idx="924">
                  <c:v>143.20860373263889</c:v>
                </c:pt>
                <c:pt idx="925">
                  <c:v>138.84274532214505</c:v>
                </c:pt>
                <c:pt idx="926">
                  <c:v>132.84408289930559</c:v>
                </c:pt>
                <c:pt idx="927">
                  <c:v>129.894425154321</c:v>
                </c:pt>
                <c:pt idx="928">
                  <c:v>126.97788305362651</c:v>
                </c:pt>
                <c:pt idx="929">
                  <c:v>125.3261558159722</c:v>
                </c:pt>
                <c:pt idx="930">
                  <c:v>123.68524184992283</c:v>
                </c:pt>
                <c:pt idx="931">
                  <c:v>122.46165258487653</c:v>
                </c:pt>
                <c:pt idx="932">
                  <c:v>120.8396618441358</c:v>
                </c:pt>
                <c:pt idx="933">
                  <c:v>119.22848437500001</c:v>
                </c:pt>
                <c:pt idx="934">
                  <c:v>116.03856925154322</c:v>
                </c:pt>
                <c:pt idx="935">
                  <c:v>111.72306013695987</c:v>
                </c:pt>
                <c:pt idx="936">
                  <c:v>108.25301369598765</c:v>
                </c:pt>
                <c:pt idx="937">
                  <c:v>105.97006172839507</c:v>
                </c:pt>
                <c:pt idx="938">
                  <c:v>104.08618706597223</c:v>
                </c:pt>
                <c:pt idx="939">
                  <c:v>102.21920814043209</c:v>
                </c:pt>
                <c:pt idx="940">
                  <c:v>100.00113580246914</c:v>
                </c:pt>
                <c:pt idx="941">
                  <c:v>98.901223331404339</c:v>
                </c:pt>
                <c:pt idx="942">
                  <c:v>98.535937500000003</c:v>
                </c:pt>
                <c:pt idx="943">
                  <c:v>98.17132749807098</c:v>
                </c:pt>
                <c:pt idx="944">
                  <c:v>98.17132749807098</c:v>
                </c:pt>
                <c:pt idx="945">
                  <c:v>98.535937500000003</c:v>
                </c:pt>
                <c:pt idx="946">
                  <c:v>99.267184992283958</c:v>
                </c:pt>
                <c:pt idx="947">
                  <c:v>102.21920814043209</c:v>
                </c:pt>
                <c:pt idx="948">
                  <c:v>105.21448437499998</c:v>
                </c:pt>
                <c:pt idx="949">
                  <c:v>106.72834239969136</c:v>
                </c:pt>
                <c:pt idx="950">
                  <c:v>106.34886414930557</c:v>
                </c:pt>
                <c:pt idx="951">
                  <c:v>102.59125226658951</c:v>
                </c:pt>
                <c:pt idx="952">
                  <c:v>93.848722173996933</c:v>
                </c:pt>
                <c:pt idx="953">
                  <c:v>79.158554783950606</c:v>
                </c:pt>
                <c:pt idx="954">
                  <c:v>62.771379581404332</c:v>
                </c:pt>
                <c:pt idx="955">
                  <c:v>48.282609374999986</c:v>
                </c:pt>
                <c:pt idx="956">
                  <c:v>35.692244164737652</c:v>
                </c:pt>
                <c:pt idx="957">
                  <c:v>25.000283950617284</c:v>
                </c:pt>
                <c:pt idx="958">
                  <c:v>21.288966386959881</c:v>
                </c:pt>
                <c:pt idx="959">
                  <c:v>22.843036265432101</c:v>
                </c:pt>
                <c:pt idx="960">
                  <c:v>29.009642312885806</c:v>
                </c:pt>
                <c:pt idx="961">
                  <c:v>40.453800733024693</c:v>
                </c:pt>
                <c:pt idx="962">
                  <c:v>55.153091820987648</c:v>
                </c:pt>
                <c:pt idx="963">
                  <c:v>69.343145399305541</c:v>
                </c:pt>
                <c:pt idx="964">
                  <c:v>81.133328510802471</c:v>
                </c:pt>
                <c:pt idx="965">
                  <c:v>88.236634211033959</c:v>
                </c:pt>
                <c:pt idx="966">
                  <c:v>91.723914303626529</c:v>
                </c:pt>
                <c:pt idx="967">
                  <c:v>92.07635937500001</c:v>
                </c:pt>
                <c:pt idx="968">
                  <c:v>91.723914303626529</c:v>
                </c:pt>
                <c:pt idx="969">
                  <c:v>90.320892312885803</c:v>
                </c:pt>
                <c:pt idx="970">
                  <c:v>87.547288146219131</c:v>
                </c:pt>
                <c:pt idx="971">
                  <c:v>81.796993055555575</c:v>
                </c:pt>
                <c:pt idx="972">
                  <c:v>71.192214843750008</c:v>
                </c:pt>
                <c:pt idx="973">
                  <c:v>55.700513695987667</c:v>
                </c:pt>
                <c:pt idx="974">
                  <c:v>42.107217544367288</c:v>
                </c:pt>
                <c:pt idx="975">
                  <c:v>30.412326388888896</c:v>
                </c:pt>
                <c:pt idx="976">
                  <c:v>20.615840229552468</c:v>
                </c:pt>
                <c:pt idx="977">
                  <c:v>12.586986062885805</c:v>
                </c:pt>
                <c:pt idx="978">
                  <c:v>8.6506172839506199</c:v>
                </c:pt>
                <c:pt idx="979">
                  <c:v>5.8878263888888887</c:v>
                </c:pt>
                <c:pt idx="980">
                  <c:v>3.8687858314043204</c:v>
                </c:pt>
                <c:pt idx="981">
                  <c:v>2.6168117283950623</c:v>
                </c:pt>
                <c:pt idx="982">
                  <c:v>1.7517500000000001</c:v>
                </c:pt>
                <c:pt idx="983">
                  <c:v>1.0221920814043211</c:v>
                </c:pt>
                <c:pt idx="984">
                  <c:v>0.34602469135802477</c:v>
                </c:pt>
                <c:pt idx="985">
                  <c:v>4.0887683256172848E-2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2.1626543209876548E-2</c:v>
                </c:pt>
                <c:pt idx="1028">
                  <c:v>0.43793750000000004</c:v>
                </c:pt>
                <c:pt idx="1029">
                  <c:v>2.499217399691358</c:v>
                </c:pt>
                <c:pt idx="1030">
                  <c:v>7.202990547839506</c:v>
                </c:pt>
                <c:pt idx="1031">
                  <c:v>13.51658950617284</c:v>
                </c:pt>
                <c:pt idx="1032">
                  <c:v>20.118091820987651</c:v>
                </c:pt>
                <c:pt idx="1033">
                  <c:v>26.872331597222221</c:v>
                </c:pt>
                <c:pt idx="1034">
                  <c:v>33.956714072145061</c:v>
                </c:pt>
                <c:pt idx="1035">
                  <c:v>41.394555362654316</c:v>
                </c:pt>
                <c:pt idx="1036">
                  <c:v>47.77303395061729</c:v>
                </c:pt>
                <c:pt idx="1037">
                  <c:v>53.258403886959883</c:v>
                </c:pt>
                <c:pt idx="1038">
                  <c:v>58.197365692515426</c:v>
                </c:pt>
                <c:pt idx="1039">
                  <c:v>64.236239969135809</c:v>
                </c:pt>
                <c:pt idx="1040">
                  <c:v>71.502758487654319</c:v>
                </c:pt>
                <c:pt idx="1041">
                  <c:v>79.158554783950606</c:v>
                </c:pt>
                <c:pt idx="1042">
                  <c:v>86.176705970293199</c:v>
                </c:pt>
                <c:pt idx="1043">
                  <c:v>91.021051649305562</c:v>
                </c:pt>
                <c:pt idx="1044">
                  <c:v>93.492897955246917</c:v>
                </c:pt>
                <c:pt idx="1045">
                  <c:v>94.205222222222218</c:v>
                </c:pt>
                <c:pt idx="1046">
                  <c:v>94.562398099922831</c:v>
                </c:pt>
                <c:pt idx="1047">
                  <c:v>95.278777343750008</c:v>
                </c:pt>
                <c:pt idx="1048">
                  <c:v>95.997859905478379</c:v>
                </c:pt>
                <c:pt idx="1049">
                  <c:v>95.278777343750008</c:v>
                </c:pt>
                <c:pt idx="1050">
                  <c:v>92.429480275848761</c:v>
                </c:pt>
                <c:pt idx="1051">
                  <c:v>86.860645399305568</c:v>
                </c:pt>
                <c:pt idx="1052">
                  <c:v>80.472367283950604</c:v>
                </c:pt>
                <c:pt idx="1053">
                  <c:v>73.06561414930556</c:v>
                </c:pt>
                <c:pt idx="1054">
                  <c:v>64.82691493055556</c:v>
                </c:pt>
                <c:pt idx="1055">
                  <c:v>54.880394627700603</c:v>
                </c:pt>
                <c:pt idx="1056">
                  <c:v>43.793750000000003</c:v>
                </c:pt>
                <c:pt idx="1057">
                  <c:v>31.848126109182093</c:v>
                </c:pt>
                <c:pt idx="1058">
                  <c:v>21.800907214506172</c:v>
                </c:pt>
                <c:pt idx="1059">
                  <c:v>14.902039930555555</c:v>
                </c:pt>
                <c:pt idx="1060">
                  <c:v>9.4241041184413561</c:v>
                </c:pt>
                <c:pt idx="1061">
                  <c:v>6.0675970293209884</c:v>
                </c:pt>
                <c:pt idx="1062">
                  <c:v>4.8659722222222213</c:v>
                </c:pt>
                <c:pt idx="1063">
                  <c:v>4.9474096739969129</c:v>
                </c:pt>
                <c:pt idx="1064">
                  <c:v>5.5363950617283963</c:v>
                </c:pt>
                <c:pt idx="1065">
                  <c:v>8.2234930555555543</c:v>
                </c:pt>
                <c:pt idx="1066">
                  <c:v>13.381761525848766</c:v>
                </c:pt>
                <c:pt idx="1067">
                  <c:v>18.502859374999996</c:v>
                </c:pt>
                <c:pt idx="1068">
                  <c:v>20.449248263888894</c:v>
                </c:pt>
                <c:pt idx="1069">
                  <c:v>21.458937500000001</c:v>
                </c:pt>
                <c:pt idx="1070">
                  <c:v>23.551305555555555</c:v>
                </c:pt>
                <c:pt idx="1071">
                  <c:v>28.028000000000002</c:v>
                </c:pt>
                <c:pt idx="1072">
                  <c:v>34.17128993055556</c:v>
                </c:pt>
                <c:pt idx="1073">
                  <c:v>42.107217544367288</c:v>
                </c:pt>
                <c:pt idx="1074">
                  <c:v>52.723146942515427</c:v>
                </c:pt>
                <c:pt idx="1075">
                  <c:v>66.915565923996908</c:v>
                </c:pt>
                <c:pt idx="1076">
                  <c:v>82.129839072145046</c:v>
                </c:pt>
                <c:pt idx="1077">
                  <c:v>95.997859905478379</c:v>
                </c:pt>
                <c:pt idx="1078">
                  <c:v>107.48932638888888</c:v>
                </c:pt>
                <c:pt idx="1079">
                  <c:v>117.2297187017747</c:v>
                </c:pt>
                <c:pt idx="1080">
                  <c:v>126.56393750000001</c:v>
                </c:pt>
                <c:pt idx="1081">
                  <c:v>132.42067573302472</c:v>
                </c:pt>
                <c:pt idx="1082">
                  <c:v>134.11835937500001</c:v>
                </c:pt>
                <c:pt idx="1083">
                  <c:v>131.99794439621914</c:v>
                </c:pt>
                <c:pt idx="1084">
                  <c:v>125.3261558159722</c:v>
                </c:pt>
                <c:pt idx="1085">
                  <c:v>118.82737958140433</c:v>
                </c:pt>
                <c:pt idx="1086">
                  <c:v>116.03856925154322</c:v>
                </c:pt>
                <c:pt idx="1087">
                  <c:v>116.03856925154322</c:v>
                </c:pt>
                <c:pt idx="1088">
                  <c:v>116.43494323881177</c:v>
                </c:pt>
                <c:pt idx="1089">
                  <c:v>116.83199305555554</c:v>
                </c:pt>
                <c:pt idx="1090">
                  <c:v>116.83199305555554</c:v>
                </c:pt>
                <c:pt idx="1091">
                  <c:v>116.83199305555554</c:v>
                </c:pt>
                <c:pt idx="1092">
                  <c:v>118.0271974826389</c:v>
                </c:pt>
                <c:pt idx="1093">
                  <c:v>122.05514115547838</c:v>
                </c:pt>
                <c:pt idx="1094">
                  <c:v>128.64042356288581</c:v>
                </c:pt>
                <c:pt idx="1095">
                  <c:v>134.11835937500001</c:v>
                </c:pt>
                <c:pt idx="1096">
                  <c:v>137.11532518325623</c:v>
                </c:pt>
                <c:pt idx="1097">
                  <c:v>137.97768359375002</c:v>
                </c:pt>
                <c:pt idx="1098">
                  <c:v>136.25567009066359</c:v>
                </c:pt>
                <c:pt idx="1099">
                  <c:v>131.15450921103394</c:v>
                </c:pt>
                <c:pt idx="1100">
                  <c:v>122.86883984375001</c:v>
                </c:pt>
                <c:pt idx="1101">
                  <c:v>117.2297187017747</c:v>
                </c:pt>
                <c:pt idx="1102">
                  <c:v>115.2478487654321</c:v>
                </c:pt>
                <c:pt idx="1103">
                  <c:v>116.83199305555554</c:v>
                </c:pt>
                <c:pt idx="1104">
                  <c:v>122.46165258487653</c:v>
                </c:pt>
                <c:pt idx="1105">
                  <c:v>131.15450921103394</c:v>
                </c:pt>
                <c:pt idx="1106">
                  <c:v>137.97768359375002</c:v>
                </c:pt>
                <c:pt idx="1107">
                  <c:v>140.58097873263893</c:v>
                </c:pt>
                <c:pt idx="1108">
                  <c:v>140.14540663580249</c:v>
                </c:pt>
                <c:pt idx="1109">
                  <c:v>136.25567009066359</c:v>
                </c:pt>
                <c:pt idx="1110">
                  <c:v>129.894425154321</c:v>
                </c:pt>
                <c:pt idx="1111">
                  <c:v>126.56393750000001</c:v>
                </c:pt>
                <c:pt idx="1112">
                  <c:v>126.97788305362651</c:v>
                </c:pt>
                <c:pt idx="1113">
                  <c:v>132.42067573302472</c:v>
                </c:pt>
                <c:pt idx="1114">
                  <c:v>144.08988536844137</c:v>
                </c:pt>
                <c:pt idx="1115">
                  <c:v>156.25177469135804</c:v>
                </c:pt>
                <c:pt idx="1116">
                  <c:v>162.75190258487658</c:v>
                </c:pt>
                <c:pt idx="1117">
                  <c:v>164.16202078510804</c:v>
                </c:pt>
                <c:pt idx="1118">
                  <c:v>162.28321484375002</c:v>
                </c:pt>
                <c:pt idx="1119">
                  <c:v>156.71167664930553</c:v>
                </c:pt>
                <c:pt idx="1120">
                  <c:v>151.23745789930561</c:v>
                </c:pt>
                <c:pt idx="1121">
                  <c:v>148.08910628858027</c:v>
                </c:pt>
                <c:pt idx="1122">
                  <c:v>145.86055859375</c:v>
                </c:pt>
                <c:pt idx="1123">
                  <c:v>142.33002541473766</c:v>
                </c:pt>
                <c:pt idx="1124">
                  <c:v>134.97125617283953</c:v>
                </c:pt>
                <c:pt idx="1125">
                  <c:v>122.86883984375001</c:v>
                </c:pt>
                <c:pt idx="1126">
                  <c:v>105.21448437499998</c:v>
                </c:pt>
                <c:pt idx="1127">
                  <c:v>86.176705970293199</c:v>
                </c:pt>
                <c:pt idx="1128">
                  <c:v>69.037332561728405</c:v>
                </c:pt>
                <c:pt idx="1129">
                  <c:v>54.337027729552474</c:v>
                </c:pt>
                <c:pt idx="1130">
                  <c:v>44.281698881172836</c:v>
                </c:pt>
                <c:pt idx="1131">
                  <c:v>36.576229118441354</c:v>
                </c:pt>
                <c:pt idx="1132">
                  <c:v>30.008180362654333</c:v>
                </c:pt>
                <c:pt idx="1133">
                  <c:v>23.90949517746914</c:v>
                </c:pt>
                <c:pt idx="1134">
                  <c:v>17.87568962191358</c:v>
                </c:pt>
                <c:pt idx="1135">
                  <c:v>12.717759066358024</c:v>
                </c:pt>
                <c:pt idx="1136">
                  <c:v>8.9780566647376556</c:v>
                </c:pt>
                <c:pt idx="1137">
                  <c:v>7.202990547839506</c:v>
                </c:pt>
                <c:pt idx="1138">
                  <c:v>6.8137127700617288</c:v>
                </c:pt>
                <c:pt idx="1139">
                  <c:v>6.9100184702932115</c:v>
                </c:pt>
                <c:pt idx="1140">
                  <c:v>7.202990547839506</c:v>
                </c:pt>
                <c:pt idx="1141">
                  <c:v>7.704793933256175</c:v>
                </c:pt>
                <c:pt idx="1142">
                  <c:v>9.0885547839506167</c:v>
                </c:pt>
                <c:pt idx="1143">
                  <c:v>12.327467544367289</c:v>
                </c:pt>
                <c:pt idx="1144">
                  <c:v>17.10693359375</c:v>
                </c:pt>
                <c:pt idx="1145">
                  <c:v>20.118091820987651</c:v>
                </c:pt>
                <c:pt idx="1146">
                  <c:v>20.783108024691362</c:v>
                </c:pt>
                <c:pt idx="1147">
                  <c:v>17.412408516589508</c:v>
                </c:pt>
                <c:pt idx="1148">
                  <c:v>10.230706597222222</c:v>
                </c:pt>
                <c:pt idx="1149">
                  <c:v>6.4352482638888899</c:v>
                </c:pt>
                <c:pt idx="1150">
                  <c:v>4.8659722222222213</c:v>
                </c:pt>
                <c:pt idx="1151">
                  <c:v>4.8659722222222213</c:v>
                </c:pt>
                <c:pt idx="1152">
                  <c:v>4.8659722222222213</c:v>
                </c:pt>
                <c:pt idx="1153">
                  <c:v>6.5288506462191362</c:v>
                </c:pt>
                <c:pt idx="1154">
                  <c:v>11.943258487654322</c:v>
                </c:pt>
                <c:pt idx="1155">
                  <c:v>21.288966386959881</c:v>
                </c:pt>
                <c:pt idx="1156">
                  <c:v>30.008180362654333</c:v>
                </c:pt>
                <c:pt idx="1157">
                  <c:v>38.60473128858024</c:v>
                </c:pt>
                <c:pt idx="1158">
                  <c:v>49.309870177469158</c:v>
                </c:pt>
                <c:pt idx="1159">
                  <c:v>63.648268325617281</c:v>
                </c:pt>
                <c:pt idx="1160">
                  <c:v>80.802509982638881</c:v>
                </c:pt>
                <c:pt idx="1161">
                  <c:v>97.807393325617269</c:v>
                </c:pt>
                <c:pt idx="1162">
                  <c:v>112.89190721450615</c:v>
                </c:pt>
                <c:pt idx="1163">
                  <c:v>127.80780164930553</c:v>
                </c:pt>
                <c:pt idx="1164">
                  <c:v>142.76897665895061</c:v>
                </c:pt>
                <c:pt idx="1165">
                  <c:v>158.0954375</c:v>
                </c:pt>
                <c:pt idx="1166">
                  <c:v>173.23401774691354</c:v>
                </c:pt>
                <c:pt idx="1167">
                  <c:v>180.07476369598768</c:v>
                </c:pt>
                <c:pt idx="1168">
                  <c:v>186.54549300733026</c:v>
                </c:pt>
                <c:pt idx="1169">
                  <c:v>196.2081649305556</c:v>
                </c:pt>
                <c:pt idx="1170">
                  <c:v>205.06051731288582</c:v>
                </c:pt>
                <c:pt idx="1171">
                  <c:v>213.57056206597224</c:v>
                </c:pt>
                <c:pt idx="1172">
                  <c:v>221.70585937500002</c:v>
                </c:pt>
                <c:pt idx="1173">
                  <c:v>228.87945134066359</c:v>
                </c:pt>
                <c:pt idx="1174">
                  <c:v>235.60260296103391</c:v>
                </c:pt>
                <c:pt idx="1175">
                  <c:v>241.85098437499997</c:v>
                </c:pt>
                <c:pt idx="1176">
                  <c:v>247.02412109375001</c:v>
                </c:pt>
                <c:pt idx="1177">
                  <c:v>251.66842124807096</c:v>
                </c:pt>
                <c:pt idx="1178">
                  <c:v>256.35597448881168</c:v>
                </c:pt>
                <c:pt idx="1179">
                  <c:v>262.27624069251544</c:v>
                </c:pt>
                <c:pt idx="1180">
                  <c:v>268.2640898437499</c:v>
                </c:pt>
                <c:pt idx="1181">
                  <c:v>274.31952194251539</c:v>
                </c:pt>
                <c:pt idx="1182">
                  <c:v>279.82719425154323</c:v>
                </c:pt>
                <c:pt idx="1183">
                  <c:v>284.14878583140433</c:v>
                </c:pt>
                <c:pt idx="1184">
                  <c:v>287.87936453510798</c:v>
                </c:pt>
                <c:pt idx="1185">
                  <c:v>291.00676543209869</c:v>
                </c:pt>
                <c:pt idx="1186">
                  <c:v>292.89131592399684</c:v>
                </c:pt>
                <c:pt idx="1187">
                  <c:v>292.89131592399684</c:v>
                </c:pt>
                <c:pt idx="1188">
                  <c:v>292.89131592399684</c:v>
                </c:pt>
                <c:pt idx="1189">
                  <c:v>292.89131592399684</c:v>
                </c:pt>
                <c:pt idx="1190">
                  <c:v>292.89131592399684</c:v>
                </c:pt>
                <c:pt idx="1191">
                  <c:v>292.89131592399684</c:v>
                </c:pt>
                <c:pt idx="1192">
                  <c:v>292.89131592399684</c:v>
                </c:pt>
                <c:pt idx="1193">
                  <c:v>292.89131592399684</c:v>
                </c:pt>
                <c:pt idx="1194">
                  <c:v>292.89131592399684</c:v>
                </c:pt>
                <c:pt idx="1195">
                  <c:v>292.89131592399684</c:v>
                </c:pt>
                <c:pt idx="1196">
                  <c:v>293.52085108024698</c:v>
                </c:pt>
                <c:pt idx="1197">
                  <c:v>293.52085108024698</c:v>
                </c:pt>
                <c:pt idx="1198">
                  <c:v>294.15106206597221</c:v>
                </c:pt>
                <c:pt idx="1199">
                  <c:v>296.67866430362659</c:v>
                </c:pt>
                <c:pt idx="1200">
                  <c:v>299.8533732638889</c:v>
                </c:pt>
                <c:pt idx="1201">
                  <c:v>304.96805073302471</c:v>
                </c:pt>
                <c:pt idx="1202">
                  <c:v>310.12598128858031</c:v>
                </c:pt>
                <c:pt idx="1203">
                  <c:v>314.02281404320991</c:v>
                </c:pt>
                <c:pt idx="1204">
                  <c:v>316.63421913580243</c:v>
                </c:pt>
                <c:pt idx="1205">
                  <c:v>317.94397665895059</c:v>
                </c:pt>
                <c:pt idx="1206">
                  <c:v>318.59986916473764</c:v>
                </c:pt>
                <c:pt idx="1207">
                  <c:v>319.2564375</c:v>
                </c:pt>
                <c:pt idx="1208">
                  <c:v>319.91368166473762</c:v>
                </c:pt>
                <c:pt idx="1209">
                  <c:v>320.57160165895067</c:v>
                </c:pt>
                <c:pt idx="1210">
                  <c:v>320.57160165895067</c:v>
                </c:pt>
                <c:pt idx="1211">
                  <c:v>320.57160165895067</c:v>
                </c:pt>
                <c:pt idx="1212">
                  <c:v>320.57160165895067</c:v>
                </c:pt>
                <c:pt idx="1213">
                  <c:v>319.91368166473762</c:v>
                </c:pt>
                <c:pt idx="1214">
                  <c:v>319.91368166473762</c:v>
                </c:pt>
                <c:pt idx="1215">
                  <c:v>319.91368166473762</c:v>
                </c:pt>
                <c:pt idx="1216">
                  <c:v>319.91368166473762</c:v>
                </c:pt>
                <c:pt idx="1217">
                  <c:v>319.2564375</c:v>
                </c:pt>
                <c:pt idx="1218">
                  <c:v>318.59986916473764</c:v>
                </c:pt>
                <c:pt idx="1219">
                  <c:v>317.94397665895059</c:v>
                </c:pt>
                <c:pt idx="1220">
                  <c:v>317.28875998263891</c:v>
                </c:pt>
                <c:pt idx="1221">
                  <c:v>315.98035411844137</c:v>
                </c:pt>
                <c:pt idx="1222">
                  <c:v>314.02281404320991</c:v>
                </c:pt>
                <c:pt idx="1223">
                  <c:v>312.0713564332562</c:v>
                </c:pt>
                <c:pt idx="1224">
                  <c:v>309.47887456597226</c:v>
                </c:pt>
                <c:pt idx="1225">
                  <c:v>308.18668860918211</c:v>
                </c:pt>
                <c:pt idx="1226">
                  <c:v>306.89720597029321</c:v>
                </c:pt>
                <c:pt idx="1227">
                  <c:v>306.25347839506173</c:v>
                </c:pt>
                <c:pt idx="1228">
                  <c:v>304.96805073302471</c:v>
                </c:pt>
                <c:pt idx="1229">
                  <c:v>304.32635064621911</c:v>
                </c:pt>
                <c:pt idx="1230">
                  <c:v>303.04497796103402</c:v>
                </c:pt>
                <c:pt idx="1231">
                  <c:v>301.76630859375001</c:v>
                </c:pt>
                <c:pt idx="1232">
                  <c:v>301.12798765432098</c:v>
                </c:pt>
                <c:pt idx="1233">
                  <c:v>301.12798765432098</c:v>
                </c:pt>
                <c:pt idx="1234">
                  <c:v>300.49034254436731</c:v>
                </c:pt>
                <c:pt idx="1235">
                  <c:v>300.49034254436731</c:v>
                </c:pt>
                <c:pt idx="1236">
                  <c:v>299.21707981288574</c:v>
                </c:pt>
                <c:pt idx="1237">
                  <c:v>297.94652039930565</c:v>
                </c:pt>
                <c:pt idx="1238">
                  <c:v>294.78194888117292</c:v>
                </c:pt>
                <c:pt idx="1239">
                  <c:v>291.00676543209869</c:v>
                </c:pt>
                <c:pt idx="1240">
                  <c:v>286.01103395061727</c:v>
                </c:pt>
                <c:pt idx="1241">
                  <c:v>281.67524995177473</c:v>
                </c:pt>
                <c:pt idx="1242">
                  <c:v>277.37258159722217</c:v>
                </c:pt>
                <c:pt idx="1243">
                  <c:v>273.7109375</c:v>
                </c:pt>
                <c:pt idx="1244">
                  <c:v>269.4697696277006</c:v>
                </c:pt>
                <c:pt idx="1245">
                  <c:v>265.86084022955248</c:v>
                </c:pt>
                <c:pt idx="1246">
                  <c:v>262.27624069251544</c:v>
                </c:pt>
                <c:pt idx="1247">
                  <c:v>258.12495814043211</c:v>
                </c:pt>
                <c:pt idx="1248">
                  <c:v>254.00679123263888</c:v>
                </c:pt>
                <c:pt idx="1249">
                  <c:v>249.92173996913581</c:v>
                </c:pt>
                <c:pt idx="1250">
                  <c:v>245.86980434992282</c:v>
                </c:pt>
                <c:pt idx="1251">
                  <c:v>242.42307402584882</c:v>
                </c:pt>
                <c:pt idx="1252">
                  <c:v>239.00067356288582</c:v>
                </c:pt>
                <c:pt idx="1253">
                  <c:v>235.60260296103391</c:v>
                </c:pt>
                <c:pt idx="1254">
                  <c:v>232.22886222029322</c:v>
                </c:pt>
                <c:pt idx="1255">
                  <c:v>228.87945134066359</c:v>
                </c:pt>
                <c:pt idx="1256">
                  <c:v>225.55437032214513</c:v>
                </c:pt>
                <c:pt idx="1257">
                  <c:v>222.25361916473761</c:v>
                </c:pt>
                <c:pt idx="1258">
                  <c:v>218.97719786844135</c:v>
                </c:pt>
                <c:pt idx="1259">
                  <c:v>215.72510643325623</c:v>
                </c:pt>
                <c:pt idx="1260">
                  <c:v>213.03361554783953</c:v>
                </c:pt>
                <c:pt idx="1261">
                  <c:v>210.89258777006171</c:v>
                </c:pt>
                <c:pt idx="1262">
                  <c:v>209.29391314621915</c:v>
                </c:pt>
                <c:pt idx="1263">
                  <c:v>209.29391314621915</c:v>
                </c:pt>
                <c:pt idx="1264">
                  <c:v>209.82612885802473</c:v>
                </c:pt>
                <c:pt idx="1265">
                  <c:v>211.4268309702932</c:v>
                </c:pt>
                <c:pt idx="1266">
                  <c:v>213.03361554783953</c:v>
                </c:pt>
                <c:pt idx="1267">
                  <c:v>214.10818441358026</c:v>
                </c:pt>
                <c:pt idx="1268">
                  <c:v>215.18545659722221</c:v>
                </c:pt>
                <c:pt idx="1269">
                  <c:v>215.18545659722221</c:v>
                </c:pt>
                <c:pt idx="1270">
                  <c:v>214.10818441358026</c:v>
                </c:pt>
                <c:pt idx="1271">
                  <c:v>212.49734485918208</c:v>
                </c:pt>
                <c:pt idx="1272">
                  <c:v>210.35902039930559</c:v>
                </c:pt>
                <c:pt idx="1273">
                  <c:v>208.23150921103394</c:v>
                </c:pt>
                <c:pt idx="1274">
                  <c:v>206.64297202932099</c:v>
                </c:pt>
                <c:pt idx="1275">
                  <c:v>205.06051731288582</c:v>
                </c:pt>
                <c:pt idx="1276">
                  <c:v>204.00892664930555</c:v>
                </c:pt>
                <c:pt idx="1277">
                  <c:v>204.00892664930555</c:v>
                </c:pt>
                <c:pt idx="1278">
                  <c:v>204.53438406635803</c:v>
                </c:pt>
                <c:pt idx="1279">
                  <c:v>205.06051731288582</c:v>
                </c:pt>
                <c:pt idx="1280">
                  <c:v>206.11481129436729</c:v>
                </c:pt>
                <c:pt idx="1281">
                  <c:v>207.17180859375003</c:v>
                </c:pt>
                <c:pt idx="1282">
                  <c:v>207.17180859375003</c:v>
                </c:pt>
                <c:pt idx="1283">
                  <c:v>207.70132098765436</c:v>
                </c:pt>
                <c:pt idx="1284">
                  <c:v>207.70132098765436</c:v>
                </c:pt>
                <c:pt idx="1285">
                  <c:v>207.70132098765436</c:v>
                </c:pt>
                <c:pt idx="1286">
                  <c:v>206.64297202932099</c:v>
                </c:pt>
                <c:pt idx="1287">
                  <c:v>205.58732638888893</c:v>
                </c:pt>
                <c:pt idx="1288">
                  <c:v>204.00892664930555</c:v>
                </c:pt>
                <c:pt idx="1289">
                  <c:v>201.91385527584876</c:v>
                </c:pt>
                <c:pt idx="1290">
                  <c:v>199.82959717399692</c:v>
                </c:pt>
                <c:pt idx="1291">
                  <c:v>198.27349980709872</c:v>
                </c:pt>
                <c:pt idx="1292">
                  <c:v>196.2081649305556</c:v>
                </c:pt>
                <c:pt idx="1293">
                  <c:v>193.64170249807103</c:v>
                </c:pt>
                <c:pt idx="1294">
                  <c:v>191.09213580246916</c:v>
                </c:pt>
                <c:pt idx="1295">
                  <c:v>188.55946484375002</c:v>
                </c:pt>
                <c:pt idx="1296">
                  <c:v>187.04797222222226</c:v>
                </c:pt>
                <c:pt idx="1297">
                  <c:v>186.54549300733026</c:v>
                </c:pt>
                <c:pt idx="1298">
                  <c:v>187.04797222222226</c:v>
                </c:pt>
                <c:pt idx="1299">
                  <c:v>188.05495814043209</c:v>
                </c:pt>
                <c:pt idx="1300">
                  <c:v>189.57050573881179</c:v>
                </c:pt>
                <c:pt idx="1301">
                  <c:v>190.58424995177469</c:v>
                </c:pt>
                <c:pt idx="1302">
                  <c:v>191.60069748263885</c:v>
                </c:pt>
                <c:pt idx="1303">
                  <c:v>192.61984833140434</c:v>
                </c:pt>
                <c:pt idx="1304">
                  <c:v>194.15364332561725</c:v>
                </c:pt>
                <c:pt idx="1305">
                  <c:v>194.66625998263896</c:v>
                </c:pt>
                <c:pt idx="1306">
                  <c:v>195.17955246913581</c:v>
                </c:pt>
                <c:pt idx="1307">
                  <c:v>195.17955246913581</c:v>
                </c:pt>
                <c:pt idx="1308">
                  <c:v>195.17955246913581</c:v>
                </c:pt>
                <c:pt idx="1309">
                  <c:v>194.66625998263896</c:v>
                </c:pt>
                <c:pt idx="1310">
                  <c:v>194.66625998263896</c:v>
                </c:pt>
                <c:pt idx="1311">
                  <c:v>194.15364332561725</c:v>
                </c:pt>
                <c:pt idx="1312">
                  <c:v>193.64170249807103</c:v>
                </c:pt>
                <c:pt idx="1313">
                  <c:v>192.61984833140434</c:v>
                </c:pt>
                <c:pt idx="1314">
                  <c:v>191.09213580246916</c:v>
                </c:pt>
                <c:pt idx="1315">
                  <c:v>190.07703993055554</c:v>
                </c:pt>
                <c:pt idx="1316">
                  <c:v>188.55946484375002</c:v>
                </c:pt>
                <c:pt idx="1317">
                  <c:v>185.54256206597222</c:v>
                </c:pt>
                <c:pt idx="1318">
                  <c:v>183.54481013695988</c:v>
                </c:pt>
                <c:pt idx="1319">
                  <c:v>181.55787147955249</c:v>
                </c:pt>
                <c:pt idx="1320">
                  <c:v>182.54998914930559</c:v>
                </c:pt>
                <c:pt idx="1321">
                  <c:v>185.04211033950614</c:v>
                </c:pt>
                <c:pt idx="1322">
                  <c:v>189.57050573881179</c:v>
                </c:pt>
                <c:pt idx="1323">
                  <c:v>195.69352078510798</c:v>
                </c:pt>
                <c:pt idx="1324">
                  <c:v>204.00892664930555</c:v>
                </c:pt>
                <c:pt idx="1325">
                  <c:v>211.96175000000002</c:v>
                </c:pt>
                <c:pt idx="1326">
                  <c:v>217.89046407214505</c:v>
                </c:pt>
                <c:pt idx="1327">
                  <c:v>220.61236728395059</c:v>
                </c:pt>
                <c:pt idx="1328">
                  <c:v>221.70585937500002</c:v>
                </c:pt>
                <c:pt idx="1329">
                  <c:v>221.70585937500002</c:v>
                </c:pt>
                <c:pt idx="1330">
                  <c:v>221.70585937500002</c:v>
                </c:pt>
                <c:pt idx="1331">
                  <c:v>221.70585937500002</c:v>
                </c:pt>
                <c:pt idx="1332">
                  <c:v>221.70585937500002</c:v>
                </c:pt>
                <c:pt idx="1333">
                  <c:v>221.15877541473773</c:v>
                </c:pt>
                <c:pt idx="1334">
                  <c:v>219.52157851080241</c:v>
                </c:pt>
                <c:pt idx="1335">
                  <c:v>217.89046407214505</c:v>
                </c:pt>
                <c:pt idx="1336">
                  <c:v>216.26543209876544</c:v>
                </c:pt>
                <c:pt idx="1337">
                  <c:v>215.72510643325623</c:v>
                </c:pt>
                <c:pt idx="1338">
                  <c:v>215.18545659722221</c:v>
                </c:pt>
                <c:pt idx="1339">
                  <c:v>215.18545659722221</c:v>
                </c:pt>
                <c:pt idx="1340">
                  <c:v>215.18545659722221</c:v>
                </c:pt>
                <c:pt idx="1341">
                  <c:v>215.72510643325623</c:v>
                </c:pt>
                <c:pt idx="1342">
                  <c:v>216.26543209876544</c:v>
                </c:pt>
                <c:pt idx="1343">
                  <c:v>218.43349305555563</c:v>
                </c:pt>
                <c:pt idx="1344">
                  <c:v>220.61236728395059</c:v>
                </c:pt>
                <c:pt idx="1345">
                  <c:v>222.80205478395067</c:v>
                </c:pt>
                <c:pt idx="1346">
                  <c:v>224.45141661844139</c:v>
                </c:pt>
                <c:pt idx="1347">
                  <c:v>225.00255555555555</c:v>
                </c:pt>
                <c:pt idx="1348">
                  <c:v>225.00255555555555</c:v>
                </c:pt>
                <c:pt idx="1349">
                  <c:v>223.90095351080248</c:v>
                </c:pt>
                <c:pt idx="1350">
                  <c:v>220.06663498263893</c:v>
                </c:pt>
                <c:pt idx="1351">
                  <c:v>214.10818441358026</c:v>
                </c:pt>
                <c:pt idx="1352">
                  <c:v>206.64297202932099</c:v>
                </c:pt>
                <c:pt idx="1353">
                  <c:v>199.31022222222222</c:v>
                </c:pt>
                <c:pt idx="1354">
                  <c:v>191.60069748263885</c:v>
                </c:pt>
                <c:pt idx="1355">
                  <c:v>184.04323437500003</c:v>
                </c:pt>
                <c:pt idx="1356">
                  <c:v>175.66193513695984</c:v>
                </c:pt>
                <c:pt idx="1357">
                  <c:v>166.52573437500001</c:v>
                </c:pt>
                <c:pt idx="1358">
                  <c:v>157.17225443672842</c:v>
                </c:pt>
                <c:pt idx="1359">
                  <c:v>147.6420450906636</c:v>
                </c:pt>
                <c:pt idx="1360">
                  <c:v>137.54616647376542</c:v>
                </c:pt>
                <c:pt idx="1361">
                  <c:v>128.22377469135805</c:v>
                </c:pt>
                <c:pt idx="1362">
                  <c:v>122.46165258487653</c:v>
                </c:pt>
                <c:pt idx="1363">
                  <c:v>120.8396618441358</c:v>
                </c:pt>
                <c:pt idx="1364">
                  <c:v>123.2767029320988</c:v>
                </c:pt>
                <c:pt idx="1365">
                  <c:v>129.05774826388887</c:v>
                </c:pt>
                <c:pt idx="1366">
                  <c:v>132.42067573302472</c:v>
                </c:pt>
                <c:pt idx="1367">
                  <c:v>132.84408289930559</c:v>
                </c:pt>
                <c:pt idx="1368">
                  <c:v>129.47574879436726</c:v>
                </c:pt>
                <c:pt idx="1369">
                  <c:v>121.64930555555559</c:v>
                </c:pt>
                <c:pt idx="1370">
                  <c:v>115.2478487654321</c:v>
                </c:pt>
                <c:pt idx="1371">
                  <c:v>112.89190721450615</c:v>
                </c:pt>
                <c:pt idx="1372">
                  <c:v>112.89190721450615</c:v>
                </c:pt>
                <c:pt idx="1373">
                  <c:v>112.89190721450615</c:v>
                </c:pt>
                <c:pt idx="1374">
                  <c:v>110.94720789930557</c:v>
                </c:pt>
                <c:pt idx="1375">
                  <c:v>106.72834239969136</c:v>
                </c:pt>
                <c:pt idx="1376">
                  <c:v>99.633822482638877</c:v>
                </c:pt>
                <c:pt idx="1377">
                  <c:v>87.203628858024686</c:v>
                </c:pt>
                <c:pt idx="1378">
                  <c:v>69.956798562885808</c:v>
                </c:pt>
                <c:pt idx="1379">
                  <c:v>54.608373263888907</c:v>
                </c:pt>
                <c:pt idx="1380">
                  <c:v>41.158352961033955</c:v>
                </c:pt>
                <c:pt idx="1381">
                  <c:v>29.606737654320995</c:v>
                </c:pt>
                <c:pt idx="1382">
                  <c:v>25.184447482638891</c:v>
                </c:pt>
                <c:pt idx="1383">
                  <c:v>29.009642312885806</c:v>
                </c:pt>
                <c:pt idx="1384">
                  <c:v>36.576229118441354</c:v>
                </c:pt>
                <c:pt idx="1385">
                  <c:v>42.82596219135803</c:v>
                </c:pt>
                <c:pt idx="1386">
                  <c:v>45.513398099922846</c:v>
                </c:pt>
                <c:pt idx="1387">
                  <c:v>47.77303395061729</c:v>
                </c:pt>
                <c:pt idx="1388">
                  <c:v>52.456532214506183</c:v>
                </c:pt>
                <c:pt idx="1389">
                  <c:v>61.035849488811728</c:v>
                </c:pt>
                <c:pt idx="1390">
                  <c:v>73.06561414930556</c:v>
                </c:pt>
                <c:pt idx="1391">
                  <c:v>85.155865547839525</c:v>
                </c:pt>
                <c:pt idx="1392">
                  <c:v>94.205222222222218</c:v>
                </c:pt>
                <c:pt idx="1393">
                  <c:v>99.633822482638877</c:v>
                </c:pt>
                <c:pt idx="1394">
                  <c:v>101.84783984375001</c:v>
                </c:pt>
                <c:pt idx="1395">
                  <c:v>101.84783984375001</c:v>
                </c:pt>
                <c:pt idx="1396">
                  <c:v>101.10713073881175</c:v>
                </c:pt>
                <c:pt idx="1397">
                  <c:v>98.901223331404339</c:v>
                </c:pt>
                <c:pt idx="1398">
                  <c:v>95.637980709876558</c:v>
                </c:pt>
                <c:pt idx="1399">
                  <c:v>91.723914303626529</c:v>
                </c:pt>
                <c:pt idx="1400">
                  <c:v>86.860645399305568</c:v>
                </c:pt>
                <c:pt idx="1401">
                  <c:v>81.464822868441374</c:v>
                </c:pt>
                <c:pt idx="1402">
                  <c:v>75.92133159722222</c:v>
                </c:pt>
                <c:pt idx="1403">
                  <c:v>69.037332561728405</c:v>
                </c:pt>
                <c:pt idx="1404">
                  <c:v>59.041814621913581</c:v>
                </c:pt>
                <c:pt idx="1405">
                  <c:v>45.018690923996921</c:v>
                </c:pt>
                <c:pt idx="1406">
                  <c:v>32.893972222222217</c:v>
                </c:pt>
                <c:pt idx="1407">
                  <c:v>25.74099305555556</c:v>
                </c:pt>
                <c:pt idx="1408">
                  <c:v>24.451848331404317</c:v>
                </c:pt>
                <c:pt idx="1409">
                  <c:v>25.184447482638891</c:v>
                </c:pt>
                <c:pt idx="1410">
                  <c:v>25.554802035108022</c:v>
                </c:pt>
                <c:pt idx="1411">
                  <c:v>25.3692868441358</c:v>
                </c:pt>
                <c:pt idx="1412">
                  <c:v>24.81679624807099</c:v>
                </c:pt>
                <c:pt idx="1413">
                  <c:v>24.089603732638889</c:v>
                </c:pt>
                <c:pt idx="1414">
                  <c:v>24.270388117283954</c:v>
                </c:pt>
                <c:pt idx="1415">
                  <c:v>26.872331597222221</c:v>
                </c:pt>
                <c:pt idx="1416">
                  <c:v>32.683451340663588</c:v>
                </c:pt>
                <c:pt idx="1417">
                  <c:v>40.922826388888886</c:v>
                </c:pt>
                <c:pt idx="1418">
                  <c:v>49.827555555555556</c:v>
                </c:pt>
                <c:pt idx="1419">
                  <c:v>56.526715229552465</c:v>
                </c:pt>
                <c:pt idx="1420">
                  <c:v>58.759655815972231</c:v>
                </c:pt>
                <c:pt idx="1421">
                  <c:v>56.526715229552465</c:v>
                </c:pt>
                <c:pt idx="1422">
                  <c:v>49.568374951774679</c:v>
                </c:pt>
                <c:pt idx="1423">
                  <c:v>42.107217544367288</c:v>
                </c:pt>
                <c:pt idx="1424">
                  <c:v>39.755330970293208</c:v>
                </c:pt>
                <c:pt idx="1425">
                  <c:v>40.453800733024693</c:v>
                </c:pt>
                <c:pt idx="1426">
                  <c:v>44.526687065972212</c:v>
                </c:pt>
                <c:pt idx="1427">
                  <c:v>52.723146942515427</c:v>
                </c:pt>
                <c:pt idx="1428">
                  <c:v>59.041814621913581</c:v>
                </c:pt>
                <c:pt idx="1429">
                  <c:v>61.035849488811728</c:v>
                </c:pt>
                <c:pt idx="1430">
                  <c:v>59.324649257330243</c:v>
                </c:pt>
                <c:pt idx="1431">
                  <c:v>54.337027729552474</c:v>
                </c:pt>
                <c:pt idx="1432">
                  <c:v>45.26570659722222</c:v>
                </c:pt>
                <c:pt idx="1433">
                  <c:v>33.105168933256181</c:v>
                </c:pt>
                <c:pt idx="1434">
                  <c:v>22.843036265432101</c:v>
                </c:pt>
                <c:pt idx="1435">
                  <c:v>14.339749807098768</c:v>
                </c:pt>
                <c:pt idx="1436">
                  <c:v>12.327467544367289</c:v>
                </c:pt>
                <c:pt idx="1437">
                  <c:v>13.114133053626546</c:v>
                </c:pt>
                <c:pt idx="1438">
                  <c:v>15.044302035108027</c:v>
                </c:pt>
                <c:pt idx="1439">
                  <c:v>16.355073302469137</c:v>
                </c:pt>
                <c:pt idx="1440">
                  <c:v>16.504093701774696</c:v>
                </c:pt>
                <c:pt idx="1441">
                  <c:v>15.475143325617282</c:v>
                </c:pt>
                <c:pt idx="1442">
                  <c:v>12.981332561728397</c:v>
                </c:pt>
                <c:pt idx="1443">
                  <c:v>11.316426649305555</c:v>
                </c:pt>
                <c:pt idx="1444">
                  <c:v>10.948437500000001</c:v>
                </c:pt>
                <c:pt idx="1445">
                  <c:v>11.316426649305555</c:v>
                </c:pt>
                <c:pt idx="1446">
                  <c:v>11.565131896219134</c:v>
                </c:pt>
                <c:pt idx="1447">
                  <c:v>10.827126109182096</c:v>
                </c:pt>
                <c:pt idx="1448">
                  <c:v>7.6030815972222241</c:v>
                </c:pt>
                <c:pt idx="1449">
                  <c:v>3.3119023437500004</c:v>
                </c:pt>
                <c:pt idx="1450">
                  <c:v>0.71502758487654317</c:v>
                </c:pt>
                <c:pt idx="1451">
                  <c:v>4.8659722222222222E-2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0.16355073302469139</c:v>
                </c:pt>
                <c:pt idx="1480">
                  <c:v>0.65420293209876557</c:v>
                </c:pt>
                <c:pt idx="1481">
                  <c:v>1.3411835937500001</c:v>
                </c:pt>
                <c:pt idx="1482">
                  <c:v>2.1089258777006177</c:v>
                </c:pt>
                <c:pt idx="1483">
                  <c:v>2.8601103395061727</c:v>
                </c:pt>
                <c:pt idx="1484">
                  <c:v>3.6548858024691362</c:v>
                </c:pt>
                <c:pt idx="1485">
                  <c:v>4.4689224054783949</c:v>
                </c:pt>
                <c:pt idx="1486">
                  <c:v>5.6232391493055562</c:v>
                </c:pt>
                <c:pt idx="1487">
                  <c:v>7.3019995659722214</c:v>
                </c:pt>
                <c:pt idx="1488">
                  <c:v>9.7657359182098773</c:v>
                </c:pt>
                <c:pt idx="1489">
                  <c:v>13.247609375000001</c:v>
                </c:pt>
                <c:pt idx="1490">
                  <c:v>18.031468315972226</c:v>
                </c:pt>
                <c:pt idx="1491">
                  <c:v>24.089603732638889</c:v>
                </c:pt>
                <c:pt idx="1492">
                  <c:v>31.434518470293206</c:v>
                </c:pt>
                <c:pt idx="1493">
                  <c:v>39.293063609182106</c:v>
                </c:pt>
                <c:pt idx="1494">
                  <c:v>47.519259982638886</c:v>
                </c:pt>
                <c:pt idx="1495">
                  <c:v>55.700513695987667</c:v>
                </c:pt>
                <c:pt idx="1496">
                  <c:v>63.355296248070978</c:v>
                </c:pt>
                <c:pt idx="1497">
                  <c:v>70.573155044367297</c:v>
                </c:pt>
                <c:pt idx="1498">
                  <c:v>76.885402343750002</c:v>
                </c:pt>
                <c:pt idx="1499">
                  <c:v>82.129839072145046</c:v>
                </c:pt>
                <c:pt idx="1500">
                  <c:v>86.176705970293199</c:v>
                </c:pt>
                <c:pt idx="1501">
                  <c:v>88.92868359374998</c:v>
                </c:pt>
                <c:pt idx="1502">
                  <c:v>91.723914303626529</c:v>
                </c:pt>
                <c:pt idx="1503">
                  <c:v>93.848722173996933</c:v>
                </c:pt>
                <c:pt idx="1504">
                  <c:v>96.358414930555554</c:v>
                </c:pt>
                <c:pt idx="1505">
                  <c:v>98.535937500000003</c:v>
                </c:pt>
                <c:pt idx="1506">
                  <c:v>100.36912495177471</c:v>
                </c:pt>
                <c:pt idx="1507">
                  <c:v>102.21920814043209</c:v>
                </c:pt>
                <c:pt idx="1508">
                  <c:v>104.46161033950618</c:v>
                </c:pt>
                <c:pt idx="1509">
                  <c:v>107.10849647955246</c:v>
                </c:pt>
                <c:pt idx="1510">
                  <c:v>110.56029552469138</c:v>
                </c:pt>
                <c:pt idx="1511">
                  <c:v>115.64287109375</c:v>
                </c:pt>
                <c:pt idx="1512">
                  <c:v>122.46165258487653</c:v>
                </c:pt>
                <c:pt idx="1513">
                  <c:v>131.15450921103394</c:v>
                </c:pt>
                <c:pt idx="1514">
                  <c:v>141.45415041473765</c:v>
                </c:pt>
                <c:pt idx="1515">
                  <c:v>152.14306939621909</c:v>
                </c:pt>
                <c:pt idx="1516">
                  <c:v>161.81520293209877</c:v>
                </c:pt>
                <c:pt idx="1517">
                  <c:v>168.90634370177472</c:v>
                </c:pt>
                <c:pt idx="1518">
                  <c:v>174.68874069251549</c:v>
                </c:pt>
                <c:pt idx="1519">
                  <c:v>178.59773837770067</c:v>
                </c:pt>
                <c:pt idx="1520">
                  <c:v>182.05359239969138</c:v>
                </c:pt>
                <c:pt idx="1521">
                  <c:v>184.04323437500003</c:v>
                </c:pt>
                <c:pt idx="1522">
                  <c:v>185.54256206597222</c:v>
                </c:pt>
                <c:pt idx="1523">
                  <c:v>185.04211033950614</c:v>
                </c:pt>
                <c:pt idx="1524">
                  <c:v>183.04706172839505</c:v>
                </c:pt>
                <c:pt idx="1525">
                  <c:v>177.61643397955248</c:v>
                </c:pt>
                <c:pt idx="1526">
                  <c:v>169.38449305555551</c:v>
                </c:pt>
                <c:pt idx="1527">
                  <c:v>159.02132388117283</c:v>
                </c:pt>
                <c:pt idx="1528">
                  <c:v>148.08910628858027</c:v>
                </c:pt>
                <c:pt idx="1529">
                  <c:v>138.40987654320992</c:v>
                </c:pt>
                <c:pt idx="1530">
                  <c:v>130.73380536265435</c:v>
                </c:pt>
                <c:pt idx="1531">
                  <c:v>125.3261558159722</c:v>
                </c:pt>
                <c:pt idx="1532">
                  <c:v>122.46165258487653</c:v>
                </c:pt>
                <c:pt idx="1533">
                  <c:v>121.64930555555559</c:v>
                </c:pt>
                <c:pt idx="1534">
                  <c:v>123.2767029320988</c:v>
                </c:pt>
                <c:pt idx="1535">
                  <c:v>127.39250443672837</c:v>
                </c:pt>
                <c:pt idx="1536">
                  <c:v>134.97125617283953</c:v>
                </c:pt>
                <c:pt idx="1537">
                  <c:v>145.41687654320987</c:v>
                </c:pt>
                <c:pt idx="1538">
                  <c:v>158.0954375</c:v>
                </c:pt>
                <c:pt idx="1539">
                  <c:v>173.23401774691354</c:v>
                </c:pt>
                <c:pt idx="1540">
                  <c:v>189.57050573881179</c:v>
                </c:pt>
                <c:pt idx="1541">
                  <c:v>207.70132098765436</c:v>
                </c:pt>
                <c:pt idx="1542">
                  <c:v>226.10686091820986</c:v>
                </c:pt>
                <c:pt idx="1543">
                  <c:v>243.56928081597229</c:v>
                </c:pt>
                <c:pt idx="1544">
                  <c:v>258.12495814043211</c:v>
                </c:pt>
                <c:pt idx="1545">
                  <c:v>267.66226369598763</c:v>
                </c:pt>
                <c:pt idx="1546">
                  <c:v>273.7109375</c:v>
                </c:pt>
                <c:pt idx="1547">
                  <c:v>277.37258159722217</c:v>
                </c:pt>
                <c:pt idx="1548">
                  <c:v>279.82719425154323</c:v>
                </c:pt>
                <c:pt idx="1549">
                  <c:v>282.91066623263885</c:v>
                </c:pt>
                <c:pt idx="1550">
                  <c:v>286.01103395061727</c:v>
                </c:pt>
                <c:pt idx="1551">
                  <c:v>290.37993359375002</c:v>
                </c:pt>
                <c:pt idx="1552">
                  <c:v>294.78194888117292</c:v>
                </c:pt>
                <c:pt idx="1553">
                  <c:v>299.8533732638889</c:v>
                </c:pt>
                <c:pt idx="1554">
                  <c:v>304.32635064621911</c:v>
                </c:pt>
                <c:pt idx="1555">
                  <c:v>309.47887456597226</c:v>
                </c:pt>
                <c:pt idx="1556">
                  <c:v>315.32716493055557</c:v>
                </c:pt>
                <c:pt idx="1557">
                  <c:v>322.5494166184414</c:v>
                </c:pt>
                <c:pt idx="1558">
                  <c:v>330.52150110918205</c:v>
                </c:pt>
                <c:pt idx="1559">
                  <c:v>340.6234621913581</c:v>
                </c:pt>
                <c:pt idx="1560">
                  <c:v>351.56649305555555</c:v>
                </c:pt>
                <c:pt idx="1561">
                  <c:v>362.68253626543202</c:v>
                </c:pt>
                <c:pt idx="1562">
                  <c:v>373.97159182098767</c:v>
                </c:pt>
                <c:pt idx="1563">
                  <c:v>385.43365972222222</c:v>
                </c:pt>
                <c:pt idx="1564">
                  <c:v>397.80167703510807</c:v>
                </c:pt>
                <c:pt idx="1565">
                  <c:v>410.36500906635803</c:v>
                </c:pt>
                <c:pt idx="1566">
                  <c:v>423.12365581597237</c:v>
                </c:pt>
                <c:pt idx="1567">
                  <c:v>436.84569748263885</c:v>
                </c:pt>
                <c:pt idx="1568">
                  <c:v>449.22689347029331</c:v>
                </c:pt>
                <c:pt idx="1569">
                  <c:v>460.99139506172838</c:v>
                </c:pt>
                <c:pt idx="1570">
                  <c:v>472.10878993055559</c:v>
                </c:pt>
                <c:pt idx="1571">
                  <c:v>482.55069323881173</c:v>
                </c:pt>
                <c:pt idx="1572">
                  <c:v>492.29074763695991</c:v>
                </c:pt>
                <c:pt idx="1573">
                  <c:v>501.3046232638888</c:v>
                </c:pt>
                <c:pt idx="1574">
                  <c:v>507.91153221450605</c:v>
                </c:pt>
                <c:pt idx="1575">
                  <c:v>512.89509876543218</c:v>
                </c:pt>
                <c:pt idx="1576">
                  <c:v>516.23099305555547</c:v>
                </c:pt>
                <c:pt idx="1577">
                  <c:v>517.06665620177489</c:v>
                </c:pt>
                <c:pt idx="1578">
                  <c:v>516.23099305555547</c:v>
                </c:pt>
                <c:pt idx="1579">
                  <c:v>513.72805859375001</c:v>
                </c:pt>
                <c:pt idx="1580">
                  <c:v>511.23120659722213</c:v>
                </c:pt>
                <c:pt idx="1581">
                  <c:v>507.08330319251553</c:v>
                </c:pt>
                <c:pt idx="1582">
                  <c:v>503.77714539930554</c:v>
                </c:pt>
                <c:pt idx="1583">
                  <c:v>498.83818359375005</c:v>
                </c:pt>
                <c:pt idx="1584">
                  <c:v>493.1068117283952</c:v>
                </c:pt>
                <c:pt idx="1585">
                  <c:v>486.59722222222234</c:v>
                </c:pt>
                <c:pt idx="1586">
                  <c:v>479.3256349826388</c:v>
                </c:pt>
                <c:pt idx="1587">
                  <c:v>471.31029740547825</c:v>
                </c:pt>
                <c:pt idx="1588">
                  <c:v>463.36254277584879</c:v>
                </c:pt>
                <c:pt idx="1589">
                  <c:v>456.26734702932106</c:v>
                </c:pt>
                <c:pt idx="1590">
                  <c:v>450.78670789930561</c:v>
                </c:pt>
                <c:pt idx="1591">
                  <c:v>446.11537456597227</c:v>
                </c:pt>
                <c:pt idx="1592">
                  <c:v>443.01466893325613</c:v>
                </c:pt>
                <c:pt idx="1593">
                  <c:v>439.92477657214505</c:v>
                </c:pt>
                <c:pt idx="1594">
                  <c:v>438.38388536844138</c:v>
                </c:pt>
                <c:pt idx="1595">
                  <c:v>436.84569748263885</c:v>
                </c:pt>
                <c:pt idx="1596">
                  <c:v>433.77743166473766</c:v>
                </c:pt>
                <c:pt idx="1597">
                  <c:v>430.71997911844142</c:v>
                </c:pt>
                <c:pt idx="1598">
                  <c:v>425.39545659722228</c:v>
                </c:pt>
                <c:pt idx="1599">
                  <c:v>419.35083777006184</c:v>
                </c:pt>
                <c:pt idx="1600">
                  <c:v>412.60234254436727</c:v>
                </c:pt>
                <c:pt idx="1601">
                  <c:v>405.16821831597218</c:v>
                </c:pt>
                <c:pt idx="1602">
                  <c:v>397.80167703510807</c:v>
                </c:pt>
                <c:pt idx="1603">
                  <c:v>391.95710373263898</c:v>
                </c:pt>
                <c:pt idx="1604">
                  <c:v>387.60205859374992</c:v>
                </c:pt>
                <c:pt idx="1605">
                  <c:v>383.99143962191351</c:v>
                </c:pt>
                <c:pt idx="1606">
                  <c:v>382.55192283950623</c:v>
                </c:pt>
                <c:pt idx="1607">
                  <c:v>381.11510937500003</c:v>
                </c:pt>
                <c:pt idx="1608">
                  <c:v>381.11510937500003</c:v>
                </c:pt>
                <c:pt idx="1609">
                  <c:v>381.11510937500003</c:v>
                </c:pt>
                <c:pt idx="1610">
                  <c:v>382.55192283950623</c:v>
                </c:pt>
                <c:pt idx="1611">
                  <c:v>383.27134331597222</c:v>
                </c:pt>
                <c:pt idx="1612">
                  <c:v>385.43365972222222</c:v>
                </c:pt>
                <c:pt idx="1613">
                  <c:v>388.32620987654326</c:v>
                </c:pt>
                <c:pt idx="1614">
                  <c:v>392.68530999228392</c:v>
                </c:pt>
                <c:pt idx="1615">
                  <c:v>397.80167703510807</c:v>
                </c:pt>
                <c:pt idx="1616">
                  <c:v>404.42852295524699</c:v>
                </c:pt>
                <c:pt idx="1617">
                  <c:v>412.60234254436727</c:v>
                </c:pt>
                <c:pt idx="1618">
                  <c:v>421.61250110918212</c:v>
                </c:pt>
                <c:pt idx="1619">
                  <c:v>431.48332851080249</c:v>
                </c:pt>
                <c:pt idx="1620">
                  <c:v>439.92477657214505</c:v>
                </c:pt>
                <c:pt idx="1621">
                  <c:v>447.66978235918208</c:v>
                </c:pt>
                <c:pt idx="1622">
                  <c:v>453.91444671103392</c:v>
                </c:pt>
                <c:pt idx="1623">
                  <c:v>458.62632981288573</c:v>
                </c:pt>
                <c:pt idx="1624">
                  <c:v>460.20236414930554</c:v>
                </c:pt>
                <c:pt idx="1625">
                  <c:v>459.41400906635795</c:v>
                </c:pt>
                <c:pt idx="1626">
                  <c:v>456.26734702932106</c:v>
                </c:pt>
                <c:pt idx="1627">
                  <c:v>448.44800000000004</c:v>
                </c:pt>
                <c:pt idx="1628">
                  <c:v>437.61445351080249</c:v>
                </c:pt>
                <c:pt idx="1629">
                  <c:v>423.88024691358027</c:v>
                </c:pt>
                <c:pt idx="1630">
                  <c:v>409.62058289930559</c:v>
                </c:pt>
                <c:pt idx="1631">
                  <c:v>396.33647873263885</c:v>
                </c:pt>
                <c:pt idx="1632">
                  <c:v>386.87858314043211</c:v>
                </c:pt>
                <c:pt idx="1633">
                  <c:v>380.39771638695987</c:v>
                </c:pt>
                <c:pt idx="1634">
                  <c:v>378.24959239969132</c:v>
                </c:pt>
                <c:pt idx="1635">
                  <c:v>377.53490272955253</c:v>
                </c:pt>
                <c:pt idx="1636">
                  <c:v>377.53490272955253</c:v>
                </c:pt>
                <c:pt idx="1637">
                  <c:v>376.82088888888887</c:v>
                </c:pt>
                <c:pt idx="1638">
                  <c:v>374.68290234375002</c:v>
                </c:pt>
                <c:pt idx="1639">
                  <c:v>371.84171522955251</c:v>
                </c:pt>
                <c:pt idx="1640">
                  <c:v>368.30543750000004</c:v>
                </c:pt>
                <c:pt idx="1641">
                  <c:v>365.48858024691361</c:v>
                </c:pt>
                <c:pt idx="1642">
                  <c:v>364.08420659722225</c:v>
                </c:pt>
                <c:pt idx="1643">
                  <c:v>364.78605550733022</c:v>
                </c:pt>
                <c:pt idx="1644">
                  <c:v>368.30543750000004</c:v>
                </c:pt>
                <c:pt idx="1645">
                  <c:v>373.26095712770064</c:v>
                </c:pt>
                <c:pt idx="1646">
                  <c:v>380.39771638695987</c:v>
                </c:pt>
                <c:pt idx="1647">
                  <c:v>388.32620987654326</c:v>
                </c:pt>
                <c:pt idx="1648">
                  <c:v>397.80167703510807</c:v>
                </c:pt>
                <c:pt idx="1649">
                  <c:v>408.13375805362659</c:v>
                </c:pt>
                <c:pt idx="1650">
                  <c:v>418.59830164930548</c:v>
                </c:pt>
                <c:pt idx="1651">
                  <c:v>429.19530782214514</c:v>
                </c:pt>
                <c:pt idx="1652">
                  <c:v>438.38388536844138</c:v>
                </c:pt>
                <c:pt idx="1653">
                  <c:v>446.89224054783949</c:v>
                </c:pt>
                <c:pt idx="1654">
                  <c:v>454.69807098765438</c:v>
                </c:pt>
                <c:pt idx="1655">
                  <c:v>460.99139506172838</c:v>
                </c:pt>
                <c:pt idx="1656">
                  <c:v>467.32797222222217</c:v>
                </c:pt>
                <c:pt idx="1657">
                  <c:v>473.70780246913591</c:v>
                </c:pt>
                <c:pt idx="1658">
                  <c:v>480.13088580246932</c:v>
                </c:pt>
                <c:pt idx="1659">
                  <c:v>486.59722222222234</c:v>
                </c:pt>
                <c:pt idx="1660">
                  <c:v>493.1068117283952</c:v>
                </c:pt>
                <c:pt idx="1661">
                  <c:v>499.65965432098773</c:v>
                </c:pt>
                <c:pt idx="1662">
                  <c:v>505.42887263695991</c:v>
                </c:pt>
                <c:pt idx="1663">
                  <c:v>512.06281476658955</c:v>
                </c:pt>
                <c:pt idx="1664">
                  <c:v>517.90299517746905</c:v>
                </c:pt>
                <c:pt idx="1665">
                  <c:v>522.93522145061741</c:v>
                </c:pt>
                <c:pt idx="1666">
                  <c:v>527.99177758487656</c:v>
                </c:pt>
                <c:pt idx="1667">
                  <c:v>531.37633159722236</c:v>
                </c:pt>
                <c:pt idx="1668">
                  <c:v>534.77169888117282</c:v>
                </c:pt>
                <c:pt idx="1669">
                  <c:v>537.32532055362663</c:v>
                </c:pt>
                <c:pt idx="1670">
                  <c:v>539.88502469135813</c:v>
                </c:pt>
                <c:pt idx="1671">
                  <c:v>541.59487326388887</c:v>
                </c:pt>
                <c:pt idx="1672">
                  <c:v>542.45081129436733</c:v>
                </c:pt>
                <c:pt idx="1673">
                  <c:v>543.30742515432098</c:v>
                </c:pt>
                <c:pt idx="1674">
                  <c:v>544.16471484375006</c:v>
                </c:pt>
                <c:pt idx="1675">
                  <c:v>544.16471484375006</c:v>
                </c:pt>
                <c:pt idx="1676">
                  <c:v>544.16471484375006</c:v>
                </c:pt>
                <c:pt idx="1677">
                  <c:v>543.30742515432098</c:v>
                </c:pt>
                <c:pt idx="1678">
                  <c:v>541.59487326388887</c:v>
                </c:pt>
                <c:pt idx="1679">
                  <c:v>539.03111414930538</c:v>
                </c:pt>
                <c:pt idx="1680">
                  <c:v>536.47343750000005</c:v>
                </c:pt>
                <c:pt idx="1681">
                  <c:v>533.92184331597218</c:v>
                </c:pt>
                <c:pt idx="1682">
                  <c:v>533.07266358024685</c:v>
                </c:pt>
                <c:pt idx="1683">
                  <c:v>533.07266358024685</c:v>
                </c:pt>
                <c:pt idx="1684">
                  <c:v>534.77169888117282</c:v>
                </c:pt>
                <c:pt idx="1685">
                  <c:v>538.17787943672852</c:v>
                </c:pt>
                <c:pt idx="1686">
                  <c:v>541.59487326388887</c:v>
                </c:pt>
                <c:pt idx="1687">
                  <c:v>545.02268036265434</c:v>
                </c:pt>
                <c:pt idx="1688">
                  <c:v>548.46130073302493</c:v>
                </c:pt>
                <c:pt idx="1689">
                  <c:v>550.1846658950617</c:v>
                </c:pt>
                <c:pt idx="1690">
                  <c:v>551.91073437500006</c:v>
                </c:pt>
                <c:pt idx="1691">
                  <c:v>552.77478235918215</c:v>
                </c:pt>
                <c:pt idx="1692">
                  <c:v>553.63950617283967</c:v>
                </c:pt>
                <c:pt idx="1693">
                  <c:v>554.50490581597217</c:v>
                </c:pt>
                <c:pt idx="1694">
                  <c:v>555.3709812885802</c:v>
                </c:pt>
                <c:pt idx="1695">
                  <c:v>556.23773259066377</c:v>
                </c:pt>
                <c:pt idx="1696">
                  <c:v>557.1051597222222</c:v>
                </c:pt>
                <c:pt idx="1697">
                  <c:v>557.97326268325617</c:v>
                </c:pt>
                <c:pt idx="1698">
                  <c:v>558.84204147376545</c:v>
                </c:pt>
                <c:pt idx="1699">
                  <c:v>558.84204147376545</c:v>
                </c:pt>
                <c:pt idx="1700">
                  <c:v>557.97326268325617</c:v>
                </c:pt>
                <c:pt idx="1701">
                  <c:v>556.23773259066377</c:v>
                </c:pt>
                <c:pt idx="1702">
                  <c:v>554.50490581597217</c:v>
                </c:pt>
                <c:pt idx="1703">
                  <c:v>552.77478235918215</c:v>
                </c:pt>
                <c:pt idx="1704">
                  <c:v>550.1846658950617</c:v>
                </c:pt>
                <c:pt idx="1705">
                  <c:v>548.46130073302493</c:v>
                </c:pt>
                <c:pt idx="1706">
                  <c:v>546.74063888888895</c:v>
                </c:pt>
                <c:pt idx="1707">
                  <c:v>545.02268036265434</c:v>
                </c:pt>
                <c:pt idx="1708">
                  <c:v>544.16471484375006</c:v>
                </c:pt>
                <c:pt idx="1709">
                  <c:v>543.30742515432098</c:v>
                </c:pt>
                <c:pt idx="1710">
                  <c:v>542.45081129436733</c:v>
                </c:pt>
                <c:pt idx="1711">
                  <c:v>543.30742515432098</c:v>
                </c:pt>
                <c:pt idx="1712">
                  <c:v>544.16471484375006</c:v>
                </c:pt>
                <c:pt idx="1713">
                  <c:v>545.88132171103382</c:v>
                </c:pt>
                <c:pt idx="1714">
                  <c:v>548.46130073302493</c:v>
                </c:pt>
                <c:pt idx="1715">
                  <c:v>551.04736222029317</c:v>
                </c:pt>
                <c:pt idx="1716">
                  <c:v>554.50490581597217</c:v>
                </c:pt>
                <c:pt idx="1717">
                  <c:v>557.97326268325617</c:v>
                </c:pt>
                <c:pt idx="1718">
                  <c:v>562.3239149305557</c:v>
                </c:pt>
                <c:pt idx="1719">
                  <c:v>566.6914629147376</c:v>
                </c:pt>
                <c:pt idx="1720">
                  <c:v>571.95482286844128</c:v>
                </c:pt>
                <c:pt idx="1721">
                  <c:v>576.35954147376549</c:v>
                </c:pt>
                <c:pt idx="1722">
                  <c:v>579.89548128858019</c:v>
                </c:pt>
                <c:pt idx="1723">
                  <c:v>581.66750617283947</c:v>
                </c:pt>
                <c:pt idx="1724">
                  <c:v>582.55453235918219</c:v>
                </c:pt>
                <c:pt idx="1725">
                  <c:v>581.66750617283947</c:v>
                </c:pt>
                <c:pt idx="1726">
                  <c:v>577.24251268325611</c:v>
                </c:pt>
                <c:pt idx="1727">
                  <c:v>569.32010165895065</c:v>
                </c:pt>
                <c:pt idx="1728">
                  <c:v>557.1051597222222</c:v>
                </c:pt>
                <c:pt idx="1729">
                  <c:v>540.73961106288573</c:v>
                </c:pt>
                <c:pt idx="1730">
                  <c:v>520.41606708140432</c:v>
                </c:pt>
                <c:pt idx="1731">
                  <c:v>499.65965432098773</c:v>
                </c:pt>
                <c:pt idx="1732">
                  <c:v>478.52105999228405</c:v>
                </c:pt>
                <c:pt idx="1733">
                  <c:v>458.62632981288573</c:v>
                </c:pt>
                <c:pt idx="1734">
                  <c:v>439.92477657214505</c:v>
                </c:pt>
                <c:pt idx="1735">
                  <c:v>422.3677405478395</c:v>
                </c:pt>
                <c:pt idx="1736">
                  <c:v>405.16821831597218</c:v>
                </c:pt>
                <c:pt idx="1737">
                  <c:v>387.60205859374992</c:v>
                </c:pt>
                <c:pt idx="1738">
                  <c:v>371.13310802469141</c:v>
                </c:pt>
                <c:pt idx="1739">
                  <c:v>355.02167124807096</c:v>
                </c:pt>
                <c:pt idx="1740">
                  <c:v>340.6234621913581</c:v>
                </c:pt>
                <c:pt idx="1741">
                  <c:v>328.51935628858018</c:v>
                </c:pt>
                <c:pt idx="1742">
                  <c:v>319.2564375</c:v>
                </c:pt>
                <c:pt idx="1743">
                  <c:v>310.77376384066361</c:v>
                </c:pt>
                <c:pt idx="1744">
                  <c:v>303.68532638888888</c:v>
                </c:pt>
                <c:pt idx="1745">
                  <c:v>297.31225443672838</c:v>
                </c:pt>
                <c:pt idx="1746">
                  <c:v>291.00676543209869</c:v>
                </c:pt>
                <c:pt idx="1747">
                  <c:v>284.76885937500003</c:v>
                </c:pt>
                <c:pt idx="1748">
                  <c:v>279.82719425154323</c:v>
                </c:pt>
                <c:pt idx="1749">
                  <c:v>274.92878221450621</c:v>
                </c:pt>
                <c:pt idx="1750">
                  <c:v>271.28335802469127</c:v>
                </c:pt>
                <c:pt idx="1751">
                  <c:v>268.2640898437499</c:v>
                </c:pt>
                <c:pt idx="1752">
                  <c:v>265.26171739969129</c:v>
                </c:pt>
                <c:pt idx="1753">
                  <c:v>262.27624069251544</c:v>
                </c:pt>
                <c:pt idx="1754">
                  <c:v>259.30765972222224</c:v>
                </c:pt>
                <c:pt idx="1755">
                  <c:v>256.35597448881168</c:v>
                </c:pt>
                <c:pt idx="1756">
                  <c:v>253.42118499228391</c:v>
                </c:pt>
                <c:pt idx="1757">
                  <c:v>250.50329123263887</c:v>
                </c:pt>
                <c:pt idx="1758">
                  <c:v>247.02412109375001</c:v>
                </c:pt>
                <c:pt idx="1759">
                  <c:v>244.14339795524691</c:v>
                </c:pt>
                <c:pt idx="1760">
                  <c:v>240.70883256172843</c:v>
                </c:pt>
                <c:pt idx="1761">
                  <c:v>237.29859702932097</c:v>
                </c:pt>
                <c:pt idx="1762">
                  <c:v>233.91269135802472</c:v>
                </c:pt>
                <c:pt idx="1763">
                  <c:v>230.55111554783949</c:v>
                </c:pt>
                <c:pt idx="1764">
                  <c:v>227.21386959876548</c:v>
                </c:pt>
                <c:pt idx="1765">
                  <c:v>223.35116623263889</c:v>
                </c:pt>
                <c:pt idx="1766">
                  <c:v>218.43349305555563</c:v>
                </c:pt>
                <c:pt idx="1767">
                  <c:v>211.4268309702932</c:v>
                </c:pt>
                <c:pt idx="1768">
                  <c:v>202.43660937500002</c:v>
                </c:pt>
                <c:pt idx="1769">
                  <c:v>190.58424995177469</c:v>
                </c:pt>
                <c:pt idx="1770">
                  <c:v>176.63783289930555</c:v>
                </c:pt>
                <c:pt idx="1771">
                  <c:v>161.34786684992284</c:v>
                </c:pt>
                <c:pt idx="1772">
                  <c:v>146.74995018325623</c:v>
                </c:pt>
                <c:pt idx="1773">
                  <c:v>132.84408289930559</c:v>
                </c:pt>
                <c:pt idx="1774">
                  <c:v>120.43585373263888</c:v>
                </c:pt>
                <c:pt idx="1775">
                  <c:v>109.78849826388888</c:v>
                </c:pt>
                <c:pt idx="1776">
                  <c:v>100.73778993055556</c:v>
                </c:pt>
                <c:pt idx="1777">
                  <c:v>92.07635937500001</c:v>
                </c:pt>
                <c:pt idx="1778">
                  <c:v>83.467981433256185</c:v>
                </c:pt>
                <c:pt idx="1779">
                  <c:v>74.011437499999985</c:v>
                </c:pt>
                <c:pt idx="1780">
                  <c:v>63.941916232638889</c:v>
                </c:pt>
                <c:pt idx="1781">
                  <c:v>53.796364149305553</c:v>
                </c:pt>
                <c:pt idx="1782">
                  <c:v>44.772351080246914</c:v>
                </c:pt>
                <c:pt idx="1783">
                  <c:v>37.246314043209892</c:v>
                </c:pt>
                <c:pt idx="1784">
                  <c:v>31.434518470293206</c:v>
                </c:pt>
                <c:pt idx="1785">
                  <c:v>27.063253423996912</c:v>
                </c:pt>
                <c:pt idx="1786">
                  <c:v>23.373224488811729</c:v>
                </c:pt>
                <c:pt idx="1787">
                  <c:v>20.118091820987651</c:v>
                </c:pt>
                <c:pt idx="1788">
                  <c:v>17.10693359375</c:v>
                </c:pt>
                <c:pt idx="1789">
                  <c:v>14.200866849922843</c:v>
                </c:pt>
                <c:pt idx="1790">
                  <c:v>11.193087770061728</c:v>
                </c:pt>
                <c:pt idx="1791">
                  <c:v>8.1184015721450624</c:v>
                </c:pt>
                <c:pt idx="1792">
                  <c:v>5.1123120659722234</c:v>
                </c:pt>
                <c:pt idx="1793">
                  <c:v>2.5576766493055554</c:v>
                </c:pt>
                <c:pt idx="1794">
                  <c:v>0.91372145061728405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75B-4AA8-9874-D3FD23455C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119568"/>
        <c:axId val="128120048"/>
      </c:scatterChart>
      <c:valAx>
        <c:axId val="12811956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20048"/>
        <c:crosses val="autoZero"/>
        <c:crossBetween val="midCat"/>
      </c:valAx>
      <c:valAx>
        <c:axId val="128120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Force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195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sz="1600" b="1" u="sng">
                <a:solidFill>
                  <a:srgbClr val="C00000"/>
                </a:solidFill>
              </a:rPr>
              <a:t>Total</a:t>
            </a:r>
            <a:r>
              <a:rPr lang="en-GB" sz="1600" b="1" u="sng" baseline="0">
                <a:solidFill>
                  <a:srgbClr val="C00000"/>
                </a:solidFill>
              </a:rPr>
              <a:t> force against elapsed time </a:t>
            </a:r>
            <a:endParaRPr lang="en-GB" sz="1600" b="1" u="sng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calculations'!$M$2:$M$1802</c:f>
              <c:numCache>
                <c:formatCode>0.00</c:formatCode>
                <c:ptCount val="1801"/>
                <c:pt idx="0">
                  <c:v>82.99260000000001</c:v>
                </c:pt>
                <c:pt idx="1">
                  <c:v>82.99260000000001</c:v>
                </c:pt>
                <c:pt idx="2">
                  <c:v>82.99260000000001</c:v>
                </c:pt>
                <c:pt idx="3">
                  <c:v>82.99260000000001</c:v>
                </c:pt>
                <c:pt idx="4">
                  <c:v>82.99260000000001</c:v>
                </c:pt>
                <c:pt idx="5">
                  <c:v>82.99260000000001</c:v>
                </c:pt>
                <c:pt idx="6">
                  <c:v>82.99260000000001</c:v>
                </c:pt>
                <c:pt idx="7">
                  <c:v>82.99260000000001</c:v>
                </c:pt>
                <c:pt idx="8">
                  <c:v>82.99260000000001</c:v>
                </c:pt>
                <c:pt idx="9">
                  <c:v>82.99260000000001</c:v>
                </c:pt>
                <c:pt idx="10">
                  <c:v>82.99260000000001</c:v>
                </c:pt>
                <c:pt idx="11">
                  <c:v>106.49260000000001</c:v>
                </c:pt>
                <c:pt idx="12">
                  <c:v>282.74395165895066</c:v>
                </c:pt>
                <c:pt idx="13">
                  <c:v>694.09025735918215</c:v>
                </c:pt>
                <c:pt idx="14">
                  <c:v>1047.477959375</c:v>
                </c:pt>
                <c:pt idx="15">
                  <c:v>991.05450234375007</c:v>
                </c:pt>
                <c:pt idx="16">
                  <c:v>911.29155481288558</c:v>
                </c:pt>
                <c:pt idx="17">
                  <c:v>1103.1437828221451</c:v>
                </c:pt>
                <c:pt idx="18">
                  <c:v>1168.1546670814046</c:v>
                </c:pt>
                <c:pt idx="19">
                  <c:v>787.33563626543219</c:v>
                </c:pt>
                <c:pt idx="20">
                  <c:v>355.29740203510818</c:v>
                </c:pt>
                <c:pt idx="21">
                  <c:v>203.67468559992292</c:v>
                </c:pt>
                <c:pt idx="22">
                  <c:v>192.30585342399684</c:v>
                </c:pt>
                <c:pt idx="23">
                  <c:v>205.02060000000009</c:v>
                </c:pt>
                <c:pt idx="24">
                  <c:v>346.60755789930562</c:v>
                </c:pt>
                <c:pt idx="25">
                  <c:v>444.04854367283923</c:v>
                </c:pt>
                <c:pt idx="26">
                  <c:v>505.12914161844139</c:v>
                </c:pt>
                <c:pt idx="27">
                  <c:v>674.53566360918251</c:v>
                </c:pt>
                <c:pt idx="28">
                  <c:v>715.75830659722226</c:v>
                </c:pt>
                <c:pt idx="29">
                  <c:v>686.90334300732968</c:v>
                </c:pt>
                <c:pt idx="30">
                  <c:v>540.13037888695965</c:v>
                </c:pt>
                <c:pt idx="31">
                  <c:v>379.02844948881176</c:v>
                </c:pt>
                <c:pt idx="32">
                  <c:v>310.84789624807081</c:v>
                </c:pt>
                <c:pt idx="33">
                  <c:v>277.36586615547856</c:v>
                </c:pt>
                <c:pt idx="34">
                  <c:v>220.10775972222237</c:v>
                </c:pt>
                <c:pt idx="35">
                  <c:v>126.40816592399742</c:v>
                </c:pt>
                <c:pt idx="36">
                  <c:v>-62.491025192900864</c:v>
                </c:pt>
                <c:pt idx="37">
                  <c:v>-360.64574379822568</c:v>
                </c:pt>
                <c:pt idx="38">
                  <c:v>-532.96103585069477</c:v>
                </c:pt>
                <c:pt idx="39">
                  <c:v>-493.49687241512311</c:v>
                </c:pt>
                <c:pt idx="40">
                  <c:v>-428.8035992669756</c:v>
                </c:pt>
                <c:pt idx="41">
                  <c:v>-539.75309333526241</c:v>
                </c:pt>
                <c:pt idx="42">
                  <c:v>-734.58877056327094</c:v>
                </c:pt>
                <c:pt idx="43">
                  <c:v>-694.71843361304025</c:v>
                </c:pt>
                <c:pt idx="44">
                  <c:v>-393.85361006944476</c:v>
                </c:pt>
                <c:pt idx="45">
                  <c:v>-113.74694634452167</c:v>
                </c:pt>
                <c:pt idx="46">
                  <c:v>-67.444740277777598</c:v>
                </c:pt>
                <c:pt idx="47">
                  <c:v>-139.15819210069444</c:v>
                </c:pt>
                <c:pt idx="48">
                  <c:v>-105.31695864197522</c:v>
                </c:pt>
                <c:pt idx="49">
                  <c:v>23.199090547839774</c:v>
                </c:pt>
                <c:pt idx="50">
                  <c:v>46.699090547839269</c:v>
                </c:pt>
                <c:pt idx="51">
                  <c:v>-153.52669340277794</c:v>
                </c:pt>
                <c:pt idx="52">
                  <c:v>-413.92813963155851</c:v>
                </c:pt>
                <c:pt idx="53">
                  <c:v>-334.20844518711414</c:v>
                </c:pt>
                <c:pt idx="54">
                  <c:v>-41.309990326003046</c:v>
                </c:pt>
                <c:pt idx="55">
                  <c:v>76.108572222222278</c:v>
                </c:pt>
                <c:pt idx="56">
                  <c:v>87.858572222222236</c:v>
                </c:pt>
                <c:pt idx="57">
                  <c:v>123.10857222222232</c:v>
                </c:pt>
                <c:pt idx="58">
                  <c:v>158.6049120659722</c:v>
                </c:pt>
                <c:pt idx="59">
                  <c:v>370.35733437499982</c:v>
                </c:pt>
                <c:pt idx="60">
                  <c:v>407.54459956597236</c:v>
                </c:pt>
                <c:pt idx="61">
                  <c:v>231.90284609375016</c:v>
                </c:pt>
                <c:pt idx="62">
                  <c:v>197.28542248263872</c:v>
                </c:pt>
                <c:pt idx="63">
                  <c:v>232.86083437500014</c:v>
                </c:pt>
                <c:pt idx="64">
                  <c:v>280.87356484375016</c:v>
                </c:pt>
                <c:pt idx="65">
                  <c:v>211.19909054783952</c:v>
                </c:pt>
                <c:pt idx="66">
                  <c:v>164.56302472029296</c:v>
                </c:pt>
                <c:pt idx="67">
                  <c:v>352.93304135802464</c:v>
                </c:pt>
                <c:pt idx="68">
                  <c:v>660.91772842399712</c:v>
                </c:pt>
                <c:pt idx="69">
                  <c:v>829.68052283950612</c:v>
                </c:pt>
                <c:pt idx="70">
                  <c:v>882.2226624517748</c:v>
                </c:pt>
                <c:pt idx="71">
                  <c:v>829.75078036265461</c:v>
                </c:pt>
                <c:pt idx="72">
                  <c:v>659.40482665895047</c:v>
                </c:pt>
                <c:pt idx="73">
                  <c:v>463.73007839506153</c:v>
                </c:pt>
                <c:pt idx="74">
                  <c:v>360.57830481288585</c:v>
                </c:pt>
                <c:pt idx="75">
                  <c:v>351.0149510802467</c:v>
                </c:pt>
                <c:pt idx="76">
                  <c:v>377.00876184413596</c:v>
                </c:pt>
                <c:pt idx="77">
                  <c:v>356.33001198881152</c:v>
                </c:pt>
                <c:pt idx="78">
                  <c:v>252.68319331597223</c:v>
                </c:pt>
                <c:pt idx="79">
                  <c:v>100.46574694251578</c:v>
                </c:pt>
                <c:pt idx="80">
                  <c:v>16.889431597222242</c:v>
                </c:pt>
                <c:pt idx="81">
                  <c:v>-66.669988011188565</c:v>
                </c:pt>
                <c:pt idx="82">
                  <c:v>-46.243660464891938</c:v>
                </c:pt>
                <c:pt idx="83">
                  <c:v>58.753127584877213</c:v>
                </c:pt>
                <c:pt idx="84">
                  <c:v>-0.74400190007731482</c:v>
                </c:pt>
                <c:pt idx="85">
                  <c:v>-37.956610696374106</c:v>
                </c:pt>
                <c:pt idx="86">
                  <c:v>-27.650182455632361</c:v>
                </c:pt>
                <c:pt idx="87">
                  <c:v>-5.803599266974615</c:v>
                </c:pt>
                <c:pt idx="88">
                  <c:v>-194.73354062500033</c:v>
                </c:pt>
                <c:pt idx="89">
                  <c:v>-693.37085838155883</c:v>
                </c:pt>
                <c:pt idx="90">
                  <c:v>-1055.0729525173608</c:v>
                </c:pt>
                <c:pt idx="91">
                  <c:v>-1110.9023266975307</c:v>
                </c:pt>
                <c:pt idx="92">
                  <c:v>-823.74166408179019</c:v>
                </c:pt>
                <c:pt idx="93">
                  <c:v>-497.69368722993823</c:v>
                </c:pt>
                <c:pt idx="94">
                  <c:v>-511.39142777777761</c:v>
                </c:pt>
                <c:pt idx="95">
                  <c:v>-642.70912805748458</c:v>
                </c:pt>
                <c:pt idx="96">
                  <c:v>-562.12065482253081</c:v>
                </c:pt>
                <c:pt idx="97">
                  <c:v>-339.56946249999999</c:v>
                </c:pt>
                <c:pt idx="98">
                  <c:v>-339.84384926697527</c:v>
                </c:pt>
                <c:pt idx="99">
                  <c:v>-175.50739999999999</c:v>
                </c:pt>
                <c:pt idx="100">
                  <c:v>82.99260000000001</c:v>
                </c:pt>
                <c:pt idx="101">
                  <c:v>82.99260000000001</c:v>
                </c:pt>
                <c:pt idx="102">
                  <c:v>82.99260000000001</c:v>
                </c:pt>
                <c:pt idx="103">
                  <c:v>82.99260000000001</c:v>
                </c:pt>
                <c:pt idx="104">
                  <c:v>82.99260000000001</c:v>
                </c:pt>
                <c:pt idx="105">
                  <c:v>82.99260000000001</c:v>
                </c:pt>
                <c:pt idx="106">
                  <c:v>82.99260000000001</c:v>
                </c:pt>
                <c:pt idx="107">
                  <c:v>82.99260000000001</c:v>
                </c:pt>
                <c:pt idx="108">
                  <c:v>82.99260000000001</c:v>
                </c:pt>
                <c:pt idx="109">
                  <c:v>82.99260000000001</c:v>
                </c:pt>
                <c:pt idx="110">
                  <c:v>82.99260000000001</c:v>
                </c:pt>
                <c:pt idx="111">
                  <c:v>82.99260000000001</c:v>
                </c:pt>
                <c:pt idx="112">
                  <c:v>82.99260000000001</c:v>
                </c:pt>
                <c:pt idx="113">
                  <c:v>82.99260000000001</c:v>
                </c:pt>
                <c:pt idx="114">
                  <c:v>82.99260000000001</c:v>
                </c:pt>
                <c:pt idx="115">
                  <c:v>82.99260000000001</c:v>
                </c:pt>
                <c:pt idx="116">
                  <c:v>82.99260000000001</c:v>
                </c:pt>
                <c:pt idx="117">
                  <c:v>82.99260000000001</c:v>
                </c:pt>
                <c:pt idx="118">
                  <c:v>82.99260000000001</c:v>
                </c:pt>
                <c:pt idx="119">
                  <c:v>82.99260000000001</c:v>
                </c:pt>
                <c:pt idx="120">
                  <c:v>82.99260000000001</c:v>
                </c:pt>
                <c:pt idx="121">
                  <c:v>82.99260000000001</c:v>
                </c:pt>
                <c:pt idx="122">
                  <c:v>82.99260000000001</c:v>
                </c:pt>
                <c:pt idx="123">
                  <c:v>82.99260000000001</c:v>
                </c:pt>
                <c:pt idx="124">
                  <c:v>82.99260000000001</c:v>
                </c:pt>
                <c:pt idx="125">
                  <c:v>82.99260000000001</c:v>
                </c:pt>
                <c:pt idx="126">
                  <c:v>82.99260000000001</c:v>
                </c:pt>
                <c:pt idx="127">
                  <c:v>82.99260000000001</c:v>
                </c:pt>
                <c:pt idx="128">
                  <c:v>82.99260000000001</c:v>
                </c:pt>
                <c:pt idx="129">
                  <c:v>82.99260000000001</c:v>
                </c:pt>
                <c:pt idx="130">
                  <c:v>82.99260000000001</c:v>
                </c:pt>
                <c:pt idx="131">
                  <c:v>82.99260000000001</c:v>
                </c:pt>
                <c:pt idx="132">
                  <c:v>82.99260000000001</c:v>
                </c:pt>
                <c:pt idx="133">
                  <c:v>82.99260000000001</c:v>
                </c:pt>
                <c:pt idx="134">
                  <c:v>82.99260000000001</c:v>
                </c:pt>
                <c:pt idx="135">
                  <c:v>82.99260000000001</c:v>
                </c:pt>
                <c:pt idx="136">
                  <c:v>82.99260000000001</c:v>
                </c:pt>
                <c:pt idx="137">
                  <c:v>106.49260000000001</c:v>
                </c:pt>
                <c:pt idx="138">
                  <c:v>306.24395165895066</c:v>
                </c:pt>
                <c:pt idx="139">
                  <c:v>776.36458722029317</c:v>
                </c:pt>
                <c:pt idx="140">
                  <c:v>1235.7499807388115</c:v>
                </c:pt>
                <c:pt idx="141">
                  <c:v>1297.8683148437499</c:v>
                </c:pt>
                <c:pt idx="142">
                  <c:v>938.08115478395052</c:v>
                </c:pt>
                <c:pt idx="143">
                  <c:v>506.31325234375004</c:v>
                </c:pt>
                <c:pt idx="144">
                  <c:v>319.62436152584905</c:v>
                </c:pt>
                <c:pt idx="145">
                  <c:v>438.36214320987682</c:v>
                </c:pt>
                <c:pt idx="146">
                  <c:v>641.05875972222202</c:v>
                </c:pt>
                <c:pt idx="147">
                  <c:v>680.54350721450612</c:v>
                </c:pt>
                <c:pt idx="148">
                  <c:v>555.42045990547854</c:v>
                </c:pt>
                <c:pt idx="149">
                  <c:v>358.55456219135817</c:v>
                </c:pt>
                <c:pt idx="150">
                  <c:v>136.50078036265427</c:v>
                </c:pt>
                <c:pt idx="151">
                  <c:v>-193.29940173611126</c:v>
                </c:pt>
                <c:pt idx="152">
                  <c:v>-691.00711604938238</c:v>
                </c:pt>
                <c:pt idx="153">
                  <c:v>-1062.9980668595676</c:v>
                </c:pt>
                <c:pt idx="154">
                  <c:v>-999.64394981674377</c:v>
                </c:pt>
                <c:pt idx="155">
                  <c:v>-533.78002620563268</c:v>
                </c:pt>
                <c:pt idx="156">
                  <c:v>5.6085722222221177</c:v>
                </c:pt>
                <c:pt idx="157">
                  <c:v>335.10733437499999</c:v>
                </c:pt>
                <c:pt idx="158">
                  <c:v>630.21068289930554</c:v>
                </c:pt>
                <c:pt idx="159">
                  <c:v>797.98946959876571</c:v>
                </c:pt>
                <c:pt idx="160">
                  <c:v>825.14469331597218</c:v>
                </c:pt>
                <c:pt idx="161">
                  <c:v>735.99545937499977</c:v>
                </c:pt>
                <c:pt idx="162">
                  <c:v>598.46550581597262</c:v>
                </c:pt>
                <c:pt idx="163">
                  <c:v>578.73359305555562</c:v>
                </c:pt>
                <c:pt idx="164">
                  <c:v>523.64963004436731</c:v>
                </c:pt>
                <c:pt idx="165">
                  <c:v>421.17605134066372</c:v>
                </c:pt>
                <c:pt idx="166">
                  <c:v>364.56167248263904</c:v>
                </c:pt>
                <c:pt idx="167">
                  <c:v>484.48891404321006</c:v>
                </c:pt>
                <c:pt idx="168">
                  <c:v>594.86158765432106</c:v>
                </c:pt>
                <c:pt idx="169">
                  <c:v>458.75459305555523</c:v>
                </c:pt>
                <c:pt idx="170">
                  <c:v>155.28748811728346</c:v>
                </c:pt>
                <c:pt idx="171">
                  <c:v>-210.49123815586404</c:v>
                </c:pt>
                <c:pt idx="172">
                  <c:v>-627.37596640624974</c:v>
                </c:pt>
                <c:pt idx="173">
                  <c:v>-824.53379371141966</c:v>
                </c:pt>
                <c:pt idx="174">
                  <c:v>-561.94060375192885</c:v>
                </c:pt>
                <c:pt idx="175">
                  <c:v>-130.37781555748455</c:v>
                </c:pt>
                <c:pt idx="176">
                  <c:v>174.78156638695964</c:v>
                </c:pt>
                <c:pt idx="177">
                  <c:v>422.91025851658941</c:v>
                </c:pt>
                <c:pt idx="178">
                  <c:v>496.8580025848766</c:v>
                </c:pt>
                <c:pt idx="179">
                  <c:v>323.30456219135812</c:v>
                </c:pt>
                <c:pt idx="180">
                  <c:v>147.84933765432109</c:v>
                </c:pt>
                <c:pt idx="181">
                  <c:v>65.399630044367044</c:v>
                </c:pt>
                <c:pt idx="182">
                  <c:v>-29.195437808641881</c:v>
                </c:pt>
                <c:pt idx="183">
                  <c:v>-254.19414657600282</c:v>
                </c:pt>
                <c:pt idx="184">
                  <c:v>-446.23831015624984</c:v>
                </c:pt>
                <c:pt idx="185">
                  <c:v>-497.436900771605</c:v>
                </c:pt>
                <c:pt idx="186">
                  <c:v>-454.35536006944477</c:v>
                </c:pt>
                <c:pt idx="187">
                  <c:v>-363.18674765624974</c:v>
                </c:pt>
                <c:pt idx="188">
                  <c:v>-283.12643515624984</c:v>
                </c:pt>
                <c:pt idx="189">
                  <c:v>-214.17813963155879</c:v>
                </c:pt>
                <c:pt idx="190">
                  <c:v>-144.90274264081788</c:v>
                </c:pt>
                <c:pt idx="191">
                  <c:v>-98.665078288965987</c:v>
                </c:pt>
                <c:pt idx="192">
                  <c:v>-52.38416085069435</c:v>
                </c:pt>
                <c:pt idx="193">
                  <c:v>6.0225177758486623</c:v>
                </c:pt>
                <c:pt idx="194">
                  <c:v>29.272122955246921</c:v>
                </c:pt>
                <c:pt idx="195">
                  <c:v>64.358572222222321</c:v>
                </c:pt>
                <c:pt idx="196">
                  <c:v>87.858572222222236</c:v>
                </c:pt>
                <c:pt idx="197">
                  <c:v>87.858572222222236</c:v>
                </c:pt>
                <c:pt idx="198">
                  <c:v>146.60857222222222</c:v>
                </c:pt>
                <c:pt idx="199">
                  <c:v>205.77251777584877</c:v>
                </c:pt>
                <c:pt idx="200">
                  <c:v>264.95335906635802</c:v>
                </c:pt>
                <c:pt idx="201">
                  <c:v>324.61572885802474</c:v>
                </c:pt>
                <c:pt idx="202">
                  <c:v>384.34568159722227</c:v>
                </c:pt>
                <c:pt idx="203">
                  <c:v>562.19232873263888</c:v>
                </c:pt>
                <c:pt idx="204">
                  <c:v>647.44132202932087</c:v>
                </c:pt>
                <c:pt idx="205">
                  <c:v>662.17983996913597</c:v>
                </c:pt>
                <c:pt idx="206">
                  <c:v>771.88344239969126</c:v>
                </c:pt>
                <c:pt idx="207">
                  <c:v>788.94444833140437</c:v>
                </c:pt>
                <c:pt idx="208">
                  <c:v>711.84933765432118</c:v>
                </c:pt>
                <c:pt idx="209">
                  <c:v>775.59506913580265</c:v>
                </c:pt>
                <c:pt idx="210">
                  <c:v>771.11158765432106</c:v>
                </c:pt>
                <c:pt idx="211">
                  <c:v>600.51185998263895</c:v>
                </c:pt>
                <c:pt idx="212">
                  <c:v>487.4179302469135</c:v>
                </c:pt>
                <c:pt idx="213">
                  <c:v>420.41906484374982</c:v>
                </c:pt>
                <c:pt idx="214">
                  <c:v>446.97077283950631</c:v>
                </c:pt>
                <c:pt idx="215">
                  <c:v>545.2639795814041</c:v>
                </c:pt>
                <c:pt idx="216">
                  <c:v>621.42033437500004</c:v>
                </c:pt>
                <c:pt idx="217">
                  <c:v>627.95594331597226</c:v>
                </c:pt>
                <c:pt idx="218">
                  <c:v>575.37592851080251</c:v>
                </c:pt>
                <c:pt idx="219">
                  <c:v>498.51093777006145</c:v>
                </c:pt>
                <c:pt idx="220">
                  <c:v>420.41323406635814</c:v>
                </c:pt>
                <c:pt idx="221">
                  <c:v>329.59132217399741</c:v>
                </c:pt>
                <c:pt idx="222">
                  <c:v>272.27137734374969</c:v>
                </c:pt>
                <c:pt idx="223">
                  <c:v>261.96224578510754</c:v>
                </c:pt>
                <c:pt idx="224">
                  <c:v>263.04999332561761</c:v>
                </c:pt>
                <c:pt idx="225">
                  <c:v>299.75978499228398</c:v>
                </c:pt>
                <c:pt idx="226">
                  <c:v>313.7197473765425</c:v>
                </c:pt>
                <c:pt idx="227">
                  <c:v>303.82996800733025</c:v>
                </c:pt>
                <c:pt idx="228">
                  <c:v>293.95708437500065</c:v>
                </c:pt>
                <c:pt idx="229">
                  <c:v>271.97094239969169</c:v>
                </c:pt>
                <c:pt idx="230">
                  <c:v>226.11343212770029</c:v>
                </c:pt>
                <c:pt idx="231">
                  <c:v>155.61343212770097</c:v>
                </c:pt>
                <c:pt idx="232">
                  <c:v>1.720942399691225</c:v>
                </c:pt>
                <c:pt idx="233">
                  <c:v>-202.90956015625051</c:v>
                </c:pt>
                <c:pt idx="234">
                  <c:v>-280.69500190007693</c:v>
                </c:pt>
                <c:pt idx="235">
                  <c:v>-193.36577673611129</c:v>
                </c:pt>
                <c:pt idx="236">
                  <c:v>-44.70319340277743</c:v>
                </c:pt>
                <c:pt idx="237">
                  <c:v>0.28959305555575554</c:v>
                </c:pt>
                <c:pt idx="238">
                  <c:v>-108.0988452160499</c:v>
                </c:pt>
                <c:pt idx="239">
                  <c:v>-324.42933639081809</c:v>
                </c:pt>
                <c:pt idx="240">
                  <c:v>-485.19197065007688</c:v>
                </c:pt>
                <c:pt idx="241">
                  <c:v>-422.81003430748422</c:v>
                </c:pt>
                <c:pt idx="242">
                  <c:v>-393.03425305748453</c:v>
                </c:pt>
                <c:pt idx="243">
                  <c:v>-446.49687241512333</c:v>
                </c:pt>
                <c:pt idx="244">
                  <c:v>-428.8035992669756</c:v>
                </c:pt>
                <c:pt idx="245">
                  <c:v>-539.75309333526241</c:v>
                </c:pt>
                <c:pt idx="246">
                  <c:v>-734.58877056327094</c:v>
                </c:pt>
                <c:pt idx="247">
                  <c:v>-694.71843361304025</c:v>
                </c:pt>
                <c:pt idx="248">
                  <c:v>-393.85361006944476</c:v>
                </c:pt>
                <c:pt idx="249">
                  <c:v>-113.74694634452167</c:v>
                </c:pt>
                <c:pt idx="250">
                  <c:v>-67.444740277777598</c:v>
                </c:pt>
                <c:pt idx="251">
                  <c:v>-139.15819210069444</c:v>
                </c:pt>
                <c:pt idx="252">
                  <c:v>-105.31695864197522</c:v>
                </c:pt>
                <c:pt idx="253">
                  <c:v>23.199090547839774</c:v>
                </c:pt>
                <c:pt idx="254">
                  <c:v>46.699090547839269</c:v>
                </c:pt>
                <c:pt idx="255">
                  <c:v>-153.52669340277794</c:v>
                </c:pt>
                <c:pt idx="256">
                  <c:v>-249.42813963155848</c:v>
                </c:pt>
                <c:pt idx="257">
                  <c:v>54.847257359182237</c:v>
                </c:pt>
                <c:pt idx="258">
                  <c:v>490.50658591820968</c:v>
                </c:pt>
                <c:pt idx="259">
                  <c:v>704.81972610918228</c:v>
                </c:pt>
                <c:pt idx="260">
                  <c:v>720.08234980709881</c:v>
                </c:pt>
                <c:pt idx="261">
                  <c:v>700.43052283950601</c:v>
                </c:pt>
                <c:pt idx="262">
                  <c:v>751.5615305073303</c:v>
                </c:pt>
                <c:pt idx="263">
                  <c:v>909.82629902584893</c:v>
                </c:pt>
                <c:pt idx="264">
                  <c:v>988.18484416473802</c:v>
                </c:pt>
                <c:pt idx="265">
                  <c:v>890.77998652584881</c:v>
                </c:pt>
                <c:pt idx="266">
                  <c:v>686.63943159722169</c:v>
                </c:pt>
                <c:pt idx="267">
                  <c:v>597.49323888888875</c:v>
                </c:pt>
                <c:pt idx="268">
                  <c:v>568.1827662326391</c:v>
                </c:pt>
                <c:pt idx="269">
                  <c:v>502.10775972222211</c:v>
                </c:pt>
                <c:pt idx="270">
                  <c:v>342.18481484375013</c:v>
                </c:pt>
                <c:pt idx="271">
                  <c:v>119.24535848765467</c:v>
                </c:pt>
                <c:pt idx="272">
                  <c:v>71.007238888888565</c:v>
                </c:pt>
                <c:pt idx="273">
                  <c:v>-70.914254600694278</c:v>
                </c:pt>
                <c:pt idx="274">
                  <c:v>-381.2261604648919</c:v>
                </c:pt>
                <c:pt idx="275">
                  <c:v>-530.50676111111147</c:v>
                </c:pt>
                <c:pt idx="276">
                  <c:v>-620.21251188271583</c:v>
                </c:pt>
                <c:pt idx="277">
                  <c:v>-711.2699216049383</c:v>
                </c:pt>
                <c:pt idx="278">
                  <c:v>-930.49296293402756</c:v>
                </c:pt>
                <c:pt idx="279">
                  <c:v>-1011.2844941840277</c:v>
                </c:pt>
                <c:pt idx="280">
                  <c:v>-524.28225667438267</c:v>
                </c:pt>
                <c:pt idx="281">
                  <c:v>273.03087295524688</c:v>
                </c:pt>
                <c:pt idx="282">
                  <c:v>852.7131867573305</c:v>
                </c:pt>
                <c:pt idx="283">
                  <c:v>964.65209517746928</c:v>
                </c:pt>
                <c:pt idx="284">
                  <c:v>995.06177573302489</c:v>
                </c:pt>
                <c:pt idx="285">
                  <c:v>968.28566360918205</c:v>
                </c:pt>
                <c:pt idx="286">
                  <c:v>905.75876184413596</c:v>
                </c:pt>
                <c:pt idx="287">
                  <c:v>914.46783837770079</c:v>
                </c:pt>
                <c:pt idx="288">
                  <c:v>923.91289320987585</c:v>
                </c:pt>
                <c:pt idx="289">
                  <c:v>769.59392634066398</c:v>
                </c:pt>
                <c:pt idx="290">
                  <c:v>458.5395930555556</c:v>
                </c:pt>
                <c:pt idx="291">
                  <c:v>166.79680659722223</c:v>
                </c:pt>
                <c:pt idx="292">
                  <c:v>-34.960406944443903</c:v>
                </c:pt>
                <c:pt idx="293">
                  <c:v>-62.077108381559285</c:v>
                </c:pt>
                <c:pt idx="294">
                  <c:v>5.8439263406631028</c:v>
                </c:pt>
                <c:pt idx="295">
                  <c:v>86.504037500000663</c:v>
                </c:pt>
                <c:pt idx="296">
                  <c:v>156.68808722029326</c:v>
                </c:pt>
                <c:pt idx="297">
                  <c:v>204.00403749999981</c:v>
                </c:pt>
                <c:pt idx="298">
                  <c:v>216.70594331597223</c:v>
                </c:pt>
                <c:pt idx="299">
                  <c:v>182.09392634066307</c:v>
                </c:pt>
                <c:pt idx="300">
                  <c:v>135.0939263406641</c:v>
                </c:pt>
                <c:pt idx="301">
                  <c:v>75.705943315972732</c:v>
                </c:pt>
                <c:pt idx="302">
                  <c:v>3.6228127700612731</c:v>
                </c:pt>
                <c:pt idx="303">
                  <c:v>-57.625052970679519</c:v>
                </c:pt>
                <c:pt idx="304">
                  <c:v>-142.93656049382719</c:v>
                </c:pt>
                <c:pt idx="305">
                  <c:v>-206.15210375192899</c:v>
                </c:pt>
                <c:pt idx="306">
                  <c:v>-151.71558537808642</c:v>
                </c:pt>
                <c:pt idx="307">
                  <c:v>-37.006761111111075</c:v>
                </c:pt>
                <c:pt idx="308">
                  <c:v>55.622994627701111</c:v>
                </c:pt>
                <c:pt idx="309">
                  <c:v>66.829627729553152</c:v>
                </c:pt>
                <c:pt idx="310">
                  <c:v>30.501003886960063</c:v>
                </c:pt>
                <c:pt idx="311">
                  <c:v>-6.0820697530867136</c:v>
                </c:pt>
                <c:pt idx="312">
                  <c:v>-78.419988011188764</c:v>
                </c:pt>
                <c:pt idx="313">
                  <c:v>-163.49123815586421</c:v>
                </c:pt>
                <c:pt idx="314">
                  <c:v>-225.71364999999997</c:v>
                </c:pt>
                <c:pt idx="315">
                  <c:v>-229.51992160493825</c:v>
                </c:pt>
                <c:pt idx="316">
                  <c:v>-197.45848506944432</c:v>
                </c:pt>
                <c:pt idx="317">
                  <c:v>-235.55068592785489</c:v>
                </c:pt>
                <c:pt idx="318">
                  <c:v>-321.34507361111093</c:v>
                </c:pt>
                <c:pt idx="319">
                  <c:v>-348.76488456790099</c:v>
                </c:pt>
                <c:pt idx="320">
                  <c:v>-175.98831015624981</c:v>
                </c:pt>
                <c:pt idx="321">
                  <c:v>-35.861819753086721</c:v>
                </c:pt>
                <c:pt idx="322">
                  <c:v>21.693651649305238</c:v>
                </c:pt>
                <c:pt idx="323">
                  <c:v>33.443651649305821</c:v>
                </c:pt>
                <c:pt idx="324">
                  <c:v>-14.55387265624999</c:v>
                </c:pt>
                <c:pt idx="325">
                  <c:v>55.294627729552232</c:v>
                </c:pt>
                <c:pt idx="326">
                  <c:v>67.044627729552815</c:v>
                </c:pt>
                <c:pt idx="327">
                  <c:v>31.313099228395327</c:v>
                </c:pt>
                <c:pt idx="328">
                  <c:v>-262.91234680748477</c:v>
                </c:pt>
                <c:pt idx="329">
                  <c:v>-584.30653315007714</c:v>
                </c:pt>
                <c:pt idx="330">
                  <c:v>-329.65876115933662</c:v>
                </c:pt>
                <c:pt idx="331">
                  <c:v>-1.356217177855001</c:v>
                </c:pt>
                <c:pt idx="332">
                  <c:v>-25.083295881558421</c:v>
                </c:pt>
                <c:pt idx="333">
                  <c:v>-37.714577517361072</c:v>
                </c:pt>
                <c:pt idx="334">
                  <c:v>-14.533906944444478</c:v>
                </c:pt>
                <c:pt idx="335">
                  <c:v>-38.65431840277774</c:v>
                </c:pt>
                <c:pt idx="336">
                  <c:v>7.847257359182195</c:v>
                </c:pt>
                <c:pt idx="337">
                  <c:v>89.90261847029322</c:v>
                </c:pt>
                <c:pt idx="338">
                  <c:v>219.34725735918209</c:v>
                </c:pt>
                <c:pt idx="339">
                  <c:v>478.75658591820991</c:v>
                </c:pt>
                <c:pt idx="340">
                  <c:v>763.44909054783966</c:v>
                </c:pt>
                <c:pt idx="341">
                  <c:v>838.28690203510814</c:v>
                </c:pt>
                <c:pt idx="342">
                  <c:v>560.86902587770044</c:v>
                </c:pt>
                <c:pt idx="343">
                  <c:v>245.11227110339499</c:v>
                </c:pt>
                <c:pt idx="344">
                  <c:v>163.37218444251545</c:v>
                </c:pt>
                <c:pt idx="345">
                  <c:v>234.21550581597197</c:v>
                </c:pt>
                <c:pt idx="346">
                  <c:v>235.79390555555574</c:v>
                </c:pt>
                <c:pt idx="347">
                  <c:v>189.15209517746945</c:v>
                </c:pt>
                <c:pt idx="348">
                  <c:v>237.05939624807075</c:v>
                </c:pt>
                <c:pt idx="349">
                  <c:v>226.4204599054784</c:v>
                </c:pt>
                <c:pt idx="350">
                  <c:v>168.42468559992284</c:v>
                </c:pt>
                <c:pt idx="351">
                  <c:v>109.86493159722224</c:v>
                </c:pt>
                <c:pt idx="352">
                  <c:v>86.174685599922938</c:v>
                </c:pt>
                <c:pt idx="353">
                  <c:v>85.985115432098439</c:v>
                </c:pt>
                <c:pt idx="354">
                  <c:v>97.546221093749836</c:v>
                </c:pt>
                <c:pt idx="355">
                  <c:v>132.79622109375035</c:v>
                </c:pt>
                <c:pt idx="356">
                  <c:v>144.92468559992292</c:v>
                </c:pt>
                <c:pt idx="357">
                  <c:v>98.114931597222068</c:v>
                </c:pt>
                <c:pt idx="358">
                  <c:v>-43.264884567901305</c:v>
                </c:pt>
                <c:pt idx="359">
                  <c:v>-245.05555166859565</c:v>
                </c:pt>
                <c:pt idx="360">
                  <c:v>-330.63772889660481</c:v>
                </c:pt>
                <c:pt idx="361">
                  <c:v>-263.06947716049405</c:v>
                </c:pt>
                <c:pt idx="362">
                  <c:v>-147.55067126736085</c:v>
                </c:pt>
                <c:pt idx="363">
                  <c:v>-42.96309796489188</c:v>
                </c:pt>
                <c:pt idx="364">
                  <c:v>50.47190859374976</c:v>
                </c:pt>
                <c:pt idx="365">
                  <c:v>109.22190859375019</c:v>
                </c:pt>
                <c:pt idx="366">
                  <c:v>156.36214320987656</c:v>
                </c:pt>
                <c:pt idx="367">
                  <c:v>250.92983996913588</c:v>
                </c:pt>
                <c:pt idx="368">
                  <c:v>369.74669370177475</c:v>
                </c:pt>
                <c:pt idx="369">
                  <c:v>360.15394138695979</c:v>
                </c:pt>
                <c:pt idx="370">
                  <c:v>220.44612734375002</c:v>
                </c:pt>
                <c:pt idx="371">
                  <c:v>44.525932127700628</c:v>
                </c:pt>
                <c:pt idx="372">
                  <c:v>-273.86655760030851</c:v>
                </c:pt>
                <c:pt idx="373">
                  <c:v>-618.42654626736135</c:v>
                </c:pt>
                <c:pt idx="374">
                  <c:v>-717.17086918402777</c:v>
                </c:pt>
                <c:pt idx="375">
                  <c:v>-591.5003999999999</c:v>
                </c:pt>
                <c:pt idx="376">
                  <c:v>-405.72218940007724</c:v>
                </c:pt>
                <c:pt idx="377">
                  <c:v>-265.99173506944442</c:v>
                </c:pt>
                <c:pt idx="378">
                  <c:v>-172.83077736304006</c:v>
                </c:pt>
                <c:pt idx="379">
                  <c:v>-114.59474567901236</c:v>
                </c:pt>
                <c:pt idx="380">
                  <c:v>-138.50565000000006</c:v>
                </c:pt>
                <c:pt idx="381">
                  <c:v>-186.00001926118827</c:v>
                </c:pt>
                <c:pt idx="382">
                  <c:v>-198.19606671489191</c:v>
                </c:pt>
                <c:pt idx="383">
                  <c:v>-222.04479472415127</c:v>
                </c:pt>
                <c:pt idx="384">
                  <c:v>-245.82864310378085</c:v>
                </c:pt>
                <c:pt idx="385">
                  <c:v>-187.23002890625</c:v>
                </c:pt>
                <c:pt idx="386">
                  <c:v>-22.75739999999999</c:v>
                </c:pt>
                <c:pt idx="387">
                  <c:v>82.99260000000001</c:v>
                </c:pt>
                <c:pt idx="388">
                  <c:v>82.99260000000001</c:v>
                </c:pt>
                <c:pt idx="389">
                  <c:v>82.99260000000001</c:v>
                </c:pt>
                <c:pt idx="390">
                  <c:v>82.99260000000001</c:v>
                </c:pt>
                <c:pt idx="391">
                  <c:v>141.74260000000001</c:v>
                </c:pt>
                <c:pt idx="392">
                  <c:v>329.75104786844139</c:v>
                </c:pt>
                <c:pt idx="393">
                  <c:v>588.39162039930557</c:v>
                </c:pt>
                <c:pt idx="394">
                  <c:v>812.27115555555565</c:v>
                </c:pt>
                <c:pt idx="395">
                  <c:v>966.57049462770078</c:v>
                </c:pt>
                <c:pt idx="396">
                  <c:v>1063.3549120659723</c:v>
                </c:pt>
                <c:pt idx="397">
                  <c:v>1102.8041785108023</c:v>
                </c:pt>
                <c:pt idx="398">
                  <c:v>990.75305365547808</c:v>
                </c:pt>
                <c:pt idx="399">
                  <c:v>655.03223869598799</c:v>
                </c:pt>
                <c:pt idx="400">
                  <c:v>269.63818024691381</c:v>
                </c:pt>
                <c:pt idx="401">
                  <c:v>22.888180246913269</c:v>
                </c:pt>
                <c:pt idx="402">
                  <c:v>-166.30634835069449</c:v>
                </c:pt>
                <c:pt idx="403">
                  <c:v>-286.4123468074842</c:v>
                </c:pt>
                <c:pt idx="404">
                  <c:v>-265.49165000000016</c:v>
                </c:pt>
                <c:pt idx="405">
                  <c:v>-243.96912704475326</c:v>
                </c:pt>
                <c:pt idx="406">
                  <c:v>-281.19085953896592</c:v>
                </c:pt>
                <c:pt idx="407">
                  <c:v>-306.74166408178996</c:v>
                </c:pt>
                <c:pt idx="408">
                  <c:v>-238.09715390625004</c:v>
                </c:pt>
                <c:pt idx="409">
                  <c:v>-74.693687229938291</c:v>
                </c:pt>
                <c:pt idx="410">
                  <c:v>66.021450646219236</c:v>
                </c:pt>
                <c:pt idx="411">
                  <c:v>124.86572885802457</c:v>
                </c:pt>
                <c:pt idx="412">
                  <c:v>148.55631277006174</c:v>
                </c:pt>
                <c:pt idx="413">
                  <c:v>172.34725735918224</c:v>
                </c:pt>
                <c:pt idx="414">
                  <c:v>254.99464509066362</c:v>
                </c:pt>
                <c:pt idx="415">
                  <c:v>385.28542248263869</c:v>
                </c:pt>
                <c:pt idx="416">
                  <c:v>422.22330659722212</c:v>
                </c:pt>
                <c:pt idx="417">
                  <c:v>294.55914046103425</c:v>
                </c:pt>
                <c:pt idx="418">
                  <c:v>107.07006754436748</c:v>
                </c:pt>
                <c:pt idx="419">
                  <c:v>-81.314141512345643</c:v>
                </c:pt>
                <c:pt idx="420">
                  <c:v>-165.04015308641968</c:v>
                </c:pt>
                <c:pt idx="421">
                  <c:v>-72.195821489197741</c:v>
                </c:pt>
                <c:pt idx="422">
                  <c:v>68.360834374999683</c:v>
                </c:pt>
                <c:pt idx="423">
                  <c:v>209.58115478395064</c:v>
                </c:pt>
                <c:pt idx="424">
                  <c:v>410.23946959876582</c:v>
                </c:pt>
                <c:pt idx="425">
                  <c:v>729.82006754436759</c:v>
                </c:pt>
                <c:pt idx="426">
                  <c:v>1075.5019331404319</c:v>
                </c:pt>
                <c:pt idx="427">
                  <c:v>1165.8618868441358</c:v>
                </c:pt>
                <c:pt idx="428">
                  <c:v>821.73541404320986</c:v>
                </c:pt>
                <c:pt idx="429">
                  <c:v>343.93901647376526</c:v>
                </c:pt>
                <c:pt idx="430">
                  <c:v>50.415081433256027</c:v>
                </c:pt>
                <c:pt idx="431">
                  <c:v>-68.653180864197665</c:v>
                </c:pt>
                <c:pt idx="432">
                  <c:v>-58.870858381558207</c:v>
                </c:pt>
                <c:pt idx="433">
                  <c:v>22.097768933256532</c:v>
                </c:pt>
                <c:pt idx="434">
                  <c:v>33.426051340663683</c:v>
                </c:pt>
                <c:pt idx="435">
                  <c:v>-108.61641562500022</c:v>
                </c:pt>
                <c:pt idx="436">
                  <c:v>-346.44543780864217</c:v>
                </c:pt>
                <c:pt idx="437">
                  <c:v>-621.41779626736093</c:v>
                </c:pt>
                <c:pt idx="438">
                  <c:v>-897.88171037808638</c:v>
                </c:pt>
                <c:pt idx="439">
                  <c:v>-1092.5643122299382</c:v>
                </c:pt>
                <c:pt idx="440">
                  <c:v>-1145.1341608506943</c:v>
                </c:pt>
                <c:pt idx="441">
                  <c:v>-984.25390352044769</c:v>
                </c:pt>
                <c:pt idx="442">
                  <c:v>-668.51945111882708</c:v>
                </c:pt>
                <c:pt idx="443">
                  <c:v>-339.95029240933638</c:v>
                </c:pt>
                <c:pt idx="444">
                  <c:v>-69.756048341049379</c:v>
                </c:pt>
                <c:pt idx="445">
                  <c:v>59.49260000000001</c:v>
                </c:pt>
                <c:pt idx="446">
                  <c:v>82.99260000000001</c:v>
                </c:pt>
                <c:pt idx="447">
                  <c:v>82.99260000000001</c:v>
                </c:pt>
                <c:pt idx="448">
                  <c:v>82.99260000000001</c:v>
                </c:pt>
                <c:pt idx="449">
                  <c:v>82.99260000000001</c:v>
                </c:pt>
                <c:pt idx="450">
                  <c:v>82.99260000000001</c:v>
                </c:pt>
                <c:pt idx="451">
                  <c:v>82.99260000000001</c:v>
                </c:pt>
                <c:pt idx="452">
                  <c:v>82.99260000000001</c:v>
                </c:pt>
                <c:pt idx="453">
                  <c:v>82.99260000000001</c:v>
                </c:pt>
                <c:pt idx="454">
                  <c:v>82.99260000000001</c:v>
                </c:pt>
                <c:pt idx="455">
                  <c:v>82.99260000000001</c:v>
                </c:pt>
                <c:pt idx="456">
                  <c:v>82.99260000000001</c:v>
                </c:pt>
                <c:pt idx="457">
                  <c:v>82.99260000000001</c:v>
                </c:pt>
                <c:pt idx="458">
                  <c:v>82.99260000000001</c:v>
                </c:pt>
                <c:pt idx="459">
                  <c:v>82.99260000000001</c:v>
                </c:pt>
                <c:pt idx="460">
                  <c:v>82.99260000000001</c:v>
                </c:pt>
                <c:pt idx="461">
                  <c:v>82.99260000000001</c:v>
                </c:pt>
                <c:pt idx="462">
                  <c:v>82.99260000000001</c:v>
                </c:pt>
                <c:pt idx="463">
                  <c:v>82.99260000000001</c:v>
                </c:pt>
                <c:pt idx="464">
                  <c:v>82.99260000000001</c:v>
                </c:pt>
                <c:pt idx="465">
                  <c:v>82.99260000000001</c:v>
                </c:pt>
                <c:pt idx="466">
                  <c:v>82.99260000000001</c:v>
                </c:pt>
                <c:pt idx="467">
                  <c:v>82.99260000000001</c:v>
                </c:pt>
                <c:pt idx="468">
                  <c:v>82.99260000000001</c:v>
                </c:pt>
                <c:pt idx="469">
                  <c:v>82.99260000000001</c:v>
                </c:pt>
                <c:pt idx="470">
                  <c:v>82.99260000000001</c:v>
                </c:pt>
                <c:pt idx="471">
                  <c:v>82.99260000000001</c:v>
                </c:pt>
                <c:pt idx="472">
                  <c:v>82.99260000000001</c:v>
                </c:pt>
                <c:pt idx="473">
                  <c:v>82.99260000000001</c:v>
                </c:pt>
                <c:pt idx="474">
                  <c:v>82.99260000000001</c:v>
                </c:pt>
                <c:pt idx="475">
                  <c:v>82.99260000000001</c:v>
                </c:pt>
                <c:pt idx="476">
                  <c:v>82.99260000000001</c:v>
                </c:pt>
                <c:pt idx="477">
                  <c:v>82.99260000000001</c:v>
                </c:pt>
                <c:pt idx="478">
                  <c:v>82.99260000000001</c:v>
                </c:pt>
                <c:pt idx="479">
                  <c:v>82.99260000000001</c:v>
                </c:pt>
                <c:pt idx="480">
                  <c:v>82.99260000000001</c:v>
                </c:pt>
                <c:pt idx="481">
                  <c:v>82.99260000000001</c:v>
                </c:pt>
                <c:pt idx="482">
                  <c:v>82.99260000000001</c:v>
                </c:pt>
                <c:pt idx="483">
                  <c:v>82.99260000000001</c:v>
                </c:pt>
                <c:pt idx="484">
                  <c:v>82.99260000000001</c:v>
                </c:pt>
                <c:pt idx="485">
                  <c:v>82.99260000000001</c:v>
                </c:pt>
                <c:pt idx="486">
                  <c:v>82.99260000000001</c:v>
                </c:pt>
                <c:pt idx="487">
                  <c:v>82.99260000000001</c:v>
                </c:pt>
                <c:pt idx="488">
                  <c:v>82.99260000000001</c:v>
                </c:pt>
                <c:pt idx="489">
                  <c:v>82.99260000000001</c:v>
                </c:pt>
                <c:pt idx="490">
                  <c:v>82.99260000000001</c:v>
                </c:pt>
                <c:pt idx="491">
                  <c:v>82.99260000000001</c:v>
                </c:pt>
                <c:pt idx="492">
                  <c:v>82.99260000000001</c:v>
                </c:pt>
                <c:pt idx="493">
                  <c:v>82.99260000000001</c:v>
                </c:pt>
                <c:pt idx="494">
                  <c:v>82.99260000000001</c:v>
                </c:pt>
                <c:pt idx="495">
                  <c:v>82.99260000000001</c:v>
                </c:pt>
                <c:pt idx="496">
                  <c:v>82.99260000000001</c:v>
                </c:pt>
                <c:pt idx="497">
                  <c:v>82.99260000000001</c:v>
                </c:pt>
                <c:pt idx="498">
                  <c:v>82.99260000000001</c:v>
                </c:pt>
                <c:pt idx="499">
                  <c:v>82.99260000000001</c:v>
                </c:pt>
                <c:pt idx="500">
                  <c:v>82.99260000000001</c:v>
                </c:pt>
                <c:pt idx="501">
                  <c:v>82.99260000000001</c:v>
                </c:pt>
                <c:pt idx="502">
                  <c:v>82.99260000000001</c:v>
                </c:pt>
                <c:pt idx="503">
                  <c:v>82.99260000000001</c:v>
                </c:pt>
                <c:pt idx="504">
                  <c:v>82.99260000000001</c:v>
                </c:pt>
                <c:pt idx="505">
                  <c:v>82.99260000000001</c:v>
                </c:pt>
                <c:pt idx="506">
                  <c:v>82.99260000000001</c:v>
                </c:pt>
                <c:pt idx="507">
                  <c:v>82.99260000000001</c:v>
                </c:pt>
                <c:pt idx="508">
                  <c:v>82.99260000000001</c:v>
                </c:pt>
                <c:pt idx="509">
                  <c:v>82.99260000000001</c:v>
                </c:pt>
                <c:pt idx="510">
                  <c:v>82.99260000000001</c:v>
                </c:pt>
                <c:pt idx="511">
                  <c:v>141.74260000000001</c:v>
                </c:pt>
                <c:pt idx="512">
                  <c:v>376.75104786844139</c:v>
                </c:pt>
                <c:pt idx="513">
                  <c:v>799.95379671103387</c:v>
                </c:pt>
                <c:pt idx="514">
                  <c:v>1177.2145565972223</c:v>
                </c:pt>
                <c:pt idx="515">
                  <c:v>1286.1977248070989</c:v>
                </c:pt>
                <c:pt idx="516">
                  <c:v>1114.7799055555554</c:v>
                </c:pt>
                <c:pt idx="517">
                  <c:v>696.44346684992263</c:v>
                </c:pt>
                <c:pt idx="518">
                  <c:v>263.69932873263872</c:v>
                </c:pt>
                <c:pt idx="519">
                  <c:v>28.699328732639156</c:v>
                </c:pt>
                <c:pt idx="520">
                  <c:v>-89.676546267360834</c:v>
                </c:pt>
                <c:pt idx="521">
                  <c:v>-149.83227157600325</c:v>
                </c:pt>
                <c:pt idx="522">
                  <c:v>-198.30051111111109</c:v>
                </c:pt>
                <c:pt idx="523">
                  <c:v>-341.05090945216034</c:v>
                </c:pt>
                <c:pt idx="524">
                  <c:v>-602.13899842785486</c:v>
                </c:pt>
                <c:pt idx="525">
                  <c:v>-840.47218940007724</c:v>
                </c:pt>
                <c:pt idx="526">
                  <c:v>-843.30560447530877</c:v>
                </c:pt>
                <c:pt idx="527">
                  <c:v>-574.46673641975292</c:v>
                </c:pt>
                <c:pt idx="528">
                  <c:v>-269.37223410493823</c:v>
                </c:pt>
                <c:pt idx="529">
                  <c:v>-151.97360852623456</c:v>
                </c:pt>
                <c:pt idx="530">
                  <c:v>-34.50739999999999</c:v>
                </c:pt>
                <c:pt idx="531">
                  <c:v>82.99260000000001</c:v>
                </c:pt>
                <c:pt idx="532">
                  <c:v>106.49260000000001</c:v>
                </c:pt>
                <c:pt idx="533">
                  <c:v>223.99395165895064</c:v>
                </c:pt>
                <c:pt idx="534">
                  <c:v>435.54125972222215</c:v>
                </c:pt>
                <c:pt idx="535">
                  <c:v>553.33862469135806</c:v>
                </c:pt>
                <c:pt idx="536">
                  <c:v>671.40632145061716</c:v>
                </c:pt>
                <c:pt idx="537">
                  <c:v>1001.7647386959876</c:v>
                </c:pt>
                <c:pt idx="538">
                  <c:v>1334.203359066358</c:v>
                </c:pt>
                <c:pt idx="539">
                  <c:v>1281.6858584876543</c:v>
                </c:pt>
                <c:pt idx="540">
                  <c:v>770.77406831597216</c:v>
                </c:pt>
                <c:pt idx="541">
                  <c:v>267.77593212770046</c:v>
                </c:pt>
                <c:pt idx="542">
                  <c:v>79.775932127700713</c:v>
                </c:pt>
                <c:pt idx="543">
                  <c:v>-2.8038726562498191</c:v>
                </c:pt>
                <c:pt idx="544">
                  <c:v>-133.18690077160494</c:v>
                </c:pt>
                <c:pt idx="545">
                  <c:v>-311.4532380111882</c:v>
                </c:pt>
                <c:pt idx="546">
                  <c:v>-349.85530668402782</c:v>
                </c:pt>
                <c:pt idx="547">
                  <c:v>-246.19226810378106</c:v>
                </c:pt>
                <c:pt idx="548">
                  <c:v>-165.51053040123449</c:v>
                </c:pt>
                <c:pt idx="549">
                  <c:v>-119.5293433352622</c:v>
                </c:pt>
                <c:pt idx="550">
                  <c:v>-96.993414081790249</c:v>
                </c:pt>
                <c:pt idx="551">
                  <c:v>-38.955400434027737</c:v>
                </c:pt>
                <c:pt idx="552">
                  <c:v>-27.59738152970678</c:v>
                </c:pt>
                <c:pt idx="553">
                  <c:v>-28.16507828896604</c:v>
                </c:pt>
                <c:pt idx="554">
                  <c:v>18.469973794367338</c:v>
                </c:pt>
                <c:pt idx="555">
                  <c:v>65.291554812885693</c:v>
                </c:pt>
                <c:pt idx="556">
                  <c:v>112.29155481288595</c:v>
                </c:pt>
                <c:pt idx="557">
                  <c:v>171.21997379436741</c:v>
                </c:pt>
                <c:pt idx="558">
                  <c:v>230.42784826388882</c:v>
                </c:pt>
                <c:pt idx="559">
                  <c:v>407.34725735918204</c:v>
                </c:pt>
                <c:pt idx="560">
                  <c:v>385.94232873263894</c:v>
                </c:pt>
                <c:pt idx="561">
                  <c:v>151.50833591820989</c:v>
                </c:pt>
                <c:pt idx="562">
                  <c:v>92.758335918209895</c:v>
                </c:pt>
                <c:pt idx="563">
                  <c:v>-95.241664081790049</c:v>
                </c:pt>
                <c:pt idx="564">
                  <c:v>-719.74341408179009</c:v>
                </c:pt>
                <c:pt idx="565">
                  <c:v>-1159.0603317611883</c:v>
                </c:pt>
                <c:pt idx="566">
                  <c:v>-1102.9788444444443</c:v>
                </c:pt>
                <c:pt idx="567">
                  <c:v>-481.00739999999996</c:v>
                </c:pt>
                <c:pt idx="568">
                  <c:v>82.99260000000001</c:v>
                </c:pt>
                <c:pt idx="569">
                  <c:v>82.99260000000001</c:v>
                </c:pt>
                <c:pt idx="570">
                  <c:v>82.99260000000001</c:v>
                </c:pt>
                <c:pt idx="571">
                  <c:v>82.99260000000001</c:v>
                </c:pt>
                <c:pt idx="572">
                  <c:v>82.99260000000001</c:v>
                </c:pt>
                <c:pt idx="573">
                  <c:v>82.99260000000001</c:v>
                </c:pt>
                <c:pt idx="574">
                  <c:v>82.99260000000001</c:v>
                </c:pt>
                <c:pt idx="575">
                  <c:v>82.99260000000001</c:v>
                </c:pt>
                <c:pt idx="576">
                  <c:v>82.99260000000001</c:v>
                </c:pt>
                <c:pt idx="577">
                  <c:v>82.99260000000001</c:v>
                </c:pt>
                <c:pt idx="578">
                  <c:v>82.99260000000001</c:v>
                </c:pt>
                <c:pt idx="579">
                  <c:v>82.99260000000001</c:v>
                </c:pt>
                <c:pt idx="580">
                  <c:v>82.99260000000001</c:v>
                </c:pt>
                <c:pt idx="581">
                  <c:v>82.99260000000001</c:v>
                </c:pt>
                <c:pt idx="582">
                  <c:v>82.99260000000001</c:v>
                </c:pt>
                <c:pt idx="583">
                  <c:v>82.99260000000001</c:v>
                </c:pt>
                <c:pt idx="584">
                  <c:v>82.99260000000001</c:v>
                </c:pt>
                <c:pt idx="585">
                  <c:v>82.99260000000001</c:v>
                </c:pt>
                <c:pt idx="586">
                  <c:v>82.99260000000001</c:v>
                </c:pt>
                <c:pt idx="587">
                  <c:v>82.99260000000001</c:v>
                </c:pt>
                <c:pt idx="588">
                  <c:v>82.99260000000001</c:v>
                </c:pt>
                <c:pt idx="589">
                  <c:v>82.99260000000001</c:v>
                </c:pt>
                <c:pt idx="590">
                  <c:v>82.99260000000001</c:v>
                </c:pt>
                <c:pt idx="591">
                  <c:v>82.99260000000001</c:v>
                </c:pt>
                <c:pt idx="592">
                  <c:v>82.99260000000001</c:v>
                </c:pt>
                <c:pt idx="593">
                  <c:v>82.99260000000001</c:v>
                </c:pt>
                <c:pt idx="594">
                  <c:v>82.99260000000001</c:v>
                </c:pt>
                <c:pt idx="595">
                  <c:v>82.99260000000001</c:v>
                </c:pt>
                <c:pt idx="596">
                  <c:v>82.99260000000001</c:v>
                </c:pt>
                <c:pt idx="597">
                  <c:v>82.99260000000001</c:v>
                </c:pt>
                <c:pt idx="598">
                  <c:v>82.99260000000001</c:v>
                </c:pt>
                <c:pt idx="599">
                  <c:v>82.99260000000001</c:v>
                </c:pt>
                <c:pt idx="600">
                  <c:v>200.49260000000001</c:v>
                </c:pt>
                <c:pt idx="601">
                  <c:v>329.77639147376544</c:v>
                </c:pt>
                <c:pt idx="602">
                  <c:v>529.64162039930557</c:v>
                </c:pt>
                <c:pt idx="603">
                  <c:v>906.27115555555554</c:v>
                </c:pt>
                <c:pt idx="604">
                  <c:v>1190.2908719425152</c:v>
                </c:pt>
                <c:pt idx="605">
                  <c:v>1347.0563127700618</c:v>
                </c:pt>
                <c:pt idx="606">
                  <c:v>1423.9902093749999</c:v>
                </c:pt>
                <c:pt idx="607">
                  <c:v>1362.2155058159719</c:v>
                </c:pt>
                <c:pt idx="608">
                  <c:v>1207.177118470293</c:v>
                </c:pt>
                <c:pt idx="609">
                  <c:v>1099.1654263888886</c:v>
                </c:pt>
                <c:pt idx="610">
                  <c:v>1085.6136362654324</c:v>
                </c:pt>
                <c:pt idx="611">
                  <c:v>1038.1827662326391</c:v>
                </c:pt>
                <c:pt idx="612">
                  <c:v>790.2442913580245</c:v>
                </c:pt>
                <c:pt idx="613">
                  <c:v>432.07439123263941</c:v>
                </c:pt>
                <c:pt idx="614">
                  <c:v>186.63550041473803</c:v>
                </c:pt>
                <c:pt idx="615">
                  <c:v>127.22859416473716</c:v>
                </c:pt>
                <c:pt idx="616">
                  <c:v>126.90115478395094</c:v>
                </c:pt>
                <c:pt idx="617">
                  <c:v>90.99830351080233</c:v>
                </c:pt>
                <c:pt idx="618">
                  <c:v>19.200710918209566</c:v>
                </c:pt>
                <c:pt idx="619">
                  <c:v>-65.612034452160316</c:v>
                </c:pt>
                <c:pt idx="620">
                  <c:v>-92.565185156250152</c:v>
                </c:pt>
                <c:pt idx="621">
                  <c:v>-25.133450974151202</c:v>
                </c:pt>
                <c:pt idx="622">
                  <c:v>79.10775972222207</c:v>
                </c:pt>
                <c:pt idx="623">
                  <c:v>161.058029349923</c:v>
                </c:pt>
                <c:pt idx="624">
                  <c:v>243.90816592399739</c:v>
                </c:pt>
                <c:pt idx="625">
                  <c:v>292.7247955536269</c:v>
                </c:pt>
                <c:pt idx="626">
                  <c:v>259.31575504436717</c:v>
                </c:pt>
                <c:pt idx="627">
                  <c:v>189.74535848765399</c:v>
                </c:pt>
                <c:pt idx="628">
                  <c:v>154.49535848765433</c:v>
                </c:pt>
                <c:pt idx="629">
                  <c:v>166.2453584876545</c:v>
                </c:pt>
                <c:pt idx="630">
                  <c:v>237.05657796103429</c:v>
                </c:pt>
                <c:pt idx="631">
                  <c:v>344.68808722029337</c:v>
                </c:pt>
                <c:pt idx="632">
                  <c:v>418.37800234374947</c:v>
                </c:pt>
                <c:pt idx="633">
                  <c:v>469.29510998263822</c:v>
                </c:pt>
                <c:pt idx="634">
                  <c:v>485.73806985918247</c:v>
                </c:pt>
                <c:pt idx="635">
                  <c:v>443.21442638888936</c:v>
                </c:pt>
                <c:pt idx="636">
                  <c:v>340.98549795524673</c:v>
                </c:pt>
                <c:pt idx="637">
                  <c:v>224.91284980709861</c:v>
                </c:pt>
                <c:pt idx="638">
                  <c:v>166.16284980709861</c:v>
                </c:pt>
                <c:pt idx="639">
                  <c:v>142.30499809992318</c:v>
                </c:pt>
                <c:pt idx="640">
                  <c:v>141.59132217399727</c:v>
                </c:pt>
                <c:pt idx="641">
                  <c:v>223.48549795524676</c:v>
                </c:pt>
                <c:pt idx="642">
                  <c:v>378.02137734374946</c:v>
                </c:pt>
                <c:pt idx="643">
                  <c:v>429.37642248263904</c:v>
                </c:pt>
                <c:pt idx="644">
                  <c:v>326.95657222222258</c:v>
                </c:pt>
                <c:pt idx="645">
                  <c:v>269.32878706597177</c:v>
                </c:pt>
                <c:pt idx="646">
                  <c:v>282.58453513695952</c:v>
                </c:pt>
                <c:pt idx="647">
                  <c:v>284.10109647955295</c:v>
                </c:pt>
                <c:pt idx="648">
                  <c:v>262.12847109375014</c:v>
                </c:pt>
                <c:pt idx="649">
                  <c:v>204.14621337769995</c:v>
                </c:pt>
                <c:pt idx="650">
                  <c:v>86.262004320987842</c:v>
                </c:pt>
                <c:pt idx="651">
                  <c:v>-116.53733827160424</c:v>
                </c:pt>
                <c:pt idx="652">
                  <c:v>-275.99021500771579</c:v>
                </c:pt>
                <c:pt idx="653">
                  <c:v>-307.03348569637365</c:v>
                </c:pt>
                <c:pt idx="654">
                  <c:v>-407.94046293402766</c:v>
                </c:pt>
                <c:pt idx="655">
                  <c:v>-652.47540308641965</c:v>
                </c:pt>
                <c:pt idx="656">
                  <c:v>-793.94439999999997</c:v>
                </c:pt>
                <c:pt idx="657">
                  <c:v>-652.33206975308667</c:v>
                </c:pt>
                <c:pt idx="658">
                  <c:v>-447.73870907600372</c:v>
                </c:pt>
                <c:pt idx="659">
                  <c:v>-523.50206902970672</c:v>
                </c:pt>
                <c:pt idx="660">
                  <c:v>-859.78379371141943</c:v>
                </c:pt>
                <c:pt idx="661">
                  <c:v>-1104.4143637345678</c:v>
                </c:pt>
                <c:pt idx="662">
                  <c:v>-1148.02809140625</c:v>
                </c:pt>
                <c:pt idx="663">
                  <c:v>-801.99341408179009</c:v>
                </c:pt>
                <c:pt idx="664">
                  <c:v>-310.70844518711425</c:v>
                </c:pt>
                <c:pt idx="665">
                  <c:v>17.358572222222275</c:v>
                </c:pt>
                <c:pt idx="666">
                  <c:v>323.27251777584883</c:v>
                </c:pt>
                <c:pt idx="667">
                  <c:v>853.36572885802468</c:v>
                </c:pt>
                <c:pt idx="668">
                  <c:v>1176.1913220293211</c:v>
                </c:pt>
                <c:pt idx="669">
                  <c:v>1158.6805228395062</c:v>
                </c:pt>
                <c:pt idx="670">
                  <c:v>1143.4851154320988</c:v>
                </c:pt>
                <c:pt idx="671">
                  <c:v>822.59506913580242</c:v>
                </c:pt>
                <c:pt idx="672">
                  <c:v>592.05554367283958</c:v>
                </c:pt>
                <c:pt idx="673">
                  <c:v>596.78635000000008</c:v>
                </c:pt>
                <c:pt idx="674">
                  <c:v>601.78748811728394</c:v>
                </c:pt>
                <c:pt idx="675">
                  <c:v>407.30895802469104</c:v>
                </c:pt>
                <c:pt idx="676">
                  <c:v>196.62299462770062</c:v>
                </c:pt>
                <c:pt idx="677">
                  <c:v>-14.330935156249645</c:v>
                </c:pt>
                <c:pt idx="678">
                  <c:v>-429.6105684027774</c:v>
                </c:pt>
                <c:pt idx="679">
                  <c:v>-719.94050460069434</c:v>
                </c:pt>
                <c:pt idx="680">
                  <c:v>-893.33611006944454</c:v>
                </c:pt>
                <c:pt idx="681">
                  <c:v>-949.69060375192896</c:v>
                </c:pt>
                <c:pt idx="682">
                  <c:v>-604.44124027777764</c:v>
                </c:pt>
                <c:pt idx="683">
                  <c:v>-360.21309796489214</c:v>
                </c:pt>
                <c:pt idx="684">
                  <c:v>-163.43674765625033</c:v>
                </c:pt>
                <c:pt idx="685">
                  <c:v>377.06325234375026</c:v>
                </c:pt>
                <c:pt idx="686">
                  <c:v>685.82345373263888</c:v>
                </c:pt>
                <c:pt idx="687">
                  <c:v>642.7946277295523</c:v>
                </c:pt>
                <c:pt idx="688">
                  <c:v>634.41025851658958</c:v>
                </c:pt>
                <c:pt idx="689">
                  <c:v>627.24745108024717</c:v>
                </c:pt>
                <c:pt idx="690">
                  <c:v>407.7662141493056</c:v>
                </c:pt>
                <c:pt idx="691">
                  <c:v>209.25703706597233</c:v>
                </c:pt>
                <c:pt idx="692">
                  <c:v>221.42605134066386</c:v>
                </c:pt>
                <c:pt idx="693">
                  <c:v>305.16388993055568</c:v>
                </c:pt>
                <c:pt idx="694">
                  <c:v>283.62548498263914</c:v>
                </c:pt>
                <c:pt idx="695">
                  <c:v>84.988914043209405</c:v>
                </c:pt>
                <c:pt idx="696">
                  <c:v>-457.28446250000019</c:v>
                </c:pt>
                <c:pt idx="697">
                  <c:v>-665.44414657600271</c:v>
                </c:pt>
                <c:pt idx="698">
                  <c:v>-505.5144434027776</c:v>
                </c:pt>
                <c:pt idx="699">
                  <c:v>-368.97593168402773</c:v>
                </c:pt>
                <c:pt idx="700">
                  <c:v>-124.19834000771627</c:v>
                </c:pt>
                <c:pt idx="701">
                  <c:v>4.17983996913574</c:v>
                </c:pt>
                <c:pt idx="702">
                  <c:v>74.394639930555655</c:v>
                </c:pt>
                <c:pt idx="703">
                  <c:v>86.1446399305554</c:v>
                </c:pt>
                <c:pt idx="704">
                  <c:v>-31.496946344521767</c:v>
                </c:pt>
                <c:pt idx="705">
                  <c:v>-256.12563847415117</c:v>
                </c:pt>
                <c:pt idx="706">
                  <c:v>-470.18027389081777</c:v>
                </c:pt>
                <c:pt idx="707">
                  <c:v>-508.55260606674358</c:v>
                </c:pt>
                <c:pt idx="708">
                  <c:v>-275.72100493827156</c:v>
                </c:pt>
                <c:pt idx="709">
                  <c:v>134.85857222222205</c:v>
                </c:pt>
                <c:pt idx="710">
                  <c:v>688.13042638888908</c:v>
                </c:pt>
                <c:pt idx="711">
                  <c:v>1021.1235648437503</c:v>
                </c:pt>
                <c:pt idx="712">
                  <c:v>650.28690203510791</c:v>
                </c:pt>
                <c:pt idx="713">
                  <c:v>110.8016599922837</c:v>
                </c:pt>
                <c:pt idx="714">
                  <c:v>-289.57016003086426</c:v>
                </c:pt>
                <c:pt idx="715">
                  <c:v>-763.19226810378063</c:v>
                </c:pt>
                <c:pt idx="716">
                  <c:v>-674.22854935378086</c:v>
                </c:pt>
                <c:pt idx="717">
                  <c:v>-135.39142777777784</c:v>
                </c:pt>
                <c:pt idx="718">
                  <c:v>205.35857222222222</c:v>
                </c:pt>
                <c:pt idx="719">
                  <c:v>558.70335906635808</c:v>
                </c:pt>
                <c:pt idx="720">
                  <c:v>737.89321728395066</c:v>
                </c:pt>
                <c:pt idx="721">
                  <c:v>635.05773189621925</c:v>
                </c:pt>
                <c:pt idx="722">
                  <c:v>567.33234980709881</c:v>
                </c:pt>
                <c:pt idx="723">
                  <c:v>499.59953359374981</c:v>
                </c:pt>
                <c:pt idx="724">
                  <c:v>584.206488888889</c:v>
                </c:pt>
                <c:pt idx="725">
                  <c:v>800.15209517746894</c:v>
                </c:pt>
                <c:pt idx="726">
                  <c:v>1076.7025154610333</c:v>
                </c:pt>
                <c:pt idx="727">
                  <c:v>1052.1654263888888</c:v>
                </c:pt>
                <c:pt idx="728">
                  <c:v>765.77520937500071</c:v>
                </c:pt>
                <c:pt idx="729">
                  <c:v>584.10097326388939</c:v>
                </c:pt>
                <c:pt idx="730">
                  <c:v>341.22077283950563</c:v>
                </c:pt>
                <c:pt idx="731">
                  <c:v>189.31724925733008</c:v>
                </c:pt>
                <c:pt idx="732">
                  <c:v>177.85075972222273</c:v>
                </c:pt>
                <c:pt idx="733">
                  <c:v>190.16980814043194</c:v>
                </c:pt>
                <c:pt idx="734">
                  <c:v>202.49155987654322</c:v>
                </c:pt>
                <c:pt idx="735">
                  <c:v>226.85425620177503</c:v>
                </c:pt>
                <c:pt idx="736">
                  <c:v>263.26397958140433</c:v>
                </c:pt>
                <c:pt idx="737">
                  <c:v>253.27383953510787</c:v>
                </c:pt>
                <c:pt idx="738">
                  <c:v>195.41289320987639</c:v>
                </c:pt>
                <c:pt idx="739">
                  <c:v>301.4605960937497</c:v>
                </c:pt>
                <c:pt idx="740">
                  <c:v>422.58574539930521</c:v>
                </c:pt>
                <c:pt idx="741">
                  <c:v>378.99429135802535</c:v>
                </c:pt>
                <c:pt idx="742">
                  <c:v>264.02459691358007</c:v>
                </c:pt>
                <c:pt idx="743">
                  <c:v>182.09392634066307</c:v>
                </c:pt>
                <c:pt idx="744">
                  <c:v>170.66393159722242</c:v>
                </c:pt>
                <c:pt idx="745">
                  <c:v>170.66393159722242</c:v>
                </c:pt>
                <c:pt idx="746">
                  <c:v>217.98461268325619</c:v>
                </c:pt>
                <c:pt idx="747">
                  <c:v>289.77409532214529</c:v>
                </c:pt>
                <c:pt idx="748">
                  <c:v>339.05670937499997</c:v>
                </c:pt>
                <c:pt idx="749">
                  <c:v>306.45596091820937</c:v>
                </c:pt>
                <c:pt idx="750">
                  <c:v>213.79680659722206</c:v>
                </c:pt>
                <c:pt idx="751">
                  <c:v>155.04680659722288</c:v>
                </c:pt>
                <c:pt idx="752">
                  <c:v>107.71058143325619</c:v>
                </c:pt>
                <c:pt idx="753">
                  <c:v>24.122439072144743</c:v>
                </c:pt>
                <c:pt idx="754">
                  <c:v>-37.271405835261831</c:v>
                </c:pt>
                <c:pt idx="755">
                  <c:v>-98.944030401234897</c:v>
                </c:pt>
                <c:pt idx="756">
                  <c:v>-302.81895560378058</c:v>
                </c:pt>
                <c:pt idx="757">
                  <c:v>-674.9761604648919</c:v>
                </c:pt>
                <c:pt idx="758">
                  <c:v>-992.81680668402794</c:v>
                </c:pt>
                <c:pt idx="759">
                  <c:v>-1087.9643363908174</c:v>
                </c:pt>
                <c:pt idx="760">
                  <c:v>-1110.5887705632717</c:v>
                </c:pt>
                <c:pt idx="761">
                  <c:v>-1143.5270671006945</c:v>
                </c:pt>
                <c:pt idx="762">
                  <c:v>-1010.066958641975</c:v>
                </c:pt>
                <c:pt idx="763">
                  <c:v>-662.09738152970647</c:v>
                </c:pt>
                <c:pt idx="764">
                  <c:v>-88.391427777777736</c:v>
                </c:pt>
                <c:pt idx="765">
                  <c:v>558.52899506172844</c:v>
                </c:pt>
                <c:pt idx="766">
                  <c:v>831.89321728395078</c:v>
                </c:pt>
                <c:pt idx="767">
                  <c:v>847.32006754436713</c:v>
                </c:pt>
                <c:pt idx="768">
                  <c:v>863.69780987654326</c:v>
                </c:pt>
                <c:pt idx="769">
                  <c:v>1009.888180246914</c:v>
                </c:pt>
                <c:pt idx="770">
                  <c:v>1253.3580131462188</c:v>
                </c:pt>
                <c:pt idx="771">
                  <c:v>1276.5998175443672</c:v>
                </c:pt>
                <c:pt idx="772">
                  <c:v>1217.7889641493059</c:v>
                </c:pt>
                <c:pt idx="773">
                  <c:v>1042.9081659239971</c:v>
                </c:pt>
                <c:pt idx="774">
                  <c:v>911.23461268325605</c:v>
                </c:pt>
                <c:pt idx="775">
                  <c:v>946.03988814621925</c:v>
                </c:pt>
                <c:pt idx="776">
                  <c:v>816.39382333140418</c:v>
                </c:pt>
                <c:pt idx="777">
                  <c:v>660.10109647955255</c:v>
                </c:pt>
                <c:pt idx="778">
                  <c:v>608.30943675733033</c:v>
                </c:pt>
                <c:pt idx="779">
                  <c:v>556.3322618441357</c:v>
                </c:pt>
                <c:pt idx="780">
                  <c:v>479.39326777584927</c:v>
                </c:pt>
                <c:pt idx="781">
                  <c:v>413.05637734374949</c:v>
                </c:pt>
                <c:pt idx="782">
                  <c:v>357.26076589506124</c:v>
                </c:pt>
                <c:pt idx="783">
                  <c:v>312.39131831597274</c:v>
                </c:pt>
                <c:pt idx="784">
                  <c:v>301.92775972222256</c:v>
                </c:pt>
                <c:pt idx="785">
                  <c:v>350.65247654321013</c:v>
                </c:pt>
                <c:pt idx="786">
                  <c:v>365.44675041473795</c:v>
                </c:pt>
                <c:pt idx="787">
                  <c:v>297.14150663580187</c:v>
                </c:pt>
                <c:pt idx="788">
                  <c:v>238.8324853684407</c:v>
                </c:pt>
                <c:pt idx="789">
                  <c:v>238.83248536844238</c:v>
                </c:pt>
                <c:pt idx="790">
                  <c:v>274.52413993055626</c:v>
                </c:pt>
                <c:pt idx="791">
                  <c:v>299.35315859374936</c:v>
                </c:pt>
                <c:pt idx="792">
                  <c:v>218.43825972222123</c:v>
                </c:pt>
                <c:pt idx="793">
                  <c:v>-65.340523456790123</c:v>
                </c:pt>
                <c:pt idx="794">
                  <c:v>-474.00172990933538</c:v>
                </c:pt>
                <c:pt idx="795">
                  <c:v>-842.32154626736087</c:v>
                </c:pt>
                <c:pt idx="796">
                  <c:v>-1038.269610069445</c:v>
                </c:pt>
                <c:pt idx="797">
                  <c:v>-974.62756092785514</c:v>
                </c:pt>
                <c:pt idx="798">
                  <c:v>-671.38345097415117</c:v>
                </c:pt>
                <c:pt idx="799">
                  <c:v>-267.79465390624995</c:v>
                </c:pt>
                <c:pt idx="800">
                  <c:v>23.409834375000017</c:v>
                </c:pt>
                <c:pt idx="801">
                  <c:v>222.88037888696019</c:v>
                </c:pt>
                <c:pt idx="802">
                  <c:v>542.38494601659011</c:v>
                </c:pt>
                <c:pt idx="803">
                  <c:v>890.76100581597188</c:v>
                </c:pt>
                <c:pt idx="804">
                  <c:v>949.40115478395012</c:v>
                </c:pt>
                <c:pt idx="805">
                  <c:v>677.51832202932144</c:v>
                </c:pt>
                <c:pt idx="806">
                  <c:v>364.84132217399707</c:v>
                </c:pt>
                <c:pt idx="807">
                  <c:v>154.41284980709844</c:v>
                </c:pt>
                <c:pt idx="808">
                  <c:v>-23.619650434028088</c:v>
                </c:pt>
                <c:pt idx="809">
                  <c:v>-157.07871640624967</c:v>
                </c:pt>
                <c:pt idx="810">
                  <c:v>-291.78941856674356</c:v>
                </c:pt>
                <c:pt idx="811">
                  <c:v>-546.08606840277764</c:v>
                </c:pt>
                <c:pt idx="812">
                  <c:v>-757.22616046489134</c:v>
                </c:pt>
                <c:pt idx="813">
                  <c:v>-827.24899611304045</c:v>
                </c:pt>
                <c:pt idx="814">
                  <c:v>-884.92169518711432</c:v>
                </c:pt>
                <c:pt idx="815">
                  <c:v>-965.32394865933634</c:v>
                </c:pt>
                <c:pt idx="816">
                  <c:v>-974.63417551118846</c:v>
                </c:pt>
                <c:pt idx="817">
                  <c:v>-876.05067126736117</c:v>
                </c:pt>
                <c:pt idx="818">
                  <c:v>-481.80896249999984</c:v>
                </c:pt>
                <c:pt idx="819">
                  <c:v>92.758335918209895</c:v>
                </c:pt>
                <c:pt idx="820">
                  <c:v>610.94103749999988</c:v>
                </c:pt>
                <c:pt idx="821">
                  <c:v>897.46774332561745</c:v>
                </c:pt>
                <c:pt idx="822">
                  <c:v>867.52570802469143</c:v>
                </c:pt>
                <c:pt idx="823">
                  <c:v>814.29622109374986</c:v>
                </c:pt>
                <c:pt idx="824">
                  <c:v>714.29854367283963</c:v>
                </c:pt>
                <c:pt idx="825">
                  <c:v>625.04151493055565</c:v>
                </c:pt>
                <c:pt idx="826">
                  <c:v>606.37403359375014</c:v>
                </c:pt>
                <c:pt idx="827">
                  <c:v>576.00352240547807</c:v>
                </c:pt>
                <c:pt idx="828">
                  <c:v>639.37619601658912</c:v>
                </c:pt>
                <c:pt idx="829">
                  <c:v>740.15983437500017</c:v>
                </c:pt>
                <c:pt idx="830">
                  <c:v>724.16289320987653</c:v>
                </c:pt>
                <c:pt idx="831">
                  <c:v>590.18104439621948</c:v>
                </c:pt>
                <c:pt idx="832">
                  <c:v>383.12800234375067</c:v>
                </c:pt>
                <c:pt idx="833">
                  <c:v>278.99830351080249</c:v>
                </c:pt>
                <c:pt idx="834">
                  <c:v>292.38550041473701</c:v>
                </c:pt>
                <c:pt idx="835">
                  <c:v>294.3724390721444</c:v>
                </c:pt>
                <c:pt idx="836">
                  <c:v>272.54680659722288</c:v>
                </c:pt>
                <c:pt idx="837">
                  <c:v>297.39846554783969</c:v>
                </c:pt>
                <c:pt idx="838">
                  <c:v>358.53988814621846</c:v>
                </c:pt>
                <c:pt idx="839">
                  <c:v>361.66323406635814</c:v>
                </c:pt>
                <c:pt idx="840">
                  <c:v>352.38034956597221</c:v>
                </c:pt>
                <c:pt idx="841">
                  <c:v>413.99045990547842</c:v>
                </c:pt>
                <c:pt idx="842">
                  <c:v>465.36172495177533</c:v>
                </c:pt>
                <c:pt idx="843">
                  <c:v>422.8303094425155</c:v>
                </c:pt>
                <c:pt idx="844">
                  <c:v>320.11343212769998</c:v>
                </c:pt>
                <c:pt idx="845">
                  <c:v>250.76200432098767</c:v>
                </c:pt>
                <c:pt idx="846">
                  <c:v>239.78109826388953</c:v>
                </c:pt>
                <c:pt idx="847">
                  <c:v>275.80289552469173</c:v>
                </c:pt>
                <c:pt idx="848">
                  <c:v>371.74421569251547</c:v>
                </c:pt>
                <c:pt idx="849">
                  <c:v>481.42754323881161</c:v>
                </c:pt>
                <c:pt idx="850">
                  <c:v>487.04774115547821</c:v>
                </c:pt>
                <c:pt idx="851">
                  <c:v>397.14326777584893</c:v>
                </c:pt>
                <c:pt idx="852">
                  <c:v>352.63302356288534</c:v>
                </c:pt>
                <c:pt idx="853">
                  <c:v>355.14710921103347</c:v>
                </c:pt>
                <c:pt idx="854">
                  <c:v>334.18552472029319</c:v>
                </c:pt>
                <c:pt idx="855">
                  <c:v>277.14131831597223</c:v>
                </c:pt>
                <c:pt idx="856">
                  <c:v>242.3194562885806</c:v>
                </c:pt>
                <c:pt idx="857">
                  <c:v>348.49827009066377</c:v>
                </c:pt>
                <c:pt idx="858">
                  <c:v>493.82357873263862</c:v>
                </c:pt>
                <c:pt idx="859">
                  <c:v>499.54751647376509</c:v>
                </c:pt>
                <c:pt idx="860">
                  <c:v>421.7782658950627</c:v>
                </c:pt>
                <c:pt idx="861">
                  <c:v>471.49915536265439</c:v>
                </c:pt>
                <c:pt idx="862">
                  <c:v>677.69251358024553</c:v>
                </c:pt>
                <c:pt idx="863">
                  <c:v>665.06559609374995</c:v>
                </c:pt>
                <c:pt idx="864">
                  <c:v>459.3804328993059</c:v>
                </c:pt>
                <c:pt idx="865">
                  <c:v>391.33200432098863</c:v>
                </c:pt>
                <c:pt idx="866">
                  <c:v>476.54619239969111</c:v>
                </c:pt>
                <c:pt idx="867">
                  <c:v>576.54755814043142</c:v>
                </c:pt>
                <c:pt idx="868">
                  <c:v>513.17215246913588</c:v>
                </c:pt>
                <c:pt idx="869">
                  <c:v>340.01609980709873</c:v>
                </c:pt>
                <c:pt idx="870">
                  <c:v>233.74875234375102</c:v>
                </c:pt>
                <c:pt idx="871">
                  <c:v>196.95076493055529</c:v>
                </c:pt>
                <c:pt idx="872">
                  <c:v>183.1462433256176</c:v>
                </c:pt>
                <c:pt idx="873">
                  <c:v>157.60253499228403</c:v>
                </c:pt>
                <c:pt idx="874">
                  <c:v>95.807247376543216</c:v>
                </c:pt>
                <c:pt idx="875">
                  <c:v>20.784934442516146</c:v>
                </c:pt>
                <c:pt idx="876">
                  <c:v>-43.909661622300291</c:v>
                </c:pt>
                <c:pt idx="877">
                  <c:v>-15.472022733410171</c:v>
                </c:pt>
                <c:pt idx="878">
                  <c:v>97.718550617284336</c:v>
                </c:pt>
                <c:pt idx="879">
                  <c:v>201.57082145061662</c:v>
                </c:pt>
                <c:pt idx="880">
                  <c:v>131.07082145061727</c:v>
                </c:pt>
                <c:pt idx="881">
                  <c:v>8.8738065972222557</c:v>
                </c:pt>
                <c:pt idx="882">
                  <c:v>121.74437469135805</c:v>
                </c:pt>
                <c:pt idx="883">
                  <c:v>239.24437469135805</c:v>
                </c:pt>
                <c:pt idx="884">
                  <c:v>250.99437469135739</c:v>
                </c:pt>
                <c:pt idx="885">
                  <c:v>286.70427664930617</c:v>
                </c:pt>
                <c:pt idx="886">
                  <c:v>299.83803750000004</c:v>
                </c:pt>
                <c:pt idx="887">
                  <c:v>277.2639238811725</c:v>
                </c:pt>
                <c:pt idx="888">
                  <c:v>230.72788081597292</c:v>
                </c:pt>
                <c:pt idx="889">
                  <c:v>171.05064277584779</c:v>
                </c:pt>
                <c:pt idx="890">
                  <c:v>98.704276649305228</c:v>
                </c:pt>
                <c:pt idx="891">
                  <c:v>12.793984211034967</c:v>
                </c:pt>
                <c:pt idx="892">
                  <c:v>-62.668293711419722</c:v>
                </c:pt>
                <c:pt idx="893">
                  <c:v>-80.615650000000159</c:v>
                </c:pt>
                <c:pt idx="894">
                  <c:v>-38.82224027777724</c:v>
                </c:pt>
                <c:pt idx="895">
                  <c:v>39.163275733024761</c:v>
                </c:pt>
                <c:pt idx="896">
                  <c:v>131.05637734374972</c:v>
                </c:pt>
                <c:pt idx="897">
                  <c:v>188.96834879436693</c:v>
                </c:pt>
                <c:pt idx="898">
                  <c:v>200.7183487943671</c:v>
                </c:pt>
                <c:pt idx="899">
                  <c:v>165.05034826388905</c:v>
                </c:pt>
                <c:pt idx="900">
                  <c:v>105.05040164930571</c:v>
                </c:pt>
                <c:pt idx="901">
                  <c:v>-3.1812441840274488</c:v>
                </c:pt>
                <c:pt idx="902">
                  <c:v>-536.82154626736076</c:v>
                </c:pt>
                <c:pt idx="903">
                  <c:v>-1038.269610069445</c:v>
                </c:pt>
                <c:pt idx="904">
                  <c:v>-974.62756092785514</c:v>
                </c:pt>
                <c:pt idx="905">
                  <c:v>-671.38345097415117</c:v>
                </c:pt>
                <c:pt idx="906">
                  <c:v>-267.79465390624995</c:v>
                </c:pt>
                <c:pt idx="907">
                  <c:v>23.409834375000017</c:v>
                </c:pt>
                <c:pt idx="908">
                  <c:v>222.88037888696019</c:v>
                </c:pt>
                <c:pt idx="909">
                  <c:v>542.38494601659011</c:v>
                </c:pt>
                <c:pt idx="910">
                  <c:v>890.76100581597188</c:v>
                </c:pt>
                <c:pt idx="911">
                  <c:v>949.40115478395012</c:v>
                </c:pt>
                <c:pt idx="912">
                  <c:v>677.51832202932144</c:v>
                </c:pt>
                <c:pt idx="913">
                  <c:v>482.34132217399707</c:v>
                </c:pt>
                <c:pt idx="914">
                  <c:v>686.77853749999963</c:v>
                </c:pt>
                <c:pt idx="915">
                  <c:v>674.53109826388902</c:v>
                </c:pt>
                <c:pt idx="916">
                  <c:v>455.55943675733067</c:v>
                </c:pt>
                <c:pt idx="917">
                  <c:v>307.16955061728379</c:v>
                </c:pt>
                <c:pt idx="918">
                  <c:v>188.87072017746897</c:v>
                </c:pt>
                <c:pt idx="919">
                  <c:v>259.76979748263892</c:v>
                </c:pt>
                <c:pt idx="920">
                  <c:v>367.12286499807084</c:v>
                </c:pt>
                <c:pt idx="921">
                  <c:v>535.67784184992252</c:v>
                </c:pt>
                <c:pt idx="922">
                  <c:v>613.64710921103369</c:v>
                </c:pt>
                <c:pt idx="923">
                  <c:v>549.97028359374974</c:v>
                </c:pt>
                <c:pt idx="924">
                  <c:v>249.70120373263842</c:v>
                </c:pt>
                <c:pt idx="925">
                  <c:v>-60.164654677853918</c:v>
                </c:pt>
                <c:pt idx="926">
                  <c:v>-30.913317100693718</c:v>
                </c:pt>
                <c:pt idx="927">
                  <c:v>48.387025154320355</c:v>
                </c:pt>
                <c:pt idx="928">
                  <c:v>80.720483053626353</c:v>
                </c:pt>
                <c:pt idx="929">
                  <c:v>114.31875581597255</c:v>
                </c:pt>
                <c:pt idx="930">
                  <c:v>124.42784184992334</c:v>
                </c:pt>
                <c:pt idx="931">
                  <c:v>123.20425258487622</c:v>
                </c:pt>
                <c:pt idx="932">
                  <c:v>109.83226184413532</c:v>
                </c:pt>
                <c:pt idx="933">
                  <c:v>61.22108437500053</c:v>
                </c:pt>
                <c:pt idx="934">
                  <c:v>-24.218830748456597</c:v>
                </c:pt>
                <c:pt idx="935">
                  <c:v>-40.284339863040117</c:v>
                </c:pt>
                <c:pt idx="936">
                  <c:v>14.995613695987686</c:v>
                </c:pt>
                <c:pt idx="937">
                  <c:v>59.712661728394906</c:v>
                </c:pt>
                <c:pt idx="938">
                  <c:v>69.578787065972236</c:v>
                </c:pt>
                <c:pt idx="939">
                  <c:v>55.961808140431927</c:v>
                </c:pt>
                <c:pt idx="940">
                  <c:v>77.243735802469317</c:v>
                </c:pt>
                <c:pt idx="941">
                  <c:v>134.89382333140452</c:v>
                </c:pt>
                <c:pt idx="942">
                  <c:v>158.02853749999969</c:v>
                </c:pt>
                <c:pt idx="943">
                  <c:v>169.41392749807082</c:v>
                </c:pt>
                <c:pt idx="944">
                  <c:v>192.91392749807116</c:v>
                </c:pt>
                <c:pt idx="945">
                  <c:v>216.77853750000054</c:v>
                </c:pt>
                <c:pt idx="946">
                  <c:v>299.75978499228398</c:v>
                </c:pt>
                <c:pt idx="947">
                  <c:v>373.21180814043146</c:v>
                </c:pt>
                <c:pt idx="948">
                  <c:v>329.20708437500031</c:v>
                </c:pt>
                <c:pt idx="949">
                  <c:v>224.97094239969186</c:v>
                </c:pt>
                <c:pt idx="950">
                  <c:v>60.091464149305409</c:v>
                </c:pt>
                <c:pt idx="951">
                  <c:v>-213.91614773341036</c:v>
                </c:pt>
                <c:pt idx="952">
                  <c:v>-610.40867782600333</c:v>
                </c:pt>
                <c:pt idx="953">
                  <c:v>-965.84884521604954</c:v>
                </c:pt>
                <c:pt idx="954">
                  <c:v>-1099.7360204185957</c:v>
                </c:pt>
                <c:pt idx="955">
                  <c:v>-1114.224790625</c:v>
                </c:pt>
                <c:pt idx="956">
                  <c:v>-1126.815155835262</c:v>
                </c:pt>
                <c:pt idx="957">
                  <c:v>-761.50711604938249</c:v>
                </c:pt>
                <c:pt idx="958">
                  <c:v>-36.71843361304002</c:v>
                </c:pt>
                <c:pt idx="959">
                  <c:v>599.33563626543207</c:v>
                </c:pt>
                <c:pt idx="960">
                  <c:v>1122.5022423128858</c:v>
                </c:pt>
                <c:pt idx="961">
                  <c:v>1427.6964007330246</c:v>
                </c:pt>
                <c:pt idx="962">
                  <c:v>1395.3956918209872</c:v>
                </c:pt>
                <c:pt idx="963">
                  <c:v>1162.8357453993056</c:v>
                </c:pt>
                <c:pt idx="964">
                  <c:v>845.62592851080296</c:v>
                </c:pt>
                <c:pt idx="965">
                  <c:v>535.47923421103405</c:v>
                </c:pt>
                <c:pt idx="966">
                  <c:v>303.9665143036267</c:v>
                </c:pt>
                <c:pt idx="967">
                  <c:v>175.06895937500002</c:v>
                </c:pt>
                <c:pt idx="968">
                  <c:v>115.96651430362654</c:v>
                </c:pt>
                <c:pt idx="969">
                  <c:v>32.313492312885501</c:v>
                </c:pt>
                <c:pt idx="970">
                  <c:v>-123.21011185378086</c:v>
                </c:pt>
                <c:pt idx="971">
                  <c:v>-422.7104069444444</c:v>
                </c:pt>
                <c:pt idx="972">
                  <c:v>-856.3151851562501</c:v>
                </c:pt>
                <c:pt idx="973">
                  <c:v>-1106.8068863040123</c:v>
                </c:pt>
                <c:pt idx="974">
                  <c:v>-1120.4001824556326</c:v>
                </c:pt>
                <c:pt idx="975">
                  <c:v>-1132.0950736111108</c:v>
                </c:pt>
                <c:pt idx="976">
                  <c:v>-1153.6415597704472</c:v>
                </c:pt>
                <c:pt idx="977">
                  <c:v>-926.67041393711406</c:v>
                </c:pt>
                <c:pt idx="978">
                  <c:v>-625.10678271604957</c:v>
                </c:pt>
                <c:pt idx="979">
                  <c:v>-533.86957361111104</c:v>
                </c:pt>
                <c:pt idx="980">
                  <c:v>-430.13861416859555</c:v>
                </c:pt>
                <c:pt idx="981">
                  <c:v>-325.64058827160477</c:v>
                </c:pt>
                <c:pt idx="982">
                  <c:v>-303.00565000000006</c:v>
                </c:pt>
                <c:pt idx="983">
                  <c:v>-385.98520791859562</c:v>
                </c:pt>
                <c:pt idx="984">
                  <c:v>-433.66137530864194</c:v>
                </c:pt>
                <c:pt idx="985">
                  <c:v>-292.96651231674377</c:v>
                </c:pt>
                <c:pt idx="986">
                  <c:v>-46.25739999999999</c:v>
                </c:pt>
                <c:pt idx="987">
                  <c:v>82.99260000000001</c:v>
                </c:pt>
                <c:pt idx="988">
                  <c:v>82.99260000000001</c:v>
                </c:pt>
                <c:pt idx="989">
                  <c:v>82.99260000000001</c:v>
                </c:pt>
                <c:pt idx="990">
                  <c:v>82.99260000000001</c:v>
                </c:pt>
                <c:pt idx="991">
                  <c:v>82.99260000000001</c:v>
                </c:pt>
                <c:pt idx="992">
                  <c:v>82.99260000000001</c:v>
                </c:pt>
                <c:pt idx="993">
                  <c:v>82.99260000000001</c:v>
                </c:pt>
                <c:pt idx="994">
                  <c:v>82.99260000000001</c:v>
                </c:pt>
                <c:pt idx="995">
                  <c:v>82.99260000000001</c:v>
                </c:pt>
                <c:pt idx="996">
                  <c:v>82.99260000000001</c:v>
                </c:pt>
                <c:pt idx="997">
                  <c:v>82.99260000000001</c:v>
                </c:pt>
                <c:pt idx="998">
                  <c:v>82.99260000000001</c:v>
                </c:pt>
                <c:pt idx="999">
                  <c:v>82.99260000000001</c:v>
                </c:pt>
                <c:pt idx="1000">
                  <c:v>82.99260000000001</c:v>
                </c:pt>
                <c:pt idx="1001">
                  <c:v>82.99260000000001</c:v>
                </c:pt>
                <c:pt idx="1002">
                  <c:v>82.99260000000001</c:v>
                </c:pt>
                <c:pt idx="1003">
                  <c:v>82.99260000000001</c:v>
                </c:pt>
                <c:pt idx="1004">
                  <c:v>82.99260000000001</c:v>
                </c:pt>
                <c:pt idx="1005">
                  <c:v>82.99260000000001</c:v>
                </c:pt>
                <c:pt idx="1006">
                  <c:v>82.99260000000001</c:v>
                </c:pt>
                <c:pt idx="1007">
                  <c:v>82.99260000000001</c:v>
                </c:pt>
                <c:pt idx="1008">
                  <c:v>82.99260000000001</c:v>
                </c:pt>
                <c:pt idx="1009">
                  <c:v>82.99260000000001</c:v>
                </c:pt>
                <c:pt idx="1010">
                  <c:v>82.99260000000001</c:v>
                </c:pt>
                <c:pt idx="1011">
                  <c:v>82.99260000000001</c:v>
                </c:pt>
                <c:pt idx="1012">
                  <c:v>82.99260000000001</c:v>
                </c:pt>
                <c:pt idx="1013">
                  <c:v>82.99260000000001</c:v>
                </c:pt>
                <c:pt idx="1014">
                  <c:v>82.99260000000001</c:v>
                </c:pt>
                <c:pt idx="1015">
                  <c:v>82.99260000000001</c:v>
                </c:pt>
                <c:pt idx="1016">
                  <c:v>82.99260000000001</c:v>
                </c:pt>
                <c:pt idx="1017">
                  <c:v>82.99260000000001</c:v>
                </c:pt>
                <c:pt idx="1018">
                  <c:v>82.99260000000001</c:v>
                </c:pt>
                <c:pt idx="1019">
                  <c:v>82.99260000000001</c:v>
                </c:pt>
                <c:pt idx="1020">
                  <c:v>82.99260000000001</c:v>
                </c:pt>
                <c:pt idx="1021">
                  <c:v>82.99260000000001</c:v>
                </c:pt>
                <c:pt idx="1022">
                  <c:v>82.99260000000001</c:v>
                </c:pt>
                <c:pt idx="1023">
                  <c:v>82.99260000000001</c:v>
                </c:pt>
                <c:pt idx="1024">
                  <c:v>82.99260000000001</c:v>
                </c:pt>
                <c:pt idx="1025">
                  <c:v>82.99260000000001</c:v>
                </c:pt>
                <c:pt idx="1026">
                  <c:v>176.99260000000001</c:v>
                </c:pt>
                <c:pt idx="1027">
                  <c:v>506.01422654320993</c:v>
                </c:pt>
                <c:pt idx="1028">
                  <c:v>999.9305374999999</c:v>
                </c:pt>
                <c:pt idx="1029">
                  <c:v>1377.9918173996914</c:v>
                </c:pt>
                <c:pt idx="1030">
                  <c:v>1429.6955905478396</c:v>
                </c:pt>
                <c:pt idx="1031">
                  <c:v>1248.0091895061726</c:v>
                </c:pt>
                <c:pt idx="1032">
                  <c:v>1066.6106918209878</c:v>
                </c:pt>
                <c:pt idx="1033">
                  <c:v>967.61493159722238</c:v>
                </c:pt>
                <c:pt idx="1034">
                  <c:v>915.94931407214517</c:v>
                </c:pt>
                <c:pt idx="1035">
                  <c:v>817.63715536265454</c:v>
                </c:pt>
                <c:pt idx="1036">
                  <c:v>683.01563395061771</c:v>
                </c:pt>
                <c:pt idx="1037">
                  <c:v>594.50100388695967</c:v>
                </c:pt>
                <c:pt idx="1038">
                  <c:v>599.43996569251522</c:v>
                </c:pt>
                <c:pt idx="1039">
                  <c:v>675.97883996913583</c:v>
                </c:pt>
                <c:pt idx="1040">
                  <c:v>718.49535848765402</c:v>
                </c:pt>
                <c:pt idx="1041">
                  <c:v>690.90115478395069</c:v>
                </c:pt>
                <c:pt idx="1042">
                  <c:v>580.41930597029318</c:v>
                </c:pt>
                <c:pt idx="1043">
                  <c:v>420.7636516493057</c:v>
                </c:pt>
                <c:pt idx="1044">
                  <c:v>282.23549795524673</c:v>
                </c:pt>
                <c:pt idx="1045">
                  <c:v>212.44782222222187</c:v>
                </c:pt>
                <c:pt idx="1046">
                  <c:v>212.80499809992335</c:v>
                </c:pt>
                <c:pt idx="1047">
                  <c:v>225.27137734374986</c:v>
                </c:pt>
                <c:pt idx="1048">
                  <c:v>178.99045990547839</c:v>
                </c:pt>
                <c:pt idx="1049">
                  <c:v>60.771377343750018</c:v>
                </c:pt>
                <c:pt idx="1050">
                  <c:v>-106.57791972415106</c:v>
                </c:pt>
                <c:pt idx="1051">
                  <c:v>-241.39675460069441</c:v>
                </c:pt>
                <c:pt idx="1052">
                  <c:v>-330.03503271604973</c:v>
                </c:pt>
                <c:pt idx="1053">
                  <c:v>-431.44178585069437</c:v>
                </c:pt>
                <c:pt idx="1054">
                  <c:v>-580.68048506944479</c:v>
                </c:pt>
                <c:pt idx="1055">
                  <c:v>-778.62700537229887</c:v>
                </c:pt>
                <c:pt idx="1056">
                  <c:v>-1001.2136499999997</c:v>
                </c:pt>
                <c:pt idx="1057">
                  <c:v>-1130.6592738908178</c:v>
                </c:pt>
                <c:pt idx="1058">
                  <c:v>-1034.9564927854938</c:v>
                </c:pt>
                <c:pt idx="1059">
                  <c:v>-924.35536006944426</c:v>
                </c:pt>
                <c:pt idx="1060">
                  <c:v>-800.58329588155857</c:v>
                </c:pt>
                <c:pt idx="1061">
                  <c:v>-463.18980297067884</c:v>
                </c:pt>
                <c:pt idx="1062">
                  <c:v>-64.891427777777849</c:v>
                </c:pt>
                <c:pt idx="1063">
                  <c:v>181.940009673997</c:v>
                </c:pt>
                <c:pt idx="1064">
                  <c:v>499.77899506172844</c:v>
                </c:pt>
                <c:pt idx="1065">
                  <c:v>925.46609305555535</c:v>
                </c:pt>
                <c:pt idx="1066">
                  <c:v>1012.8743615258487</c:v>
                </c:pt>
                <c:pt idx="1067">
                  <c:v>653.74545937500034</c:v>
                </c:pt>
                <c:pt idx="1068">
                  <c:v>314.94184826388897</c:v>
                </c:pt>
                <c:pt idx="1069">
                  <c:v>315.95153749999969</c:v>
                </c:pt>
                <c:pt idx="1070">
                  <c:v>529.54390555555574</c:v>
                </c:pt>
                <c:pt idx="1071">
                  <c:v>745.52060000000029</c:v>
                </c:pt>
                <c:pt idx="1072">
                  <c:v>880.91388993055511</c:v>
                </c:pt>
                <c:pt idx="1073">
                  <c:v>1029.8498175443674</c:v>
                </c:pt>
                <c:pt idx="1074">
                  <c:v>1216.7157469425156</c:v>
                </c:pt>
                <c:pt idx="1075">
                  <c:v>1301.4081659239966</c:v>
                </c:pt>
                <c:pt idx="1076">
                  <c:v>1199.122439072145</c:v>
                </c:pt>
                <c:pt idx="1077">
                  <c:v>1013.2404599054785</c:v>
                </c:pt>
                <c:pt idx="1078">
                  <c:v>848.48192638888906</c:v>
                </c:pt>
                <c:pt idx="1079">
                  <c:v>764.22231870177529</c:v>
                </c:pt>
                <c:pt idx="1080">
                  <c:v>644.30653750000033</c:v>
                </c:pt>
                <c:pt idx="1081">
                  <c:v>426.91327573302442</c:v>
                </c:pt>
                <c:pt idx="1082">
                  <c:v>205.36095937499985</c:v>
                </c:pt>
                <c:pt idx="1083">
                  <c:v>-31.759455603781021</c:v>
                </c:pt>
                <c:pt idx="1084">
                  <c:v>-167.68124418402812</c:v>
                </c:pt>
                <c:pt idx="1085">
                  <c:v>-68.430020418595319</c:v>
                </c:pt>
                <c:pt idx="1086">
                  <c:v>116.78116925154373</c:v>
                </c:pt>
                <c:pt idx="1087">
                  <c:v>210.78116925154342</c:v>
                </c:pt>
                <c:pt idx="1088">
                  <c:v>222.92754323881127</c:v>
                </c:pt>
                <c:pt idx="1089">
                  <c:v>211.57459305555489</c:v>
                </c:pt>
                <c:pt idx="1090">
                  <c:v>199.82459305555557</c:v>
                </c:pt>
                <c:pt idx="1091">
                  <c:v>235.07459305555608</c:v>
                </c:pt>
                <c:pt idx="1092">
                  <c:v>353.76979748263938</c:v>
                </c:pt>
                <c:pt idx="1093">
                  <c:v>510.54774115547855</c:v>
                </c:pt>
                <c:pt idx="1094">
                  <c:v>552.38302356288568</c:v>
                </c:pt>
                <c:pt idx="1095">
                  <c:v>452.11095937500005</c:v>
                </c:pt>
                <c:pt idx="1096">
                  <c:v>325.85792518325604</c:v>
                </c:pt>
                <c:pt idx="1097">
                  <c:v>197.47028359374968</c:v>
                </c:pt>
                <c:pt idx="1098">
                  <c:v>31.248270090663453</c:v>
                </c:pt>
                <c:pt idx="1099">
                  <c:v>-161.85289078896636</c:v>
                </c:pt>
                <c:pt idx="1100">
                  <c:v>-193.63856015624984</c:v>
                </c:pt>
                <c:pt idx="1101">
                  <c:v>-23.027681298225119</c:v>
                </c:pt>
                <c:pt idx="1102">
                  <c:v>186.49044876543195</c:v>
                </c:pt>
                <c:pt idx="1103">
                  <c:v>411.32459305555602</c:v>
                </c:pt>
                <c:pt idx="1104">
                  <c:v>616.7042525848766</c:v>
                </c:pt>
                <c:pt idx="1105">
                  <c:v>648.89710921103347</c:v>
                </c:pt>
                <c:pt idx="1106">
                  <c:v>479.47028359375042</c:v>
                </c:pt>
                <c:pt idx="1107">
                  <c:v>282.32357873263976</c:v>
                </c:pt>
                <c:pt idx="1108">
                  <c:v>105.6380066358025</c:v>
                </c:pt>
                <c:pt idx="1109">
                  <c:v>-62.75172990933703</c:v>
                </c:pt>
                <c:pt idx="1110">
                  <c:v>-57.36297484567865</c:v>
                </c:pt>
                <c:pt idx="1111">
                  <c:v>127.30653749999969</c:v>
                </c:pt>
                <c:pt idx="1112">
                  <c:v>374.47048305362637</c:v>
                </c:pt>
                <c:pt idx="1113">
                  <c:v>685.41327573302476</c:v>
                </c:pt>
                <c:pt idx="1114">
                  <c:v>861.58248536844121</c:v>
                </c:pt>
                <c:pt idx="1115">
                  <c:v>720.9943746913591</c:v>
                </c:pt>
                <c:pt idx="1116">
                  <c:v>445.4945025848769</c:v>
                </c:pt>
                <c:pt idx="1117">
                  <c:v>235.40462078510706</c:v>
                </c:pt>
                <c:pt idx="1118">
                  <c:v>57.275814843749032</c:v>
                </c:pt>
                <c:pt idx="1119">
                  <c:v>-42.295723350693436</c:v>
                </c:pt>
                <c:pt idx="1120">
                  <c:v>10.980057899306644</c:v>
                </c:pt>
                <c:pt idx="1121">
                  <c:v>90.081706288579966</c:v>
                </c:pt>
                <c:pt idx="1122">
                  <c:v>76.103158593750351</c:v>
                </c:pt>
                <c:pt idx="1123">
                  <c:v>-68.427374585262328</c:v>
                </c:pt>
                <c:pt idx="1124">
                  <c:v>-322.53614382716148</c:v>
                </c:pt>
                <c:pt idx="1125">
                  <c:v>-663.63856015625061</c:v>
                </c:pt>
                <c:pt idx="1126">
                  <c:v>-963.29291562499975</c:v>
                </c:pt>
                <c:pt idx="1127">
                  <c:v>-1076.3306940297061</c:v>
                </c:pt>
                <c:pt idx="1128">
                  <c:v>-1069.9700674382714</c:v>
                </c:pt>
                <c:pt idx="1129">
                  <c:v>-920.1703722704475</c:v>
                </c:pt>
                <c:pt idx="1130">
                  <c:v>-718.72570111882749</c:v>
                </c:pt>
                <c:pt idx="1131">
                  <c:v>-632.43117088155884</c:v>
                </c:pt>
                <c:pt idx="1132">
                  <c:v>-627.24921963734528</c:v>
                </c:pt>
                <c:pt idx="1133">
                  <c:v>-692.09790482253095</c:v>
                </c:pt>
                <c:pt idx="1134">
                  <c:v>-745.13171037808672</c:v>
                </c:pt>
                <c:pt idx="1135">
                  <c:v>-691.53964093364186</c:v>
                </c:pt>
                <c:pt idx="1136">
                  <c:v>-472.02934333526218</c:v>
                </c:pt>
                <c:pt idx="1137">
                  <c:v>-156.55440945216066</c:v>
                </c:pt>
                <c:pt idx="1138">
                  <c:v>54.556312770061865</c:v>
                </c:pt>
                <c:pt idx="1139">
                  <c:v>136.90261847029325</c:v>
                </c:pt>
                <c:pt idx="1140">
                  <c:v>184.19559054783937</c:v>
                </c:pt>
                <c:pt idx="1141">
                  <c:v>302.19739393325602</c:v>
                </c:pt>
                <c:pt idx="1142">
                  <c:v>562.08115478395086</c:v>
                </c:pt>
                <c:pt idx="1143">
                  <c:v>812.07006754436759</c:v>
                </c:pt>
                <c:pt idx="1144">
                  <c:v>722.8495335937497</c:v>
                </c:pt>
                <c:pt idx="1145">
                  <c:v>373.36069182098771</c:v>
                </c:pt>
                <c:pt idx="1146">
                  <c:v>-95.974291975308546</c:v>
                </c:pt>
                <c:pt idx="1147">
                  <c:v>-769.09499148341081</c:v>
                </c:pt>
                <c:pt idx="1148">
                  <c:v>-952.52669340277748</c:v>
                </c:pt>
                <c:pt idx="1149">
                  <c:v>-545.07215173611087</c:v>
                </c:pt>
                <c:pt idx="1150">
                  <c:v>-123.64142777777785</c:v>
                </c:pt>
                <c:pt idx="1151">
                  <c:v>87.858572222222236</c:v>
                </c:pt>
                <c:pt idx="1152">
                  <c:v>311.10857222222228</c:v>
                </c:pt>
                <c:pt idx="1153">
                  <c:v>888.52145064621925</c:v>
                </c:pt>
                <c:pt idx="1154">
                  <c:v>1410.9358584876543</c:v>
                </c:pt>
                <c:pt idx="1155">
                  <c:v>1396.7815663869599</c:v>
                </c:pt>
                <c:pt idx="1156">
                  <c:v>1135.2507803626538</c:v>
                </c:pt>
                <c:pt idx="1157">
                  <c:v>1108.5973312885806</c:v>
                </c:pt>
                <c:pt idx="1158">
                  <c:v>1260.3024701774693</c:v>
                </c:pt>
                <c:pt idx="1159">
                  <c:v>1403.8908683256168</c:v>
                </c:pt>
                <c:pt idx="1160">
                  <c:v>1385.7951099826387</c:v>
                </c:pt>
                <c:pt idx="1161">
                  <c:v>1226.5499933256172</c:v>
                </c:pt>
                <c:pt idx="1162">
                  <c:v>1100.6345072145066</c:v>
                </c:pt>
                <c:pt idx="1163">
                  <c:v>1056.800401649306</c:v>
                </c:pt>
                <c:pt idx="1164">
                  <c:v>1036.5115766589513</c:v>
                </c:pt>
                <c:pt idx="1165">
                  <c:v>1016.5880374999994</c:v>
                </c:pt>
                <c:pt idx="1166">
                  <c:v>796.72661774691289</c:v>
                </c:pt>
                <c:pt idx="1167">
                  <c:v>580.31736369598809</c:v>
                </c:pt>
                <c:pt idx="1168">
                  <c:v>645.53809300733053</c:v>
                </c:pt>
                <c:pt idx="1169">
                  <c:v>702.20076493055672</c:v>
                </c:pt>
                <c:pt idx="1170">
                  <c:v>675.80311731288555</c:v>
                </c:pt>
                <c:pt idx="1171">
                  <c:v>660.8131620659716</c:v>
                </c:pt>
                <c:pt idx="1172">
                  <c:v>633.69845937499974</c:v>
                </c:pt>
                <c:pt idx="1173">
                  <c:v>605.62205134066357</c:v>
                </c:pt>
                <c:pt idx="1174">
                  <c:v>588.84520296103358</c:v>
                </c:pt>
                <c:pt idx="1175">
                  <c:v>559.84358437499998</c:v>
                </c:pt>
                <c:pt idx="1176">
                  <c:v>529.76672109375033</c:v>
                </c:pt>
                <c:pt idx="1177">
                  <c:v>522.66102124807026</c:v>
                </c:pt>
                <c:pt idx="1178">
                  <c:v>550.84857448881144</c:v>
                </c:pt>
                <c:pt idx="1179">
                  <c:v>580.26884069251548</c:v>
                </c:pt>
                <c:pt idx="1180">
                  <c:v>586.25668984374988</c:v>
                </c:pt>
                <c:pt idx="1181">
                  <c:v>580.56212194251611</c:v>
                </c:pt>
                <c:pt idx="1182">
                  <c:v>550.81979425154418</c:v>
                </c:pt>
                <c:pt idx="1183">
                  <c:v>519.89138583140402</c:v>
                </c:pt>
                <c:pt idx="1184">
                  <c:v>500.12196453510728</c:v>
                </c:pt>
                <c:pt idx="1185">
                  <c:v>467.99936543209833</c:v>
                </c:pt>
                <c:pt idx="1186">
                  <c:v>411.13391592399648</c:v>
                </c:pt>
                <c:pt idx="1187">
                  <c:v>375.88391592399682</c:v>
                </c:pt>
                <c:pt idx="1188">
                  <c:v>375.88391592399682</c:v>
                </c:pt>
                <c:pt idx="1189">
                  <c:v>375.88391592399682</c:v>
                </c:pt>
                <c:pt idx="1190">
                  <c:v>375.88391592399682</c:v>
                </c:pt>
                <c:pt idx="1191">
                  <c:v>375.88391592399682</c:v>
                </c:pt>
                <c:pt idx="1192">
                  <c:v>375.88391592399682</c:v>
                </c:pt>
                <c:pt idx="1193">
                  <c:v>375.88391592399682</c:v>
                </c:pt>
                <c:pt idx="1194">
                  <c:v>375.88391592399682</c:v>
                </c:pt>
                <c:pt idx="1195">
                  <c:v>387.63391592399785</c:v>
                </c:pt>
                <c:pt idx="1196">
                  <c:v>388.26345108024799</c:v>
                </c:pt>
                <c:pt idx="1197">
                  <c:v>388.26345108024634</c:v>
                </c:pt>
                <c:pt idx="1198">
                  <c:v>435.89366206597219</c:v>
                </c:pt>
                <c:pt idx="1199">
                  <c:v>485.42126430362725</c:v>
                </c:pt>
                <c:pt idx="1200">
                  <c:v>535.5959732638886</c:v>
                </c:pt>
                <c:pt idx="1201">
                  <c:v>575.96065073302407</c:v>
                </c:pt>
                <c:pt idx="1202">
                  <c:v>557.61858128858103</c:v>
                </c:pt>
                <c:pt idx="1203">
                  <c:v>514.51541404320994</c:v>
                </c:pt>
                <c:pt idx="1204">
                  <c:v>470.12681913580178</c:v>
                </c:pt>
                <c:pt idx="1205">
                  <c:v>436.18657665895023</c:v>
                </c:pt>
                <c:pt idx="1206">
                  <c:v>425.09246916473796</c:v>
                </c:pt>
                <c:pt idx="1207">
                  <c:v>425.74903750000033</c:v>
                </c:pt>
                <c:pt idx="1208">
                  <c:v>426.406281664738</c:v>
                </c:pt>
                <c:pt idx="1209">
                  <c:v>415.31420165895167</c:v>
                </c:pt>
                <c:pt idx="1210">
                  <c:v>403.56420165895065</c:v>
                </c:pt>
                <c:pt idx="1211">
                  <c:v>403.56420165895065</c:v>
                </c:pt>
                <c:pt idx="1212">
                  <c:v>391.81420165894968</c:v>
                </c:pt>
                <c:pt idx="1213">
                  <c:v>391.15628166473664</c:v>
                </c:pt>
                <c:pt idx="1214">
                  <c:v>402.90628166473766</c:v>
                </c:pt>
                <c:pt idx="1215">
                  <c:v>402.90628166473766</c:v>
                </c:pt>
                <c:pt idx="1216">
                  <c:v>391.15628166473829</c:v>
                </c:pt>
                <c:pt idx="1217">
                  <c:v>378.7490374999997</c:v>
                </c:pt>
                <c:pt idx="1218">
                  <c:v>378.09246916473734</c:v>
                </c:pt>
                <c:pt idx="1219">
                  <c:v>377.43657665895194</c:v>
                </c:pt>
                <c:pt idx="1220">
                  <c:v>365.03135998263923</c:v>
                </c:pt>
                <c:pt idx="1221">
                  <c:v>340.22295411844141</c:v>
                </c:pt>
                <c:pt idx="1222">
                  <c:v>326.51541404320892</c:v>
                </c:pt>
                <c:pt idx="1223">
                  <c:v>312.8139564332559</c:v>
                </c:pt>
                <c:pt idx="1224">
                  <c:v>321.97147456597293</c:v>
                </c:pt>
                <c:pt idx="1225">
                  <c:v>344.17928860918147</c:v>
                </c:pt>
                <c:pt idx="1226">
                  <c:v>354.63980597029354</c:v>
                </c:pt>
                <c:pt idx="1227">
                  <c:v>353.99607839506206</c:v>
                </c:pt>
                <c:pt idx="1228">
                  <c:v>352.71065073302503</c:v>
                </c:pt>
                <c:pt idx="1229">
                  <c:v>352.06895064621943</c:v>
                </c:pt>
                <c:pt idx="1230">
                  <c:v>339.03757796103338</c:v>
                </c:pt>
                <c:pt idx="1231">
                  <c:v>349.50890859375033</c:v>
                </c:pt>
                <c:pt idx="1232">
                  <c:v>372.37058765432164</c:v>
                </c:pt>
                <c:pt idx="1233">
                  <c:v>372.37058765431999</c:v>
                </c:pt>
                <c:pt idx="1234">
                  <c:v>371.73294254436632</c:v>
                </c:pt>
                <c:pt idx="1235">
                  <c:v>359.98294254436701</c:v>
                </c:pt>
                <c:pt idx="1236">
                  <c:v>335.20967981288675</c:v>
                </c:pt>
                <c:pt idx="1237">
                  <c:v>298.689120399307</c:v>
                </c:pt>
                <c:pt idx="1238">
                  <c:v>248.52454888117194</c:v>
                </c:pt>
                <c:pt idx="1239">
                  <c:v>209.49936543209805</c:v>
                </c:pt>
                <c:pt idx="1240">
                  <c:v>192.75363395061731</c:v>
                </c:pt>
                <c:pt idx="1241">
                  <c:v>200.16784995177409</c:v>
                </c:pt>
                <c:pt idx="1242">
                  <c:v>207.61518159722252</c:v>
                </c:pt>
                <c:pt idx="1243">
                  <c:v>203.95353750000035</c:v>
                </c:pt>
                <c:pt idx="1244">
                  <c:v>199.71236962770095</c:v>
                </c:pt>
                <c:pt idx="1245">
                  <c:v>207.85344022955218</c:v>
                </c:pt>
                <c:pt idx="1246">
                  <c:v>192.51884069251579</c:v>
                </c:pt>
                <c:pt idx="1247">
                  <c:v>176.61755814043312</c:v>
                </c:pt>
                <c:pt idx="1248">
                  <c:v>172.49939123263823</c:v>
                </c:pt>
                <c:pt idx="1249">
                  <c:v>168.41433996913517</c:v>
                </c:pt>
                <c:pt idx="1250">
                  <c:v>176.11240434992317</c:v>
                </c:pt>
                <c:pt idx="1251">
                  <c:v>184.41567402584852</c:v>
                </c:pt>
                <c:pt idx="1252">
                  <c:v>180.99327356288552</c:v>
                </c:pt>
                <c:pt idx="1253">
                  <c:v>177.59520296103526</c:v>
                </c:pt>
                <c:pt idx="1254">
                  <c:v>174.22146222029292</c:v>
                </c:pt>
                <c:pt idx="1255">
                  <c:v>170.87205134066329</c:v>
                </c:pt>
                <c:pt idx="1256">
                  <c:v>167.54697032214483</c:v>
                </c:pt>
                <c:pt idx="1257">
                  <c:v>164.24621916473731</c:v>
                </c:pt>
                <c:pt idx="1258">
                  <c:v>160.9697978684427</c:v>
                </c:pt>
                <c:pt idx="1259">
                  <c:v>169.46770643325692</c:v>
                </c:pt>
                <c:pt idx="1260">
                  <c:v>190.27621554783889</c:v>
                </c:pt>
                <c:pt idx="1261">
                  <c:v>211.63518777006141</c:v>
                </c:pt>
                <c:pt idx="1262">
                  <c:v>257.03651314621948</c:v>
                </c:pt>
                <c:pt idx="1263">
                  <c:v>304.03651314621851</c:v>
                </c:pt>
                <c:pt idx="1264">
                  <c:v>339.81872885802375</c:v>
                </c:pt>
                <c:pt idx="1265">
                  <c:v>364.91943097029423</c:v>
                </c:pt>
                <c:pt idx="1266">
                  <c:v>354.77621554783957</c:v>
                </c:pt>
                <c:pt idx="1267">
                  <c:v>344.10078441357928</c:v>
                </c:pt>
                <c:pt idx="1268">
                  <c:v>321.67805659722256</c:v>
                </c:pt>
                <c:pt idx="1269">
                  <c:v>274.67805659722188</c:v>
                </c:pt>
                <c:pt idx="1270">
                  <c:v>238.35078441358027</c:v>
                </c:pt>
                <c:pt idx="1271">
                  <c:v>213.23994485918342</c:v>
                </c:pt>
                <c:pt idx="1272">
                  <c:v>199.35162039930594</c:v>
                </c:pt>
                <c:pt idx="1273">
                  <c:v>208.97410921103364</c:v>
                </c:pt>
                <c:pt idx="1274">
                  <c:v>219.13557202932168</c:v>
                </c:pt>
                <c:pt idx="1275">
                  <c:v>229.30311731288583</c:v>
                </c:pt>
                <c:pt idx="1276">
                  <c:v>263.50152664930522</c:v>
                </c:pt>
                <c:pt idx="1277">
                  <c:v>298.75152664930488</c:v>
                </c:pt>
                <c:pt idx="1278">
                  <c:v>311.02698406635841</c:v>
                </c:pt>
                <c:pt idx="1279">
                  <c:v>323.30311731288549</c:v>
                </c:pt>
                <c:pt idx="1280">
                  <c:v>336.10741129436633</c:v>
                </c:pt>
                <c:pt idx="1281">
                  <c:v>313.66440859375041</c:v>
                </c:pt>
                <c:pt idx="1282">
                  <c:v>301.91440859375103</c:v>
                </c:pt>
                <c:pt idx="1283">
                  <c:v>302.44392098765536</c:v>
                </c:pt>
                <c:pt idx="1284">
                  <c:v>290.69392098765434</c:v>
                </c:pt>
                <c:pt idx="1285">
                  <c:v>267.19392098765405</c:v>
                </c:pt>
                <c:pt idx="1286">
                  <c:v>242.63557202932031</c:v>
                </c:pt>
                <c:pt idx="1287">
                  <c:v>229.82992638888894</c:v>
                </c:pt>
                <c:pt idx="1288">
                  <c:v>204.75152664930522</c:v>
                </c:pt>
                <c:pt idx="1289">
                  <c:v>190.90645527584911</c:v>
                </c:pt>
                <c:pt idx="1290">
                  <c:v>200.57219717399659</c:v>
                </c:pt>
                <c:pt idx="1291">
                  <c:v>199.01609980709839</c:v>
                </c:pt>
                <c:pt idx="1292">
                  <c:v>173.4507649305566</c:v>
                </c:pt>
                <c:pt idx="1293">
                  <c:v>159.13430249807104</c:v>
                </c:pt>
                <c:pt idx="1294">
                  <c:v>156.58473580246917</c:v>
                </c:pt>
                <c:pt idx="1295">
                  <c:v>177.55206484375037</c:v>
                </c:pt>
                <c:pt idx="1296">
                  <c:v>223.04057222222161</c:v>
                </c:pt>
                <c:pt idx="1297">
                  <c:v>269.5380930073303</c:v>
                </c:pt>
                <c:pt idx="1298">
                  <c:v>305.29057222222195</c:v>
                </c:pt>
                <c:pt idx="1299">
                  <c:v>329.7975581404321</c:v>
                </c:pt>
                <c:pt idx="1300">
                  <c:v>331.31310573881183</c:v>
                </c:pt>
                <c:pt idx="1301">
                  <c:v>320.57684995177374</c:v>
                </c:pt>
                <c:pt idx="1302">
                  <c:v>321.59329748263951</c:v>
                </c:pt>
                <c:pt idx="1303">
                  <c:v>334.36244833140438</c:v>
                </c:pt>
                <c:pt idx="1304">
                  <c:v>324.14624332561789</c:v>
                </c:pt>
                <c:pt idx="1305">
                  <c:v>301.15885998263934</c:v>
                </c:pt>
                <c:pt idx="1306">
                  <c:v>289.92215246913514</c:v>
                </c:pt>
                <c:pt idx="1307">
                  <c:v>278.17215246913582</c:v>
                </c:pt>
                <c:pt idx="1308">
                  <c:v>266.42215246913651</c:v>
                </c:pt>
                <c:pt idx="1309">
                  <c:v>265.90885998263963</c:v>
                </c:pt>
                <c:pt idx="1310">
                  <c:v>265.90885998263798</c:v>
                </c:pt>
                <c:pt idx="1311">
                  <c:v>253.64624332561692</c:v>
                </c:pt>
                <c:pt idx="1312">
                  <c:v>241.38430249807138</c:v>
                </c:pt>
                <c:pt idx="1313">
                  <c:v>216.86244833140435</c:v>
                </c:pt>
                <c:pt idx="1314">
                  <c:v>215.33473580246917</c:v>
                </c:pt>
                <c:pt idx="1315">
                  <c:v>214.31963993055555</c:v>
                </c:pt>
                <c:pt idx="1316">
                  <c:v>165.80206484374938</c:v>
                </c:pt>
                <c:pt idx="1317">
                  <c:v>151.03516206597223</c:v>
                </c:pt>
                <c:pt idx="1318">
                  <c:v>172.53741013696023</c:v>
                </c:pt>
                <c:pt idx="1319">
                  <c:v>241.05047147955216</c:v>
                </c:pt>
                <c:pt idx="1320">
                  <c:v>347.79258914930591</c:v>
                </c:pt>
                <c:pt idx="1321">
                  <c:v>432.53471033950677</c:v>
                </c:pt>
                <c:pt idx="1322">
                  <c:v>519.31310573881115</c:v>
                </c:pt>
                <c:pt idx="1323">
                  <c:v>607.68612078510773</c:v>
                </c:pt>
                <c:pt idx="1324">
                  <c:v>651.25152664930658</c:v>
                </c:pt>
                <c:pt idx="1325">
                  <c:v>600.45434999999941</c:v>
                </c:pt>
                <c:pt idx="1326">
                  <c:v>488.88306407214441</c:v>
                </c:pt>
                <c:pt idx="1327">
                  <c:v>385.85496728395094</c:v>
                </c:pt>
                <c:pt idx="1328">
                  <c:v>328.19845937500037</c:v>
                </c:pt>
                <c:pt idx="1329">
                  <c:v>304.69845937500003</c:v>
                </c:pt>
                <c:pt idx="1330">
                  <c:v>304.69845937500003</c:v>
                </c:pt>
                <c:pt idx="1331">
                  <c:v>304.69845937500003</c:v>
                </c:pt>
                <c:pt idx="1332">
                  <c:v>292.94845937500071</c:v>
                </c:pt>
                <c:pt idx="1333">
                  <c:v>257.15137541473706</c:v>
                </c:pt>
                <c:pt idx="1334">
                  <c:v>232.0141785108014</c:v>
                </c:pt>
                <c:pt idx="1335">
                  <c:v>230.38306407214571</c:v>
                </c:pt>
                <c:pt idx="1336">
                  <c:v>252.25803209876645</c:v>
                </c:pt>
                <c:pt idx="1337">
                  <c:v>275.2177064332559</c:v>
                </c:pt>
                <c:pt idx="1338">
                  <c:v>286.42805659722126</c:v>
                </c:pt>
                <c:pt idx="1339">
                  <c:v>298.17805659722222</c:v>
                </c:pt>
                <c:pt idx="1340">
                  <c:v>309.92805659722319</c:v>
                </c:pt>
                <c:pt idx="1341">
                  <c:v>322.21770643325658</c:v>
                </c:pt>
                <c:pt idx="1342">
                  <c:v>358.00803209876545</c:v>
                </c:pt>
                <c:pt idx="1343">
                  <c:v>395.42609305555527</c:v>
                </c:pt>
                <c:pt idx="1344">
                  <c:v>397.60496728395026</c:v>
                </c:pt>
                <c:pt idx="1345">
                  <c:v>388.04465478395099</c:v>
                </c:pt>
                <c:pt idx="1346">
                  <c:v>354.4440166184404</c:v>
                </c:pt>
                <c:pt idx="1347">
                  <c:v>319.7451555555549</c:v>
                </c:pt>
                <c:pt idx="1348">
                  <c:v>284.49515555555689</c:v>
                </c:pt>
                <c:pt idx="1349">
                  <c:v>201.14355351080349</c:v>
                </c:pt>
                <c:pt idx="1350">
                  <c:v>91.559234982637633</c:v>
                </c:pt>
                <c:pt idx="1351">
                  <c:v>3.3507844135802713</c:v>
                </c:pt>
                <c:pt idx="1352">
                  <c:v>-39.364427970678662</c:v>
                </c:pt>
                <c:pt idx="1353">
                  <c:v>-58.447177777778421</c:v>
                </c:pt>
                <c:pt idx="1354">
                  <c:v>-77.906702517361111</c:v>
                </c:pt>
                <c:pt idx="1355">
                  <c:v>-108.96416562500028</c:v>
                </c:pt>
                <c:pt idx="1356">
                  <c:v>-164.34546486303944</c:v>
                </c:pt>
                <c:pt idx="1357">
                  <c:v>-208.73166562499904</c:v>
                </c:pt>
                <c:pt idx="1358">
                  <c:v>-241.58514556327256</c:v>
                </c:pt>
                <c:pt idx="1359">
                  <c:v>-286.36535490933704</c:v>
                </c:pt>
                <c:pt idx="1360">
                  <c:v>-308.21123352623374</c:v>
                </c:pt>
                <c:pt idx="1361">
                  <c:v>-211.78362530864123</c:v>
                </c:pt>
                <c:pt idx="1362">
                  <c:v>-6.0457474151239694</c:v>
                </c:pt>
                <c:pt idx="1363">
                  <c:v>227.3322618441353</c:v>
                </c:pt>
                <c:pt idx="1364">
                  <c:v>441.26930293209887</c:v>
                </c:pt>
                <c:pt idx="1365">
                  <c:v>470.55034826388925</c:v>
                </c:pt>
                <c:pt idx="1366">
                  <c:v>321.16327573302539</c:v>
                </c:pt>
                <c:pt idx="1367">
                  <c:v>133.58668289930529</c:v>
                </c:pt>
                <c:pt idx="1368">
                  <c:v>-104.78165120563307</c:v>
                </c:pt>
                <c:pt idx="1369">
                  <c:v>-206.60809444444436</c:v>
                </c:pt>
                <c:pt idx="1370">
                  <c:v>-60.259551234568235</c:v>
                </c:pt>
                <c:pt idx="1371">
                  <c:v>125.384507214506</c:v>
                </c:pt>
                <c:pt idx="1372">
                  <c:v>195.88450721450616</c:v>
                </c:pt>
                <c:pt idx="1373">
                  <c:v>137.13450721450616</c:v>
                </c:pt>
                <c:pt idx="1374">
                  <c:v>5.9398078993062597</c:v>
                </c:pt>
                <c:pt idx="1375">
                  <c:v>-162.77905760030859</c:v>
                </c:pt>
                <c:pt idx="1376">
                  <c:v>-451.87357751736175</c:v>
                </c:pt>
                <c:pt idx="1377">
                  <c:v>-863.80377114197506</c:v>
                </c:pt>
                <c:pt idx="1378">
                  <c:v>-1092.5506014371135</c:v>
                </c:pt>
                <c:pt idx="1379">
                  <c:v>-1107.899026736111</c:v>
                </c:pt>
                <c:pt idx="1380">
                  <c:v>-1121.3490470389661</c:v>
                </c:pt>
                <c:pt idx="1381">
                  <c:v>-780.4006623456786</c:v>
                </c:pt>
                <c:pt idx="1382">
                  <c:v>72.927047482638827</c:v>
                </c:pt>
                <c:pt idx="1383">
                  <c:v>770.00224231288564</c:v>
                </c:pt>
                <c:pt idx="1384">
                  <c:v>859.8188291184415</c:v>
                </c:pt>
                <c:pt idx="1385">
                  <c:v>572.31856219135852</c:v>
                </c:pt>
                <c:pt idx="1386">
                  <c:v>363.50599809992286</c:v>
                </c:pt>
                <c:pt idx="1387">
                  <c:v>448.01563395061675</c:v>
                </c:pt>
                <c:pt idx="1388">
                  <c:v>711.19913221450611</c:v>
                </c:pt>
                <c:pt idx="1389">
                  <c:v>978.27844948881193</c:v>
                </c:pt>
                <c:pt idx="1390">
                  <c:v>1060.808214149306</c:v>
                </c:pt>
                <c:pt idx="1391">
                  <c:v>908.39846554783924</c:v>
                </c:pt>
                <c:pt idx="1392">
                  <c:v>658.94782222222159</c:v>
                </c:pt>
                <c:pt idx="1393">
                  <c:v>429.37642248263904</c:v>
                </c:pt>
                <c:pt idx="1394">
                  <c:v>255.34043984375018</c:v>
                </c:pt>
                <c:pt idx="1395">
                  <c:v>161.34043984375052</c:v>
                </c:pt>
                <c:pt idx="1396">
                  <c:v>90.099730738812099</c:v>
                </c:pt>
                <c:pt idx="1397">
                  <c:v>5.6438233314043771</c:v>
                </c:pt>
                <c:pt idx="1398">
                  <c:v>-56.369419290123432</c:v>
                </c:pt>
                <c:pt idx="1399">
                  <c:v>-119.03348569637346</c:v>
                </c:pt>
                <c:pt idx="1400">
                  <c:v>-182.64675460069441</c:v>
                </c:pt>
                <c:pt idx="1401">
                  <c:v>-223.29257713155914</c:v>
                </c:pt>
                <c:pt idx="1402">
                  <c:v>-299.33606840277753</c:v>
                </c:pt>
                <c:pt idx="1403">
                  <c:v>-505.97006743827166</c:v>
                </c:pt>
                <c:pt idx="1404">
                  <c:v>-880.21558537808676</c:v>
                </c:pt>
                <c:pt idx="1405">
                  <c:v>-1117.4887090760028</c:v>
                </c:pt>
                <c:pt idx="1406">
                  <c:v>-929.86342777777747</c:v>
                </c:pt>
                <c:pt idx="1407">
                  <c:v>-396.5164069444445</c:v>
                </c:pt>
                <c:pt idx="1408">
                  <c:v>72.194448331404246</c:v>
                </c:pt>
                <c:pt idx="1409">
                  <c:v>178.67704748263904</c:v>
                </c:pt>
                <c:pt idx="1410">
                  <c:v>120.29740203510778</c:v>
                </c:pt>
                <c:pt idx="1411">
                  <c:v>61.361886844135981</c:v>
                </c:pt>
                <c:pt idx="1412">
                  <c:v>25.559396248071085</c:v>
                </c:pt>
                <c:pt idx="1413">
                  <c:v>71.832203732638817</c:v>
                </c:pt>
                <c:pt idx="1414">
                  <c:v>283.51298811728395</c:v>
                </c:pt>
                <c:pt idx="1415">
                  <c:v>615.11493159722227</c:v>
                </c:pt>
                <c:pt idx="1416">
                  <c:v>891.17605134066332</c:v>
                </c:pt>
                <c:pt idx="1417">
                  <c:v>981.66542638888848</c:v>
                </c:pt>
                <c:pt idx="1418">
                  <c:v>849.57015555555586</c:v>
                </c:pt>
                <c:pt idx="1419">
                  <c:v>527.26931522955294</c:v>
                </c:pt>
                <c:pt idx="1420">
                  <c:v>141.75225581597223</c:v>
                </c:pt>
                <c:pt idx="1421">
                  <c:v>-259.98068477044819</c:v>
                </c:pt>
                <c:pt idx="1422">
                  <c:v>-525.4390250482254</c:v>
                </c:pt>
                <c:pt idx="1423">
                  <c:v>-344.90018245563266</c:v>
                </c:pt>
                <c:pt idx="1424">
                  <c:v>40.497930970293716</c:v>
                </c:pt>
                <c:pt idx="1425">
                  <c:v>358.44640073302475</c:v>
                </c:pt>
                <c:pt idx="1426">
                  <c:v>703.26928706597209</c:v>
                </c:pt>
                <c:pt idx="1427">
                  <c:v>781.96574694251547</c:v>
                </c:pt>
                <c:pt idx="1428">
                  <c:v>494.53441462191353</c:v>
                </c:pt>
                <c:pt idx="1429">
                  <c:v>155.7784494888119</c:v>
                </c:pt>
                <c:pt idx="1430">
                  <c:v>-139.68275074266958</c:v>
                </c:pt>
                <c:pt idx="1431">
                  <c:v>-485.42037227044716</c:v>
                </c:pt>
                <c:pt idx="1432">
                  <c:v>-905.74169340277774</c:v>
                </c:pt>
                <c:pt idx="1433">
                  <c:v>-1129.4022310667438</c:v>
                </c:pt>
                <c:pt idx="1434">
                  <c:v>-1151.4143637345676</c:v>
                </c:pt>
                <c:pt idx="1435">
                  <c:v>-713.41765019290108</c:v>
                </c:pt>
                <c:pt idx="1436">
                  <c:v>-10.429932455632956</c:v>
                </c:pt>
                <c:pt idx="1437">
                  <c:v>331.10673305362661</c:v>
                </c:pt>
                <c:pt idx="1438">
                  <c:v>368.28690203510808</c:v>
                </c:pt>
                <c:pt idx="1439">
                  <c:v>216.84767330246916</c:v>
                </c:pt>
                <c:pt idx="1440">
                  <c:v>28.99669370177455</c:v>
                </c:pt>
                <c:pt idx="1441">
                  <c:v>-195.28225667438272</c:v>
                </c:pt>
                <c:pt idx="1442">
                  <c:v>-268.27606743827135</c:v>
                </c:pt>
                <c:pt idx="1443">
                  <c:v>-93.690973350694577</c:v>
                </c:pt>
                <c:pt idx="1444">
                  <c:v>93.941037500000007</c:v>
                </c:pt>
                <c:pt idx="1445">
                  <c:v>153.05902664930557</c:v>
                </c:pt>
                <c:pt idx="1446">
                  <c:v>47.557731896218897</c:v>
                </c:pt>
                <c:pt idx="1447">
                  <c:v>-317.43027389081789</c:v>
                </c:pt>
                <c:pt idx="1448">
                  <c:v>-849.40431840277768</c:v>
                </c:pt>
                <c:pt idx="1449">
                  <c:v>-1135.6954976562499</c:v>
                </c:pt>
                <c:pt idx="1450">
                  <c:v>-938.54237241512351</c:v>
                </c:pt>
                <c:pt idx="1451">
                  <c:v>-457.45874027777774</c:v>
                </c:pt>
                <c:pt idx="1452">
                  <c:v>-58.00739999999999</c:v>
                </c:pt>
                <c:pt idx="1453">
                  <c:v>82.99260000000001</c:v>
                </c:pt>
                <c:pt idx="1454">
                  <c:v>82.99260000000001</c:v>
                </c:pt>
                <c:pt idx="1455">
                  <c:v>82.99260000000001</c:v>
                </c:pt>
                <c:pt idx="1456">
                  <c:v>82.99260000000001</c:v>
                </c:pt>
                <c:pt idx="1457">
                  <c:v>82.99260000000001</c:v>
                </c:pt>
                <c:pt idx="1458">
                  <c:v>82.99260000000001</c:v>
                </c:pt>
                <c:pt idx="1459">
                  <c:v>82.99260000000001</c:v>
                </c:pt>
                <c:pt idx="1460">
                  <c:v>82.99260000000001</c:v>
                </c:pt>
                <c:pt idx="1461">
                  <c:v>82.99260000000001</c:v>
                </c:pt>
                <c:pt idx="1462">
                  <c:v>82.99260000000001</c:v>
                </c:pt>
                <c:pt idx="1463">
                  <c:v>82.99260000000001</c:v>
                </c:pt>
                <c:pt idx="1464">
                  <c:v>82.99260000000001</c:v>
                </c:pt>
                <c:pt idx="1465">
                  <c:v>82.99260000000001</c:v>
                </c:pt>
                <c:pt idx="1466">
                  <c:v>82.99260000000001</c:v>
                </c:pt>
                <c:pt idx="1467">
                  <c:v>82.99260000000001</c:v>
                </c:pt>
                <c:pt idx="1468">
                  <c:v>82.99260000000001</c:v>
                </c:pt>
                <c:pt idx="1469">
                  <c:v>82.99260000000001</c:v>
                </c:pt>
                <c:pt idx="1470">
                  <c:v>82.99260000000001</c:v>
                </c:pt>
                <c:pt idx="1471">
                  <c:v>82.99260000000001</c:v>
                </c:pt>
                <c:pt idx="1472">
                  <c:v>82.99260000000001</c:v>
                </c:pt>
                <c:pt idx="1473">
                  <c:v>82.99260000000001</c:v>
                </c:pt>
                <c:pt idx="1474">
                  <c:v>82.99260000000001</c:v>
                </c:pt>
                <c:pt idx="1475">
                  <c:v>82.99260000000001</c:v>
                </c:pt>
                <c:pt idx="1476">
                  <c:v>82.99260000000001</c:v>
                </c:pt>
                <c:pt idx="1477">
                  <c:v>82.99260000000001</c:v>
                </c:pt>
                <c:pt idx="1478">
                  <c:v>341.49260000000004</c:v>
                </c:pt>
                <c:pt idx="1479">
                  <c:v>600.15615073302467</c:v>
                </c:pt>
                <c:pt idx="1480">
                  <c:v>565.39680293209881</c:v>
                </c:pt>
                <c:pt idx="1481">
                  <c:v>495.58378359375001</c:v>
                </c:pt>
                <c:pt idx="1482">
                  <c:v>425.85152587770057</c:v>
                </c:pt>
                <c:pt idx="1483">
                  <c:v>379.60271033950619</c:v>
                </c:pt>
                <c:pt idx="1484">
                  <c:v>356.89748580246919</c:v>
                </c:pt>
                <c:pt idx="1485">
                  <c:v>381.21152240547843</c:v>
                </c:pt>
                <c:pt idx="1486">
                  <c:v>464.61583914930549</c:v>
                </c:pt>
                <c:pt idx="1487">
                  <c:v>572.04459956597225</c:v>
                </c:pt>
                <c:pt idx="1488">
                  <c:v>692.00833591821004</c:v>
                </c:pt>
                <c:pt idx="1489">
                  <c:v>812.99020937500029</c:v>
                </c:pt>
                <c:pt idx="1490">
                  <c:v>911.77406831597216</c:v>
                </c:pt>
                <c:pt idx="1491">
                  <c:v>976.58220373263873</c:v>
                </c:pt>
                <c:pt idx="1492">
                  <c:v>983.92711847029364</c:v>
                </c:pt>
                <c:pt idx="1493">
                  <c:v>944.78566360918217</c:v>
                </c:pt>
                <c:pt idx="1494">
                  <c:v>894.26185998263895</c:v>
                </c:pt>
                <c:pt idx="1495">
                  <c:v>820.19311369598734</c:v>
                </c:pt>
                <c:pt idx="1496">
                  <c:v>745.59789624807115</c:v>
                </c:pt>
                <c:pt idx="1497">
                  <c:v>670.56575504436796</c:v>
                </c:pt>
                <c:pt idx="1498">
                  <c:v>582.87800234374936</c:v>
                </c:pt>
                <c:pt idx="1499">
                  <c:v>494.12243907214474</c:v>
                </c:pt>
                <c:pt idx="1500">
                  <c:v>404.16930597029324</c:v>
                </c:pt>
                <c:pt idx="1501">
                  <c:v>359.9212835937501</c:v>
                </c:pt>
                <c:pt idx="1502">
                  <c:v>339.21651430362721</c:v>
                </c:pt>
                <c:pt idx="1503">
                  <c:v>329.59132217399662</c:v>
                </c:pt>
                <c:pt idx="1504">
                  <c:v>332.10101493055521</c:v>
                </c:pt>
                <c:pt idx="1505">
                  <c:v>310.7785375000002</c:v>
                </c:pt>
                <c:pt idx="1506">
                  <c:v>300.8617249517747</c:v>
                </c:pt>
                <c:pt idx="1507">
                  <c:v>314.46180814043225</c:v>
                </c:pt>
                <c:pt idx="1508">
                  <c:v>340.20421033950583</c:v>
                </c:pt>
                <c:pt idx="1509">
                  <c:v>378.10109647955261</c:v>
                </c:pt>
                <c:pt idx="1510">
                  <c:v>452.05289552469173</c:v>
                </c:pt>
                <c:pt idx="1511">
                  <c:v>551.13547109374997</c:v>
                </c:pt>
                <c:pt idx="1512">
                  <c:v>651.95425258487626</c:v>
                </c:pt>
                <c:pt idx="1513">
                  <c:v>742.89710921103392</c:v>
                </c:pt>
                <c:pt idx="1514">
                  <c:v>788.44675041473738</c:v>
                </c:pt>
                <c:pt idx="1515">
                  <c:v>763.8856693962191</c:v>
                </c:pt>
                <c:pt idx="1516">
                  <c:v>667.80780293209978</c:v>
                </c:pt>
                <c:pt idx="1517">
                  <c:v>569.14894370177512</c:v>
                </c:pt>
                <c:pt idx="1518">
                  <c:v>492.6813406925155</c:v>
                </c:pt>
                <c:pt idx="1519">
                  <c:v>437.84033837770062</c:v>
                </c:pt>
                <c:pt idx="1520">
                  <c:v>394.29619239969071</c:v>
                </c:pt>
                <c:pt idx="1521">
                  <c:v>349.28583437499867</c:v>
                </c:pt>
                <c:pt idx="1522">
                  <c:v>292.0351620659726</c:v>
                </c:pt>
                <c:pt idx="1523">
                  <c:v>209.28471033950615</c:v>
                </c:pt>
                <c:pt idx="1524">
                  <c:v>89.789661728395089</c:v>
                </c:pt>
                <c:pt idx="1525">
                  <c:v>-68.390966020447166</c:v>
                </c:pt>
                <c:pt idx="1526">
                  <c:v>-205.87290694444513</c:v>
                </c:pt>
                <c:pt idx="1527">
                  <c:v>-298.48607611882642</c:v>
                </c:pt>
                <c:pt idx="1528">
                  <c:v>-309.41829371141898</c:v>
                </c:pt>
                <c:pt idx="1529">
                  <c:v>-248.59752345679004</c:v>
                </c:pt>
                <c:pt idx="1530">
                  <c:v>-150.52359463734584</c:v>
                </c:pt>
                <c:pt idx="1531">
                  <c:v>-26.68124418402779</c:v>
                </c:pt>
                <c:pt idx="1532">
                  <c:v>99.704252584876713</c:v>
                </c:pt>
                <c:pt idx="1533">
                  <c:v>228.1419055555551</c:v>
                </c:pt>
                <c:pt idx="1534">
                  <c:v>370.76930293209864</c:v>
                </c:pt>
                <c:pt idx="1535">
                  <c:v>539.38510443672885</c:v>
                </c:pt>
                <c:pt idx="1536">
                  <c:v>711.46385617283897</c:v>
                </c:pt>
                <c:pt idx="1537">
                  <c:v>839.4094765432103</c:v>
                </c:pt>
                <c:pt idx="1538">
                  <c:v>946.08803749999993</c:v>
                </c:pt>
                <c:pt idx="1539">
                  <c:v>1019.9766177469136</c:v>
                </c:pt>
                <c:pt idx="1540">
                  <c:v>1071.5631057388132</c:v>
                </c:pt>
                <c:pt idx="1541">
                  <c:v>1101.4439209876534</c:v>
                </c:pt>
                <c:pt idx="1542">
                  <c:v>1072.8494609182098</c:v>
                </c:pt>
                <c:pt idx="1543">
                  <c:v>984.56188081597327</c:v>
                </c:pt>
                <c:pt idx="1544">
                  <c:v>822.86755814043147</c:v>
                </c:pt>
                <c:pt idx="1545">
                  <c:v>656.15486369598693</c:v>
                </c:pt>
                <c:pt idx="1546">
                  <c:v>544.70353749999936</c:v>
                </c:pt>
                <c:pt idx="1547">
                  <c:v>477.8651815972222</c:v>
                </c:pt>
                <c:pt idx="1548">
                  <c:v>468.5697942515439</c:v>
                </c:pt>
                <c:pt idx="1549">
                  <c:v>483.40326623263888</c:v>
                </c:pt>
                <c:pt idx="1550">
                  <c:v>510.0036339506176</c:v>
                </c:pt>
                <c:pt idx="1551">
                  <c:v>537.87253359375063</c:v>
                </c:pt>
                <c:pt idx="1552">
                  <c:v>554.0245488811729</c:v>
                </c:pt>
                <c:pt idx="1553">
                  <c:v>559.09597326388894</c:v>
                </c:pt>
                <c:pt idx="1554">
                  <c:v>563.56895064621904</c:v>
                </c:pt>
                <c:pt idx="1555">
                  <c:v>592.22147456597099</c:v>
                </c:pt>
                <c:pt idx="1556">
                  <c:v>633.31976493055561</c:v>
                </c:pt>
                <c:pt idx="1557">
                  <c:v>675.79201661844286</c:v>
                </c:pt>
                <c:pt idx="1558">
                  <c:v>730.76410110918243</c:v>
                </c:pt>
                <c:pt idx="1559">
                  <c:v>787.86606219135751</c:v>
                </c:pt>
                <c:pt idx="1560">
                  <c:v>810.55909305555429</c:v>
                </c:pt>
                <c:pt idx="1561">
                  <c:v>821.67513626543223</c:v>
                </c:pt>
                <c:pt idx="1562">
                  <c:v>832.96419182098793</c:v>
                </c:pt>
                <c:pt idx="1563">
                  <c:v>856.17625972222186</c:v>
                </c:pt>
                <c:pt idx="1564">
                  <c:v>880.29427703510873</c:v>
                </c:pt>
                <c:pt idx="1565">
                  <c:v>892.85760906635869</c:v>
                </c:pt>
                <c:pt idx="1566">
                  <c:v>917.36625581597241</c:v>
                </c:pt>
                <c:pt idx="1567">
                  <c:v>919.33829748263793</c:v>
                </c:pt>
                <c:pt idx="1568">
                  <c:v>896.46949347029272</c:v>
                </c:pt>
                <c:pt idx="1569">
                  <c:v>884.73399506172905</c:v>
                </c:pt>
                <c:pt idx="1570">
                  <c:v>872.35138993055602</c:v>
                </c:pt>
                <c:pt idx="1571">
                  <c:v>859.29329323881177</c:v>
                </c:pt>
                <c:pt idx="1572">
                  <c:v>845.53334763695966</c:v>
                </c:pt>
                <c:pt idx="1573">
                  <c:v>807.54722326388787</c:v>
                </c:pt>
                <c:pt idx="1574">
                  <c:v>755.40413221450672</c:v>
                </c:pt>
                <c:pt idx="1575">
                  <c:v>713.38769876543222</c:v>
                </c:pt>
                <c:pt idx="1576">
                  <c:v>657.97359305555551</c:v>
                </c:pt>
                <c:pt idx="1577">
                  <c:v>600.05925620177493</c:v>
                </c:pt>
                <c:pt idx="1578">
                  <c:v>552.22359305555483</c:v>
                </c:pt>
                <c:pt idx="1579">
                  <c:v>526.22065859375073</c:v>
                </c:pt>
                <c:pt idx="1580">
                  <c:v>500.22380659722251</c:v>
                </c:pt>
                <c:pt idx="1581">
                  <c:v>484.32590319251489</c:v>
                </c:pt>
                <c:pt idx="1582">
                  <c:v>469.26974539930552</c:v>
                </c:pt>
                <c:pt idx="1583">
                  <c:v>429.08078359375043</c:v>
                </c:pt>
                <c:pt idx="1584">
                  <c:v>399.84941172839524</c:v>
                </c:pt>
                <c:pt idx="1585">
                  <c:v>369.83982222222204</c:v>
                </c:pt>
                <c:pt idx="1586">
                  <c:v>339.06823498263816</c:v>
                </c:pt>
                <c:pt idx="1587">
                  <c:v>319.30289740547823</c:v>
                </c:pt>
                <c:pt idx="1588">
                  <c:v>323.1051427758498</c:v>
                </c:pt>
                <c:pt idx="1589">
                  <c:v>351.25994702932178</c:v>
                </c:pt>
                <c:pt idx="1590">
                  <c:v>381.02930789930599</c:v>
                </c:pt>
                <c:pt idx="1591">
                  <c:v>411.60797456597231</c:v>
                </c:pt>
                <c:pt idx="1592">
                  <c:v>432.00726893325481</c:v>
                </c:pt>
                <c:pt idx="1593">
                  <c:v>452.41737657214571</c:v>
                </c:pt>
                <c:pt idx="1594">
                  <c:v>474.37648536844239</c:v>
                </c:pt>
                <c:pt idx="1595">
                  <c:v>449.33829748263787</c:v>
                </c:pt>
                <c:pt idx="1596">
                  <c:v>422.77003166473799</c:v>
                </c:pt>
                <c:pt idx="1597">
                  <c:v>384.46257911844214</c:v>
                </c:pt>
                <c:pt idx="1598">
                  <c:v>332.13805659722232</c:v>
                </c:pt>
                <c:pt idx="1599">
                  <c:v>302.59343777006154</c:v>
                </c:pt>
                <c:pt idx="1600">
                  <c:v>272.34494254436663</c:v>
                </c:pt>
                <c:pt idx="1601">
                  <c:v>253.16081831597219</c:v>
                </c:pt>
                <c:pt idx="1602">
                  <c:v>269.29427703510839</c:v>
                </c:pt>
                <c:pt idx="1603">
                  <c:v>310.44970373263834</c:v>
                </c:pt>
                <c:pt idx="1604">
                  <c:v>341.34465859374893</c:v>
                </c:pt>
                <c:pt idx="1605">
                  <c:v>384.73403962191486</c:v>
                </c:pt>
                <c:pt idx="1606">
                  <c:v>418.54452283950724</c:v>
                </c:pt>
                <c:pt idx="1607">
                  <c:v>440.60770937499973</c:v>
                </c:pt>
                <c:pt idx="1608">
                  <c:v>464.10770937500001</c:v>
                </c:pt>
                <c:pt idx="1609">
                  <c:v>487.60770937500035</c:v>
                </c:pt>
                <c:pt idx="1610">
                  <c:v>500.79452283950593</c:v>
                </c:pt>
                <c:pt idx="1611">
                  <c:v>513.26394331597123</c:v>
                </c:pt>
                <c:pt idx="1612">
                  <c:v>550.67625972222254</c:v>
                </c:pt>
                <c:pt idx="1613">
                  <c:v>588.81880987654324</c:v>
                </c:pt>
                <c:pt idx="1614">
                  <c:v>628.42790999228362</c:v>
                </c:pt>
                <c:pt idx="1615">
                  <c:v>668.79427703510908</c:v>
                </c:pt>
                <c:pt idx="1616">
                  <c:v>722.42112295524703</c:v>
                </c:pt>
                <c:pt idx="1617">
                  <c:v>765.84494254436697</c:v>
                </c:pt>
                <c:pt idx="1618">
                  <c:v>798.35510110918221</c:v>
                </c:pt>
                <c:pt idx="1619">
                  <c:v>796.47592851080151</c:v>
                </c:pt>
                <c:pt idx="1620">
                  <c:v>769.66737657214435</c:v>
                </c:pt>
                <c:pt idx="1621">
                  <c:v>742.16238235918331</c:v>
                </c:pt>
                <c:pt idx="1622">
                  <c:v>701.40704671103458</c:v>
                </c:pt>
                <c:pt idx="1623">
                  <c:v>635.61892981288543</c:v>
                </c:pt>
                <c:pt idx="1624">
                  <c:v>554.94496414930484</c:v>
                </c:pt>
                <c:pt idx="1625">
                  <c:v>483.65660906635799</c:v>
                </c:pt>
                <c:pt idx="1626">
                  <c:v>374.75994702932206</c:v>
                </c:pt>
                <c:pt idx="1627">
                  <c:v>249.44059999999942</c:v>
                </c:pt>
                <c:pt idx="1628">
                  <c:v>144.60705351080219</c:v>
                </c:pt>
                <c:pt idx="1629">
                  <c:v>72.122846913579963</c:v>
                </c:pt>
                <c:pt idx="1630">
                  <c:v>57.863182899305286</c:v>
                </c:pt>
                <c:pt idx="1631">
                  <c:v>115.07907873263957</c:v>
                </c:pt>
                <c:pt idx="1632">
                  <c:v>211.37118314043178</c:v>
                </c:pt>
                <c:pt idx="1633">
                  <c:v>322.39031638695957</c:v>
                </c:pt>
                <c:pt idx="1634">
                  <c:v>414.24219239969233</c:v>
                </c:pt>
                <c:pt idx="1635">
                  <c:v>448.77750272955319</c:v>
                </c:pt>
                <c:pt idx="1636">
                  <c:v>448.77750272955154</c:v>
                </c:pt>
                <c:pt idx="1637">
                  <c:v>412.81348888888823</c:v>
                </c:pt>
                <c:pt idx="1638">
                  <c:v>375.42550234375136</c:v>
                </c:pt>
                <c:pt idx="1639">
                  <c:v>349.08431522955351</c:v>
                </c:pt>
                <c:pt idx="1640">
                  <c:v>345.5480374999994</c:v>
                </c:pt>
                <c:pt idx="1641">
                  <c:v>377.98118024691263</c:v>
                </c:pt>
                <c:pt idx="1642">
                  <c:v>435.32680659722291</c:v>
                </c:pt>
                <c:pt idx="1643">
                  <c:v>518.27865550733122</c:v>
                </c:pt>
                <c:pt idx="1644">
                  <c:v>592.29803749999871</c:v>
                </c:pt>
                <c:pt idx="1645">
                  <c:v>656.00355712769931</c:v>
                </c:pt>
                <c:pt idx="1646">
                  <c:v>710.14031638696088</c:v>
                </c:pt>
                <c:pt idx="1647">
                  <c:v>753.31880987654381</c:v>
                </c:pt>
                <c:pt idx="1648">
                  <c:v>798.04427703510851</c:v>
                </c:pt>
                <c:pt idx="1649">
                  <c:v>820.12635805362629</c:v>
                </c:pt>
                <c:pt idx="1650">
                  <c:v>830.59090164930512</c:v>
                </c:pt>
                <c:pt idx="1651">
                  <c:v>817.68790782214614</c:v>
                </c:pt>
                <c:pt idx="1652">
                  <c:v>791.62648536844108</c:v>
                </c:pt>
                <c:pt idx="1653">
                  <c:v>776.63484054783885</c:v>
                </c:pt>
                <c:pt idx="1654">
                  <c:v>749.19067098765413</c:v>
                </c:pt>
                <c:pt idx="1655">
                  <c:v>731.98399506172768</c:v>
                </c:pt>
                <c:pt idx="1656">
                  <c:v>738.32057222222318</c:v>
                </c:pt>
                <c:pt idx="1657">
                  <c:v>744.70040246913686</c:v>
                </c:pt>
                <c:pt idx="1658">
                  <c:v>751.12348580246862</c:v>
                </c:pt>
                <c:pt idx="1659">
                  <c:v>757.58982222222176</c:v>
                </c:pt>
                <c:pt idx="1660">
                  <c:v>764.09941172839456</c:v>
                </c:pt>
                <c:pt idx="1661">
                  <c:v>758.90225432098771</c:v>
                </c:pt>
                <c:pt idx="1662">
                  <c:v>764.67147263695983</c:v>
                </c:pt>
                <c:pt idx="1663">
                  <c:v>771.30541476658959</c:v>
                </c:pt>
                <c:pt idx="1664">
                  <c:v>753.64559517747034</c:v>
                </c:pt>
                <c:pt idx="1665">
                  <c:v>746.92782145061778</c:v>
                </c:pt>
                <c:pt idx="1666">
                  <c:v>728.4843775848766</c:v>
                </c:pt>
                <c:pt idx="1667">
                  <c:v>708.36893159722206</c:v>
                </c:pt>
                <c:pt idx="1668">
                  <c:v>700.0142988811715</c:v>
                </c:pt>
                <c:pt idx="1669">
                  <c:v>690.81792055362757</c:v>
                </c:pt>
                <c:pt idx="1670">
                  <c:v>681.62762469135816</c:v>
                </c:pt>
                <c:pt idx="1671">
                  <c:v>659.83747326388857</c:v>
                </c:pt>
                <c:pt idx="1672">
                  <c:v>648.94341129436771</c:v>
                </c:pt>
                <c:pt idx="1673">
                  <c:v>649.80002515432136</c:v>
                </c:pt>
                <c:pt idx="1674">
                  <c:v>638.90731484375101</c:v>
                </c:pt>
                <c:pt idx="1675">
                  <c:v>627.1573148437501</c:v>
                </c:pt>
                <c:pt idx="1676">
                  <c:v>615.40731484374908</c:v>
                </c:pt>
                <c:pt idx="1677">
                  <c:v>591.05002515431966</c:v>
                </c:pt>
                <c:pt idx="1678">
                  <c:v>565.83747326388891</c:v>
                </c:pt>
                <c:pt idx="1679">
                  <c:v>551.5237141493061</c:v>
                </c:pt>
                <c:pt idx="1680">
                  <c:v>548.96603750000077</c:v>
                </c:pt>
                <c:pt idx="1681">
                  <c:v>569.91444331597154</c:v>
                </c:pt>
                <c:pt idx="1682">
                  <c:v>604.31526358024587</c:v>
                </c:pt>
                <c:pt idx="1683">
                  <c:v>639.56526358024723</c:v>
                </c:pt>
                <c:pt idx="1684">
                  <c:v>688.26429888117377</c:v>
                </c:pt>
                <c:pt idx="1685">
                  <c:v>715.17047943672821</c:v>
                </c:pt>
                <c:pt idx="1686">
                  <c:v>718.58747326388857</c:v>
                </c:pt>
                <c:pt idx="1687">
                  <c:v>722.01528036265563</c:v>
                </c:pt>
                <c:pt idx="1688">
                  <c:v>701.95390073302428</c:v>
                </c:pt>
                <c:pt idx="1689">
                  <c:v>680.17726589506071</c:v>
                </c:pt>
                <c:pt idx="1690">
                  <c:v>670.15333437500135</c:v>
                </c:pt>
                <c:pt idx="1691">
                  <c:v>659.26738235918253</c:v>
                </c:pt>
                <c:pt idx="1692">
                  <c:v>660.13210617283835</c:v>
                </c:pt>
                <c:pt idx="1693">
                  <c:v>660.99750581597084</c:v>
                </c:pt>
                <c:pt idx="1694">
                  <c:v>661.86358128858217</c:v>
                </c:pt>
                <c:pt idx="1695">
                  <c:v>662.73033259066574</c:v>
                </c:pt>
                <c:pt idx="1696">
                  <c:v>663.59775972222087</c:v>
                </c:pt>
                <c:pt idx="1697">
                  <c:v>664.46586268325484</c:v>
                </c:pt>
                <c:pt idx="1698">
                  <c:v>653.5846414737648</c:v>
                </c:pt>
                <c:pt idx="1699">
                  <c:v>630.08464147376617</c:v>
                </c:pt>
                <c:pt idx="1700">
                  <c:v>605.71586268325814</c:v>
                </c:pt>
                <c:pt idx="1701">
                  <c:v>592.23033259066312</c:v>
                </c:pt>
                <c:pt idx="1702">
                  <c:v>590.49750581597152</c:v>
                </c:pt>
                <c:pt idx="1703">
                  <c:v>577.01738235918219</c:v>
                </c:pt>
                <c:pt idx="1704">
                  <c:v>574.42726589506174</c:v>
                </c:pt>
                <c:pt idx="1705">
                  <c:v>584.45390073302599</c:v>
                </c:pt>
                <c:pt idx="1706">
                  <c:v>582.73323888888831</c:v>
                </c:pt>
                <c:pt idx="1707">
                  <c:v>592.76528036265472</c:v>
                </c:pt>
                <c:pt idx="1708">
                  <c:v>603.65731484374976</c:v>
                </c:pt>
                <c:pt idx="1709">
                  <c:v>602.80002515432068</c:v>
                </c:pt>
                <c:pt idx="1710">
                  <c:v>625.44341129436737</c:v>
                </c:pt>
                <c:pt idx="1711">
                  <c:v>649.80002515432136</c:v>
                </c:pt>
                <c:pt idx="1712">
                  <c:v>662.40731484374976</c:v>
                </c:pt>
                <c:pt idx="1713">
                  <c:v>687.62392171103386</c:v>
                </c:pt>
                <c:pt idx="1714">
                  <c:v>701.95390073302588</c:v>
                </c:pt>
                <c:pt idx="1715">
                  <c:v>716.28996222029184</c:v>
                </c:pt>
                <c:pt idx="1716">
                  <c:v>731.49750581597186</c:v>
                </c:pt>
                <c:pt idx="1717">
                  <c:v>746.71586268325677</c:v>
                </c:pt>
                <c:pt idx="1718">
                  <c:v>762.81651493055574</c:v>
                </c:pt>
                <c:pt idx="1719">
                  <c:v>778.93406291473696</c:v>
                </c:pt>
                <c:pt idx="1720">
                  <c:v>784.19742286844064</c:v>
                </c:pt>
                <c:pt idx="1721">
                  <c:v>765.1021414737661</c:v>
                </c:pt>
                <c:pt idx="1722">
                  <c:v>733.38808128857954</c:v>
                </c:pt>
                <c:pt idx="1723">
                  <c:v>699.91010617284087</c:v>
                </c:pt>
                <c:pt idx="1724">
                  <c:v>665.54713235918223</c:v>
                </c:pt>
                <c:pt idx="1725">
                  <c:v>594.16010617283678</c:v>
                </c:pt>
                <c:pt idx="1726">
                  <c:v>495.73511268325876</c:v>
                </c:pt>
                <c:pt idx="1727">
                  <c:v>382.06270165895262</c:v>
                </c:pt>
                <c:pt idx="1728">
                  <c:v>252.34775972222087</c:v>
                </c:pt>
                <c:pt idx="1729">
                  <c:v>118.4822110628844</c:v>
                </c:pt>
                <c:pt idx="1730">
                  <c:v>27.658667081403678</c:v>
                </c:pt>
                <c:pt idx="1731">
                  <c:v>-16.597745679011553</c:v>
                </c:pt>
                <c:pt idx="1732">
                  <c:v>-37.736340007715228</c:v>
                </c:pt>
                <c:pt idx="1733">
                  <c:v>-34.131070187114915</c:v>
                </c:pt>
                <c:pt idx="1734">
                  <c:v>-29.332623427855253</c:v>
                </c:pt>
                <c:pt idx="1735">
                  <c:v>-35.139659452159776</c:v>
                </c:pt>
                <c:pt idx="1736">
                  <c:v>-64.089181684028119</c:v>
                </c:pt>
                <c:pt idx="1737">
                  <c:v>-81.655341406250386</c:v>
                </c:pt>
                <c:pt idx="1738">
                  <c:v>-86.37429197530787</c:v>
                </c:pt>
                <c:pt idx="1739">
                  <c:v>-78.985728751927979</c:v>
                </c:pt>
                <c:pt idx="1740">
                  <c:v>-34.633937808642543</c:v>
                </c:pt>
                <c:pt idx="1741">
                  <c:v>35.511956288579881</c:v>
                </c:pt>
                <c:pt idx="1742">
                  <c:v>84.999037500001378</c:v>
                </c:pt>
                <c:pt idx="1743">
                  <c:v>111.76636384066299</c:v>
                </c:pt>
                <c:pt idx="1744">
                  <c:v>139.9279263888879</c:v>
                </c:pt>
                <c:pt idx="1745">
                  <c:v>145.30485443672839</c:v>
                </c:pt>
                <c:pt idx="1746">
                  <c:v>138.9993654320987</c:v>
                </c:pt>
                <c:pt idx="1747">
                  <c:v>156.26145937500038</c:v>
                </c:pt>
                <c:pt idx="1748">
                  <c:v>174.81979425154393</c:v>
                </c:pt>
                <c:pt idx="1749">
                  <c:v>193.42138221450557</c:v>
                </c:pt>
                <c:pt idx="1750">
                  <c:v>225.02595802469028</c:v>
                </c:pt>
                <c:pt idx="1751">
                  <c:v>233.75668984374991</c:v>
                </c:pt>
                <c:pt idx="1752">
                  <c:v>230.7543173996913</c:v>
                </c:pt>
                <c:pt idx="1753">
                  <c:v>227.76884069251545</c:v>
                </c:pt>
                <c:pt idx="1754">
                  <c:v>224.80025972222225</c:v>
                </c:pt>
                <c:pt idx="1755">
                  <c:v>221.84857448881169</c:v>
                </c:pt>
                <c:pt idx="1756">
                  <c:v>218.91378499228392</c:v>
                </c:pt>
                <c:pt idx="1757">
                  <c:v>204.24589123263956</c:v>
                </c:pt>
                <c:pt idx="1758">
                  <c:v>200.7667210937507</c:v>
                </c:pt>
                <c:pt idx="1759">
                  <c:v>197.8859979552476</c:v>
                </c:pt>
                <c:pt idx="1760">
                  <c:v>182.70143256172813</c:v>
                </c:pt>
                <c:pt idx="1761">
                  <c:v>179.29119702932067</c:v>
                </c:pt>
                <c:pt idx="1762">
                  <c:v>175.90529135802441</c:v>
                </c:pt>
                <c:pt idx="1763">
                  <c:v>172.54371554783918</c:v>
                </c:pt>
                <c:pt idx="1764">
                  <c:v>157.45646959876584</c:v>
                </c:pt>
                <c:pt idx="1765">
                  <c:v>118.34376623263958</c:v>
                </c:pt>
                <c:pt idx="1766">
                  <c:v>42.926093055555299</c:v>
                </c:pt>
                <c:pt idx="1767">
                  <c:v>-58.080569029706766</c:v>
                </c:pt>
                <c:pt idx="1768">
                  <c:v>-184.57079062499994</c:v>
                </c:pt>
                <c:pt idx="1769">
                  <c:v>-325.67315004822626</c:v>
                </c:pt>
                <c:pt idx="1770">
                  <c:v>-445.36956710069433</c:v>
                </c:pt>
                <c:pt idx="1771">
                  <c:v>-507.65953315007607</c:v>
                </c:pt>
                <c:pt idx="1772">
                  <c:v>-522.25744981674268</c:v>
                </c:pt>
                <c:pt idx="1773">
                  <c:v>-512.66331710069471</c:v>
                </c:pt>
                <c:pt idx="1774">
                  <c:v>-466.32154626736144</c:v>
                </c:pt>
                <c:pt idx="1775">
                  <c:v>-406.46890173611121</c:v>
                </c:pt>
                <c:pt idx="1776">
                  <c:v>-380.26961006944407</c:v>
                </c:pt>
                <c:pt idx="1777">
                  <c:v>-400.68104062499981</c:v>
                </c:pt>
                <c:pt idx="1778">
                  <c:v>-468.03941856674447</c:v>
                </c:pt>
                <c:pt idx="1779">
                  <c:v>-571.49596250000036</c:v>
                </c:pt>
                <c:pt idx="1780">
                  <c:v>-663.815483767361</c:v>
                </c:pt>
                <c:pt idx="1781">
                  <c:v>-697.46103585069454</c:v>
                </c:pt>
                <c:pt idx="1782">
                  <c:v>-659.48504891975244</c:v>
                </c:pt>
                <c:pt idx="1783">
                  <c:v>-573.01108595678988</c:v>
                </c:pt>
                <c:pt idx="1784">
                  <c:v>-461.32288152970699</c:v>
                </c:pt>
                <c:pt idx="1785">
                  <c:v>-383.44414657600305</c:v>
                </c:pt>
                <c:pt idx="1786">
                  <c:v>-351.88417551118846</c:v>
                </c:pt>
                <c:pt idx="1787">
                  <c:v>-343.3893081790124</c:v>
                </c:pt>
                <c:pt idx="1788">
                  <c:v>-358.15046640624973</c:v>
                </c:pt>
                <c:pt idx="1789">
                  <c:v>-408.05653315007726</c:v>
                </c:pt>
                <c:pt idx="1790">
                  <c:v>-493.31431222993825</c:v>
                </c:pt>
                <c:pt idx="1791">
                  <c:v>-602.13899842785463</c:v>
                </c:pt>
                <c:pt idx="1792">
                  <c:v>-710.89508793402786</c:v>
                </c:pt>
                <c:pt idx="1793">
                  <c:v>-748.6997233506944</c:v>
                </c:pt>
                <c:pt idx="1794">
                  <c:v>-938.34367854938262</c:v>
                </c:pt>
                <c:pt idx="1795">
                  <c:v>-528.00739999999996</c:v>
                </c:pt>
                <c:pt idx="1796">
                  <c:v>82.99260000000001</c:v>
                </c:pt>
                <c:pt idx="1797">
                  <c:v>82.99260000000001</c:v>
                </c:pt>
                <c:pt idx="1798">
                  <c:v>82.99260000000001</c:v>
                </c:pt>
                <c:pt idx="1799">
                  <c:v>82.99260000000001</c:v>
                </c:pt>
                <c:pt idx="1800">
                  <c:v>82.99260000000001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B7A-4EB2-8706-E94FB777D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7030640"/>
        <c:axId val="337031600"/>
      </c:scatterChart>
      <c:valAx>
        <c:axId val="33703064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031600"/>
        <c:crosses val="autoZero"/>
        <c:crossBetween val="midCat"/>
      </c:valAx>
      <c:valAx>
        <c:axId val="337031600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Force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(N)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030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sz="1600" b="1" u="sng">
                <a:solidFill>
                  <a:srgbClr val="C00000"/>
                </a:solidFill>
              </a:rPr>
              <a:t>Energy</a:t>
            </a:r>
            <a:r>
              <a:rPr lang="en-GB" sz="1600" b="1" u="sng" baseline="0">
                <a:solidFill>
                  <a:srgbClr val="C00000"/>
                </a:solidFill>
              </a:rPr>
              <a:t> against Time</a:t>
            </a:r>
            <a:endParaRPr lang="en-GB" sz="1600" b="1" u="sng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1212061190644293E-2"/>
          <c:y val="9.3805856002373469E-2"/>
          <c:w val="0.86833327884472422"/>
          <c:h val="0.79522581168282203"/>
        </c:manualLayout>
      </c:layout>
      <c:scatterChart>
        <c:scatterStyle val="smoothMarker"/>
        <c:varyColors val="0"/>
        <c:ser>
          <c:idx val="0"/>
          <c:order val="0"/>
          <c:tx>
            <c:v>Bracking energy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798"/>
              <c:layout>
                <c:manualLayout>
                  <c:x val="-1.1461254259244697E-2"/>
                  <c:y val="-6.2108520900055031E-2"/>
                </c:manualLayout>
              </c:layout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C16-41CB-A175-6FEA770F7CF6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calculations'!$X$2:$X$1802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0.74121299326024093</c:v>
                </c:pt>
                <c:pt idx="37">
                  <c:v>4.7383699870239129</c:v>
                </c:pt>
                <c:pt idx="38">
                  <c:v>10.216025077711604</c:v>
                </c:pt>
                <c:pt idx="39">
                  <c:v>14.95907835147918</c:v>
                </c:pt>
                <c:pt idx="40">
                  <c:v>18.806399533791215</c:v>
                </c:pt>
                <c:pt idx="41">
                  <c:v>23.154410563436393</c:v>
                </c:pt>
                <c:pt idx="42">
                  <c:v>28.276126713752536</c:v>
                </c:pt>
                <c:pt idx="43">
                  <c:v>32.560223721032962</c:v>
                </c:pt>
                <c:pt idx="44">
                  <c:v>34.846762735047236</c:v>
                </c:pt>
                <c:pt idx="45">
                  <c:v>35.491328764332856</c:v>
                </c:pt>
                <c:pt idx="46">
                  <c:v>35.856654440837488</c:v>
                </c:pt>
                <c:pt idx="47">
                  <c:v>36.567907422685479</c:v>
                </c:pt>
                <c:pt idx="48">
                  <c:v>37.088641273748578</c:v>
                </c:pt>
                <c:pt idx="49">
                  <c:v>37.088641273748578</c:v>
                </c:pt>
                <c:pt idx="50">
                  <c:v>37.088641273748578</c:v>
                </c:pt>
                <c:pt idx="51">
                  <c:v>37.75818824219958</c:v>
                </c:pt>
                <c:pt idx="52">
                  <c:v>39.264426750303322</c:v>
                </c:pt>
                <c:pt idx="53">
                  <c:v>40.387738468848887</c:v>
                </c:pt>
                <c:pt idx="54">
                  <c:v>40.525438436602236</c:v>
                </c:pt>
                <c:pt idx="55">
                  <c:v>40.525438436602236</c:v>
                </c:pt>
                <c:pt idx="56">
                  <c:v>40.525438436602236</c:v>
                </c:pt>
                <c:pt idx="57">
                  <c:v>40.525438436602236</c:v>
                </c:pt>
                <c:pt idx="58">
                  <c:v>40.525438436602236</c:v>
                </c:pt>
                <c:pt idx="59">
                  <c:v>40.525438436602236</c:v>
                </c:pt>
                <c:pt idx="60">
                  <c:v>40.525438436602236</c:v>
                </c:pt>
                <c:pt idx="61">
                  <c:v>40.525438436602236</c:v>
                </c:pt>
                <c:pt idx="62">
                  <c:v>40.525438436602236</c:v>
                </c:pt>
                <c:pt idx="63">
                  <c:v>40.525438436602236</c:v>
                </c:pt>
                <c:pt idx="64">
                  <c:v>40.525438436602236</c:v>
                </c:pt>
                <c:pt idx="65">
                  <c:v>40.525438436602236</c:v>
                </c:pt>
                <c:pt idx="66">
                  <c:v>40.525438436602236</c:v>
                </c:pt>
                <c:pt idx="67">
                  <c:v>40.525438436602236</c:v>
                </c:pt>
                <c:pt idx="68">
                  <c:v>40.525438436602236</c:v>
                </c:pt>
                <c:pt idx="69">
                  <c:v>40.525438436602236</c:v>
                </c:pt>
                <c:pt idx="70">
                  <c:v>40.525438436602236</c:v>
                </c:pt>
                <c:pt idx="71">
                  <c:v>40.525438436602236</c:v>
                </c:pt>
                <c:pt idx="72">
                  <c:v>40.525438436602236</c:v>
                </c:pt>
                <c:pt idx="73">
                  <c:v>40.525438436602236</c:v>
                </c:pt>
                <c:pt idx="74">
                  <c:v>40.525438436602236</c:v>
                </c:pt>
                <c:pt idx="75">
                  <c:v>40.525438436602236</c:v>
                </c:pt>
                <c:pt idx="76">
                  <c:v>40.525438436602236</c:v>
                </c:pt>
                <c:pt idx="77">
                  <c:v>40.525438436602236</c:v>
                </c:pt>
                <c:pt idx="78">
                  <c:v>40.525438436602236</c:v>
                </c:pt>
                <c:pt idx="79">
                  <c:v>40.525438436602236</c:v>
                </c:pt>
                <c:pt idx="80">
                  <c:v>40.525438436602236</c:v>
                </c:pt>
                <c:pt idx="81">
                  <c:v>41.21621359016261</c:v>
                </c:pt>
                <c:pt idx="82">
                  <c:v>41.691495656051785</c:v>
                </c:pt>
                <c:pt idx="83">
                  <c:v>41.691495656051785</c:v>
                </c:pt>
                <c:pt idx="84">
                  <c:v>41.69891500833311</c:v>
                </c:pt>
                <c:pt idx="85">
                  <c:v>42.071100663217003</c:v>
                </c:pt>
                <c:pt idx="86">
                  <c:v>42.33684963904058</c:v>
                </c:pt>
                <c:pt idx="87">
                  <c:v>42.391983832076839</c:v>
                </c:pt>
                <c:pt idx="88">
                  <c:v>44.117539372615028</c:v>
                </c:pt>
                <c:pt idx="89">
                  <c:v>49.37560171534188</c:v>
                </c:pt>
                <c:pt idx="90">
                  <c:v>55.823269758503507</c:v>
                </c:pt>
                <c:pt idx="91">
                  <c:v>61.069197412352899</c:v>
                </c:pt>
                <c:pt idx="92">
                  <c:v>64.318400642897757</c:v>
                </c:pt>
                <c:pt idx="93">
                  <c:v>65.977379600330892</c:v>
                </c:pt>
                <c:pt idx="94">
                  <c:v>67.270063487213648</c:v>
                </c:pt>
                <c:pt idx="95">
                  <c:v>68.305539304639581</c:v>
                </c:pt>
                <c:pt idx="96">
                  <c:v>68.867659959462102</c:v>
                </c:pt>
                <c:pt idx="97">
                  <c:v>69.075174630989878</c:v>
                </c:pt>
                <c:pt idx="98">
                  <c:v>69.075174630989878</c:v>
                </c:pt>
                <c:pt idx="99">
                  <c:v>69.075174630989878</c:v>
                </c:pt>
                <c:pt idx="100">
                  <c:v>69.075174630989878</c:v>
                </c:pt>
                <c:pt idx="101">
                  <c:v>69.075174630989878</c:v>
                </c:pt>
                <c:pt idx="102">
                  <c:v>69.075174630989878</c:v>
                </c:pt>
                <c:pt idx="103">
                  <c:v>69.075174630989878</c:v>
                </c:pt>
                <c:pt idx="104">
                  <c:v>69.075174630989878</c:v>
                </c:pt>
                <c:pt idx="105">
                  <c:v>69.075174630989878</c:v>
                </c:pt>
                <c:pt idx="106">
                  <c:v>69.075174630989878</c:v>
                </c:pt>
                <c:pt idx="107">
                  <c:v>69.075174630989878</c:v>
                </c:pt>
                <c:pt idx="108">
                  <c:v>69.075174630989878</c:v>
                </c:pt>
                <c:pt idx="109">
                  <c:v>69.075174630989878</c:v>
                </c:pt>
                <c:pt idx="110">
                  <c:v>69.075174630989878</c:v>
                </c:pt>
                <c:pt idx="111">
                  <c:v>69.075174630989878</c:v>
                </c:pt>
                <c:pt idx="112">
                  <c:v>69.075174630989878</c:v>
                </c:pt>
                <c:pt idx="113">
                  <c:v>69.075174630989878</c:v>
                </c:pt>
                <c:pt idx="114">
                  <c:v>69.075174630989878</c:v>
                </c:pt>
                <c:pt idx="115">
                  <c:v>69.075174630989878</c:v>
                </c:pt>
                <c:pt idx="116">
                  <c:v>69.075174630989878</c:v>
                </c:pt>
                <c:pt idx="117">
                  <c:v>69.075174630989878</c:v>
                </c:pt>
                <c:pt idx="118">
                  <c:v>69.075174630989878</c:v>
                </c:pt>
                <c:pt idx="119">
                  <c:v>69.075174630989878</c:v>
                </c:pt>
                <c:pt idx="120">
                  <c:v>69.075174630989878</c:v>
                </c:pt>
                <c:pt idx="121">
                  <c:v>69.075174630989878</c:v>
                </c:pt>
                <c:pt idx="122">
                  <c:v>69.075174630989878</c:v>
                </c:pt>
                <c:pt idx="123">
                  <c:v>69.075174630989878</c:v>
                </c:pt>
                <c:pt idx="124">
                  <c:v>69.075174630989878</c:v>
                </c:pt>
                <c:pt idx="125">
                  <c:v>69.075174630989878</c:v>
                </c:pt>
                <c:pt idx="126">
                  <c:v>69.075174630989878</c:v>
                </c:pt>
                <c:pt idx="127">
                  <c:v>69.075174630989878</c:v>
                </c:pt>
                <c:pt idx="128">
                  <c:v>69.075174630989878</c:v>
                </c:pt>
                <c:pt idx="129">
                  <c:v>69.075174630989878</c:v>
                </c:pt>
                <c:pt idx="130">
                  <c:v>69.075174630989878</c:v>
                </c:pt>
                <c:pt idx="131">
                  <c:v>69.075174630989878</c:v>
                </c:pt>
                <c:pt idx="132">
                  <c:v>69.075174630989878</c:v>
                </c:pt>
                <c:pt idx="133">
                  <c:v>69.075174630989878</c:v>
                </c:pt>
                <c:pt idx="134">
                  <c:v>69.075174630989878</c:v>
                </c:pt>
                <c:pt idx="135">
                  <c:v>69.075174630989878</c:v>
                </c:pt>
                <c:pt idx="136">
                  <c:v>69.075174630989878</c:v>
                </c:pt>
                <c:pt idx="137">
                  <c:v>69.075174630989878</c:v>
                </c:pt>
                <c:pt idx="138">
                  <c:v>69.075174630989878</c:v>
                </c:pt>
                <c:pt idx="139">
                  <c:v>69.075174630989878</c:v>
                </c:pt>
                <c:pt idx="140">
                  <c:v>69.075174630989878</c:v>
                </c:pt>
                <c:pt idx="141">
                  <c:v>69.075174630989878</c:v>
                </c:pt>
                <c:pt idx="142">
                  <c:v>69.075174630989878</c:v>
                </c:pt>
                <c:pt idx="143">
                  <c:v>69.075174630989878</c:v>
                </c:pt>
                <c:pt idx="144">
                  <c:v>69.075174630989878</c:v>
                </c:pt>
                <c:pt idx="145">
                  <c:v>69.075174630989878</c:v>
                </c:pt>
                <c:pt idx="146">
                  <c:v>69.075174630989878</c:v>
                </c:pt>
                <c:pt idx="147">
                  <c:v>69.075174630989878</c:v>
                </c:pt>
                <c:pt idx="148">
                  <c:v>69.075174630989878</c:v>
                </c:pt>
                <c:pt idx="149">
                  <c:v>69.075174630989878</c:v>
                </c:pt>
                <c:pt idx="150">
                  <c:v>69.075174630989878</c:v>
                </c:pt>
                <c:pt idx="151">
                  <c:v>70.535658999662715</c:v>
                </c:pt>
                <c:pt idx="152">
                  <c:v>74.87364811708386</c:v>
                </c:pt>
                <c:pt idx="153">
                  <c:v>79.98194438282566</c:v>
                </c:pt>
                <c:pt idx="154">
                  <c:v>83.675073419648641</c:v>
                </c:pt>
                <c:pt idx="155">
                  <c:v>85.454340173667447</c:v>
                </c:pt>
                <c:pt idx="156">
                  <c:v>85.454340173667447</c:v>
                </c:pt>
                <c:pt idx="157">
                  <c:v>85.454340173667447</c:v>
                </c:pt>
                <c:pt idx="158">
                  <c:v>85.454340173667447</c:v>
                </c:pt>
                <c:pt idx="159">
                  <c:v>85.454340173667447</c:v>
                </c:pt>
                <c:pt idx="160">
                  <c:v>85.454340173667447</c:v>
                </c:pt>
                <c:pt idx="161">
                  <c:v>85.454340173667447</c:v>
                </c:pt>
                <c:pt idx="162">
                  <c:v>85.454340173667447</c:v>
                </c:pt>
                <c:pt idx="163">
                  <c:v>85.454340173667447</c:v>
                </c:pt>
                <c:pt idx="164">
                  <c:v>85.454340173667447</c:v>
                </c:pt>
                <c:pt idx="165">
                  <c:v>85.454340173667447</c:v>
                </c:pt>
                <c:pt idx="166">
                  <c:v>85.454340173667447</c:v>
                </c:pt>
                <c:pt idx="167">
                  <c:v>85.454340173667447</c:v>
                </c:pt>
                <c:pt idx="168">
                  <c:v>85.454340173667447</c:v>
                </c:pt>
                <c:pt idx="169">
                  <c:v>85.454340173667447</c:v>
                </c:pt>
                <c:pt idx="170">
                  <c:v>85.454340173667447</c:v>
                </c:pt>
                <c:pt idx="171">
                  <c:v>87.506629745687107</c:v>
                </c:pt>
                <c:pt idx="172">
                  <c:v>92.909033900852023</c:v>
                </c:pt>
                <c:pt idx="173">
                  <c:v>99.115941070179701</c:v>
                </c:pt>
                <c:pt idx="174">
                  <c:v>103.06513475765857</c:v>
                </c:pt>
                <c:pt idx="175">
                  <c:v>103.97415786057326</c:v>
                </c:pt>
                <c:pt idx="176">
                  <c:v>103.97415786057326</c:v>
                </c:pt>
                <c:pt idx="177">
                  <c:v>103.97415786057326</c:v>
                </c:pt>
                <c:pt idx="178">
                  <c:v>103.97415786057326</c:v>
                </c:pt>
                <c:pt idx="179">
                  <c:v>103.97415786057326</c:v>
                </c:pt>
                <c:pt idx="180">
                  <c:v>103.97415786057326</c:v>
                </c:pt>
                <c:pt idx="181">
                  <c:v>103.97415786057326</c:v>
                </c:pt>
                <c:pt idx="182">
                  <c:v>104.20366644112451</c:v>
                </c:pt>
                <c:pt idx="183">
                  <c:v>106.04657400380053</c:v>
                </c:pt>
                <c:pt idx="184">
                  <c:v>108.97191403704706</c:v>
                </c:pt>
                <c:pt idx="185">
                  <c:v>111.8736292915481</c:v>
                </c:pt>
                <c:pt idx="186">
                  <c:v>114.2589949319127</c:v>
                </c:pt>
                <c:pt idx="187">
                  <c:v>115.98413198327988</c:v>
                </c:pt>
                <c:pt idx="188">
                  <c:v>117.21887782548906</c:v>
                </c:pt>
                <c:pt idx="189">
                  <c:v>118.08153977678286</c:v>
                </c:pt>
                <c:pt idx="190">
                  <c:v>118.63297521405485</c:v>
                </c:pt>
                <c:pt idx="191">
                  <c:v>118.98652507792366</c:v>
                </c:pt>
                <c:pt idx="192">
                  <c:v>119.16841452532189</c:v>
                </c:pt>
                <c:pt idx="193">
                  <c:v>119.16841452532189</c:v>
                </c:pt>
                <c:pt idx="194">
                  <c:v>119.16841452532189</c:v>
                </c:pt>
                <c:pt idx="195">
                  <c:v>119.16841452532189</c:v>
                </c:pt>
                <c:pt idx="196">
                  <c:v>119.16841452532189</c:v>
                </c:pt>
                <c:pt idx="197">
                  <c:v>119.16841452532189</c:v>
                </c:pt>
                <c:pt idx="198">
                  <c:v>119.16841452532189</c:v>
                </c:pt>
                <c:pt idx="199">
                  <c:v>119.16841452532189</c:v>
                </c:pt>
                <c:pt idx="200">
                  <c:v>119.16841452532189</c:v>
                </c:pt>
                <c:pt idx="201">
                  <c:v>119.16841452532189</c:v>
                </c:pt>
                <c:pt idx="202">
                  <c:v>119.16841452532189</c:v>
                </c:pt>
                <c:pt idx="203">
                  <c:v>119.16841452532189</c:v>
                </c:pt>
                <c:pt idx="204">
                  <c:v>119.16841452532189</c:v>
                </c:pt>
                <c:pt idx="205">
                  <c:v>119.16841452532189</c:v>
                </c:pt>
                <c:pt idx="206">
                  <c:v>119.16841452532189</c:v>
                </c:pt>
                <c:pt idx="207">
                  <c:v>119.16841452532189</c:v>
                </c:pt>
                <c:pt idx="208">
                  <c:v>119.16841452532189</c:v>
                </c:pt>
                <c:pt idx="209">
                  <c:v>119.16841452532189</c:v>
                </c:pt>
                <c:pt idx="210">
                  <c:v>119.16841452532189</c:v>
                </c:pt>
                <c:pt idx="211">
                  <c:v>119.16841452532189</c:v>
                </c:pt>
                <c:pt idx="212">
                  <c:v>119.16841452532189</c:v>
                </c:pt>
                <c:pt idx="213">
                  <c:v>119.16841452532189</c:v>
                </c:pt>
                <c:pt idx="214">
                  <c:v>119.16841452532189</c:v>
                </c:pt>
                <c:pt idx="215">
                  <c:v>119.16841452532189</c:v>
                </c:pt>
                <c:pt idx="216">
                  <c:v>119.16841452532189</c:v>
                </c:pt>
                <c:pt idx="217">
                  <c:v>119.16841452532189</c:v>
                </c:pt>
                <c:pt idx="218">
                  <c:v>119.16841452532189</c:v>
                </c:pt>
                <c:pt idx="219">
                  <c:v>119.16841452532189</c:v>
                </c:pt>
                <c:pt idx="220">
                  <c:v>119.16841452532189</c:v>
                </c:pt>
                <c:pt idx="221">
                  <c:v>119.16841452532189</c:v>
                </c:pt>
                <c:pt idx="222">
                  <c:v>119.16841452532189</c:v>
                </c:pt>
                <c:pt idx="223">
                  <c:v>119.16841452532189</c:v>
                </c:pt>
                <c:pt idx="224">
                  <c:v>119.16841452532189</c:v>
                </c:pt>
                <c:pt idx="225">
                  <c:v>119.16841452532189</c:v>
                </c:pt>
                <c:pt idx="226">
                  <c:v>119.16841452532189</c:v>
                </c:pt>
                <c:pt idx="227">
                  <c:v>119.16841452532189</c:v>
                </c:pt>
                <c:pt idx="228">
                  <c:v>119.16841452532189</c:v>
                </c:pt>
                <c:pt idx="229">
                  <c:v>119.16841452532189</c:v>
                </c:pt>
                <c:pt idx="230">
                  <c:v>119.16841452532189</c:v>
                </c:pt>
                <c:pt idx="231">
                  <c:v>119.16841452532189</c:v>
                </c:pt>
                <c:pt idx="232">
                  <c:v>119.16841452532189</c:v>
                </c:pt>
                <c:pt idx="233">
                  <c:v>122.15005778428456</c:v>
                </c:pt>
                <c:pt idx="234">
                  <c:v>126.12657031120233</c:v>
                </c:pt>
                <c:pt idx="235">
                  <c:v>128.80146355605186</c:v>
                </c:pt>
                <c:pt idx="236">
                  <c:v>129.41240719922314</c:v>
                </c:pt>
                <c:pt idx="237">
                  <c:v>129.41240719922314</c:v>
                </c:pt>
                <c:pt idx="238">
                  <c:v>130.82069493273224</c:v>
                </c:pt>
                <c:pt idx="239">
                  <c:v>134.81297815554151</c:v>
                </c:pt>
                <c:pt idx="240">
                  <c:v>140.40616337275773</c:v>
                </c:pt>
                <c:pt idx="241">
                  <c:v>145.04532902696482</c:v>
                </c:pt>
                <c:pt idx="242">
                  <c:v>149.08484773894455</c:v>
                </c:pt>
                <c:pt idx="243">
                  <c:v>153.37617879048989</c:v>
                </c:pt>
                <c:pt idx="244">
                  <c:v>157.22349997280187</c:v>
                </c:pt>
                <c:pt idx="245">
                  <c:v>161.5715110024471</c:v>
                </c:pt>
                <c:pt idx="246">
                  <c:v>166.6932271527632</c:v>
                </c:pt>
                <c:pt idx="247">
                  <c:v>170.97732416004368</c:v>
                </c:pt>
                <c:pt idx="248">
                  <c:v>173.263863174058</c:v>
                </c:pt>
                <c:pt idx="249">
                  <c:v>173.90842920334364</c:v>
                </c:pt>
                <c:pt idx="250">
                  <c:v>174.27375487984827</c:v>
                </c:pt>
                <c:pt idx="251">
                  <c:v>174.98500786169626</c:v>
                </c:pt>
                <c:pt idx="252">
                  <c:v>175.50574171275937</c:v>
                </c:pt>
                <c:pt idx="253">
                  <c:v>175.50574171275937</c:v>
                </c:pt>
                <c:pt idx="254">
                  <c:v>175.50574171275937</c:v>
                </c:pt>
                <c:pt idx="255">
                  <c:v>176.17528868121036</c:v>
                </c:pt>
                <c:pt idx="256">
                  <c:v>177.17992979917082</c:v>
                </c:pt>
                <c:pt idx="257">
                  <c:v>177.17992979917082</c:v>
                </c:pt>
                <c:pt idx="258">
                  <c:v>177.17992979917082</c:v>
                </c:pt>
                <c:pt idx="259">
                  <c:v>177.17992979917082</c:v>
                </c:pt>
                <c:pt idx="260">
                  <c:v>177.17992979917082</c:v>
                </c:pt>
                <c:pt idx="261">
                  <c:v>177.17992979917082</c:v>
                </c:pt>
                <c:pt idx="262">
                  <c:v>177.17992979917082</c:v>
                </c:pt>
                <c:pt idx="263">
                  <c:v>177.17992979917082</c:v>
                </c:pt>
                <c:pt idx="264">
                  <c:v>177.17992979917082</c:v>
                </c:pt>
                <c:pt idx="265">
                  <c:v>177.17992979917082</c:v>
                </c:pt>
                <c:pt idx="266">
                  <c:v>177.17992979917082</c:v>
                </c:pt>
                <c:pt idx="267">
                  <c:v>177.17992979917082</c:v>
                </c:pt>
                <c:pt idx="268">
                  <c:v>177.17992979917082</c:v>
                </c:pt>
                <c:pt idx="269">
                  <c:v>177.17992979917082</c:v>
                </c:pt>
                <c:pt idx="270">
                  <c:v>177.17992979917082</c:v>
                </c:pt>
                <c:pt idx="271">
                  <c:v>177.17992979917082</c:v>
                </c:pt>
                <c:pt idx="272">
                  <c:v>177.17992979917082</c:v>
                </c:pt>
                <c:pt idx="273">
                  <c:v>178.04075005640703</c:v>
                </c:pt>
                <c:pt idx="274">
                  <c:v>182.36131320834244</c:v>
                </c:pt>
                <c:pt idx="275">
                  <c:v>187.96110679784869</c:v>
                </c:pt>
                <c:pt idx="276">
                  <c:v>193.8875819113947</c:v>
                </c:pt>
                <c:pt idx="277">
                  <c:v>199.99264873850368</c:v>
                </c:pt>
                <c:pt idx="278">
                  <c:v>206.58364055928632</c:v>
                </c:pt>
                <c:pt idx="279">
                  <c:v>212.59516505249127</c:v>
                </c:pt>
                <c:pt idx="280">
                  <c:v>215.53697104827529</c:v>
                </c:pt>
                <c:pt idx="281">
                  <c:v>215.53697104827529</c:v>
                </c:pt>
                <c:pt idx="282">
                  <c:v>215.53697104827529</c:v>
                </c:pt>
                <c:pt idx="283">
                  <c:v>215.53697104827529</c:v>
                </c:pt>
                <c:pt idx="284">
                  <c:v>215.53697104827529</c:v>
                </c:pt>
                <c:pt idx="285">
                  <c:v>215.53697104827529</c:v>
                </c:pt>
                <c:pt idx="286">
                  <c:v>215.53697104827529</c:v>
                </c:pt>
                <c:pt idx="287">
                  <c:v>215.53697104827529</c:v>
                </c:pt>
                <c:pt idx="288">
                  <c:v>215.53697104827529</c:v>
                </c:pt>
                <c:pt idx="289">
                  <c:v>215.53697104827529</c:v>
                </c:pt>
                <c:pt idx="290">
                  <c:v>215.53697104827529</c:v>
                </c:pt>
                <c:pt idx="291">
                  <c:v>215.53697104827529</c:v>
                </c:pt>
                <c:pt idx="292">
                  <c:v>216.00408092994968</c:v>
                </c:pt>
                <c:pt idx="293">
                  <c:v>216.81970515951849</c:v>
                </c:pt>
                <c:pt idx="294">
                  <c:v>216.81970515951849</c:v>
                </c:pt>
                <c:pt idx="295">
                  <c:v>216.81970515951849</c:v>
                </c:pt>
                <c:pt idx="296">
                  <c:v>216.81970515951849</c:v>
                </c:pt>
                <c:pt idx="297">
                  <c:v>216.81970515951849</c:v>
                </c:pt>
                <c:pt idx="298">
                  <c:v>216.81970515951849</c:v>
                </c:pt>
                <c:pt idx="299">
                  <c:v>216.81970515951849</c:v>
                </c:pt>
                <c:pt idx="300">
                  <c:v>216.81970515951849</c:v>
                </c:pt>
                <c:pt idx="301">
                  <c:v>216.81970515951849</c:v>
                </c:pt>
                <c:pt idx="302">
                  <c:v>216.81970515951849</c:v>
                </c:pt>
                <c:pt idx="303">
                  <c:v>217.53681692982028</c:v>
                </c:pt>
                <c:pt idx="304">
                  <c:v>219.25602611575994</c:v>
                </c:pt>
                <c:pt idx="305">
                  <c:v>221.64968109821297</c:v>
                </c:pt>
                <c:pt idx="306">
                  <c:v>223.36912439916463</c:v>
                </c:pt>
                <c:pt idx="307">
                  <c:v>223.78339453049179</c:v>
                </c:pt>
                <c:pt idx="308">
                  <c:v>223.78339453049179</c:v>
                </c:pt>
                <c:pt idx="309">
                  <c:v>223.78339453049179</c:v>
                </c:pt>
                <c:pt idx="310">
                  <c:v>223.78339453049179</c:v>
                </c:pt>
                <c:pt idx="311">
                  <c:v>223.84843888757339</c:v>
                </c:pt>
                <c:pt idx="312">
                  <c:v>224.66313542968962</c:v>
                </c:pt>
                <c:pt idx="313">
                  <c:v>226.2980478112483</c:v>
                </c:pt>
                <c:pt idx="314">
                  <c:v>228.45486713347051</c:v>
                </c:pt>
                <c:pt idx="315">
                  <c:v>230.55879974818242</c:v>
                </c:pt>
                <c:pt idx="316">
                  <c:v>232.29753140837727</c:v>
                </c:pt>
                <c:pt idx="317">
                  <c:v>234.2604537911094</c:v>
                </c:pt>
                <c:pt idx="318">
                  <c:v>236.75980436364028</c:v>
                </c:pt>
                <c:pt idx="319">
                  <c:v>239.28834977675757</c:v>
                </c:pt>
                <c:pt idx="320">
                  <c:v>240.53982220453537</c:v>
                </c:pt>
                <c:pt idx="321">
                  <c:v>240.78786645782753</c:v>
                </c:pt>
                <c:pt idx="322">
                  <c:v>240.78786645782753</c:v>
                </c:pt>
                <c:pt idx="323">
                  <c:v>240.78786645782753</c:v>
                </c:pt>
                <c:pt idx="324">
                  <c:v>240.88448800129544</c:v>
                </c:pt>
                <c:pt idx="325">
                  <c:v>240.88448800129544</c:v>
                </c:pt>
                <c:pt idx="326">
                  <c:v>240.88448800129544</c:v>
                </c:pt>
                <c:pt idx="327">
                  <c:v>240.88448800129544</c:v>
                </c:pt>
                <c:pt idx="328">
                  <c:v>242.38162775394915</c:v>
                </c:pt>
                <c:pt idx="329">
                  <c:v>245.22200673453989</c:v>
                </c:pt>
                <c:pt idx="330">
                  <c:v>246.76957147442675</c:v>
                </c:pt>
                <c:pt idx="331">
                  <c:v>246.775862815224</c:v>
                </c:pt>
                <c:pt idx="332">
                  <c:v>246.88664737203425</c:v>
                </c:pt>
                <c:pt idx="333">
                  <c:v>247.05007720794282</c:v>
                </c:pt>
                <c:pt idx="334">
                  <c:v>247.11063515354465</c:v>
                </c:pt>
                <c:pt idx="335">
                  <c:v>247.26632615822251</c:v>
                </c:pt>
                <c:pt idx="336">
                  <c:v>247.26632615822251</c:v>
                </c:pt>
                <c:pt idx="337">
                  <c:v>247.26632615822251</c:v>
                </c:pt>
                <c:pt idx="338">
                  <c:v>247.26632615822251</c:v>
                </c:pt>
                <c:pt idx="339">
                  <c:v>247.26632615822251</c:v>
                </c:pt>
                <c:pt idx="340">
                  <c:v>247.26632615822251</c:v>
                </c:pt>
                <c:pt idx="341">
                  <c:v>247.26632615822251</c:v>
                </c:pt>
                <c:pt idx="342">
                  <c:v>247.26632615822251</c:v>
                </c:pt>
                <c:pt idx="343">
                  <c:v>247.26632615822251</c:v>
                </c:pt>
                <c:pt idx="344">
                  <c:v>247.26632615822251</c:v>
                </c:pt>
                <c:pt idx="345">
                  <c:v>247.26632615822251</c:v>
                </c:pt>
                <c:pt idx="346">
                  <c:v>247.26632615822251</c:v>
                </c:pt>
                <c:pt idx="347">
                  <c:v>247.26632615822251</c:v>
                </c:pt>
                <c:pt idx="348">
                  <c:v>247.26632615822251</c:v>
                </c:pt>
                <c:pt idx="349">
                  <c:v>247.26632615822251</c:v>
                </c:pt>
                <c:pt idx="350">
                  <c:v>247.26632615822251</c:v>
                </c:pt>
                <c:pt idx="351">
                  <c:v>247.26632615822251</c:v>
                </c:pt>
                <c:pt idx="352">
                  <c:v>247.26632615822251</c:v>
                </c:pt>
                <c:pt idx="353">
                  <c:v>247.26632615822251</c:v>
                </c:pt>
                <c:pt idx="354">
                  <c:v>247.26632615822251</c:v>
                </c:pt>
                <c:pt idx="355">
                  <c:v>247.26632615822251</c:v>
                </c:pt>
                <c:pt idx="356">
                  <c:v>247.26632615822251</c:v>
                </c:pt>
                <c:pt idx="357">
                  <c:v>247.26632615822251</c:v>
                </c:pt>
                <c:pt idx="358">
                  <c:v>247.58961099013268</c:v>
                </c:pt>
                <c:pt idx="359">
                  <c:v>249.2913856544979</c:v>
                </c:pt>
                <c:pt idx="360">
                  <c:v>251.42216212960932</c:v>
                </c:pt>
                <c:pt idx="361">
                  <c:v>253.02250144900236</c:v>
                </c:pt>
                <c:pt idx="362">
                  <c:v>253.88731232781942</c:v>
                </c:pt>
                <c:pt idx="363">
                  <c:v>254.13435014111755</c:v>
                </c:pt>
                <c:pt idx="364">
                  <c:v>254.13435014111755</c:v>
                </c:pt>
                <c:pt idx="365">
                  <c:v>254.13435014111755</c:v>
                </c:pt>
                <c:pt idx="366">
                  <c:v>254.13435014111755</c:v>
                </c:pt>
                <c:pt idx="367">
                  <c:v>254.13435014111755</c:v>
                </c:pt>
                <c:pt idx="368">
                  <c:v>254.13435014111755</c:v>
                </c:pt>
                <c:pt idx="369">
                  <c:v>254.13435014111755</c:v>
                </c:pt>
                <c:pt idx="370">
                  <c:v>254.13435014111755</c:v>
                </c:pt>
                <c:pt idx="371">
                  <c:v>254.13435014111755</c:v>
                </c:pt>
                <c:pt idx="372">
                  <c:v>255.75472727358601</c:v>
                </c:pt>
                <c:pt idx="373">
                  <c:v>258.79532445940043</c:v>
                </c:pt>
                <c:pt idx="374">
                  <c:v>261.66400793613656</c:v>
                </c:pt>
                <c:pt idx="375">
                  <c:v>263.61924536946992</c:v>
                </c:pt>
                <c:pt idx="376">
                  <c:v>264.76879157277023</c:v>
                </c:pt>
                <c:pt idx="377">
                  <c:v>265.42638225113637</c:v>
                </c:pt>
                <c:pt idx="378">
                  <c:v>265.81045064527649</c:v>
                </c:pt>
                <c:pt idx="379">
                  <c:v>266.03964013663449</c:v>
                </c:pt>
                <c:pt idx="380">
                  <c:v>266.2743302658011</c:v>
                </c:pt>
                <c:pt idx="381">
                  <c:v>266.52749695868442</c:v>
                </c:pt>
                <c:pt idx="382">
                  <c:v>266.73119847169693</c:v>
                </c:pt>
                <c:pt idx="383">
                  <c:v>266.87306042388173</c:v>
                </c:pt>
                <c:pt idx="384">
                  <c:v>266.93451758465773</c:v>
                </c:pt>
                <c:pt idx="385">
                  <c:v>266.93451758465773</c:v>
                </c:pt>
                <c:pt idx="386">
                  <c:v>266.93451758465773</c:v>
                </c:pt>
                <c:pt idx="387">
                  <c:v>266.93451758465773</c:v>
                </c:pt>
                <c:pt idx="388">
                  <c:v>266.93451758465773</c:v>
                </c:pt>
                <c:pt idx="389">
                  <c:v>266.93451758465773</c:v>
                </c:pt>
                <c:pt idx="390">
                  <c:v>266.93451758465773</c:v>
                </c:pt>
                <c:pt idx="391">
                  <c:v>266.93451758465773</c:v>
                </c:pt>
                <c:pt idx="392">
                  <c:v>266.93451758465773</c:v>
                </c:pt>
                <c:pt idx="393">
                  <c:v>266.93451758465773</c:v>
                </c:pt>
                <c:pt idx="394">
                  <c:v>266.93451758465773</c:v>
                </c:pt>
                <c:pt idx="395">
                  <c:v>266.93451758465773</c:v>
                </c:pt>
                <c:pt idx="396">
                  <c:v>266.93451758465773</c:v>
                </c:pt>
                <c:pt idx="397">
                  <c:v>266.93451758465773</c:v>
                </c:pt>
                <c:pt idx="398">
                  <c:v>266.93451758465773</c:v>
                </c:pt>
                <c:pt idx="399">
                  <c:v>266.93451758465773</c:v>
                </c:pt>
                <c:pt idx="400">
                  <c:v>266.93451758465773</c:v>
                </c:pt>
                <c:pt idx="401">
                  <c:v>266.93451758465773</c:v>
                </c:pt>
                <c:pt idx="402">
                  <c:v>268.01088922814967</c:v>
                </c:pt>
                <c:pt idx="403">
                  <c:v>269.72936330899455</c:v>
                </c:pt>
                <c:pt idx="404">
                  <c:v>271.21906645621686</c:v>
                </c:pt>
                <c:pt idx="405">
                  <c:v>272.48635053281043</c:v>
                </c:pt>
                <c:pt idx="406">
                  <c:v>273.81419625841113</c:v>
                </c:pt>
                <c:pt idx="407">
                  <c:v>275.1178483307587</c:v>
                </c:pt>
                <c:pt idx="408">
                  <c:v>276.05700932672221</c:v>
                </c:pt>
                <c:pt idx="409">
                  <c:v>276.34540995241554</c:v>
                </c:pt>
                <c:pt idx="410">
                  <c:v>276.34540995241554</c:v>
                </c:pt>
                <c:pt idx="411">
                  <c:v>276.34540995241554</c:v>
                </c:pt>
                <c:pt idx="412">
                  <c:v>276.34540995241554</c:v>
                </c:pt>
                <c:pt idx="413">
                  <c:v>276.34540995241554</c:v>
                </c:pt>
                <c:pt idx="414">
                  <c:v>276.34540995241554</c:v>
                </c:pt>
                <c:pt idx="415">
                  <c:v>276.34540995241554</c:v>
                </c:pt>
                <c:pt idx="416">
                  <c:v>276.34540995241554</c:v>
                </c:pt>
                <c:pt idx="417">
                  <c:v>276.34540995241554</c:v>
                </c:pt>
                <c:pt idx="418">
                  <c:v>276.34540995241554</c:v>
                </c:pt>
                <c:pt idx="419">
                  <c:v>276.74294575536476</c:v>
                </c:pt>
                <c:pt idx="420">
                  <c:v>277.50396423904107</c:v>
                </c:pt>
                <c:pt idx="421">
                  <c:v>277.82884543574244</c:v>
                </c:pt>
                <c:pt idx="422">
                  <c:v>277.82884543574244</c:v>
                </c:pt>
                <c:pt idx="423">
                  <c:v>277.82884543574244</c:v>
                </c:pt>
                <c:pt idx="424">
                  <c:v>277.82884543574244</c:v>
                </c:pt>
                <c:pt idx="425">
                  <c:v>277.82884543574244</c:v>
                </c:pt>
                <c:pt idx="426">
                  <c:v>277.82884543574244</c:v>
                </c:pt>
                <c:pt idx="427">
                  <c:v>277.82884543574244</c:v>
                </c:pt>
                <c:pt idx="428">
                  <c:v>277.82884543574244</c:v>
                </c:pt>
                <c:pt idx="429">
                  <c:v>277.82884543574244</c:v>
                </c:pt>
                <c:pt idx="430">
                  <c:v>277.82884543574244</c:v>
                </c:pt>
                <c:pt idx="431">
                  <c:v>278.43718889951134</c:v>
                </c:pt>
                <c:pt idx="432">
                  <c:v>278.9490383071066</c:v>
                </c:pt>
                <c:pt idx="433">
                  <c:v>278.9490383071066</c:v>
                </c:pt>
                <c:pt idx="434">
                  <c:v>278.9490383071066</c:v>
                </c:pt>
                <c:pt idx="435">
                  <c:v>279.83003812273159</c:v>
                </c:pt>
                <c:pt idx="436">
                  <c:v>282.3995084531457</c:v>
                </c:pt>
                <c:pt idx="437">
                  <c:v>286.36967770707588</c:v>
                </c:pt>
                <c:pt idx="438">
                  <c:v>290.90896857620965</c:v>
                </c:pt>
                <c:pt idx="439">
                  <c:v>294.82399069503373</c:v>
                </c:pt>
                <c:pt idx="440">
                  <c:v>297.2733054279642</c:v>
                </c:pt>
                <c:pt idx="441">
                  <c:v>298.31224010390252</c:v>
                </c:pt>
                <c:pt idx="442">
                  <c:v>298.55364990569558</c:v>
                </c:pt>
                <c:pt idx="443">
                  <c:v>298.57253603305168</c:v>
                </c:pt>
                <c:pt idx="444">
                  <c:v>298.57253603305168</c:v>
                </c:pt>
                <c:pt idx="445">
                  <c:v>298.57253603305168</c:v>
                </c:pt>
                <c:pt idx="446">
                  <c:v>298.57253603305168</c:v>
                </c:pt>
                <c:pt idx="447">
                  <c:v>298.57253603305168</c:v>
                </c:pt>
                <c:pt idx="448">
                  <c:v>298.57253603305168</c:v>
                </c:pt>
                <c:pt idx="449">
                  <c:v>298.57253603305168</c:v>
                </c:pt>
                <c:pt idx="450">
                  <c:v>298.57253603305168</c:v>
                </c:pt>
                <c:pt idx="451">
                  <c:v>298.57253603305168</c:v>
                </c:pt>
                <c:pt idx="452">
                  <c:v>298.57253603305168</c:v>
                </c:pt>
                <c:pt idx="453">
                  <c:v>298.57253603305168</c:v>
                </c:pt>
                <c:pt idx="454">
                  <c:v>298.57253603305168</c:v>
                </c:pt>
                <c:pt idx="455">
                  <c:v>298.57253603305168</c:v>
                </c:pt>
                <c:pt idx="456">
                  <c:v>298.57253603305168</c:v>
                </c:pt>
                <c:pt idx="457">
                  <c:v>298.57253603305168</c:v>
                </c:pt>
                <c:pt idx="458">
                  <c:v>298.57253603305168</c:v>
                </c:pt>
                <c:pt idx="459">
                  <c:v>298.57253603305168</c:v>
                </c:pt>
                <c:pt idx="460">
                  <c:v>298.57253603305168</c:v>
                </c:pt>
                <c:pt idx="461">
                  <c:v>298.57253603305168</c:v>
                </c:pt>
                <c:pt idx="462">
                  <c:v>298.57253603305168</c:v>
                </c:pt>
                <c:pt idx="463">
                  <c:v>298.57253603305168</c:v>
                </c:pt>
                <c:pt idx="464">
                  <c:v>298.57253603305168</c:v>
                </c:pt>
                <c:pt idx="465">
                  <c:v>298.57253603305168</c:v>
                </c:pt>
                <c:pt idx="466">
                  <c:v>298.57253603305168</c:v>
                </c:pt>
                <c:pt idx="467">
                  <c:v>298.57253603305168</c:v>
                </c:pt>
                <c:pt idx="468">
                  <c:v>298.57253603305168</c:v>
                </c:pt>
                <c:pt idx="469">
                  <c:v>298.57253603305168</c:v>
                </c:pt>
                <c:pt idx="470">
                  <c:v>298.57253603305168</c:v>
                </c:pt>
                <c:pt idx="471">
                  <c:v>298.57253603305168</c:v>
                </c:pt>
                <c:pt idx="472">
                  <c:v>298.57253603305168</c:v>
                </c:pt>
                <c:pt idx="473">
                  <c:v>298.57253603305168</c:v>
                </c:pt>
                <c:pt idx="474">
                  <c:v>298.57253603305168</c:v>
                </c:pt>
                <c:pt idx="475">
                  <c:v>298.57253603305168</c:v>
                </c:pt>
                <c:pt idx="476">
                  <c:v>298.57253603305168</c:v>
                </c:pt>
                <c:pt idx="477">
                  <c:v>298.57253603305168</c:v>
                </c:pt>
                <c:pt idx="478">
                  <c:v>298.57253603305168</c:v>
                </c:pt>
                <c:pt idx="479">
                  <c:v>298.57253603305168</c:v>
                </c:pt>
                <c:pt idx="480">
                  <c:v>298.57253603305168</c:v>
                </c:pt>
                <c:pt idx="481">
                  <c:v>298.57253603305168</c:v>
                </c:pt>
                <c:pt idx="482">
                  <c:v>298.57253603305168</c:v>
                </c:pt>
                <c:pt idx="483">
                  <c:v>298.57253603305168</c:v>
                </c:pt>
                <c:pt idx="484">
                  <c:v>298.57253603305168</c:v>
                </c:pt>
                <c:pt idx="485">
                  <c:v>298.57253603305168</c:v>
                </c:pt>
                <c:pt idx="486">
                  <c:v>298.57253603305168</c:v>
                </c:pt>
                <c:pt idx="487">
                  <c:v>298.57253603305168</c:v>
                </c:pt>
                <c:pt idx="488">
                  <c:v>298.57253603305168</c:v>
                </c:pt>
                <c:pt idx="489">
                  <c:v>298.57253603305168</c:v>
                </c:pt>
                <c:pt idx="490">
                  <c:v>298.57253603305168</c:v>
                </c:pt>
                <c:pt idx="491">
                  <c:v>298.57253603305168</c:v>
                </c:pt>
                <c:pt idx="492">
                  <c:v>298.57253603305168</c:v>
                </c:pt>
                <c:pt idx="493">
                  <c:v>298.57253603305168</c:v>
                </c:pt>
                <c:pt idx="494">
                  <c:v>298.57253603305168</c:v>
                </c:pt>
                <c:pt idx="495">
                  <c:v>298.57253603305168</c:v>
                </c:pt>
                <c:pt idx="496">
                  <c:v>298.57253603305168</c:v>
                </c:pt>
                <c:pt idx="497">
                  <c:v>298.57253603305168</c:v>
                </c:pt>
                <c:pt idx="498">
                  <c:v>298.57253603305168</c:v>
                </c:pt>
                <c:pt idx="499">
                  <c:v>298.57253603305168</c:v>
                </c:pt>
                <c:pt idx="500">
                  <c:v>298.57253603305168</c:v>
                </c:pt>
                <c:pt idx="501">
                  <c:v>298.57253603305168</c:v>
                </c:pt>
                <c:pt idx="502">
                  <c:v>298.57253603305168</c:v>
                </c:pt>
                <c:pt idx="503">
                  <c:v>298.57253603305168</c:v>
                </c:pt>
                <c:pt idx="504">
                  <c:v>298.57253603305168</c:v>
                </c:pt>
                <c:pt idx="505">
                  <c:v>298.57253603305168</c:v>
                </c:pt>
                <c:pt idx="506">
                  <c:v>298.57253603305168</c:v>
                </c:pt>
                <c:pt idx="507">
                  <c:v>298.57253603305168</c:v>
                </c:pt>
                <c:pt idx="508">
                  <c:v>298.57253603305168</c:v>
                </c:pt>
                <c:pt idx="509">
                  <c:v>298.57253603305168</c:v>
                </c:pt>
                <c:pt idx="510">
                  <c:v>298.57253603305168</c:v>
                </c:pt>
                <c:pt idx="511">
                  <c:v>298.57253603305168</c:v>
                </c:pt>
                <c:pt idx="512">
                  <c:v>298.57253603305168</c:v>
                </c:pt>
                <c:pt idx="513">
                  <c:v>298.57253603305168</c:v>
                </c:pt>
                <c:pt idx="514">
                  <c:v>298.57253603305168</c:v>
                </c:pt>
                <c:pt idx="515">
                  <c:v>298.57253603305168</c:v>
                </c:pt>
                <c:pt idx="516">
                  <c:v>298.57253603305168</c:v>
                </c:pt>
                <c:pt idx="517">
                  <c:v>298.57253603305168</c:v>
                </c:pt>
                <c:pt idx="518">
                  <c:v>298.57253603305168</c:v>
                </c:pt>
                <c:pt idx="519">
                  <c:v>298.57253603305168</c:v>
                </c:pt>
                <c:pt idx="520">
                  <c:v>299.07821211339262</c:v>
                </c:pt>
                <c:pt idx="521">
                  <c:v>299.87731756179795</c:v>
                </c:pt>
                <c:pt idx="522">
                  <c:v>300.85780342229174</c:v>
                </c:pt>
                <c:pt idx="523">
                  <c:v>302.32621706021081</c:v>
                </c:pt>
                <c:pt idx="524">
                  <c:v>304.31662097168072</c:v>
                </c:pt>
                <c:pt idx="525">
                  <c:v>306.09095114930329</c:v>
                </c:pt>
                <c:pt idx="526">
                  <c:v>307.02795737649825</c:v>
                </c:pt>
                <c:pt idx="527">
                  <c:v>307.34710556339815</c:v>
                </c:pt>
                <c:pt idx="528">
                  <c:v>307.42193118398285</c:v>
                </c:pt>
                <c:pt idx="529">
                  <c:v>307.42193118398285</c:v>
                </c:pt>
                <c:pt idx="530">
                  <c:v>307.42193118398285</c:v>
                </c:pt>
                <c:pt idx="531">
                  <c:v>307.42193118398285</c:v>
                </c:pt>
                <c:pt idx="532">
                  <c:v>307.42193118398285</c:v>
                </c:pt>
                <c:pt idx="533">
                  <c:v>307.42193118398285</c:v>
                </c:pt>
                <c:pt idx="534">
                  <c:v>307.42193118398285</c:v>
                </c:pt>
                <c:pt idx="535">
                  <c:v>307.42193118398285</c:v>
                </c:pt>
                <c:pt idx="536">
                  <c:v>307.42193118398285</c:v>
                </c:pt>
                <c:pt idx="537">
                  <c:v>307.42193118398285</c:v>
                </c:pt>
                <c:pt idx="538">
                  <c:v>307.42193118398285</c:v>
                </c:pt>
                <c:pt idx="539">
                  <c:v>307.42193118398285</c:v>
                </c:pt>
                <c:pt idx="540">
                  <c:v>307.42193118398285</c:v>
                </c:pt>
                <c:pt idx="541">
                  <c:v>307.42193118398285</c:v>
                </c:pt>
                <c:pt idx="542">
                  <c:v>307.42193118398285</c:v>
                </c:pt>
                <c:pt idx="543">
                  <c:v>307.44031212695165</c:v>
                </c:pt>
                <c:pt idx="544">
                  <c:v>308.26533098450909</c:v>
                </c:pt>
                <c:pt idx="545">
                  <c:v>310.00427823007158</c:v>
                </c:pt>
                <c:pt idx="546">
                  <c:v>311.8021457783089</c:v>
                </c:pt>
                <c:pt idx="547">
                  <c:v>312.9783977259159</c:v>
                </c:pt>
                <c:pt idx="548">
                  <c:v>313.72779262745479</c:v>
                </c:pt>
                <c:pt idx="549">
                  <c:v>314.23911259616671</c:v>
                </c:pt>
                <c:pt idx="550">
                  <c:v>314.63516903700076</c:v>
                </c:pt>
                <c:pt idx="551">
                  <c:v>314.78990854428031</c:v>
                </c:pt>
                <c:pt idx="552">
                  <c:v>314.89493191287954</c:v>
                </c:pt>
                <c:pt idx="553">
                  <c:v>314.99898622989156</c:v>
                </c:pt>
                <c:pt idx="554">
                  <c:v>314.99898622989156</c:v>
                </c:pt>
                <c:pt idx="555">
                  <c:v>314.99898622989156</c:v>
                </c:pt>
                <c:pt idx="556">
                  <c:v>314.99898622989156</c:v>
                </c:pt>
                <c:pt idx="557">
                  <c:v>314.99898622989156</c:v>
                </c:pt>
                <c:pt idx="558">
                  <c:v>314.99898622989156</c:v>
                </c:pt>
                <c:pt idx="559">
                  <c:v>314.99898622989156</c:v>
                </c:pt>
                <c:pt idx="560">
                  <c:v>314.99898622989156</c:v>
                </c:pt>
                <c:pt idx="561">
                  <c:v>314.99898622989156</c:v>
                </c:pt>
                <c:pt idx="562">
                  <c:v>314.99898622989156</c:v>
                </c:pt>
                <c:pt idx="563">
                  <c:v>315.4064089040192</c:v>
                </c:pt>
                <c:pt idx="564">
                  <c:v>317.42568903797098</c:v>
                </c:pt>
                <c:pt idx="565">
                  <c:v>318.97110281365269</c:v>
                </c:pt>
                <c:pt idx="566">
                  <c:v>318.97110281365269</c:v>
                </c:pt>
                <c:pt idx="567">
                  <c:v>318.97110281365269</c:v>
                </c:pt>
                <c:pt idx="568">
                  <c:v>318.97110281365269</c:v>
                </c:pt>
                <c:pt idx="569">
                  <c:v>318.97110281365269</c:v>
                </c:pt>
                <c:pt idx="570">
                  <c:v>318.97110281365269</c:v>
                </c:pt>
                <c:pt idx="571">
                  <c:v>318.97110281365269</c:v>
                </c:pt>
                <c:pt idx="572">
                  <c:v>318.97110281365269</c:v>
                </c:pt>
                <c:pt idx="573">
                  <c:v>318.97110281365269</c:v>
                </c:pt>
                <c:pt idx="574">
                  <c:v>318.97110281365269</c:v>
                </c:pt>
                <c:pt idx="575">
                  <c:v>318.97110281365269</c:v>
                </c:pt>
                <c:pt idx="576">
                  <c:v>318.97110281365269</c:v>
                </c:pt>
                <c:pt idx="577">
                  <c:v>318.97110281365269</c:v>
                </c:pt>
                <c:pt idx="578">
                  <c:v>318.97110281365269</c:v>
                </c:pt>
                <c:pt idx="579">
                  <c:v>318.97110281365269</c:v>
                </c:pt>
                <c:pt idx="580">
                  <c:v>318.97110281365269</c:v>
                </c:pt>
                <c:pt idx="581">
                  <c:v>318.97110281365269</c:v>
                </c:pt>
                <c:pt idx="582">
                  <c:v>318.97110281365269</c:v>
                </c:pt>
                <c:pt idx="583">
                  <c:v>318.97110281365269</c:v>
                </c:pt>
                <c:pt idx="584">
                  <c:v>318.97110281365269</c:v>
                </c:pt>
                <c:pt idx="585">
                  <c:v>318.97110281365269</c:v>
                </c:pt>
                <c:pt idx="586">
                  <c:v>318.97110281365269</c:v>
                </c:pt>
                <c:pt idx="587">
                  <c:v>318.97110281365269</c:v>
                </c:pt>
                <c:pt idx="588">
                  <c:v>318.97110281365269</c:v>
                </c:pt>
                <c:pt idx="589">
                  <c:v>318.97110281365269</c:v>
                </c:pt>
                <c:pt idx="590">
                  <c:v>318.97110281365269</c:v>
                </c:pt>
                <c:pt idx="591">
                  <c:v>318.97110281365269</c:v>
                </c:pt>
                <c:pt idx="592">
                  <c:v>318.97110281365269</c:v>
                </c:pt>
                <c:pt idx="593">
                  <c:v>318.97110281365269</c:v>
                </c:pt>
                <c:pt idx="594">
                  <c:v>318.97110281365269</c:v>
                </c:pt>
                <c:pt idx="595">
                  <c:v>318.97110281365269</c:v>
                </c:pt>
                <c:pt idx="596">
                  <c:v>318.97110281365269</c:v>
                </c:pt>
                <c:pt idx="597">
                  <c:v>318.97110281365269</c:v>
                </c:pt>
                <c:pt idx="598">
                  <c:v>318.97110281365269</c:v>
                </c:pt>
                <c:pt idx="599">
                  <c:v>318.97110281365269</c:v>
                </c:pt>
                <c:pt idx="600">
                  <c:v>318.97110281365269</c:v>
                </c:pt>
                <c:pt idx="601">
                  <c:v>318.97110281365269</c:v>
                </c:pt>
                <c:pt idx="602">
                  <c:v>318.97110281365269</c:v>
                </c:pt>
                <c:pt idx="603">
                  <c:v>318.97110281365269</c:v>
                </c:pt>
                <c:pt idx="604">
                  <c:v>318.97110281365269</c:v>
                </c:pt>
                <c:pt idx="605">
                  <c:v>318.97110281365269</c:v>
                </c:pt>
                <c:pt idx="606">
                  <c:v>318.97110281365269</c:v>
                </c:pt>
                <c:pt idx="607">
                  <c:v>318.97110281365269</c:v>
                </c:pt>
                <c:pt idx="608">
                  <c:v>318.97110281365269</c:v>
                </c:pt>
                <c:pt idx="609">
                  <c:v>318.97110281365269</c:v>
                </c:pt>
                <c:pt idx="610">
                  <c:v>318.97110281365269</c:v>
                </c:pt>
                <c:pt idx="611">
                  <c:v>318.97110281365269</c:v>
                </c:pt>
                <c:pt idx="612">
                  <c:v>318.97110281365269</c:v>
                </c:pt>
                <c:pt idx="613">
                  <c:v>318.97110281365269</c:v>
                </c:pt>
                <c:pt idx="614">
                  <c:v>318.97110281365269</c:v>
                </c:pt>
                <c:pt idx="615">
                  <c:v>318.97110281365269</c:v>
                </c:pt>
                <c:pt idx="616">
                  <c:v>318.97110281365269</c:v>
                </c:pt>
                <c:pt idx="617">
                  <c:v>318.97110281365269</c:v>
                </c:pt>
                <c:pt idx="618">
                  <c:v>318.97110281365269</c:v>
                </c:pt>
                <c:pt idx="619">
                  <c:v>319.80765625291775</c:v>
                </c:pt>
                <c:pt idx="620">
                  <c:v>320.96214981222772</c:v>
                </c:pt>
                <c:pt idx="621">
                  <c:v>321.27212904090891</c:v>
                </c:pt>
                <c:pt idx="622">
                  <c:v>321.27212904090891</c:v>
                </c:pt>
                <c:pt idx="623">
                  <c:v>321.27212904090891</c:v>
                </c:pt>
                <c:pt idx="624">
                  <c:v>321.27212904090891</c:v>
                </c:pt>
                <c:pt idx="625">
                  <c:v>321.27212904090891</c:v>
                </c:pt>
                <c:pt idx="626">
                  <c:v>321.27212904090891</c:v>
                </c:pt>
                <c:pt idx="627">
                  <c:v>321.27212904090891</c:v>
                </c:pt>
                <c:pt idx="628">
                  <c:v>321.27212904090891</c:v>
                </c:pt>
                <c:pt idx="629">
                  <c:v>321.27212904090891</c:v>
                </c:pt>
                <c:pt idx="630">
                  <c:v>321.27212904090891</c:v>
                </c:pt>
                <c:pt idx="631">
                  <c:v>321.27212904090891</c:v>
                </c:pt>
                <c:pt idx="632">
                  <c:v>321.27212904090891</c:v>
                </c:pt>
                <c:pt idx="633">
                  <c:v>321.27212904090891</c:v>
                </c:pt>
                <c:pt idx="634">
                  <c:v>321.27212904090891</c:v>
                </c:pt>
                <c:pt idx="635">
                  <c:v>321.27212904090891</c:v>
                </c:pt>
                <c:pt idx="636">
                  <c:v>321.27212904090891</c:v>
                </c:pt>
                <c:pt idx="637">
                  <c:v>321.27212904090891</c:v>
                </c:pt>
                <c:pt idx="638">
                  <c:v>321.27212904090891</c:v>
                </c:pt>
                <c:pt idx="639">
                  <c:v>321.27212904090891</c:v>
                </c:pt>
                <c:pt idx="640">
                  <c:v>321.27212904090891</c:v>
                </c:pt>
                <c:pt idx="641">
                  <c:v>321.27212904090891</c:v>
                </c:pt>
                <c:pt idx="642">
                  <c:v>321.27212904090891</c:v>
                </c:pt>
                <c:pt idx="643">
                  <c:v>321.27212904090891</c:v>
                </c:pt>
                <c:pt idx="644">
                  <c:v>321.27212904090891</c:v>
                </c:pt>
                <c:pt idx="645">
                  <c:v>321.27212904090891</c:v>
                </c:pt>
                <c:pt idx="646">
                  <c:v>321.27212904090891</c:v>
                </c:pt>
                <c:pt idx="647">
                  <c:v>321.27212904090891</c:v>
                </c:pt>
                <c:pt idx="648">
                  <c:v>321.27212904090891</c:v>
                </c:pt>
                <c:pt idx="649">
                  <c:v>321.27212904090891</c:v>
                </c:pt>
                <c:pt idx="650">
                  <c:v>321.27212904090891</c:v>
                </c:pt>
                <c:pt idx="651">
                  <c:v>323.02666341155361</c:v>
                </c:pt>
                <c:pt idx="652">
                  <c:v>327.02085513430416</c:v>
                </c:pt>
                <c:pt idx="653">
                  <c:v>331.29373781024532</c:v>
                </c:pt>
                <c:pt idx="654">
                  <c:v>336.64229054649149</c:v>
                </c:pt>
                <c:pt idx="655">
                  <c:v>344.47199538352851</c:v>
                </c:pt>
                <c:pt idx="656">
                  <c:v>353.11716773908392</c:v>
                </c:pt>
                <c:pt idx="657">
                  <c:v>359.7310901129693</c:v>
                </c:pt>
                <c:pt idx="658">
                  <c:v>363.99704503555455</c:v>
                </c:pt>
                <c:pt idx="659">
                  <c:v>368.50497951886604</c:v>
                </c:pt>
                <c:pt idx="660">
                  <c:v>374.71452914011513</c:v>
                </c:pt>
                <c:pt idx="661">
                  <c:v>381.06491173158889</c:v>
                </c:pt>
                <c:pt idx="662">
                  <c:v>385.97592078927124</c:v>
                </c:pt>
                <c:pt idx="663">
                  <c:v>388.89428571273538</c:v>
                </c:pt>
                <c:pt idx="664">
                  <c:v>389.92998053002577</c:v>
                </c:pt>
                <c:pt idx="665">
                  <c:v>389.92998053002577</c:v>
                </c:pt>
                <c:pt idx="666">
                  <c:v>389.92998053002577</c:v>
                </c:pt>
                <c:pt idx="667">
                  <c:v>389.92998053002577</c:v>
                </c:pt>
                <c:pt idx="668">
                  <c:v>389.92998053002577</c:v>
                </c:pt>
                <c:pt idx="669">
                  <c:v>389.92998053002577</c:v>
                </c:pt>
                <c:pt idx="670">
                  <c:v>389.92998053002577</c:v>
                </c:pt>
                <c:pt idx="671">
                  <c:v>389.92998053002577</c:v>
                </c:pt>
                <c:pt idx="672">
                  <c:v>389.92998053002577</c:v>
                </c:pt>
                <c:pt idx="673">
                  <c:v>389.92998053002577</c:v>
                </c:pt>
                <c:pt idx="674">
                  <c:v>389.92998053002577</c:v>
                </c:pt>
                <c:pt idx="675">
                  <c:v>389.92998053002577</c:v>
                </c:pt>
                <c:pt idx="676">
                  <c:v>389.92998053002577</c:v>
                </c:pt>
                <c:pt idx="677">
                  <c:v>390.08523232755181</c:v>
                </c:pt>
                <c:pt idx="678">
                  <c:v>394.34553713087928</c:v>
                </c:pt>
                <c:pt idx="679">
                  <c:v>400.70501158818558</c:v>
                </c:pt>
                <c:pt idx="680">
                  <c:v>407.4298473056528</c:v>
                </c:pt>
                <c:pt idx="681">
                  <c:v>413.4445544627485</c:v>
                </c:pt>
                <c:pt idx="682">
                  <c:v>416.9872517321545</c:v>
                </c:pt>
                <c:pt idx="683">
                  <c:v>418.87837049647021</c:v>
                </c:pt>
                <c:pt idx="684">
                  <c:v>419.73641342166547</c:v>
                </c:pt>
                <c:pt idx="685">
                  <c:v>419.73641342166547</c:v>
                </c:pt>
                <c:pt idx="686">
                  <c:v>419.73641342166547</c:v>
                </c:pt>
                <c:pt idx="687">
                  <c:v>419.73641342166547</c:v>
                </c:pt>
                <c:pt idx="688">
                  <c:v>419.73641342166547</c:v>
                </c:pt>
                <c:pt idx="689">
                  <c:v>419.73641342166547</c:v>
                </c:pt>
                <c:pt idx="690">
                  <c:v>419.73641342166547</c:v>
                </c:pt>
                <c:pt idx="691">
                  <c:v>419.73641342166547</c:v>
                </c:pt>
                <c:pt idx="692">
                  <c:v>419.73641342166547</c:v>
                </c:pt>
                <c:pt idx="693">
                  <c:v>419.73641342166547</c:v>
                </c:pt>
                <c:pt idx="694">
                  <c:v>419.73641342166547</c:v>
                </c:pt>
                <c:pt idx="695">
                  <c:v>419.73641342166547</c:v>
                </c:pt>
                <c:pt idx="696">
                  <c:v>423.3311773907626</c:v>
                </c:pt>
                <c:pt idx="697">
                  <c:v>428.10019377455751</c:v>
                </c:pt>
                <c:pt idx="698">
                  <c:v>431.34391145305881</c:v>
                </c:pt>
                <c:pt idx="699">
                  <c:v>433.57826570603436</c:v>
                </c:pt>
                <c:pt idx="700">
                  <c:v>434.30965593052423</c:v>
                </c:pt>
                <c:pt idx="701">
                  <c:v>434.30965593052423</c:v>
                </c:pt>
                <c:pt idx="702">
                  <c:v>434.30965593052423</c:v>
                </c:pt>
                <c:pt idx="703">
                  <c:v>434.30965593052423</c:v>
                </c:pt>
                <c:pt idx="704">
                  <c:v>434.48376405059537</c:v>
                </c:pt>
                <c:pt idx="705">
                  <c:v>435.75727764189747</c:v>
                </c:pt>
                <c:pt idx="706">
                  <c:v>437.72942267960616</c:v>
                </c:pt>
                <c:pt idx="707">
                  <c:v>439.5376097233991</c:v>
                </c:pt>
                <c:pt idx="708">
                  <c:v>440.45667973985996</c:v>
                </c:pt>
                <c:pt idx="709">
                  <c:v>440.45667973985996</c:v>
                </c:pt>
                <c:pt idx="710">
                  <c:v>440.45667973985996</c:v>
                </c:pt>
                <c:pt idx="711">
                  <c:v>440.45667973985996</c:v>
                </c:pt>
                <c:pt idx="712">
                  <c:v>440.45667973985996</c:v>
                </c:pt>
                <c:pt idx="713">
                  <c:v>440.45667973985996</c:v>
                </c:pt>
                <c:pt idx="714">
                  <c:v>441.94474861779628</c:v>
                </c:pt>
                <c:pt idx="715">
                  <c:v>444.89151876408602</c:v>
                </c:pt>
                <c:pt idx="716">
                  <c:v>447.13894726193172</c:v>
                </c:pt>
                <c:pt idx="717">
                  <c:v>447.59025202119096</c:v>
                </c:pt>
                <c:pt idx="718">
                  <c:v>447.59025202119096</c:v>
                </c:pt>
                <c:pt idx="719">
                  <c:v>447.59025202119096</c:v>
                </c:pt>
                <c:pt idx="720">
                  <c:v>447.59025202119096</c:v>
                </c:pt>
                <c:pt idx="721">
                  <c:v>447.59025202119096</c:v>
                </c:pt>
                <c:pt idx="722">
                  <c:v>447.59025202119096</c:v>
                </c:pt>
                <c:pt idx="723">
                  <c:v>447.59025202119096</c:v>
                </c:pt>
                <c:pt idx="724">
                  <c:v>447.59025202119096</c:v>
                </c:pt>
                <c:pt idx="725">
                  <c:v>447.59025202119096</c:v>
                </c:pt>
                <c:pt idx="726">
                  <c:v>447.59025202119096</c:v>
                </c:pt>
                <c:pt idx="727">
                  <c:v>447.59025202119096</c:v>
                </c:pt>
                <c:pt idx="728">
                  <c:v>447.59025202119096</c:v>
                </c:pt>
                <c:pt idx="729">
                  <c:v>447.59025202119096</c:v>
                </c:pt>
                <c:pt idx="730">
                  <c:v>447.59025202119096</c:v>
                </c:pt>
                <c:pt idx="731">
                  <c:v>447.59025202119096</c:v>
                </c:pt>
                <c:pt idx="732">
                  <c:v>447.59025202119096</c:v>
                </c:pt>
                <c:pt idx="733">
                  <c:v>447.59025202119096</c:v>
                </c:pt>
                <c:pt idx="734">
                  <c:v>447.59025202119096</c:v>
                </c:pt>
                <c:pt idx="735">
                  <c:v>447.59025202119096</c:v>
                </c:pt>
                <c:pt idx="736">
                  <c:v>447.59025202119096</c:v>
                </c:pt>
                <c:pt idx="737">
                  <c:v>447.59025202119096</c:v>
                </c:pt>
                <c:pt idx="738">
                  <c:v>447.59025202119096</c:v>
                </c:pt>
                <c:pt idx="739">
                  <c:v>447.59025202119096</c:v>
                </c:pt>
                <c:pt idx="740">
                  <c:v>447.59025202119096</c:v>
                </c:pt>
                <c:pt idx="741">
                  <c:v>447.59025202119096</c:v>
                </c:pt>
                <c:pt idx="742">
                  <c:v>447.59025202119096</c:v>
                </c:pt>
                <c:pt idx="743">
                  <c:v>447.59025202119096</c:v>
                </c:pt>
                <c:pt idx="744">
                  <c:v>447.59025202119096</c:v>
                </c:pt>
                <c:pt idx="745">
                  <c:v>447.59025202119096</c:v>
                </c:pt>
                <c:pt idx="746">
                  <c:v>447.59025202119096</c:v>
                </c:pt>
                <c:pt idx="747">
                  <c:v>447.59025202119096</c:v>
                </c:pt>
                <c:pt idx="748">
                  <c:v>447.59025202119096</c:v>
                </c:pt>
                <c:pt idx="749">
                  <c:v>447.59025202119096</c:v>
                </c:pt>
                <c:pt idx="750">
                  <c:v>447.59025202119096</c:v>
                </c:pt>
                <c:pt idx="751">
                  <c:v>447.59025202119096</c:v>
                </c:pt>
                <c:pt idx="752">
                  <c:v>447.59025202119096</c:v>
                </c:pt>
                <c:pt idx="753">
                  <c:v>447.59025202119096</c:v>
                </c:pt>
                <c:pt idx="754">
                  <c:v>448.0830628316794</c:v>
                </c:pt>
                <c:pt idx="755">
                  <c:v>449.35559300045088</c:v>
                </c:pt>
                <c:pt idx="756">
                  <c:v>453.03147865597452</c:v>
                </c:pt>
                <c:pt idx="757">
                  <c:v>460.39996840771641</c:v>
                </c:pt>
                <c:pt idx="758">
                  <c:v>469.80414982658499</c:v>
                </c:pt>
                <c:pt idx="759">
                  <c:v>478.5683069808444</c:v>
                </c:pt>
                <c:pt idx="760">
                  <c:v>485.87968305371896</c:v>
                </c:pt>
                <c:pt idx="761">
                  <c:v>491.72437695223385</c:v>
                </c:pt>
                <c:pt idx="762">
                  <c:v>495.73658737128432</c:v>
                </c:pt>
                <c:pt idx="763">
                  <c:v>497.94357864304982</c:v>
                </c:pt>
                <c:pt idx="764">
                  <c:v>498.25785927514858</c:v>
                </c:pt>
                <c:pt idx="765">
                  <c:v>498.25785927514858</c:v>
                </c:pt>
                <c:pt idx="766">
                  <c:v>498.25785927514858</c:v>
                </c:pt>
                <c:pt idx="767">
                  <c:v>498.25785927514858</c:v>
                </c:pt>
                <c:pt idx="768">
                  <c:v>498.25785927514858</c:v>
                </c:pt>
                <c:pt idx="769">
                  <c:v>498.25785927514858</c:v>
                </c:pt>
                <c:pt idx="770">
                  <c:v>498.25785927514858</c:v>
                </c:pt>
                <c:pt idx="771">
                  <c:v>498.25785927514858</c:v>
                </c:pt>
                <c:pt idx="772">
                  <c:v>498.25785927514858</c:v>
                </c:pt>
                <c:pt idx="773">
                  <c:v>498.25785927514858</c:v>
                </c:pt>
                <c:pt idx="774">
                  <c:v>498.25785927514858</c:v>
                </c:pt>
                <c:pt idx="775">
                  <c:v>498.25785927514858</c:v>
                </c:pt>
                <c:pt idx="776">
                  <c:v>498.25785927514858</c:v>
                </c:pt>
                <c:pt idx="777">
                  <c:v>498.25785927514858</c:v>
                </c:pt>
                <c:pt idx="778">
                  <c:v>498.25785927514858</c:v>
                </c:pt>
                <c:pt idx="779">
                  <c:v>498.25785927514858</c:v>
                </c:pt>
                <c:pt idx="780">
                  <c:v>498.25785927514858</c:v>
                </c:pt>
                <c:pt idx="781">
                  <c:v>498.25785927514858</c:v>
                </c:pt>
                <c:pt idx="782">
                  <c:v>498.25785927514858</c:v>
                </c:pt>
                <c:pt idx="783">
                  <c:v>498.25785927514858</c:v>
                </c:pt>
                <c:pt idx="784">
                  <c:v>498.25785927514858</c:v>
                </c:pt>
                <c:pt idx="785">
                  <c:v>498.25785927514858</c:v>
                </c:pt>
                <c:pt idx="786">
                  <c:v>498.25785927514858</c:v>
                </c:pt>
                <c:pt idx="787">
                  <c:v>498.25785927514858</c:v>
                </c:pt>
                <c:pt idx="788">
                  <c:v>498.25785927514858</c:v>
                </c:pt>
                <c:pt idx="789">
                  <c:v>498.25785927514858</c:v>
                </c:pt>
                <c:pt idx="790">
                  <c:v>498.25785927514858</c:v>
                </c:pt>
                <c:pt idx="791">
                  <c:v>498.25785927514858</c:v>
                </c:pt>
                <c:pt idx="792">
                  <c:v>498.25785927514858</c:v>
                </c:pt>
                <c:pt idx="793">
                  <c:v>499.41039350834478</c:v>
                </c:pt>
                <c:pt idx="794">
                  <c:v>507.2709221960078</c:v>
                </c:pt>
                <c:pt idx="795">
                  <c:v>520.04613231439635</c:v>
                </c:pt>
                <c:pt idx="796">
                  <c:v>534.26465780784724</c:v>
                </c:pt>
                <c:pt idx="797">
                  <c:v>546.42042933164237</c:v>
                </c:pt>
                <c:pt idx="798">
                  <c:v>554.30918488058865</c:v>
                </c:pt>
                <c:pt idx="799">
                  <c:v>557.38882340051055</c:v>
                </c:pt>
                <c:pt idx="800">
                  <c:v>557.38882340051055</c:v>
                </c:pt>
                <c:pt idx="801">
                  <c:v>557.38882340051055</c:v>
                </c:pt>
                <c:pt idx="802">
                  <c:v>557.38882340051055</c:v>
                </c:pt>
                <c:pt idx="803">
                  <c:v>557.38882340051055</c:v>
                </c:pt>
                <c:pt idx="804">
                  <c:v>557.38882340051055</c:v>
                </c:pt>
                <c:pt idx="805">
                  <c:v>557.38882340051055</c:v>
                </c:pt>
                <c:pt idx="806">
                  <c:v>557.38882340051055</c:v>
                </c:pt>
                <c:pt idx="807">
                  <c:v>557.38882340051055</c:v>
                </c:pt>
                <c:pt idx="808">
                  <c:v>557.72540341919546</c:v>
                </c:pt>
                <c:pt idx="809">
                  <c:v>559.89396236513733</c:v>
                </c:pt>
                <c:pt idx="810">
                  <c:v>563.73585637626627</c:v>
                </c:pt>
                <c:pt idx="811">
                  <c:v>570.36473448437755</c:v>
                </c:pt>
                <c:pt idx="812">
                  <c:v>578.71525630950396</c:v>
                </c:pt>
                <c:pt idx="813">
                  <c:v>586.87285057672989</c:v>
                </c:pt>
                <c:pt idx="814">
                  <c:v>594.51759077681834</c:v>
                </c:pt>
                <c:pt idx="815">
                  <c:v>601.56981851285741</c:v>
                </c:pt>
                <c:pt idx="816">
                  <c:v>607.49884308055016</c:v>
                </c:pt>
                <c:pt idx="817">
                  <c:v>611.87909643688704</c:v>
                </c:pt>
                <c:pt idx="818">
                  <c:v>614.15430542647061</c:v>
                </c:pt>
                <c:pt idx="819">
                  <c:v>614.15430542647061</c:v>
                </c:pt>
                <c:pt idx="820">
                  <c:v>614.15430542647061</c:v>
                </c:pt>
                <c:pt idx="821">
                  <c:v>614.15430542647061</c:v>
                </c:pt>
                <c:pt idx="822">
                  <c:v>614.15430542647061</c:v>
                </c:pt>
                <c:pt idx="823">
                  <c:v>614.15430542647061</c:v>
                </c:pt>
                <c:pt idx="824">
                  <c:v>614.15430542647061</c:v>
                </c:pt>
                <c:pt idx="825">
                  <c:v>614.15430542647061</c:v>
                </c:pt>
                <c:pt idx="826">
                  <c:v>614.15430542647061</c:v>
                </c:pt>
                <c:pt idx="827">
                  <c:v>614.15430542647061</c:v>
                </c:pt>
                <c:pt idx="828">
                  <c:v>614.15430542647061</c:v>
                </c:pt>
                <c:pt idx="829">
                  <c:v>614.15430542647061</c:v>
                </c:pt>
                <c:pt idx="830">
                  <c:v>614.15430542647061</c:v>
                </c:pt>
                <c:pt idx="831">
                  <c:v>614.15430542647061</c:v>
                </c:pt>
                <c:pt idx="832">
                  <c:v>614.15430542647061</c:v>
                </c:pt>
                <c:pt idx="833">
                  <c:v>614.15430542647061</c:v>
                </c:pt>
                <c:pt idx="834">
                  <c:v>614.15430542647061</c:v>
                </c:pt>
                <c:pt idx="835">
                  <c:v>614.15430542647061</c:v>
                </c:pt>
                <c:pt idx="836">
                  <c:v>614.15430542647061</c:v>
                </c:pt>
                <c:pt idx="837">
                  <c:v>614.15430542647061</c:v>
                </c:pt>
                <c:pt idx="838">
                  <c:v>614.15430542647061</c:v>
                </c:pt>
                <c:pt idx="839">
                  <c:v>614.15430542647061</c:v>
                </c:pt>
                <c:pt idx="840">
                  <c:v>614.15430542647061</c:v>
                </c:pt>
                <c:pt idx="841">
                  <c:v>614.15430542647061</c:v>
                </c:pt>
                <c:pt idx="842">
                  <c:v>614.15430542647061</c:v>
                </c:pt>
                <c:pt idx="843">
                  <c:v>614.15430542647061</c:v>
                </c:pt>
                <c:pt idx="844">
                  <c:v>614.15430542647061</c:v>
                </c:pt>
                <c:pt idx="845">
                  <c:v>614.15430542647061</c:v>
                </c:pt>
                <c:pt idx="846">
                  <c:v>614.15430542647061</c:v>
                </c:pt>
                <c:pt idx="847">
                  <c:v>614.15430542647061</c:v>
                </c:pt>
                <c:pt idx="848">
                  <c:v>614.15430542647061</c:v>
                </c:pt>
                <c:pt idx="849">
                  <c:v>614.15430542647061</c:v>
                </c:pt>
                <c:pt idx="850">
                  <c:v>614.15430542647061</c:v>
                </c:pt>
                <c:pt idx="851">
                  <c:v>614.15430542647061</c:v>
                </c:pt>
                <c:pt idx="852">
                  <c:v>614.15430542647061</c:v>
                </c:pt>
                <c:pt idx="853">
                  <c:v>614.15430542647061</c:v>
                </c:pt>
                <c:pt idx="854">
                  <c:v>614.15430542647061</c:v>
                </c:pt>
                <c:pt idx="855">
                  <c:v>614.15430542647061</c:v>
                </c:pt>
                <c:pt idx="856">
                  <c:v>614.15430542647061</c:v>
                </c:pt>
                <c:pt idx="857">
                  <c:v>614.15430542647061</c:v>
                </c:pt>
                <c:pt idx="858">
                  <c:v>614.15430542647061</c:v>
                </c:pt>
                <c:pt idx="859">
                  <c:v>614.15430542647061</c:v>
                </c:pt>
                <c:pt idx="860">
                  <c:v>614.15430542647061</c:v>
                </c:pt>
                <c:pt idx="861">
                  <c:v>614.15430542647061</c:v>
                </c:pt>
                <c:pt idx="862">
                  <c:v>614.15430542647061</c:v>
                </c:pt>
                <c:pt idx="863">
                  <c:v>614.15430542647061</c:v>
                </c:pt>
                <c:pt idx="864">
                  <c:v>614.15430542647061</c:v>
                </c:pt>
                <c:pt idx="865">
                  <c:v>614.15430542647061</c:v>
                </c:pt>
                <c:pt idx="866">
                  <c:v>614.15430542647061</c:v>
                </c:pt>
                <c:pt idx="867">
                  <c:v>614.15430542647061</c:v>
                </c:pt>
                <c:pt idx="868">
                  <c:v>614.15430542647061</c:v>
                </c:pt>
                <c:pt idx="869">
                  <c:v>614.15430542647061</c:v>
                </c:pt>
                <c:pt idx="870">
                  <c:v>614.15430542647061</c:v>
                </c:pt>
                <c:pt idx="871">
                  <c:v>614.15430542647061</c:v>
                </c:pt>
                <c:pt idx="872">
                  <c:v>614.15430542647061</c:v>
                </c:pt>
                <c:pt idx="873">
                  <c:v>614.15430542647061</c:v>
                </c:pt>
                <c:pt idx="874">
                  <c:v>614.15430542647061</c:v>
                </c:pt>
                <c:pt idx="875">
                  <c:v>614.15430542647061</c:v>
                </c:pt>
                <c:pt idx="876">
                  <c:v>615.02396066915674</c:v>
                </c:pt>
                <c:pt idx="877">
                  <c:v>615.32652466927675</c:v>
                </c:pt>
                <c:pt idx="878">
                  <c:v>615.32652466927675</c:v>
                </c:pt>
                <c:pt idx="879">
                  <c:v>615.32652466927675</c:v>
                </c:pt>
                <c:pt idx="880">
                  <c:v>615.32652466927675</c:v>
                </c:pt>
                <c:pt idx="881">
                  <c:v>615.32652466927675</c:v>
                </c:pt>
                <c:pt idx="882">
                  <c:v>615.32652466927675</c:v>
                </c:pt>
                <c:pt idx="883">
                  <c:v>615.32652466927675</c:v>
                </c:pt>
                <c:pt idx="884">
                  <c:v>615.32652466927675</c:v>
                </c:pt>
                <c:pt idx="885">
                  <c:v>615.32652466927675</c:v>
                </c:pt>
                <c:pt idx="886">
                  <c:v>615.32652466927675</c:v>
                </c:pt>
                <c:pt idx="887">
                  <c:v>615.32652466927675</c:v>
                </c:pt>
                <c:pt idx="888">
                  <c:v>615.32652466927675</c:v>
                </c:pt>
                <c:pt idx="889">
                  <c:v>615.32652466927675</c:v>
                </c:pt>
                <c:pt idx="890">
                  <c:v>615.32652466927675</c:v>
                </c:pt>
                <c:pt idx="891">
                  <c:v>615.32652466927675</c:v>
                </c:pt>
                <c:pt idx="892">
                  <c:v>616.45455395608235</c:v>
                </c:pt>
                <c:pt idx="893">
                  <c:v>617.87876377274904</c:v>
                </c:pt>
                <c:pt idx="894">
                  <c:v>618.55383939535693</c:v>
                </c:pt>
                <c:pt idx="895">
                  <c:v>618.55383939535693</c:v>
                </c:pt>
                <c:pt idx="896">
                  <c:v>618.55383939535693</c:v>
                </c:pt>
                <c:pt idx="897">
                  <c:v>618.55383939535693</c:v>
                </c:pt>
                <c:pt idx="898">
                  <c:v>618.55383939535693</c:v>
                </c:pt>
                <c:pt idx="899">
                  <c:v>618.55383939535693</c:v>
                </c:pt>
                <c:pt idx="900">
                  <c:v>618.55383939535693</c:v>
                </c:pt>
                <c:pt idx="901">
                  <c:v>618.60659502807539</c:v>
                </c:pt>
                <c:pt idx="902">
                  <c:v>626.7483884797972</c:v>
                </c:pt>
                <c:pt idx="903">
                  <c:v>640.9669139732481</c:v>
                </c:pt>
                <c:pt idx="904">
                  <c:v>653.12268549704322</c:v>
                </c:pt>
                <c:pt idx="905">
                  <c:v>661.0114410459895</c:v>
                </c:pt>
                <c:pt idx="906">
                  <c:v>664.0910795659114</c:v>
                </c:pt>
                <c:pt idx="907">
                  <c:v>664.0910795659114</c:v>
                </c:pt>
                <c:pt idx="908">
                  <c:v>664.0910795659114</c:v>
                </c:pt>
                <c:pt idx="909">
                  <c:v>664.0910795659114</c:v>
                </c:pt>
                <c:pt idx="910">
                  <c:v>664.0910795659114</c:v>
                </c:pt>
                <c:pt idx="911">
                  <c:v>664.0910795659114</c:v>
                </c:pt>
                <c:pt idx="912">
                  <c:v>664.0910795659114</c:v>
                </c:pt>
                <c:pt idx="913">
                  <c:v>664.0910795659114</c:v>
                </c:pt>
                <c:pt idx="914">
                  <c:v>664.0910795659114</c:v>
                </c:pt>
                <c:pt idx="915">
                  <c:v>664.0910795659114</c:v>
                </c:pt>
                <c:pt idx="916">
                  <c:v>664.0910795659114</c:v>
                </c:pt>
                <c:pt idx="917">
                  <c:v>664.0910795659114</c:v>
                </c:pt>
                <c:pt idx="918">
                  <c:v>664.0910795659114</c:v>
                </c:pt>
                <c:pt idx="919">
                  <c:v>664.0910795659114</c:v>
                </c:pt>
                <c:pt idx="920">
                  <c:v>664.0910795659114</c:v>
                </c:pt>
                <c:pt idx="921">
                  <c:v>664.0910795659114</c:v>
                </c:pt>
                <c:pt idx="922">
                  <c:v>664.0910795659114</c:v>
                </c:pt>
                <c:pt idx="923">
                  <c:v>664.0910795659114</c:v>
                </c:pt>
                <c:pt idx="924">
                  <c:v>664.0910795659114</c:v>
                </c:pt>
                <c:pt idx="925">
                  <c:v>665.13894730155073</c:v>
                </c:pt>
                <c:pt idx="926">
                  <c:v>665.67134331828493</c:v>
                </c:pt>
                <c:pt idx="927">
                  <c:v>665.67134331828493</c:v>
                </c:pt>
                <c:pt idx="928">
                  <c:v>665.67134331828493</c:v>
                </c:pt>
                <c:pt idx="929">
                  <c:v>665.67134331828493</c:v>
                </c:pt>
                <c:pt idx="930">
                  <c:v>665.67134331828493</c:v>
                </c:pt>
                <c:pt idx="931">
                  <c:v>665.67134331828493</c:v>
                </c:pt>
                <c:pt idx="932">
                  <c:v>665.67134331828493</c:v>
                </c:pt>
                <c:pt idx="933">
                  <c:v>665.67134331828493</c:v>
                </c:pt>
                <c:pt idx="934">
                  <c:v>666.05817186496176</c:v>
                </c:pt>
                <c:pt idx="935">
                  <c:v>666.69153120836393</c:v>
                </c:pt>
                <c:pt idx="936">
                  <c:v>666.69153120836393</c:v>
                </c:pt>
                <c:pt idx="937">
                  <c:v>666.69153120836393</c:v>
                </c:pt>
                <c:pt idx="938">
                  <c:v>666.69153120836393</c:v>
                </c:pt>
                <c:pt idx="939">
                  <c:v>666.69153120836393</c:v>
                </c:pt>
                <c:pt idx="940">
                  <c:v>666.69153120836393</c:v>
                </c:pt>
                <c:pt idx="941">
                  <c:v>666.69153120836393</c:v>
                </c:pt>
                <c:pt idx="942">
                  <c:v>666.69153120836393</c:v>
                </c:pt>
                <c:pt idx="943">
                  <c:v>666.69153120836393</c:v>
                </c:pt>
                <c:pt idx="944">
                  <c:v>666.69153120836393</c:v>
                </c:pt>
                <c:pt idx="945">
                  <c:v>666.69153120836393</c:v>
                </c:pt>
                <c:pt idx="946">
                  <c:v>666.69153120836393</c:v>
                </c:pt>
                <c:pt idx="947">
                  <c:v>666.69153120836393</c:v>
                </c:pt>
                <c:pt idx="948">
                  <c:v>666.69153120836393</c:v>
                </c:pt>
                <c:pt idx="949">
                  <c:v>666.69153120836393</c:v>
                </c:pt>
                <c:pt idx="950">
                  <c:v>666.69153120836393</c:v>
                </c:pt>
                <c:pt idx="951">
                  <c:v>669.82302592657243</c:v>
                </c:pt>
                <c:pt idx="952">
                  <c:v>678.02963148401079</c:v>
                </c:pt>
                <c:pt idx="953">
                  <c:v>689.59298849201446</c:v>
                </c:pt>
                <c:pt idx="954">
                  <c:v>701.14021670640966</c:v>
                </c:pt>
                <c:pt idx="955">
                  <c:v>711.19919051066279</c:v>
                </c:pt>
                <c:pt idx="956">
                  <c:v>719.71290502141812</c:v>
                </c:pt>
                <c:pt idx="957">
                  <c:v>725.02230185831831</c:v>
                </c:pt>
                <c:pt idx="958">
                  <c:v>725.28749054552361</c:v>
                </c:pt>
                <c:pt idx="959">
                  <c:v>725.28749054552361</c:v>
                </c:pt>
                <c:pt idx="960">
                  <c:v>725.28749054552361</c:v>
                </c:pt>
                <c:pt idx="961">
                  <c:v>725.28749054552361</c:v>
                </c:pt>
                <c:pt idx="962">
                  <c:v>725.28749054552361</c:v>
                </c:pt>
                <c:pt idx="963">
                  <c:v>725.28749054552361</c:v>
                </c:pt>
                <c:pt idx="964">
                  <c:v>725.28749054552361</c:v>
                </c:pt>
                <c:pt idx="965">
                  <c:v>725.28749054552361</c:v>
                </c:pt>
                <c:pt idx="966">
                  <c:v>725.28749054552361</c:v>
                </c:pt>
                <c:pt idx="967">
                  <c:v>725.28749054552361</c:v>
                </c:pt>
                <c:pt idx="968">
                  <c:v>725.28749054552361</c:v>
                </c:pt>
                <c:pt idx="969">
                  <c:v>725.28749054552361</c:v>
                </c:pt>
                <c:pt idx="970">
                  <c:v>726.97136207419192</c:v>
                </c:pt>
                <c:pt idx="971">
                  <c:v>732.3609197627336</c:v>
                </c:pt>
                <c:pt idx="972">
                  <c:v>742.01825212866208</c:v>
                </c:pt>
                <c:pt idx="973">
                  <c:v>752.87110854158755</c:v>
                </c:pt>
                <c:pt idx="974">
                  <c:v>762.20777672871748</c:v>
                </c:pt>
                <c:pt idx="975">
                  <c:v>769.97520681710512</c:v>
                </c:pt>
                <c:pt idx="976">
                  <c:v>776.16000740143022</c:v>
                </c:pt>
                <c:pt idx="977">
                  <c:v>780.27854257448394</c:v>
                </c:pt>
                <c:pt idx="978">
                  <c:v>782.57060077777635</c:v>
                </c:pt>
                <c:pt idx="979">
                  <c:v>784.15737978823176</c:v>
                </c:pt>
                <c:pt idx="980">
                  <c:v>785.20882973397715</c:v>
                </c:pt>
                <c:pt idx="981">
                  <c:v>785.86011091052046</c:v>
                </c:pt>
                <c:pt idx="982">
                  <c:v>786.32303620913137</c:v>
                </c:pt>
                <c:pt idx="983">
                  <c:v>786.66613417172562</c:v>
                </c:pt>
                <c:pt idx="984">
                  <c:v>786.79864181418111</c:v>
                </c:pt>
                <c:pt idx="985">
                  <c:v>786.79864181418111</c:v>
                </c:pt>
                <c:pt idx="986">
                  <c:v>786.79864181418111</c:v>
                </c:pt>
                <c:pt idx="987">
                  <c:v>786.79864181418111</c:v>
                </c:pt>
                <c:pt idx="988">
                  <c:v>786.79864181418111</c:v>
                </c:pt>
                <c:pt idx="989">
                  <c:v>786.79864181418111</c:v>
                </c:pt>
                <c:pt idx="990">
                  <c:v>786.79864181418111</c:v>
                </c:pt>
                <c:pt idx="991">
                  <c:v>786.79864181418111</c:v>
                </c:pt>
                <c:pt idx="992">
                  <c:v>786.79864181418111</c:v>
                </c:pt>
                <c:pt idx="993">
                  <c:v>786.79864181418111</c:v>
                </c:pt>
                <c:pt idx="994">
                  <c:v>786.79864181418111</c:v>
                </c:pt>
                <c:pt idx="995">
                  <c:v>786.79864181418111</c:v>
                </c:pt>
                <c:pt idx="996">
                  <c:v>786.79864181418111</c:v>
                </c:pt>
                <c:pt idx="997">
                  <c:v>786.79864181418111</c:v>
                </c:pt>
                <c:pt idx="998">
                  <c:v>786.79864181418111</c:v>
                </c:pt>
                <c:pt idx="999">
                  <c:v>786.79864181418111</c:v>
                </c:pt>
                <c:pt idx="1000">
                  <c:v>786.79864181418111</c:v>
                </c:pt>
                <c:pt idx="1001">
                  <c:v>786.79864181418111</c:v>
                </c:pt>
                <c:pt idx="1002">
                  <c:v>786.79864181418111</c:v>
                </c:pt>
                <c:pt idx="1003">
                  <c:v>786.79864181418111</c:v>
                </c:pt>
                <c:pt idx="1004">
                  <c:v>786.79864181418111</c:v>
                </c:pt>
                <c:pt idx="1005">
                  <c:v>786.79864181418111</c:v>
                </c:pt>
                <c:pt idx="1006">
                  <c:v>786.79864181418111</c:v>
                </c:pt>
                <c:pt idx="1007">
                  <c:v>786.79864181418111</c:v>
                </c:pt>
                <c:pt idx="1008">
                  <c:v>786.79864181418111</c:v>
                </c:pt>
                <c:pt idx="1009">
                  <c:v>786.79864181418111</c:v>
                </c:pt>
                <c:pt idx="1010">
                  <c:v>786.79864181418111</c:v>
                </c:pt>
                <c:pt idx="1011">
                  <c:v>786.79864181418111</c:v>
                </c:pt>
                <c:pt idx="1012">
                  <c:v>786.79864181418111</c:v>
                </c:pt>
                <c:pt idx="1013">
                  <c:v>786.79864181418111</c:v>
                </c:pt>
                <c:pt idx="1014">
                  <c:v>786.79864181418111</c:v>
                </c:pt>
                <c:pt idx="1015">
                  <c:v>786.79864181418111</c:v>
                </c:pt>
                <c:pt idx="1016">
                  <c:v>786.79864181418111</c:v>
                </c:pt>
                <c:pt idx="1017">
                  <c:v>786.79864181418111</c:v>
                </c:pt>
                <c:pt idx="1018">
                  <c:v>786.79864181418111</c:v>
                </c:pt>
                <c:pt idx="1019">
                  <c:v>786.79864181418111</c:v>
                </c:pt>
                <c:pt idx="1020">
                  <c:v>786.79864181418111</c:v>
                </c:pt>
                <c:pt idx="1021">
                  <c:v>786.79864181418111</c:v>
                </c:pt>
                <c:pt idx="1022">
                  <c:v>786.79864181418111</c:v>
                </c:pt>
                <c:pt idx="1023">
                  <c:v>786.79864181418111</c:v>
                </c:pt>
                <c:pt idx="1024">
                  <c:v>786.79864181418111</c:v>
                </c:pt>
                <c:pt idx="1025">
                  <c:v>786.79864181418111</c:v>
                </c:pt>
                <c:pt idx="1026">
                  <c:v>786.79864181418111</c:v>
                </c:pt>
                <c:pt idx="1027">
                  <c:v>786.79864181418111</c:v>
                </c:pt>
                <c:pt idx="1028">
                  <c:v>786.79864181418111</c:v>
                </c:pt>
                <c:pt idx="1029">
                  <c:v>786.79864181418111</c:v>
                </c:pt>
                <c:pt idx="1030">
                  <c:v>786.79864181418111</c:v>
                </c:pt>
                <c:pt idx="1031">
                  <c:v>786.79864181418111</c:v>
                </c:pt>
                <c:pt idx="1032">
                  <c:v>786.79864181418111</c:v>
                </c:pt>
                <c:pt idx="1033">
                  <c:v>786.79864181418111</c:v>
                </c:pt>
                <c:pt idx="1034">
                  <c:v>786.79864181418111</c:v>
                </c:pt>
                <c:pt idx="1035">
                  <c:v>786.79864181418111</c:v>
                </c:pt>
                <c:pt idx="1036">
                  <c:v>786.79864181418111</c:v>
                </c:pt>
                <c:pt idx="1037">
                  <c:v>786.79864181418111</c:v>
                </c:pt>
                <c:pt idx="1038">
                  <c:v>786.79864181418111</c:v>
                </c:pt>
                <c:pt idx="1039">
                  <c:v>786.79864181418111</c:v>
                </c:pt>
                <c:pt idx="1040">
                  <c:v>786.79864181418111</c:v>
                </c:pt>
                <c:pt idx="1041">
                  <c:v>786.79864181418111</c:v>
                </c:pt>
                <c:pt idx="1042">
                  <c:v>786.79864181418111</c:v>
                </c:pt>
                <c:pt idx="1043">
                  <c:v>786.79864181418111</c:v>
                </c:pt>
                <c:pt idx="1044">
                  <c:v>786.79864181418111</c:v>
                </c:pt>
                <c:pt idx="1045">
                  <c:v>786.79864181418111</c:v>
                </c:pt>
                <c:pt idx="1046">
                  <c:v>786.79864181418111</c:v>
                </c:pt>
                <c:pt idx="1047">
                  <c:v>786.79864181418111</c:v>
                </c:pt>
                <c:pt idx="1048">
                  <c:v>786.79864181418111</c:v>
                </c:pt>
                <c:pt idx="1049">
                  <c:v>786.79864181418111</c:v>
                </c:pt>
                <c:pt idx="1050">
                  <c:v>788.2996141836295</c:v>
                </c:pt>
                <c:pt idx="1051">
                  <c:v>791.57188130155009</c:v>
                </c:pt>
                <c:pt idx="1052">
                  <c:v>795.83483380746588</c:v>
                </c:pt>
                <c:pt idx="1053">
                  <c:v>801.08404220198281</c:v>
                </c:pt>
                <c:pt idx="1054">
                  <c:v>807.58443763206571</c:v>
                </c:pt>
                <c:pt idx="1055">
                  <c:v>815.37070768578872</c:v>
                </c:pt>
                <c:pt idx="1056">
                  <c:v>823.90883520106615</c:v>
                </c:pt>
                <c:pt idx="1057">
                  <c:v>831.88626452240692</c:v>
                </c:pt>
                <c:pt idx="1058">
                  <c:v>837.92351073032307</c:v>
                </c:pt>
                <c:pt idx="1059">
                  <c:v>842.21149253953388</c:v>
                </c:pt>
                <c:pt idx="1060">
                  <c:v>845.19144147420445</c:v>
                </c:pt>
                <c:pt idx="1061">
                  <c:v>846.73540748410699</c:v>
                </c:pt>
                <c:pt idx="1062">
                  <c:v>846.95351478302678</c:v>
                </c:pt>
                <c:pt idx="1063">
                  <c:v>846.95351478302678</c:v>
                </c:pt>
                <c:pt idx="1064">
                  <c:v>846.95351478302678</c:v>
                </c:pt>
                <c:pt idx="1065">
                  <c:v>846.95351478302678</c:v>
                </c:pt>
                <c:pt idx="1066">
                  <c:v>846.95351478302678</c:v>
                </c:pt>
                <c:pt idx="1067">
                  <c:v>846.95351478302678</c:v>
                </c:pt>
                <c:pt idx="1068">
                  <c:v>846.95351478302678</c:v>
                </c:pt>
                <c:pt idx="1069">
                  <c:v>846.95351478302678</c:v>
                </c:pt>
                <c:pt idx="1070">
                  <c:v>846.95351478302678</c:v>
                </c:pt>
                <c:pt idx="1071">
                  <c:v>846.95351478302678</c:v>
                </c:pt>
                <c:pt idx="1072">
                  <c:v>846.95351478302678</c:v>
                </c:pt>
                <c:pt idx="1073">
                  <c:v>846.95351478302678</c:v>
                </c:pt>
                <c:pt idx="1074">
                  <c:v>846.95351478302678</c:v>
                </c:pt>
                <c:pt idx="1075">
                  <c:v>846.95351478302678</c:v>
                </c:pt>
                <c:pt idx="1076">
                  <c:v>846.95351478302678</c:v>
                </c:pt>
                <c:pt idx="1077">
                  <c:v>846.95351478302678</c:v>
                </c:pt>
                <c:pt idx="1078">
                  <c:v>846.95351478302678</c:v>
                </c:pt>
                <c:pt idx="1079">
                  <c:v>846.95351478302678</c:v>
                </c:pt>
                <c:pt idx="1080">
                  <c:v>846.95351478302678</c:v>
                </c:pt>
                <c:pt idx="1081">
                  <c:v>846.95351478302678</c:v>
                </c:pt>
                <c:pt idx="1082">
                  <c:v>846.95351478302678</c:v>
                </c:pt>
                <c:pt idx="1083">
                  <c:v>847.49077890699061</c:v>
                </c:pt>
                <c:pt idx="1084">
                  <c:v>850.25286162368877</c:v>
                </c:pt>
                <c:pt idx="1085">
                  <c:v>851.36675028939135</c:v>
                </c:pt>
                <c:pt idx="1086">
                  <c:v>851.36675028939135</c:v>
                </c:pt>
                <c:pt idx="1087">
                  <c:v>851.36675028939135</c:v>
                </c:pt>
                <c:pt idx="1088">
                  <c:v>851.36675028939135</c:v>
                </c:pt>
                <c:pt idx="1089">
                  <c:v>851.36675028939135</c:v>
                </c:pt>
                <c:pt idx="1090">
                  <c:v>851.36675028939135</c:v>
                </c:pt>
                <c:pt idx="1091">
                  <c:v>851.36675028939135</c:v>
                </c:pt>
                <c:pt idx="1092">
                  <c:v>851.36675028939135</c:v>
                </c:pt>
                <c:pt idx="1093">
                  <c:v>851.36675028939135</c:v>
                </c:pt>
                <c:pt idx="1094">
                  <c:v>851.36675028939135</c:v>
                </c:pt>
                <c:pt idx="1095">
                  <c:v>851.36675028939135</c:v>
                </c:pt>
                <c:pt idx="1096">
                  <c:v>851.36675028939135</c:v>
                </c:pt>
                <c:pt idx="1097">
                  <c:v>851.36675028939135</c:v>
                </c:pt>
                <c:pt idx="1098">
                  <c:v>851.36675028939135</c:v>
                </c:pt>
                <c:pt idx="1099">
                  <c:v>854.07778621010652</c:v>
                </c:pt>
                <c:pt idx="1100">
                  <c:v>857.24592820821852</c:v>
                </c:pt>
                <c:pt idx="1101">
                  <c:v>857.61948837150089</c:v>
                </c:pt>
                <c:pt idx="1102">
                  <c:v>857.61948837150089</c:v>
                </c:pt>
                <c:pt idx="1103">
                  <c:v>857.61948837150089</c:v>
                </c:pt>
                <c:pt idx="1104">
                  <c:v>857.61948837150089</c:v>
                </c:pt>
                <c:pt idx="1105">
                  <c:v>857.61948837150089</c:v>
                </c:pt>
                <c:pt idx="1106">
                  <c:v>857.61948837150089</c:v>
                </c:pt>
                <c:pt idx="1107">
                  <c:v>857.61948837150089</c:v>
                </c:pt>
                <c:pt idx="1108">
                  <c:v>857.61948837150089</c:v>
                </c:pt>
                <c:pt idx="1109">
                  <c:v>858.70021260882834</c:v>
                </c:pt>
                <c:pt idx="1110">
                  <c:v>859.67538318120489</c:v>
                </c:pt>
                <c:pt idx="1111">
                  <c:v>859.67538318120489</c:v>
                </c:pt>
                <c:pt idx="1112">
                  <c:v>859.67538318120489</c:v>
                </c:pt>
                <c:pt idx="1113">
                  <c:v>859.67538318120489</c:v>
                </c:pt>
                <c:pt idx="1114">
                  <c:v>859.67538318120489</c:v>
                </c:pt>
                <c:pt idx="1115">
                  <c:v>859.67538318120489</c:v>
                </c:pt>
                <c:pt idx="1116">
                  <c:v>859.67538318120489</c:v>
                </c:pt>
                <c:pt idx="1117">
                  <c:v>859.67538318120489</c:v>
                </c:pt>
                <c:pt idx="1118">
                  <c:v>859.67538318120489</c:v>
                </c:pt>
                <c:pt idx="1119">
                  <c:v>860.46137870680525</c:v>
                </c:pt>
                <c:pt idx="1120">
                  <c:v>860.46137870680525</c:v>
                </c:pt>
                <c:pt idx="1121">
                  <c:v>860.46137870680525</c:v>
                </c:pt>
                <c:pt idx="1122">
                  <c:v>860.46137870680525</c:v>
                </c:pt>
                <c:pt idx="1123">
                  <c:v>861.6626592828577</c:v>
                </c:pt>
                <c:pt idx="1124">
                  <c:v>867.0651396919626</c:v>
                </c:pt>
                <c:pt idx="1125">
                  <c:v>877.35153737438452</c:v>
                </c:pt>
                <c:pt idx="1126">
                  <c:v>890.86439632967915</c:v>
                </c:pt>
                <c:pt idx="1127">
                  <c:v>904.37832615471791</c:v>
                </c:pt>
                <c:pt idx="1128">
                  <c:v>916.29660385034958</c:v>
                </c:pt>
                <c:pt idx="1129">
                  <c:v>925.54942814929052</c:v>
                </c:pt>
                <c:pt idx="1130">
                  <c:v>932.11778247340408</c:v>
                </c:pt>
                <c:pt idx="1131">
                  <c:v>937.35290716570114</c:v>
                </c:pt>
                <c:pt idx="1132">
                  <c:v>941.98758195524363</c:v>
                </c:pt>
                <c:pt idx="1133">
                  <c:v>946.40931856938744</c:v>
                </c:pt>
                <c:pt idx="1134">
                  <c:v>950.42475056420255</c:v>
                </c:pt>
                <c:pt idx="1135">
                  <c:v>953.55588838287406</c:v>
                </c:pt>
                <c:pt idx="1136">
                  <c:v>955.47022960862228</c:v>
                </c:pt>
                <c:pt idx="1137">
                  <c:v>956.08774977923929</c:v>
                </c:pt>
                <c:pt idx="1138">
                  <c:v>956.08774977923929</c:v>
                </c:pt>
                <c:pt idx="1139">
                  <c:v>956.08774977923929</c:v>
                </c:pt>
                <c:pt idx="1140">
                  <c:v>956.08774977923929</c:v>
                </c:pt>
                <c:pt idx="1141">
                  <c:v>956.08774977923929</c:v>
                </c:pt>
                <c:pt idx="1142">
                  <c:v>956.08774977923929</c:v>
                </c:pt>
                <c:pt idx="1143">
                  <c:v>956.08774977923929</c:v>
                </c:pt>
                <c:pt idx="1144">
                  <c:v>956.08774977923929</c:v>
                </c:pt>
                <c:pt idx="1145">
                  <c:v>956.08774977923929</c:v>
                </c:pt>
                <c:pt idx="1146">
                  <c:v>956.69292100919472</c:v>
                </c:pt>
                <c:pt idx="1147">
                  <c:v>960.41021346803166</c:v>
                </c:pt>
                <c:pt idx="1148">
                  <c:v>964.06156579274284</c:v>
                </c:pt>
                <c:pt idx="1149">
                  <c:v>965.87847296519692</c:v>
                </c:pt>
                <c:pt idx="1150">
                  <c:v>966.29061105778965</c:v>
                </c:pt>
                <c:pt idx="1151">
                  <c:v>966.29061105778965</c:v>
                </c:pt>
                <c:pt idx="1152">
                  <c:v>966.29061105778965</c:v>
                </c:pt>
                <c:pt idx="1153">
                  <c:v>966.29061105778965</c:v>
                </c:pt>
                <c:pt idx="1154">
                  <c:v>966.29061105778965</c:v>
                </c:pt>
                <c:pt idx="1155">
                  <c:v>966.29061105778965</c:v>
                </c:pt>
                <c:pt idx="1156">
                  <c:v>966.29061105778965</c:v>
                </c:pt>
                <c:pt idx="1157">
                  <c:v>966.29061105778965</c:v>
                </c:pt>
                <c:pt idx="1158">
                  <c:v>966.29061105778965</c:v>
                </c:pt>
                <c:pt idx="1159">
                  <c:v>966.29061105778965</c:v>
                </c:pt>
                <c:pt idx="1160">
                  <c:v>966.29061105778965</c:v>
                </c:pt>
                <c:pt idx="1161">
                  <c:v>966.29061105778965</c:v>
                </c:pt>
                <c:pt idx="1162">
                  <c:v>966.29061105778965</c:v>
                </c:pt>
                <c:pt idx="1163">
                  <c:v>966.29061105778965</c:v>
                </c:pt>
                <c:pt idx="1164">
                  <c:v>966.29061105778965</c:v>
                </c:pt>
                <c:pt idx="1165">
                  <c:v>966.29061105778965</c:v>
                </c:pt>
                <c:pt idx="1166">
                  <c:v>966.29061105778965</c:v>
                </c:pt>
                <c:pt idx="1167">
                  <c:v>966.29061105778965</c:v>
                </c:pt>
                <c:pt idx="1168">
                  <c:v>966.29061105778965</c:v>
                </c:pt>
                <c:pt idx="1169">
                  <c:v>966.29061105778965</c:v>
                </c:pt>
                <c:pt idx="1170">
                  <c:v>966.29061105778965</c:v>
                </c:pt>
                <c:pt idx="1171">
                  <c:v>966.29061105778965</c:v>
                </c:pt>
                <c:pt idx="1172">
                  <c:v>966.29061105778965</c:v>
                </c:pt>
                <c:pt idx="1173">
                  <c:v>966.29061105778965</c:v>
                </c:pt>
                <c:pt idx="1174">
                  <c:v>966.29061105778965</c:v>
                </c:pt>
                <c:pt idx="1175">
                  <c:v>966.29061105778965</c:v>
                </c:pt>
                <c:pt idx="1176">
                  <c:v>966.29061105778965</c:v>
                </c:pt>
                <c:pt idx="1177">
                  <c:v>966.29061105778965</c:v>
                </c:pt>
                <c:pt idx="1178">
                  <c:v>966.29061105778965</c:v>
                </c:pt>
                <c:pt idx="1179">
                  <c:v>966.29061105778965</c:v>
                </c:pt>
                <c:pt idx="1180">
                  <c:v>966.29061105778965</c:v>
                </c:pt>
                <c:pt idx="1181">
                  <c:v>966.29061105778965</c:v>
                </c:pt>
                <c:pt idx="1182">
                  <c:v>966.29061105778965</c:v>
                </c:pt>
                <c:pt idx="1183">
                  <c:v>966.29061105778965</c:v>
                </c:pt>
                <c:pt idx="1184">
                  <c:v>966.29061105778965</c:v>
                </c:pt>
                <c:pt idx="1185">
                  <c:v>966.29061105778965</c:v>
                </c:pt>
                <c:pt idx="1186">
                  <c:v>966.29061105778965</c:v>
                </c:pt>
                <c:pt idx="1187">
                  <c:v>966.29061105778965</c:v>
                </c:pt>
                <c:pt idx="1188">
                  <c:v>966.29061105778965</c:v>
                </c:pt>
                <c:pt idx="1189">
                  <c:v>966.29061105778965</c:v>
                </c:pt>
                <c:pt idx="1190">
                  <c:v>966.29061105778965</c:v>
                </c:pt>
                <c:pt idx="1191">
                  <c:v>966.29061105778965</c:v>
                </c:pt>
                <c:pt idx="1192">
                  <c:v>966.29061105778965</c:v>
                </c:pt>
                <c:pt idx="1193">
                  <c:v>966.29061105778965</c:v>
                </c:pt>
                <c:pt idx="1194">
                  <c:v>966.29061105778965</c:v>
                </c:pt>
                <c:pt idx="1195">
                  <c:v>966.29061105778965</c:v>
                </c:pt>
                <c:pt idx="1196">
                  <c:v>966.29061105778965</c:v>
                </c:pt>
                <c:pt idx="1197">
                  <c:v>966.29061105778965</c:v>
                </c:pt>
                <c:pt idx="1198">
                  <c:v>966.29061105778965</c:v>
                </c:pt>
                <c:pt idx="1199">
                  <c:v>966.29061105778965</c:v>
                </c:pt>
                <c:pt idx="1200">
                  <c:v>966.29061105778965</c:v>
                </c:pt>
                <c:pt idx="1201">
                  <c:v>966.29061105778965</c:v>
                </c:pt>
                <c:pt idx="1202">
                  <c:v>966.29061105778965</c:v>
                </c:pt>
                <c:pt idx="1203">
                  <c:v>966.29061105778965</c:v>
                </c:pt>
                <c:pt idx="1204">
                  <c:v>966.29061105778965</c:v>
                </c:pt>
                <c:pt idx="1205">
                  <c:v>966.29061105778965</c:v>
                </c:pt>
                <c:pt idx="1206">
                  <c:v>966.29061105778965</c:v>
                </c:pt>
                <c:pt idx="1207">
                  <c:v>966.29061105778965</c:v>
                </c:pt>
                <c:pt idx="1208">
                  <c:v>966.29061105778965</c:v>
                </c:pt>
                <c:pt idx="1209">
                  <c:v>966.29061105778965</c:v>
                </c:pt>
                <c:pt idx="1210">
                  <c:v>966.29061105778965</c:v>
                </c:pt>
                <c:pt idx="1211">
                  <c:v>966.29061105778965</c:v>
                </c:pt>
                <c:pt idx="1212">
                  <c:v>966.29061105778965</c:v>
                </c:pt>
                <c:pt idx="1213">
                  <c:v>966.29061105778965</c:v>
                </c:pt>
                <c:pt idx="1214">
                  <c:v>966.29061105778965</c:v>
                </c:pt>
                <c:pt idx="1215">
                  <c:v>966.29061105778965</c:v>
                </c:pt>
                <c:pt idx="1216">
                  <c:v>966.29061105778965</c:v>
                </c:pt>
                <c:pt idx="1217">
                  <c:v>966.29061105778965</c:v>
                </c:pt>
                <c:pt idx="1218">
                  <c:v>966.29061105778965</c:v>
                </c:pt>
                <c:pt idx="1219">
                  <c:v>966.29061105778965</c:v>
                </c:pt>
                <c:pt idx="1220">
                  <c:v>966.29061105778965</c:v>
                </c:pt>
                <c:pt idx="1221">
                  <c:v>966.29061105778965</c:v>
                </c:pt>
                <c:pt idx="1222">
                  <c:v>966.29061105778965</c:v>
                </c:pt>
                <c:pt idx="1223">
                  <c:v>966.29061105778965</c:v>
                </c:pt>
                <c:pt idx="1224">
                  <c:v>966.29061105778965</c:v>
                </c:pt>
                <c:pt idx="1225">
                  <c:v>966.29061105778965</c:v>
                </c:pt>
                <c:pt idx="1226">
                  <c:v>966.29061105778965</c:v>
                </c:pt>
                <c:pt idx="1227">
                  <c:v>966.29061105778965</c:v>
                </c:pt>
                <c:pt idx="1228">
                  <c:v>966.29061105778965</c:v>
                </c:pt>
                <c:pt idx="1229">
                  <c:v>966.29061105778965</c:v>
                </c:pt>
                <c:pt idx="1230">
                  <c:v>966.29061105778965</c:v>
                </c:pt>
                <c:pt idx="1231">
                  <c:v>966.29061105778965</c:v>
                </c:pt>
                <c:pt idx="1232">
                  <c:v>966.29061105778965</c:v>
                </c:pt>
                <c:pt idx="1233">
                  <c:v>966.29061105778965</c:v>
                </c:pt>
                <c:pt idx="1234">
                  <c:v>966.29061105778965</c:v>
                </c:pt>
                <c:pt idx="1235">
                  <c:v>966.29061105778965</c:v>
                </c:pt>
                <c:pt idx="1236">
                  <c:v>966.29061105778965</c:v>
                </c:pt>
                <c:pt idx="1237">
                  <c:v>966.29061105778965</c:v>
                </c:pt>
                <c:pt idx="1238">
                  <c:v>966.29061105778965</c:v>
                </c:pt>
                <c:pt idx="1239">
                  <c:v>966.29061105778965</c:v>
                </c:pt>
                <c:pt idx="1240">
                  <c:v>966.29061105778965</c:v>
                </c:pt>
                <c:pt idx="1241">
                  <c:v>966.29061105778965</c:v>
                </c:pt>
                <c:pt idx="1242">
                  <c:v>966.29061105778965</c:v>
                </c:pt>
                <c:pt idx="1243">
                  <c:v>966.29061105778965</c:v>
                </c:pt>
                <c:pt idx="1244">
                  <c:v>966.29061105778965</c:v>
                </c:pt>
                <c:pt idx="1245">
                  <c:v>966.29061105778965</c:v>
                </c:pt>
                <c:pt idx="1246">
                  <c:v>966.29061105778965</c:v>
                </c:pt>
                <c:pt idx="1247">
                  <c:v>966.29061105778965</c:v>
                </c:pt>
                <c:pt idx="1248">
                  <c:v>966.29061105778965</c:v>
                </c:pt>
                <c:pt idx="1249">
                  <c:v>966.29061105778965</c:v>
                </c:pt>
                <c:pt idx="1250">
                  <c:v>966.29061105778965</c:v>
                </c:pt>
                <c:pt idx="1251">
                  <c:v>966.29061105778965</c:v>
                </c:pt>
                <c:pt idx="1252">
                  <c:v>966.29061105778965</c:v>
                </c:pt>
                <c:pt idx="1253">
                  <c:v>966.29061105778965</c:v>
                </c:pt>
                <c:pt idx="1254">
                  <c:v>966.29061105778965</c:v>
                </c:pt>
                <c:pt idx="1255">
                  <c:v>966.29061105778965</c:v>
                </c:pt>
                <c:pt idx="1256">
                  <c:v>966.29061105778965</c:v>
                </c:pt>
                <c:pt idx="1257">
                  <c:v>966.29061105778965</c:v>
                </c:pt>
                <c:pt idx="1258">
                  <c:v>966.29061105778965</c:v>
                </c:pt>
                <c:pt idx="1259">
                  <c:v>966.29061105778965</c:v>
                </c:pt>
                <c:pt idx="1260">
                  <c:v>966.29061105778965</c:v>
                </c:pt>
                <c:pt idx="1261">
                  <c:v>966.29061105778965</c:v>
                </c:pt>
                <c:pt idx="1262">
                  <c:v>966.29061105778965</c:v>
                </c:pt>
                <c:pt idx="1263">
                  <c:v>966.29061105778965</c:v>
                </c:pt>
                <c:pt idx="1264">
                  <c:v>966.29061105778965</c:v>
                </c:pt>
                <c:pt idx="1265">
                  <c:v>966.29061105778965</c:v>
                </c:pt>
                <c:pt idx="1266">
                  <c:v>966.29061105778965</c:v>
                </c:pt>
                <c:pt idx="1267">
                  <c:v>966.29061105778965</c:v>
                </c:pt>
                <c:pt idx="1268">
                  <c:v>966.29061105778965</c:v>
                </c:pt>
                <c:pt idx="1269">
                  <c:v>966.29061105778965</c:v>
                </c:pt>
                <c:pt idx="1270">
                  <c:v>966.29061105778965</c:v>
                </c:pt>
                <c:pt idx="1271">
                  <c:v>966.29061105778965</c:v>
                </c:pt>
                <c:pt idx="1272">
                  <c:v>966.29061105778965</c:v>
                </c:pt>
                <c:pt idx="1273">
                  <c:v>966.29061105778965</c:v>
                </c:pt>
                <c:pt idx="1274">
                  <c:v>966.29061105778965</c:v>
                </c:pt>
                <c:pt idx="1275">
                  <c:v>966.29061105778965</c:v>
                </c:pt>
                <c:pt idx="1276">
                  <c:v>966.29061105778965</c:v>
                </c:pt>
                <c:pt idx="1277">
                  <c:v>966.29061105778965</c:v>
                </c:pt>
                <c:pt idx="1278">
                  <c:v>966.29061105778965</c:v>
                </c:pt>
                <c:pt idx="1279">
                  <c:v>966.29061105778965</c:v>
                </c:pt>
                <c:pt idx="1280">
                  <c:v>966.29061105778965</c:v>
                </c:pt>
                <c:pt idx="1281">
                  <c:v>966.29061105778965</c:v>
                </c:pt>
                <c:pt idx="1282">
                  <c:v>966.29061105778965</c:v>
                </c:pt>
                <c:pt idx="1283">
                  <c:v>966.29061105778965</c:v>
                </c:pt>
                <c:pt idx="1284">
                  <c:v>966.29061105778965</c:v>
                </c:pt>
                <c:pt idx="1285">
                  <c:v>966.29061105778965</c:v>
                </c:pt>
                <c:pt idx="1286">
                  <c:v>966.29061105778965</c:v>
                </c:pt>
                <c:pt idx="1287">
                  <c:v>966.29061105778965</c:v>
                </c:pt>
                <c:pt idx="1288">
                  <c:v>966.29061105778965</c:v>
                </c:pt>
                <c:pt idx="1289">
                  <c:v>966.29061105778965</c:v>
                </c:pt>
                <c:pt idx="1290">
                  <c:v>966.29061105778965</c:v>
                </c:pt>
                <c:pt idx="1291">
                  <c:v>966.29061105778965</c:v>
                </c:pt>
                <c:pt idx="1292">
                  <c:v>966.29061105778965</c:v>
                </c:pt>
                <c:pt idx="1293">
                  <c:v>966.29061105778965</c:v>
                </c:pt>
                <c:pt idx="1294">
                  <c:v>966.29061105778965</c:v>
                </c:pt>
                <c:pt idx="1295">
                  <c:v>966.29061105778965</c:v>
                </c:pt>
                <c:pt idx="1296">
                  <c:v>966.29061105778965</c:v>
                </c:pt>
                <c:pt idx="1297">
                  <c:v>966.29061105778965</c:v>
                </c:pt>
                <c:pt idx="1298">
                  <c:v>966.29061105778965</c:v>
                </c:pt>
                <c:pt idx="1299">
                  <c:v>966.29061105778965</c:v>
                </c:pt>
                <c:pt idx="1300">
                  <c:v>966.29061105778965</c:v>
                </c:pt>
                <c:pt idx="1301">
                  <c:v>966.29061105778965</c:v>
                </c:pt>
                <c:pt idx="1302">
                  <c:v>966.29061105778965</c:v>
                </c:pt>
                <c:pt idx="1303">
                  <c:v>966.29061105778965</c:v>
                </c:pt>
                <c:pt idx="1304">
                  <c:v>966.29061105778965</c:v>
                </c:pt>
                <c:pt idx="1305">
                  <c:v>966.29061105778965</c:v>
                </c:pt>
                <c:pt idx="1306">
                  <c:v>966.29061105778965</c:v>
                </c:pt>
                <c:pt idx="1307">
                  <c:v>966.29061105778965</c:v>
                </c:pt>
                <c:pt idx="1308">
                  <c:v>966.29061105778965</c:v>
                </c:pt>
                <c:pt idx="1309">
                  <c:v>966.29061105778965</c:v>
                </c:pt>
                <c:pt idx="1310">
                  <c:v>966.29061105778965</c:v>
                </c:pt>
                <c:pt idx="1311">
                  <c:v>966.29061105778965</c:v>
                </c:pt>
                <c:pt idx="1312">
                  <c:v>966.29061105778965</c:v>
                </c:pt>
                <c:pt idx="1313">
                  <c:v>966.29061105778965</c:v>
                </c:pt>
                <c:pt idx="1314">
                  <c:v>966.29061105778965</c:v>
                </c:pt>
                <c:pt idx="1315">
                  <c:v>966.29061105778965</c:v>
                </c:pt>
                <c:pt idx="1316">
                  <c:v>966.29061105778965</c:v>
                </c:pt>
                <c:pt idx="1317">
                  <c:v>966.29061105778965</c:v>
                </c:pt>
                <c:pt idx="1318">
                  <c:v>966.29061105778965</c:v>
                </c:pt>
                <c:pt idx="1319">
                  <c:v>966.29061105778965</c:v>
                </c:pt>
                <c:pt idx="1320">
                  <c:v>966.29061105778965</c:v>
                </c:pt>
                <c:pt idx="1321">
                  <c:v>966.29061105778965</c:v>
                </c:pt>
                <c:pt idx="1322">
                  <c:v>966.29061105778965</c:v>
                </c:pt>
                <c:pt idx="1323">
                  <c:v>966.29061105778965</c:v>
                </c:pt>
                <c:pt idx="1324">
                  <c:v>966.29061105778965</c:v>
                </c:pt>
                <c:pt idx="1325">
                  <c:v>966.29061105778965</c:v>
                </c:pt>
                <c:pt idx="1326">
                  <c:v>966.29061105778965</c:v>
                </c:pt>
                <c:pt idx="1327">
                  <c:v>966.29061105778965</c:v>
                </c:pt>
                <c:pt idx="1328">
                  <c:v>966.29061105778965</c:v>
                </c:pt>
                <c:pt idx="1329">
                  <c:v>966.29061105778965</c:v>
                </c:pt>
                <c:pt idx="1330">
                  <c:v>966.29061105778965</c:v>
                </c:pt>
                <c:pt idx="1331">
                  <c:v>966.29061105778965</c:v>
                </c:pt>
                <c:pt idx="1332">
                  <c:v>966.29061105778965</c:v>
                </c:pt>
                <c:pt idx="1333">
                  <c:v>966.29061105778965</c:v>
                </c:pt>
                <c:pt idx="1334">
                  <c:v>966.29061105778965</c:v>
                </c:pt>
                <c:pt idx="1335">
                  <c:v>966.29061105778965</c:v>
                </c:pt>
                <c:pt idx="1336">
                  <c:v>966.29061105778965</c:v>
                </c:pt>
                <c:pt idx="1337">
                  <c:v>966.29061105778965</c:v>
                </c:pt>
                <c:pt idx="1338">
                  <c:v>966.29061105778965</c:v>
                </c:pt>
                <c:pt idx="1339">
                  <c:v>966.29061105778965</c:v>
                </c:pt>
                <c:pt idx="1340">
                  <c:v>966.29061105778965</c:v>
                </c:pt>
                <c:pt idx="1341">
                  <c:v>966.29061105778965</c:v>
                </c:pt>
                <c:pt idx="1342">
                  <c:v>966.29061105778965</c:v>
                </c:pt>
                <c:pt idx="1343">
                  <c:v>966.29061105778965</c:v>
                </c:pt>
                <c:pt idx="1344">
                  <c:v>966.29061105778965</c:v>
                </c:pt>
                <c:pt idx="1345">
                  <c:v>966.29061105778965</c:v>
                </c:pt>
                <c:pt idx="1346">
                  <c:v>966.29061105778965</c:v>
                </c:pt>
                <c:pt idx="1347">
                  <c:v>966.29061105778965</c:v>
                </c:pt>
                <c:pt idx="1348">
                  <c:v>966.29061105778965</c:v>
                </c:pt>
                <c:pt idx="1349">
                  <c:v>966.29061105778965</c:v>
                </c:pt>
                <c:pt idx="1350">
                  <c:v>966.29061105778965</c:v>
                </c:pt>
                <c:pt idx="1351">
                  <c:v>966.29061105778965</c:v>
                </c:pt>
                <c:pt idx="1352">
                  <c:v>967.13038552116416</c:v>
                </c:pt>
                <c:pt idx="1353">
                  <c:v>968.35290565634944</c:v>
                </c:pt>
                <c:pt idx="1354">
                  <c:v>969.94999305795534</c:v>
                </c:pt>
                <c:pt idx="1355">
                  <c:v>972.13230315283374</c:v>
                </c:pt>
                <c:pt idx="1356">
                  <c:v>975.33703971766295</c:v>
                </c:pt>
                <c:pt idx="1357">
                  <c:v>979.29134516089221</c:v>
                </c:pt>
                <c:pt idx="1358">
                  <c:v>983.72711686137359</c:v>
                </c:pt>
                <c:pt idx="1359">
                  <c:v>988.80214731782246</c:v>
                </c:pt>
                <c:pt idx="1360">
                  <c:v>994.0759839803826</c:v>
                </c:pt>
                <c:pt idx="1361">
                  <c:v>997.61747682582154</c:v>
                </c:pt>
                <c:pt idx="1362">
                  <c:v>997.71790340788391</c:v>
                </c:pt>
                <c:pt idx="1363">
                  <c:v>997.71790340788391</c:v>
                </c:pt>
                <c:pt idx="1364">
                  <c:v>997.71790340788391</c:v>
                </c:pt>
                <c:pt idx="1365">
                  <c:v>997.71790340788391</c:v>
                </c:pt>
                <c:pt idx="1366">
                  <c:v>997.71790340788391</c:v>
                </c:pt>
                <c:pt idx="1367">
                  <c:v>997.71790340788391</c:v>
                </c:pt>
                <c:pt idx="1368">
                  <c:v>999.4642642613112</c:v>
                </c:pt>
                <c:pt idx="1369">
                  <c:v>1002.8159066822989</c:v>
                </c:pt>
                <c:pt idx="1370">
                  <c:v>1003.7834072548982</c:v>
                </c:pt>
                <c:pt idx="1371">
                  <c:v>1003.7834072548982</c:v>
                </c:pt>
                <c:pt idx="1372">
                  <c:v>1003.7834072548982</c:v>
                </c:pt>
                <c:pt idx="1373">
                  <c:v>1003.7834072548982</c:v>
                </c:pt>
                <c:pt idx="1374">
                  <c:v>1003.7834072548982</c:v>
                </c:pt>
                <c:pt idx="1375">
                  <c:v>1006.2386580403696</c:v>
                </c:pt>
                <c:pt idx="1376">
                  <c:v>1012.6150963008926</c:v>
                </c:pt>
                <c:pt idx="1377">
                  <c:v>1023.532616186159</c:v>
                </c:pt>
                <c:pt idx="1378">
                  <c:v>1035.7327645688727</c:v>
                </c:pt>
                <c:pt idx="1379">
                  <c:v>1046.473230133621</c:v>
                </c:pt>
                <c:pt idx="1380">
                  <c:v>1055.6932111870528</c:v>
                </c:pt>
                <c:pt idx="1381">
                  <c:v>1061.6112495431746</c:v>
                </c:pt>
                <c:pt idx="1382">
                  <c:v>1061.6112495431746</c:v>
                </c:pt>
                <c:pt idx="1383">
                  <c:v>1061.6112495431746</c:v>
                </c:pt>
                <c:pt idx="1384">
                  <c:v>1061.6112495431746</c:v>
                </c:pt>
                <c:pt idx="1385">
                  <c:v>1061.6112495431746</c:v>
                </c:pt>
                <c:pt idx="1386">
                  <c:v>1061.6112495431746</c:v>
                </c:pt>
                <c:pt idx="1387">
                  <c:v>1061.6112495431746</c:v>
                </c:pt>
                <c:pt idx="1388">
                  <c:v>1061.6112495431746</c:v>
                </c:pt>
                <c:pt idx="1389">
                  <c:v>1061.6112495431746</c:v>
                </c:pt>
                <c:pt idx="1390">
                  <c:v>1061.6112495431746</c:v>
                </c:pt>
                <c:pt idx="1391">
                  <c:v>1061.6112495431746</c:v>
                </c:pt>
                <c:pt idx="1392">
                  <c:v>1061.6112495431746</c:v>
                </c:pt>
                <c:pt idx="1393">
                  <c:v>1061.6112495431746</c:v>
                </c:pt>
                <c:pt idx="1394">
                  <c:v>1061.6112495431746</c:v>
                </c:pt>
                <c:pt idx="1395">
                  <c:v>1061.6112495431746</c:v>
                </c:pt>
                <c:pt idx="1396">
                  <c:v>1061.6112495431746</c:v>
                </c:pt>
                <c:pt idx="1397">
                  <c:v>1061.6112495431746</c:v>
                </c:pt>
                <c:pt idx="1398">
                  <c:v>1062.4270403056789</c:v>
                </c:pt>
                <c:pt idx="1399">
                  <c:v>1064.1034285625697</c:v>
                </c:pt>
                <c:pt idx="1400">
                  <c:v>1066.5945273544846</c:v>
                </c:pt>
                <c:pt idx="1401">
                  <c:v>1069.5345462867169</c:v>
                </c:pt>
                <c:pt idx="1402">
                  <c:v>1073.2928769233292</c:v>
                </c:pt>
                <c:pt idx="1403">
                  <c:v>1079.1677515952515</c:v>
                </c:pt>
                <c:pt idx="1404">
                  <c:v>1088.0921596136679</c:v>
                </c:pt>
                <c:pt idx="1405">
                  <c:v>1097.7770617589927</c:v>
                </c:pt>
                <c:pt idx="1406">
                  <c:v>1104.9060147052885</c:v>
                </c:pt>
                <c:pt idx="1407">
                  <c:v>1107.8688734127345</c:v>
                </c:pt>
                <c:pt idx="1408">
                  <c:v>1107.8688734127345</c:v>
                </c:pt>
                <c:pt idx="1409">
                  <c:v>1107.8688734127345</c:v>
                </c:pt>
                <c:pt idx="1410">
                  <c:v>1107.8688734127345</c:v>
                </c:pt>
                <c:pt idx="1411">
                  <c:v>1107.8688734127345</c:v>
                </c:pt>
                <c:pt idx="1412">
                  <c:v>1107.8688734127345</c:v>
                </c:pt>
                <c:pt idx="1413">
                  <c:v>1107.8688734127345</c:v>
                </c:pt>
                <c:pt idx="1414">
                  <c:v>1107.8688734127345</c:v>
                </c:pt>
                <c:pt idx="1415">
                  <c:v>1107.8688734127345</c:v>
                </c:pt>
                <c:pt idx="1416">
                  <c:v>1107.8688734127345</c:v>
                </c:pt>
                <c:pt idx="1417">
                  <c:v>1107.8688734127345</c:v>
                </c:pt>
                <c:pt idx="1418">
                  <c:v>1107.8688734127345</c:v>
                </c:pt>
                <c:pt idx="1419">
                  <c:v>1107.8688734127345</c:v>
                </c:pt>
                <c:pt idx="1420">
                  <c:v>1107.8688734127345</c:v>
                </c:pt>
                <c:pt idx="1421">
                  <c:v>1110.6347790312645</c:v>
                </c:pt>
                <c:pt idx="1422">
                  <c:v>1115.7870005824313</c:v>
                </c:pt>
                <c:pt idx="1423">
                  <c:v>1119.0731328763836</c:v>
                </c:pt>
                <c:pt idx="1424">
                  <c:v>1119.0731328763836</c:v>
                </c:pt>
                <c:pt idx="1425">
                  <c:v>1119.0731328763836</c:v>
                </c:pt>
                <c:pt idx="1426">
                  <c:v>1119.0731328763836</c:v>
                </c:pt>
                <c:pt idx="1427">
                  <c:v>1119.0731328763836</c:v>
                </c:pt>
                <c:pt idx="1428">
                  <c:v>1119.0731328763836</c:v>
                </c:pt>
                <c:pt idx="1429">
                  <c:v>1119.0731328763836</c:v>
                </c:pt>
                <c:pt idx="1430">
                  <c:v>1120.6290435166004</c:v>
                </c:pt>
                <c:pt idx="1431">
                  <c:v>1125.5641506346833</c:v>
                </c:pt>
                <c:pt idx="1432">
                  <c:v>1133.4390714689914</c:v>
                </c:pt>
                <c:pt idx="1433">
                  <c:v>1141.5958653600296</c:v>
                </c:pt>
                <c:pt idx="1434">
                  <c:v>1148.1845142191778</c:v>
                </c:pt>
                <c:pt idx="1435">
                  <c:v>1151.9695911965896</c:v>
                </c:pt>
                <c:pt idx="1436">
                  <c:v>1152.0266661047494</c:v>
                </c:pt>
                <c:pt idx="1437">
                  <c:v>1152.0266661047494</c:v>
                </c:pt>
                <c:pt idx="1438">
                  <c:v>1152.0266661047494</c:v>
                </c:pt>
                <c:pt idx="1439">
                  <c:v>1152.0266661047494</c:v>
                </c:pt>
                <c:pt idx="1440">
                  <c:v>1152.0266661047494</c:v>
                </c:pt>
                <c:pt idx="1441">
                  <c:v>1153.089869502199</c:v>
                </c:pt>
                <c:pt idx="1442">
                  <c:v>1154.4536061783438</c:v>
                </c:pt>
                <c:pt idx="1443">
                  <c:v>1154.9220610450973</c:v>
                </c:pt>
                <c:pt idx="1444">
                  <c:v>1154.9220610450973</c:v>
                </c:pt>
                <c:pt idx="1445">
                  <c:v>1154.9220610450973</c:v>
                </c:pt>
                <c:pt idx="1446">
                  <c:v>1154.9220610450973</c:v>
                </c:pt>
                <c:pt idx="1447">
                  <c:v>1156.2446871863087</c:v>
                </c:pt>
                <c:pt idx="1448">
                  <c:v>1158.5805490619164</c:v>
                </c:pt>
                <c:pt idx="1449">
                  <c:v>1160.0317155311434</c:v>
                </c:pt>
                <c:pt idx="1450">
                  <c:v>1160.3445629886155</c:v>
                </c:pt>
                <c:pt idx="1451">
                  <c:v>1160.3445629886155</c:v>
                </c:pt>
                <c:pt idx="1452">
                  <c:v>1160.3445629886155</c:v>
                </c:pt>
                <c:pt idx="1453">
                  <c:v>1160.3445629886155</c:v>
                </c:pt>
                <c:pt idx="1454">
                  <c:v>1160.3445629886155</c:v>
                </c:pt>
                <c:pt idx="1455">
                  <c:v>1160.3445629886155</c:v>
                </c:pt>
                <c:pt idx="1456">
                  <c:v>1160.3445629886155</c:v>
                </c:pt>
                <c:pt idx="1457">
                  <c:v>1160.3445629886155</c:v>
                </c:pt>
                <c:pt idx="1458">
                  <c:v>1160.3445629886155</c:v>
                </c:pt>
                <c:pt idx="1459">
                  <c:v>1160.3445629886155</c:v>
                </c:pt>
                <c:pt idx="1460">
                  <c:v>1160.3445629886155</c:v>
                </c:pt>
                <c:pt idx="1461">
                  <c:v>1160.3445629886155</c:v>
                </c:pt>
                <c:pt idx="1462">
                  <c:v>1160.3445629886155</c:v>
                </c:pt>
                <c:pt idx="1463">
                  <c:v>1160.3445629886155</c:v>
                </c:pt>
                <c:pt idx="1464">
                  <c:v>1160.3445629886155</c:v>
                </c:pt>
                <c:pt idx="1465">
                  <c:v>1160.3445629886155</c:v>
                </c:pt>
                <c:pt idx="1466">
                  <c:v>1160.3445629886155</c:v>
                </c:pt>
                <c:pt idx="1467">
                  <c:v>1160.3445629886155</c:v>
                </c:pt>
                <c:pt idx="1468">
                  <c:v>1160.3445629886155</c:v>
                </c:pt>
                <c:pt idx="1469">
                  <c:v>1160.3445629886155</c:v>
                </c:pt>
                <c:pt idx="1470">
                  <c:v>1160.3445629886155</c:v>
                </c:pt>
                <c:pt idx="1471">
                  <c:v>1160.3445629886155</c:v>
                </c:pt>
                <c:pt idx="1472">
                  <c:v>1160.3445629886155</c:v>
                </c:pt>
                <c:pt idx="1473">
                  <c:v>1160.3445629886155</c:v>
                </c:pt>
                <c:pt idx="1474">
                  <c:v>1160.3445629886155</c:v>
                </c:pt>
                <c:pt idx="1475">
                  <c:v>1160.3445629886155</c:v>
                </c:pt>
                <c:pt idx="1476">
                  <c:v>1160.3445629886155</c:v>
                </c:pt>
                <c:pt idx="1477">
                  <c:v>1160.3445629886155</c:v>
                </c:pt>
                <c:pt idx="1478">
                  <c:v>1160.3445629886155</c:v>
                </c:pt>
                <c:pt idx="1479">
                  <c:v>1160.3445629886155</c:v>
                </c:pt>
                <c:pt idx="1480">
                  <c:v>1160.3445629886155</c:v>
                </c:pt>
                <c:pt idx="1481">
                  <c:v>1160.3445629886155</c:v>
                </c:pt>
                <c:pt idx="1482">
                  <c:v>1160.3445629886155</c:v>
                </c:pt>
                <c:pt idx="1483">
                  <c:v>1160.3445629886155</c:v>
                </c:pt>
                <c:pt idx="1484">
                  <c:v>1160.3445629886155</c:v>
                </c:pt>
                <c:pt idx="1485">
                  <c:v>1160.3445629886155</c:v>
                </c:pt>
                <c:pt idx="1486">
                  <c:v>1160.3445629886155</c:v>
                </c:pt>
                <c:pt idx="1487">
                  <c:v>1160.3445629886155</c:v>
                </c:pt>
                <c:pt idx="1488">
                  <c:v>1160.3445629886155</c:v>
                </c:pt>
                <c:pt idx="1489">
                  <c:v>1160.3445629886155</c:v>
                </c:pt>
                <c:pt idx="1490">
                  <c:v>1160.3445629886155</c:v>
                </c:pt>
                <c:pt idx="1491">
                  <c:v>1160.3445629886155</c:v>
                </c:pt>
                <c:pt idx="1492">
                  <c:v>1160.3445629886155</c:v>
                </c:pt>
                <c:pt idx="1493">
                  <c:v>1160.3445629886155</c:v>
                </c:pt>
                <c:pt idx="1494">
                  <c:v>1160.3445629886155</c:v>
                </c:pt>
                <c:pt idx="1495">
                  <c:v>1160.3445629886155</c:v>
                </c:pt>
                <c:pt idx="1496">
                  <c:v>1160.3445629886155</c:v>
                </c:pt>
                <c:pt idx="1497">
                  <c:v>1160.3445629886155</c:v>
                </c:pt>
                <c:pt idx="1498">
                  <c:v>1160.3445629886155</c:v>
                </c:pt>
                <c:pt idx="1499">
                  <c:v>1160.3445629886155</c:v>
                </c:pt>
                <c:pt idx="1500">
                  <c:v>1160.3445629886155</c:v>
                </c:pt>
                <c:pt idx="1501">
                  <c:v>1160.3445629886155</c:v>
                </c:pt>
                <c:pt idx="1502">
                  <c:v>1160.3445629886155</c:v>
                </c:pt>
                <c:pt idx="1503">
                  <c:v>1160.3445629886155</c:v>
                </c:pt>
                <c:pt idx="1504">
                  <c:v>1160.3445629886155</c:v>
                </c:pt>
                <c:pt idx="1505">
                  <c:v>1160.3445629886155</c:v>
                </c:pt>
                <c:pt idx="1506">
                  <c:v>1160.3445629886155</c:v>
                </c:pt>
                <c:pt idx="1507">
                  <c:v>1160.3445629886155</c:v>
                </c:pt>
                <c:pt idx="1508">
                  <c:v>1160.3445629886155</c:v>
                </c:pt>
                <c:pt idx="1509">
                  <c:v>1160.3445629886155</c:v>
                </c:pt>
                <c:pt idx="1510">
                  <c:v>1160.3445629886155</c:v>
                </c:pt>
                <c:pt idx="1511">
                  <c:v>1160.3445629886155</c:v>
                </c:pt>
                <c:pt idx="1512">
                  <c:v>1160.3445629886155</c:v>
                </c:pt>
                <c:pt idx="1513">
                  <c:v>1160.3445629886155</c:v>
                </c:pt>
                <c:pt idx="1514">
                  <c:v>1160.3445629886155</c:v>
                </c:pt>
                <c:pt idx="1515">
                  <c:v>1160.3445629886155</c:v>
                </c:pt>
                <c:pt idx="1516">
                  <c:v>1160.3445629886155</c:v>
                </c:pt>
                <c:pt idx="1517">
                  <c:v>1160.3445629886155</c:v>
                </c:pt>
                <c:pt idx="1518">
                  <c:v>1160.3445629886155</c:v>
                </c:pt>
                <c:pt idx="1519">
                  <c:v>1160.3445629886155</c:v>
                </c:pt>
                <c:pt idx="1520">
                  <c:v>1160.3445629886155</c:v>
                </c:pt>
                <c:pt idx="1521">
                  <c:v>1160.3445629886155</c:v>
                </c:pt>
                <c:pt idx="1522">
                  <c:v>1160.3445629886155</c:v>
                </c:pt>
                <c:pt idx="1523">
                  <c:v>1160.3445629886155</c:v>
                </c:pt>
                <c:pt idx="1524">
                  <c:v>1160.3445629886155</c:v>
                </c:pt>
                <c:pt idx="1525">
                  <c:v>1161.6895853203509</c:v>
                </c:pt>
                <c:pt idx="1526">
                  <c:v>1165.6126079360145</c:v>
                </c:pt>
                <c:pt idx="1527">
                  <c:v>1171.1014352246439</c:v>
                </c:pt>
                <c:pt idx="1528">
                  <c:v>1176.6022048906245</c:v>
                </c:pt>
                <c:pt idx="1529">
                  <c:v>1180.8974176570168</c:v>
                </c:pt>
                <c:pt idx="1530">
                  <c:v>1183.4437751329651</c:v>
                </c:pt>
                <c:pt idx="1531">
                  <c:v>1183.8899448273758</c:v>
                </c:pt>
                <c:pt idx="1532">
                  <c:v>1183.8899448273758</c:v>
                </c:pt>
                <c:pt idx="1533">
                  <c:v>1183.8899448273758</c:v>
                </c:pt>
                <c:pt idx="1534">
                  <c:v>1183.8899448273758</c:v>
                </c:pt>
                <c:pt idx="1535">
                  <c:v>1183.8899448273758</c:v>
                </c:pt>
                <c:pt idx="1536">
                  <c:v>1183.8899448273758</c:v>
                </c:pt>
                <c:pt idx="1537">
                  <c:v>1183.8899448273758</c:v>
                </c:pt>
                <c:pt idx="1538">
                  <c:v>1183.8899448273758</c:v>
                </c:pt>
                <c:pt idx="1539">
                  <c:v>1183.8899448273758</c:v>
                </c:pt>
                <c:pt idx="1540">
                  <c:v>1183.8899448273758</c:v>
                </c:pt>
                <c:pt idx="1541">
                  <c:v>1183.8899448273758</c:v>
                </c:pt>
                <c:pt idx="1542">
                  <c:v>1183.8899448273758</c:v>
                </c:pt>
                <c:pt idx="1543">
                  <c:v>1183.8899448273758</c:v>
                </c:pt>
                <c:pt idx="1544">
                  <c:v>1183.8899448273758</c:v>
                </c:pt>
                <c:pt idx="1545">
                  <c:v>1183.8899448273758</c:v>
                </c:pt>
                <c:pt idx="1546">
                  <c:v>1183.8899448273758</c:v>
                </c:pt>
                <c:pt idx="1547">
                  <c:v>1183.8899448273758</c:v>
                </c:pt>
                <c:pt idx="1548">
                  <c:v>1183.8899448273758</c:v>
                </c:pt>
                <c:pt idx="1549">
                  <c:v>1183.8899448273758</c:v>
                </c:pt>
                <c:pt idx="1550">
                  <c:v>1183.8899448273758</c:v>
                </c:pt>
                <c:pt idx="1551">
                  <c:v>1183.8899448273758</c:v>
                </c:pt>
                <c:pt idx="1552">
                  <c:v>1183.8899448273758</c:v>
                </c:pt>
                <c:pt idx="1553">
                  <c:v>1183.8899448273758</c:v>
                </c:pt>
                <c:pt idx="1554">
                  <c:v>1183.8899448273758</c:v>
                </c:pt>
                <c:pt idx="1555">
                  <c:v>1183.8899448273758</c:v>
                </c:pt>
                <c:pt idx="1556">
                  <c:v>1183.8899448273758</c:v>
                </c:pt>
                <c:pt idx="1557">
                  <c:v>1183.8899448273758</c:v>
                </c:pt>
                <c:pt idx="1558">
                  <c:v>1183.8899448273758</c:v>
                </c:pt>
                <c:pt idx="1559">
                  <c:v>1183.8899448273758</c:v>
                </c:pt>
                <c:pt idx="1560">
                  <c:v>1183.8899448273758</c:v>
                </c:pt>
                <c:pt idx="1561">
                  <c:v>1183.8899448273758</c:v>
                </c:pt>
                <c:pt idx="1562">
                  <c:v>1183.8899448273758</c:v>
                </c:pt>
                <c:pt idx="1563">
                  <c:v>1183.8899448273758</c:v>
                </c:pt>
                <c:pt idx="1564">
                  <c:v>1183.8899448273758</c:v>
                </c:pt>
                <c:pt idx="1565">
                  <c:v>1183.8899448273758</c:v>
                </c:pt>
                <c:pt idx="1566">
                  <c:v>1183.8899448273758</c:v>
                </c:pt>
                <c:pt idx="1567">
                  <c:v>1183.8899448273758</c:v>
                </c:pt>
                <c:pt idx="1568">
                  <c:v>1183.8899448273758</c:v>
                </c:pt>
                <c:pt idx="1569">
                  <c:v>1183.8899448273758</c:v>
                </c:pt>
                <c:pt idx="1570">
                  <c:v>1183.8899448273758</c:v>
                </c:pt>
                <c:pt idx="1571">
                  <c:v>1183.8899448273758</c:v>
                </c:pt>
                <c:pt idx="1572">
                  <c:v>1183.8899448273758</c:v>
                </c:pt>
                <c:pt idx="1573">
                  <c:v>1183.8899448273758</c:v>
                </c:pt>
                <c:pt idx="1574">
                  <c:v>1183.8899448273758</c:v>
                </c:pt>
                <c:pt idx="1575">
                  <c:v>1183.8899448273758</c:v>
                </c:pt>
                <c:pt idx="1576">
                  <c:v>1183.8899448273758</c:v>
                </c:pt>
                <c:pt idx="1577">
                  <c:v>1183.8899448273758</c:v>
                </c:pt>
                <c:pt idx="1578">
                  <c:v>1183.8899448273758</c:v>
                </c:pt>
                <c:pt idx="1579">
                  <c:v>1183.8899448273758</c:v>
                </c:pt>
                <c:pt idx="1580">
                  <c:v>1183.8899448273758</c:v>
                </c:pt>
                <c:pt idx="1581">
                  <c:v>1183.8899448273758</c:v>
                </c:pt>
                <c:pt idx="1582">
                  <c:v>1183.8899448273758</c:v>
                </c:pt>
                <c:pt idx="1583">
                  <c:v>1183.8899448273758</c:v>
                </c:pt>
                <c:pt idx="1584">
                  <c:v>1183.8899448273758</c:v>
                </c:pt>
                <c:pt idx="1585">
                  <c:v>1183.8899448273758</c:v>
                </c:pt>
                <c:pt idx="1586">
                  <c:v>1183.8899448273758</c:v>
                </c:pt>
                <c:pt idx="1587">
                  <c:v>1183.8899448273758</c:v>
                </c:pt>
                <c:pt idx="1588">
                  <c:v>1183.8899448273758</c:v>
                </c:pt>
                <c:pt idx="1589">
                  <c:v>1183.8899448273758</c:v>
                </c:pt>
                <c:pt idx="1590">
                  <c:v>1183.8899448273758</c:v>
                </c:pt>
                <c:pt idx="1591">
                  <c:v>1183.8899448273758</c:v>
                </c:pt>
                <c:pt idx="1592">
                  <c:v>1183.8899448273758</c:v>
                </c:pt>
                <c:pt idx="1593">
                  <c:v>1183.8899448273758</c:v>
                </c:pt>
                <c:pt idx="1594">
                  <c:v>1183.8899448273758</c:v>
                </c:pt>
                <c:pt idx="1595">
                  <c:v>1183.8899448273758</c:v>
                </c:pt>
                <c:pt idx="1596">
                  <c:v>1183.8899448273758</c:v>
                </c:pt>
                <c:pt idx="1597">
                  <c:v>1183.8899448273758</c:v>
                </c:pt>
                <c:pt idx="1598">
                  <c:v>1183.8899448273758</c:v>
                </c:pt>
                <c:pt idx="1599">
                  <c:v>1183.8899448273758</c:v>
                </c:pt>
                <c:pt idx="1600">
                  <c:v>1183.8899448273758</c:v>
                </c:pt>
                <c:pt idx="1601">
                  <c:v>1183.8899448273758</c:v>
                </c:pt>
                <c:pt idx="1602">
                  <c:v>1183.8899448273758</c:v>
                </c:pt>
                <c:pt idx="1603">
                  <c:v>1183.8899448273758</c:v>
                </c:pt>
                <c:pt idx="1604">
                  <c:v>1183.8899448273758</c:v>
                </c:pt>
                <c:pt idx="1605">
                  <c:v>1183.8899448273758</c:v>
                </c:pt>
                <c:pt idx="1606">
                  <c:v>1183.8899448273758</c:v>
                </c:pt>
                <c:pt idx="1607">
                  <c:v>1183.8899448273758</c:v>
                </c:pt>
                <c:pt idx="1608">
                  <c:v>1183.8899448273758</c:v>
                </c:pt>
                <c:pt idx="1609">
                  <c:v>1183.8899448273758</c:v>
                </c:pt>
                <c:pt idx="1610">
                  <c:v>1183.8899448273758</c:v>
                </c:pt>
                <c:pt idx="1611">
                  <c:v>1183.8899448273758</c:v>
                </c:pt>
                <c:pt idx="1612">
                  <c:v>1183.8899448273758</c:v>
                </c:pt>
                <c:pt idx="1613">
                  <c:v>1183.8899448273758</c:v>
                </c:pt>
                <c:pt idx="1614">
                  <c:v>1183.8899448273758</c:v>
                </c:pt>
                <c:pt idx="1615">
                  <c:v>1183.8899448273758</c:v>
                </c:pt>
                <c:pt idx="1616">
                  <c:v>1183.8899448273758</c:v>
                </c:pt>
                <c:pt idx="1617">
                  <c:v>1183.8899448273758</c:v>
                </c:pt>
                <c:pt idx="1618">
                  <c:v>1183.8899448273758</c:v>
                </c:pt>
                <c:pt idx="1619">
                  <c:v>1183.8899448273758</c:v>
                </c:pt>
                <c:pt idx="1620">
                  <c:v>1183.8899448273758</c:v>
                </c:pt>
                <c:pt idx="1621">
                  <c:v>1183.8899448273758</c:v>
                </c:pt>
                <c:pt idx="1622">
                  <c:v>1183.8899448273758</c:v>
                </c:pt>
                <c:pt idx="1623">
                  <c:v>1183.8899448273758</c:v>
                </c:pt>
                <c:pt idx="1624">
                  <c:v>1183.8899448273758</c:v>
                </c:pt>
                <c:pt idx="1625">
                  <c:v>1183.8899448273758</c:v>
                </c:pt>
                <c:pt idx="1626">
                  <c:v>1183.8899448273758</c:v>
                </c:pt>
                <c:pt idx="1627">
                  <c:v>1183.8899448273758</c:v>
                </c:pt>
                <c:pt idx="1628">
                  <c:v>1183.8899448273758</c:v>
                </c:pt>
                <c:pt idx="1629">
                  <c:v>1183.8899448273758</c:v>
                </c:pt>
                <c:pt idx="1630">
                  <c:v>1183.8899448273758</c:v>
                </c:pt>
                <c:pt idx="1631">
                  <c:v>1183.8899448273758</c:v>
                </c:pt>
                <c:pt idx="1632">
                  <c:v>1183.8899448273758</c:v>
                </c:pt>
                <c:pt idx="1633">
                  <c:v>1183.8899448273758</c:v>
                </c:pt>
                <c:pt idx="1634">
                  <c:v>1183.8899448273758</c:v>
                </c:pt>
                <c:pt idx="1635">
                  <c:v>1183.8899448273758</c:v>
                </c:pt>
                <c:pt idx="1636">
                  <c:v>1183.8899448273758</c:v>
                </c:pt>
                <c:pt idx="1637">
                  <c:v>1183.8899448273758</c:v>
                </c:pt>
                <c:pt idx="1638">
                  <c:v>1183.8899448273758</c:v>
                </c:pt>
                <c:pt idx="1639">
                  <c:v>1183.8899448273758</c:v>
                </c:pt>
                <c:pt idx="1640">
                  <c:v>1183.8899448273758</c:v>
                </c:pt>
                <c:pt idx="1641">
                  <c:v>1183.8899448273758</c:v>
                </c:pt>
                <c:pt idx="1642">
                  <c:v>1183.8899448273758</c:v>
                </c:pt>
                <c:pt idx="1643">
                  <c:v>1183.8899448273758</c:v>
                </c:pt>
                <c:pt idx="1644">
                  <c:v>1183.8899448273758</c:v>
                </c:pt>
                <c:pt idx="1645">
                  <c:v>1183.8899448273758</c:v>
                </c:pt>
                <c:pt idx="1646">
                  <c:v>1183.8899448273758</c:v>
                </c:pt>
                <c:pt idx="1647">
                  <c:v>1183.8899448273758</c:v>
                </c:pt>
                <c:pt idx="1648">
                  <c:v>1183.8899448273758</c:v>
                </c:pt>
                <c:pt idx="1649">
                  <c:v>1183.8899448273758</c:v>
                </c:pt>
                <c:pt idx="1650">
                  <c:v>1183.8899448273758</c:v>
                </c:pt>
                <c:pt idx="1651">
                  <c:v>1183.8899448273758</c:v>
                </c:pt>
                <c:pt idx="1652">
                  <c:v>1183.8899448273758</c:v>
                </c:pt>
                <c:pt idx="1653">
                  <c:v>1183.8899448273758</c:v>
                </c:pt>
                <c:pt idx="1654">
                  <c:v>1183.8899448273758</c:v>
                </c:pt>
                <c:pt idx="1655">
                  <c:v>1183.8899448273758</c:v>
                </c:pt>
                <c:pt idx="1656">
                  <c:v>1183.8899448273758</c:v>
                </c:pt>
                <c:pt idx="1657">
                  <c:v>1183.8899448273758</c:v>
                </c:pt>
                <c:pt idx="1658">
                  <c:v>1183.8899448273758</c:v>
                </c:pt>
                <c:pt idx="1659">
                  <c:v>1183.8899448273758</c:v>
                </c:pt>
                <c:pt idx="1660">
                  <c:v>1183.8899448273758</c:v>
                </c:pt>
                <c:pt idx="1661">
                  <c:v>1183.8899448273758</c:v>
                </c:pt>
                <c:pt idx="1662">
                  <c:v>1183.8899448273758</c:v>
                </c:pt>
                <c:pt idx="1663">
                  <c:v>1183.8899448273758</c:v>
                </c:pt>
                <c:pt idx="1664">
                  <c:v>1183.8899448273758</c:v>
                </c:pt>
                <c:pt idx="1665">
                  <c:v>1183.8899448273758</c:v>
                </c:pt>
                <c:pt idx="1666">
                  <c:v>1183.8899448273758</c:v>
                </c:pt>
                <c:pt idx="1667">
                  <c:v>1183.8899448273758</c:v>
                </c:pt>
                <c:pt idx="1668">
                  <c:v>1183.8899448273758</c:v>
                </c:pt>
                <c:pt idx="1669">
                  <c:v>1183.8899448273758</c:v>
                </c:pt>
                <c:pt idx="1670">
                  <c:v>1183.8899448273758</c:v>
                </c:pt>
                <c:pt idx="1671">
                  <c:v>1183.8899448273758</c:v>
                </c:pt>
                <c:pt idx="1672">
                  <c:v>1183.8899448273758</c:v>
                </c:pt>
                <c:pt idx="1673">
                  <c:v>1183.8899448273758</c:v>
                </c:pt>
                <c:pt idx="1674">
                  <c:v>1183.8899448273758</c:v>
                </c:pt>
                <c:pt idx="1675">
                  <c:v>1183.8899448273758</c:v>
                </c:pt>
                <c:pt idx="1676">
                  <c:v>1183.8899448273758</c:v>
                </c:pt>
                <c:pt idx="1677">
                  <c:v>1183.8899448273758</c:v>
                </c:pt>
                <c:pt idx="1678">
                  <c:v>1183.8899448273758</c:v>
                </c:pt>
                <c:pt idx="1679">
                  <c:v>1183.8899448273758</c:v>
                </c:pt>
                <c:pt idx="1680">
                  <c:v>1183.8899448273758</c:v>
                </c:pt>
                <c:pt idx="1681">
                  <c:v>1183.8899448273758</c:v>
                </c:pt>
                <c:pt idx="1682">
                  <c:v>1183.8899448273758</c:v>
                </c:pt>
                <c:pt idx="1683">
                  <c:v>1183.8899448273758</c:v>
                </c:pt>
                <c:pt idx="1684">
                  <c:v>1183.8899448273758</c:v>
                </c:pt>
                <c:pt idx="1685">
                  <c:v>1183.8899448273758</c:v>
                </c:pt>
                <c:pt idx="1686">
                  <c:v>1183.8899448273758</c:v>
                </c:pt>
                <c:pt idx="1687">
                  <c:v>1183.8899448273758</c:v>
                </c:pt>
                <c:pt idx="1688">
                  <c:v>1183.8899448273758</c:v>
                </c:pt>
                <c:pt idx="1689">
                  <c:v>1183.8899448273758</c:v>
                </c:pt>
                <c:pt idx="1690">
                  <c:v>1183.8899448273758</c:v>
                </c:pt>
                <c:pt idx="1691">
                  <c:v>1183.8899448273758</c:v>
                </c:pt>
                <c:pt idx="1692">
                  <c:v>1183.8899448273758</c:v>
                </c:pt>
                <c:pt idx="1693">
                  <c:v>1183.8899448273758</c:v>
                </c:pt>
                <c:pt idx="1694">
                  <c:v>1183.8899448273758</c:v>
                </c:pt>
                <c:pt idx="1695">
                  <c:v>1183.8899448273758</c:v>
                </c:pt>
                <c:pt idx="1696">
                  <c:v>1183.8899448273758</c:v>
                </c:pt>
                <c:pt idx="1697">
                  <c:v>1183.8899448273758</c:v>
                </c:pt>
                <c:pt idx="1698">
                  <c:v>1183.8899448273758</c:v>
                </c:pt>
                <c:pt idx="1699">
                  <c:v>1183.8899448273758</c:v>
                </c:pt>
                <c:pt idx="1700">
                  <c:v>1183.8899448273758</c:v>
                </c:pt>
                <c:pt idx="1701">
                  <c:v>1183.8899448273758</c:v>
                </c:pt>
                <c:pt idx="1702">
                  <c:v>1183.8899448273758</c:v>
                </c:pt>
                <c:pt idx="1703">
                  <c:v>1183.8899448273758</c:v>
                </c:pt>
                <c:pt idx="1704">
                  <c:v>1183.8899448273758</c:v>
                </c:pt>
                <c:pt idx="1705">
                  <c:v>1183.8899448273758</c:v>
                </c:pt>
                <c:pt idx="1706">
                  <c:v>1183.8899448273758</c:v>
                </c:pt>
                <c:pt idx="1707">
                  <c:v>1183.8899448273758</c:v>
                </c:pt>
                <c:pt idx="1708">
                  <c:v>1183.8899448273758</c:v>
                </c:pt>
                <c:pt idx="1709">
                  <c:v>1183.8899448273758</c:v>
                </c:pt>
                <c:pt idx="1710">
                  <c:v>1183.8899448273758</c:v>
                </c:pt>
                <c:pt idx="1711">
                  <c:v>1183.8899448273758</c:v>
                </c:pt>
                <c:pt idx="1712">
                  <c:v>1183.8899448273758</c:v>
                </c:pt>
                <c:pt idx="1713">
                  <c:v>1183.8899448273758</c:v>
                </c:pt>
                <c:pt idx="1714">
                  <c:v>1183.8899448273758</c:v>
                </c:pt>
                <c:pt idx="1715">
                  <c:v>1183.8899448273758</c:v>
                </c:pt>
                <c:pt idx="1716">
                  <c:v>1183.8899448273758</c:v>
                </c:pt>
                <c:pt idx="1717">
                  <c:v>1183.8899448273758</c:v>
                </c:pt>
                <c:pt idx="1718">
                  <c:v>1183.8899448273758</c:v>
                </c:pt>
                <c:pt idx="1719">
                  <c:v>1183.8899448273758</c:v>
                </c:pt>
                <c:pt idx="1720">
                  <c:v>1183.8899448273758</c:v>
                </c:pt>
                <c:pt idx="1721">
                  <c:v>1183.8899448273758</c:v>
                </c:pt>
                <c:pt idx="1722">
                  <c:v>1183.8899448273758</c:v>
                </c:pt>
                <c:pt idx="1723">
                  <c:v>1183.8899448273758</c:v>
                </c:pt>
                <c:pt idx="1724">
                  <c:v>1183.8899448273758</c:v>
                </c:pt>
                <c:pt idx="1725">
                  <c:v>1183.8899448273758</c:v>
                </c:pt>
                <c:pt idx="1726">
                  <c:v>1183.8899448273758</c:v>
                </c:pt>
                <c:pt idx="1727">
                  <c:v>1183.8899448273758</c:v>
                </c:pt>
                <c:pt idx="1728">
                  <c:v>1183.8899448273758</c:v>
                </c:pt>
                <c:pt idx="1729">
                  <c:v>1183.8899448273758</c:v>
                </c:pt>
                <c:pt idx="1730">
                  <c:v>1183.8899448273758</c:v>
                </c:pt>
                <c:pt idx="1731">
                  <c:v>1184.4385925317654</c:v>
                </c:pt>
                <c:pt idx="1732">
                  <c:v>1185.6597824236817</c:v>
                </c:pt>
                <c:pt idx="1733">
                  <c:v>1186.7415477315565</c:v>
                </c:pt>
                <c:pt idx="1734">
                  <c:v>1187.6524886480104</c:v>
                </c:pt>
                <c:pt idx="1735">
                  <c:v>1188.7213199563469</c:v>
                </c:pt>
                <c:pt idx="1736">
                  <c:v>1190.6279731114466</c:v>
                </c:pt>
                <c:pt idx="1737">
                  <c:v>1193.0050508279398</c:v>
                </c:pt>
                <c:pt idx="1738">
                  <c:v>1195.4643188633479</c:v>
                </c:pt>
                <c:pt idx="1739">
                  <c:v>1197.6671430763186</c:v>
                </c:pt>
                <c:pt idx="1740">
                  <c:v>1198.6157281507442</c:v>
                </c:pt>
                <c:pt idx="1741">
                  <c:v>1198.6157281507442</c:v>
                </c:pt>
                <c:pt idx="1742">
                  <c:v>1198.6157281507442</c:v>
                </c:pt>
                <c:pt idx="1743">
                  <c:v>1198.6157281507442</c:v>
                </c:pt>
                <c:pt idx="1744">
                  <c:v>1198.6157281507442</c:v>
                </c:pt>
                <c:pt idx="1745">
                  <c:v>1198.6157281507442</c:v>
                </c:pt>
                <c:pt idx="1746">
                  <c:v>1198.6157281507442</c:v>
                </c:pt>
                <c:pt idx="1747">
                  <c:v>1198.6157281507442</c:v>
                </c:pt>
                <c:pt idx="1748">
                  <c:v>1198.6157281507442</c:v>
                </c:pt>
                <c:pt idx="1749">
                  <c:v>1198.6157281507442</c:v>
                </c:pt>
                <c:pt idx="1750">
                  <c:v>1198.6157281507442</c:v>
                </c:pt>
                <c:pt idx="1751">
                  <c:v>1198.6157281507442</c:v>
                </c:pt>
                <c:pt idx="1752">
                  <c:v>1198.6157281507442</c:v>
                </c:pt>
                <c:pt idx="1753">
                  <c:v>1198.6157281507442</c:v>
                </c:pt>
                <c:pt idx="1754">
                  <c:v>1198.6157281507442</c:v>
                </c:pt>
                <c:pt idx="1755">
                  <c:v>1198.6157281507442</c:v>
                </c:pt>
                <c:pt idx="1756">
                  <c:v>1198.6157281507442</c:v>
                </c:pt>
                <c:pt idx="1757">
                  <c:v>1198.6157281507442</c:v>
                </c:pt>
                <c:pt idx="1758">
                  <c:v>1198.6157281507442</c:v>
                </c:pt>
                <c:pt idx="1759">
                  <c:v>1198.6157281507442</c:v>
                </c:pt>
                <c:pt idx="1760">
                  <c:v>1198.6157281507442</c:v>
                </c:pt>
                <c:pt idx="1761">
                  <c:v>1198.6157281507442</c:v>
                </c:pt>
                <c:pt idx="1762">
                  <c:v>1198.6157281507442</c:v>
                </c:pt>
                <c:pt idx="1763">
                  <c:v>1198.6157281507442</c:v>
                </c:pt>
                <c:pt idx="1764">
                  <c:v>1198.6157281507442</c:v>
                </c:pt>
                <c:pt idx="1765">
                  <c:v>1198.6157281507442</c:v>
                </c:pt>
                <c:pt idx="1766">
                  <c:v>1198.6157281507442</c:v>
                </c:pt>
                <c:pt idx="1767">
                  <c:v>1199.8644603848829</c:v>
                </c:pt>
                <c:pt idx="1768">
                  <c:v>1203.7148121559765</c:v>
                </c:pt>
                <c:pt idx="1769">
                  <c:v>1210.2554145861111</c:v>
                </c:pt>
                <c:pt idx="1770">
                  <c:v>1218.8040359990721</c:v>
                </c:pt>
                <c:pt idx="1771">
                  <c:v>1228.0970257864578</c:v>
                </c:pt>
                <c:pt idx="1772">
                  <c:v>1237.1930097040999</c:v>
                </c:pt>
                <c:pt idx="1773">
                  <c:v>1245.6946763793526</c:v>
                </c:pt>
                <c:pt idx="1774">
                  <c:v>1253.0781008619188</c:v>
                </c:pt>
                <c:pt idx="1775">
                  <c:v>1259.2428792049168</c:v>
                </c:pt>
                <c:pt idx="1776">
                  <c:v>1264.7567885509238</c:v>
                </c:pt>
                <c:pt idx="1777">
                  <c:v>1270.2884129173297</c:v>
                </c:pt>
                <c:pt idx="1778">
                  <c:v>1276.3729253586973</c:v>
                </c:pt>
                <c:pt idx="1779">
                  <c:v>1283.2785015722384</c:v>
                </c:pt>
                <c:pt idx="1780">
                  <c:v>1290.635789850659</c:v>
                </c:pt>
                <c:pt idx="1781">
                  <c:v>1297.687895879815</c:v>
                </c:pt>
                <c:pt idx="1782">
                  <c:v>1303.7698135531862</c:v>
                </c:pt>
                <c:pt idx="1783">
                  <c:v>1308.6244908092092</c:v>
                </c:pt>
                <c:pt idx="1784">
                  <c:v>1312.2510012390112</c:v>
                </c:pt>
                <c:pt idx="1785">
                  <c:v>1315.0522737542744</c:v>
                </c:pt>
                <c:pt idx="1786">
                  <c:v>1317.4372664994057</c:v>
                </c:pt>
                <c:pt idx="1787">
                  <c:v>1319.5834496755247</c:v>
                </c:pt>
                <c:pt idx="1788">
                  <c:v>1321.6229176092272</c:v>
                </c:pt>
                <c:pt idx="1789">
                  <c:v>1323.6858700823743</c:v>
                </c:pt>
                <c:pt idx="1790">
                  <c:v>1325.8098622600307</c:v>
                </c:pt>
                <c:pt idx="1791">
                  <c:v>1327.8671705046602</c:v>
                </c:pt>
                <c:pt idx="1792">
                  <c:v>1329.5851669671681</c:v>
                </c:pt>
                <c:pt idx="1793">
                  <c:v>1330.6666221231199</c:v>
                </c:pt>
                <c:pt idx="1794">
                  <c:v>1330.6666221231199</c:v>
                </c:pt>
                <c:pt idx="1795">
                  <c:v>1330.6666221231199</c:v>
                </c:pt>
                <c:pt idx="1796">
                  <c:v>1330.6666221231199</c:v>
                </c:pt>
                <c:pt idx="1797">
                  <c:v>1330.6666221231199</c:v>
                </c:pt>
                <c:pt idx="1798">
                  <c:v>1330.6666221231199</c:v>
                </c:pt>
                <c:pt idx="1799">
                  <c:v>1330.6666221231199</c:v>
                </c:pt>
                <c:pt idx="1800">
                  <c:v>1330.6666221231199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9B3-473D-8FA8-7F39C3FB21FB}"/>
            </c:ext>
          </c:extLst>
        </c:ser>
        <c:ser>
          <c:idx val="1"/>
          <c:order val="1"/>
          <c:tx>
            <c:v>Tractive Energy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calculations'!$Q$2:$Q$1802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5.9162555555555569E-3</c:v>
                </c:pt>
                <c:pt idx="12">
                  <c:v>0.13943423272783781</c:v>
                </c:pt>
                <c:pt idx="13">
                  <c:v>1.180569618766611</c:v>
                </c:pt>
                <c:pt idx="14">
                  <c:v>4.061134007047861</c:v>
                </c:pt>
                <c:pt idx="15">
                  <c:v>7.6674712239098399</c:v>
                </c:pt>
                <c:pt idx="16">
                  <c:v>11.945478800670331</c:v>
                </c:pt>
                <c:pt idx="17">
                  <c:v>18.594984380459373</c:v>
                </c:pt>
                <c:pt idx="18">
                  <c:v>27.031656976047291</c:v>
                </c:pt>
                <c:pt idx="19">
                  <c:v>33.046026419741565</c:v>
                </c:pt>
                <c:pt idx="20">
                  <c:v>35.819320030071161</c:v>
                </c:pt>
                <c:pt idx="21">
                  <c:v>37.420429364092776</c:v>
                </c:pt>
                <c:pt idx="22">
                  <c:v>38.958876191484755</c:v>
                </c:pt>
                <c:pt idx="23">
                  <c:v>40.616126041484755</c:v>
                </c:pt>
                <c:pt idx="24">
                  <c:v>43.581546259067707</c:v>
                </c:pt>
                <c:pt idx="25">
                  <c:v>47.516309743279812</c:v>
                </c:pt>
                <c:pt idx="26">
                  <c:v>52.301005223610048</c:v>
                </c:pt>
                <c:pt idx="27">
                  <c:v>59.158784470303409</c:v>
                </c:pt>
                <c:pt idx="28">
                  <c:v>66.932714966956567</c:v>
                </c:pt>
                <c:pt idx="29">
                  <c:v>74.813022763123996</c:v>
                </c:pt>
                <c:pt idx="30">
                  <c:v>81.18956195831727</c:v>
                </c:pt>
                <c:pt idx="31">
                  <c:v>85.748431920224363</c:v>
                </c:pt>
                <c:pt idx="32">
                  <c:v>89.539049321693895</c:v>
                </c:pt>
                <c:pt idx="33">
                  <c:v>92.959895004278138</c:v>
                </c:pt>
                <c:pt idx="34">
                  <c:v>95.680671478622273</c:v>
                </c:pt>
                <c:pt idx="35">
                  <c:v>95.680671478622273</c:v>
                </c:pt>
                <c:pt idx="36">
                  <c:v>95.680671478622273</c:v>
                </c:pt>
                <c:pt idx="37">
                  <c:v>95.680671478622273</c:v>
                </c:pt>
                <c:pt idx="38">
                  <c:v>95.680671478622273</c:v>
                </c:pt>
                <c:pt idx="39">
                  <c:v>95.680671478622273</c:v>
                </c:pt>
                <c:pt idx="40">
                  <c:v>95.680671478622273</c:v>
                </c:pt>
                <c:pt idx="41">
                  <c:v>95.680671478622273</c:v>
                </c:pt>
                <c:pt idx="42">
                  <c:v>95.680671478622273</c:v>
                </c:pt>
                <c:pt idx="43">
                  <c:v>95.680671478622273</c:v>
                </c:pt>
                <c:pt idx="44">
                  <c:v>95.680671478622273</c:v>
                </c:pt>
                <c:pt idx="45">
                  <c:v>95.680671478622273</c:v>
                </c:pt>
                <c:pt idx="46">
                  <c:v>95.680671478622273</c:v>
                </c:pt>
                <c:pt idx="47">
                  <c:v>95.680671478622273</c:v>
                </c:pt>
                <c:pt idx="48">
                  <c:v>95.680671478622273</c:v>
                </c:pt>
                <c:pt idx="49">
                  <c:v>95.680671478622273</c:v>
                </c:pt>
                <c:pt idx="50">
                  <c:v>95.680671478622273</c:v>
                </c:pt>
                <c:pt idx="51">
                  <c:v>95.680671478622273</c:v>
                </c:pt>
                <c:pt idx="52">
                  <c:v>95.680671478622273</c:v>
                </c:pt>
                <c:pt idx="53">
                  <c:v>95.680671478622273</c:v>
                </c:pt>
                <c:pt idx="54">
                  <c:v>95.680671478622273</c:v>
                </c:pt>
                <c:pt idx="55">
                  <c:v>95.680671478622273</c:v>
                </c:pt>
                <c:pt idx="56">
                  <c:v>95.680671478622273</c:v>
                </c:pt>
                <c:pt idx="57">
                  <c:v>96.101292433714875</c:v>
                </c:pt>
                <c:pt idx="58">
                  <c:v>96.65640962594577</c:v>
                </c:pt>
                <c:pt idx="59">
                  <c:v>98.168702074643676</c:v>
                </c:pt>
                <c:pt idx="60">
                  <c:v>99.900766622799054</c:v>
                </c:pt>
                <c:pt idx="61">
                  <c:v>100.92500419304645</c:v>
                </c:pt>
                <c:pt idx="62">
                  <c:v>101.81278859421832</c:v>
                </c:pt>
                <c:pt idx="63">
                  <c:v>102.91887755749957</c:v>
                </c:pt>
                <c:pt idx="64">
                  <c:v>104.30764129478256</c:v>
                </c:pt>
                <c:pt idx="65">
                  <c:v>105.36950338892586</c:v>
                </c:pt>
                <c:pt idx="66">
                  <c:v>106.2106032930518</c:v>
                </c:pt>
                <c:pt idx="67">
                  <c:v>108.20075349848733</c:v>
                </c:pt>
                <c:pt idx="68">
                  <c:v>112.46000108166422</c:v>
                </c:pt>
                <c:pt idx="69">
                  <c:v>118.56737159701055</c:v>
                </c:pt>
                <c:pt idx="70">
                  <c:v>125.87021474730579</c:v>
                </c:pt>
                <c:pt idx="71">
                  <c:v>133.38406903614538</c:v>
                </c:pt>
                <c:pt idx="72">
                  <c:v>139.68504849088646</c:v>
                </c:pt>
                <c:pt idx="73">
                  <c:v>144.25794231950442</c:v>
                </c:pt>
                <c:pt idx="74">
                  <c:v>147.90378962372361</c:v>
                </c:pt>
                <c:pt idx="75">
                  <c:v>151.55044494883506</c:v>
                </c:pt>
                <c:pt idx="76">
                  <c:v>155.58234420744597</c:v>
                </c:pt>
                <c:pt idx="77">
                  <c:v>159.47228017165719</c:v>
                </c:pt>
                <c:pt idx="78">
                  <c:v>162.24477632054078</c:v>
                </c:pt>
                <c:pt idx="79">
                  <c:v>162.24477632054078</c:v>
                </c:pt>
                <c:pt idx="80">
                  <c:v>162.24477632054078</c:v>
                </c:pt>
                <c:pt idx="81">
                  <c:v>162.24477632054078</c:v>
                </c:pt>
                <c:pt idx="82">
                  <c:v>162.24477632054078</c:v>
                </c:pt>
                <c:pt idx="83">
                  <c:v>162.24477632054078</c:v>
                </c:pt>
                <c:pt idx="84">
                  <c:v>162.24477632054078</c:v>
                </c:pt>
                <c:pt idx="85">
                  <c:v>162.24477632054078</c:v>
                </c:pt>
                <c:pt idx="86">
                  <c:v>162.24477632054078</c:v>
                </c:pt>
                <c:pt idx="87">
                  <c:v>162.24477632054078</c:v>
                </c:pt>
                <c:pt idx="88">
                  <c:v>162.24477632054078</c:v>
                </c:pt>
                <c:pt idx="89">
                  <c:v>162.24477632054078</c:v>
                </c:pt>
                <c:pt idx="90">
                  <c:v>162.24477632054078</c:v>
                </c:pt>
                <c:pt idx="91">
                  <c:v>162.24477632054078</c:v>
                </c:pt>
                <c:pt idx="92">
                  <c:v>162.24477632054078</c:v>
                </c:pt>
                <c:pt idx="93">
                  <c:v>162.24477632054078</c:v>
                </c:pt>
                <c:pt idx="94">
                  <c:v>162.24477632054078</c:v>
                </c:pt>
                <c:pt idx="95">
                  <c:v>162.24477632054078</c:v>
                </c:pt>
                <c:pt idx="96">
                  <c:v>162.24477632054078</c:v>
                </c:pt>
                <c:pt idx="97">
                  <c:v>162.24477632054078</c:v>
                </c:pt>
                <c:pt idx="98">
                  <c:v>162.24477632054078</c:v>
                </c:pt>
                <c:pt idx="99">
                  <c:v>162.24477632054078</c:v>
                </c:pt>
                <c:pt idx="100">
                  <c:v>162.24477632054078</c:v>
                </c:pt>
                <c:pt idx="101">
                  <c:v>162.24477632054078</c:v>
                </c:pt>
                <c:pt idx="102">
                  <c:v>162.24477632054078</c:v>
                </c:pt>
                <c:pt idx="103">
                  <c:v>162.24477632054078</c:v>
                </c:pt>
                <c:pt idx="104">
                  <c:v>162.24477632054078</c:v>
                </c:pt>
                <c:pt idx="105">
                  <c:v>162.24477632054078</c:v>
                </c:pt>
                <c:pt idx="106">
                  <c:v>162.24477632054078</c:v>
                </c:pt>
                <c:pt idx="107">
                  <c:v>162.24477632054078</c:v>
                </c:pt>
                <c:pt idx="108">
                  <c:v>162.24477632054078</c:v>
                </c:pt>
                <c:pt idx="109">
                  <c:v>162.24477632054078</c:v>
                </c:pt>
                <c:pt idx="110">
                  <c:v>162.24477632054078</c:v>
                </c:pt>
                <c:pt idx="111">
                  <c:v>162.24477632054078</c:v>
                </c:pt>
                <c:pt idx="112">
                  <c:v>162.24477632054078</c:v>
                </c:pt>
                <c:pt idx="113">
                  <c:v>162.24477632054078</c:v>
                </c:pt>
                <c:pt idx="114">
                  <c:v>162.24477632054078</c:v>
                </c:pt>
                <c:pt idx="115">
                  <c:v>162.24477632054078</c:v>
                </c:pt>
                <c:pt idx="116">
                  <c:v>162.24477632054078</c:v>
                </c:pt>
                <c:pt idx="117">
                  <c:v>162.24477632054078</c:v>
                </c:pt>
                <c:pt idx="118">
                  <c:v>162.24477632054078</c:v>
                </c:pt>
                <c:pt idx="119">
                  <c:v>162.24477632054078</c:v>
                </c:pt>
                <c:pt idx="120">
                  <c:v>162.24477632054078</c:v>
                </c:pt>
                <c:pt idx="121">
                  <c:v>162.24477632054078</c:v>
                </c:pt>
                <c:pt idx="122">
                  <c:v>162.24477632054078</c:v>
                </c:pt>
                <c:pt idx="123">
                  <c:v>162.24477632054078</c:v>
                </c:pt>
                <c:pt idx="124">
                  <c:v>162.24477632054078</c:v>
                </c:pt>
                <c:pt idx="125">
                  <c:v>162.24477632054078</c:v>
                </c:pt>
                <c:pt idx="126">
                  <c:v>162.24477632054078</c:v>
                </c:pt>
                <c:pt idx="127">
                  <c:v>162.24477632054078</c:v>
                </c:pt>
                <c:pt idx="128">
                  <c:v>162.24477632054078</c:v>
                </c:pt>
                <c:pt idx="129">
                  <c:v>162.24477632054078</c:v>
                </c:pt>
                <c:pt idx="130">
                  <c:v>162.24477632054078</c:v>
                </c:pt>
                <c:pt idx="131">
                  <c:v>162.24477632054078</c:v>
                </c:pt>
                <c:pt idx="132">
                  <c:v>162.24477632054078</c:v>
                </c:pt>
                <c:pt idx="133">
                  <c:v>162.24477632054078</c:v>
                </c:pt>
                <c:pt idx="134">
                  <c:v>162.24477632054078</c:v>
                </c:pt>
                <c:pt idx="135">
                  <c:v>162.24477632054078</c:v>
                </c:pt>
                <c:pt idx="136">
                  <c:v>162.24477632054078</c:v>
                </c:pt>
                <c:pt idx="137">
                  <c:v>162.25069257609633</c:v>
                </c:pt>
                <c:pt idx="138">
                  <c:v>162.4123213283608</c:v>
                </c:pt>
                <c:pt idx="139">
                  <c:v>163.72782799003963</c:v>
                </c:pt>
                <c:pt idx="140">
                  <c:v>167.74401542744076</c:v>
                </c:pt>
                <c:pt idx="141">
                  <c:v>173.65652663950672</c:v>
                </c:pt>
                <c:pt idx="142">
                  <c:v>178.58145270212245</c:v>
                </c:pt>
                <c:pt idx="143">
                  <c:v>181.38023984702266</c:v>
                </c:pt>
                <c:pt idx="144">
                  <c:v>183.22695838028315</c:v>
                </c:pt>
                <c:pt idx="145">
                  <c:v>186.00325195394572</c:v>
                </c:pt>
                <c:pt idx="146">
                  <c:v>190.52627764754141</c:v>
                </c:pt>
                <c:pt idx="147">
                  <c:v>195.76268185583081</c:v>
                </c:pt>
                <c:pt idx="148">
                  <c:v>200.26775891950854</c:v>
                </c:pt>
                <c:pt idx="149">
                  <c:v>203.23579390653703</c:v>
                </c:pt>
                <c:pt idx="150">
                  <c:v>204.35055027949872</c:v>
                </c:pt>
                <c:pt idx="151">
                  <c:v>204.35055027949872</c:v>
                </c:pt>
                <c:pt idx="152">
                  <c:v>204.35055027949872</c:v>
                </c:pt>
                <c:pt idx="153">
                  <c:v>204.35055027949872</c:v>
                </c:pt>
                <c:pt idx="154">
                  <c:v>204.35055027949872</c:v>
                </c:pt>
                <c:pt idx="155">
                  <c:v>204.35055027949872</c:v>
                </c:pt>
                <c:pt idx="156">
                  <c:v>204.35055027949872</c:v>
                </c:pt>
                <c:pt idx="157">
                  <c:v>205.66305400580077</c:v>
                </c:pt>
                <c:pt idx="158">
                  <c:v>208.67406060187528</c:v>
                </c:pt>
                <c:pt idx="159">
                  <c:v>213.12950180713506</c:v>
                </c:pt>
                <c:pt idx="160">
                  <c:v>218.4929423136889</c:v>
                </c:pt>
                <c:pt idx="161">
                  <c:v>223.70624348426182</c:v>
                </c:pt>
                <c:pt idx="162">
                  <c:v>228.2944790288509</c:v>
                </c:pt>
                <c:pt idx="163">
                  <c:v>233.03687930527838</c:v>
                </c:pt>
                <c:pt idx="164">
                  <c:v>237.56063027593947</c:v>
                </c:pt>
                <c:pt idx="165">
                  <c:v>241.31611673372706</c:v>
                </c:pt>
                <c:pt idx="166">
                  <c:v>244.67818549106693</c:v>
                </c:pt>
                <c:pt idx="167">
                  <c:v>249.41541042837832</c:v>
                </c:pt>
                <c:pt idx="168">
                  <c:v>255.56231350080634</c:v>
                </c:pt>
                <c:pt idx="169">
                  <c:v>260.40472309417055</c:v>
                </c:pt>
                <c:pt idx="170">
                  <c:v>262.01798755405565</c:v>
                </c:pt>
                <c:pt idx="171">
                  <c:v>262.01798755405565</c:v>
                </c:pt>
                <c:pt idx="172">
                  <c:v>262.01798755405565</c:v>
                </c:pt>
                <c:pt idx="173">
                  <c:v>262.01798755405565</c:v>
                </c:pt>
                <c:pt idx="174">
                  <c:v>262.01798755405565</c:v>
                </c:pt>
                <c:pt idx="175">
                  <c:v>262.01798755405565</c:v>
                </c:pt>
                <c:pt idx="176">
                  <c:v>263.27544382333957</c:v>
                </c:pt>
                <c:pt idx="177">
                  <c:v>266.54125081966214</c:v>
                </c:pt>
                <c:pt idx="178">
                  <c:v>270.57132128507277</c:v>
                </c:pt>
                <c:pt idx="179">
                  <c:v>273.22960324086836</c:v>
                </c:pt>
                <c:pt idx="180">
                  <c:v>274.44114642442457</c:v>
                </c:pt>
                <c:pt idx="181">
                  <c:v>274.44114642442457</c:v>
                </c:pt>
                <c:pt idx="182">
                  <c:v>274.44114642442457</c:v>
                </c:pt>
                <c:pt idx="183">
                  <c:v>274.44114642442457</c:v>
                </c:pt>
                <c:pt idx="184">
                  <c:v>274.44114642442457</c:v>
                </c:pt>
                <c:pt idx="185">
                  <c:v>274.44114642442457</c:v>
                </c:pt>
                <c:pt idx="186">
                  <c:v>274.44114642442457</c:v>
                </c:pt>
                <c:pt idx="187">
                  <c:v>274.44114642442457</c:v>
                </c:pt>
                <c:pt idx="188">
                  <c:v>274.44114642442457</c:v>
                </c:pt>
                <c:pt idx="189">
                  <c:v>274.44114642442457</c:v>
                </c:pt>
                <c:pt idx="190">
                  <c:v>274.44114642442457</c:v>
                </c:pt>
                <c:pt idx="191">
                  <c:v>274.44114642442457</c:v>
                </c:pt>
                <c:pt idx="192">
                  <c:v>274.44114642442457</c:v>
                </c:pt>
                <c:pt idx="193">
                  <c:v>274.44114642442457</c:v>
                </c:pt>
                <c:pt idx="194">
                  <c:v>274.44114642442457</c:v>
                </c:pt>
                <c:pt idx="195">
                  <c:v>274.44114642442457</c:v>
                </c:pt>
                <c:pt idx="196">
                  <c:v>274.44114642442457</c:v>
                </c:pt>
                <c:pt idx="197">
                  <c:v>274.44114642442457</c:v>
                </c:pt>
                <c:pt idx="198">
                  <c:v>274.95020396686289</c:v>
                </c:pt>
                <c:pt idx="199">
                  <c:v>275.69327139216455</c:v>
                </c:pt>
                <c:pt idx="200">
                  <c:v>276.72364556631152</c:v>
                </c:pt>
                <c:pt idx="201">
                  <c:v>278.07621110321986</c:v>
                </c:pt>
                <c:pt idx="202">
                  <c:v>279.83779547720718</c:v>
                </c:pt>
                <c:pt idx="203">
                  <c:v>282.80492165662946</c:v>
                </c:pt>
                <c:pt idx="204">
                  <c:v>286.6176316641355</c:v>
                </c:pt>
                <c:pt idx="205">
                  <c:v>290.9953761617092</c:v>
                </c:pt>
                <c:pt idx="206">
                  <c:v>296.76306077297352</c:v>
                </c:pt>
                <c:pt idx="207">
                  <c:v>303.24993734814279</c:v>
                </c:pt>
                <c:pt idx="208">
                  <c:v>309.57748701618124</c:v>
                </c:pt>
                <c:pt idx="209">
                  <c:v>317.16108324773131</c:v>
                </c:pt>
                <c:pt idx="210">
                  <c:v>325.19349561913054</c:v>
                </c:pt>
                <c:pt idx="211">
                  <c:v>331.73240253894153</c:v>
                </c:pt>
                <c:pt idx="212">
                  <c:v>337.21585425421932</c:v>
                </c:pt>
                <c:pt idx="213">
                  <c:v>342.07403011463606</c:v>
                </c:pt>
                <c:pt idx="214">
                  <c:v>347.425263533909</c:v>
                </c:pt>
                <c:pt idx="215">
                  <c:v>354.24106327867651</c:v>
                </c:pt>
                <c:pt idx="216">
                  <c:v>362.37131265341606</c:v>
                </c:pt>
                <c:pt idx="217">
                  <c:v>370.91849077077234</c:v>
                </c:pt>
                <c:pt idx="218">
                  <c:v>379.00571909928533</c:v>
                </c:pt>
                <c:pt idx="219">
                  <c:v>386.17873759275454</c:v>
                </c:pt>
                <c:pt idx="220">
                  <c:v>392.33312021367044</c:v>
                </c:pt>
                <c:pt idx="221">
                  <c:v>397.19459221573686</c:v>
                </c:pt>
                <c:pt idx="222">
                  <c:v>401.24084740681758</c:v>
                </c:pt>
                <c:pt idx="223">
                  <c:v>405.155727635495</c:v>
                </c:pt>
                <c:pt idx="224">
                  <c:v>409.11609142389744</c:v>
                </c:pt>
                <c:pt idx="225">
                  <c:v>413.67910148433549</c:v>
                </c:pt>
                <c:pt idx="226">
                  <c:v>418.49818538153625</c:v>
                </c:pt>
                <c:pt idx="227">
                  <c:v>423.20754988564988</c:v>
                </c:pt>
                <c:pt idx="228">
                  <c:v>427.79654659172627</c:v>
                </c:pt>
                <c:pt idx="229">
                  <c:v>432.06497943772138</c:v>
                </c:pt>
                <c:pt idx="230">
                  <c:v>435.61370413639224</c:v>
                </c:pt>
                <c:pt idx="231">
                  <c:v>435.61370413639224</c:v>
                </c:pt>
                <c:pt idx="232">
                  <c:v>435.61370413639224</c:v>
                </c:pt>
                <c:pt idx="233">
                  <c:v>435.61370413639224</c:v>
                </c:pt>
                <c:pt idx="234">
                  <c:v>435.61370413639224</c:v>
                </c:pt>
                <c:pt idx="235">
                  <c:v>435.61370413639224</c:v>
                </c:pt>
                <c:pt idx="236">
                  <c:v>435.61370413639224</c:v>
                </c:pt>
                <c:pt idx="237">
                  <c:v>435.61370413639224</c:v>
                </c:pt>
                <c:pt idx="238">
                  <c:v>435.61370413639224</c:v>
                </c:pt>
                <c:pt idx="239">
                  <c:v>435.61370413639224</c:v>
                </c:pt>
                <c:pt idx="240">
                  <c:v>435.61370413639224</c:v>
                </c:pt>
                <c:pt idx="241">
                  <c:v>435.61370413639224</c:v>
                </c:pt>
                <c:pt idx="242">
                  <c:v>435.61370413639224</c:v>
                </c:pt>
                <c:pt idx="243">
                  <c:v>435.61370413639224</c:v>
                </c:pt>
                <c:pt idx="244">
                  <c:v>435.61370413639224</c:v>
                </c:pt>
                <c:pt idx="245">
                  <c:v>435.61370413639224</c:v>
                </c:pt>
                <c:pt idx="246">
                  <c:v>435.61370413639224</c:v>
                </c:pt>
                <c:pt idx="247">
                  <c:v>435.61370413639224</c:v>
                </c:pt>
                <c:pt idx="248">
                  <c:v>435.61370413639224</c:v>
                </c:pt>
                <c:pt idx="249">
                  <c:v>435.61370413639224</c:v>
                </c:pt>
                <c:pt idx="250">
                  <c:v>435.61370413639224</c:v>
                </c:pt>
                <c:pt idx="251">
                  <c:v>435.61370413639224</c:v>
                </c:pt>
                <c:pt idx="252">
                  <c:v>435.61370413639224</c:v>
                </c:pt>
                <c:pt idx="253">
                  <c:v>435.61370413639224</c:v>
                </c:pt>
                <c:pt idx="254">
                  <c:v>435.61370413639224</c:v>
                </c:pt>
                <c:pt idx="255">
                  <c:v>435.61370413639224</c:v>
                </c:pt>
                <c:pt idx="256">
                  <c:v>435.61370413639224</c:v>
                </c:pt>
                <c:pt idx="257">
                  <c:v>435.61370413639224</c:v>
                </c:pt>
                <c:pt idx="258">
                  <c:v>438.05261188304104</c:v>
                </c:pt>
                <c:pt idx="259">
                  <c:v>442.08574698244354</c:v>
                </c:pt>
                <c:pt idx="260">
                  <c:v>446.72627768120037</c:v>
                </c:pt>
                <c:pt idx="261">
                  <c:v>451.72657335813795</c:v>
                </c:pt>
                <c:pt idx="262">
                  <c:v>457.71818889301585</c:v>
                </c:pt>
                <c:pt idx="263">
                  <c:v>465.93189853699926</c:v>
                </c:pt>
                <c:pt idx="264">
                  <c:v>475.8411965576513</c:v>
                </c:pt>
                <c:pt idx="265">
                  <c:v>485.4913130783479</c:v>
                </c:pt>
                <c:pt idx="266">
                  <c:v>493.27322663644969</c:v>
                </c:pt>
                <c:pt idx="267">
                  <c:v>500.3933543998757</c:v>
                </c:pt>
                <c:pt idx="268">
                  <c:v>507.4009418500782</c:v>
                </c:pt>
                <c:pt idx="269">
                  <c:v>513.80281578653648</c:v>
                </c:pt>
                <c:pt idx="270">
                  <c:v>518.17517730954</c:v>
                </c:pt>
                <c:pt idx="271">
                  <c:v>518.17517730954</c:v>
                </c:pt>
                <c:pt idx="272">
                  <c:v>518.17517730954</c:v>
                </c:pt>
                <c:pt idx="273">
                  <c:v>518.17517730954</c:v>
                </c:pt>
                <c:pt idx="274">
                  <c:v>518.17517730954</c:v>
                </c:pt>
                <c:pt idx="275">
                  <c:v>518.17517730954</c:v>
                </c:pt>
                <c:pt idx="276">
                  <c:v>518.17517730954</c:v>
                </c:pt>
                <c:pt idx="277">
                  <c:v>518.17517730954</c:v>
                </c:pt>
                <c:pt idx="278">
                  <c:v>518.17517730954</c:v>
                </c:pt>
                <c:pt idx="279">
                  <c:v>518.17517730954</c:v>
                </c:pt>
                <c:pt idx="280">
                  <c:v>518.17517730954</c:v>
                </c:pt>
                <c:pt idx="281">
                  <c:v>519.91195702917196</c:v>
                </c:pt>
                <c:pt idx="282">
                  <c:v>526.21256002021232</c:v>
                </c:pt>
                <c:pt idx="283">
                  <c:v>534.30491926309003</c:v>
                </c:pt>
                <c:pt idx="284">
                  <c:v>543.73036552767223</c:v>
                </c:pt>
                <c:pt idx="285">
                  <c:v>553.78977769961205</c:v>
                </c:pt>
                <c:pt idx="286">
                  <c:v>564.02988370157232</c:v>
                </c:pt>
                <c:pt idx="287">
                  <c:v>575.20671283729973</c:v>
                </c:pt>
                <c:pt idx="288">
                  <c:v>587.34590168419606</c:v>
                </c:pt>
                <c:pt idx="289">
                  <c:v>597.86368534418523</c:v>
                </c:pt>
                <c:pt idx="290">
                  <c:v>604.20681638145368</c:v>
                </c:pt>
                <c:pt idx="291">
                  <c:v>604.20681638145368</c:v>
                </c:pt>
                <c:pt idx="292">
                  <c:v>604.20681638145368</c:v>
                </c:pt>
                <c:pt idx="293">
                  <c:v>604.20681638145368</c:v>
                </c:pt>
                <c:pt idx="294">
                  <c:v>604.20681638145368</c:v>
                </c:pt>
                <c:pt idx="295">
                  <c:v>604.20681638145368</c:v>
                </c:pt>
                <c:pt idx="296">
                  <c:v>604.20681638145368</c:v>
                </c:pt>
                <c:pt idx="297">
                  <c:v>606.87586920541196</c:v>
                </c:pt>
                <c:pt idx="298">
                  <c:v>609.72314451620241</c:v>
                </c:pt>
                <c:pt idx="299">
                  <c:v>612.11565638173386</c:v>
                </c:pt>
                <c:pt idx="300">
                  <c:v>612.11565638173386</c:v>
                </c:pt>
                <c:pt idx="301">
                  <c:v>612.11565638173386</c:v>
                </c:pt>
                <c:pt idx="302">
                  <c:v>612.11565638173386</c:v>
                </c:pt>
                <c:pt idx="303">
                  <c:v>612.11565638173386</c:v>
                </c:pt>
                <c:pt idx="304">
                  <c:v>612.11565638173386</c:v>
                </c:pt>
                <c:pt idx="305">
                  <c:v>612.11565638173386</c:v>
                </c:pt>
                <c:pt idx="306">
                  <c:v>612.11565638173386</c:v>
                </c:pt>
                <c:pt idx="307">
                  <c:v>612.11565638173386</c:v>
                </c:pt>
                <c:pt idx="308">
                  <c:v>612.11565638173386</c:v>
                </c:pt>
                <c:pt idx="309">
                  <c:v>612.11565638173386</c:v>
                </c:pt>
                <c:pt idx="310">
                  <c:v>612.11565638173386</c:v>
                </c:pt>
                <c:pt idx="311">
                  <c:v>612.11565638173386</c:v>
                </c:pt>
                <c:pt idx="312">
                  <c:v>612.11565638173386</c:v>
                </c:pt>
                <c:pt idx="313">
                  <c:v>612.11565638173386</c:v>
                </c:pt>
                <c:pt idx="314">
                  <c:v>612.11565638173386</c:v>
                </c:pt>
                <c:pt idx="315">
                  <c:v>612.11565638173386</c:v>
                </c:pt>
                <c:pt idx="316">
                  <c:v>612.11565638173386</c:v>
                </c:pt>
                <c:pt idx="317">
                  <c:v>612.11565638173386</c:v>
                </c:pt>
                <c:pt idx="318">
                  <c:v>612.11565638173386</c:v>
                </c:pt>
                <c:pt idx="319">
                  <c:v>612.11565638173386</c:v>
                </c:pt>
                <c:pt idx="320">
                  <c:v>612.11565638173386</c:v>
                </c:pt>
                <c:pt idx="321">
                  <c:v>612.11565638173386</c:v>
                </c:pt>
                <c:pt idx="322">
                  <c:v>612.11565638173386</c:v>
                </c:pt>
                <c:pt idx="323">
                  <c:v>612.11565638173386</c:v>
                </c:pt>
                <c:pt idx="324">
                  <c:v>612.11565638173386</c:v>
                </c:pt>
                <c:pt idx="325">
                  <c:v>612.11565638173386</c:v>
                </c:pt>
                <c:pt idx="326">
                  <c:v>612.11565638173386</c:v>
                </c:pt>
                <c:pt idx="327">
                  <c:v>612.11565638173386</c:v>
                </c:pt>
                <c:pt idx="328">
                  <c:v>612.11565638173386</c:v>
                </c:pt>
                <c:pt idx="329">
                  <c:v>612.11565638173386</c:v>
                </c:pt>
                <c:pt idx="330">
                  <c:v>612.11565638173386</c:v>
                </c:pt>
                <c:pt idx="331">
                  <c:v>612.11565638173386</c:v>
                </c:pt>
                <c:pt idx="332">
                  <c:v>612.11565638173386</c:v>
                </c:pt>
                <c:pt idx="333">
                  <c:v>612.11565638173386</c:v>
                </c:pt>
                <c:pt idx="334">
                  <c:v>612.11565638173386</c:v>
                </c:pt>
                <c:pt idx="335">
                  <c:v>612.11565638173386</c:v>
                </c:pt>
                <c:pt idx="336">
                  <c:v>612.11565638173386</c:v>
                </c:pt>
                <c:pt idx="337">
                  <c:v>612.11565638173386</c:v>
                </c:pt>
                <c:pt idx="338">
                  <c:v>613.05397520488157</c:v>
                </c:pt>
                <c:pt idx="339">
                  <c:v>615.42116054636585</c:v>
                </c:pt>
                <c:pt idx="340">
                  <c:v>619.8958204937436</c:v>
                </c:pt>
                <c:pt idx="341">
                  <c:v>625.50768558792299</c:v>
                </c:pt>
                <c:pt idx="342">
                  <c:v>629.40260937874029</c:v>
                </c:pt>
                <c:pt idx="343">
                  <c:v>631.12520395066133</c:v>
                </c:pt>
                <c:pt idx="344">
                  <c:v>632.28242359046249</c:v>
                </c:pt>
                <c:pt idx="345">
                  <c:v>634.00000396644634</c:v>
                </c:pt>
                <c:pt idx="346">
                  <c:v>635.74225893527353</c:v>
                </c:pt>
                <c:pt idx="347">
                  <c:v>637.16615387397064</c:v>
                </c:pt>
                <c:pt idx="348">
                  <c:v>638.99019422843492</c:v>
                </c:pt>
                <c:pt idx="349">
                  <c:v>640.75753170714165</c:v>
                </c:pt>
                <c:pt idx="350">
                  <c:v>642.07685841100783</c:v>
                </c:pt>
                <c:pt idx="351">
                  <c:v>642.07685841100783</c:v>
                </c:pt>
                <c:pt idx="352">
                  <c:v>642.07685841100783</c:v>
                </c:pt>
                <c:pt idx="353">
                  <c:v>642.07685841100783</c:v>
                </c:pt>
                <c:pt idx="354">
                  <c:v>642.07685841100783</c:v>
                </c:pt>
                <c:pt idx="355">
                  <c:v>643.11340669232288</c:v>
                </c:pt>
                <c:pt idx="356">
                  <c:v>644.24865006285563</c:v>
                </c:pt>
                <c:pt idx="357">
                  <c:v>644.24865006285563</c:v>
                </c:pt>
                <c:pt idx="358">
                  <c:v>644.24865006285563</c:v>
                </c:pt>
                <c:pt idx="359">
                  <c:v>644.24865006285563</c:v>
                </c:pt>
                <c:pt idx="360">
                  <c:v>644.24865006285563</c:v>
                </c:pt>
                <c:pt idx="361">
                  <c:v>644.24865006285563</c:v>
                </c:pt>
                <c:pt idx="362">
                  <c:v>644.24865006285563</c:v>
                </c:pt>
                <c:pt idx="363">
                  <c:v>644.24865006285563</c:v>
                </c:pt>
                <c:pt idx="364">
                  <c:v>644.24865006285563</c:v>
                </c:pt>
                <c:pt idx="365">
                  <c:v>644.87970997917512</c:v>
                </c:pt>
                <c:pt idx="366">
                  <c:v>645.80050926696663</c:v>
                </c:pt>
                <c:pt idx="367">
                  <c:v>647.34093967344381</c:v>
                </c:pt>
                <c:pt idx="368">
                  <c:v>649.75456392399713</c:v>
                </c:pt>
                <c:pt idx="369">
                  <c:v>652.18560302835908</c:v>
                </c:pt>
                <c:pt idx="370">
                  <c:v>653.68586139500405</c:v>
                </c:pt>
                <c:pt idx="371">
                  <c:v>653.68586139500405</c:v>
                </c:pt>
                <c:pt idx="372">
                  <c:v>653.68586139500405</c:v>
                </c:pt>
                <c:pt idx="373">
                  <c:v>653.68586139500405</c:v>
                </c:pt>
                <c:pt idx="374">
                  <c:v>653.68586139500405</c:v>
                </c:pt>
                <c:pt idx="375">
                  <c:v>653.68586139500405</c:v>
                </c:pt>
                <c:pt idx="376">
                  <c:v>653.68586139500405</c:v>
                </c:pt>
                <c:pt idx="377">
                  <c:v>653.68586139500405</c:v>
                </c:pt>
                <c:pt idx="378">
                  <c:v>653.68586139500405</c:v>
                </c:pt>
                <c:pt idx="379">
                  <c:v>653.68586139500405</c:v>
                </c:pt>
                <c:pt idx="380">
                  <c:v>653.68586139500405</c:v>
                </c:pt>
                <c:pt idx="381">
                  <c:v>653.68586139500405</c:v>
                </c:pt>
                <c:pt idx="382">
                  <c:v>653.68586139500405</c:v>
                </c:pt>
                <c:pt idx="383">
                  <c:v>653.68586139500405</c:v>
                </c:pt>
                <c:pt idx="384">
                  <c:v>653.68586139500405</c:v>
                </c:pt>
                <c:pt idx="385">
                  <c:v>653.68586139500405</c:v>
                </c:pt>
                <c:pt idx="386">
                  <c:v>653.68586139500405</c:v>
                </c:pt>
                <c:pt idx="387">
                  <c:v>653.68586139500405</c:v>
                </c:pt>
                <c:pt idx="388">
                  <c:v>653.68586139500405</c:v>
                </c:pt>
                <c:pt idx="389">
                  <c:v>653.68586139500405</c:v>
                </c:pt>
                <c:pt idx="390">
                  <c:v>653.68586139500405</c:v>
                </c:pt>
                <c:pt idx="391">
                  <c:v>653.7055478672263</c:v>
                </c:pt>
                <c:pt idx="392">
                  <c:v>653.89790264514966</c:v>
                </c:pt>
                <c:pt idx="393">
                  <c:v>654.6824248056821</c:v>
                </c:pt>
                <c:pt idx="394">
                  <c:v>656.55516108099096</c:v>
                </c:pt>
                <c:pt idx="395">
                  <c:v>659.85761027096873</c:v>
                </c:pt>
                <c:pt idx="396">
                  <c:v>664.76085792105096</c:v>
                </c:pt>
                <c:pt idx="397">
                  <c:v>671.16324884629432</c:v>
                </c:pt>
                <c:pt idx="398">
                  <c:v>677.82331104031175</c:v>
                </c:pt>
                <c:pt idx="399">
                  <c:v>682.4813180710388</c:v>
                </c:pt>
                <c:pt idx="400">
                  <c:v>684.39874513057248</c:v>
                </c:pt>
                <c:pt idx="401">
                  <c:v>684.39874513057248</c:v>
                </c:pt>
                <c:pt idx="402">
                  <c:v>684.39874513057248</c:v>
                </c:pt>
                <c:pt idx="403">
                  <c:v>684.39874513057248</c:v>
                </c:pt>
                <c:pt idx="404">
                  <c:v>684.39874513057248</c:v>
                </c:pt>
                <c:pt idx="405">
                  <c:v>684.39874513057248</c:v>
                </c:pt>
                <c:pt idx="406">
                  <c:v>684.39874513057248</c:v>
                </c:pt>
                <c:pt idx="407">
                  <c:v>684.39874513057248</c:v>
                </c:pt>
                <c:pt idx="408">
                  <c:v>684.39874513057248</c:v>
                </c:pt>
                <c:pt idx="409">
                  <c:v>684.39874513057248</c:v>
                </c:pt>
                <c:pt idx="410">
                  <c:v>684.39874513057248</c:v>
                </c:pt>
                <c:pt idx="411">
                  <c:v>684.8912710610681</c:v>
                </c:pt>
                <c:pt idx="412">
                  <c:v>685.48962287639188</c:v>
                </c:pt>
                <c:pt idx="413">
                  <c:v>686.20294902490627</c:v>
                </c:pt>
                <c:pt idx="414">
                  <c:v>687.32917537405672</c:v>
                </c:pt>
                <c:pt idx="415">
                  <c:v>689.19138824938943</c:v>
                </c:pt>
                <c:pt idx="416">
                  <c:v>691.38460375865827</c:v>
                </c:pt>
                <c:pt idx="417">
                  <c:v>692.94740364277106</c:v>
                </c:pt>
                <c:pt idx="418">
                  <c:v>693.50654732883606</c:v>
                </c:pt>
                <c:pt idx="419">
                  <c:v>693.50654732883606</c:v>
                </c:pt>
                <c:pt idx="420">
                  <c:v>693.50654732883606</c:v>
                </c:pt>
                <c:pt idx="421">
                  <c:v>693.50654732883606</c:v>
                </c:pt>
                <c:pt idx="422">
                  <c:v>693.50654732883606</c:v>
                </c:pt>
                <c:pt idx="423">
                  <c:v>694.50787951280381</c:v>
                </c:pt>
                <c:pt idx="424">
                  <c:v>696.68442780984185</c:v>
                </c:pt>
                <c:pt idx="425">
                  <c:v>701.26607601164812</c:v>
                </c:pt>
                <c:pt idx="426">
                  <c:v>709.45184072499501</c:v>
                </c:pt>
                <c:pt idx="427">
                  <c:v>719.68551728729358</c:v>
                </c:pt>
                <c:pt idx="428">
                  <c:v>727.30939585091676</c:v>
                </c:pt>
                <c:pt idx="429">
                  <c:v>730.50993947643656</c:v>
                </c:pt>
                <c:pt idx="430">
                  <c:v>730.50993947643656</c:v>
                </c:pt>
                <c:pt idx="431">
                  <c:v>730.50993947643656</c:v>
                </c:pt>
                <c:pt idx="432">
                  <c:v>730.50993947643656</c:v>
                </c:pt>
                <c:pt idx="433">
                  <c:v>730.50993947643656</c:v>
                </c:pt>
                <c:pt idx="434">
                  <c:v>730.50993947643656</c:v>
                </c:pt>
                <c:pt idx="435">
                  <c:v>730.50993947643656</c:v>
                </c:pt>
                <c:pt idx="436">
                  <c:v>730.50993947643656</c:v>
                </c:pt>
                <c:pt idx="437">
                  <c:v>730.50993947643656</c:v>
                </c:pt>
                <c:pt idx="438">
                  <c:v>730.50993947643656</c:v>
                </c:pt>
                <c:pt idx="439">
                  <c:v>730.50993947643656</c:v>
                </c:pt>
                <c:pt idx="440">
                  <c:v>730.50993947643656</c:v>
                </c:pt>
                <c:pt idx="441">
                  <c:v>730.50993947643656</c:v>
                </c:pt>
                <c:pt idx="442">
                  <c:v>730.50993947643656</c:v>
                </c:pt>
                <c:pt idx="443">
                  <c:v>730.50993947643656</c:v>
                </c:pt>
                <c:pt idx="444">
                  <c:v>730.50993947643656</c:v>
                </c:pt>
                <c:pt idx="445">
                  <c:v>730.50993947643656</c:v>
                </c:pt>
                <c:pt idx="446">
                  <c:v>730.50993947643656</c:v>
                </c:pt>
                <c:pt idx="447">
                  <c:v>730.50993947643656</c:v>
                </c:pt>
                <c:pt idx="448">
                  <c:v>730.50993947643656</c:v>
                </c:pt>
                <c:pt idx="449">
                  <c:v>730.50993947643656</c:v>
                </c:pt>
                <c:pt idx="450">
                  <c:v>730.50993947643656</c:v>
                </c:pt>
                <c:pt idx="451">
                  <c:v>730.50993947643656</c:v>
                </c:pt>
                <c:pt idx="452">
                  <c:v>730.50993947643656</c:v>
                </c:pt>
                <c:pt idx="453">
                  <c:v>730.50993947643656</c:v>
                </c:pt>
                <c:pt idx="454">
                  <c:v>730.50993947643656</c:v>
                </c:pt>
                <c:pt idx="455">
                  <c:v>730.50993947643656</c:v>
                </c:pt>
                <c:pt idx="456">
                  <c:v>730.50993947643656</c:v>
                </c:pt>
                <c:pt idx="457">
                  <c:v>730.50993947643656</c:v>
                </c:pt>
                <c:pt idx="458">
                  <c:v>730.50993947643656</c:v>
                </c:pt>
                <c:pt idx="459">
                  <c:v>730.50993947643656</c:v>
                </c:pt>
                <c:pt idx="460">
                  <c:v>730.50993947643656</c:v>
                </c:pt>
                <c:pt idx="461">
                  <c:v>730.50993947643656</c:v>
                </c:pt>
                <c:pt idx="462">
                  <c:v>730.50993947643656</c:v>
                </c:pt>
                <c:pt idx="463">
                  <c:v>730.50993947643656</c:v>
                </c:pt>
                <c:pt idx="464">
                  <c:v>730.50993947643656</c:v>
                </c:pt>
                <c:pt idx="465">
                  <c:v>730.50993947643656</c:v>
                </c:pt>
                <c:pt idx="466">
                  <c:v>730.50993947643656</c:v>
                </c:pt>
                <c:pt idx="467">
                  <c:v>730.50993947643656</c:v>
                </c:pt>
                <c:pt idx="468">
                  <c:v>730.50993947643656</c:v>
                </c:pt>
                <c:pt idx="469">
                  <c:v>730.50993947643656</c:v>
                </c:pt>
                <c:pt idx="470">
                  <c:v>730.50993947643656</c:v>
                </c:pt>
                <c:pt idx="471">
                  <c:v>730.50993947643656</c:v>
                </c:pt>
                <c:pt idx="472">
                  <c:v>730.50993947643656</c:v>
                </c:pt>
                <c:pt idx="473">
                  <c:v>730.50993947643656</c:v>
                </c:pt>
                <c:pt idx="474">
                  <c:v>730.50993947643656</c:v>
                </c:pt>
                <c:pt idx="475">
                  <c:v>730.50993947643656</c:v>
                </c:pt>
                <c:pt idx="476">
                  <c:v>730.50993947643656</c:v>
                </c:pt>
                <c:pt idx="477">
                  <c:v>730.50993947643656</c:v>
                </c:pt>
                <c:pt idx="478">
                  <c:v>730.50993947643656</c:v>
                </c:pt>
                <c:pt idx="479">
                  <c:v>730.50993947643656</c:v>
                </c:pt>
                <c:pt idx="480">
                  <c:v>730.50993947643656</c:v>
                </c:pt>
                <c:pt idx="481">
                  <c:v>730.50993947643656</c:v>
                </c:pt>
                <c:pt idx="482">
                  <c:v>730.50993947643656</c:v>
                </c:pt>
                <c:pt idx="483">
                  <c:v>730.50993947643656</c:v>
                </c:pt>
                <c:pt idx="484">
                  <c:v>730.50993947643656</c:v>
                </c:pt>
                <c:pt idx="485">
                  <c:v>730.50993947643656</c:v>
                </c:pt>
                <c:pt idx="486">
                  <c:v>730.50993947643656</c:v>
                </c:pt>
                <c:pt idx="487">
                  <c:v>730.50993947643656</c:v>
                </c:pt>
                <c:pt idx="488">
                  <c:v>730.50993947643656</c:v>
                </c:pt>
                <c:pt idx="489">
                  <c:v>730.50993947643656</c:v>
                </c:pt>
                <c:pt idx="490">
                  <c:v>730.50993947643656</c:v>
                </c:pt>
                <c:pt idx="491">
                  <c:v>730.50993947643656</c:v>
                </c:pt>
                <c:pt idx="492">
                  <c:v>730.50993947643656</c:v>
                </c:pt>
                <c:pt idx="493">
                  <c:v>730.50993947643656</c:v>
                </c:pt>
                <c:pt idx="494">
                  <c:v>730.50993947643656</c:v>
                </c:pt>
                <c:pt idx="495">
                  <c:v>730.50993947643656</c:v>
                </c:pt>
                <c:pt idx="496">
                  <c:v>730.50993947643656</c:v>
                </c:pt>
                <c:pt idx="497">
                  <c:v>730.50993947643656</c:v>
                </c:pt>
                <c:pt idx="498">
                  <c:v>730.50993947643656</c:v>
                </c:pt>
                <c:pt idx="499">
                  <c:v>730.50993947643656</c:v>
                </c:pt>
                <c:pt idx="500">
                  <c:v>730.50993947643656</c:v>
                </c:pt>
                <c:pt idx="501">
                  <c:v>730.50993947643656</c:v>
                </c:pt>
                <c:pt idx="502">
                  <c:v>730.50993947643656</c:v>
                </c:pt>
                <c:pt idx="503">
                  <c:v>730.50993947643656</c:v>
                </c:pt>
                <c:pt idx="504">
                  <c:v>730.50993947643656</c:v>
                </c:pt>
                <c:pt idx="505">
                  <c:v>730.50993947643656</c:v>
                </c:pt>
                <c:pt idx="506">
                  <c:v>730.50993947643656</c:v>
                </c:pt>
                <c:pt idx="507">
                  <c:v>730.50993947643656</c:v>
                </c:pt>
                <c:pt idx="508">
                  <c:v>730.50993947643656</c:v>
                </c:pt>
                <c:pt idx="509">
                  <c:v>730.50993947643656</c:v>
                </c:pt>
                <c:pt idx="510">
                  <c:v>730.50993947643656</c:v>
                </c:pt>
                <c:pt idx="511">
                  <c:v>730.5296259486588</c:v>
                </c:pt>
                <c:pt idx="512">
                  <c:v>730.79125862078968</c:v>
                </c:pt>
                <c:pt idx="513">
                  <c:v>732.25784058142665</c:v>
                </c:pt>
                <c:pt idx="514">
                  <c:v>736.11648829471767</c:v>
                </c:pt>
                <c:pt idx="515">
                  <c:v>742.11874434381718</c:v>
                </c:pt>
                <c:pt idx="516">
                  <c:v>748.46679658378628</c:v>
                </c:pt>
                <c:pt idx="517">
                  <c:v>752.7034943404567</c:v>
                </c:pt>
                <c:pt idx="518">
                  <c:v>754.30766525691365</c:v>
                </c:pt>
                <c:pt idx="519">
                  <c:v>754.30766525691365</c:v>
                </c:pt>
                <c:pt idx="520">
                  <c:v>754.30766525691365</c:v>
                </c:pt>
                <c:pt idx="521">
                  <c:v>754.30766525691365</c:v>
                </c:pt>
                <c:pt idx="522">
                  <c:v>754.30766525691365</c:v>
                </c:pt>
                <c:pt idx="523">
                  <c:v>754.30766525691365</c:v>
                </c:pt>
                <c:pt idx="524">
                  <c:v>754.30766525691365</c:v>
                </c:pt>
                <c:pt idx="525">
                  <c:v>754.30766525691365</c:v>
                </c:pt>
                <c:pt idx="526">
                  <c:v>754.30766525691365</c:v>
                </c:pt>
                <c:pt idx="527">
                  <c:v>754.30766525691365</c:v>
                </c:pt>
                <c:pt idx="528">
                  <c:v>754.30766525691365</c:v>
                </c:pt>
                <c:pt idx="529">
                  <c:v>754.30766525691365</c:v>
                </c:pt>
                <c:pt idx="530">
                  <c:v>754.30766525691365</c:v>
                </c:pt>
                <c:pt idx="531">
                  <c:v>754.30766525691365</c:v>
                </c:pt>
                <c:pt idx="532">
                  <c:v>754.31358151246923</c:v>
                </c:pt>
                <c:pt idx="533">
                  <c:v>754.38824616302225</c:v>
                </c:pt>
                <c:pt idx="534">
                  <c:v>754.77539394944199</c:v>
                </c:pt>
                <c:pt idx="535">
                  <c:v>755.57466085177396</c:v>
                </c:pt>
                <c:pt idx="536">
                  <c:v>757.10397525063365</c:v>
                </c:pt>
                <c:pt idx="537">
                  <c:v>760.7214590292582</c:v>
                </c:pt>
                <c:pt idx="538">
                  <c:v>767.688965459938</c:v>
                </c:pt>
                <c:pt idx="539">
                  <c:v>775.91311638523359</c:v>
                </c:pt>
                <c:pt idx="540">
                  <c:v>781.15866212793958</c:v>
                </c:pt>
                <c:pt idx="541">
                  <c:v>782.98102611047545</c:v>
                </c:pt>
                <c:pt idx="542">
                  <c:v>782.98102611047545</c:v>
                </c:pt>
                <c:pt idx="543">
                  <c:v>782.98102611047545</c:v>
                </c:pt>
                <c:pt idx="544">
                  <c:v>782.98102611047545</c:v>
                </c:pt>
                <c:pt idx="545">
                  <c:v>782.98102611047545</c:v>
                </c:pt>
                <c:pt idx="546">
                  <c:v>782.98102611047545</c:v>
                </c:pt>
                <c:pt idx="547">
                  <c:v>782.98102611047545</c:v>
                </c:pt>
                <c:pt idx="548">
                  <c:v>782.98102611047545</c:v>
                </c:pt>
                <c:pt idx="549">
                  <c:v>782.98102611047545</c:v>
                </c:pt>
                <c:pt idx="550">
                  <c:v>782.98102611047545</c:v>
                </c:pt>
                <c:pt idx="551">
                  <c:v>782.98102611047545</c:v>
                </c:pt>
                <c:pt idx="552">
                  <c:v>782.98102611047545</c:v>
                </c:pt>
                <c:pt idx="553">
                  <c:v>782.98102611047545</c:v>
                </c:pt>
                <c:pt idx="554">
                  <c:v>782.98102611047545</c:v>
                </c:pt>
                <c:pt idx="555">
                  <c:v>782.98102611047545</c:v>
                </c:pt>
                <c:pt idx="556">
                  <c:v>783.39588102131188</c:v>
                </c:pt>
                <c:pt idx="557">
                  <c:v>784.05222425419038</c:v>
                </c:pt>
                <c:pt idx="558">
                  <c:v>784.98033642080884</c:v>
                </c:pt>
                <c:pt idx="559">
                  <c:v>786.84734468370516</c:v>
                </c:pt>
                <c:pt idx="560">
                  <c:v>788.66985012494263</c:v>
                </c:pt>
                <c:pt idx="561">
                  <c:v>789.38530615566754</c:v>
                </c:pt>
                <c:pt idx="562">
                  <c:v>789.38530615566754</c:v>
                </c:pt>
                <c:pt idx="563">
                  <c:v>789.38530615566754</c:v>
                </c:pt>
                <c:pt idx="564">
                  <c:v>789.38530615566754</c:v>
                </c:pt>
                <c:pt idx="565">
                  <c:v>789.38530615566754</c:v>
                </c:pt>
                <c:pt idx="566">
                  <c:v>789.38530615566754</c:v>
                </c:pt>
                <c:pt idx="567">
                  <c:v>789.38530615566754</c:v>
                </c:pt>
                <c:pt idx="568">
                  <c:v>789.38530615566754</c:v>
                </c:pt>
                <c:pt idx="569">
                  <c:v>789.38530615566754</c:v>
                </c:pt>
                <c:pt idx="570">
                  <c:v>789.38530615566754</c:v>
                </c:pt>
                <c:pt idx="571">
                  <c:v>789.38530615566754</c:v>
                </c:pt>
                <c:pt idx="572">
                  <c:v>789.38530615566754</c:v>
                </c:pt>
                <c:pt idx="573">
                  <c:v>789.38530615566754</c:v>
                </c:pt>
                <c:pt idx="574">
                  <c:v>789.38530615566754</c:v>
                </c:pt>
                <c:pt idx="575">
                  <c:v>789.38530615566754</c:v>
                </c:pt>
                <c:pt idx="576">
                  <c:v>789.38530615566754</c:v>
                </c:pt>
                <c:pt idx="577">
                  <c:v>789.38530615566754</c:v>
                </c:pt>
                <c:pt idx="578">
                  <c:v>789.38530615566754</c:v>
                </c:pt>
                <c:pt idx="579">
                  <c:v>789.38530615566754</c:v>
                </c:pt>
                <c:pt idx="580">
                  <c:v>789.38530615566754</c:v>
                </c:pt>
                <c:pt idx="581">
                  <c:v>789.38530615566754</c:v>
                </c:pt>
                <c:pt idx="582">
                  <c:v>789.38530615566754</c:v>
                </c:pt>
                <c:pt idx="583">
                  <c:v>789.38530615566754</c:v>
                </c:pt>
                <c:pt idx="584">
                  <c:v>789.38530615566754</c:v>
                </c:pt>
                <c:pt idx="585">
                  <c:v>789.38530615566754</c:v>
                </c:pt>
                <c:pt idx="586">
                  <c:v>789.38530615566754</c:v>
                </c:pt>
                <c:pt idx="587">
                  <c:v>789.38530615566754</c:v>
                </c:pt>
                <c:pt idx="588">
                  <c:v>789.38530615566754</c:v>
                </c:pt>
                <c:pt idx="589">
                  <c:v>789.38530615566754</c:v>
                </c:pt>
                <c:pt idx="590">
                  <c:v>789.38530615566754</c:v>
                </c:pt>
                <c:pt idx="591">
                  <c:v>789.38530615566754</c:v>
                </c:pt>
                <c:pt idx="592">
                  <c:v>789.38530615566754</c:v>
                </c:pt>
                <c:pt idx="593">
                  <c:v>789.38530615566754</c:v>
                </c:pt>
                <c:pt idx="594">
                  <c:v>789.38530615566754</c:v>
                </c:pt>
                <c:pt idx="595">
                  <c:v>789.38530615566754</c:v>
                </c:pt>
                <c:pt idx="596">
                  <c:v>789.38530615566754</c:v>
                </c:pt>
                <c:pt idx="597">
                  <c:v>789.38530615566754</c:v>
                </c:pt>
                <c:pt idx="598">
                  <c:v>789.38530615566754</c:v>
                </c:pt>
                <c:pt idx="599">
                  <c:v>789.38530615566754</c:v>
                </c:pt>
                <c:pt idx="600">
                  <c:v>789.44099854455646</c:v>
                </c:pt>
                <c:pt idx="601">
                  <c:v>789.63336810624946</c:v>
                </c:pt>
                <c:pt idx="602">
                  <c:v>790.33955693344865</c:v>
                </c:pt>
                <c:pt idx="603">
                  <c:v>792.63040902110311</c:v>
                </c:pt>
                <c:pt idx="604">
                  <c:v>797.32544523820957</c:v>
                </c:pt>
                <c:pt idx="605">
                  <c:v>804.73425495844481</c:v>
                </c:pt>
                <c:pt idx="606">
                  <c:v>814.82085227485129</c:v>
                </c:pt>
                <c:pt idx="607">
                  <c:v>826.36184475468099</c:v>
                </c:pt>
                <c:pt idx="608">
                  <c:v>838.03122356656036</c:v>
                </c:pt>
                <c:pt idx="609">
                  <c:v>849.87778427319608</c:v>
                </c:pt>
                <c:pt idx="610">
                  <c:v>862.81468010535912</c:v>
                </c:pt>
                <c:pt idx="611">
                  <c:v>876.19570242569057</c:v>
                </c:pt>
                <c:pt idx="612">
                  <c:v>886.79814666807738</c:v>
                </c:pt>
                <c:pt idx="613">
                  <c:v>892.64315301614113</c:v>
                </c:pt>
                <c:pt idx="614">
                  <c:v>895.15754795228406</c:v>
                </c:pt>
                <c:pt idx="615">
                  <c:v>895.15754795228406</c:v>
                </c:pt>
                <c:pt idx="616">
                  <c:v>895.15754795228406</c:v>
                </c:pt>
                <c:pt idx="617">
                  <c:v>895.15754795228406</c:v>
                </c:pt>
                <c:pt idx="618">
                  <c:v>895.15754795228406</c:v>
                </c:pt>
                <c:pt idx="619">
                  <c:v>895.15754795228406</c:v>
                </c:pt>
                <c:pt idx="620">
                  <c:v>895.15754795228406</c:v>
                </c:pt>
                <c:pt idx="621">
                  <c:v>895.15754795228406</c:v>
                </c:pt>
                <c:pt idx="622">
                  <c:v>895.15754795228406</c:v>
                </c:pt>
                <c:pt idx="623">
                  <c:v>897.14840414841512</c:v>
                </c:pt>
                <c:pt idx="624">
                  <c:v>900.20403144929628</c:v>
                </c:pt>
                <c:pt idx="625">
                  <c:v>903.92001010396314</c:v>
                </c:pt>
                <c:pt idx="626">
                  <c:v>907.23348919619662</c:v>
                </c:pt>
                <c:pt idx="627">
                  <c:v>909.65801322131676</c:v>
                </c:pt>
                <c:pt idx="628">
                  <c:v>909.65801322131676</c:v>
                </c:pt>
                <c:pt idx="629">
                  <c:v>911.78687739528368</c:v>
                </c:pt>
                <c:pt idx="630">
                  <c:v>914.86202800383376</c:v>
                </c:pt>
                <c:pt idx="631">
                  <c:v>919.42914515950258</c:v>
                </c:pt>
                <c:pt idx="632">
                  <c:v>925.11211302467188</c:v>
                </c:pt>
                <c:pt idx="633">
                  <c:v>931.66920858915148</c:v>
                </c:pt>
                <c:pt idx="634">
                  <c:v>938.63145425713321</c:v>
                </c:pt>
                <c:pt idx="635">
                  <c:v>945.10730948714877</c:v>
                </c:pt>
                <c:pt idx="636">
                  <c:v>950.12737376260088</c:v>
                </c:pt>
                <c:pt idx="637">
                  <c:v>953.43859071809436</c:v>
                </c:pt>
                <c:pt idx="638">
                  <c:v>953.43859071809436</c:v>
                </c:pt>
                <c:pt idx="639">
                  <c:v>953.43859071809436</c:v>
                </c:pt>
                <c:pt idx="640">
                  <c:v>953.43859071809436</c:v>
                </c:pt>
                <c:pt idx="641">
                  <c:v>956.73500181293434</c:v>
                </c:pt>
                <c:pt idx="642">
                  <c:v>962.43682425453596</c:v>
                </c:pt>
                <c:pt idx="643">
                  <c:v>969.0205960659365</c:v>
                </c:pt>
                <c:pt idx="644">
                  <c:v>974.06117655436242</c:v>
                </c:pt>
                <c:pt idx="645">
                  <c:v>978.24325410908125</c:v>
                </c:pt>
                <c:pt idx="646">
                  <c:v>982.66256225580639</c:v>
                </c:pt>
                <c:pt idx="647">
                  <c:v>987.13715452535939</c:v>
                </c:pt>
                <c:pt idx="648">
                  <c:v>991.28024063792452</c:v>
                </c:pt>
                <c:pt idx="649">
                  <c:v>994.50121422677262</c:v>
                </c:pt>
                <c:pt idx="650">
                  <c:v>994.50121422677262</c:v>
                </c:pt>
                <c:pt idx="651">
                  <c:v>994.50121422677262</c:v>
                </c:pt>
                <c:pt idx="652">
                  <c:v>994.50121422677262</c:v>
                </c:pt>
                <c:pt idx="653">
                  <c:v>994.50121422677262</c:v>
                </c:pt>
                <c:pt idx="654">
                  <c:v>994.50121422677262</c:v>
                </c:pt>
                <c:pt idx="655">
                  <c:v>994.50121422677262</c:v>
                </c:pt>
                <c:pt idx="656">
                  <c:v>994.50121422677262</c:v>
                </c:pt>
                <c:pt idx="657">
                  <c:v>994.50121422677262</c:v>
                </c:pt>
                <c:pt idx="658">
                  <c:v>994.50121422677262</c:v>
                </c:pt>
                <c:pt idx="659">
                  <c:v>994.50121422677262</c:v>
                </c:pt>
                <c:pt idx="660">
                  <c:v>994.50121422677262</c:v>
                </c:pt>
                <c:pt idx="661">
                  <c:v>994.50121422677262</c:v>
                </c:pt>
                <c:pt idx="662">
                  <c:v>994.50121422677262</c:v>
                </c:pt>
                <c:pt idx="663">
                  <c:v>994.50121422677262</c:v>
                </c:pt>
                <c:pt idx="664">
                  <c:v>994.50121422677262</c:v>
                </c:pt>
                <c:pt idx="665">
                  <c:v>994.50121422677262</c:v>
                </c:pt>
                <c:pt idx="666">
                  <c:v>995.75838512923417</c:v>
                </c:pt>
                <c:pt idx="667">
                  <c:v>1000.2622598093183</c:v>
                </c:pt>
                <c:pt idx="668">
                  <c:v>1007.8421594401738</c:v>
                </c:pt>
                <c:pt idx="669">
                  <c:v>1016.8541190622589</c:v>
                </c:pt>
                <c:pt idx="670">
                  <c:v>1027.0184311994328</c:v>
                </c:pt>
                <c:pt idx="671">
                  <c:v>1034.7873846301597</c:v>
                </c:pt>
                <c:pt idx="672">
                  <c:v>1040.7079400668881</c:v>
                </c:pt>
                <c:pt idx="673">
                  <c:v>1047.0073515391105</c:v>
                </c:pt>
                <c:pt idx="674">
                  <c:v>1053.6938791848581</c:v>
                </c:pt>
                <c:pt idx="675">
                  <c:v>1058.2534766871902</c:v>
                </c:pt>
                <c:pt idx="676">
                  <c:v>1060.4654853767518</c:v>
                </c:pt>
                <c:pt idx="677">
                  <c:v>1060.4654853767518</c:v>
                </c:pt>
                <c:pt idx="678">
                  <c:v>1060.4654853767518</c:v>
                </c:pt>
                <c:pt idx="679">
                  <c:v>1060.4654853767518</c:v>
                </c:pt>
                <c:pt idx="680">
                  <c:v>1060.4654853767518</c:v>
                </c:pt>
                <c:pt idx="681">
                  <c:v>1060.4654853767518</c:v>
                </c:pt>
                <c:pt idx="682">
                  <c:v>1060.4654853767518</c:v>
                </c:pt>
                <c:pt idx="683">
                  <c:v>1060.4654853767518</c:v>
                </c:pt>
                <c:pt idx="684">
                  <c:v>1060.4654853767518</c:v>
                </c:pt>
                <c:pt idx="685">
                  <c:v>1062.6964429531188</c:v>
                </c:pt>
                <c:pt idx="686">
                  <c:v>1067.2495486598436</c:v>
                </c:pt>
                <c:pt idx="687">
                  <c:v>1071.8740988982313</c:v>
                </c:pt>
                <c:pt idx="688">
                  <c:v>1076.8788909376399</c:v>
                </c:pt>
                <c:pt idx="689">
                  <c:v>1082.1582236508987</c:v>
                </c:pt>
                <c:pt idx="690">
                  <c:v>1085.6582169890137</c:v>
                </c:pt>
                <c:pt idx="691">
                  <c:v>1087.4659652814446</c:v>
                </c:pt>
                <c:pt idx="692">
                  <c:v>1089.4218954016205</c:v>
                </c:pt>
                <c:pt idx="693">
                  <c:v>1092.1938007351566</c:v>
                </c:pt>
                <c:pt idx="694">
                  <c:v>1094.8094579855519</c:v>
                </c:pt>
                <c:pt idx="695">
                  <c:v>1094.8094579855519</c:v>
                </c:pt>
                <c:pt idx="696">
                  <c:v>1094.8094579855519</c:v>
                </c:pt>
                <c:pt idx="697">
                  <c:v>1094.8094579855519</c:v>
                </c:pt>
                <c:pt idx="698">
                  <c:v>1094.8094579855519</c:v>
                </c:pt>
                <c:pt idx="699">
                  <c:v>1094.8094579855519</c:v>
                </c:pt>
                <c:pt idx="700">
                  <c:v>1094.8094579855519</c:v>
                </c:pt>
                <c:pt idx="701">
                  <c:v>1094.8094579855519</c:v>
                </c:pt>
                <c:pt idx="702">
                  <c:v>1094.8094579855519</c:v>
                </c:pt>
                <c:pt idx="703">
                  <c:v>1094.8094579855519</c:v>
                </c:pt>
                <c:pt idx="704">
                  <c:v>1094.8094579855519</c:v>
                </c:pt>
                <c:pt idx="705">
                  <c:v>1094.8094579855519</c:v>
                </c:pt>
                <c:pt idx="706">
                  <c:v>1094.8094579855519</c:v>
                </c:pt>
                <c:pt idx="707">
                  <c:v>1094.8094579855519</c:v>
                </c:pt>
                <c:pt idx="708">
                  <c:v>1094.8094579855519</c:v>
                </c:pt>
                <c:pt idx="709">
                  <c:v>1095.3039394170335</c:v>
                </c:pt>
                <c:pt idx="710">
                  <c:v>1098.5725589423805</c:v>
                </c:pt>
                <c:pt idx="711">
                  <c:v>1104.5574776141038</c:v>
                </c:pt>
                <c:pt idx="712">
                  <c:v>1108.4953260764275</c:v>
                </c:pt>
                <c:pt idx="713">
                  <c:v>1109.1478247408263</c:v>
                </c:pt>
                <c:pt idx="714">
                  <c:v>1109.1478247408263</c:v>
                </c:pt>
                <c:pt idx="715">
                  <c:v>1109.1478247408263</c:v>
                </c:pt>
                <c:pt idx="716">
                  <c:v>1109.1478247408263</c:v>
                </c:pt>
                <c:pt idx="717">
                  <c:v>1109.1478247408263</c:v>
                </c:pt>
                <c:pt idx="718">
                  <c:v>1109.8893973627401</c:v>
                </c:pt>
                <c:pt idx="719">
                  <c:v>1112.3725234030348</c:v>
                </c:pt>
                <c:pt idx="720">
                  <c:v>1116.1644746585216</c:v>
                </c:pt>
                <c:pt idx="721">
                  <c:v>1119.7984161243726</c:v>
                </c:pt>
                <c:pt idx="722">
                  <c:v>1123.3442433106668</c:v>
                </c:pt>
                <c:pt idx="723">
                  <c:v>1126.6749068679585</c:v>
                </c:pt>
                <c:pt idx="724">
                  <c:v>1130.9915437025265</c:v>
                </c:pt>
                <c:pt idx="725">
                  <c:v>1137.6372513819172</c:v>
                </c:pt>
                <c:pt idx="726">
                  <c:v>1148.0453756980407</c:v>
                </c:pt>
                <c:pt idx="727">
                  <c:v>1159.0931126751241</c:v>
                </c:pt>
                <c:pt idx="728">
                  <c:v>1167.644269179812</c:v>
                </c:pt>
                <c:pt idx="729">
                  <c:v>1174.3938804264169</c:v>
                </c:pt>
                <c:pt idx="730">
                  <c:v>1178.3653110880766</c:v>
                </c:pt>
                <c:pt idx="731">
                  <c:v>1180.5740123294122</c:v>
                </c:pt>
                <c:pt idx="732">
                  <c:v>1182.6588184572672</c:v>
                </c:pt>
                <c:pt idx="733">
                  <c:v>1184.8985961975879</c:v>
                </c:pt>
                <c:pt idx="734">
                  <c:v>1187.3003710883459</c:v>
                </c:pt>
                <c:pt idx="735">
                  <c:v>1190.0163206556504</c:v>
                </c:pt>
                <c:pt idx="736">
                  <c:v>1193.2120528522357</c:v>
                </c:pt>
                <c:pt idx="737">
                  <c:v>1196.3076220021094</c:v>
                </c:pt>
                <c:pt idx="738">
                  <c:v>1198.7014299439304</c:v>
                </c:pt>
                <c:pt idx="739">
                  <c:v>1202.4948091114434</c:v>
                </c:pt>
                <c:pt idx="740">
                  <c:v>1207.9414698299233</c:v>
                </c:pt>
                <c:pt idx="741">
                  <c:v>1212.9105060943953</c:v>
                </c:pt>
                <c:pt idx="742">
                  <c:v>1216.3794959371762</c:v>
                </c:pt>
                <c:pt idx="743">
                  <c:v>1218.7770659673283</c:v>
                </c:pt>
                <c:pt idx="744">
                  <c:v>1221.0241410666918</c:v>
                </c:pt>
                <c:pt idx="745">
                  <c:v>1223.275956830822</c:v>
                </c:pt>
                <c:pt idx="746">
                  <c:v>1226.1763632051354</c:v>
                </c:pt>
                <c:pt idx="747">
                  <c:v>1230.0883134919843</c:v>
                </c:pt>
                <c:pt idx="748">
                  <c:v>1234.7409250039634</c:v>
                </c:pt>
                <c:pt idx="749">
                  <c:v>1238.980232463332</c:v>
                </c:pt>
                <c:pt idx="750">
                  <c:v>1241.9377549545934</c:v>
                </c:pt>
                <c:pt idx="751">
                  <c:v>1241.9377549545934</c:v>
                </c:pt>
                <c:pt idx="752">
                  <c:v>1241.9377549545934</c:v>
                </c:pt>
                <c:pt idx="753">
                  <c:v>1241.9377549545934</c:v>
                </c:pt>
                <c:pt idx="754">
                  <c:v>1241.9377549545934</c:v>
                </c:pt>
                <c:pt idx="755">
                  <c:v>1241.9377549545934</c:v>
                </c:pt>
                <c:pt idx="756">
                  <c:v>1241.9377549545934</c:v>
                </c:pt>
                <c:pt idx="757">
                  <c:v>1241.9377549545934</c:v>
                </c:pt>
                <c:pt idx="758">
                  <c:v>1241.9377549545934</c:v>
                </c:pt>
                <c:pt idx="759">
                  <c:v>1241.9377549545934</c:v>
                </c:pt>
                <c:pt idx="760">
                  <c:v>1241.9377549545934</c:v>
                </c:pt>
                <c:pt idx="761">
                  <c:v>1241.9377549545934</c:v>
                </c:pt>
                <c:pt idx="762">
                  <c:v>1241.9377549545934</c:v>
                </c:pt>
                <c:pt idx="763">
                  <c:v>1241.9377549545934</c:v>
                </c:pt>
                <c:pt idx="764">
                  <c:v>1241.9377549545934</c:v>
                </c:pt>
                <c:pt idx="765">
                  <c:v>1244.4201060437567</c:v>
                </c:pt>
                <c:pt idx="766">
                  <c:v>1248.8337617243465</c:v>
                </c:pt>
                <c:pt idx="767">
                  <c:v>1254.1059754779562</c:v>
                </c:pt>
                <c:pt idx="768">
                  <c:v>1260.2478265704119</c:v>
                </c:pt>
                <c:pt idx="769">
                  <c:v>1268.6916138552544</c:v>
                </c:pt>
                <c:pt idx="770">
                  <c:v>1280.9814854841604</c:v>
                </c:pt>
                <c:pt idx="771">
                  <c:v>1295.1304667952768</c:v>
                </c:pt>
                <c:pt idx="772">
                  <c:v>1310.1836914910116</c:v>
                </c:pt>
                <c:pt idx="773">
                  <c:v>1323.9442853469529</c:v>
                </c:pt>
                <c:pt idx="774">
                  <c:v>1336.8281302873911</c:v>
                </c:pt>
                <c:pt idx="775">
                  <c:v>1351.0450074953658</c:v>
                </c:pt>
                <c:pt idx="776">
                  <c:v>1363.8124997880207</c:v>
                </c:pt>
                <c:pt idx="777">
                  <c:v>1374.465798039538</c:v>
                </c:pt>
                <c:pt idx="778">
                  <c:v>1384.5704936834513</c:v>
                </c:pt>
                <c:pt idx="779">
                  <c:v>1394.0126884608619</c:v>
                </c:pt>
                <c:pt idx="780">
                  <c:v>1402.2822223299952</c:v>
                </c:pt>
                <c:pt idx="781">
                  <c:v>1409.4877613569918</c:v>
                </c:pt>
                <c:pt idx="782">
                  <c:v>1415.7695964906466</c:v>
                </c:pt>
                <c:pt idx="783">
                  <c:v>1421.2885097808955</c:v>
                </c:pt>
                <c:pt idx="784">
                  <c:v>1426.6561143981794</c:v>
                </c:pt>
                <c:pt idx="785">
                  <c:v>1432.9581186293867</c:v>
                </c:pt>
                <c:pt idx="786">
                  <c:v>1439.5767653313426</c:v>
                </c:pt>
                <c:pt idx="787">
                  <c:v>1444.9665821044864</c:v>
                </c:pt>
                <c:pt idx="788">
                  <c:v>1449.2987380196416</c:v>
                </c:pt>
                <c:pt idx="789">
                  <c:v>1453.6375281705018</c:v>
                </c:pt>
                <c:pt idx="790">
                  <c:v>1458.6475937242344</c:v>
                </c:pt>
                <c:pt idx="791">
                  <c:v>1464.1357349651198</c:v>
                </c:pt>
                <c:pt idx="792">
                  <c:v>1464.1357349651198</c:v>
                </c:pt>
                <c:pt idx="793">
                  <c:v>1464.1357349651198</c:v>
                </c:pt>
                <c:pt idx="794">
                  <c:v>1464.1357349651198</c:v>
                </c:pt>
                <c:pt idx="795">
                  <c:v>1464.1357349651198</c:v>
                </c:pt>
                <c:pt idx="796">
                  <c:v>1464.1357349651198</c:v>
                </c:pt>
                <c:pt idx="797">
                  <c:v>1464.1357349651198</c:v>
                </c:pt>
                <c:pt idx="798">
                  <c:v>1464.1357349651198</c:v>
                </c:pt>
                <c:pt idx="799">
                  <c:v>1464.1357349651198</c:v>
                </c:pt>
                <c:pt idx="800">
                  <c:v>1464.1357349651198</c:v>
                </c:pt>
                <c:pt idx="801">
                  <c:v>1466.7421971737701</c:v>
                </c:pt>
                <c:pt idx="802">
                  <c:v>1473.4768102534763</c:v>
                </c:pt>
                <c:pt idx="803">
                  <c:v>1485.4525971094465</c:v>
                </c:pt>
                <c:pt idx="804">
                  <c:v>1499.0079358194171</c:v>
                </c:pt>
                <c:pt idx="805">
                  <c:v>1508.9260512557905</c:v>
                </c:pt>
                <c:pt idx="806">
                  <c:v>1514.2973262766857</c:v>
                </c:pt>
                <c:pt idx="807">
                  <c:v>1514.2973262766857</c:v>
                </c:pt>
                <c:pt idx="808">
                  <c:v>1514.2973262766857</c:v>
                </c:pt>
                <c:pt idx="809">
                  <c:v>1514.2973262766857</c:v>
                </c:pt>
                <c:pt idx="810">
                  <c:v>1514.2973262766857</c:v>
                </c:pt>
                <c:pt idx="811">
                  <c:v>1514.2973262766857</c:v>
                </c:pt>
                <c:pt idx="812">
                  <c:v>1514.2973262766857</c:v>
                </c:pt>
                <c:pt idx="813">
                  <c:v>1514.2973262766857</c:v>
                </c:pt>
                <c:pt idx="814">
                  <c:v>1514.2973262766857</c:v>
                </c:pt>
                <c:pt idx="815">
                  <c:v>1514.2973262766857</c:v>
                </c:pt>
                <c:pt idx="816">
                  <c:v>1514.2973262766857</c:v>
                </c:pt>
                <c:pt idx="817">
                  <c:v>1514.2973262766857</c:v>
                </c:pt>
                <c:pt idx="818">
                  <c:v>1514.2973262766857</c:v>
                </c:pt>
                <c:pt idx="819">
                  <c:v>1514.2973262766857</c:v>
                </c:pt>
                <c:pt idx="820">
                  <c:v>1517.9290313329354</c:v>
                </c:pt>
                <c:pt idx="821">
                  <c:v>1524.1115868980673</c:v>
                </c:pt>
                <c:pt idx="822">
                  <c:v>1530.8349111352586</c:v>
                </c:pt>
                <c:pt idx="823">
                  <c:v>1537.8016676935054</c:v>
                </c:pt>
                <c:pt idx="824">
                  <c:v>1544.34940434384</c:v>
                </c:pt>
                <c:pt idx="825">
                  <c:v>1550.4435591144129</c:v>
                </c:pt>
                <c:pt idx="826">
                  <c:v>1556.6925804050597</c:v>
                </c:pt>
                <c:pt idx="827">
                  <c:v>1562.9166184666078</c:v>
                </c:pt>
                <c:pt idx="828">
                  <c:v>1570.2694447207987</c:v>
                </c:pt>
                <c:pt idx="829">
                  <c:v>1579.3158426964935</c:v>
                </c:pt>
                <c:pt idx="830">
                  <c:v>1588.6293821286097</c:v>
                </c:pt>
                <c:pt idx="831">
                  <c:v>1596.4492809668595</c:v>
                </c:pt>
                <c:pt idx="832">
                  <c:v>1601.578939220462</c:v>
                </c:pt>
                <c:pt idx="833">
                  <c:v>1605.353166270733</c:v>
                </c:pt>
                <c:pt idx="834">
                  <c:v>1609.3572232625238</c:v>
                </c:pt>
                <c:pt idx="835">
                  <c:v>1613.429375336355</c:v>
                </c:pt>
                <c:pt idx="836">
                  <c:v>1617.229889139461</c:v>
                </c:pt>
                <c:pt idx="837">
                  <c:v>1621.4347729995677</c:v>
                </c:pt>
                <c:pt idx="838">
                  <c:v>1626.5937636123381</c:v>
                </c:pt>
                <c:pt idx="839">
                  <c:v>1631.8680191091389</c:v>
                </c:pt>
                <c:pt idx="840">
                  <c:v>1637.0852059513243</c:v>
                </c:pt>
                <c:pt idx="841">
                  <c:v>1643.3525615248932</c:v>
                </c:pt>
                <c:pt idx="842">
                  <c:v>1650.552741547064</c:v>
                </c:pt>
                <c:pt idx="843">
                  <c:v>1657.1888283480366</c:v>
                </c:pt>
                <c:pt idx="844">
                  <c:v>1662.2395069438292</c:v>
                </c:pt>
                <c:pt idx="845">
                  <c:v>1666.2099053455779</c:v>
                </c:pt>
                <c:pt idx="846">
                  <c:v>1670.0197605735486</c:v>
                </c:pt>
                <c:pt idx="847">
                  <c:v>1674.4402680934861</c:v>
                </c:pt>
                <c:pt idx="848">
                  <c:v>1680.5017640549167</c:v>
                </c:pt>
                <c:pt idx="849">
                  <c:v>1688.5389294295426</c:v>
                </c:pt>
                <c:pt idx="850">
                  <c:v>1696.805211925265</c:v>
                </c:pt>
                <c:pt idx="851">
                  <c:v>1703.6118062646453</c:v>
                </c:pt>
                <c:pt idx="852">
                  <c:v>1709.7143166446365</c:v>
                </c:pt>
                <c:pt idx="853">
                  <c:v>1715.9195258583516</c:v>
                </c:pt>
                <c:pt idx="854">
                  <c:v>1721.7956213346831</c:v>
                </c:pt>
                <c:pt idx="855">
                  <c:v>1726.6763878850256</c:v>
                </c:pt>
                <c:pt idx="856">
                  <c:v>1730.9506338501158</c:v>
                </c:pt>
                <c:pt idx="857">
                  <c:v>1737.1945611892404</c:v>
                </c:pt>
                <c:pt idx="858">
                  <c:v>1746.2205588227423</c:v>
                </c:pt>
                <c:pt idx="859">
                  <c:v>1755.489940517311</c:v>
                </c:pt>
                <c:pt idx="860">
                  <c:v>1763.386566939902</c:v>
                </c:pt>
                <c:pt idx="861">
                  <c:v>1772.397439686833</c:v>
                </c:pt>
                <c:pt idx="862">
                  <c:v>1785.7818668300429</c:v>
                </c:pt>
                <c:pt idx="863">
                  <c:v>1799.1386008849254</c:v>
                </c:pt>
                <c:pt idx="864">
                  <c:v>1808.428294083556</c:v>
                </c:pt>
                <c:pt idx="865">
                  <c:v>1816.4071188383225</c:v>
                </c:pt>
                <c:pt idx="866">
                  <c:v>1826.2822149363831</c:v>
                </c:pt>
                <c:pt idx="867">
                  <c:v>1838.4537744971256</c:v>
                </c:pt>
                <c:pt idx="868">
                  <c:v>1849.3729375191074</c:v>
                </c:pt>
                <c:pt idx="869">
                  <c:v>1856.5982796400083</c:v>
                </c:pt>
                <c:pt idx="870">
                  <c:v>1856.5982796400083</c:v>
                </c:pt>
                <c:pt idx="871">
                  <c:v>1856.5982796400083</c:v>
                </c:pt>
                <c:pt idx="872">
                  <c:v>1856.5982796400083</c:v>
                </c:pt>
                <c:pt idx="873">
                  <c:v>1856.5982796400083</c:v>
                </c:pt>
                <c:pt idx="874">
                  <c:v>1856.5982796400083</c:v>
                </c:pt>
                <c:pt idx="875">
                  <c:v>1856.5982796400083</c:v>
                </c:pt>
                <c:pt idx="876">
                  <c:v>1856.5982796400083</c:v>
                </c:pt>
                <c:pt idx="877">
                  <c:v>1856.5982796400083</c:v>
                </c:pt>
                <c:pt idx="878">
                  <c:v>1856.5982796400083</c:v>
                </c:pt>
                <c:pt idx="879">
                  <c:v>1856.5982796400083</c:v>
                </c:pt>
                <c:pt idx="880">
                  <c:v>1856.5982796400083</c:v>
                </c:pt>
                <c:pt idx="881">
                  <c:v>1856.5982796400083</c:v>
                </c:pt>
                <c:pt idx="882">
                  <c:v>1856.5982796400083</c:v>
                </c:pt>
                <c:pt idx="883">
                  <c:v>1856.5982796400083</c:v>
                </c:pt>
                <c:pt idx="884">
                  <c:v>1861.3462565612533</c:v>
                </c:pt>
                <c:pt idx="885">
                  <c:v>1866.79363781759</c:v>
                </c:pt>
                <c:pt idx="886">
                  <c:v>1872.5072181988401</c:v>
                </c:pt>
                <c:pt idx="887">
                  <c:v>1877.7983380795724</c:v>
                </c:pt>
                <c:pt idx="888">
                  <c:v>1877.7983380795724</c:v>
                </c:pt>
                <c:pt idx="889">
                  <c:v>1877.7983380795724</c:v>
                </c:pt>
                <c:pt idx="890">
                  <c:v>1877.7983380795724</c:v>
                </c:pt>
                <c:pt idx="891">
                  <c:v>1877.7983380795724</c:v>
                </c:pt>
                <c:pt idx="892">
                  <c:v>1877.7983380795724</c:v>
                </c:pt>
                <c:pt idx="893">
                  <c:v>1877.7983380795724</c:v>
                </c:pt>
                <c:pt idx="894">
                  <c:v>1877.7983380795724</c:v>
                </c:pt>
                <c:pt idx="895">
                  <c:v>1877.7983380795724</c:v>
                </c:pt>
                <c:pt idx="896">
                  <c:v>1877.7983380795724</c:v>
                </c:pt>
                <c:pt idx="897">
                  <c:v>1877.7983380795724</c:v>
                </c:pt>
                <c:pt idx="898">
                  <c:v>1877.7983380795724</c:v>
                </c:pt>
                <c:pt idx="899">
                  <c:v>1877.7983380795724</c:v>
                </c:pt>
                <c:pt idx="900">
                  <c:v>1877.7983380795724</c:v>
                </c:pt>
                <c:pt idx="901">
                  <c:v>1877.7983380795724</c:v>
                </c:pt>
                <c:pt idx="902">
                  <c:v>1877.7983380795724</c:v>
                </c:pt>
                <c:pt idx="903">
                  <c:v>1877.7983380795724</c:v>
                </c:pt>
                <c:pt idx="904">
                  <c:v>1877.7983380795724</c:v>
                </c:pt>
                <c:pt idx="905">
                  <c:v>1877.7983380795724</c:v>
                </c:pt>
                <c:pt idx="906">
                  <c:v>1877.7983380795724</c:v>
                </c:pt>
                <c:pt idx="907">
                  <c:v>1877.7983380795724</c:v>
                </c:pt>
                <c:pt idx="908">
                  <c:v>1880.4048002882228</c:v>
                </c:pt>
                <c:pt idx="909">
                  <c:v>1887.1394133679289</c:v>
                </c:pt>
                <c:pt idx="910">
                  <c:v>1899.1152002238991</c:v>
                </c:pt>
                <c:pt idx="911">
                  <c:v>1912.6705389338697</c:v>
                </c:pt>
                <c:pt idx="912">
                  <c:v>1922.5886543702431</c:v>
                </c:pt>
                <c:pt idx="913">
                  <c:v>1929.8237742028532</c:v>
                </c:pt>
                <c:pt idx="914">
                  <c:v>1940.6977677132697</c:v>
                </c:pt>
                <c:pt idx="915">
                  <c:v>1951.5839501602504</c:v>
                </c:pt>
                <c:pt idx="916">
                  <c:v>1959.0753720091489</c:v>
                </c:pt>
                <c:pt idx="917">
                  <c:v>1964.1095396442654</c:v>
                </c:pt>
                <c:pt idx="918">
                  <c:v>1964.1095396442654</c:v>
                </c:pt>
                <c:pt idx="919">
                  <c:v>1968.4029571304366</c:v>
                </c:pt>
                <c:pt idx="920">
                  <c:v>1974.5726608338764</c:v>
                </c:pt>
                <c:pt idx="921">
                  <c:v>1983.8428634858903</c:v>
                </c:pt>
                <c:pt idx="922">
                  <c:v>1994.7350996743862</c:v>
                </c:pt>
                <c:pt idx="923">
                  <c:v>2004.6803956360397</c:v>
                </c:pt>
                <c:pt idx="924">
                  <c:v>2009.1264642913904</c:v>
                </c:pt>
                <c:pt idx="925">
                  <c:v>2009.1264642913904</c:v>
                </c:pt>
                <c:pt idx="926">
                  <c:v>2009.1264642913904</c:v>
                </c:pt>
                <c:pt idx="927">
                  <c:v>2009.1264642913904</c:v>
                </c:pt>
                <c:pt idx="928">
                  <c:v>2009.1264642913904</c:v>
                </c:pt>
                <c:pt idx="929">
                  <c:v>2009.1264642913904</c:v>
                </c:pt>
                <c:pt idx="930">
                  <c:v>2009.1264642913904</c:v>
                </c:pt>
                <c:pt idx="931">
                  <c:v>2009.1264642913904</c:v>
                </c:pt>
                <c:pt idx="932">
                  <c:v>2009.1264642913904</c:v>
                </c:pt>
                <c:pt idx="933">
                  <c:v>2009.1264642913904</c:v>
                </c:pt>
                <c:pt idx="934">
                  <c:v>2009.1264642913904</c:v>
                </c:pt>
                <c:pt idx="935">
                  <c:v>2009.1264642913904</c:v>
                </c:pt>
                <c:pt idx="936">
                  <c:v>2009.1264642913904</c:v>
                </c:pt>
                <c:pt idx="937">
                  <c:v>2009.1264642913904</c:v>
                </c:pt>
                <c:pt idx="938">
                  <c:v>2009.1264642913904</c:v>
                </c:pt>
                <c:pt idx="939">
                  <c:v>2009.1264642913904</c:v>
                </c:pt>
                <c:pt idx="940">
                  <c:v>2009.1264642913904</c:v>
                </c:pt>
                <c:pt idx="941">
                  <c:v>2009.1264642913904</c:v>
                </c:pt>
                <c:pt idx="942">
                  <c:v>2009.1264642913904</c:v>
                </c:pt>
                <c:pt idx="943">
                  <c:v>2009.1264642913904</c:v>
                </c:pt>
                <c:pt idx="944">
                  <c:v>2012.0201732038615</c:v>
                </c:pt>
                <c:pt idx="945">
                  <c:v>2015.2838945184451</c:v>
                </c:pt>
                <c:pt idx="946">
                  <c:v>2019.8635579002714</c:v>
                </c:pt>
                <c:pt idx="947">
                  <c:v>2025.6483409264481</c:v>
                </c:pt>
                <c:pt idx="948">
                  <c:v>2030.7876292991914</c:v>
                </c:pt>
                <c:pt idx="949">
                  <c:v>2034.2934264849198</c:v>
                </c:pt>
                <c:pt idx="950">
                  <c:v>2034.2934264849198</c:v>
                </c:pt>
                <c:pt idx="951">
                  <c:v>2034.2934264849198</c:v>
                </c:pt>
                <c:pt idx="952">
                  <c:v>2034.2934264849198</c:v>
                </c:pt>
                <c:pt idx="953">
                  <c:v>2034.2934264849198</c:v>
                </c:pt>
                <c:pt idx="954">
                  <c:v>2034.2934264849198</c:v>
                </c:pt>
                <c:pt idx="955">
                  <c:v>2034.2934264849198</c:v>
                </c:pt>
                <c:pt idx="956">
                  <c:v>2034.2934264849198</c:v>
                </c:pt>
                <c:pt idx="957">
                  <c:v>2034.2934264849198</c:v>
                </c:pt>
                <c:pt idx="958">
                  <c:v>2034.2934264849198</c:v>
                </c:pt>
                <c:pt idx="959">
                  <c:v>2039.1713526356355</c:v>
                </c:pt>
                <c:pt idx="960">
                  <c:v>2049.9598464089763</c:v>
                </c:pt>
                <c:pt idx="961">
                  <c:v>2065.9817726838696</c:v>
                </c:pt>
                <c:pt idx="962">
                  <c:v>2083.54050180595</c:v>
                </c:pt>
                <c:pt idx="963">
                  <c:v>2099.3679883405521</c:v>
                </c:pt>
                <c:pt idx="964">
                  <c:v>2111.3711786035801</c:v>
                </c:pt>
                <c:pt idx="965">
                  <c:v>2119.1207530764682</c:v>
                </c:pt>
                <c:pt idx="966">
                  <c:v>2123.5282675338708</c:v>
                </c:pt>
                <c:pt idx="967">
                  <c:v>2123.5282675338708</c:v>
                </c:pt>
                <c:pt idx="968">
                  <c:v>2123.5282675338708</c:v>
                </c:pt>
                <c:pt idx="969">
                  <c:v>2123.5282675338708</c:v>
                </c:pt>
                <c:pt idx="970">
                  <c:v>2123.5282675338708</c:v>
                </c:pt>
                <c:pt idx="971">
                  <c:v>2123.5282675338708</c:v>
                </c:pt>
                <c:pt idx="972">
                  <c:v>2123.5282675338708</c:v>
                </c:pt>
                <c:pt idx="973">
                  <c:v>2123.5282675338708</c:v>
                </c:pt>
                <c:pt idx="974">
                  <c:v>2123.5282675338708</c:v>
                </c:pt>
                <c:pt idx="975">
                  <c:v>2123.5282675338708</c:v>
                </c:pt>
                <c:pt idx="976">
                  <c:v>2123.5282675338708</c:v>
                </c:pt>
                <c:pt idx="977">
                  <c:v>2123.5282675338708</c:v>
                </c:pt>
                <c:pt idx="978">
                  <c:v>2123.5282675338708</c:v>
                </c:pt>
                <c:pt idx="979">
                  <c:v>2123.5282675338708</c:v>
                </c:pt>
                <c:pt idx="980">
                  <c:v>2123.5282675338708</c:v>
                </c:pt>
                <c:pt idx="981">
                  <c:v>2123.5282675338708</c:v>
                </c:pt>
                <c:pt idx="982">
                  <c:v>2123.5282675338708</c:v>
                </c:pt>
                <c:pt idx="983">
                  <c:v>2123.5282675338708</c:v>
                </c:pt>
                <c:pt idx="984">
                  <c:v>2123.5282675338708</c:v>
                </c:pt>
                <c:pt idx="985">
                  <c:v>2123.5282675338708</c:v>
                </c:pt>
                <c:pt idx="986">
                  <c:v>2123.5282675338708</c:v>
                </c:pt>
                <c:pt idx="987">
                  <c:v>2123.5282675338708</c:v>
                </c:pt>
                <c:pt idx="988">
                  <c:v>2123.5282675338708</c:v>
                </c:pt>
                <c:pt idx="989">
                  <c:v>2123.5282675338708</c:v>
                </c:pt>
                <c:pt idx="990">
                  <c:v>2123.5282675338708</c:v>
                </c:pt>
                <c:pt idx="991">
                  <c:v>2123.5282675338708</c:v>
                </c:pt>
                <c:pt idx="992">
                  <c:v>2123.5282675338708</c:v>
                </c:pt>
                <c:pt idx="993">
                  <c:v>2123.5282675338708</c:v>
                </c:pt>
                <c:pt idx="994">
                  <c:v>2123.5282675338708</c:v>
                </c:pt>
                <c:pt idx="995">
                  <c:v>2123.5282675338708</c:v>
                </c:pt>
                <c:pt idx="996">
                  <c:v>2123.5282675338708</c:v>
                </c:pt>
                <c:pt idx="997">
                  <c:v>2123.5282675338708</c:v>
                </c:pt>
                <c:pt idx="998">
                  <c:v>2123.5282675338708</c:v>
                </c:pt>
                <c:pt idx="999">
                  <c:v>2123.5282675338708</c:v>
                </c:pt>
                <c:pt idx="1000">
                  <c:v>2123.5282675338708</c:v>
                </c:pt>
                <c:pt idx="1001">
                  <c:v>2123.5282675338708</c:v>
                </c:pt>
                <c:pt idx="1002">
                  <c:v>2123.5282675338708</c:v>
                </c:pt>
                <c:pt idx="1003">
                  <c:v>2123.5282675338708</c:v>
                </c:pt>
                <c:pt idx="1004">
                  <c:v>2123.5282675338708</c:v>
                </c:pt>
                <c:pt idx="1005">
                  <c:v>2123.5282675338708</c:v>
                </c:pt>
                <c:pt idx="1006">
                  <c:v>2123.5282675338708</c:v>
                </c:pt>
                <c:pt idx="1007">
                  <c:v>2123.5282675338708</c:v>
                </c:pt>
                <c:pt idx="1008">
                  <c:v>2123.5282675338708</c:v>
                </c:pt>
                <c:pt idx="1009">
                  <c:v>2123.5282675338708</c:v>
                </c:pt>
                <c:pt idx="1010">
                  <c:v>2123.5282675338708</c:v>
                </c:pt>
                <c:pt idx="1011">
                  <c:v>2123.5282675338708</c:v>
                </c:pt>
                <c:pt idx="1012">
                  <c:v>2123.5282675338708</c:v>
                </c:pt>
                <c:pt idx="1013">
                  <c:v>2123.5282675338708</c:v>
                </c:pt>
                <c:pt idx="1014">
                  <c:v>2123.5282675338708</c:v>
                </c:pt>
                <c:pt idx="1015">
                  <c:v>2123.5282675338708</c:v>
                </c:pt>
                <c:pt idx="1016">
                  <c:v>2123.5282675338708</c:v>
                </c:pt>
                <c:pt idx="1017">
                  <c:v>2123.5282675338708</c:v>
                </c:pt>
                <c:pt idx="1018">
                  <c:v>2123.5282675338708</c:v>
                </c:pt>
                <c:pt idx="1019">
                  <c:v>2123.5282675338708</c:v>
                </c:pt>
                <c:pt idx="1020">
                  <c:v>2123.5282675338708</c:v>
                </c:pt>
                <c:pt idx="1021">
                  <c:v>2123.5282675338708</c:v>
                </c:pt>
                <c:pt idx="1022">
                  <c:v>2123.5282675338708</c:v>
                </c:pt>
                <c:pt idx="1023">
                  <c:v>2123.5282675338708</c:v>
                </c:pt>
                <c:pt idx="1024">
                  <c:v>2123.5282675338708</c:v>
                </c:pt>
                <c:pt idx="1025">
                  <c:v>2123.5282675338708</c:v>
                </c:pt>
                <c:pt idx="1026">
                  <c:v>2123.5675992227598</c:v>
                </c:pt>
                <c:pt idx="1027">
                  <c:v>2124.0736134493031</c:v>
                </c:pt>
                <c:pt idx="1028">
                  <c:v>2126.4623363999972</c:v>
                </c:pt>
                <c:pt idx="1029">
                  <c:v>2132.0508587705626</c:v>
                </c:pt>
                <c:pt idx="1030">
                  <c:v>2139.9936120513839</c:v>
                </c:pt>
                <c:pt idx="1031">
                  <c:v>2148.4523410024813</c:v>
                </c:pt>
                <c:pt idx="1032">
                  <c:v>2156.8074580884117</c:v>
                </c:pt>
                <c:pt idx="1033">
                  <c:v>2165.3278451249766</c:v>
                </c:pt>
                <c:pt idx="1034">
                  <c:v>2174.2329079006786</c:v>
                </c:pt>
                <c:pt idx="1035">
                  <c:v>2182.7726737455773</c:v>
                </c:pt>
                <c:pt idx="1036">
                  <c:v>2190.3048183755327</c:v>
                </c:pt>
                <c:pt idx="1037">
                  <c:v>2197.1580938370071</c:v>
                </c:pt>
                <c:pt idx="1038">
                  <c:v>2204.4179778659495</c:v>
                </c:pt>
                <c:pt idx="1039">
                  <c:v>2213.055485265555</c:v>
                </c:pt>
                <c:pt idx="1040">
                  <c:v>2222.715256196333</c:v>
                </c:pt>
                <c:pt idx="1041">
                  <c:v>2232.4070640620521</c:v>
                </c:pt>
                <c:pt idx="1042">
                  <c:v>2240.7747757231241</c:v>
                </c:pt>
                <c:pt idx="1043">
                  <c:v>2246.9226001888892</c:v>
                </c:pt>
                <c:pt idx="1044">
                  <c:v>2251.0620541588996</c:v>
                </c:pt>
                <c:pt idx="1045">
                  <c:v>2254.1838568798871</c:v>
                </c:pt>
                <c:pt idx="1046">
                  <c:v>2257.3227306018612</c:v>
                </c:pt>
                <c:pt idx="1047">
                  <c:v>2260.6579984942005</c:v>
                </c:pt>
                <c:pt idx="1048">
                  <c:v>2260.6579984942005</c:v>
                </c:pt>
                <c:pt idx="1049">
                  <c:v>2260.6579984942005</c:v>
                </c:pt>
                <c:pt idx="1050">
                  <c:v>2260.6579984942005</c:v>
                </c:pt>
                <c:pt idx="1051">
                  <c:v>2260.6579984942005</c:v>
                </c:pt>
                <c:pt idx="1052">
                  <c:v>2260.6579984942005</c:v>
                </c:pt>
                <c:pt idx="1053">
                  <c:v>2260.6579984942005</c:v>
                </c:pt>
                <c:pt idx="1054">
                  <c:v>2260.6579984942005</c:v>
                </c:pt>
                <c:pt idx="1055">
                  <c:v>2260.6579984942005</c:v>
                </c:pt>
                <c:pt idx="1056">
                  <c:v>2260.6579984942005</c:v>
                </c:pt>
                <c:pt idx="1057">
                  <c:v>2260.6579984942005</c:v>
                </c:pt>
                <c:pt idx="1058">
                  <c:v>2260.6579984942005</c:v>
                </c:pt>
                <c:pt idx="1059">
                  <c:v>2260.6579984942005</c:v>
                </c:pt>
                <c:pt idx="1060">
                  <c:v>2260.6579984942005</c:v>
                </c:pt>
                <c:pt idx="1061">
                  <c:v>2260.6579984942005</c:v>
                </c:pt>
                <c:pt idx="1062">
                  <c:v>2260.6579984942005</c:v>
                </c:pt>
                <c:pt idx="1063">
                  <c:v>2261.3048963063748</c:v>
                </c:pt>
                <c:pt idx="1064">
                  <c:v>2263.470605284976</c:v>
                </c:pt>
                <c:pt idx="1065">
                  <c:v>2268.5863761882547</c:v>
                </c:pt>
                <c:pt idx="1066">
                  <c:v>2275.1700595381731</c:v>
                </c:pt>
                <c:pt idx="1067">
                  <c:v>2279.6373201772362</c:v>
                </c:pt>
                <c:pt idx="1068">
                  <c:v>2281.8419131150831</c:v>
                </c:pt>
                <c:pt idx="1069">
                  <c:v>2284.1588910567498</c:v>
                </c:pt>
                <c:pt idx="1070">
                  <c:v>2288.3952423011947</c:v>
                </c:pt>
                <c:pt idx="1071">
                  <c:v>2294.9806742678616</c:v>
                </c:pt>
                <c:pt idx="1072">
                  <c:v>2303.6185243552354</c:v>
                </c:pt>
                <c:pt idx="1073">
                  <c:v>2314.9182654088481</c:v>
                </c:pt>
                <c:pt idx="1074">
                  <c:v>2329.958223947443</c:v>
                </c:pt>
                <c:pt idx="1075">
                  <c:v>2347.7802857752367</c:v>
                </c:pt>
                <c:pt idx="1076">
                  <c:v>2365.5339596648319</c:v>
                </c:pt>
                <c:pt idx="1077">
                  <c:v>2381.4080602033505</c:v>
                </c:pt>
                <c:pt idx="1078">
                  <c:v>2395.2901672767689</c:v>
                </c:pt>
                <c:pt idx="1079">
                  <c:v>2408.2819466946989</c:v>
                </c:pt>
                <c:pt idx="1080">
                  <c:v>2419.4857214856711</c:v>
                </c:pt>
                <c:pt idx="1081">
                  <c:v>2426.956703810999</c:v>
                </c:pt>
                <c:pt idx="1082">
                  <c:v>2426.956703810999</c:v>
                </c:pt>
                <c:pt idx="1083">
                  <c:v>2426.956703810999</c:v>
                </c:pt>
                <c:pt idx="1084">
                  <c:v>2426.956703810999</c:v>
                </c:pt>
                <c:pt idx="1085">
                  <c:v>2426.956703810999</c:v>
                </c:pt>
                <c:pt idx="1086">
                  <c:v>2426.956703810999</c:v>
                </c:pt>
                <c:pt idx="1087">
                  <c:v>2430.3936078762954</c:v>
                </c:pt>
                <c:pt idx="1088">
                  <c:v>2434.0347577491962</c:v>
                </c:pt>
                <c:pt idx="1089">
                  <c:v>2437.4904761024368</c:v>
                </c:pt>
                <c:pt idx="1090">
                  <c:v>2437.4904761024368</c:v>
                </c:pt>
                <c:pt idx="1091">
                  <c:v>2441.3496173384319</c:v>
                </c:pt>
                <c:pt idx="1092">
                  <c:v>2447.2556075686284</c:v>
                </c:pt>
                <c:pt idx="1093">
                  <c:v>2456.0058285767655</c:v>
                </c:pt>
                <c:pt idx="1094">
                  <c:v>2465.672531489116</c:v>
                </c:pt>
                <c:pt idx="1095">
                  <c:v>2473.672383742502</c:v>
                </c:pt>
                <c:pt idx="1096">
                  <c:v>2479.4563619145047</c:v>
                </c:pt>
                <c:pt idx="1097">
                  <c:v>2479.4563619145047</c:v>
                </c:pt>
                <c:pt idx="1098">
                  <c:v>2479.4563619145047</c:v>
                </c:pt>
                <c:pt idx="1099">
                  <c:v>2479.4563619145047</c:v>
                </c:pt>
                <c:pt idx="1100">
                  <c:v>2479.4563619145047</c:v>
                </c:pt>
                <c:pt idx="1101">
                  <c:v>2479.4563619145047</c:v>
                </c:pt>
                <c:pt idx="1102">
                  <c:v>2479.4563619145047</c:v>
                </c:pt>
                <c:pt idx="1103">
                  <c:v>2486.3346231650448</c:v>
                </c:pt>
                <c:pt idx="1104">
                  <c:v>2497.0070328694992</c:v>
                </c:pt>
                <c:pt idx="1105">
                  <c:v>2508.5249565579952</c:v>
                </c:pt>
                <c:pt idx="1106">
                  <c:v>2517.1154658057162</c:v>
                </c:pt>
                <c:pt idx="1107">
                  <c:v>2522.1659209363784</c:v>
                </c:pt>
                <c:pt idx="1108">
                  <c:v>2522.1659209363784</c:v>
                </c:pt>
                <c:pt idx="1109">
                  <c:v>2522.1659209363784</c:v>
                </c:pt>
                <c:pt idx="1110">
                  <c:v>2522.1659209363784</c:v>
                </c:pt>
                <c:pt idx="1111">
                  <c:v>2522.1659209363784</c:v>
                </c:pt>
                <c:pt idx="1112">
                  <c:v>2528.677546558366</c:v>
                </c:pt>
                <c:pt idx="1113">
                  <c:v>2541.1101818098564</c:v>
                </c:pt>
                <c:pt idx="1114">
                  <c:v>2557.3845176445934</c:v>
                </c:pt>
                <c:pt idx="1115">
                  <c:v>2571.2836869789212</c:v>
                </c:pt>
                <c:pt idx="1116">
                  <c:v>2579.9089555428563</c:v>
                </c:pt>
                <c:pt idx="1117">
                  <c:v>2579.9089555428563</c:v>
                </c:pt>
                <c:pt idx="1118">
                  <c:v>2579.9089555428563</c:v>
                </c:pt>
                <c:pt idx="1119">
                  <c:v>2579.9089555428563</c:v>
                </c:pt>
                <c:pt idx="1120">
                  <c:v>2579.9089555428563</c:v>
                </c:pt>
                <c:pt idx="1121">
                  <c:v>2579.9089555428563</c:v>
                </c:pt>
                <c:pt idx="1122">
                  <c:v>2579.9089555428563</c:v>
                </c:pt>
                <c:pt idx="1123">
                  <c:v>2579.9089555428563</c:v>
                </c:pt>
                <c:pt idx="1124">
                  <c:v>2579.9089555428563</c:v>
                </c:pt>
                <c:pt idx="1125">
                  <c:v>2579.9089555428563</c:v>
                </c:pt>
                <c:pt idx="1126">
                  <c:v>2579.9089555428563</c:v>
                </c:pt>
                <c:pt idx="1127">
                  <c:v>2579.9089555428563</c:v>
                </c:pt>
                <c:pt idx="1128">
                  <c:v>2579.9089555428563</c:v>
                </c:pt>
                <c:pt idx="1129">
                  <c:v>2579.9089555428563</c:v>
                </c:pt>
                <c:pt idx="1130">
                  <c:v>2579.9089555428563</c:v>
                </c:pt>
                <c:pt idx="1131">
                  <c:v>2579.9089555428563</c:v>
                </c:pt>
                <c:pt idx="1132">
                  <c:v>2579.9089555428563</c:v>
                </c:pt>
                <c:pt idx="1133">
                  <c:v>2579.9089555428563</c:v>
                </c:pt>
                <c:pt idx="1134">
                  <c:v>2579.9089555428563</c:v>
                </c:pt>
                <c:pt idx="1135">
                  <c:v>2579.9089555428563</c:v>
                </c:pt>
                <c:pt idx="1136">
                  <c:v>2579.9089555428563</c:v>
                </c:pt>
                <c:pt idx="1137">
                  <c:v>2579.9089555428563</c:v>
                </c:pt>
                <c:pt idx="1138">
                  <c:v>2579.9089555428563</c:v>
                </c:pt>
                <c:pt idx="1139">
                  <c:v>2580.4641717177633</c:v>
                </c:pt>
                <c:pt idx="1140">
                  <c:v>2581.2367698892281</c:v>
                </c:pt>
                <c:pt idx="1141">
                  <c:v>2582.6134469060348</c:v>
                </c:pt>
                <c:pt idx="1142">
                  <c:v>2585.5955996994717</c:v>
                </c:pt>
                <c:pt idx="1143">
                  <c:v>2590.6710376216238</c:v>
                </c:pt>
                <c:pt idx="1144">
                  <c:v>2595.5703511270922</c:v>
                </c:pt>
                <c:pt idx="1145">
                  <c:v>2598.1423914485258</c:v>
                </c:pt>
                <c:pt idx="1146">
                  <c:v>2598.1423914485258</c:v>
                </c:pt>
                <c:pt idx="1147">
                  <c:v>2598.1423914485258</c:v>
                </c:pt>
                <c:pt idx="1148">
                  <c:v>2598.1423914485258</c:v>
                </c:pt>
                <c:pt idx="1149">
                  <c:v>2598.1423914485258</c:v>
                </c:pt>
                <c:pt idx="1150">
                  <c:v>2598.1423914485258</c:v>
                </c:pt>
                <c:pt idx="1151">
                  <c:v>2598.1423914485258</c:v>
                </c:pt>
                <c:pt idx="1152">
                  <c:v>2599.3436162134949</c:v>
                </c:pt>
                <c:pt idx="1153">
                  <c:v>2603.9836726779813</c:v>
                </c:pt>
                <c:pt idx="1154">
                  <c:v>2613.8210310246595</c:v>
                </c:pt>
                <c:pt idx="1155">
                  <c:v>2625.3832784353067</c:v>
                </c:pt>
                <c:pt idx="1156">
                  <c:v>2636.0420218731556</c:v>
                </c:pt>
                <c:pt idx="1157">
                  <c:v>2647.8054713329402</c:v>
                </c:pt>
                <c:pt idx="1158">
                  <c:v>2662.9991177789675</c:v>
                </c:pt>
                <c:pt idx="1159">
                  <c:v>2682.0686354070581</c:v>
                </c:pt>
                <c:pt idx="1160">
                  <c:v>2702.7785734395775</c:v>
                </c:pt>
                <c:pt idx="1161">
                  <c:v>2722.4715149990825</c:v>
                </c:pt>
                <c:pt idx="1162">
                  <c:v>2741.2740211639971</c:v>
                </c:pt>
                <c:pt idx="1163">
                  <c:v>2760.3551395271088</c:v>
                </c:pt>
                <c:pt idx="1164">
                  <c:v>2780.0488594836288</c:v>
                </c:pt>
                <c:pt idx="1165">
                  <c:v>2800.2676660072398</c:v>
                </c:pt>
                <c:pt idx="1166">
                  <c:v>2816.4235113115519</c:v>
                </c:pt>
                <c:pt idx="1167">
                  <c:v>2828.4006169011664</c:v>
                </c:pt>
                <c:pt idx="1168">
                  <c:v>2842.0645065364874</c:v>
                </c:pt>
                <c:pt idx="1169">
                  <c:v>2857.2593508665122</c:v>
                </c:pt>
                <c:pt idx="1170">
                  <c:v>2872.1833363738392</c:v>
                </c:pt>
                <c:pt idx="1171">
                  <c:v>2887.0516325203234</c:v>
                </c:pt>
                <c:pt idx="1172">
                  <c:v>2901.5386834110359</c:v>
                </c:pt>
                <c:pt idx="1173">
                  <c:v>2915.5857504351875</c:v>
                </c:pt>
                <c:pt idx="1174">
                  <c:v>2929.4236127047716</c:v>
                </c:pt>
                <c:pt idx="1175">
                  <c:v>2942.7198978336778</c:v>
                </c:pt>
                <c:pt idx="1176">
                  <c:v>2955.419583397676</c:v>
                </c:pt>
                <c:pt idx="1177">
                  <c:v>2968.0650764395396</c:v>
                </c:pt>
                <c:pt idx="1178">
                  <c:v>2981.5455651652242</c:v>
                </c:pt>
                <c:pt idx="1179">
                  <c:v>2995.9072189723638</c:v>
                </c:pt>
                <c:pt idx="1180">
                  <c:v>3010.5799211265085</c:v>
                </c:pt>
                <c:pt idx="1181">
                  <c:v>3025.2552414311663</c:v>
                </c:pt>
                <c:pt idx="1182">
                  <c:v>3039.2858456347408</c:v>
                </c:pt>
                <c:pt idx="1183">
                  <c:v>3052.6152831103623</c:v>
                </c:pt>
                <c:pt idx="1184">
                  <c:v>3065.5073159739336</c:v>
                </c:pt>
                <c:pt idx="1185">
                  <c:v>3077.6102995633028</c:v>
                </c:pt>
                <c:pt idx="1186">
                  <c:v>3088.2426794445596</c:v>
                </c:pt>
                <c:pt idx="1187">
                  <c:v>3088.2426794445596</c:v>
                </c:pt>
                <c:pt idx="1188">
                  <c:v>3088.2426794445596</c:v>
                </c:pt>
                <c:pt idx="1189">
                  <c:v>3088.2426794445596</c:v>
                </c:pt>
                <c:pt idx="1190">
                  <c:v>3088.2426794445596</c:v>
                </c:pt>
                <c:pt idx="1191">
                  <c:v>3088.2426794445596</c:v>
                </c:pt>
                <c:pt idx="1192">
                  <c:v>3088.2426794445596</c:v>
                </c:pt>
                <c:pt idx="1193">
                  <c:v>3088.2426794445596</c:v>
                </c:pt>
                <c:pt idx="1194">
                  <c:v>3088.2426794445596</c:v>
                </c:pt>
                <c:pt idx="1195">
                  <c:v>3098.2780908234804</c:v>
                </c:pt>
                <c:pt idx="1196">
                  <c:v>3108.3298001681133</c:v>
                </c:pt>
                <c:pt idx="1197">
                  <c:v>3118.3922946086091</c:v>
                </c:pt>
                <c:pt idx="1198">
                  <c:v>3129.7376379796037</c:v>
                </c:pt>
                <c:pt idx="1199">
                  <c:v>3142.4394943955485</c:v>
                </c:pt>
                <c:pt idx="1200">
                  <c:v>3156.5732770233453</c:v>
                </c:pt>
                <c:pt idx="1201">
                  <c:v>3171.9002298956298</c:v>
                </c:pt>
                <c:pt idx="1202">
                  <c:v>3186.8320163501353</c:v>
                </c:pt>
                <c:pt idx="1203">
                  <c:v>3200.6667641499639</c:v>
                </c:pt>
                <c:pt idx="1204">
                  <c:v>3213.3340701100124</c:v>
                </c:pt>
                <c:pt idx="1205">
                  <c:v>3225.098991386008</c:v>
                </c:pt>
                <c:pt idx="1206">
                  <c:v>3236.5764880534562</c:v>
                </c:pt>
                <c:pt idx="1207">
                  <c:v>3248.0835384281086</c:v>
                </c:pt>
                <c:pt idx="1208">
                  <c:v>3259.6201972709264</c:v>
                </c:pt>
                <c:pt idx="1209">
                  <c:v>3270.8567537269209</c:v>
                </c:pt>
                <c:pt idx="1210">
                  <c:v>3270.8567537269209</c:v>
                </c:pt>
                <c:pt idx="1211">
                  <c:v>3270.8567537269209</c:v>
                </c:pt>
                <c:pt idx="1212">
                  <c:v>3270.8567537269209</c:v>
                </c:pt>
                <c:pt idx="1213">
                  <c:v>3270.8567537269209</c:v>
                </c:pt>
                <c:pt idx="1214">
                  <c:v>3270.8567537269209</c:v>
                </c:pt>
                <c:pt idx="1215">
                  <c:v>3270.8567537269209</c:v>
                </c:pt>
                <c:pt idx="1216">
                  <c:v>3270.8567537269209</c:v>
                </c:pt>
                <c:pt idx="1217">
                  <c:v>3270.8567537269209</c:v>
                </c:pt>
                <c:pt idx="1218">
                  <c:v>3270.8567537269209</c:v>
                </c:pt>
                <c:pt idx="1219">
                  <c:v>3270.8567537269209</c:v>
                </c:pt>
                <c:pt idx="1220">
                  <c:v>3270.8567537269209</c:v>
                </c:pt>
                <c:pt idx="1221">
                  <c:v>3270.8567537269209</c:v>
                </c:pt>
                <c:pt idx="1222">
                  <c:v>3270.8567537269209</c:v>
                </c:pt>
                <c:pt idx="1223">
                  <c:v>3270.8567537269209</c:v>
                </c:pt>
                <c:pt idx="1224">
                  <c:v>3270.8567537269209</c:v>
                </c:pt>
                <c:pt idx="1225">
                  <c:v>3270.8567537269209</c:v>
                </c:pt>
                <c:pt idx="1226">
                  <c:v>3270.8567537269209</c:v>
                </c:pt>
                <c:pt idx="1227">
                  <c:v>3270.8567537269209</c:v>
                </c:pt>
                <c:pt idx="1228">
                  <c:v>3270.8567537269209</c:v>
                </c:pt>
                <c:pt idx="1229">
                  <c:v>3270.8567537269209</c:v>
                </c:pt>
                <c:pt idx="1230">
                  <c:v>3270.8567537269209</c:v>
                </c:pt>
                <c:pt idx="1231">
                  <c:v>3270.8567537269209</c:v>
                </c:pt>
                <c:pt idx="1232">
                  <c:v>3270.8567537269209</c:v>
                </c:pt>
                <c:pt idx="1233">
                  <c:v>3270.8567537269209</c:v>
                </c:pt>
                <c:pt idx="1234">
                  <c:v>3270.8567537269209</c:v>
                </c:pt>
                <c:pt idx="1235">
                  <c:v>3270.8567537269209</c:v>
                </c:pt>
                <c:pt idx="1236">
                  <c:v>3270.8567537269209</c:v>
                </c:pt>
                <c:pt idx="1237">
                  <c:v>3270.8567537269209</c:v>
                </c:pt>
                <c:pt idx="1238">
                  <c:v>3270.8567537269209</c:v>
                </c:pt>
                <c:pt idx="1239">
                  <c:v>3270.8567537269209</c:v>
                </c:pt>
                <c:pt idx="1240">
                  <c:v>3270.8567537269209</c:v>
                </c:pt>
                <c:pt idx="1241">
                  <c:v>3270.8567537269209</c:v>
                </c:pt>
                <c:pt idx="1242">
                  <c:v>3270.8567537269209</c:v>
                </c:pt>
                <c:pt idx="1243">
                  <c:v>3270.8567537269209</c:v>
                </c:pt>
                <c:pt idx="1244">
                  <c:v>3270.8567537269209</c:v>
                </c:pt>
                <c:pt idx="1245">
                  <c:v>3270.8567537269209</c:v>
                </c:pt>
                <c:pt idx="1246">
                  <c:v>3270.8567537269209</c:v>
                </c:pt>
                <c:pt idx="1247">
                  <c:v>3270.8567537269209</c:v>
                </c:pt>
                <c:pt idx="1248">
                  <c:v>3270.8567537269209</c:v>
                </c:pt>
                <c:pt idx="1249">
                  <c:v>3270.8567537269209</c:v>
                </c:pt>
                <c:pt idx="1250">
                  <c:v>3270.8567537269209</c:v>
                </c:pt>
                <c:pt idx="1251">
                  <c:v>3270.8567537269209</c:v>
                </c:pt>
                <c:pt idx="1252">
                  <c:v>3270.8567537269209</c:v>
                </c:pt>
                <c:pt idx="1253">
                  <c:v>3270.8567537269209</c:v>
                </c:pt>
                <c:pt idx="1254">
                  <c:v>3270.8567537269209</c:v>
                </c:pt>
                <c:pt idx="1255">
                  <c:v>3270.8567537269209</c:v>
                </c:pt>
                <c:pt idx="1256">
                  <c:v>3270.8567537269209</c:v>
                </c:pt>
                <c:pt idx="1257">
                  <c:v>3270.8567537269209</c:v>
                </c:pt>
                <c:pt idx="1258">
                  <c:v>3270.8567537269209</c:v>
                </c:pt>
                <c:pt idx="1259">
                  <c:v>3270.8567537269209</c:v>
                </c:pt>
                <c:pt idx="1260">
                  <c:v>3270.8567537269209</c:v>
                </c:pt>
                <c:pt idx="1261">
                  <c:v>3270.8567537269209</c:v>
                </c:pt>
                <c:pt idx="1262">
                  <c:v>3270.8567537269209</c:v>
                </c:pt>
                <c:pt idx="1263">
                  <c:v>3277.5117751813436</c:v>
                </c:pt>
                <c:pt idx="1264">
                  <c:v>3284.9783478070858</c:v>
                </c:pt>
                <c:pt idx="1265">
                  <c:v>3293.0268485901524</c:v>
                </c:pt>
                <c:pt idx="1266">
                  <c:v>3300.8713449117104</c:v>
                </c:pt>
                <c:pt idx="1267">
                  <c:v>3308.4989122995444</c:v>
                </c:pt>
                <c:pt idx="1268">
                  <c:v>3315.6294425541164</c:v>
                </c:pt>
                <c:pt idx="1269">
                  <c:v>3315.6294425541164</c:v>
                </c:pt>
                <c:pt idx="1270">
                  <c:v>3315.6294425541164</c:v>
                </c:pt>
                <c:pt idx="1271">
                  <c:v>3315.6294425541164</c:v>
                </c:pt>
                <c:pt idx="1272">
                  <c:v>3315.6294425541164</c:v>
                </c:pt>
                <c:pt idx="1273">
                  <c:v>3315.6294425541164</c:v>
                </c:pt>
                <c:pt idx="1274">
                  <c:v>3315.6294425541164</c:v>
                </c:pt>
                <c:pt idx="1275">
                  <c:v>3315.6294425541164</c:v>
                </c:pt>
                <c:pt idx="1276">
                  <c:v>3315.6294425541164</c:v>
                </c:pt>
                <c:pt idx="1277">
                  <c:v>3322.0857949911488</c:v>
                </c:pt>
                <c:pt idx="1278">
                  <c:v>3328.8160733408067</c:v>
                </c:pt>
                <c:pt idx="1279">
                  <c:v>3335.8299548580671</c:v>
                </c:pt>
                <c:pt idx="1280">
                  <c:v>3343.1402910537195</c:v>
                </c:pt>
                <c:pt idx="1281">
                  <c:v>3349.9624919406333</c:v>
                </c:pt>
                <c:pt idx="1282">
                  <c:v>3356.5375168388969</c:v>
                </c:pt>
                <c:pt idx="1283">
                  <c:v>3363.1240733404056</c:v>
                </c:pt>
                <c:pt idx="1284">
                  <c:v>3363.1240733404056</c:v>
                </c:pt>
                <c:pt idx="1285">
                  <c:v>3363.1240733404056</c:v>
                </c:pt>
                <c:pt idx="1286">
                  <c:v>3363.1240733404056</c:v>
                </c:pt>
                <c:pt idx="1287">
                  <c:v>3363.1240733404056</c:v>
                </c:pt>
                <c:pt idx="1288">
                  <c:v>3363.1240733404056</c:v>
                </c:pt>
                <c:pt idx="1289">
                  <c:v>3363.1240733404056</c:v>
                </c:pt>
                <c:pt idx="1290">
                  <c:v>3363.1240733404056</c:v>
                </c:pt>
                <c:pt idx="1291">
                  <c:v>3363.1240733404056</c:v>
                </c:pt>
                <c:pt idx="1292">
                  <c:v>3363.1240733404056</c:v>
                </c:pt>
                <c:pt idx="1293">
                  <c:v>3363.1240733404056</c:v>
                </c:pt>
                <c:pt idx="1294">
                  <c:v>3363.1240733404056</c:v>
                </c:pt>
                <c:pt idx="1295">
                  <c:v>3363.1240733404056</c:v>
                </c:pt>
                <c:pt idx="1296">
                  <c:v>3363.1240733404056</c:v>
                </c:pt>
                <c:pt idx="1297">
                  <c:v>3363.1240733404056</c:v>
                </c:pt>
                <c:pt idx="1298">
                  <c:v>3369.4503724203441</c:v>
                </c:pt>
                <c:pt idx="1299">
                  <c:v>3376.3119938383211</c:v>
                </c:pt>
                <c:pt idx="1300">
                  <c:v>3383.223553349706</c:v>
                </c:pt>
                <c:pt idx="1301">
                  <c:v>3389.9289524611972</c:v>
                </c:pt>
                <c:pt idx="1302">
                  <c:v>3396.6734785611802</c:v>
                </c:pt>
                <c:pt idx="1303">
                  <c:v>3403.713665667713</c:v>
                </c:pt>
                <c:pt idx="1304">
                  <c:v>3410.547748964495</c:v>
                </c:pt>
                <c:pt idx="1305">
                  <c:v>3416.9055471196839</c:v>
                </c:pt>
                <c:pt idx="1306">
                  <c:v>3423.0261258940322</c:v>
                </c:pt>
                <c:pt idx="1307">
                  <c:v>3423.0261258940322</c:v>
                </c:pt>
                <c:pt idx="1308">
                  <c:v>3423.0261258940322</c:v>
                </c:pt>
                <c:pt idx="1309">
                  <c:v>3423.0261258940322</c:v>
                </c:pt>
                <c:pt idx="1310">
                  <c:v>3423.0261258940322</c:v>
                </c:pt>
                <c:pt idx="1311">
                  <c:v>3423.0261258940322</c:v>
                </c:pt>
                <c:pt idx="1312">
                  <c:v>3423.0261258940322</c:v>
                </c:pt>
                <c:pt idx="1313">
                  <c:v>3423.0261258940322</c:v>
                </c:pt>
                <c:pt idx="1314">
                  <c:v>3423.0261258940322</c:v>
                </c:pt>
                <c:pt idx="1315">
                  <c:v>3423.0261258940322</c:v>
                </c:pt>
                <c:pt idx="1316">
                  <c:v>3423.0261258940322</c:v>
                </c:pt>
                <c:pt idx="1317">
                  <c:v>3423.0261258940322</c:v>
                </c:pt>
                <c:pt idx="1318">
                  <c:v>3423.0261258940322</c:v>
                </c:pt>
                <c:pt idx="1319">
                  <c:v>3423.0261258940322</c:v>
                </c:pt>
                <c:pt idx="1320">
                  <c:v>3430.1751957821011</c:v>
                </c:pt>
                <c:pt idx="1321">
                  <c:v>3439.1743207277759</c:v>
                </c:pt>
                <c:pt idx="1322">
                  <c:v>3450.1520227685323</c:v>
                </c:pt>
                <c:pt idx="1323">
                  <c:v>3463.2679148754778</c:v>
                </c:pt>
                <c:pt idx="1324">
                  <c:v>3477.5954484617628</c:v>
                </c:pt>
                <c:pt idx="1325">
                  <c:v>3490.9889163242619</c:v>
                </c:pt>
                <c:pt idx="1326">
                  <c:v>3501.9616250956592</c:v>
                </c:pt>
                <c:pt idx="1327">
                  <c:v>3510.6433618595483</c:v>
                </c:pt>
                <c:pt idx="1328">
                  <c:v>3518.0278271954862</c:v>
                </c:pt>
                <c:pt idx="1329">
                  <c:v>3518.0278271954862</c:v>
                </c:pt>
                <c:pt idx="1330">
                  <c:v>3518.0278271954862</c:v>
                </c:pt>
                <c:pt idx="1331">
                  <c:v>3518.0278271954862</c:v>
                </c:pt>
                <c:pt idx="1332">
                  <c:v>3518.0278271954862</c:v>
                </c:pt>
                <c:pt idx="1333">
                  <c:v>3518.0278271954862</c:v>
                </c:pt>
                <c:pt idx="1334">
                  <c:v>3518.0278271954862</c:v>
                </c:pt>
                <c:pt idx="1335">
                  <c:v>3518.0278271954862</c:v>
                </c:pt>
                <c:pt idx="1336">
                  <c:v>3518.0278271954862</c:v>
                </c:pt>
                <c:pt idx="1337">
                  <c:v>3518.0278271954862</c:v>
                </c:pt>
                <c:pt idx="1338">
                  <c:v>3518.0278271954862</c:v>
                </c:pt>
                <c:pt idx="1339">
                  <c:v>3518.0278271954862</c:v>
                </c:pt>
                <c:pt idx="1340">
                  <c:v>3524.9065082294078</c:v>
                </c:pt>
                <c:pt idx="1341">
                  <c:v>3532.0669017057025</c:v>
                </c:pt>
                <c:pt idx="1342">
                  <c:v>3540.0624144225753</c:v>
                </c:pt>
                <c:pt idx="1343">
                  <c:v>3548.9375334000447</c:v>
                </c:pt>
                <c:pt idx="1344">
                  <c:v>3557.9057343287827</c:v>
                </c:pt>
                <c:pt idx="1345">
                  <c:v>3566.6906341523636</c:v>
                </c:pt>
                <c:pt idx="1346">
                  <c:v>3574.7246985290481</c:v>
                </c:pt>
                <c:pt idx="1347">
                  <c:v>3581.9722553883071</c:v>
                </c:pt>
                <c:pt idx="1348">
                  <c:v>3581.9722553883071</c:v>
                </c:pt>
                <c:pt idx="1349">
                  <c:v>3581.9722553883071</c:v>
                </c:pt>
                <c:pt idx="1350">
                  <c:v>3581.9722553883071</c:v>
                </c:pt>
                <c:pt idx="1351">
                  <c:v>3581.9722553883071</c:v>
                </c:pt>
                <c:pt idx="1352">
                  <c:v>3581.9722553883071</c:v>
                </c:pt>
                <c:pt idx="1353">
                  <c:v>3581.9722553883071</c:v>
                </c:pt>
                <c:pt idx="1354">
                  <c:v>3581.9722553883071</c:v>
                </c:pt>
                <c:pt idx="1355">
                  <c:v>3581.9722553883071</c:v>
                </c:pt>
                <c:pt idx="1356">
                  <c:v>3581.9722553883071</c:v>
                </c:pt>
                <c:pt idx="1357">
                  <c:v>3581.9722553883071</c:v>
                </c:pt>
                <c:pt idx="1358">
                  <c:v>3581.9722553883071</c:v>
                </c:pt>
                <c:pt idx="1359">
                  <c:v>3581.9722553883071</c:v>
                </c:pt>
                <c:pt idx="1360">
                  <c:v>3581.9722553883071</c:v>
                </c:pt>
                <c:pt idx="1361">
                  <c:v>3581.9722553883071</c:v>
                </c:pt>
                <c:pt idx="1362">
                  <c:v>3581.9722553883071</c:v>
                </c:pt>
                <c:pt idx="1363">
                  <c:v>3585.7863855592473</c:v>
                </c:pt>
                <c:pt idx="1364">
                  <c:v>3593.361508592915</c:v>
                </c:pt>
                <c:pt idx="1365">
                  <c:v>3601.5438563155035</c:v>
                </c:pt>
                <c:pt idx="1366">
                  <c:v>3607.13745003452</c:v>
                </c:pt>
                <c:pt idx="1367">
                  <c:v>3607.13745003452</c:v>
                </c:pt>
                <c:pt idx="1368">
                  <c:v>3607.13745003452</c:v>
                </c:pt>
                <c:pt idx="1369">
                  <c:v>3607.13745003452</c:v>
                </c:pt>
                <c:pt idx="1370">
                  <c:v>3607.13745003452</c:v>
                </c:pt>
                <c:pt idx="1371">
                  <c:v>3607.13745003452</c:v>
                </c:pt>
                <c:pt idx="1372">
                  <c:v>3607.13745003452</c:v>
                </c:pt>
                <c:pt idx="1373">
                  <c:v>3607.13745003452</c:v>
                </c:pt>
                <c:pt idx="1374">
                  <c:v>3607.13745003452</c:v>
                </c:pt>
                <c:pt idx="1375">
                  <c:v>3607.13745003452</c:v>
                </c:pt>
                <c:pt idx="1376">
                  <c:v>3607.13745003452</c:v>
                </c:pt>
                <c:pt idx="1377">
                  <c:v>3607.13745003452</c:v>
                </c:pt>
                <c:pt idx="1378">
                  <c:v>3607.13745003452</c:v>
                </c:pt>
                <c:pt idx="1379">
                  <c:v>3607.13745003452</c:v>
                </c:pt>
                <c:pt idx="1380">
                  <c:v>3607.13745003452</c:v>
                </c:pt>
                <c:pt idx="1381">
                  <c:v>3607.13745003452</c:v>
                </c:pt>
                <c:pt idx="1382">
                  <c:v>3607.13745003452</c:v>
                </c:pt>
                <c:pt idx="1383">
                  <c:v>3614.1744149712131</c:v>
                </c:pt>
                <c:pt idx="1384">
                  <c:v>3622.6770678369394</c:v>
                </c:pt>
                <c:pt idx="1385">
                  <c:v>3628.5115376237241</c:v>
                </c:pt>
                <c:pt idx="1386">
                  <c:v>3632.308155826101</c:v>
                </c:pt>
                <c:pt idx="1387">
                  <c:v>3637.2114380421162</c:v>
                </c:pt>
                <c:pt idx="1388">
                  <c:v>3645.6075389085372</c:v>
                </c:pt>
                <c:pt idx="1389">
                  <c:v>3658.2436355477671</c:v>
                </c:pt>
                <c:pt idx="1390">
                  <c:v>3673.036016756183</c:v>
                </c:pt>
                <c:pt idx="1391">
                  <c:v>3686.3591942508838</c:v>
                </c:pt>
                <c:pt idx="1392">
                  <c:v>3696.2983239027362</c:v>
                </c:pt>
                <c:pt idx="1393">
                  <c:v>3702.846314345597</c:v>
                </c:pt>
                <c:pt idx="1394">
                  <c:v>3706.7402560532141</c:v>
                </c:pt>
                <c:pt idx="1395">
                  <c:v>3706.7402560532141</c:v>
                </c:pt>
                <c:pt idx="1396">
                  <c:v>3706.7402560532141</c:v>
                </c:pt>
                <c:pt idx="1397">
                  <c:v>3706.7402560532141</c:v>
                </c:pt>
                <c:pt idx="1398">
                  <c:v>3706.7402560532141</c:v>
                </c:pt>
                <c:pt idx="1399">
                  <c:v>3706.7402560532141</c:v>
                </c:pt>
                <c:pt idx="1400">
                  <c:v>3706.7402560532141</c:v>
                </c:pt>
                <c:pt idx="1401">
                  <c:v>3706.7402560532141</c:v>
                </c:pt>
                <c:pt idx="1402">
                  <c:v>3706.7402560532141</c:v>
                </c:pt>
                <c:pt idx="1403">
                  <c:v>3706.7402560532141</c:v>
                </c:pt>
                <c:pt idx="1404">
                  <c:v>3706.7402560532141</c:v>
                </c:pt>
                <c:pt idx="1405">
                  <c:v>3706.7402560532141</c:v>
                </c:pt>
                <c:pt idx="1406">
                  <c:v>3706.7402560532141</c:v>
                </c:pt>
                <c:pt idx="1407">
                  <c:v>3706.7402560532141</c:v>
                </c:pt>
                <c:pt idx="1408">
                  <c:v>3706.7402560532141</c:v>
                </c:pt>
                <c:pt idx="1409">
                  <c:v>3708.1051501659285</c:v>
                </c:pt>
                <c:pt idx="1410">
                  <c:v>3709.0207470591959</c:v>
                </c:pt>
                <c:pt idx="1411">
                  <c:v>3709.0207470591959</c:v>
                </c:pt>
                <c:pt idx="1412">
                  <c:v>3709.0207470591959</c:v>
                </c:pt>
                <c:pt idx="1413">
                  <c:v>3709.0207470591959</c:v>
                </c:pt>
                <c:pt idx="1414">
                  <c:v>3711.2415987994482</c:v>
                </c:pt>
                <c:pt idx="1415">
                  <c:v>3716.5555083474128</c:v>
                </c:pt>
                <c:pt idx="1416">
                  <c:v>3725.1702101770384</c:v>
                </c:pt>
                <c:pt idx="1417">
                  <c:v>3735.6413080585194</c:v>
                </c:pt>
                <c:pt idx="1418">
                  <c:v>3745.2933689924703</c:v>
                </c:pt>
                <c:pt idx="1419">
                  <c:v>3751.4009052272127</c:v>
                </c:pt>
                <c:pt idx="1420">
                  <c:v>3751.4009052272127</c:v>
                </c:pt>
                <c:pt idx="1421">
                  <c:v>3751.4009052272127</c:v>
                </c:pt>
                <c:pt idx="1422">
                  <c:v>3751.4009052272127</c:v>
                </c:pt>
                <c:pt idx="1423">
                  <c:v>3751.4009052272127</c:v>
                </c:pt>
                <c:pt idx="1424">
                  <c:v>3751.4009052272127</c:v>
                </c:pt>
                <c:pt idx="1425">
                  <c:v>3755.0152397679376</c:v>
                </c:pt>
                <c:pt idx="1426">
                  <c:v>3762.7316666676898</c:v>
                </c:pt>
                <c:pt idx="1427">
                  <c:v>3771.8111578405224</c:v>
                </c:pt>
                <c:pt idx="1428">
                  <c:v>3777.6494113464751</c:v>
                </c:pt>
                <c:pt idx="1429">
                  <c:v>3779.4624994113587</c:v>
                </c:pt>
                <c:pt idx="1430">
                  <c:v>3779.4624994113587</c:v>
                </c:pt>
                <c:pt idx="1431">
                  <c:v>3779.4624994113587</c:v>
                </c:pt>
                <c:pt idx="1432">
                  <c:v>3779.4624994113587</c:v>
                </c:pt>
                <c:pt idx="1433">
                  <c:v>3779.4624994113587</c:v>
                </c:pt>
                <c:pt idx="1434">
                  <c:v>3779.4624994113587</c:v>
                </c:pt>
                <c:pt idx="1435">
                  <c:v>3779.4624994113587</c:v>
                </c:pt>
                <c:pt idx="1436">
                  <c:v>3779.4624994113587</c:v>
                </c:pt>
                <c:pt idx="1437">
                  <c:v>3781.4031527634233</c:v>
                </c:pt>
                <c:pt idx="1438">
                  <c:v>3783.6537949425269</c:v>
                </c:pt>
                <c:pt idx="1439">
                  <c:v>3784.984998714745</c:v>
                </c:pt>
                <c:pt idx="1440">
                  <c:v>3784.984998714745</c:v>
                </c:pt>
                <c:pt idx="1441">
                  <c:v>3784.984998714745</c:v>
                </c:pt>
                <c:pt idx="1442">
                  <c:v>3784.984998714745</c:v>
                </c:pt>
                <c:pt idx="1443">
                  <c:v>3784.984998714745</c:v>
                </c:pt>
                <c:pt idx="1444">
                  <c:v>3784.984998714745</c:v>
                </c:pt>
                <c:pt idx="1445">
                  <c:v>3785.7715520461375</c:v>
                </c:pt>
                <c:pt idx="1446">
                  <c:v>3785.7715520461375</c:v>
                </c:pt>
                <c:pt idx="1447">
                  <c:v>3785.7715520461375</c:v>
                </c:pt>
                <c:pt idx="1448">
                  <c:v>3785.7715520461375</c:v>
                </c:pt>
                <c:pt idx="1449">
                  <c:v>3785.7715520461375</c:v>
                </c:pt>
                <c:pt idx="1450">
                  <c:v>3785.7715520461375</c:v>
                </c:pt>
                <c:pt idx="1451">
                  <c:v>3785.7715520461375</c:v>
                </c:pt>
                <c:pt idx="1452">
                  <c:v>3785.7715520461375</c:v>
                </c:pt>
                <c:pt idx="1453">
                  <c:v>3785.7715520461375</c:v>
                </c:pt>
                <c:pt idx="1454">
                  <c:v>3785.7715520461375</c:v>
                </c:pt>
                <c:pt idx="1455">
                  <c:v>3785.7715520461375</c:v>
                </c:pt>
                <c:pt idx="1456">
                  <c:v>3785.7715520461375</c:v>
                </c:pt>
                <c:pt idx="1457">
                  <c:v>3785.7715520461375</c:v>
                </c:pt>
                <c:pt idx="1458">
                  <c:v>3785.7715520461375</c:v>
                </c:pt>
                <c:pt idx="1459">
                  <c:v>3785.7715520461375</c:v>
                </c:pt>
                <c:pt idx="1460">
                  <c:v>3785.7715520461375</c:v>
                </c:pt>
                <c:pt idx="1461">
                  <c:v>3785.7715520461375</c:v>
                </c:pt>
                <c:pt idx="1462">
                  <c:v>3785.7715520461375</c:v>
                </c:pt>
                <c:pt idx="1463">
                  <c:v>3785.7715520461375</c:v>
                </c:pt>
                <c:pt idx="1464">
                  <c:v>3785.7715520461375</c:v>
                </c:pt>
                <c:pt idx="1465">
                  <c:v>3785.7715520461375</c:v>
                </c:pt>
                <c:pt idx="1466">
                  <c:v>3785.7715520461375</c:v>
                </c:pt>
                <c:pt idx="1467">
                  <c:v>3785.7715520461375</c:v>
                </c:pt>
                <c:pt idx="1468">
                  <c:v>3785.7715520461375</c:v>
                </c:pt>
                <c:pt idx="1469">
                  <c:v>3785.7715520461375</c:v>
                </c:pt>
                <c:pt idx="1470">
                  <c:v>3785.7715520461375</c:v>
                </c:pt>
                <c:pt idx="1471">
                  <c:v>3785.7715520461375</c:v>
                </c:pt>
                <c:pt idx="1472">
                  <c:v>3785.7715520461375</c:v>
                </c:pt>
                <c:pt idx="1473">
                  <c:v>3785.7715520461375</c:v>
                </c:pt>
                <c:pt idx="1474">
                  <c:v>3785.7715520461375</c:v>
                </c:pt>
                <c:pt idx="1475">
                  <c:v>3785.7715520461375</c:v>
                </c:pt>
                <c:pt idx="1476">
                  <c:v>3785.7715520461375</c:v>
                </c:pt>
                <c:pt idx="1477">
                  <c:v>3785.7715520461375</c:v>
                </c:pt>
                <c:pt idx="1478">
                  <c:v>3785.9802419683597</c:v>
                </c:pt>
                <c:pt idx="1479">
                  <c:v>3786.713766152589</c:v>
                </c:pt>
                <c:pt idx="1480">
                  <c:v>3787.70321055772</c:v>
                </c:pt>
                <c:pt idx="1481">
                  <c:v>3788.7907416383846</c:v>
                </c:pt>
                <c:pt idx="1482">
                  <c:v>3789.879028871183</c:v>
                </c:pt>
                <c:pt idx="1483">
                  <c:v>3790.9756589232748</c:v>
                </c:pt>
                <c:pt idx="1484">
                  <c:v>3792.1157481140331</c:v>
                </c:pt>
                <c:pt idx="1485">
                  <c:v>3793.48175606932</c:v>
                </c:pt>
                <c:pt idx="1486">
                  <c:v>3795.3789374125131</c:v>
                </c:pt>
                <c:pt idx="1487">
                  <c:v>3798.0802591326856</c:v>
                </c:pt>
                <c:pt idx="1488">
                  <c:v>3801.8863049802358</c:v>
                </c:pt>
                <c:pt idx="1489">
                  <c:v>3807.102992157058</c:v>
                </c:pt>
                <c:pt idx="1490">
                  <c:v>3813.8653164970674</c:v>
                </c:pt>
                <c:pt idx="1491">
                  <c:v>3822.139137945358</c:v>
                </c:pt>
                <c:pt idx="1492">
                  <c:v>3831.4591142619802</c:v>
                </c:pt>
                <c:pt idx="1493">
                  <c:v>3841.3006315912417</c:v>
                </c:pt>
                <c:pt idx="1494">
                  <c:v>3851.3859181232679</c:v>
                </c:pt>
                <c:pt idx="1495">
                  <c:v>3861.2510186296668</c:v>
                </c:pt>
                <c:pt idx="1496">
                  <c:v>3870.7159697014836</c:v>
                </c:pt>
                <c:pt idx="1497">
                  <c:v>3879.6009659558213</c:v>
                </c:pt>
                <c:pt idx="1498">
                  <c:v>3887.583156376807</c:v>
                </c:pt>
                <c:pt idx="1499">
                  <c:v>3894.5145961471244</c:v>
                </c:pt>
                <c:pt idx="1500">
                  <c:v>3900.274008757201</c:v>
                </c:pt>
                <c:pt idx="1501">
                  <c:v>3905.4828695558776</c:v>
                </c:pt>
                <c:pt idx="1502">
                  <c:v>3910.4486224180446</c:v>
                </c:pt>
                <c:pt idx="1503">
                  <c:v>3915.3375603636255</c:v>
                </c:pt>
                <c:pt idx="1504">
                  <c:v>3920.3190755875844</c:v>
                </c:pt>
                <c:pt idx="1505">
                  <c:v>3925.0239173358477</c:v>
                </c:pt>
                <c:pt idx="1506">
                  <c:v>3929.6204159115</c:v>
                </c:pt>
                <c:pt idx="1507">
                  <c:v>3934.4771038372246</c:v>
                </c:pt>
                <c:pt idx="1508">
                  <c:v>3939.7975196822563</c:v>
                </c:pt>
                <c:pt idx="1509">
                  <c:v>3945.8051259929871</c:v>
                </c:pt>
                <c:pt idx="1510">
                  <c:v>3953.1509855452637</c:v>
                </c:pt>
                <c:pt idx="1511">
                  <c:v>3962.3671953674425</c:v>
                </c:pt>
                <c:pt idx="1512">
                  <c:v>3973.6496259052301</c:v>
                </c:pt>
                <c:pt idx="1513">
                  <c:v>3987.0011378402173</c:v>
                </c:pt>
                <c:pt idx="1514">
                  <c:v>4001.696909216003</c:v>
                </c:pt>
                <c:pt idx="1515">
                  <c:v>4016.3804893055085</c:v>
                </c:pt>
                <c:pt idx="1516">
                  <c:v>4029.4954925464249</c:v>
                </c:pt>
                <c:pt idx="1517">
                  <c:v>4040.86266172758</c:v>
                </c:pt>
                <c:pt idx="1518">
                  <c:v>4050.8120876910093</c:v>
                </c:pt>
                <c:pt idx="1519">
                  <c:v>4059.7391657012658</c:v>
                </c:pt>
                <c:pt idx="1520">
                  <c:v>4067.8222376454592</c:v>
                </c:pt>
                <c:pt idx="1521">
                  <c:v>4075.0117044030117</c:v>
                </c:pt>
                <c:pt idx="1522">
                  <c:v>4081.0146494010341</c:v>
                </c:pt>
                <c:pt idx="1523">
                  <c:v>4081.0146494010341</c:v>
                </c:pt>
                <c:pt idx="1524">
                  <c:v>4081.0146494010341</c:v>
                </c:pt>
                <c:pt idx="1525">
                  <c:v>4081.0146494010341</c:v>
                </c:pt>
                <c:pt idx="1526">
                  <c:v>4081.0146494010341</c:v>
                </c:pt>
                <c:pt idx="1527">
                  <c:v>4081.0146494010341</c:v>
                </c:pt>
                <c:pt idx="1528">
                  <c:v>4081.0146494010341</c:v>
                </c:pt>
                <c:pt idx="1529">
                  <c:v>4081.0146494010341</c:v>
                </c:pt>
                <c:pt idx="1530">
                  <c:v>4081.0146494010341</c:v>
                </c:pt>
                <c:pt idx="1531">
                  <c:v>4081.0146494010341</c:v>
                </c:pt>
                <c:pt idx="1532">
                  <c:v>4081.0146494010341</c:v>
                </c:pt>
                <c:pt idx="1533">
                  <c:v>4084.842363594244</c:v>
                </c:pt>
                <c:pt idx="1534">
                  <c:v>4091.1660400386968</c:v>
                </c:pt>
                <c:pt idx="1535">
                  <c:v>4100.6352452054743</c:v>
                </c:pt>
                <c:pt idx="1536">
                  <c:v>4113.5996976957358</c:v>
                </c:pt>
                <c:pt idx="1537">
                  <c:v>4129.548477750056</c:v>
                </c:pt>
                <c:pt idx="1538">
                  <c:v>4148.3651176070007</c:v>
                </c:pt>
                <c:pt idx="1539">
                  <c:v>4169.586297792901</c:v>
                </c:pt>
                <c:pt idx="1540">
                  <c:v>4192.9225609845462</c:v>
                </c:pt>
                <c:pt idx="1541">
                  <c:v>4217.9498145225443</c:v>
                </c:pt>
                <c:pt idx="1542">
                  <c:v>4243.2511809758653</c:v>
                </c:pt>
                <c:pt idx="1543">
                  <c:v>4267.1541555267859</c:v>
                </c:pt>
                <c:pt idx="1544">
                  <c:v>4287.4972701585921</c:v>
                </c:pt>
                <c:pt idx="1545">
                  <c:v>4303.901141750991</c:v>
                </c:pt>
                <c:pt idx="1546">
                  <c:v>4317.6095141114083</c:v>
                </c:pt>
                <c:pt idx="1547">
                  <c:v>4329.6888839795602</c:v>
                </c:pt>
                <c:pt idx="1548">
                  <c:v>4341.5983662501203</c:v>
                </c:pt>
                <c:pt idx="1549">
                  <c:v>4353.9520052760654</c:v>
                </c:pt>
                <c:pt idx="1550">
                  <c:v>4367.0845988502942</c:v>
                </c:pt>
                <c:pt idx="1551">
                  <c:v>4381.0394029163108</c:v>
                </c:pt>
                <c:pt idx="1552">
                  <c:v>4395.5363786120342</c:v>
                </c:pt>
                <c:pt idx="1553">
                  <c:v>4410.2747696850183</c:v>
                </c:pt>
                <c:pt idx="1554">
                  <c:v>4425.2563109563634</c:v>
                </c:pt>
                <c:pt idx="1555">
                  <c:v>4441.1475871905504</c:v>
                </c:pt>
                <c:pt idx="1556">
                  <c:v>4458.335181922138</c:v>
                </c:pt>
                <c:pt idx="1557">
                  <c:v>4476.900690378684</c:v>
                </c:pt>
                <c:pt idx="1558">
                  <c:v>4497.280889198506</c:v>
                </c:pt>
                <c:pt idx="1559">
                  <c:v>4519.6037609605946</c:v>
                </c:pt>
                <c:pt idx="1560">
                  <c:v>4542.9298504163053</c:v>
                </c:pt>
                <c:pt idx="1561">
                  <c:v>4566.941023842729</c:v>
                </c:pt>
                <c:pt idx="1562">
                  <c:v>4591.6522948667525</c:v>
                </c:pt>
                <c:pt idx="1563">
                  <c:v>4617.4564960278267</c:v>
                </c:pt>
                <c:pt idx="1564">
                  <c:v>4644.403281952621</c:v>
                </c:pt>
                <c:pt idx="1565">
                  <c:v>4672.1562726344328</c:v>
                </c:pt>
                <c:pt idx="1566">
                  <c:v>4701.1297568806194</c:v>
                </c:pt>
                <c:pt idx="1567">
                  <c:v>4730.5741195749943</c:v>
                </c:pt>
                <c:pt idx="1568">
                  <c:v>4759.6595742520312</c:v>
                </c:pt>
                <c:pt idx="1569">
                  <c:v>4788.7083404232235</c:v>
                </c:pt>
                <c:pt idx="1570">
                  <c:v>4817.6655601723087</c:v>
                </c:pt>
                <c:pt idx="1571">
                  <c:v>4846.4757547539539</c:v>
                </c:pt>
                <c:pt idx="1572">
                  <c:v>4875.0829663490031</c:v>
                </c:pt>
                <c:pt idx="1573">
                  <c:v>4902.5844356746002</c:v>
                </c:pt>
                <c:pt idx="1574">
                  <c:v>4928.4360437548303</c:v>
                </c:pt>
                <c:pt idx="1575">
                  <c:v>4952.9290214124421</c:v>
                </c:pt>
                <c:pt idx="1576">
                  <c:v>4975.5377251516002</c:v>
                </c:pt>
                <c:pt idx="1577">
                  <c:v>4975.5377251516002</c:v>
                </c:pt>
                <c:pt idx="1578">
                  <c:v>4975.5377251516002</c:v>
                </c:pt>
                <c:pt idx="1579">
                  <c:v>4975.5377251516002</c:v>
                </c:pt>
                <c:pt idx="1580">
                  <c:v>4975.5377251516002</c:v>
                </c:pt>
                <c:pt idx="1581">
                  <c:v>4975.5377251516002</c:v>
                </c:pt>
                <c:pt idx="1582">
                  <c:v>4975.5377251516002</c:v>
                </c:pt>
                <c:pt idx="1583">
                  <c:v>4975.5377251516002</c:v>
                </c:pt>
                <c:pt idx="1584">
                  <c:v>4975.5377251516002</c:v>
                </c:pt>
                <c:pt idx="1585">
                  <c:v>4975.5377251516002</c:v>
                </c:pt>
                <c:pt idx="1586">
                  <c:v>4975.5377251516002</c:v>
                </c:pt>
                <c:pt idx="1587">
                  <c:v>4975.5377251516002</c:v>
                </c:pt>
                <c:pt idx="1588">
                  <c:v>4975.5377251516002</c:v>
                </c:pt>
                <c:pt idx="1589">
                  <c:v>4975.5377251516002</c:v>
                </c:pt>
                <c:pt idx="1590">
                  <c:v>4975.5377251516002</c:v>
                </c:pt>
                <c:pt idx="1591">
                  <c:v>4975.5377251516002</c:v>
                </c:pt>
                <c:pt idx="1592">
                  <c:v>4975.5377251516002</c:v>
                </c:pt>
                <c:pt idx="1593">
                  <c:v>4975.5377251516002</c:v>
                </c:pt>
                <c:pt idx="1594">
                  <c:v>4975.5377251516002</c:v>
                </c:pt>
                <c:pt idx="1595">
                  <c:v>4975.5377251516002</c:v>
                </c:pt>
                <c:pt idx="1596">
                  <c:v>4975.5377251516002</c:v>
                </c:pt>
                <c:pt idx="1597">
                  <c:v>4975.5377251516002</c:v>
                </c:pt>
                <c:pt idx="1598">
                  <c:v>4975.5377251516002</c:v>
                </c:pt>
                <c:pt idx="1599">
                  <c:v>4975.5377251516002</c:v>
                </c:pt>
                <c:pt idx="1600">
                  <c:v>4975.5377251516002</c:v>
                </c:pt>
                <c:pt idx="1601">
                  <c:v>4975.5377251516002</c:v>
                </c:pt>
                <c:pt idx="1602">
                  <c:v>4975.5377251516002</c:v>
                </c:pt>
                <c:pt idx="1603">
                  <c:v>4975.5377251516002</c:v>
                </c:pt>
                <c:pt idx="1604">
                  <c:v>4975.5377251516002</c:v>
                </c:pt>
                <c:pt idx="1605">
                  <c:v>4975.5377251516002</c:v>
                </c:pt>
                <c:pt idx="1606">
                  <c:v>4975.5377251516002</c:v>
                </c:pt>
                <c:pt idx="1607">
                  <c:v>4975.5377251516002</c:v>
                </c:pt>
                <c:pt idx="1608">
                  <c:v>4975.5377251516002</c:v>
                </c:pt>
                <c:pt idx="1609">
                  <c:v>4989.9492418953496</c:v>
                </c:pt>
                <c:pt idx="1610">
                  <c:v>5004.7644131960178</c:v>
                </c:pt>
                <c:pt idx="1611">
                  <c:v>5019.9912435143924</c:v>
                </c:pt>
                <c:pt idx="1612">
                  <c:v>5036.3891588038987</c:v>
                </c:pt>
                <c:pt idx="1613">
                  <c:v>5054.0210109440914</c:v>
                </c:pt>
                <c:pt idx="1614">
                  <c:v>5072.9611298980262</c:v>
                </c:pt>
                <c:pt idx="1615">
                  <c:v>5093.2850448723721</c:v>
                </c:pt>
                <c:pt idx="1616">
                  <c:v>5115.4593598964157</c:v>
                </c:pt>
                <c:pt idx="1617">
                  <c:v>5139.2218265859165</c:v>
                </c:pt>
                <c:pt idx="1618">
                  <c:v>5164.2813061485122</c:v>
                </c:pt>
                <c:pt idx="1619">
                  <c:v>5189.525168216036</c:v>
                </c:pt>
                <c:pt idx="1620">
                  <c:v>5214.1331446169952</c:v>
                </c:pt>
                <c:pt idx="1621">
                  <c:v>5238.0266502046152</c:v>
                </c:pt>
                <c:pt idx="1622">
                  <c:v>5260.7249615773453</c:v>
                </c:pt>
                <c:pt idx="1623">
                  <c:v>5281.3296085521142</c:v>
                </c:pt>
                <c:pt idx="1624">
                  <c:v>5299.3036593353954</c:v>
                </c:pt>
                <c:pt idx="1625">
                  <c:v>5299.3036593353954</c:v>
                </c:pt>
                <c:pt idx="1626">
                  <c:v>5299.3036593353954</c:v>
                </c:pt>
                <c:pt idx="1627">
                  <c:v>5299.3036593353954</c:v>
                </c:pt>
                <c:pt idx="1628">
                  <c:v>5299.3036593353954</c:v>
                </c:pt>
                <c:pt idx="1629">
                  <c:v>5299.3036593353954</c:v>
                </c:pt>
                <c:pt idx="1630">
                  <c:v>5299.3036593353954</c:v>
                </c:pt>
                <c:pt idx="1631">
                  <c:v>5299.3036593353954</c:v>
                </c:pt>
                <c:pt idx="1632">
                  <c:v>5299.3036593353954</c:v>
                </c:pt>
                <c:pt idx="1633">
                  <c:v>5299.3036593353954</c:v>
                </c:pt>
                <c:pt idx="1634">
                  <c:v>5299.3036593353954</c:v>
                </c:pt>
                <c:pt idx="1635">
                  <c:v>5299.3036593353954</c:v>
                </c:pt>
                <c:pt idx="1636">
                  <c:v>5299.3036593353954</c:v>
                </c:pt>
                <c:pt idx="1637">
                  <c:v>5299.3036593353954</c:v>
                </c:pt>
                <c:pt idx="1638">
                  <c:v>5299.3036593353954</c:v>
                </c:pt>
                <c:pt idx="1639">
                  <c:v>5299.3036593353954</c:v>
                </c:pt>
                <c:pt idx="1640">
                  <c:v>5299.3036593353954</c:v>
                </c:pt>
                <c:pt idx="1641">
                  <c:v>5299.3036593353954</c:v>
                </c:pt>
                <c:pt idx="1642">
                  <c:v>5299.3036593353954</c:v>
                </c:pt>
                <c:pt idx="1643">
                  <c:v>5314.3337403451087</c:v>
                </c:pt>
                <c:pt idx="1644">
                  <c:v>5331.6255524954558</c:v>
                </c:pt>
                <c:pt idx="1645">
                  <c:v>5350.959435109693</c:v>
                </c:pt>
                <c:pt idx="1646">
                  <c:v>5372.1058356421045</c:v>
                </c:pt>
                <c:pt idx="1647">
                  <c:v>5394.8100275508841</c:v>
                </c:pt>
                <c:pt idx="1648">
                  <c:v>5419.1725458970395</c:v>
                </c:pt>
                <c:pt idx="1649">
                  <c:v>5444.5281191335316</c:v>
                </c:pt>
                <c:pt idx="1650">
                  <c:v>5470.5302287490522</c:v>
                </c:pt>
                <c:pt idx="1651">
                  <c:v>5496.4009656104272</c:v>
                </c:pt>
                <c:pt idx="1652">
                  <c:v>5521.6890338930298</c:v>
                </c:pt>
                <c:pt idx="1653">
                  <c:v>5546.7139343106828</c:v>
                </c:pt>
                <c:pt idx="1654">
                  <c:v>5571.0210094138383</c:v>
                </c:pt>
                <c:pt idx="1655">
                  <c:v>5594.9324865858553</c:v>
                </c:pt>
                <c:pt idx="1656">
                  <c:v>5619.2150298500546</c:v>
                </c:pt>
                <c:pt idx="1657">
                  <c:v>5643.8728876206978</c:v>
                </c:pt>
                <c:pt idx="1658">
                  <c:v>5668.9103371474457</c:v>
                </c:pt>
                <c:pt idx="1659">
                  <c:v>5694.3316845153458</c:v>
                </c:pt>
                <c:pt idx="1660">
                  <c:v>5720.141264644838</c:v>
                </c:pt>
                <c:pt idx="1661">
                  <c:v>5745.9228606735769</c:v>
                </c:pt>
                <c:pt idx="1662">
                  <c:v>5772.0703768629137</c:v>
                </c:pt>
                <c:pt idx="1663">
                  <c:v>5798.5947130707218</c:v>
                </c:pt>
                <c:pt idx="1664">
                  <c:v>5824.6373553040758</c:v>
                </c:pt>
                <c:pt idx="1665">
                  <c:v>5850.5723491044446</c:v>
                </c:pt>
                <c:pt idx="1666">
                  <c:v>5875.9478882569838</c:v>
                </c:pt>
                <c:pt idx="1667">
                  <c:v>5900.7014470333543</c:v>
                </c:pt>
                <c:pt idx="1668">
                  <c:v>5925.2213923358304</c:v>
                </c:pt>
                <c:pt idx="1669">
                  <c:v>5949.4767771019342</c:v>
                </c:pt>
                <c:pt idx="1670">
                  <c:v>5973.4473485702474</c:v>
                </c:pt>
                <c:pt idx="1671">
                  <c:v>5996.6699618653965</c:v>
                </c:pt>
                <c:pt idx="1672">
                  <c:v>6019.5271909076537</c:v>
                </c:pt>
                <c:pt idx="1673">
                  <c:v>6042.4326417943439</c:v>
                </c:pt>
                <c:pt idx="1674">
                  <c:v>6064.9541246425852</c:v>
                </c:pt>
                <c:pt idx="1675">
                  <c:v>6064.9541246425852</c:v>
                </c:pt>
                <c:pt idx="1676">
                  <c:v>6064.9541246425852</c:v>
                </c:pt>
                <c:pt idx="1677">
                  <c:v>6064.9541246425852</c:v>
                </c:pt>
                <c:pt idx="1678">
                  <c:v>6064.9541246425852</c:v>
                </c:pt>
                <c:pt idx="1679">
                  <c:v>6064.9541246425852</c:v>
                </c:pt>
                <c:pt idx="1680">
                  <c:v>6064.9541246425852</c:v>
                </c:pt>
                <c:pt idx="1681">
                  <c:v>6064.9541246425852</c:v>
                </c:pt>
                <c:pt idx="1682">
                  <c:v>6064.9541246425852</c:v>
                </c:pt>
                <c:pt idx="1683">
                  <c:v>6087.3033774643627</c:v>
                </c:pt>
                <c:pt idx="1684">
                  <c:v>6111.430864830696</c:v>
                </c:pt>
                <c:pt idx="1685">
                  <c:v>6136.5810266908884</c:v>
                </c:pt>
                <c:pt idx="1686">
                  <c:v>6161.9311958865856</c:v>
                </c:pt>
                <c:pt idx="1687">
                  <c:v>6187.482514419421</c:v>
                </c:pt>
                <c:pt idx="1688">
                  <c:v>6212.3628804565142</c:v>
                </c:pt>
                <c:pt idx="1689">
                  <c:v>6236.5091733957879</c:v>
                </c:pt>
                <c:pt idx="1690">
                  <c:v>6260.3182321365002</c:v>
                </c:pt>
                <c:pt idx="1691">
                  <c:v>6283.7588501759365</c:v>
                </c:pt>
                <c:pt idx="1692">
                  <c:v>6307.2485509539192</c:v>
                </c:pt>
                <c:pt idx="1693">
                  <c:v>6330.7874065776978</c:v>
                </c:pt>
                <c:pt idx="1694">
                  <c:v>6354.3754892108445</c:v>
                </c:pt>
                <c:pt idx="1695">
                  <c:v>6378.0128710732461</c:v>
                </c:pt>
                <c:pt idx="1696">
                  <c:v>6401.6996244411093</c:v>
                </c:pt>
                <c:pt idx="1697">
                  <c:v>6425.4358216469618</c:v>
                </c:pt>
                <c:pt idx="1698">
                  <c:v>6448.7833174507186</c:v>
                </c:pt>
                <c:pt idx="1699">
                  <c:v>6448.7833174507186</c:v>
                </c:pt>
                <c:pt idx="1700">
                  <c:v>6448.7833174507186</c:v>
                </c:pt>
                <c:pt idx="1701">
                  <c:v>6448.7833174507186</c:v>
                </c:pt>
                <c:pt idx="1702">
                  <c:v>6448.7833174507186</c:v>
                </c:pt>
                <c:pt idx="1703">
                  <c:v>6448.7833174507186</c:v>
                </c:pt>
                <c:pt idx="1704">
                  <c:v>6448.7833174507186</c:v>
                </c:pt>
                <c:pt idx="1705">
                  <c:v>6448.7833174507186</c:v>
                </c:pt>
                <c:pt idx="1706">
                  <c:v>6448.7833174507186</c:v>
                </c:pt>
                <c:pt idx="1707">
                  <c:v>6448.7833174507186</c:v>
                </c:pt>
                <c:pt idx="1708">
                  <c:v>6448.7833174507186</c:v>
                </c:pt>
                <c:pt idx="1709">
                  <c:v>6448.7833174507186</c:v>
                </c:pt>
                <c:pt idx="1710">
                  <c:v>6448.7833174507186</c:v>
                </c:pt>
                <c:pt idx="1711">
                  <c:v>6471.6887683374089</c:v>
                </c:pt>
                <c:pt idx="1712">
                  <c:v>6495.0754265920305</c:v>
                </c:pt>
                <c:pt idx="1713">
                  <c:v>6519.4096731548061</c:v>
                </c:pt>
                <c:pt idx="1714">
                  <c:v>6544.3095379113638</c:v>
                </c:pt>
                <c:pt idx="1715">
                  <c:v>6569.7975224003676</c:v>
                </c:pt>
                <c:pt idx="1716">
                  <c:v>6595.9079194829665</c:v>
                </c:pt>
                <c:pt idx="1717">
                  <c:v>6622.6652378957833</c:v>
                </c:pt>
                <c:pt idx="1718">
                  <c:v>6650.1054430856466</c:v>
                </c:pt>
                <c:pt idx="1719">
                  <c:v>6678.2552546370944</c:v>
                </c:pt>
                <c:pt idx="1720">
                  <c:v>6706.7041944778211</c:v>
                </c:pt>
                <c:pt idx="1721">
                  <c:v>6734.5454112925627</c:v>
                </c:pt>
                <c:pt idx="1722">
                  <c:v>6761.2733324773026</c:v>
                </c:pt>
                <c:pt idx="1723">
                  <c:v>6786.800609405218</c:v>
                </c:pt>
                <c:pt idx="1724">
                  <c:v>6786.800609405218</c:v>
                </c:pt>
                <c:pt idx="1725">
                  <c:v>6786.800609405218</c:v>
                </c:pt>
                <c:pt idx="1726">
                  <c:v>6786.800609405218</c:v>
                </c:pt>
                <c:pt idx="1727">
                  <c:v>6786.800609405218</c:v>
                </c:pt>
                <c:pt idx="1728">
                  <c:v>6786.800609405218</c:v>
                </c:pt>
                <c:pt idx="1729">
                  <c:v>6786.800609405218</c:v>
                </c:pt>
                <c:pt idx="1730">
                  <c:v>6786.800609405218</c:v>
                </c:pt>
                <c:pt idx="1731">
                  <c:v>6786.800609405218</c:v>
                </c:pt>
                <c:pt idx="1732">
                  <c:v>6786.800609405218</c:v>
                </c:pt>
                <c:pt idx="1733">
                  <c:v>6786.800609405218</c:v>
                </c:pt>
                <c:pt idx="1734">
                  <c:v>6786.800609405218</c:v>
                </c:pt>
                <c:pt idx="1735">
                  <c:v>6786.800609405218</c:v>
                </c:pt>
                <c:pt idx="1736">
                  <c:v>6786.800609405218</c:v>
                </c:pt>
                <c:pt idx="1737">
                  <c:v>6786.800609405218</c:v>
                </c:pt>
                <c:pt idx="1738">
                  <c:v>6786.800609405218</c:v>
                </c:pt>
                <c:pt idx="1739">
                  <c:v>6786.800609405218</c:v>
                </c:pt>
                <c:pt idx="1740">
                  <c:v>6786.800609405218</c:v>
                </c:pt>
                <c:pt idx="1741">
                  <c:v>6786.800609405218</c:v>
                </c:pt>
                <c:pt idx="1742">
                  <c:v>6786.800609405218</c:v>
                </c:pt>
                <c:pt idx="1743">
                  <c:v>6786.800609405218</c:v>
                </c:pt>
                <c:pt idx="1744">
                  <c:v>6786.800609405218</c:v>
                </c:pt>
                <c:pt idx="1745">
                  <c:v>6786.800609405218</c:v>
                </c:pt>
                <c:pt idx="1746">
                  <c:v>6786.800609405218</c:v>
                </c:pt>
                <c:pt idx="1747">
                  <c:v>6786.800609405218</c:v>
                </c:pt>
                <c:pt idx="1748">
                  <c:v>6786.800609405218</c:v>
                </c:pt>
                <c:pt idx="1749">
                  <c:v>6786.800609405218</c:v>
                </c:pt>
                <c:pt idx="1750">
                  <c:v>6786.800609405218</c:v>
                </c:pt>
                <c:pt idx="1751">
                  <c:v>6786.800609405218</c:v>
                </c:pt>
                <c:pt idx="1752">
                  <c:v>6786.800609405218</c:v>
                </c:pt>
                <c:pt idx="1753">
                  <c:v>6786.800609405218</c:v>
                </c:pt>
                <c:pt idx="1754">
                  <c:v>6786.800609405218</c:v>
                </c:pt>
                <c:pt idx="1755">
                  <c:v>6786.800609405218</c:v>
                </c:pt>
                <c:pt idx="1756">
                  <c:v>6786.800609405218</c:v>
                </c:pt>
                <c:pt idx="1757">
                  <c:v>6786.800609405218</c:v>
                </c:pt>
                <c:pt idx="1758">
                  <c:v>6786.800609405218</c:v>
                </c:pt>
                <c:pt idx="1759">
                  <c:v>6786.800609405218</c:v>
                </c:pt>
                <c:pt idx="1760">
                  <c:v>6786.800609405218</c:v>
                </c:pt>
                <c:pt idx="1761">
                  <c:v>6786.800609405218</c:v>
                </c:pt>
                <c:pt idx="1762">
                  <c:v>6786.800609405218</c:v>
                </c:pt>
                <c:pt idx="1763">
                  <c:v>6786.800609405218</c:v>
                </c:pt>
                <c:pt idx="1764">
                  <c:v>6786.800609405218</c:v>
                </c:pt>
                <c:pt idx="1765">
                  <c:v>6786.800609405218</c:v>
                </c:pt>
                <c:pt idx="1766">
                  <c:v>6786.800609405218</c:v>
                </c:pt>
                <c:pt idx="1767">
                  <c:v>6786.800609405218</c:v>
                </c:pt>
                <c:pt idx="1768">
                  <c:v>6786.800609405218</c:v>
                </c:pt>
                <c:pt idx="1769">
                  <c:v>6786.800609405218</c:v>
                </c:pt>
                <c:pt idx="1770">
                  <c:v>6786.800609405218</c:v>
                </c:pt>
                <c:pt idx="1771">
                  <c:v>6786.800609405218</c:v>
                </c:pt>
                <c:pt idx="1772">
                  <c:v>6786.800609405218</c:v>
                </c:pt>
                <c:pt idx="1773">
                  <c:v>6786.800609405218</c:v>
                </c:pt>
                <c:pt idx="1774">
                  <c:v>6786.800609405218</c:v>
                </c:pt>
                <c:pt idx="1775">
                  <c:v>6786.800609405218</c:v>
                </c:pt>
                <c:pt idx="1776">
                  <c:v>6786.800609405218</c:v>
                </c:pt>
                <c:pt idx="1777">
                  <c:v>6786.800609405218</c:v>
                </c:pt>
                <c:pt idx="1778">
                  <c:v>6786.800609405218</c:v>
                </c:pt>
                <c:pt idx="1779">
                  <c:v>6786.800609405218</c:v>
                </c:pt>
                <c:pt idx="1780">
                  <c:v>6786.800609405218</c:v>
                </c:pt>
                <c:pt idx="1781">
                  <c:v>6786.800609405218</c:v>
                </c:pt>
                <c:pt idx="1782">
                  <c:v>6786.800609405218</c:v>
                </c:pt>
                <c:pt idx="1783">
                  <c:v>6786.800609405218</c:v>
                </c:pt>
                <c:pt idx="1784">
                  <c:v>6786.800609405218</c:v>
                </c:pt>
                <c:pt idx="1785">
                  <c:v>6786.800609405218</c:v>
                </c:pt>
                <c:pt idx="1786">
                  <c:v>6786.800609405218</c:v>
                </c:pt>
                <c:pt idx="1787">
                  <c:v>6786.800609405218</c:v>
                </c:pt>
                <c:pt idx="1788">
                  <c:v>6786.800609405218</c:v>
                </c:pt>
                <c:pt idx="1789">
                  <c:v>6786.800609405218</c:v>
                </c:pt>
                <c:pt idx="1790">
                  <c:v>6786.800609405218</c:v>
                </c:pt>
                <c:pt idx="1791">
                  <c:v>6786.800609405218</c:v>
                </c:pt>
                <c:pt idx="1792">
                  <c:v>6786.800609405218</c:v>
                </c:pt>
                <c:pt idx="1793">
                  <c:v>6786.800609405218</c:v>
                </c:pt>
                <c:pt idx="1794">
                  <c:v>6786.800609405218</c:v>
                </c:pt>
                <c:pt idx="1795">
                  <c:v>6786.800609405218</c:v>
                </c:pt>
                <c:pt idx="1796">
                  <c:v>6786.800609405218</c:v>
                </c:pt>
                <c:pt idx="1797">
                  <c:v>6786.800609405218</c:v>
                </c:pt>
                <c:pt idx="1798">
                  <c:v>6786.800609405218</c:v>
                </c:pt>
                <c:pt idx="1799">
                  <c:v>6786.800609405218</c:v>
                </c:pt>
                <c:pt idx="1800">
                  <c:v>6786.800609405218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9B3-473D-8FA8-7F39C3FB21FB}"/>
            </c:ext>
          </c:extLst>
        </c:ser>
        <c:ser>
          <c:idx val="2"/>
          <c:order val="2"/>
          <c:tx>
            <c:v>Recovarable energy </c:v>
          </c:tx>
          <c:spPr>
            <a:ln w="317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calculations'!$AG$2:$AG$1802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0.59297039460819279</c:v>
                </c:pt>
                <c:pt idx="37">
                  <c:v>3.7906959896191306</c:v>
                </c:pt>
                <c:pt idx="38">
                  <c:v>8.1728200621692846</c:v>
                </c:pt>
                <c:pt idx="39">
                  <c:v>11.967262681183344</c:v>
                </c:pt>
                <c:pt idx="40">
                  <c:v>15.045119627032973</c:v>
                </c:pt>
                <c:pt idx="41">
                  <c:v>18.523528450749115</c:v>
                </c:pt>
                <c:pt idx="42">
                  <c:v>22.620901371002031</c:v>
                </c:pt>
                <c:pt idx="43">
                  <c:v>26.048178976826371</c:v>
                </c:pt>
                <c:pt idx="44">
                  <c:v>27.877410188037789</c:v>
                </c:pt>
                <c:pt idx="45">
                  <c:v>28.393063011466285</c:v>
                </c:pt>
                <c:pt idx="46">
                  <c:v>28.685323552669992</c:v>
                </c:pt>
                <c:pt idx="47">
                  <c:v>29.254325938148384</c:v>
                </c:pt>
                <c:pt idx="48">
                  <c:v>29.670913018998863</c:v>
                </c:pt>
                <c:pt idx="49">
                  <c:v>29.670913018998863</c:v>
                </c:pt>
                <c:pt idx="50">
                  <c:v>29.670913018998863</c:v>
                </c:pt>
                <c:pt idx="51">
                  <c:v>30.206550593759665</c:v>
                </c:pt>
                <c:pt idx="52">
                  <c:v>31.411541400242658</c:v>
                </c:pt>
                <c:pt idx="53">
                  <c:v>32.310190775079114</c:v>
                </c:pt>
                <c:pt idx="54">
                  <c:v>32.420350749281788</c:v>
                </c:pt>
                <c:pt idx="55">
                  <c:v>32.420350749281788</c:v>
                </c:pt>
                <c:pt idx="56">
                  <c:v>32.420350749281788</c:v>
                </c:pt>
                <c:pt idx="57">
                  <c:v>32.420350749281788</c:v>
                </c:pt>
                <c:pt idx="58">
                  <c:v>32.420350749281788</c:v>
                </c:pt>
                <c:pt idx="59">
                  <c:v>32.420350749281788</c:v>
                </c:pt>
                <c:pt idx="60">
                  <c:v>32.420350749281788</c:v>
                </c:pt>
                <c:pt idx="61">
                  <c:v>32.420350749281788</c:v>
                </c:pt>
                <c:pt idx="62">
                  <c:v>32.420350749281788</c:v>
                </c:pt>
                <c:pt idx="63">
                  <c:v>32.420350749281788</c:v>
                </c:pt>
                <c:pt idx="64">
                  <c:v>32.420350749281788</c:v>
                </c:pt>
                <c:pt idx="65">
                  <c:v>32.420350749281788</c:v>
                </c:pt>
                <c:pt idx="66">
                  <c:v>32.420350749281788</c:v>
                </c:pt>
                <c:pt idx="67">
                  <c:v>32.420350749281788</c:v>
                </c:pt>
                <c:pt idx="68">
                  <c:v>32.420350749281788</c:v>
                </c:pt>
                <c:pt idx="69">
                  <c:v>32.420350749281788</c:v>
                </c:pt>
                <c:pt idx="70">
                  <c:v>32.420350749281788</c:v>
                </c:pt>
                <c:pt idx="71">
                  <c:v>32.420350749281788</c:v>
                </c:pt>
                <c:pt idx="72">
                  <c:v>32.420350749281788</c:v>
                </c:pt>
                <c:pt idx="73">
                  <c:v>32.420350749281788</c:v>
                </c:pt>
                <c:pt idx="74">
                  <c:v>32.420350749281788</c:v>
                </c:pt>
                <c:pt idx="75">
                  <c:v>32.420350749281788</c:v>
                </c:pt>
                <c:pt idx="76">
                  <c:v>32.420350749281788</c:v>
                </c:pt>
                <c:pt idx="77">
                  <c:v>32.420350749281788</c:v>
                </c:pt>
                <c:pt idx="78">
                  <c:v>32.420350749281788</c:v>
                </c:pt>
                <c:pt idx="79">
                  <c:v>32.420350749281788</c:v>
                </c:pt>
                <c:pt idx="80">
                  <c:v>32.420350749281788</c:v>
                </c:pt>
                <c:pt idx="81">
                  <c:v>32.972970872130091</c:v>
                </c:pt>
                <c:pt idx="82">
                  <c:v>33.353196524841429</c:v>
                </c:pt>
                <c:pt idx="83">
                  <c:v>33.353196524841429</c:v>
                </c:pt>
                <c:pt idx="84">
                  <c:v>33.359132006666492</c:v>
                </c:pt>
                <c:pt idx="85">
                  <c:v>33.656880530573602</c:v>
                </c:pt>
                <c:pt idx="86">
                  <c:v>33.869479711232465</c:v>
                </c:pt>
                <c:pt idx="87">
                  <c:v>33.913587065661474</c:v>
                </c:pt>
                <c:pt idx="88">
                  <c:v>35.294031498092025</c:v>
                </c:pt>
                <c:pt idx="89">
                  <c:v>39.500481372273505</c:v>
                </c:pt>
                <c:pt idx="90">
                  <c:v>44.658615806802807</c:v>
                </c:pt>
                <c:pt idx="91">
                  <c:v>48.855357929882324</c:v>
                </c:pt>
                <c:pt idx="92">
                  <c:v>51.454720514318211</c:v>
                </c:pt>
                <c:pt idx="93">
                  <c:v>52.781903680264719</c:v>
                </c:pt>
                <c:pt idx="94">
                  <c:v>53.816050789770919</c:v>
                </c:pt>
                <c:pt idx="95">
                  <c:v>54.644431443711667</c:v>
                </c:pt>
                <c:pt idx="96">
                  <c:v>55.094127967569683</c:v>
                </c:pt>
                <c:pt idx="97">
                  <c:v>55.260139704791904</c:v>
                </c:pt>
                <c:pt idx="98">
                  <c:v>55.260139704791904</c:v>
                </c:pt>
                <c:pt idx="99">
                  <c:v>55.260139704791904</c:v>
                </c:pt>
                <c:pt idx="100">
                  <c:v>55.260139704791904</c:v>
                </c:pt>
                <c:pt idx="101">
                  <c:v>55.260139704791904</c:v>
                </c:pt>
                <c:pt idx="102">
                  <c:v>55.260139704791904</c:v>
                </c:pt>
                <c:pt idx="103">
                  <c:v>55.260139704791904</c:v>
                </c:pt>
                <c:pt idx="104">
                  <c:v>55.260139704791904</c:v>
                </c:pt>
                <c:pt idx="105">
                  <c:v>55.260139704791904</c:v>
                </c:pt>
                <c:pt idx="106">
                  <c:v>55.260139704791904</c:v>
                </c:pt>
                <c:pt idx="107">
                  <c:v>55.260139704791904</c:v>
                </c:pt>
                <c:pt idx="108">
                  <c:v>55.260139704791904</c:v>
                </c:pt>
                <c:pt idx="109">
                  <c:v>55.260139704791904</c:v>
                </c:pt>
                <c:pt idx="110">
                  <c:v>55.260139704791904</c:v>
                </c:pt>
                <c:pt idx="111">
                  <c:v>55.260139704791904</c:v>
                </c:pt>
                <c:pt idx="112">
                  <c:v>55.260139704791904</c:v>
                </c:pt>
                <c:pt idx="113">
                  <c:v>55.260139704791904</c:v>
                </c:pt>
                <c:pt idx="114">
                  <c:v>55.260139704791904</c:v>
                </c:pt>
                <c:pt idx="115">
                  <c:v>55.260139704791904</c:v>
                </c:pt>
                <c:pt idx="116">
                  <c:v>55.260139704791904</c:v>
                </c:pt>
                <c:pt idx="117">
                  <c:v>55.260139704791904</c:v>
                </c:pt>
                <c:pt idx="118">
                  <c:v>55.260139704791904</c:v>
                </c:pt>
                <c:pt idx="119">
                  <c:v>55.260139704791904</c:v>
                </c:pt>
                <c:pt idx="120">
                  <c:v>55.260139704791904</c:v>
                </c:pt>
                <c:pt idx="121">
                  <c:v>55.260139704791904</c:v>
                </c:pt>
                <c:pt idx="122">
                  <c:v>55.260139704791904</c:v>
                </c:pt>
                <c:pt idx="123">
                  <c:v>55.260139704791904</c:v>
                </c:pt>
                <c:pt idx="124">
                  <c:v>55.260139704791904</c:v>
                </c:pt>
                <c:pt idx="125">
                  <c:v>55.260139704791904</c:v>
                </c:pt>
                <c:pt idx="126">
                  <c:v>55.260139704791904</c:v>
                </c:pt>
                <c:pt idx="127">
                  <c:v>55.260139704791904</c:v>
                </c:pt>
                <c:pt idx="128">
                  <c:v>55.260139704791904</c:v>
                </c:pt>
                <c:pt idx="129">
                  <c:v>55.260139704791904</c:v>
                </c:pt>
                <c:pt idx="130">
                  <c:v>55.260139704791904</c:v>
                </c:pt>
                <c:pt idx="131">
                  <c:v>55.260139704791904</c:v>
                </c:pt>
                <c:pt idx="132">
                  <c:v>55.260139704791904</c:v>
                </c:pt>
                <c:pt idx="133">
                  <c:v>55.260139704791904</c:v>
                </c:pt>
                <c:pt idx="134">
                  <c:v>55.260139704791904</c:v>
                </c:pt>
                <c:pt idx="135">
                  <c:v>55.260139704791904</c:v>
                </c:pt>
                <c:pt idx="136">
                  <c:v>55.260139704791904</c:v>
                </c:pt>
                <c:pt idx="137">
                  <c:v>55.260139704791904</c:v>
                </c:pt>
                <c:pt idx="138">
                  <c:v>55.260139704791904</c:v>
                </c:pt>
                <c:pt idx="139">
                  <c:v>55.260139704791904</c:v>
                </c:pt>
                <c:pt idx="140">
                  <c:v>55.260139704791904</c:v>
                </c:pt>
                <c:pt idx="141">
                  <c:v>55.260139704791904</c:v>
                </c:pt>
                <c:pt idx="142">
                  <c:v>55.260139704791904</c:v>
                </c:pt>
                <c:pt idx="143">
                  <c:v>55.260139704791904</c:v>
                </c:pt>
                <c:pt idx="144">
                  <c:v>55.260139704791904</c:v>
                </c:pt>
                <c:pt idx="145">
                  <c:v>55.260139704791904</c:v>
                </c:pt>
                <c:pt idx="146">
                  <c:v>55.260139704791904</c:v>
                </c:pt>
                <c:pt idx="147">
                  <c:v>55.260139704791904</c:v>
                </c:pt>
                <c:pt idx="148">
                  <c:v>55.260139704791904</c:v>
                </c:pt>
                <c:pt idx="149">
                  <c:v>55.260139704791904</c:v>
                </c:pt>
                <c:pt idx="150">
                  <c:v>55.260139704791904</c:v>
                </c:pt>
                <c:pt idx="151">
                  <c:v>56.428527199730176</c:v>
                </c:pt>
                <c:pt idx="152">
                  <c:v>59.89891849366709</c:v>
                </c:pt>
                <c:pt idx="153">
                  <c:v>63.985555506260532</c:v>
                </c:pt>
                <c:pt idx="154">
                  <c:v>66.940058735718921</c:v>
                </c:pt>
                <c:pt idx="155">
                  <c:v>68.363472138933957</c:v>
                </c:pt>
                <c:pt idx="156">
                  <c:v>68.363472138933957</c:v>
                </c:pt>
                <c:pt idx="157">
                  <c:v>68.363472138933957</c:v>
                </c:pt>
                <c:pt idx="158">
                  <c:v>68.363472138933957</c:v>
                </c:pt>
                <c:pt idx="159">
                  <c:v>68.363472138933957</c:v>
                </c:pt>
                <c:pt idx="160">
                  <c:v>68.363472138933957</c:v>
                </c:pt>
                <c:pt idx="161">
                  <c:v>68.363472138933957</c:v>
                </c:pt>
                <c:pt idx="162">
                  <c:v>68.363472138933957</c:v>
                </c:pt>
                <c:pt idx="163">
                  <c:v>68.363472138933957</c:v>
                </c:pt>
                <c:pt idx="164">
                  <c:v>68.363472138933957</c:v>
                </c:pt>
                <c:pt idx="165">
                  <c:v>68.363472138933957</c:v>
                </c:pt>
                <c:pt idx="166">
                  <c:v>68.363472138933957</c:v>
                </c:pt>
                <c:pt idx="167">
                  <c:v>68.363472138933957</c:v>
                </c:pt>
                <c:pt idx="168">
                  <c:v>68.363472138933957</c:v>
                </c:pt>
                <c:pt idx="169">
                  <c:v>68.363472138933957</c:v>
                </c:pt>
                <c:pt idx="170">
                  <c:v>68.363472138933957</c:v>
                </c:pt>
                <c:pt idx="171">
                  <c:v>70.005303796549683</c:v>
                </c:pt>
                <c:pt idx="172">
                  <c:v>74.327227120681627</c:v>
                </c:pt>
                <c:pt idx="173">
                  <c:v>79.292752856143764</c:v>
                </c:pt>
                <c:pt idx="174">
                  <c:v>82.452107806126861</c:v>
                </c:pt>
                <c:pt idx="175">
                  <c:v>83.179326288458611</c:v>
                </c:pt>
                <c:pt idx="176">
                  <c:v>83.179326288458611</c:v>
                </c:pt>
                <c:pt idx="177">
                  <c:v>83.179326288458611</c:v>
                </c:pt>
                <c:pt idx="178">
                  <c:v>83.179326288458611</c:v>
                </c:pt>
                <c:pt idx="179">
                  <c:v>83.179326288458611</c:v>
                </c:pt>
                <c:pt idx="180">
                  <c:v>83.179326288458611</c:v>
                </c:pt>
                <c:pt idx="181">
                  <c:v>83.179326288458611</c:v>
                </c:pt>
                <c:pt idx="182">
                  <c:v>83.362933152899615</c:v>
                </c:pt>
                <c:pt idx="183">
                  <c:v>84.837259203040432</c:v>
                </c:pt>
                <c:pt idx="184">
                  <c:v>87.177531229637651</c:v>
                </c:pt>
                <c:pt idx="185">
                  <c:v>89.498903433238482</c:v>
                </c:pt>
                <c:pt idx="186">
                  <c:v>91.407195945530162</c:v>
                </c:pt>
                <c:pt idx="187">
                  <c:v>92.787305586623916</c:v>
                </c:pt>
                <c:pt idx="188">
                  <c:v>93.77510226039125</c:v>
                </c:pt>
                <c:pt idx="189">
                  <c:v>94.4652318214263</c:v>
                </c:pt>
                <c:pt idx="190">
                  <c:v>94.906380171243882</c:v>
                </c:pt>
                <c:pt idx="191">
                  <c:v>95.189220062338933</c:v>
                </c:pt>
                <c:pt idx="192">
                  <c:v>95.334731620257514</c:v>
                </c:pt>
                <c:pt idx="193">
                  <c:v>95.334731620257514</c:v>
                </c:pt>
                <c:pt idx="194">
                  <c:v>95.334731620257514</c:v>
                </c:pt>
                <c:pt idx="195">
                  <c:v>95.334731620257514</c:v>
                </c:pt>
                <c:pt idx="196">
                  <c:v>95.334731620257514</c:v>
                </c:pt>
                <c:pt idx="197">
                  <c:v>95.334731620257514</c:v>
                </c:pt>
                <c:pt idx="198">
                  <c:v>95.334731620257514</c:v>
                </c:pt>
                <c:pt idx="199">
                  <c:v>95.334731620257514</c:v>
                </c:pt>
                <c:pt idx="200">
                  <c:v>95.334731620257514</c:v>
                </c:pt>
                <c:pt idx="201">
                  <c:v>95.334731620257514</c:v>
                </c:pt>
                <c:pt idx="202">
                  <c:v>95.334731620257514</c:v>
                </c:pt>
                <c:pt idx="203">
                  <c:v>95.334731620257514</c:v>
                </c:pt>
                <c:pt idx="204">
                  <c:v>95.334731620257514</c:v>
                </c:pt>
                <c:pt idx="205">
                  <c:v>95.334731620257514</c:v>
                </c:pt>
                <c:pt idx="206">
                  <c:v>95.334731620257514</c:v>
                </c:pt>
                <c:pt idx="207">
                  <c:v>95.334731620257514</c:v>
                </c:pt>
                <c:pt idx="208">
                  <c:v>95.334731620257514</c:v>
                </c:pt>
                <c:pt idx="209">
                  <c:v>95.334731620257514</c:v>
                </c:pt>
                <c:pt idx="210">
                  <c:v>95.334731620257514</c:v>
                </c:pt>
                <c:pt idx="211">
                  <c:v>95.334731620257514</c:v>
                </c:pt>
                <c:pt idx="212">
                  <c:v>95.334731620257514</c:v>
                </c:pt>
                <c:pt idx="213">
                  <c:v>95.334731620257514</c:v>
                </c:pt>
                <c:pt idx="214">
                  <c:v>95.334731620257514</c:v>
                </c:pt>
                <c:pt idx="215">
                  <c:v>95.334731620257514</c:v>
                </c:pt>
                <c:pt idx="216">
                  <c:v>95.334731620257514</c:v>
                </c:pt>
                <c:pt idx="217">
                  <c:v>95.334731620257514</c:v>
                </c:pt>
                <c:pt idx="218">
                  <c:v>95.334731620257514</c:v>
                </c:pt>
                <c:pt idx="219">
                  <c:v>95.334731620257514</c:v>
                </c:pt>
                <c:pt idx="220">
                  <c:v>95.334731620257514</c:v>
                </c:pt>
                <c:pt idx="221">
                  <c:v>95.334731620257514</c:v>
                </c:pt>
                <c:pt idx="222">
                  <c:v>95.334731620257514</c:v>
                </c:pt>
                <c:pt idx="223">
                  <c:v>95.334731620257514</c:v>
                </c:pt>
                <c:pt idx="224">
                  <c:v>95.334731620257514</c:v>
                </c:pt>
                <c:pt idx="225">
                  <c:v>95.334731620257514</c:v>
                </c:pt>
                <c:pt idx="226">
                  <c:v>95.334731620257514</c:v>
                </c:pt>
                <c:pt idx="227">
                  <c:v>95.334731620257514</c:v>
                </c:pt>
                <c:pt idx="228">
                  <c:v>95.334731620257514</c:v>
                </c:pt>
                <c:pt idx="229">
                  <c:v>95.334731620257514</c:v>
                </c:pt>
                <c:pt idx="230">
                  <c:v>95.334731620257514</c:v>
                </c:pt>
                <c:pt idx="231">
                  <c:v>95.334731620257514</c:v>
                </c:pt>
                <c:pt idx="232">
                  <c:v>95.334731620257514</c:v>
                </c:pt>
                <c:pt idx="233">
                  <c:v>97.720046227427645</c:v>
                </c:pt>
                <c:pt idx="234">
                  <c:v>100.90125624896187</c:v>
                </c:pt>
                <c:pt idx="235">
                  <c:v>103.04117084484149</c:v>
                </c:pt>
                <c:pt idx="236">
                  <c:v>103.52992575937851</c:v>
                </c:pt>
                <c:pt idx="237">
                  <c:v>103.52992575937851</c:v>
                </c:pt>
                <c:pt idx="238">
                  <c:v>104.65655594618579</c:v>
                </c:pt>
                <c:pt idx="239">
                  <c:v>107.85038252443321</c:v>
                </c:pt>
                <c:pt idx="240">
                  <c:v>112.32493069820619</c:v>
                </c:pt>
                <c:pt idx="241">
                  <c:v>116.03626322157186</c:v>
                </c:pt>
                <c:pt idx="242">
                  <c:v>119.26787819115565</c:v>
                </c:pt>
                <c:pt idx="243">
                  <c:v>122.70094303239192</c:v>
                </c:pt>
                <c:pt idx="244">
                  <c:v>125.77879997824151</c:v>
                </c:pt>
                <c:pt idx="245">
                  <c:v>129.25720880195769</c:v>
                </c:pt>
                <c:pt idx="246">
                  <c:v>133.35458172221055</c:v>
                </c:pt>
                <c:pt idx="247">
                  <c:v>136.78185932803495</c:v>
                </c:pt>
                <c:pt idx="248">
                  <c:v>138.61109053924642</c:v>
                </c:pt>
                <c:pt idx="249">
                  <c:v>139.12674336267492</c:v>
                </c:pt>
                <c:pt idx="250">
                  <c:v>139.41900390387863</c:v>
                </c:pt>
                <c:pt idx="251">
                  <c:v>139.988006289357</c:v>
                </c:pt>
                <c:pt idx="252">
                  <c:v>140.40459337020749</c:v>
                </c:pt>
                <c:pt idx="253">
                  <c:v>140.40459337020749</c:v>
                </c:pt>
                <c:pt idx="254">
                  <c:v>140.40459337020749</c:v>
                </c:pt>
                <c:pt idx="255">
                  <c:v>140.94023094496831</c:v>
                </c:pt>
                <c:pt idx="256">
                  <c:v>141.74394383933665</c:v>
                </c:pt>
                <c:pt idx="257">
                  <c:v>141.74394383933665</c:v>
                </c:pt>
                <c:pt idx="258">
                  <c:v>141.74394383933665</c:v>
                </c:pt>
                <c:pt idx="259">
                  <c:v>141.74394383933665</c:v>
                </c:pt>
                <c:pt idx="260">
                  <c:v>141.74394383933665</c:v>
                </c:pt>
                <c:pt idx="261">
                  <c:v>141.74394383933665</c:v>
                </c:pt>
                <c:pt idx="262">
                  <c:v>141.74394383933665</c:v>
                </c:pt>
                <c:pt idx="263">
                  <c:v>141.74394383933665</c:v>
                </c:pt>
                <c:pt idx="264">
                  <c:v>141.74394383933665</c:v>
                </c:pt>
                <c:pt idx="265">
                  <c:v>141.74394383933665</c:v>
                </c:pt>
                <c:pt idx="266">
                  <c:v>141.74394383933665</c:v>
                </c:pt>
                <c:pt idx="267">
                  <c:v>141.74394383933665</c:v>
                </c:pt>
                <c:pt idx="268">
                  <c:v>141.74394383933665</c:v>
                </c:pt>
                <c:pt idx="269">
                  <c:v>141.74394383933665</c:v>
                </c:pt>
                <c:pt idx="270">
                  <c:v>141.74394383933665</c:v>
                </c:pt>
                <c:pt idx="271">
                  <c:v>141.74394383933665</c:v>
                </c:pt>
                <c:pt idx="272">
                  <c:v>141.74394383933665</c:v>
                </c:pt>
                <c:pt idx="273">
                  <c:v>142.43260004512564</c:v>
                </c:pt>
                <c:pt idx="274">
                  <c:v>145.88905056667394</c:v>
                </c:pt>
                <c:pt idx="275">
                  <c:v>150.36888543827897</c:v>
                </c:pt>
                <c:pt idx="276">
                  <c:v>155.11006552911579</c:v>
                </c:pt>
                <c:pt idx="277">
                  <c:v>159.99411899080295</c:v>
                </c:pt>
                <c:pt idx="278">
                  <c:v>165.26691244742906</c:v>
                </c:pt>
                <c:pt idx="279">
                  <c:v>170.07613204199302</c:v>
                </c:pt>
                <c:pt idx="280">
                  <c:v>172.42957683862025</c:v>
                </c:pt>
                <c:pt idx="281">
                  <c:v>172.42957683862025</c:v>
                </c:pt>
                <c:pt idx="282">
                  <c:v>172.42957683862025</c:v>
                </c:pt>
                <c:pt idx="283">
                  <c:v>172.42957683862025</c:v>
                </c:pt>
                <c:pt idx="284">
                  <c:v>172.42957683862025</c:v>
                </c:pt>
                <c:pt idx="285">
                  <c:v>172.42957683862025</c:v>
                </c:pt>
                <c:pt idx="286">
                  <c:v>172.42957683862025</c:v>
                </c:pt>
                <c:pt idx="287">
                  <c:v>172.42957683862025</c:v>
                </c:pt>
                <c:pt idx="288">
                  <c:v>172.42957683862025</c:v>
                </c:pt>
                <c:pt idx="289">
                  <c:v>172.42957683862025</c:v>
                </c:pt>
                <c:pt idx="290">
                  <c:v>172.42957683862025</c:v>
                </c:pt>
                <c:pt idx="291">
                  <c:v>172.42957683862025</c:v>
                </c:pt>
                <c:pt idx="292">
                  <c:v>172.80326474395974</c:v>
                </c:pt>
                <c:pt idx="293">
                  <c:v>173.4557641276148</c:v>
                </c:pt>
                <c:pt idx="294">
                  <c:v>173.4557641276148</c:v>
                </c:pt>
                <c:pt idx="295">
                  <c:v>173.4557641276148</c:v>
                </c:pt>
                <c:pt idx="296">
                  <c:v>173.4557641276148</c:v>
                </c:pt>
                <c:pt idx="297">
                  <c:v>173.4557641276148</c:v>
                </c:pt>
                <c:pt idx="298">
                  <c:v>173.4557641276148</c:v>
                </c:pt>
                <c:pt idx="299">
                  <c:v>173.4557641276148</c:v>
                </c:pt>
                <c:pt idx="300">
                  <c:v>173.4557641276148</c:v>
                </c:pt>
                <c:pt idx="301">
                  <c:v>173.4557641276148</c:v>
                </c:pt>
                <c:pt idx="302">
                  <c:v>173.4557641276148</c:v>
                </c:pt>
                <c:pt idx="303">
                  <c:v>174.02945354385622</c:v>
                </c:pt>
                <c:pt idx="304">
                  <c:v>175.40482089260797</c:v>
                </c:pt>
                <c:pt idx="305">
                  <c:v>177.31974487857039</c:v>
                </c:pt>
                <c:pt idx="306">
                  <c:v>178.69529951933171</c:v>
                </c:pt>
                <c:pt idx="307">
                  <c:v>179.02671562439343</c:v>
                </c:pt>
                <c:pt idx="308">
                  <c:v>179.02671562439343</c:v>
                </c:pt>
                <c:pt idx="309">
                  <c:v>179.02671562439343</c:v>
                </c:pt>
                <c:pt idx="310">
                  <c:v>179.02671562439343</c:v>
                </c:pt>
                <c:pt idx="311">
                  <c:v>179.07875111005873</c:v>
                </c:pt>
                <c:pt idx="312">
                  <c:v>179.73050834375169</c:v>
                </c:pt>
                <c:pt idx="313">
                  <c:v>181.03843824899866</c:v>
                </c:pt>
                <c:pt idx="314">
                  <c:v>182.76389370677643</c:v>
                </c:pt>
                <c:pt idx="315">
                  <c:v>184.44703979854594</c:v>
                </c:pt>
                <c:pt idx="316">
                  <c:v>185.83802512670184</c:v>
                </c:pt>
                <c:pt idx="317">
                  <c:v>187.40836303288754</c:v>
                </c:pt>
                <c:pt idx="318">
                  <c:v>189.40784349091223</c:v>
                </c:pt>
                <c:pt idx="319">
                  <c:v>191.43067982140607</c:v>
                </c:pt>
                <c:pt idx="320">
                  <c:v>192.4318577636283</c:v>
                </c:pt>
                <c:pt idx="321">
                  <c:v>192.63029316626205</c:v>
                </c:pt>
                <c:pt idx="322">
                  <c:v>192.63029316626205</c:v>
                </c:pt>
                <c:pt idx="323">
                  <c:v>192.63029316626205</c:v>
                </c:pt>
                <c:pt idx="324">
                  <c:v>192.70759040103636</c:v>
                </c:pt>
                <c:pt idx="325">
                  <c:v>192.70759040103636</c:v>
                </c:pt>
                <c:pt idx="326">
                  <c:v>192.70759040103636</c:v>
                </c:pt>
                <c:pt idx="327">
                  <c:v>192.70759040103636</c:v>
                </c:pt>
                <c:pt idx="328">
                  <c:v>193.90530220315932</c:v>
                </c:pt>
                <c:pt idx="329">
                  <c:v>196.17760538763193</c:v>
                </c:pt>
                <c:pt idx="330">
                  <c:v>197.41565717954143</c:v>
                </c:pt>
                <c:pt idx="331">
                  <c:v>197.42069025217921</c:v>
                </c:pt>
                <c:pt idx="332">
                  <c:v>197.5093178976274</c:v>
                </c:pt>
                <c:pt idx="333">
                  <c:v>197.64006176635428</c:v>
                </c:pt>
                <c:pt idx="334">
                  <c:v>197.68850812283574</c:v>
                </c:pt>
                <c:pt idx="335">
                  <c:v>197.81306092657803</c:v>
                </c:pt>
                <c:pt idx="336">
                  <c:v>197.81306092657803</c:v>
                </c:pt>
                <c:pt idx="337">
                  <c:v>197.81306092657803</c:v>
                </c:pt>
                <c:pt idx="338">
                  <c:v>197.81306092657803</c:v>
                </c:pt>
                <c:pt idx="339">
                  <c:v>197.81306092657803</c:v>
                </c:pt>
                <c:pt idx="340">
                  <c:v>197.81306092657803</c:v>
                </c:pt>
                <c:pt idx="341">
                  <c:v>197.81306092657803</c:v>
                </c:pt>
                <c:pt idx="342">
                  <c:v>197.81306092657803</c:v>
                </c:pt>
                <c:pt idx="343">
                  <c:v>197.81306092657803</c:v>
                </c:pt>
                <c:pt idx="344">
                  <c:v>197.81306092657803</c:v>
                </c:pt>
                <c:pt idx="345">
                  <c:v>197.81306092657803</c:v>
                </c:pt>
                <c:pt idx="346">
                  <c:v>197.81306092657803</c:v>
                </c:pt>
                <c:pt idx="347">
                  <c:v>197.81306092657803</c:v>
                </c:pt>
                <c:pt idx="348">
                  <c:v>197.81306092657803</c:v>
                </c:pt>
                <c:pt idx="349">
                  <c:v>197.81306092657803</c:v>
                </c:pt>
                <c:pt idx="350">
                  <c:v>197.81306092657803</c:v>
                </c:pt>
                <c:pt idx="351">
                  <c:v>197.81306092657803</c:v>
                </c:pt>
                <c:pt idx="352">
                  <c:v>197.81306092657803</c:v>
                </c:pt>
                <c:pt idx="353">
                  <c:v>197.81306092657803</c:v>
                </c:pt>
                <c:pt idx="354">
                  <c:v>197.81306092657803</c:v>
                </c:pt>
                <c:pt idx="355">
                  <c:v>197.81306092657803</c:v>
                </c:pt>
                <c:pt idx="356">
                  <c:v>197.81306092657803</c:v>
                </c:pt>
                <c:pt idx="357">
                  <c:v>197.81306092657803</c:v>
                </c:pt>
                <c:pt idx="358">
                  <c:v>198.07168879210616</c:v>
                </c:pt>
                <c:pt idx="359">
                  <c:v>199.43310852359832</c:v>
                </c:pt>
                <c:pt idx="360">
                  <c:v>201.13772970368746</c:v>
                </c:pt>
                <c:pt idx="361">
                  <c:v>202.41800115920191</c:v>
                </c:pt>
                <c:pt idx="362">
                  <c:v>203.10984986225554</c:v>
                </c:pt>
                <c:pt idx="363">
                  <c:v>203.30748011289404</c:v>
                </c:pt>
                <c:pt idx="364">
                  <c:v>203.30748011289404</c:v>
                </c:pt>
                <c:pt idx="365">
                  <c:v>203.30748011289404</c:v>
                </c:pt>
                <c:pt idx="366">
                  <c:v>203.30748011289404</c:v>
                </c:pt>
                <c:pt idx="367">
                  <c:v>203.30748011289404</c:v>
                </c:pt>
                <c:pt idx="368">
                  <c:v>203.30748011289404</c:v>
                </c:pt>
                <c:pt idx="369">
                  <c:v>203.30748011289404</c:v>
                </c:pt>
                <c:pt idx="370">
                  <c:v>203.30748011289404</c:v>
                </c:pt>
                <c:pt idx="371">
                  <c:v>203.30748011289404</c:v>
                </c:pt>
                <c:pt idx="372">
                  <c:v>204.60378181886881</c:v>
                </c:pt>
                <c:pt idx="373">
                  <c:v>207.03625956752035</c:v>
                </c:pt>
                <c:pt idx="374">
                  <c:v>209.33120634890926</c:v>
                </c:pt>
                <c:pt idx="375">
                  <c:v>210.89539629557595</c:v>
                </c:pt>
                <c:pt idx="376">
                  <c:v>211.8150332582162</c:v>
                </c:pt>
                <c:pt idx="377">
                  <c:v>212.34110580090911</c:v>
                </c:pt>
                <c:pt idx="378">
                  <c:v>212.6483605162212</c:v>
                </c:pt>
                <c:pt idx="379">
                  <c:v>212.8317121093076</c:v>
                </c:pt>
                <c:pt idx="380">
                  <c:v>213.01946421264088</c:v>
                </c:pt>
                <c:pt idx="381">
                  <c:v>213.22199756694755</c:v>
                </c:pt>
                <c:pt idx="382">
                  <c:v>213.38495877735755</c:v>
                </c:pt>
                <c:pt idx="383">
                  <c:v>213.49844833910538</c:v>
                </c:pt>
                <c:pt idx="384">
                  <c:v>213.54761406772619</c:v>
                </c:pt>
                <c:pt idx="385">
                  <c:v>213.54761406772619</c:v>
                </c:pt>
                <c:pt idx="386">
                  <c:v>213.54761406772619</c:v>
                </c:pt>
                <c:pt idx="387">
                  <c:v>213.54761406772619</c:v>
                </c:pt>
                <c:pt idx="388">
                  <c:v>213.54761406772619</c:v>
                </c:pt>
                <c:pt idx="389">
                  <c:v>213.54761406772619</c:v>
                </c:pt>
                <c:pt idx="390">
                  <c:v>213.54761406772619</c:v>
                </c:pt>
                <c:pt idx="391">
                  <c:v>213.54761406772619</c:v>
                </c:pt>
                <c:pt idx="392">
                  <c:v>213.54761406772619</c:v>
                </c:pt>
                <c:pt idx="393">
                  <c:v>213.54761406772619</c:v>
                </c:pt>
                <c:pt idx="394">
                  <c:v>213.54761406772619</c:v>
                </c:pt>
                <c:pt idx="395">
                  <c:v>213.54761406772619</c:v>
                </c:pt>
                <c:pt idx="396">
                  <c:v>213.54761406772619</c:v>
                </c:pt>
                <c:pt idx="397">
                  <c:v>213.54761406772619</c:v>
                </c:pt>
                <c:pt idx="398">
                  <c:v>213.54761406772619</c:v>
                </c:pt>
                <c:pt idx="399">
                  <c:v>213.54761406772619</c:v>
                </c:pt>
                <c:pt idx="400">
                  <c:v>213.54761406772619</c:v>
                </c:pt>
                <c:pt idx="401">
                  <c:v>213.54761406772619</c:v>
                </c:pt>
                <c:pt idx="402">
                  <c:v>214.40871138251975</c:v>
                </c:pt>
                <c:pt idx="403">
                  <c:v>215.78349064719566</c:v>
                </c:pt>
                <c:pt idx="404">
                  <c:v>216.97525316497351</c:v>
                </c:pt>
                <c:pt idx="405">
                  <c:v>217.98908042624836</c:v>
                </c:pt>
                <c:pt idx="406">
                  <c:v>219.05135700672892</c:v>
                </c:pt>
                <c:pt idx="407">
                  <c:v>220.09427866460697</c:v>
                </c:pt>
                <c:pt idx="408">
                  <c:v>220.84560746137777</c:v>
                </c:pt>
                <c:pt idx="409">
                  <c:v>221.07632796193244</c:v>
                </c:pt>
                <c:pt idx="410">
                  <c:v>221.07632796193244</c:v>
                </c:pt>
                <c:pt idx="411">
                  <c:v>221.07632796193244</c:v>
                </c:pt>
                <c:pt idx="412">
                  <c:v>221.07632796193244</c:v>
                </c:pt>
                <c:pt idx="413">
                  <c:v>221.07632796193244</c:v>
                </c:pt>
                <c:pt idx="414">
                  <c:v>221.07632796193244</c:v>
                </c:pt>
                <c:pt idx="415">
                  <c:v>221.07632796193244</c:v>
                </c:pt>
                <c:pt idx="416">
                  <c:v>221.07632796193244</c:v>
                </c:pt>
                <c:pt idx="417">
                  <c:v>221.07632796193244</c:v>
                </c:pt>
                <c:pt idx="418">
                  <c:v>221.07632796193244</c:v>
                </c:pt>
                <c:pt idx="419">
                  <c:v>221.39435660429183</c:v>
                </c:pt>
                <c:pt idx="420">
                  <c:v>222.00317139123285</c:v>
                </c:pt>
                <c:pt idx="421">
                  <c:v>222.26307634859396</c:v>
                </c:pt>
                <c:pt idx="422">
                  <c:v>222.26307634859396</c:v>
                </c:pt>
                <c:pt idx="423">
                  <c:v>222.26307634859396</c:v>
                </c:pt>
                <c:pt idx="424">
                  <c:v>222.26307634859396</c:v>
                </c:pt>
                <c:pt idx="425">
                  <c:v>222.26307634859396</c:v>
                </c:pt>
                <c:pt idx="426">
                  <c:v>222.26307634859396</c:v>
                </c:pt>
                <c:pt idx="427">
                  <c:v>222.26307634859396</c:v>
                </c:pt>
                <c:pt idx="428">
                  <c:v>222.26307634859396</c:v>
                </c:pt>
                <c:pt idx="429">
                  <c:v>222.26307634859396</c:v>
                </c:pt>
                <c:pt idx="430">
                  <c:v>222.26307634859396</c:v>
                </c:pt>
                <c:pt idx="431">
                  <c:v>222.74975111960907</c:v>
                </c:pt>
                <c:pt idx="432">
                  <c:v>223.15923064568528</c:v>
                </c:pt>
                <c:pt idx="433">
                  <c:v>223.15923064568528</c:v>
                </c:pt>
                <c:pt idx="434">
                  <c:v>223.15923064568528</c:v>
                </c:pt>
                <c:pt idx="435">
                  <c:v>223.86403049818529</c:v>
                </c:pt>
                <c:pt idx="436">
                  <c:v>225.91960676251657</c:v>
                </c:pt>
                <c:pt idx="437">
                  <c:v>229.09574216566071</c:v>
                </c:pt>
                <c:pt idx="438">
                  <c:v>232.72717486096772</c:v>
                </c:pt>
                <c:pt idx="439">
                  <c:v>235.85919255602698</c:v>
                </c:pt>
                <c:pt idx="440">
                  <c:v>237.81864434237139</c:v>
                </c:pt>
                <c:pt idx="441">
                  <c:v>238.64979208312204</c:v>
                </c:pt>
                <c:pt idx="442">
                  <c:v>238.84291992455647</c:v>
                </c:pt>
                <c:pt idx="443">
                  <c:v>238.85802882644134</c:v>
                </c:pt>
                <c:pt idx="444">
                  <c:v>238.85802882644134</c:v>
                </c:pt>
                <c:pt idx="445">
                  <c:v>238.85802882644134</c:v>
                </c:pt>
                <c:pt idx="446">
                  <c:v>238.85802882644134</c:v>
                </c:pt>
                <c:pt idx="447">
                  <c:v>238.85802882644134</c:v>
                </c:pt>
                <c:pt idx="448">
                  <c:v>238.85802882644134</c:v>
                </c:pt>
                <c:pt idx="449">
                  <c:v>238.85802882644134</c:v>
                </c:pt>
                <c:pt idx="450">
                  <c:v>238.85802882644134</c:v>
                </c:pt>
                <c:pt idx="451">
                  <c:v>238.85802882644134</c:v>
                </c:pt>
                <c:pt idx="452">
                  <c:v>238.85802882644134</c:v>
                </c:pt>
                <c:pt idx="453">
                  <c:v>238.85802882644134</c:v>
                </c:pt>
                <c:pt idx="454">
                  <c:v>238.85802882644134</c:v>
                </c:pt>
                <c:pt idx="455">
                  <c:v>238.85802882644134</c:v>
                </c:pt>
                <c:pt idx="456">
                  <c:v>238.85802882644134</c:v>
                </c:pt>
                <c:pt idx="457">
                  <c:v>238.85802882644134</c:v>
                </c:pt>
                <c:pt idx="458">
                  <c:v>238.85802882644134</c:v>
                </c:pt>
                <c:pt idx="459">
                  <c:v>238.85802882644134</c:v>
                </c:pt>
                <c:pt idx="460">
                  <c:v>238.85802882644134</c:v>
                </c:pt>
                <c:pt idx="461">
                  <c:v>238.85802882644134</c:v>
                </c:pt>
                <c:pt idx="462">
                  <c:v>238.85802882644134</c:v>
                </c:pt>
                <c:pt idx="463">
                  <c:v>238.85802882644134</c:v>
                </c:pt>
                <c:pt idx="464">
                  <c:v>238.85802882644134</c:v>
                </c:pt>
                <c:pt idx="465">
                  <c:v>238.85802882644134</c:v>
                </c:pt>
                <c:pt idx="466">
                  <c:v>238.85802882644134</c:v>
                </c:pt>
                <c:pt idx="467">
                  <c:v>238.85802882644134</c:v>
                </c:pt>
                <c:pt idx="468">
                  <c:v>238.85802882644134</c:v>
                </c:pt>
                <c:pt idx="469">
                  <c:v>238.85802882644134</c:v>
                </c:pt>
                <c:pt idx="470">
                  <c:v>238.85802882644134</c:v>
                </c:pt>
                <c:pt idx="471">
                  <c:v>238.85802882644134</c:v>
                </c:pt>
                <c:pt idx="472">
                  <c:v>238.85802882644134</c:v>
                </c:pt>
                <c:pt idx="473">
                  <c:v>238.85802882644134</c:v>
                </c:pt>
                <c:pt idx="474">
                  <c:v>238.85802882644134</c:v>
                </c:pt>
                <c:pt idx="475">
                  <c:v>238.85802882644134</c:v>
                </c:pt>
                <c:pt idx="476">
                  <c:v>238.85802882644134</c:v>
                </c:pt>
                <c:pt idx="477">
                  <c:v>238.85802882644134</c:v>
                </c:pt>
                <c:pt idx="478">
                  <c:v>238.85802882644134</c:v>
                </c:pt>
                <c:pt idx="479">
                  <c:v>238.85802882644134</c:v>
                </c:pt>
                <c:pt idx="480">
                  <c:v>238.85802882644134</c:v>
                </c:pt>
                <c:pt idx="481">
                  <c:v>238.85802882644134</c:v>
                </c:pt>
                <c:pt idx="482">
                  <c:v>238.85802882644134</c:v>
                </c:pt>
                <c:pt idx="483">
                  <c:v>238.85802882644134</c:v>
                </c:pt>
                <c:pt idx="484">
                  <c:v>238.85802882644134</c:v>
                </c:pt>
                <c:pt idx="485">
                  <c:v>238.85802882644134</c:v>
                </c:pt>
                <c:pt idx="486">
                  <c:v>238.85802882644134</c:v>
                </c:pt>
                <c:pt idx="487">
                  <c:v>238.85802882644134</c:v>
                </c:pt>
                <c:pt idx="488">
                  <c:v>238.85802882644134</c:v>
                </c:pt>
                <c:pt idx="489">
                  <c:v>238.85802882644134</c:v>
                </c:pt>
                <c:pt idx="490">
                  <c:v>238.85802882644134</c:v>
                </c:pt>
                <c:pt idx="491">
                  <c:v>238.85802882644134</c:v>
                </c:pt>
                <c:pt idx="492">
                  <c:v>238.85802882644134</c:v>
                </c:pt>
                <c:pt idx="493">
                  <c:v>238.85802882644134</c:v>
                </c:pt>
                <c:pt idx="494">
                  <c:v>238.85802882644134</c:v>
                </c:pt>
                <c:pt idx="495">
                  <c:v>238.85802882644134</c:v>
                </c:pt>
                <c:pt idx="496">
                  <c:v>238.85802882644134</c:v>
                </c:pt>
                <c:pt idx="497">
                  <c:v>238.85802882644134</c:v>
                </c:pt>
                <c:pt idx="498">
                  <c:v>238.85802882644134</c:v>
                </c:pt>
                <c:pt idx="499">
                  <c:v>238.85802882644134</c:v>
                </c:pt>
                <c:pt idx="500">
                  <c:v>238.85802882644134</c:v>
                </c:pt>
                <c:pt idx="501">
                  <c:v>238.85802882644134</c:v>
                </c:pt>
                <c:pt idx="502">
                  <c:v>238.85802882644134</c:v>
                </c:pt>
                <c:pt idx="503">
                  <c:v>238.85802882644134</c:v>
                </c:pt>
                <c:pt idx="504">
                  <c:v>238.85802882644134</c:v>
                </c:pt>
                <c:pt idx="505">
                  <c:v>238.85802882644134</c:v>
                </c:pt>
                <c:pt idx="506">
                  <c:v>238.85802882644134</c:v>
                </c:pt>
                <c:pt idx="507">
                  <c:v>238.85802882644134</c:v>
                </c:pt>
                <c:pt idx="508">
                  <c:v>238.85802882644134</c:v>
                </c:pt>
                <c:pt idx="509">
                  <c:v>238.85802882644134</c:v>
                </c:pt>
                <c:pt idx="510">
                  <c:v>238.85802882644134</c:v>
                </c:pt>
                <c:pt idx="511">
                  <c:v>238.85802882644134</c:v>
                </c:pt>
                <c:pt idx="512">
                  <c:v>238.85802882644134</c:v>
                </c:pt>
                <c:pt idx="513">
                  <c:v>238.85802882644134</c:v>
                </c:pt>
                <c:pt idx="514">
                  <c:v>238.85802882644134</c:v>
                </c:pt>
                <c:pt idx="515">
                  <c:v>238.85802882644134</c:v>
                </c:pt>
                <c:pt idx="516">
                  <c:v>238.85802882644134</c:v>
                </c:pt>
                <c:pt idx="517">
                  <c:v>238.85802882644134</c:v>
                </c:pt>
                <c:pt idx="518">
                  <c:v>238.85802882644134</c:v>
                </c:pt>
                <c:pt idx="519">
                  <c:v>238.85802882644134</c:v>
                </c:pt>
                <c:pt idx="520">
                  <c:v>239.26256969071412</c:v>
                </c:pt>
                <c:pt idx="521">
                  <c:v>239.90185404943838</c:v>
                </c:pt>
                <c:pt idx="522">
                  <c:v>240.6862427378334</c:v>
                </c:pt>
                <c:pt idx="523">
                  <c:v>241.86097364816865</c:v>
                </c:pt>
                <c:pt idx="524">
                  <c:v>243.45329677734458</c:v>
                </c:pt>
                <c:pt idx="525">
                  <c:v>244.87276091944264</c:v>
                </c:pt>
                <c:pt idx="526">
                  <c:v>245.62236590119861</c:v>
                </c:pt>
                <c:pt idx="527">
                  <c:v>245.87768445071853</c:v>
                </c:pt>
                <c:pt idx="528">
                  <c:v>245.9375449471863</c:v>
                </c:pt>
                <c:pt idx="529">
                  <c:v>245.9375449471863</c:v>
                </c:pt>
                <c:pt idx="530">
                  <c:v>245.9375449471863</c:v>
                </c:pt>
                <c:pt idx="531">
                  <c:v>245.9375449471863</c:v>
                </c:pt>
                <c:pt idx="532">
                  <c:v>245.9375449471863</c:v>
                </c:pt>
                <c:pt idx="533">
                  <c:v>245.9375449471863</c:v>
                </c:pt>
                <c:pt idx="534">
                  <c:v>245.9375449471863</c:v>
                </c:pt>
                <c:pt idx="535">
                  <c:v>245.9375449471863</c:v>
                </c:pt>
                <c:pt idx="536">
                  <c:v>245.9375449471863</c:v>
                </c:pt>
                <c:pt idx="537">
                  <c:v>245.9375449471863</c:v>
                </c:pt>
                <c:pt idx="538">
                  <c:v>245.9375449471863</c:v>
                </c:pt>
                <c:pt idx="539">
                  <c:v>245.9375449471863</c:v>
                </c:pt>
                <c:pt idx="540">
                  <c:v>245.9375449471863</c:v>
                </c:pt>
                <c:pt idx="541">
                  <c:v>245.9375449471863</c:v>
                </c:pt>
                <c:pt idx="542">
                  <c:v>245.9375449471863</c:v>
                </c:pt>
                <c:pt idx="543">
                  <c:v>245.95224970156133</c:v>
                </c:pt>
                <c:pt idx="544">
                  <c:v>246.61226478760727</c:v>
                </c:pt>
                <c:pt idx="545">
                  <c:v>248.00342258405726</c:v>
                </c:pt>
                <c:pt idx="546">
                  <c:v>249.44171662264714</c:v>
                </c:pt>
                <c:pt idx="547">
                  <c:v>250.38271818073272</c:v>
                </c:pt>
                <c:pt idx="548">
                  <c:v>250.98223410196385</c:v>
                </c:pt>
                <c:pt idx="549">
                  <c:v>251.39129007693339</c:v>
                </c:pt>
                <c:pt idx="550">
                  <c:v>251.70813522960063</c:v>
                </c:pt>
                <c:pt idx="551">
                  <c:v>251.83192683542427</c:v>
                </c:pt>
                <c:pt idx="552">
                  <c:v>251.91594553030365</c:v>
                </c:pt>
                <c:pt idx="553">
                  <c:v>251.99918898391326</c:v>
                </c:pt>
                <c:pt idx="554">
                  <c:v>251.99918898391326</c:v>
                </c:pt>
                <c:pt idx="555">
                  <c:v>251.99918898391326</c:v>
                </c:pt>
                <c:pt idx="556">
                  <c:v>251.99918898391326</c:v>
                </c:pt>
                <c:pt idx="557">
                  <c:v>251.99918898391326</c:v>
                </c:pt>
                <c:pt idx="558">
                  <c:v>251.99918898391326</c:v>
                </c:pt>
                <c:pt idx="559">
                  <c:v>251.99918898391326</c:v>
                </c:pt>
                <c:pt idx="560">
                  <c:v>251.99918898391326</c:v>
                </c:pt>
                <c:pt idx="561">
                  <c:v>251.99918898391326</c:v>
                </c:pt>
                <c:pt idx="562">
                  <c:v>251.99918898391326</c:v>
                </c:pt>
                <c:pt idx="563">
                  <c:v>252.32512712321537</c:v>
                </c:pt>
                <c:pt idx="564">
                  <c:v>253.9405512303768</c:v>
                </c:pt>
                <c:pt idx="565">
                  <c:v>255.17688225092218</c:v>
                </c:pt>
                <c:pt idx="566">
                  <c:v>255.17688225092218</c:v>
                </c:pt>
                <c:pt idx="567">
                  <c:v>255.17688225092218</c:v>
                </c:pt>
                <c:pt idx="568">
                  <c:v>255.17688225092218</c:v>
                </c:pt>
                <c:pt idx="569">
                  <c:v>255.17688225092218</c:v>
                </c:pt>
                <c:pt idx="570">
                  <c:v>255.17688225092218</c:v>
                </c:pt>
                <c:pt idx="571">
                  <c:v>255.17688225092218</c:v>
                </c:pt>
                <c:pt idx="572">
                  <c:v>255.17688225092218</c:v>
                </c:pt>
                <c:pt idx="573">
                  <c:v>255.17688225092218</c:v>
                </c:pt>
                <c:pt idx="574">
                  <c:v>255.17688225092218</c:v>
                </c:pt>
                <c:pt idx="575">
                  <c:v>255.17688225092218</c:v>
                </c:pt>
                <c:pt idx="576">
                  <c:v>255.17688225092218</c:v>
                </c:pt>
                <c:pt idx="577">
                  <c:v>255.17688225092218</c:v>
                </c:pt>
                <c:pt idx="578">
                  <c:v>255.17688225092218</c:v>
                </c:pt>
                <c:pt idx="579">
                  <c:v>255.17688225092218</c:v>
                </c:pt>
                <c:pt idx="580">
                  <c:v>255.17688225092218</c:v>
                </c:pt>
                <c:pt idx="581">
                  <c:v>255.17688225092218</c:v>
                </c:pt>
                <c:pt idx="582">
                  <c:v>255.17688225092218</c:v>
                </c:pt>
                <c:pt idx="583">
                  <c:v>255.17688225092218</c:v>
                </c:pt>
                <c:pt idx="584">
                  <c:v>255.17688225092218</c:v>
                </c:pt>
                <c:pt idx="585">
                  <c:v>255.17688225092218</c:v>
                </c:pt>
                <c:pt idx="586">
                  <c:v>255.17688225092218</c:v>
                </c:pt>
                <c:pt idx="587">
                  <c:v>255.17688225092218</c:v>
                </c:pt>
                <c:pt idx="588">
                  <c:v>255.17688225092218</c:v>
                </c:pt>
                <c:pt idx="589">
                  <c:v>255.17688225092218</c:v>
                </c:pt>
                <c:pt idx="590">
                  <c:v>255.17688225092218</c:v>
                </c:pt>
                <c:pt idx="591">
                  <c:v>255.17688225092218</c:v>
                </c:pt>
                <c:pt idx="592">
                  <c:v>255.17688225092218</c:v>
                </c:pt>
                <c:pt idx="593">
                  <c:v>255.17688225092218</c:v>
                </c:pt>
                <c:pt idx="594">
                  <c:v>255.17688225092218</c:v>
                </c:pt>
                <c:pt idx="595">
                  <c:v>255.17688225092218</c:v>
                </c:pt>
                <c:pt idx="596">
                  <c:v>255.17688225092218</c:v>
                </c:pt>
                <c:pt idx="597">
                  <c:v>255.17688225092218</c:v>
                </c:pt>
                <c:pt idx="598">
                  <c:v>255.17688225092218</c:v>
                </c:pt>
                <c:pt idx="599">
                  <c:v>255.17688225092218</c:v>
                </c:pt>
                <c:pt idx="600">
                  <c:v>255.17688225092218</c:v>
                </c:pt>
                <c:pt idx="601">
                  <c:v>255.17688225092218</c:v>
                </c:pt>
                <c:pt idx="602">
                  <c:v>255.17688225092218</c:v>
                </c:pt>
                <c:pt idx="603">
                  <c:v>255.17688225092218</c:v>
                </c:pt>
                <c:pt idx="604">
                  <c:v>255.17688225092218</c:v>
                </c:pt>
                <c:pt idx="605">
                  <c:v>255.17688225092218</c:v>
                </c:pt>
                <c:pt idx="606">
                  <c:v>255.17688225092218</c:v>
                </c:pt>
                <c:pt idx="607">
                  <c:v>255.17688225092218</c:v>
                </c:pt>
                <c:pt idx="608">
                  <c:v>255.17688225092218</c:v>
                </c:pt>
                <c:pt idx="609">
                  <c:v>255.17688225092218</c:v>
                </c:pt>
                <c:pt idx="610">
                  <c:v>255.17688225092218</c:v>
                </c:pt>
                <c:pt idx="611">
                  <c:v>255.17688225092218</c:v>
                </c:pt>
                <c:pt idx="612">
                  <c:v>255.17688225092218</c:v>
                </c:pt>
                <c:pt idx="613">
                  <c:v>255.17688225092218</c:v>
                </c:pt>
                <c:pt idx="614">
                  <c:v>255.17688225092218</c:v>
                </c:pt>
                <c:pt idx="615">
                  <c:v>255.17688225092218</c:v>
                </c:pt>
                <c:pt idx="616">
                  <c:v>255.17688225092218</c:v>
                </c:pt>
                <c:pt idx="617">
                  <c:v>255.17688225092218</c:v>
                </c:pt>
                <c:pt idx="618">
                  <c:v>255.17688225092218</c:v>
                </c:pt>
                <c:pt idx="619">
                  <c:v>255.84612500233422</c:v>
                </c:pt>
                <c:pt idx="620">
                  <c:v>256.76971984978218</c:v>
                </c:pt>
                <c:pt idx="621">
                  <c:v>257.01770323272711</c:v>
                </c:pt>
                <c:pt idx="622">
                  <c:v>257.01770323272711</c:v>
                </c:pt>
                <c:pt idx="623">
                  <c:v>257.01770323272711</c:v>
                </c:pt>
                <c:pt idx="624">
                  <c:v>257.01770323272711</c:v>
                </c:pt>
                <c:pt idx="625">
                  <c:v>257.01770323272711</c:v>
                </c:pt>
                <c:pt idx="626">
                  <c:v>257.01770323272711</c:v>
                </c:pt>
                <c:pt idx="627">
                  <c:v>257.01770323272711</c:v>
                </c:pt>
                <c:pt idx="628">
                  <c:v>257.01770323272711</c:v>
                </c:pt>
                <c:pt idx="629">
                  <c:v>257.01770323272711</c:v>
                </c:pt>
                <c:pt idx="630">
                  <c:v>257.01770323272711</c:v>
                </c:pt>
                <c:pt idx="631">
                  <c:v>257.01770323272711</c:v>
                </c:pt>
                <c:pt idx="632">
                  <c:v>257.01770323272711</c:v>
                </c:pt>
                <c:pt idx="633">
                  <c:v>257.01770323272711</c:v>
                </c:pt>
                <c:pt idx="634">
                  <c:v>257.01770323272711</c:v>
                </c:pt>
                <c:pt idx="635">
                  <c:v>257.01770323272711</c:v>
                </c:pt>
                <c:pt idx="636">
                  <c:v>257.01770323272711</c:v>
                </c:pt>
                <c:pt idx="637">
                  <c:v>257.01770323272711</c:v>
                </c:pt>
                <c:pt idx="638">
                  <c:v>257.01770323272711</c:v>
                </c:pt>
                <c:pt idx="639">
                  <c:v>257.01770323272711</c:v>
                </c:pt>
                <c:pt idx="640">
                  <c:v>257.01770323272711</c:v>
                </c:pt>
                <c:pt idx="641">
                  <c:v>257.01770323272711</c:v>
                </c:pt>
                <c:pt idx="642">
                  <c:v>257.01770323272711</c:v>
                </c:pt>
                <c:pt idx="643">
                  <c:v>257.01770323272711</c:v>
                </c:pt>
                <c:pt idx="644">
                  <c:v>257.01770323272711</c:v>
                </c:pt>
                <c:pt idx="645">
                  <c:v>257.01770323272711</c:v>
                </c:pt>
                <c:pt idx="646">
                  <c:v>257.01770323272711</c:v>
                </c:pt>
                <c:pt idx="647">
                  <c:v>257.01770323272711</c:v>
                </c:pt>
                <c:pt idx="648">
                  <c:v>257.01770323272711</c:v>
                </c:pt>
                <c:pt idx="649">
                  <c:v>257.01770323272711</c:v>
                </c:pt>
                <c:pt idx="650">
                  <c:v>257.01770323272711</c:v>
                </c:pt>
                <c:pt idx="651">
                  <c:v>258.42133072924292</c:v>
                </c:pt>
                <c:pt idx="652">
                  <c:v>261.61668410744335</c:v>
                </c:pt>
                <c:pt idx="653">
                  <c:v>265.03499024819627</c:v>
                </c:pt>
                <c:pt idx="654">
                  <c:v>269.31383243719318</c:v>
                </c:pt>
                <c:pt idx="655">
                  <c:v>275.57759630682284</c:v>
                </c:pt>
                <c:pt idx="656">
                  <c:v>282.49373419126715</c:v>
                </c:pt>
                <c:pt idx="657">
                  <c:v>287.78487209037547</c:v>
                </c:pt>
                <c:pt idx="658">
                  <c:v>291.19763602844364</c:v>
                </c:pt>
                <c:pt idx="659">
                  <c:v>294.80398361509282</c:v>
                </c:pt>
                <c:pt idx="660">
                  <c:v>299.77162331209212</c:v>
                </c:pt>
                <c:pt idx="661">
                  <c:v>304.85192938527115</c:v>
                </c:pt>
                <c:pt idx="662">
                  <c:v>308.78073663141703</c:v>
                </c:pt>
                <c:pt idx="663">
                  <c:v>311.11542857018833</c:v>
                </c:pt>
                <c:pt idx="664">
                  <c:v>311.94398442402064</c:v>
                </c:pt>
                <c:pt idx="665">
                  <c:v>311.94398442402064</c:v>
                </c:pt>
                <c:pt idx="666">
                  <c:v>311.94398442402064</c:v>
                </c:pt>
                <c:pt idx="667">
                  <c:v>311.94398442402064</c:v>
                </c:pt>
                <c:pt idx="668">
                  <c:v>311.94398442402064</c:v>
                </c:pt>
                <c:pt idx="669">
                  <c:v>311.94398442402064</c:v>
                </c:pt>
                <c:pt idx="670">
                  <c:v>311.94398442402064</c:v>
                </c:pt>
                <c:pt idx="671">
                  <c:v>311.94398442402064</c:v>
                </c:pt>
                <c:pt idx="672">
                  <c:v>311.94398442402064</c:v>
                </c:pt>
                <c:pt idx="673">
                  <c:v>311.94398442402064</c:v>
                </c:pt>
                <c:pt idx="674">
                  <c:v>311.94398442402064</c:v>
                </c:pt>
                <c:pt idx="675">
                  <c:v>311.94398442402064</c:v>
                </c:pt>
                <c:pt idx="676">
                  <c:v>311.94398442402064</c:v>
                </c:pt>
                <c:pt idx="677">
                  <c:v>312.06818586204145</c:v>
                </c:pt>
                <c:pt idx="678">
                  <c:v>315.47642970470343</c:v>
                </c:pt>
                <c:pt idx="679">
                  <c:v>320.56400927054847</c:v>
                </c:pt>
                <c:pt idx="680">
                  <c:v>325.94387784452226</c:v>
                </c:pt>
                <c:pt idx="681">
                  <c:v>330.7556435701988</c:v>
                </c:pt>
                <c:pt idx="682">
                  <c:v>333.5898013857236</c:v>
                </c:pt>
                <c:pt idx="683">
                  <c:v>335.1026963971762</c:v>
                </c:pt>
                <c:pt idx="684">
                  <c:v>335.78913073733241</c:v>
                </c:pt>
                <c:pt idx="685">
                  <c:v>335.78913073733241</c:v>
                </c:pt>
                <c:pt idx="686">
                  <c:v>335.78913073733241</c:v>
                </c:pt>
                <c:pt idx="687">
                  <c:v>335.78913073733241</c:v>
                </c:pt>
                <c:pt idx="688">
                  <c:v>335.78913073733241</c:v>
                </c:pt>
                <c:pt idx="689">
                  <c:v>335.78913073733241</c:v>
                </c:pt>
                <c:pt idx="690">
                  <c:v>335.78913073733241</c:v>
                </c:pt>
                <c:pt idx="691">
                  <c:v>335.78913073733241</c:v>
                </c:pt>
                <c:pt idx="692">
                  <c:v>335.78913073733241</c:v>
                </c:pt>
                <c:pt idx="693">
                  <c:v>335.78913073733241</c:v>
                </c:pt>
                <c:pt idx="694">
                  <c:v>335.78913073733241</c:v>
                </c:pt>
                <c:pt idx="695">
                  <c:v>335.78913073733241</c:v>
                </c:pt>
                <c:pt idx="696">
                  <c:v>338.66494191261012</c:v>
                </c:pt>
                <c:pt idx="697">
                  <c:v>342.48015501964602</c:v>
                </c:pt>
                <c:pt idx="698">
                  <c:v>345.07512916244707</c:v>
                </c:pt>
                <c:pt idx="699">
                  <c:v>346.86261256482749</c:v>
                </c:pt>
                <c:pt idx="700">
                  <c:v>347.44772474441942</c:v>
                </c:pt>
                <c:pt idx="701">
                  <c:v>347.44772474441942</c:v>
                </c:pt>
                <c:pt idx="702">
                  <c:v>347.44772474441942</c:v>
                </c:pt>
                <c:pt idx="703">
                  <c:v>347.44772474441942</c:v>
                </c:pt>
                <c:pt idx="704">
                  <c:v>347.58701124047633</c:v>
                </c:pt>
                <c:pt idx="705">
                  <c:v>348.605822113518</c:v>
                </c:pt>
                <c:pt idx="706">
                  <c:v>350.18353814368493</c:v>
                </c:pt>
                <c:pt idx="707">
                  <c:v>351.63008777871931</c:v>
                </c:pt>
                <c:pt idx="708">
                  <c:v>352.36534379188799</c:v>
                </c:pt>
                <c:pt idx="709">
                  <c:v>352.36534379188799</c:v>
                </c:pt>
                <c:pt idx="710">
                  <c:v>352.36534379188799</c:v>
                </c:pt>
                <c:pt idx="711">
                  <c:v>352.36534379188799</c:v>
                </c:pt>
                <c:pt idx="712">
                  <c:v>352.36534379188799</c:v>
                </c:pt>
                <c:pt idx="713">
                  <c:v>352.36534379188799</c:v>
                </c:pt>
                <c:pt idx="714">
                  <c:v>353.55579889423706</c:v>
                </c:pt>
                <c:pt idx="715">
                  <c:v>355.91321501126885</c:v>
                </c:pt>
                <c:pt idx="716">
                  <c:v>357.7111578095454</c:v>
                </c:pt>
                <c:pt idx="717">
                  <c:v>358.07220161695278</c:v>
                </c:pt>
                <c:pt idx="718">
                  <c:v>358.07220161695278</c:v>
                </c:pt>
                <c:pt idx="719">
                  <c:v>358.07220161695278</c:v>
                </c:pt>
                <c:pt idx="720">
                  <c:v>358.07220161695278</c:v>
                </c:pt>
                <c:pt idx="721">
                  <c:v>358.07220161695278</c:v>
                </c:pt>
                <c:pt idx="722">
                  <c:v>358.07220161695278</c:v>
                </c:pt>
                <c:pt idx="723">
                  <c:v>358.07220161695278</c:v>
                </c:pt>
                <c:pt idx="724">
                  <c:v>358.07220161695278</c:v>
                </c:pt>
                <c:pt idx="725">
                  <c:v>358.07220161695278</c:v>
                </c:pt>
                <c:pt idx="726">
                  <c:v>358.07220161695278</c:v>
                </c:pt>
                <c:pt idx="727">
                  <c:v>358.07220161695278</c:v>
                </c:pt>
                <c:pt idx="728">
                  <c:v>358.07220161695278</c:v>
                </c:pt>
                <c:pt idx="729">
                  <c:v>358.07220161695278</c:v>
                </c:pt>
                <c:pt idx="730">
                  <c:v>358.07220161695278</c:v>
                </c:pt>
                <c:pt idx="731">
                  <c:v>358.07220161695278</c:v>
                </c:pt>
                <c:pt idx="732">
                  <c:v>358.07220161695278</c:v>
                </c:pt>
                <c:pt idx="733">
                  <c:v>358.07220161695278</c:v>
                </c:pt>
                <c:pt idx="734">
                  <c:v>358.07220161695278</c:v>
                </c:pt>
                <c:pt idx="735">
                  <c:v>358.07220161695278</c:v>
                </c:pt>
                <c:pt idx="736">
                  <c:v>358.07220161695278</c:v>
                </c:pt>
                <c:pt idx="737">
                  <c:v>358.07220161695278</c:v>
                </c:pt>
                <c:pt idx="738">
                  <c:v>358.07220161695278</c:v>
                </c:pt>
                <c:pt idx="739">
                  <c:v>358.07220161695278</c:v>
                </c:pt>
                <c:pt idx="740">
                  <c:v>358.07220161695278</c:v>
                </c:pt>
                <c:pt idx="741">
                  <c:v>358.07220161695278</c:v>
                </c:pt>
                <c:pt idx="742">
                  <c:v>358.07220161695278</c:v>
                </c:pt>
                <c:pt idx="743">
                  <c:v>358.07220161695278</c:v>
                </c:pt>
                <c:pt idx="744">
                  <c:v>358.07220161695278</c:v>
                </c:pt>
                <c:pt idx="745">
                  <c:v>358.07220161695278</c:v>
                </c:pt>
                <c:pt idx="746">
                  <c:v>358.07220161695278</c:v>
                </c:pt>
                <c:pt idx="747">
                  <c:v>358.07220161695278</c:v>
                </c:pt>
                <c:pt idx="748">
                  <c:v>358.07220161695278</c:v>
                </c:pt>
                <c:pt idx="749">
                  <c:v>358.07220161695278</c:v>
                </c:pt>
                <c:pt idx="750">
                  <c:v>358.07220161695278</c:v>
                </c:pt>
                <c:pt idx="751">
                  <c:v>358.07220161695278</c:v>
                </c:pt>
                <c:pt idx="752">
                  <c:v>358.07220161695278</c:v>
                </c:pt>
                <c:pt idx="753">
                  <c:v>358.07220161695278</c:v>
                </c:pt>
                <c:pt idx="754">
                  <c:v>358.46645026534355</c:v>
                </c:pt>
                <c:pt idx="755">
                  <c:v>359.48447440036074</c:v>
                </c:pt>
                <c:pt idx="756">
                  <c:v>362.42518292477962</c:v>
                </c:pt>
                <c:pt idx="757">
                  <c:v>368.31997472617314</c:v>
                </c:pt>
                <c:pt idx="758">
                  <c:v>375.84331986126801</c:v>
                </c:pt>
                <c:pt idx="759">
                  <c:v>382.85464558467555</c:v>
                </c:pt>
                <c:pt idx="760">
                  <c:v>388.70374644297522</c:v>
                </c:pt>
                <c:pt idx="761">
                  <c:v>393.37950156178709</c:v>
                </c:pt>
                <c:pt idx="762">
                  <c:v>396.58926989702746</c:v>
                </c:pt>
                <c:pt idx="763">
                  <c:v>398.35486291443988</c:v>
                </c:pt>
                <c:pt idx="764">
                  <c:v>398.60628742011886</c:v>
                </c:pt>
                <c:pt idx="765">
                  <c:v>398.60628742011886</c:v>
                </c:pt>
                <c:pt idx="766">
                  <c:v>398.60628742011886</c:v>
                </c:pt>
                <c:pt idx="767">
                  <c:v>398.60628742011886</c:v>
                </c:pt>
                <c:pt idx="768">
                  <c:v>398.60628742011886</c:v>
                </c:pt>
                <c:pt idx="769">
                  <c:v>398.60628742011886</c:v>
                </c:pt>
                <c:pt idx="770">
                  <c:v>398.60628742011886</c:v>
                </c:pt>
                <c:pt idx="771">
                  <c:v>398.60628742011886</c:v>
                </c:pt>
                <c:pt idx="772">
                  <c:v>398.60628742011886</c:v>
                </c:pt>
                <c:pt idx="773">
                  <c:v>398.60628742011886</c:v>
                </c:pt>
                <c:pt idx="774">
                  <c:v>398.60628742011886</c:v>
                </c:pt>
                <c:pt idx="775">
                  <c:v>398.60628742011886</c:v>
                </c:pt>
                <c:pt idx="776">
                  <c:v>398.60628742011886</c:v>
                </c:pt>
                <c:pt idx="777">
                  <c:v>398.60628742011886</c:v>
                </c:pt>
                <c:pt idx="778">
                  <c:v>398.60628742011886</c:v>
                </c:pt>
                <c:pt idx="779">
                  <c:v>398.60628742011886</c:v>
                </c:pt>
                <c:pt idx="780">
                  <c:v>398.60628742011886</c:v>
                </c:pt>
                <c:pt idx="781">
                  <c:v>398.60628742011886</c:v>
                </c:pt>
                <c:pt idx="782">
                  <c:v>398.60628742011886</c:v>
                </c:pt>
                <c:pt idx="783">
                  <c:v>398.60628742011886</c:v>
                </c:pt>
                <c:pt idx="784">
                  <c:v>398.60628742011886</c:v>
                </c:pt>
                <c:pt idx="785">
                  <c:v>398.60628742011886</c:v>
                </c:pt>
                <c:pt idx="786">
                  <c:v>398.60628742011886</c:v>
                </c:pt>
                <c:pt idx="787">
                  <c:v>398.60628742011886</c:v>
                </c:pt>
                <c:pt idx="788">
                  <c:v>398.60628742011886</c:v>
                </c:pt>
                <c:pt idx="789">
                  <c:v>398.60628742011886</c:v>
                </c:pt>
                <c:pt idx="790">
                  <c:v>398.60628742011886</c:v>
                </c:pt>
                <c:pt idx="791">
                  <c:v>398.60628742011886</c:v>
                </c:pt>
                <c:pt idx="792">
                  <c:v>398.60628742011886</c:v>
                </c:pt>
                <c:pt idx="793">
                  <c:v>399.52831480667584</c:v>
                </c:pt>
                <c:pt idx="794">
                  <c:v>405.81673775680628</c:v>
                </c:pt>
                <c:pt idx="795">
                  <c:v>416.03690585151708</c:v>
                </c:pt>
                <c:pt idx="796">
                  <c:v>427.41172624627779</c:v>
                </c:pt>
                <c:pt idx="797">
                  <c:v>437.13634346531393</c:v>
                </c:pt>
                <c:pt idx="798">
                  <c:v>443.44734790447092</c:v>
                </c:pt>
                <c:pt idx="799">
                  <c:v>445.91105872040845</c:v>
                </c:pt>
                <c:pt idx="800">
                  <c:v>445.91105872040845</c:v>
                </c:pt>
                <c:pt idx="801">
                  <c:v>445.91105872040845</c:v>
                </c:pt>
                <c:pt idx="802">
                  <c:v>445.91105872040845</c:v>
                </c:pt>
                <c:pt idx="803">
                  <c:v>445.91105872040845</c:v>
                </c:pt>
                <c:pt idx="804">
                  <c:v>445.91105872040845</c:v>
                </c:pt>
                <c:pt idx="805">
                  <c:v>445.91105872040845</c:v>
                </c:pt>
                <c:pt idx="806">
                  <c:v>445.91105872040845</c:v>
                </c:pt>
                <c:pt idx="807">
                  <c:v>445.91105872040845</c:v>
                </c:pt>
                <c:pt idx="808">
                  <c:v>446.18032273535641</c:v>
                </c:pt>
                <c:pt idx="809">
                  <c:v>447.91516989210987</c:v>
                </c:pt>
                <c:pt idx="810">
                  <c:v>450.98868510101306</c:v>
                </c:pt>
                <c:pt idx="811">
                  <c:v>456.29178758750209</c:v>
                </c:pt>
                <c:pt idx="812">
                  <c:v>462.97220504760321</c:v>
                </c:pt>
                <c:pt idx="813">
                  <c:v>469.49828046138396</c:v>
                </c:pt>
                <c:pt idx="814">
                  <c:v>475.61407262145468</c:v>
                </c:pt>
                <c:pt idx="815">
                  <c:v>481.25585481028594</c:v>
                </c:pt>
                <c:pt idx="816">
                  <c:v>485.99907446444013</c:v>
                </c:pt>
                <c:pt idx="817">
                  <c:v>489.50327714950964</c:v>
                </c:pt>
                <c:pt idx="818">
                  <c:v>491.32344434117653</c:v>
                </c:pt>
                <c:pt idx="819">
                  <c:v>491.32344434117653</c:v>
                </c:pt>
                <c:pt idx="820">
                  <c:v>491.32344434117653</c:v>
                </c:pt>
                <c:pt idx="821">
                  <c:v>491.32344434117653</c:v>
                </c:pt>
                <c:pt idx="822">
                  <c:v>491.32344434117653</c:v>
                </c:pt>
                <c:pt idx="823">
                  <c:v>491.32344434117653</c:v>
                </c:pt>
                <c:pt idx="824">
                  <c:v>491.32344434117653</c:v>
                </c:pt>
                <c:pt idx="825">
                  <c:v>491.32344434117653</c:v>
                </c:pt>
                <c:pt idx="826">
                  <c:v>491.32344434117653</c:v>
                </c:pt>
                <c:pt idx="827">
                  <c:v>491.32344434117653</c:v>
                </c:pt>
                <c:pt idx="828">
                  <c:v>491.32344434117653</c:v>
                </c:pt>
                <c:pt idx="829">
                  <c:v>491.32344434117653</c:v>
                </c:pt>
                <c:pt idx="830">
                  <c:v>491.32344434117653</c:v>
                </c:pt>
                <c:pt idx="831">
                  <c:v>491.32344434117653</c:v>
                </c:pt>
                <c:pt idx="832">
                  <c:v>491.32344434117653</c:v>
                </c:pt>
                <c:pt idx="833">
                  <c:v>491.32344434117653</c:v>
                </c:pt>
                <c:pt idx="834">
                  <c:v>491.32344434117653</c:v>
                </c:pt>
                <c:pt idx="835">
                  <c:v>491.32344434117653</c:v>
                </c:pt>
                <c:pt idx="836">
                  <c:v>491.32344434117653</c:v>
                </c:pt>
                <c:pt idx="837">
                  <c:v>491.32344434117653</c:v>
                </c:pt>
                <c:pt idx="838">
                  <c:v>491.32344434117653</c:v>
                </c:pt>
                <c:pt idx="839">
                  <c:v>491.32344434117653</c:v>
                </c:pt>
                <c:pt idx="840">
                  <c:v>491.32344434117653</c:v>
                </c:pt>
                <c:pt idx="841">
                  <c:v>491.32344434117653</c:v>
                </c:pt>
                <c:pt idx="842">
                  <c:v>491.32344434117653</c:v>
                </c:pt>
                <c:pt idx="843">
                  <c:v>491.32344434117653</c:v>
                </c:pt>
                <c:pt idx="844">
                  <c:v>491.32344434117653</c:v>
                </c:pt>
                <c:pt idx="845">
                  <c:v>491.32344434117653</c:v>
                </c:pt>
                <c:pt idx="846">
                  <c:v>491.32344434117653</c:v>
                </c:pt>
                <c:pt idx="847">
                  <c:v>491.32344434117653</c:v>
                </c:pt>
                <c:pt idx="848">
                  <c:v>491.32344434117653</c:v>
                </c:pt>
                <c:pt idx="849">
                  <c:v>491.32344434117653</c:v>
                </c:pt>
                <c:pt idx="850">
                  <c:v>491.32344434117653</c:v>
                </c:pt>
                <c:pt idx="851">
                  <c:v>491.32344434117653</c:v>
                </c:pt>
                <c:pt idx="852">
                  <c:v>491.32344434117653</c:v>
                </c:pt>
                <c:pt idx="853">
                  <c:v>491.32344434117653</c:v>
                </c:pt>
                <c:pt idx="854">
                  <c:v>491.32344434117653</c:v>
                </c:pt>
                <c:pt idx="855">
                  <c:v>491.32344434117653</c:v>
                </c:pt>
                <c:pt idx="856">
                  <c:v>491.32344434117653</c:v>
                </c:pt>
                <c:pt idx="857">
                  <c:v>491.32344434117653</c:v>
                </c:pt>
                <c:pt idx="858">
                  <c:v>491.32344434117653</c:v>
                </c:pt>
                <c:pt idx="859">
                  <c:v>491.32344434117653</c:v>
                </c:pt>
                <c:pt idx="860">
                  <c:v>491.32344434117653</c:v>
                </c:pt>
                <c:pt idx="861">
                  <c:v>491.32344434117653</c:v>
                </c:pt>
                <c:pt idx="862">
                  <c:v>491.32344434117653</c:v>
                </c:pt>
                <c:pt idx="863">
                  <c:v>491.32344434117653</c:v>
                </c:pt>
                <c:pt idx="864">
                  <c:v>491.32344434117653</c:v>
                </c:pt>
                <c:pt idx="865">
                  <c:v>491.32344434117653</c:v>
                </c:pt>
                <c:pt idx="866">
                  <c:v>491.32344434117653</c:v>
                </c:pt>
                <c:pt idx="867">
                  <c:v>491.32344434117653</c:v>
                </c:pt>
                <c:pt idx="868">
                  <c:v>491.32344434117653</c:v>
                </c:pt>
                <c:pt idx="869">
                  <c:v>491.32344434117653</c:v>
                </c:pt>
                <c:pt idx="870">
                  <c:v>491.32344434117653</c:v>
                </c:pt>
                <c:pt idx="871">
                  <c:v>491.32344434117653</c:v>
                </c:pt>
                <c:pt idx="872">
                  <c:v>491.32344434117653</c:v>
                </c:pt>
                <c:pt idx="873">
                  <c:v>491.32344434117653</c:v>
                </c:pt>
                <c:pt idx="874">
                  <c:v>491.32344434117653</c:v>
                </c:pt>
                <c:pt idx="875">
                  <c:v>491.32344434117653</c:v>
                </c:pt>
                <c:pt idx="876">
                  <c:v>492.01916853532543</c:v>
                </c:pt>
                <c:pt idx="877">
                  <c:v>492.26121973542143</c:v>
                </c:pt>
                <c:pt idx="878">
                  <c:v>492.26121973542143</c:v>
                </c:pt>
                <c:pt idx="879">
                  <c:v>492.26121973542143</c:v>
                </c:pt>
                <c:pt idx="880">
                  <c:v>492.26121973542143</c:v>
                </c:pt>
                <c:pt idx="881">
                  <c:v>492.26121973542143</c:v>
                </c:pt>
                <c:pt idx="882">
                  <c:v>492.26121973542143</c:v>
                </c:pt>
                <c:pt idx="883">
                  <c:v>492.26121973542143</c:v>
                </c:pt>
                <c:pt idx="884">
                  <c:v>492.26121973542143</c:v>
                </c:pt>
                <c:pt idx="885">
                  <c:v>492.26121973542143</c:v>
                </c:pt>
                <c:pt idx="886">
                  <c:v>492.26121973542143</c:v>
                </c:pt>
                <c:pt idx="887">
                  <c:v>492.26121973542143</c:v>
                </c:pt>
                <c:pt idx="888">
                  <c:v>492.26121973542143</c:v>
                </c:pt>
                <c:pt idx="889">
                  <c:v>492.26121973542143</c:v>
                </c:pt>
                <c:pt idx="890">
                  <c:v>492.26121973542143</c:v>
                </c:pt>
                <c:pt idx="891">
                  <c:v>492.26121973542143</c:v>
                </c:pt>
                <c:pt idx="892">
                  <c:v>493.1636431648659</c:v>
                </c:pt>
                <c:pt idx="893">
                  <c:v>494.30301101819924</c:v>
                </c:pt>
                <c:pt idx="894">
                  <c:v>494.84307151628559</c:v>
                </c:pt>
                <c:pt idx="895">
                  <c:v>494.84307151628559</c:v>
                </c:pt>
                <c:pt idx="896">
                  <c:v>494.84307151628559</c:v>
                </c:pt>
                <c:pt idx="897">
                  <c:v>494.84307151628559</c:v>
                </c:pt>
                <c:pt idx="898">
                  <c:v>494.84307151628559</c:v>
                </c:pt>
                <c:pt idx="899">
                  <c:v>494.84307151628559</c:v>
                </c:pt>
                <c:pt idx="900">
                  <c:v>494.84307151628559</c:v>
                </c:pt>
                <c:pt idx="901">
                  <c:v>494.88527602246035</c:v>
                </c:pt>
                <c:pt idx="902">
                  <c:v>501.39871078383777</c:v>
                </c:pt>
                <c:pt idx="903">
                  <c:v>512.77353117859855</c:v>
                </c:pt>
                <c:pt idx="904">
                  <c:v>522.49814839763462</c:v>
                </c:pt>
                <c:pt idx="905">
                  <c:v>528.80915283679167</c:v>
                </c:pt>
                <c:pt idx="906">
                  <c:v>531.27286365272914</c:v>
                </c:pt>
                <c:pt idx="907">
                  <c:v>531.27286365272914</c:v>
                </c:pt>
                <c:pt idx="908">
                  <c:v>531.27286365272914</c:v>
                </c:pt>
                <c:pt idx="909">
                  <c:v>531.27286365272914</c:v>
                </c:pt>
                <c:pt idx="910">
                  <c:v>531.27286365272914</c:v>
                </c:pt>
                <c:pt idx="911">
                  <c:v>531.27286365272914</c:v>
                </c:pt>
                <c:pt idx="912">
                  <c:v>531.27286365272914</c:v>
                </c:pt>
                <c:pt idx="913">
                  <c:v>531.27286365272914</c:v>
                </c:pt>
                <c:pt idx="914">
                  <c:v>531.27286365272914</c:v>
                </c:pt>
                <c:pt idx="915">
                  <c:v>531.27286365272914</c:v>
                </c:pt>
                <c:pt idx="916">
                  <c:v>531.27286365272914</c:v>
                </c:pt>
                <c:pt idx="917">
                  <c:v>531.27286365272914</c:v>
                </c:pt>
                <c:pt idx="918">
                  <c:v>531.27286365272914</c:v>
                </c:pt>
                <c:pt idx="919">
                  <c:v>531.27286365272914</c:v>
                </c:pt>
                <c:pt idx="920">
                  <c:v>531.27286365272914</c:v>
                </c:pt>
                <c:pt idx="921">
                  <c:v>531.27286365272914</c:v>
                </c:pt>
                <c:pt idx="922">
                  <c:v>531.27286365272914</c:v>
                </c:pt>
                <c:pt idx="923">
                  <c:v>531.27286365272914</c:v>
                </c:pt>
                <c:pt idx="924">
                  <c:v>531.27286365272914</c:v>
                </c:pt>
                <c:pt idx="925">
                  <c:v>532.11115784124058</c:v>
                </c:pt>
                <c:pt idx="926">
                  <c:v>532.53707465462799</c:v>
                </c:pt>
                <c:pt idx="927">
                  <c:v>532.53707465462799</c:v>
                </c:pt>
                <c:pt idx="928">
                  <c:v>532.53707465462799</c:v>
                </c:pt>
                <c:pt idx="929">
                  <c:v>532.53707465462799</c:v>
                </c:pt>
                <c:pt idx="930">
                  <c:v>532.53707465462799</c:v>
                </c:pt>
                <c:pt idx="931">
                  <c:v>532.53707465462799</c:v>
                </c:pt>
                <c:pt idx="932">
                  <c:v>532.53707465462799</c:v>
                </c:pt>
                <c:pt idx="933">
                  <c:v>532.53707465462799</c:v>
                </c:pt>
                <c:pt idx="934">
                  <c:v>532.84653749196946</c:v>
                </c:pt>
                <c:pt idx="935">
                  <c:v>533.35322496669119</c:v>
                </c:pt>
                <c:pt idx="936">
                  <c:v>533.35322496669119</c:v>
                </c:pt>
                <c:pt idx="937">
                  <c:v>533.35322496669119</c:v>
                </c:pt>
                <c:pt idx="938">
                  <c:v>533.35322496669119</c:v>
                </c:pt>
                <c:pt idx="939">
                  <c:v>533.35322496669119</c:v>
                </c:pt>
                <c:pt idx="940">
                  <c:v>533.35322496669119</c:v>
                </c:pt>
                <c:pt idx="941">
                  <c:v>533.35322496669119</c:v>
                </c:pt>
                <c:pt idx="942">
                  <c:v>533.35322496669119</c:v>
                </c:pt>
                <c:pt idx="943">
                  <c:v>533.35322496669119</c:v>
                </c:pt>
                <c:pt idx="944">
                  <c:v>533.35322496669119</c:v>
                </c:pt>
                <c:pt idx="945">
                  <c:v>533.35322496669119</c:v>
                </c:pt>
                <c:pt idx="946">
                  <c:v>533.35322496669119</c:v>
                </c:pt>
                <c:pt idx="947">
                  <c:v>533.35322496669119</c:v>
                </c:pt>
                <c:pt idx="948">
                  <c:v>533.35322496669119</c:v>
                </c:pt>
                <c:pt idx="949">
                  <c:v>533.35322496669119</c:v>
                </c:pt>
                <c:pt idx="950">
                  <c:v>533.35322496669119</c:v>
                </c:pt>
                <c:pt idx="951">
                  <c:v>535.85842074125799</c:v>
                </c:pt>
                <c:pt idx="952">
                  <c:v>542.42370518720861</c:v>
                </c:pt>
                <c:pt idx="953">
                  <c:v>551.67439079361156</c:v>
                </c:pt>
                <c:pt idx="954">
                  <c:v>560.91217336512773</c:v>
                </c:pt>
                <c:pt idx="955">
                  <c:v>568.95935240853021</c:v>
                </c:pt>
                <c:pt idx="956">
                  <c:v>575.7703240171345</c:v>
                </c:pt>
                <c:pt idx="957">
                  <c:v>580.01784148665467</c:v>
                </c:pt>
                <c:pt idx="958">
                  <c:v>580.22999243641891</c:v>
                </c:pt>
                <c:pt idx="959">
                  <c:v>580.22999243641891</c:v>
                </c:pt>
                <c:pt idx="960">
                  <c:v>580.22999243641891</c:v>
                </c:pt>
                <c:pt idx="961">
                  <c:v>580.22999243641891</c:v>
                </c:pt>
                <c:pt idx="962">
                  <c:v>580.22999243641891</c:v>
                </c:pt>
                <c:pt idx="963">
                  <c:v>580.22999243641891</c:v>
                </c:pt>
                <c:pt idx="964">
                  <c:v>580.22999243641891</c:v>
                </c:pt>
                <c:pt idx="965">
                  <c:v>580.22999243641891</c:v>
                </c:pt>
                <c:pt idx="966">
                  <c:v>580.22999243641891</c:v>
                </c:pt>
                <c:pt idx="967">
                  <c:v>580.22999243641891</c:v>
                </c:pt>
                <c:pt idx="968">
                  <c:v>580.22999243641891</c:v>
                </c:pt>
                <c:pt idx="969">
                  <c:v>580.22999243641891</c:v>
                </c:pt>
                <c:pt idx="970">
                  <c:v>581.57708965935353</c:v>
                </c:pt>
                <c:pt idx="971">
                  <c:v>585.88873581018686</c:v>
                </c:pt>
                <c:pt idx="972">
                  <c:v>593.61460170292969</c:v>
                </c:pt>
                <c:pt idx="973">
                  <c:v>602.29688683327004</c:v>
                </c:pt>
                <c:pt idx="974">
                  <c:v>609.76622138297398</c:v>
                </c:pt>
                <c:pt idx="975">
                  <c:v>615.98016545368409</c:v>
                </c:pt>
                <c:pt idx="976">
                  <c:v>620.92800592114418</c:v>
                </c:pt>
                <c:pt idx="977">
                  <c:v>624.22283405958717</c:v>
                </c:pt>
                <c:pt idx="978">
                  <c:v>626.0564806222211</c:v>
                </c:pt>
                <c:pt idx="979">
                  <c:v>627.3259038305855</c:v>
                </c:pt>
                <c:pt idx="980">
                  <c:v>628.16706378718175</c:v>
                </c:pt>
                <c:pt idx="981">
                  <c:v>628.68808872841646</c:v>
                </c:pt>
                <c:pt idx="982">
                  <c:v>629.05842896730519</c:v>
                </c:pt>
                <c:pt idx="983">
                  <c:v>629.33290733738056</c:v>
                </c:pt>
                <c:pt idx="984">
                  <c:v>629.43891345134489</c:v>
                </c:pt>
                <c:pt idx="985">
                  <c:v>629.43891345134489</c:v>
                </c:pt>
                <c:pt idx="986">
                  <c:v>629.43891345134489</c:v>
                </c:pt>
                <c:pt idx="987">
                  <c:v>629.43891345134489</c:v>
                </c:pt>
                <c:pt idx="988">
                  <c:v>629.43891345134489</c:v>
                </c:pt>
                <c:pt idx="989">
                  <c:v>629.43891345134489</c:v>
                </c:pt>
                <c:pt idx="990">
                  <c:v>629.43891345134489</c:v>
                </c:pt>
                <c:pt idx="991">
                  <c:v>629.43891345134489</c:v>
                </c:pt>
                <c:pt idx="992">
                  <c:v>629.43891345134489</c:v>
                </c:pt>
                <c:pt idx="993">
                  <c:v>629.43891345134489</c:v>
                </c:pt>
                <c:pt idx="994">
                  <c:v>629.43891345134489</c:v>
                </c:pt>
                <c:pt idx="995">
                  <c:v>629.43891345134489</c:v>
                </c:pt>
                <c:pt idx="996">
                  <c:v>629.43891345134489</c:v>
                </c:pt>
                <c:pt idx="997">
                  <c:v>629.43891345134489</c:v>
                </c:pt>
                <c:pt idx="998">
                  <c:v>629.43891345134489</c:v>
                </c:pt>
                <c:pt idx="999">
                  <c:v>629.43891345134489</c:v>
                </c:pt>
                <c:pt idx="1000">
                  <c:v>629.43891345134489</c:v>
                </c:pt>
                <c:pt idx="1001">
                  <c:v>629.43891345134489</c:v>
                </c:pt>
                <c:pt idx="1002">
                  <c:v>629.43891345134489</c:v>
                </c:pt>
                <c:pt idx="1003">
                  <c:v>629.43891345134489</c:v>
                </c:pt>
                <c:pt idx="1004">
                  <c:v>629.43891345134489</c:v>
                </c:pt>
                <c:pt idx="1005">
                  <c:v>629.43891345134489</c:v>
                </c:pt>
                <c:pt idx="1006">
                  <c:v>629.43891345134489</c:v>
                </c:pt>
                <c:pt idx="1007">
                  <c:v>629.43891345134489</c:v>
                </c:pt>
                <c:pt idx="1008">
                  <c:v>629.43891345134489</c:v>
                </c:pt>
                <c:pt idx="1009">
                  <c:v>629.43891345134489</c:v>
                </c:pt>
                <c:pt idx="1010">
                  <c:v>629.43891345134489</c:v>
                </c:pt>
                <c:pt idx="1011">
                  <c:v>629.43891345134489</c:v>
                </c:pt>
                <c:pt idx="1012">
                  <c:v>629.43891345134489</c:v>
                </c:pt>
                <c:pt idx="1013">
                  <c:v>629.43891345134489</c:v>
                </c:pt>
                <c:pt idx="1014">
                  <c:v>629.43891345134489</c:v>
                </c:pt>
                <c:pt idx="1015">
                  <c:v>629.43891345134489</c:v>
                </c:pt>
                <c:pt idx="1016">
                  <c:v>629.43891345134489</c:v>
                </c:pt>
                <c:pt idx="1017">
                  <c:v>629.43891345134489</c:v>
                </c:pt>
                <c:pt idx="1018">
                  <c:v>629.43891345134489</c:v>
                </c:pt>
                <c:pt idx="1019">
                  <c:v>629.43891345134489</c:v>
                </c:pt>
                <c:pt idx="1020">
                  <c:v>629.43891345134489</c:v>
                </c:pt>
                <c:pt idx="1021">
                  <c:v>629.43891345134489</c:v>
                </c:pt>
                <c:pt idx="1022">
                  <c:v>629.43891345134489</c:v>
                </c:pt>
                <c:pt idx="1023">
                  <c:v>629.43891345134489</c:v>
                </c:pt>
                <c:pt idx="1024">
                  <c:v>629.43891345134489</c:v>
                </c:pt>
                <c:pt idx="1025">
                  <c:v>629.43891345134489</c:v>
                </c:pt>
                <c:pt idx="1026">
                  <c:v>629.43891345134489</c:v>
                </c:pt>
                <c:pt idx="1027">
                  <c:v>629.43891345134489</c:v>
                </c:pt>
                <c:pt idx="1028">
                  <c:v>629.43891345134489</c:v>
                </c:pt>
                <c:pt idx="1029">
                  <c:v>629.43891345134489</c:v>
                </c:pt>
                <c:pt idx="1030">
                  <c:v>629.43891345134489</c:v>
                </c:pt>
                <c:pt idx="1031">
                  <c:v>629.43891345134489</c:v>
                </c:pt>
                <c:pt idx="1032">
                  <c:v>629.43891345134489</c:v>
                </c:pt>
                <c:pt idx="1033">
                  <c:v>629.43891345134489</c:v>
                </c:pt>
                <c:pt idx="1034">
                  <c:v>629.43891345134489</c:v>
                </c:pt>
                <c:pt idx="1035">
                  <c:v>629.43891345134489</c:v>
                </c:pt>
                <c:pt idx="1036">
                  <c:v>629.43891345134489</c:v>
                </c:pt>
                <c:pt idx="1037">
                  <c:v>629.43891345134489</c:v>
                </c:pt>
                <c:pt idx="1038">
                  <c:v>629.43891345134489</c:v>
                </c:pt>
                <c:pt idx="1039">
                  <c:v>629.43891345134489</c:v>
                </c:pt>
                <c:pt idx="1040">
                  <c:v>629.43891345134489</c:v>
                </c:pt>
                <c:pt idx="1041">
                  <c:v>629.43891345134489</c:v>
                </c:pt>
                <c:pt idx="1042">
                  <c:v>629.43891345134489</c:v>
                </c:pt>
                <c:pt idx="1043">
                  <c:v>629.43891345134489</c:v>
                </c:pt>
                <c:pt idx="1044">
                  <c:v>629.43891345134489</c:v>
                </c:pt>
                <c:pt idx="1045">
                  <c:v>629.43891345134489</c:v>
                </c:pt>
                <c:pt idx="1046">
                  <c:v>629.43891345134489</c:v>
                </c:pt>
                <c:pt idx="1047">
                  <c:v>629.43891345134489</c:v>
                </c:pt>
                <c:pt idx="1048">
                  <c:v>629.43891345134489</c:v>
                </c:pt>
                <c:pt idx="1049">
                  <c:v>629.43891345134489</c:v>
                </c:pt>
                <c:pt idx="1050">
                  <c:v>630.63969134690365</c:v>
                </c:pt>
                <c:pt idx="1051">
                  <c:v>633.25750504124017</c:v>
                </c:pt>
                <c:pt idx="1052">
                  <c:v>636.6678670459728</c:v>
                </c:pt>
                <c:pt idx="1053">
                  <c:v>640.86723376158625</c:v>
                </c:pt>
                <c:pt idx="1054">
                  <c:v>646.06755010565257</c:v>
                </c:pt>
                <c:pt idx="1055">
                  <c:v>652.29656614863097</c:v>
                </c:pt>
                <c:pt idx="1056">
                  <c:v>659.12706816085301</c:v>
                </c:pt>
                <c:pt idx="1057">
                  <c:v>665.50901161792558</c:v>
                </c:pt>
                <c:pt idx="1058">
                  <c:v>670.33880858425846</c:v>
                </c:pt>
                <c:pt idx="1059">
                  <c:v>673.76919403162719</c:v>
                </c:pt>
                <c:pt idx="1060">
                  <c:v>676.15315317936358</c:v>
                </c:pt>
                <c:pt idx="1061">
                  <c:v>677.38832598728561</c:v>
                </c:pt>
                <c:pt idx="1062">
                  <c:v>677.56281182642147</c:v>
                </c:pt>
                <c:pt idx="1063">
                  <c:v>677.56281182642147</c:v>
                </c:pt>
                <c:pt idx="1064">
                  <c:v>677.56281182642147</c:v>
                </c:pt>
                <c:pt idx="1065">
                  <c:v>677.56281182642147</c:v>
                </c:pt>
                <c:pt idx="1066">
                  <c:v>677.56281182642147</c:v>
                </c:pt>
                <c:pt idx="1067">
                  <c:v>677.56281182642147</c:v>
                </c:pt>
                <c:pt idx="1068">
                  <c:v>677.56281182642147</c:v>
                </c:pt>
                <c:pt idx="1069">
                  <c:v>677.56281182642147</c:v>
                </c:pt>
                <c:pt idx="1070">
                  <c:v>677.56281182642147</c:v>
                </c:pt>
                <c:pt idx="1071">
                  <c:v>677.56281182642147</c:v>
                </c:pt>
                <c:pt idx="1072">
                  <c:v>677.56281182642147</c:v>
                </c:pt>
                <c:pt idx="1073">
                  <c:v>677.56281182642147</c:v>
                </c:pt>
                <c:pt idx="1074">
                  <c:v>677.56281182642147</c:v>
                </c:pt>
                <c:pt idx="1075">
                  <c:v>677.56281182642147</c:v>
                </c:pt>
                <c:pt idx="1076">
                  <c:v>677.56281182642147</c:v>
                </c:pt>
                <c:pt idx="1077">
                  <c:v>677.56281182642147</c:v>
                </c:pt>
                <c:pt idx="1078">
                  <c:v>677.56281182642147</c:v>
                </c:pt>
                <c:pt idx="1079">
                  <c:v>677.56281182642147</c:v>
                </c:pt>
                <c:pt idx="1080">
                  <c:v>677.56281182642147</c:v>
                </c:pt>
                <c:pt idx="1081">
                  <c:v>677.56281182642147</c:v>
                </c:pt>
                <c:pt idx="1082">
                  <c:v>677.56281182642147</c:v>
                </c:pt>
                <c:pt idx="1083">
                  <c:v>677.99262312559256</c:v>
                </c:pt>
                <c:pt idx="1084">
                  <c:v>680.20228929895109</c:v>
                </c:pt>
                <c:pt idx="1085">
                  <c:v>681.0934002315131</c:v>
                </c:pt>
                <c:pt idx="1086">
                  <c:v>681.0934002315131</c:v>
                </c:pt>
                <c:pt idx="1087">
                  <c:v>681.0934002315131</c:v>
                </c:pt>
                <c:pt idx="1088">
                  <c:v>681.0934002315131</c:v>
                </c:pt>
                <c:pt idx="1089">
                  <c:v>681.0934002315131</c:v>
                </c:pt>
                <c:pt idx="1090">
                  <c:v>681.0934002315131</c:v>
                </c:pt>
                <c:pt idx="1091">
                  <c:v>681.0934002315131</c:v>
                </c:pt>
                <c:pt idx="1092">
                  <c:v>681.0934002315131</c:v>
                </c:pt>
                <c:pt idx="1093">
                  <c:v>681.0934002315131</c:v>
                </c:pt>
                <c:pt idx="1094">
                  <c:v>681.0934002315131</c:v>
                </c:pt>
                <c:pt idx="1095">
                  <c:v>681.0934002315131</c:v>
                </c:pt>
                <c:pt idx="1096">
                  <c:v>681.0934002315131</c:v>
                </c:pt>
                <c:pt idx="1097">
                  <c:v>681.0934002315131</c:v>
                </c:pt>
                <c:pt idx="1098">
                  <c:v>681.0934002315131</c:v>
                </c:pt>
                <c:pt idx="1099">
                  <c:v>683.26222896808531</c:v>
                </c:pt>
                <c:pt idx="1100">
                  <c:v>685.79674256657484</c:v>
                </c:pt>
                <c:pt idx="1101">
                  <c:v>686.09559069720081</c:v>
                </c:pt>
                <c:pt idx="1102">
                  <c:v>686.09559069720081</c:v>
                </c:pt>
                <c:pt idx="1103">
                  <c:v>686.09559069720081</c:v>
                </c:pt>
                <c:pt idx="1104">
                  <c:v>686.09559069720081</c:v>
                </c:pt>
                <c:pt idx="1105">
                  <c:v>686.09559069720081</c:v>
                </c:pt>
                <c:pt idx="1106">
                  <c:v>686.09559069720081</c:v>
                </c:pt>
                <c:pt idx="1107">
                  <c:v>686.09559069720081</c:v>
                </c:pt>
                <c:pt idx="1108">
                  <c:v>686.09559069720081</c:v>
                </c:pt>
                <c:pt idx="1109">
                  <c:v>686.96017008706269</c:v>
                </c:pt>
                <c:pt idx="1110">
                  <c:v>687.74030654496391</c:v>
                </c:pt>
                <c:pt idx="1111">
                  <c:v>687.74030654496391</c:v>
                </c:pt>
                <c:pt idx="1112">
                  <c:v>687.74030654496391</c:v>
                </c:pt>
                <c:pt idx="1113">
                  <c:v>687.74030654496391</c:v>
                </c:pt>
                <c:pt idx="1114">
                  <c:v>687.74030654496391</c:v>
                </c:pt>
                <c:pt idx="1115">
                  <c:v>687.74030654496391</c:v>
                </c:pt>
                <c:pt idx="1116">
                  <c:v>687.74030654496391</c:v>
                </c:pt>
                <c:pt idx="1117">
                  <c:v>687.74030654496391</c:v>
                </c:pt>
                <c:pt idx="1118">
                  <c:v>687.74030654496391</c:v>
                </c:pt>
                <c:pt idx="1119">
                  <c:v>688.3691029654442</c:v>
                </c:pt>
                <c:pt idx="1120">
                  <c:v>688.3691029654442</c:v>
                </c:pt>
                <c:pt idx="1121">
                  <c:v>688.3691029654442</c:v>
                </c:pt>
                <c:pt idx="1122">
                  <c:v>688.3691029654442</c:v>
                </c:pt>
                <c:pt idx="1123">
                  <c:v>689.33012742628625</c:v>
                </c:pt>
                <c:pt idx="1124">
                  <c:v>693.65211175357013</c:v>
                </c:pt>
                <c:pt idx="1125">
                  <c:v>701.88122989950762</c:v>
                </c:pt>
                <c:pt idx="1126">
                  <c:v>712.69151706374339</c:v>
                </c:pt>
                <c:pt idx="1127">
                  <c:v>723.50266092377433</c:v>
                </c:pt>
                <c:pt idx="1128">
                  <c:v>733.03728308027974</c:v>
                </c:pt>
                <c:pt idx="1129">
                  <c:v>740.43954251943251</c:v>
                </c:pt>
                <c:pt idx="1130">
                  <c:v>745.69422597872335</c:v>
                </c:pt>
                <c:pt idx="1131">
                  <c:v>749.88232573256096</c:v>
                </c:pt>
                <c:pt idx="1132">
                  <c:v>753.5900655641949</c:v>
                </c:pt>
                <c:pt idx="1133">
                  <c:v>757.12745485551</c:v>
                </c:pt>
                <c:pt idx="1134">
                  <c:v>760.33980045136207</c:v>
                </c:pt>
                <c:pt idx="1135">
                  <c:v>762.84471070629934</c:v>
                </c:pt>
                <c:pt idx="1136">
                  <c:v>764.37618368689789</c:v>
                </c:pt>
                <c:pt idx="1137">
                  <c:v>764.87019982339143</c:v>
                </c:pt>
                <c:pt idx="1138">
                  <c:v>764.87019982339143</c:v>
                </c:pt>
                <c:pt idx="1139">
                  <c:v>764.87019982339143</c:v>
                </c:pt>
                <c:pt idx="1140">
                  <c:v>764.87019982339143</c:v>
                </c:pt>
                <c:pt idx="1141">
                  <c:v>764.87019982339143</c:v>
                </c:pt>
                <c:pt idx="1142">
                  <c:v>764.87019982339143</c:v>
                </c:pt>
                <c:pt idx="1143">
                  <c:v>764.87019982339143</c:v>
                </c:pt>
                <c:pt idx="1144">
                  <c:v>764.87019982339143</c:v>
                </c:pt>
                <c:pt idx="1145">
                  <c:v>764.87019982339143</c:v>
                </c:pt>
                <c:pt idx="1146">
                  <c:v>765.35433680735582</c:v>
                </c:pt>
                <c:pt idx="1147">
                  <c:v>768.32817077442542</c:v>
                </c:pt>
                <c:pt idx="1148">
                  <c:v>771.24925263419436</c:v>
                </c:pt>
                <c:pt idx="1149">
                  <c:v>772.70277837215758</c:v>
                </c:pt>
                <c:pt idx="1150">
                  <c:v>773.03248884623179</c:v>
                </c:pt>
                <c:pt idx="1151">
                  <c:v>773.03248884623179</c:v>
                </c:pt>
                <c:pt idx="1152">
                  <c:v>773.03248884623179</c:v>
                </c:pt>
                <c:pt idx="1153">
                  <c:v>773.03248884623179</c:v>
                </c:pt>
                <c:pt idx="1154">
                  <c:v>773.03248884623179</c:v>
                </c:pt>
                <c:pt idx="1155">
                  <c:v>773.03248884623179</c:v>
                </c:pt>
                <c:pt idx="1156">
                  <c:v>773.03248884623179</c:v>
                </c:pt>
                <c:pt idx="1157">
                  <c:v>773.03248884623179</c:v>
                </c:pt>
                <c:pt idx="1158">
                  <c:v>773.03248884623179</c:v>
                </c:pt>
                <c:pt idx="1159">
                  <c:v>773.03248884623179</c:v>
                </c:pt>
                <c:pt idx="1160">
                  <c:v>773.03248884623179</c:v>
                </c:pt>
                <c:pt idx="1161">
                  <c:v>773.03248884623179</c:v>
                </c:pt>
                <c:pt idx="1162">
                  <c:v>773.03248884623179</c:v>
                </c:pt>
                <c:pt idx="1163">
                  <c:v>773.03248884623179</c:v>
                </c:pt>
                <c:pt idx="1164">
                  <c:v>773.03248884623179</c:v>
                </c:pt>
                <c:pt idx="1165">
                  <c:v>773.03248884623179</c:v>
                </c:pt>
                <c:pt idx="1166">
                  <c:v>773.03248884623179</c:v>
                </c:pt>
                <c:pt idx="1167">
                  <c:v>773.03248884623179</c:v>
                </c:pt>
                <c:pt idx="1168">
                  <c:v>773.03248884623179</c:v>
                </c:pt>
                <c:pt idx="1169">
                  <c:v>773.03248884623179</c:v>
                </c:pt>
                <c:pt idx="1170">
                  <c:v>773.03248884623179</c:v>
                </c:pt>
                <c:pt idx="1171">
                  <c:v>773.03248884623179</c:v>
                </c:pt>
                <c:pt idx="1172">
                  <c:v>773.03248884623179</c:v>
                </c:pt>
                <c:pt idx="1173">
                  <c:v>773.03248884623179</c:v>
                </c:pt>
                <c:pt idx="1174">
                  <c:v>773.03248884623179</c:v>
                </c:pt>
                <c:pt idx="1175">
                  <c:v>773.03248884623179</c:v>
                </c:pt>
                <c:pt idx="1176">
                  <c:v>773.03248884623179</c:v>
                </c:pt>
                <c:pt idx="1177">
                  <c:v>773.03248884623179</c:v>
                </c:pt>
                <c:pt idx="1178">
                  <c:v>773.03248884623179</c:v>
                </c:pt>
                <c:pt idx="1179">
                  <c:v>773.03248884623179</c:v>
                </c:pt>
                <c:pt idx="1180">
                  <c:v>773.03248884623179</c:v>
                </c:pt>
                <c:pt idx="1181">
                  <c:v>773.03248884623179</c:v>
                </c:pt>
                <c:pt idx="1182">
                  <c:v>773.03248884623179</c:v>
                </c:pt>
                <c:pt idx="1183">
                  <c:v>773.03248884623179</c:v>
                </c:pt>
                <c:pt idx="1184">
                  <c:v>773.03248884623179</c:v>
                </c:pt>
                <c:pt idx="1185">
                  <c:v>773.03248884623179</c:v>
                </c:pt>
                <c:pt idx="1186">
                  <c:v>773.03248884623179</c:v>
                </c:pt>
                <c:pt idx="1187">
                  <c:v>773.03248884623179</c:v>
                </c:pt>
                <c:pt idx="1188">
                  <c:v>773.03248884623179</c:v>
                </c:pt>
                <c:pt idx="1189">
                  <c:v>773.03248884623179</c:v>
                </c:pt>
                <c:pt idx="1190">
                  <c:v>773.03248884623179</c:v>
                </c:pt>
                <c:pt idx="1191">
                  <c:v>773.03248884623179</c:v>
                </c:pt>
                <c:pt idx="1192">
                  <c:v>773.03248884623179</c:v>
                </c:pt>
                <c:pt idx="1193">
                  <c:v>773.03248884623179</c:v>
                </c:pt>
                <c:pt idx="1194">
                  <c:v>773.03248884623179</c:v>
                </c:pt>
                <c:pt idx="1195">
                  <c:v>773.03248884623179</c:v>
                </c:pt>
                <c:pt idx="1196">
                  <c:v>773.03248884623179</c:v>
                </c:pt>
                <c:pt idx="1197">
                  <c:v>773.03248884623179</c:v>
                </c:pt>
                <c:pt idx="1198">
                  <c:v>773.03248884623179</c:v>
                </c:pt>
                <c:pt idx="1199">
                  <c:v>773.03248884623179</c:v>
                </c:pt>
                <c:pt idx="1200">
                  <c:v>773.03248884623179</c:v>
                </c:pt>
                <c:pt idx="1201">
                  <c:v>773.03248884623179</c:v>
                </c:pt>
                <c:pt idx="1202">
                  <c:v>773.03248884623179</c:v>
                </c:pt>
                <c:pt idx="1203">
                  <c:v>773.03248884623179</c:v>
                </c:pt>
                <c:pt idx="1204">
                  <c:v>773.03248884623179</c:v>
                </c:pt>
                <c:pt idx="1205">
                  <c:v>773.03248884623179</c:v>
                </c:pt>
                <c:pt idx="1206">
                  <c:v>773.03248884623179</c:v>
                </c:pt>
                <c:pt idx="1207">
                  <c:v>773.03248884623179</c:v>
                </c:pt>
                <c:pt idx="1208">
                  <c:v>773.03248884623179</c:v>
                </c:pt>
                <c:pt idx="1209">
                  <c:v>773.03248884623179</c:v>
                </c:pt>
                <c:pt idx="1210">
                  <c:v>773.03248884623179</c:v>
                </c:pt>
                <c:pt idx="1211">
                  <c:v>773.03248884623179</c:v>
                </c:pt>
                <c:pt idx="1212">
                  <c:v>773.03248884623179</c:v>
                </c:pt>
                <c:pt idx="1213">
                  <c:v>773.03248884623179</c:v>
                </c:pt>
                <c:pt idx="1214">
                  <c:v>773.03248884623179</c:v>
                </c:pt>
                <c:pt idx="1215">
                  <c:v>773.03248884623179</c:v>
                </c:pt>
                <c:pt idx="1216">
                  <c:v>773.03248884623179</c:v>
                </c:pt>
                <c:pt idx="1217">
                  <c:v>773.03248884623179</c:v>
                </c:pt>
                <c:pt idx="1218">
                  <c:v>773.03248884623179</c:v>
                </c:pt>
                <c:pt idx="1219">
                  <c:v>773.03248884623179</c:v>
                </c:pt>
                <c:pt idx="1220">
                  <c:v>773.03248884623179</c:v>
                </c:pt>
                <c:pt idx="1221">
                  <c:v>773.03248884623179</c:v>
                </c:pt>
                <c:pt idx="1222">
                  <c:v>773.03248884623179</c:v>
                </c:pt>
                <c:pt idx="1223">
                  <c:v>773.03248884623179</c:v>
                </c:pt>
                <c:pt idx="1224">
                  <c:v>773.03248884623179</c:v>
                </c:pt>
                <c:pt idx="1225">
                  <c:v>773.03248884623179</c:v>
                </c:pt>
                <c:pt idx="1226">
                  <c:v>773.03248884623179</c:v>
                </c:pt>
                <c:pt idx="1227">
                  <c:v>773.03248884623179</c:v>
                </c:pt>
                <c:pt idx="1228">
                  <c:v>773.03248884623179</c:v>
                </c:pt>
                <c:pt idx="1229">
                  <c:v>773.03248884623179</c:v>
                </c:pt>
                <c:pt idx="1230">
                  <c:v>773.03248884623179</c:v>
                </c:pt>
                <c:pt idx="1231">
                  <c:v>773.03248884623179</c:v>
                </c:pt>
                <c:pt idx="1232">
                  <c:v>773.03248884623179</c:v>
                </c:pt>
                <c:pt idx="1233">
                  <c:v>773.03248884623179</c:v>
                </c:pt>
                <c:pt idx="1234">
                  <c:v>773.03248884623179</c:v>
                </c:pt>
                <c:pt idx="1235">
                  <c:v>773.03248884623179</c:v>
                </c:pt>
                <c:pt idx="1236">
                  <c:v>773.03248884623179</c:v>
                </c:pt>
                <c:pt idx="1237">
                  <c:v>773.03248884623179</c:v>
                </c:pt>
                <c:pt idx="1238">
                  <c:v>773.03248884623179</c:v>
                </c:pt>
                <c:pt idx="1239">
                  <c:v>773.03248884623179</c:v>
                </c:pt>
                <c:pt idx="1240">
                  <c:v>773.03248884623179</c:v>
                </c:pt>
                <c:pt idx="1241">
                  <c:v>773.03248884623179</c:v>
                </c:pt>
                <c:pt idx="1242">
                  <c:v>773.03248884623179</c:v>
                </c:pt>
                <c:pt idx="1243">
                  <c:v>773.03248884623179</c:v>
                </c:pt>
                <c:pt idx="1244">
                  <c:v>773.03248884623179</c:v>
                </c:pt>
                <c:pt idx="1245">
                  <c:v>773.03248884623179</c:v>
                </c:pt>
                <c:pt idx="1246">
                  <c:v>773.03248884623179</c:v>
                </c:pt>
                <c:pt idx="1247">
                  <c:v>773.03248884623179</c:v>
                </c:pt>
                <c:pt idx="1248">
                  <c:v>773.03248884623179</c:v>
                </c:pt>
                <c:pt idx="1249">
                  <c:v>773.03248884623179</c:v>
                </c:pt>
                <c:pt idx="1250">
                  <c:v>773.03248884623179</c:v>
                </c:pt>
                <c:pt idx="1251">
                  <c:v>773.03248884623179</c:v>
                </c:pt>
                <c:pt idx="1252">
                  <c:v>773.03248884623179</c:v>
                </c:pt>
                <c:pt idx="1253">
                  <c:v>773.03248884623179</c:v>
                </c:pt>
                <c:pt idx="1254">
                  <c:v>773.03248884623179</c:v>
                </c:pt>
                <c:pt idx="1255">
                  <c:v>773.03248884623179</c:v>
                </c:pt>
                <c:pt idx="1256">
                  <c:v>773.03248884623179</c:v>
                </c:pt>
                <c:pt idx="1257">
                  <c:v>773.03248884623179</c:v>
                </c:pt>
                <c:pt idx="1258">
                  <c:v>773.03248884623179</c:v>
                </c:pt>
                <c:pt idx="1259">
                  <c:v>773.03248884623179</c:v>
                </c:pt>
                <c:pt idx="1260">
                  <c:v>773.03248884623179</c:v>
                </c:pt>
                <c:pt idx="1261">
                  <c:v>773.03248884623179</c:v>
                </c:pt>
                <c:pt idx="1262">
                  <c:v>773.03248884623179</c:v>
                </c:pt>
                <c:pt idx="1263">
                  <c:v>773.03248884623179</c:v>
                </c:pt>
                <c:pt idx="1264">
                  <c:v>773.03248884623179</c:v>
                </c:pt>
                <c:pt idx="1265">
                  <c:v>773.03248884623179</c:v>
                </c:pt>
                <c:pt idx="1266">
                  <c:v>773.03248884623179</c:v>
                </c:pt>
                <c:pt idx="1267">
                  <c:v>773.03248884623179</c:v>
                </c:pt>
                <c:pt idx="1268">
                  <c:v>773.03248884623179</c:v>
                </c:pt>
                <c:pt idx="1269">
                  <c:v>773.03248884623179</c:v>
                </c:pt>
                <c:pt idx="1270">
                  <c:v>773.03248884623179</c:v>
                </c:pt>
                <c:pt idx="1271">
                  <c:v>773.03248884623179</c:v>
                </c:pt>
                <c:pt idx="1272">
                  <c:v>773.03248884623179</c:v>
                </c:pt>
                <c:pt idx="1273">
                  <c:v>773.03248884623179</c:v>
                </c:pt>
                <c:pt idx="1274">
                  <c:v>773.03248884623179</c:v>
                </c:pt>
                <c:pt idx="1275">
                  <c:v>773.03248884623179</c:v>
                </c:pt>
                <c:pt idx="1276">
                  <c:v>773.03248884623179</c:v>
                </c:pt>
                <c:pt idx="1277">
                  <c:v>773.03248884623179</c:v>
                </c:pt>
                <c:pt idx="1278">
                  <c:v>773.03248884623179</c:v>
                </c:pt>
                <c:pt idx="1279">
                  <c:v>773.03248884623179</c:v>
                </c:pt>
                <c:pt idx="1280">
                  <c:v>773.03248884623179</c:v>
                </c:pt>
                <c:pt idx="1281">
                  <c:v>773.03248884623179</c:v>
                </c:pt>
                <c:pt idx="1282">
                  <c:v>773.03248884623179</c:v>
                </c:pt>
                <c:pt idx="1283">
                  <c:v>773.03248884623179</c:v>
                </c:pt>
                <c:pt idx="1284">
                  <c:v>773.03248884623179</c:v>
                </c:pt>
                <c:pt idx="1285">
                  <c:v>773.03248884623179</c:v>
                </c:pt>
                <c:pt idx="1286">
                  <c:v>773.03248884623179</c:v>
                </c:pt>
                <c:pt idx="1287">
                  <c:v>773.03248884623179</c:v>
                </c:pt>
                <c:pt idx="1288">
                  <c:v>773.03248884623179</c:v>
                </c:pt>
                <c:pt idx="1289">
                  <c:v>773.03248884623179</c:v>
                </c:pt>
                <c:pt idx="1290">
                  <c:v>773.03248884623179</c:v>
                </c:pt>
                <c:pt idx="1291">
                  <c:v>773.03248884623179</c:v>
                </c:pt>
                <c:pt idx="1292">
                  <c:v>773.03248884623179</c:v>
                </c:pt>
                <c:pt idx="1293">
                  <c:v>773.03248884623179</c:v>
                </c:pt>
                <c:pt idx="1294">
                  <c:v>773.03248884623179</c:v>
                </c:pt>
                <c:pt idx="1295">
                  <c:v>773.03248884623179</c:v>
                </c:pt>
                <c:pt idx="1296">
                  <c:v>773.03248884623179</c:v>
                </c:pt>
                <c:pt idx="1297">
                  <c:v>773.03248884623179</c:v>
                </c:pt>
                <c:pt idx="1298">
                  <c:v>773.03248884623179</c:v>
                </c:pt>
                <c:pt idx="1299">
                  <c:v>773.03248884623179</c:v>
                </c:pt>
                <c:pt idx="1300">
                  <c:v>773.03248884623179</c:v>
                </c:pt>
                <c:pt idx="1301">
                  <c:v>773.03248884623179</c:v>
                </c:pt>
                <c:pt idx="1302">
                  <c:v>773.03248884623179</c:v>
                </c:pt>
                <c:pt idx="1303">
                  <c:v>773.03248884623179</c:v>
                </c:pt>
                <c:pt idx="1304">
                  <c:v>773.03248884623179</c:v>
                </c:pt>
                <c:pt idx="1305">
                  <c:v>773.03248884623179</c:v>
                </c:pt>
                <c:pt idx="1306">
                  <c:v>773.03248884623179</c:v>
                </c:pt>
                <c:pt idx="1307">
                  <c:v>773.03248884623179</c:v>
                </c:pt>
                <c:pt idx="1308">
                  <c:v>773.03248884623179</c:v>
                </c:pt>
                <c:pt idx="1309">
                  <c:v>773.03248884623179</c:v>
                </c:pt>
                <c:pt idx="1310">
                  <c:v>773.03248884623179</c:v>
                </c:pt>
                <c:pt idx="1311">
                  <c:v>773.03248884623179</c:v>
                </c:pt>
                <c:pt idx="1312">
                  <c:v>773.03248884623179</c:v>
                </c:pt>
                <c:pt idx="1313">
                  <c:v>773.03248884623179</c:v>
                </c:pt>
                <c:pt idx="1314">
                  <c:v>773.03248884623179</c:v>
                </c:pt>
                <c:pt idx="1315">
                  <c:v>773.03248884623179</c:v>
                </c:pt>
                <c:pt idx="1316">
                  <c:v>773.03248884623179</c:v>
                </c:pt>
                <c:pt idx="1317">
                  <c:v>773.03248884623179</c:v>
                </c:pt>
                <c:pt idx="1318">
                  <c:v>773.03248884623179</c:v>
                </c:pt>
                <c:pt idx="1319">
                  <c:v>773.03248884623179</c:v>
                </c:pt>
                <c:pt idx="1320">
                  <c:v>773.03248884623179</c:v>
                </c:pt>
                <c:pt idx="1321">
                  <c:v>773.03248884623179</c:v>
                </c:pt>
                <c:pt idx="1322">
                  <c:v>773.03248884623179</c:v>
                </c:pt>
                <c:pt idx="1323">
                  <c:v>773.03248884623179</c:v>
                </c:pt>
                <c:pt idx="1324">
                  <c:v>773.03248884623179</c:v>
                </c:pt>
                <c:pt idx="1325">
                  <c:v>773.03248884623179</c:v>
                </c:pt>
                <c:pt idx="1326">
                  <c:v>773.03248884623179</c:v>
                </c:pt>
                <c:pt idx="1327">
                  <c:v>773.03248884623179</c:v>
                </c:pt>
                <c:pt idx="1328">
                  <c:v>773.03248884623179</c:v>
                </c:pt>
                <c:pt idx="1329">
                  <c:v>773.03248884623179</c:v>
                </c:pt>
                <c:pt idx="1330">
                  <c:v>773.03248884623179</c:v>
                </c:pt>
                <c:pt idx="1331">
                  <c:v>773.03248884623179</c:v>
                </c:pt>
                <c:pt idx="1332">
                  <c:v>773.03248884623179</c:v>
                </c:pt>
                <c:pt idx="1333">
                  <c:v>773.03248884623179</c:v>
                </c:pt>
                <c:pt idx="1334">
                  <c:v>773.03248884623179</c:v>
                </c:pt>
                <c:pt idx="1335">
                  <c:v>773.03248884623179</c:v>
                </c:pt>
                <c:pt idx="1336">
                  <c:v>773.03248884623179</c:v>
                </c:pt>
                <c:pt idx="1337">
                  <c:v>773.03248884623179</c:v>
                </c:pt>
                <c:pt idx="1338">
                  <c:v>773.03248884623179</c:v>
                </c:pt>
                <c:pt idx="1339">
                  <c:v>773.03248884623179</c:v>
                </c:pt>
                <c:pt idx="1340">
                  <c:v>773.03248884623179</c:v>
                </c:pt>
                <c:pt idx="1341">
                  <c:v>773.03248884623179</c:v>
                </c:pt>
                <c:pt idx="1342">
                  <c:v>773.03248884623179</c:v>
                </c:pt>
                <c:pt idx="1343">
                  <c:v>773.03248884623179</c:v>
                </c:pt>
                <c:pt idx="1344">
                  <c:v>773.03248884623179</c:v>
                </c:pt>
                <c:pt idx="1345">
                  <c:v>773.03248884623179</c:v>
                </c:pt>
                <c:pt idx="1346">
                  <c:v>773.03248884623179</c:v>
                </c:pt>
                <c:pt idx="1347">
                  <c:v>773.03248884623179</c:v>
                </c:pt>
                <c:pt idx="1348">
                  <c:v>773.03248884623179</c:v>
                </c:pt>
                <c:pt idx="1349">
                  <c:v>773.03248884623179</c:v>
                </c:pt>
                <c:pt idx="1350">
                  <c:v>773.03248884623179</c:v>
                </c:pt>
                <c:pt idx="1351">
                  <c:v>773.03248884623179</c:v>
                </c:pt>
                <c:pt idx="1352">
                  <c:v>773.70430841693133</c:v>
                </c:pt>
                <c:pt idx="1353">
                  <c:v>774.68232452507959</c:v>
                </c:pt>
                <c:pt idx="1354">
                  <c:v>775.95999444636436</c:v>
                </c:pt>
                <c:pt idx="1355">
                  <c:v>777.70584252226706</c:v>
                </c:pt>
                <c:pt idx="1356">
                  <c:v>780.2696317741304</c:v>
                </c:pt>
                <c:pt idx="1357">
                  <c:v>783.43307612871376</c:v>
                </c:pt>
                <c:pt idx="1358">
                  <c:v>786.98169348909892</c:v>
                </c:pt>
                <c:pt idx="1359">
                  <c:v>791.04171785425797</c:v>
                </c:pt>
                <c:pt idx="1360">
                  <c:v>795.26078718430608</c:v>
                </c:pt>
                <c:pt idx="1361">
                  <c:v>798.09398146065723</c:v>
                </c:pt>
                <c:pt idx="1362">
                  <c:v>798.1743227263072</c:v>
                </c:pt>
                <c:pt idx="1363">
                  <c:v>798.1743227263072</c:v>
                </c:pt>
                <c:pt idx="1364">
                  <c:v>798.1743227263072</c:v>
                </c:pt>
                <c:pt idx="1365">
                  <c:v>798.1743227263072</c:v>
                </c:pt>
                <c:pt idx="1366">
                  <c:v>798.1743227263072</c:v>
                </c:pt>
                <c:pt idx="1367">
                  <c:v>798.1743227263072</c:v>
                </c:pt>
                <c:pt idx="1368">
                  <c:v>799.57141140904901</c:v>
                </c:pt>
                <c:pt idx="1369">
                  <c:v>802.25272534583917</c:v>
                </c:pt>
                <c:pt idx="1370">
                  <c:v>803.02672580391857</c:v>
                </c:pt>
                <c:pt idx="1371">
                  <c:v>803.02672580391857</c:v>
                </c:pt>
                <c:pt idx="1372">
                  <c:v>803.02672580391857</c:v>
                </c:pt>
                <c:pt idx="1373">
                  <c:v>803.02672580391857</c:v>
                </c:pt>
                <c:pt idx="1374">
                  <c:v>803.02672580391857</c:v>
                </c:pt>
                <c:pt idx="1375">
                  <c:v>804.99092643229574</c:v>
                </c:pt>
                <c:pt idx="1376">
                  <c:v>810.09207704071412</c:v>
                </c:pt>
                <c:pt idx="1377">
                  <c:v>818.82609294892723</c:v>
                </c:pt>
                <c:pt idx="1378">
                  <c:v>828.58621165509817</c:v>
                </c:pt>
                <c:pt idx="1379">
                  <c:v>837.17858410689678</c:v>
                </c:pt>
                <c:pt idx="1380">
                  <c:v>844.55456894964232</c:v>
                </c:pt>
                <c:pt idx="1381">
                  <c:v>849.28899963453978</c:v>
                </c:pt>
                <c:pt idx="1382">
                  <c:v>849.28899963453978</c:v>
                </c:pt>
                <c:pt idx="1383">
                  <c:v>849.28899963453978</c:v>
                </c:pt>
                <c:pt idx="1384">
                  <c:v>849.28899963453978</c:v>
                </c:pt>
                <c:pt idx="1385">
                  <c:v>849.28899963453978</c:v>
                </c:pt>
                <c:pt idx="1386">
                  <c:v>849.28899963453978</c:v>
                </c:pt>
                <c:pt idx="1387">
                  <c:v>849.28899963453978</c:v>
                </c:pt>
                <c:pt idx="1388">
                  <c:v>849.28899963453978</c:v>
                </c:pt>
                <c:pt idx="1389">
                  <c:v>849.28899963453978</c:v>
                </c:pt>
                <c:pt idx="1390">
                  <c:v>849.28899963453978</c:v>
                </c:pt>
                <c:pt idx="1391">
                  <c:v>849.28899963453978</c:v>
                </c:pt>
                <c:pt idx="1392">
                  <c:v>849.28899963453978</c:v>
                </c:pt>
                <c:pt idx="1393">
                  <c:v>849.28899963453978</c:v>
                </c:pt>
                <c:pt idx="1394">
                  <c:v>849.28899963453978</c:v>
                </c:pt>
                <c:pt idx="1395">
                  <c:v>849.28899963453978</c:v>
                </c:pt>
                <c:pt idx="1396">
                  <c:v>849.28899963453978</c:v>
                </c:pt>
                <c:pt idx="1397">
                  <c:v>849.28899963453978</c:v>
                </c:pt>
                <c:pt idx="1398">
                  <c:v>849.94163224454314</c:v>
                </c:pt>
                <c:pt idx="1399">
                  <c:v>851.2827428500558</c:v>
                </c:pt>
                <c:pt idx="1400">
                  <c:v>853.27562188358775</c:v>
                </c:pt>
                <c:pt idx="1401">
                  <c:v>855.62763702937355</c:v>
                </c:pt>
                <c:pt idx="1402">
                  <c:v>858.63430153866341</c:v>
                </c:pt>
                <c:pt idx="1403">
                  <c:v>863.33420127620127</c:v>
                </c:pt>
                <c:pt idx="1404">
                  <c:v>870.47372769093442</c:v>
                </c:pt>
                <c:pt idx="1405">
                  <c:v>878.22164940719415</c:v>
                </c:pt>
                <c:pt idx="1406">
                  <c:v>883.92481176423087</c:v>
                </c:pt>
                <c:pt idx="1407">
                  <c:v>886.29509873018765</c:v>
                </c:pt>
                <c:pt idx="1408">
                  <c:v>886.29509873018765</c:v>
                </c:pt>
                <c:pt idx="1409">
                  <c:v>886.29509873018765</c:v>
                </c:pt>
                <c:pt idx="1410">
                  <c:v>886.29509873018765</c:v>
                </c:pt>
                <c:pt idx="1411">
                  <c:v>886.29509873018765</c:v>
                </c:pt>
                <c:pt idx="1412">
                  <c:v>886.29509873018765</c:v>
                </c:pt>
                <c:pt idx="1413">
                  <c:v>886.29509873018765</c:v>
                </c:pt>
                <c:pt idx="1414">
                  <c:v>886.29509873018765</c:v>
                </c:pt>
                <c:pt idx="1415">
                  <c:v>886.29509873018765</c:v>
                </c:pt>
                <c:pt idx="1416">
                  <c:v>886.29509873018765</c:v>
                </c:pt>
                <c:pt idx="1417">
                  <c:v>886.29509873018765</c:v>
                </c:pt>
                <c:pt idx="1418">
                  <c:v>886.29509873018765</c:v>
                </c:pt>
                <c:pt idx="1419">
                  <c:v>886.29509873018765</c:v>
                </c:pt>
                <c:pt idx="1420">
                  <c:v>886.29509873018765</c:v>
                </c:pt>
                <c:pt idx="1421">
                  <c:v>888.50782322501163</c:v>
                </c:pt>
                <c:pt idx="1422">
                  <c:v>892.62960046594515</c:v>
                </c:pt>
                <c:pt idx="1423">
                  <c:v>895.25850630110699</c:v>
                </c:pt>
                <c:pt idx="1424">
                  <c:v>895.25850630110699</c:v>
                </c:pt>
                <c:pt idx="1425">
                  <c:v>895.25850630110699</c:v>
                </c:pt>
                <c:pt idx="1426">
                  <c:v>895.25850630110699</c:v>
                </c:pt>
                <c:pt idx="1427">
                  <c:v>895.25850630110699</c:v>
                </c:pt>
                <c:pt idx="1428">
                  <c:v>895.25850630110699</c:v>
                </c:pt>
                <c:pt idx="1429">
                  <c:v>895.25850630110699</c:v>
                </c:pt>
                <c:pt idx="1430">
                  <c:v>896.50323481328041</c:v>
                </c:pt>
                <c:pt idx="1431">
                  <c:v>900.45132050774669</c:v>
                </c:pt>
                <c:pt idx="1432">
                  <c:v>906.75125717519313</c:v>
                </c:pt>
                <c:pt idx="1433">
                  <c:v>913.2766922880237</c:v>
                </c:pt>
                <c:pt idx="1434">
                  <c:v>918.54761137534229</c:v>
                </c:pt>
                <c:pt idx="1435">
                  <c:v>921.57567295727176</c:v>
                </c:pt>
                <c:pt idx="1436">
                  <c:v>921.6213328837996</c:v>
                </c:pt>
                <c:pt idx="1437">
                  <c:v>921.6213328837996</c:v>
                </c:pt>
                <c:pt idx="1438">
                  <c:v>921.6213328837996</c:v>
                </c:pt>
                <c:pt idx="1439">
                  <c:v>921.6213328837996</c:v>
                </c:pt>
                <c:pt idx="1440">
                  <c:v>921.6213328837996</c:v>
                </c:pt>
                <c:pt idx="1441">
                  <c:v>922.47189560175923</c:v>
                </c:pt>
                <c:pt idx="1442">
                  <c:v>923.56288494267505</c:v>
                </c:pt>
                <c:pt idx="1443">
                  <c:v>923.93764883607787</c:v>
                </c:pt>
                <c:pt idx="1444">
                  <c:v>923.93764883607787</c:v>
                </c:pt>
                <c:pt idx="1445">
                  <c:v>923.93764883607787</c:v>
                </c:pt>
                <c:pt idx="1446">
                  <c:v>923.93764883607787</c:v>
                </c:pt>
                <c:pt idx="1447">
                  <c:v>924.99574974904704</c:v>
                </c:pt>
                <c:pt idx="1448">
                  <c:v>926.86443924953312</c:v>
                </c:pt>
                <c:pt idx="1449">
                  <c:v>928.02537242491474</c:v>
                </c:pt>
                <c:pt idx="1450">
                  <c:v>928.27565039089245</c:v>
                </c:pt>
                <c:pt idx="1451">
                  <c:v>928.27565039089245</c:v>
                </c:pt>
                <c:pt idx="1452">
                  <c:v>928.27565039089245</c:v>
                </c:pt>
                <c:pt idx="1453">
                  <c:v>928.27565039089245</c:v>
                </c:pt>
                <c:pt idx="1454">
                  <c:v>928.27565039089245</c:v>
                </c:pt>
                <c:pt idx="1455">
                  <c:v>928.27565039089245</c:v>
                </c:pt>
                <c:pt idx="1456">
                  <c:v>928.27565039089245</c:v>
                </c:pt>
                <c:pt idx="1457">
                  <c:v>928.27565039089245</c:v>
                </c:pt>
                <c:pt idx="1458">
                  <c:v>928.27565039089245</c:v>
                </c:pt>
                <c:pt idx="1459">
                  <c:v>928.27565039089245</c:v>
                </c:pt>
                <c:pt idx="1460">
                  <c:v>928.27565039089245</c:v>
                </c:pt>
                <c:pt idx="1461">
                  <c:v>928.27565039089245</c:v>
                </c:pt>
                <c:pt idx="1462">
                  <c:v>928.27565039089245</c:v>
                </c:pt>
                <c:pt idx="1463">
                  <c:v>928.27565039089245</c:v>
                </c:pt>
                <c:pt idx="1464">
                  <c:v>928.27565039089245</c:v>
                </c:pt>
                <c:pt idx="1465">
                  <c:v>928.27565039089245</c:v>
                </c:pt>
                <c:pt idx="1466">
                  <c:v>928.27565039089245</c:v>
                </c:pt>
                <c:pt idx="1467">
                  <c:v>928.27565039089245</c:v>
                </c:pt>
                <c:pt idx="1468">
                  <c:v>928.27565039089245</c:v>
                </c:pt>
                <c:pt idx="1469">
                  <c:v>928.27565039089245</c:v>
                </c:pt>
                <c:pt idx="1470">
                  <c:v>928.27565039089245</c:v>
                </c:pt>
                <c:pt idx="1471">
                  <c:v>928.27565039089245</c:v>
                </c:pt>
                <c:pt idx="1472">
                  <c:v>928.27565039089245</c:v>
                </c:pt>
                <c:pt idx="1473">
                  <c:v>928.27565039089245</c:v>
                </c:pt>
                <c:pt idx="1474">
                  <c:v>928.27565039089245</c:v>
                </c:pt>
                <c:pt idx="1475">
                  <c:v>928.27565039089245</c:v>
                </c:pt>
                <c:pt idx="1476">
                  <c:v>928.27565039089245</c:v>
                </c:pt>
                <c:pt idx="1477">
                  <c:v>928.27565039089245</c:v>
                </c:pt>
                <c:pt idx="1478">
                  <c:v>928.27565039089245</c:v>
                </c:pt>
                <c:pt idx="1479">
                  <c:v>928.27565039089245</c:v>
                </c:pt>
                <c:pt idx="1480">
                  <c:v>928.27565039089245</c:v>
                </c:pt>
                <c:pt idx="1481">
                  <c:v>928.27565039089245</c:v>
                </c:pt>
                <c:pt idx="1482">
                  <c:v>928.27565039089245</c:v>
                </c:pt>
                <c:pt idx="1483">
                  <c:v>928.27565039089245</c:v>
                </c:pt>
                <c:pt idx="1484">
                  <c:v>928.27565039089245</c:v>
                </c:pt>
                <c:pt idx="1485">
                  <c:v>928.27565039089245</c:v>
                </c:pt>
                <c:pt idx="1486">
                  <c:v>928.27565039089245</c:v>
                </c:pt>
                <c:pt idx="1487">
                  <c:v>928.27565039089245</c:v>
                </c:pt>
                <c:pt idx="1488">
                  <c:v>928.27565039089245</c:v>
                </c:pt>
                <c:pt idx="1489">
                  <c:v>928.27565039089245</c:v>
                </c:pt>
                <c:pt idx="1490">
                  <c:v>928.27565039089245</c:v>
                </c:pt>
                <c:pt idx="1491">
                  <c:v>928.27565039089245</c:v>
                </c:pt>
                <c:pt idx="1492">
                  <c:v>928.27565039089245</c:v>
                </c:pt>
                <c:pt idx="1493">
                  <c:v>928.27565039089245</c:v>
                </c:pt>
                <c:pt idx="1494">
                  <c:v>928.27565039089245</c:v>
                </c:pt>
                <c:pt idx="1495">
                  <c:v>928.27565039089245</c:v>
                </c:pt>
                <c:pt idx="1496">
                  <c:v>928.27565039089245</c:v>
                </c:pt>
                <c:pt idx="1497">
                  <c:v>928.27565039089245</c:v>
                </c:pt>
                <c:pt idx="1498">
                  <c:v>928.27565039089245</c:v>
                </c:pt>
                <c:pt idx="1499">
                  <c:v>928.27565039089245</c:v>
                </c:pt>
                <c:pt idx="1500">
                  <c:v>928.27565039089245</c:v>
                </c:pt>
                <c:pt idx="1501">
                  <c:v>928.27565039089245</c:v>
                </c:pt>
                <c:pt idx="1502">
                  <c:v>928.27565039089245</c:v>
                </c:pt>
                <c:pt idx="1503">
                  <c:v>928.27565039089245</c:v>
                </c:pt>
                <c:pt idx="1504">
                  <c:v>928.27565039089245</c:v>
                </c:pt>
                <c:pt idx="1505">
                  <c:v>928.27565039089245</c:v>
                </c:pt>
                <c:pt idx="1506">
                  <c:v>928.27565039089245</c:v>
                </c:pt>
                <c:pt idx="1507">
                  <c:v>928.27565039089245</c:v>
                </c:pt>
                <c:pt idx="1508">
                  <c:v>928.27565039089245</c:v>
                </c:pt>
                <c:pt idx="1509">
                  <c:v>928.27565039089245</c:v>
                </c:pt>
                <c:pt idx="1510">
                  <c:v>928.27565039089245</c:v>
                </c:pt>
                <c:pt idx="1511">
                  <c:v>928.27565039089245</c:v>
                </c:pt>
                <c:pt idx="1512">
                  <c:v>928.27565039089245</c:v>
                </c:pt>
                <c:pt idx="1513">
                  <c:v>928.27565039089245</c:v>
                </c:pt>
                <c:pt idx="1514">
                  <c:v>928.27565039089245</c:v>
                </c:pt>
                <c:pt idx="1515">
                  <c:v>928.27565039089245</c:v>
                </c:pt>
                <c:pt idx="1516">
                  <c:v>928.27565039089245</c:v>
                </c:pt>
                <c:pt idx="1517">
                  <c:v>928.27565039089245</c:v>
                </c:pt>
                <c:pt idx="1518">
                  <c:v>928.27565039089245</c:v>
                </c:pt>
                <c:pt idx="1519">
                  <c:v>928.27565039089245</c:v>
                </c:pt>
                <c:pt idx="1520">
                  <c:v>928.27565039089245</c:v>
                </c:pt>
                <c:pt idx="1521">
                  <c:v>928.27565039089245</c:v>
                </c:pt>
                <c:pt idx="1522">
                  <c:v>928.27565039089245</c:v>
                </c:pt>
                <c:pt idx="1523">
                  <c:v>928.27565039089245</c:v>
                </c:pt>
                <c:pt idx="1524">
                  <c:v>928.27565039089245</c:v>
                </c:pt>
                <c:pt idx="1525">
                  <c:v>929.35166825628085</c:v>
                </c:pt>
                <c:pt idx="1526">
                  <c:v>932.49008634881159</c:v>
                </c:pt>
                <c:pt idx="1527">
                  <c:v>936.88114817971518</c:v>
                </c:pt>
                <c:pt idx="1528">
                  <c:v>941.28176391249963</c:v>
                </c:pt>
                <c:pt idx="1529">
                  <c:v>944.71793412561351</c:v>
                </c:pt>
                <c:pt idx="1530">
                  <c:v>946.75502010637217</c:v>
                </c:pt>
                <c:pt idx="1531">
                  <c:v>947.1119558619007</c:v>
                </c:pt>
                <c:pt idx="1532">
                  <c:v>947.1119558619007</c:v>
                </c:pt>
                <c:pt idx="1533">
                  <c:v>947.1119558619007</c:v>
                </c:pt>
                <c:pt idx="1534">
                  <c:v>947.1119558619007</c:v>
                </c:pt>
                <c:pt idx="1535">
                  <c:v>947.1119558619007</c:v>
                </c:pt>
                <c:pt idx="1536">
                  <c:v>947.1119558619007</c:v>
                </c:pt>
                <c:pt idx="1537">
                  <c:v>947.1119558619007</c:v>
                </c:pt>
                <c:pt idx="1538">
                  <c:v>947.1119558619007</c:v>
                </c:pt>
                <c:pt idx="1539">
                  <c:v>947.1119558619007</c:v>
                </c:pt>
                <c:pt idx="1540">
                  <c:v>947.1119558619007</c:v>
                </c:pt>
                <c:pt idx="1541">
                  <c:v>947.1119558619007</c:v>
                </c:pt>
                <c:pt idx="1542">
                  <c:v>947.1119558619007</c:v>
                </c:pt>
                <c:pt idx="1543">
                  <c:v>947.1119558619007</c:v>
                </c:pt>
                <c:pt idx="1544">
                  <c:v>947.1119558619007</c:v>
                </c:pt>
                <c:pt idx="1545">
                  <c:v>947.1119558619007</c:v>
                </c:pt>
                <c:pt idx="1546">
                  <c:v>947.1119558619007</c:v>
                </c:pt>
                <c:pt idx="1547">
                  <c:v>947.1119558619007</c:v>
                </c:pt>
                <c:pt idx="1548">
                  <c:v>947.1119558619007</c:v>
                </c:pt>
                <c:pt idx="1549">
                  <c:v>947.1119558619007</c:v>
                </c:pt>
                <c:pt idx="1550">
                  <c:v>947.1119558619007</c:v>
                </c:pt>
                <c:pt idx="1551">
                  <c:v>947.1119558619007</c:v>
                </c:pt>
                <c:pt idx="1552">
                  <c:v>947.1119558619007</c:v>
                </c:pt>
                <c:pt idx="1553">
                  <c:v>947.1119558619007</c:v>
                </c:pt>
                <c:pt idx="1554">
                  <c:v>947.1119558619007</c:v>
                </c:pt>
                <c:pt idx="1555">
                  <c:v>947.1119558619007</c:v>
                </c:pt>
                <c:pt idx="1556">
                  <c:v>947.1119558619007</c:v>
                </c:pt>
                <c:pt idx="1557">
                  <c:v>947.1119558619007</c:v>
                </c:pt>
                <c:pt idx="1558">
                  <c:v>947.1119558619007</c:v>
                </c:pt>
                <c:pt idx="1559">
                  <c:v>947.1119558619007</c:v>
                </c:pt>
                <c:pt idx="1560">
                  <c:v>947.1119558619007</c:v>
                </c:pt>
                <c:pt idx="1561">
                  <c:v>947.1119558619007</c:v>
                </c:pt>
                <c:pt idx="1562">
                  <c:v>947.1119558619007</c:v>
                </c:pt>
                <c:pt idx="1563">
                  <c:v>947.1119558619007</c:v>
                </c:pt>
                <c:pt idx="1564">
                  <c:v>947.1119558619007</c:v>
                </c:pt>
                <c:pt idx="1565">
                  <c:v>947.1119558619007</c:v>
                </c:pt>
                <c:pt idx="1566">
                  <c:v>947.1119558619007</c:v>
                </c:pt>
                <c:pt idx="1567">
                  <c:v>947.1119558619007</c:v>
                </c:pt>
                <c:pt idx="1568">
                  <c:v>947.1119558619007</c:v>
                </c:pt>
                <c:pt idx="1569">
                  <c:v>947.1119558619007</c:v>
                </c:pt>
                <c:pt idx="1570">
                  <c:v>947.1119558619007</c:v>
                </c:pt>
                <c:pt idx="1571">
                  <c:v>947.1119558619007</c:v>
                </c:pt>
                <c:pt idx="1572">
                  <c:v>947.1119558619007</c:v>
                </c:pt>
                <c:pt idx="1573">
                  <c:v>947.1119558619007</c:v>
                </c:pt>
                <c:pt idx="1574">
                  <c:v>947.1119558619007</c:v>
                </c:pt>
                <c:pt idx="1575">
                  <c:v>947.1119558619007</c:v>
                </c:pt>
                <c:pt idx="1576">
                  <c:v>947.1119558619007</c:v>
                </c:pt>
                <c:pt idx="1577">
                  <c:v>947.1119558619007</c:v>
                </c:pt>
                <c:pt idx="1578">
                  <c:v>947.1119558619007</c:v>
                </c:pt>
                <c:pt idx="1579">
                  <c:v>947.1119558619007</c:v>
                </c:pt>
                <c:pt idx="1580">
                  <c:v>947.1119558619007</c:v>
                </c:pt>
                <c:pt idx="1581">
                  <c:v>947.1119558619007</c:v>
                </c:pt>
                <c:pt idx="1582">
                  <c:v>947.1119558619007</c:v>
                </c:pt>
                <c:pt idx="1583">
                  <c:v>947.1119558619007</c:v>
                </c:pt>
                <c:pt idx="1584">
                  <c:v>947.1119558619007</c:v>
                </c:pt>
                <c:pt idx="1585">
                  <c:v>947.1119558619007</c:v>
                </c:pt>
                <c:pt idx="1586">
                  <c:v>947.1119558619007</c:v>
                </c:pt>
                <c:pt idx="1587">
                  <c:v>947.1119558619007</c:v>
                </c:pt>
                <c:pt idx="1588">
                  <c:v>947.1119558619007</c:v>
                </c:pt>
                <c:pt idx="1589">
                  <c:v>947.1119558619007</c:v>
                </c:pt>
                <c:pt idx="1590">
                  <c:v>947.1119558619007</c:v>
                </c:pt>
                <c:pt idx="1591">
                  <c:v>947.1119558619007</c:v>
                </c:pt>
                <c:pt idx="1592">
                  <c:v>947.1119558619007</c:v>
                </c:pt>
                <c:pt idx="1593">
                  <c:v>947.1119558619007</c:v>
                </c:pt>
                <c:pt idx="1594">
                  <c:v>947.1119558619007</c:v>
                </c:pt>
                <c:pt idx="1595">
                  <c:v>947.1119558619007</c:v>
                </c:pt>
                <c:pt idx="1596">
                  <c:v>947.1119558619007</c:v>
                </c:pt>
                <c:pt idx="1597">
                  <c:v>947.1119558619007</c:v>
                </c:pt>
                <c:pt idx="1598">
                  <c:v>947.1119558619007</c:v>
                </c:pt>
                <c:pt idx="1599">
                  <c:v>947.1119558619007</c:v>
                </c:pt>
                <c:pt idx="1600">
                  <c:v>947.1119558619007</c:v>
                </c:pt>
                <c:pt idx="1601">
                  <c:v>947.1119558619007</c:v>
                </c:pt>
                <c:pt idx="1602">
                  <c:v>947.1119558619007</c:v>
                </c:pt>
                <c:pt idx="1603">
                  <c:v>947.1119558619007</c:v>
                </c:pt>
                <c:pt idx="1604">
                  <c:v>947.1119558619007</c:v>
                </c:pt>
                <c:pt idx="1605">
                  <c:v>947.1119558619007</c:v>
                </c:pt>
                <c:pt idx="1606">
                  <c:v>947.1119558619007</c:v>
                </c:pt>
                <c:pt idx="1607">
                  <c:v>947.1119558619007</c:v>
                </c:pt>
                <c:pt idx="1608">
                  <c:v>947.1119558619007</c:v>
                </c:pt>
                <c:pt idx="1609">
                  <c:v>947.1119558619007</c:v>
                </c:pt>
                <c:pt idx="1610">
                  <c:v>947.1119558619007</c:v>
                </c:pt>
                <c:pt idx="1611">
                  <c:v>947.1119558619007</c:v>
                </c:pt>
                <c:pt idx="1612">
                  <c:v>947.1119558619007</c:v>
                </c:pt>
                <c:pt idx="1613">
                  <c:v>947.1119558619007</c:v>
                </c:pt>
                <c:pt idx="1614">
                  <c:v>947.1119558619007</c:v>
                </c:pt>
                <c:pt idx="1615">
                  <c:v>947.1119558619007</c:v>
                </c:pt>
                <c:pt idx="1616">
                  <c:v>947.1119558619007</c:v>
                </c:pt>
                <c:pt idx="1617">
                  <c:v>947.1119558619007</c:v>
                </c:pt>
                <c:pt idx="1618">
                  <c:v>947.1119558619007</c:v>
                </c:pt>
                <c:pt idx="1619">
                  <c:v>947.1119558619007</c:v>
                </c:pt>
                <c:pt idx="1620">
                  <c:v>947.1119558619007</c:v>
                </c:pt>
                <c:pt idx="1621">
                  <c:v>947.1119558619007</c:v>
                </c:pt>
                <c:pt idx="1622">
                  <c:v>947.1119558619007</c:v>
                </c:pt>
                <c:pt idx="1623">
                  <c:v>947.1119558619007</c:v>
                </c:pt>
                <c:pt idx="1624">
                  <c:v>947.1119558619007</c:v>
                </c:pt>
                <c:pt idx="1625">
                  <c:v>947.1119558619007</c:v>
                </c:pt>
                <c:pt idx="1626">
                  <c:v>947.1119558619007</c:v>
                </c:pt>
                <c:pt idx="1627">
                  <c:v>947.1119558619007</c:v>
                </c:pt>
                <c:pt idx="1628">
                  <c:v>947.1119558619007</c:v>
                </c:pt>
                <c:pt idx="1629">
                  <c:v>947.1119558619007</c:v>
                </c:pt>
                <c:pt idx="1630">
                  <c:v>947.1119558619007</c:v>
                </c:pt>
                <c:pt idx="1631">
                  <c:v>947.1119558619007</c:v>
                </c:pt>
                <c:pt idx="1632">
                  <c:v>947.1119558619007</c:v>
                </c:pt>
                <c:pt idx="1633">
                  <c:v>947.1119558619007</c:v>
                </c:pt>
                <c:pt idx="1634">
                  <c:v>947.1119558619007</c:v>
                </c:pt>
                <c:pt idx="1635">
                  <c:v>947.1119558619007</c:v>
                </c:pt>
                <c:pt idx="1636">
                  <c:v>947.1119558619007</c:v>
                </c:pt>
                <c:pt idx="1637">
                  <c:v>947.1119558619007</c:v>
                </c:pt>
                <c:pt idx="1638">
                  <c:v>947.1119558619007</c:v>
                </c:pt>
                <c:pt idx="1639">
                  <c:v>947.1119558619007</c:v>
                </c:pt>
                <c:pt idx="1640">
                  <c:v>947.1119558619007</c:v>
                </c:pt>
                <c:pt idx="1641">
                  <c:v>947.1119558619007</c:v>
                </c:pt>
                <c:pt idx="1642">
                  <c:v>947.1119558619007</c:v>
                </c:pt>
                <c:pt idx="1643">
                  <c:v>947.1119558619007</c:v>
                </c:pt>
                <c:pt idx="1644">
                  <c:v>947.1119558619007</c:v>
                </c:pt>
                <c:pt idx="1645">
                  <c:v>947.1119558619007</c:v>
                </c:pt>
                <c:pt idx="1646">
                  <c:v>947.1119558619007</c:v>
                </c:pt>
                <c:pt idx="1647">
                  <c:v>947.1119558619007</c:v>
                </c:pt>
                <c:pt idx="1648">
                  <c:v>947.1119558619007</c:v>
                </c:pt>
                <c:pt idx="1649">
                  <c:v>947.1119558619007</c:v>
                </c:pt>
                <c:pt idx="1650">
                  <c:v>947.1119558619007</c:v>
                </c:pt>
                <c:pt idx="1651">
                  <c:v>947.1119558619007</c:v>
                </c:pt>
                <c:pt idx="1652">
                  <c:v>947.1119558619007</c:v>
                </c:pt>
                <c:pt idx="1653">
                  <c:v>947.1119558619007</c:v>
                </c:pt>
                <c:pt idx="1654">
                  <c:v>947.1119558619007</c:v>
                </c:pt>
                <c:pt idx="1655">
                  <c:v>947.1119558619007</c:v>
                </c:pt>
                <c:pt idx="1656">
                  <c:v>947.1119558619007</c:v>
                </c:pt>
                <c:pt idx="1657">
                  <c:v>947.1119558619007</c:v>
                </c:pt>
                <c:pt idx="1658">
                  <c:v>947.1119558619007</c:v>
                </c:pt>
                <c:pt idx="1659">
                  <c:v>947.1119558619007</c:v>
                </c:pt>
                <c:pt idx="1660">
                  <c:v>947.1119558619007</c:v>
                </c:pt>
                <c:pt idx="1661">
                  <c:v>947.1119558619007</c:v>
                </c:pt>
                <c:pt idx="1662">
                  <c:v>947.1119558619007</c:v>
                </c:pt>
                <c:pt idx="1663">
                  <c:v>947.1119558619007</c:v>
                </c:pt>
                <c:pt idx="1664">
                  <c:v>947.1119558619007</c:v>
                </c:pt>
                <c:pt idx="1665">
                  <c:v>947.1119558619007</c:v>
                </c:pt>
                <c:pt idx="1666">
                  <c:v>947.1119558619007</c:v>
                </c:pt>
                <c:pt idx="1667">
                  <c:v>947.1119558619007</c:v>
                </c:pt>
                <c:pt idx="1668">
                  <c:v>947.1119558619007</c:v>
                </c:pt>
                <c:pt idx="1669">
                  <c:v>947.1119558619007</c:v>
                </c:pt>
                <c:pt idx="1670">
                  <c:v>947.1119558619007</c:v>
                </c:pt>
                <c:pt idx="1671">
                  <c:v>947.1119558619007</c:v>
                </c:pt>
                <c:pt idx="1672">
                  <c:v>947.1119558619007</c:v>
                </c:pt>
                <c:pt idx="1673">
                  <c:v>947.1119558619007</c:v>
                </c:pt>
                <c:pt idx="1674">
                  <c:v>947.1119558619007</c:v>
                </c:pt>
                <c:pt idx="1675">
                  <c:v>947.1119558619007</c:v>
                </c:pt>
                <c:pt idx="1676">
                  <c:v>947.1119558619007</c:v>
                </c:pt>
                <c:pt idx="1677">
                  <c:v>947.1119558619007</c:v>
                </c:pt>
                <c:pt idx="1678">
                  <c:v>947.1119558619007</c:v>
                </c:pt>
                <c:pt idx="1679">
                  <c:v>947.1119558619007</c:v>
                </c:pt>
                <c:pt idx="1680">
                  <c:v>947.1119558619007</c:v>
                </c:pt>
                <c:pt idx="1681">
                  <c:v>947.1119558619007</c:v>
                </c:pt>
                <c:pt idx="1682">
                  <c:v>947.1119558619007</c:v>
                </c:pt>
                <c:pt idx="1683">
                  <c:v>947.1119558619007</c:v>
                </c:pt>
                <c:pt idx="1684">
                  <c:v>947.1119558619007</c:v>
                </c:pt>
                <c:pt idx="1685">
                  <c:v>947.1119558619007</c:v>
                </c:pt>
                <c:pt idx="1686">
                  <c:v>947.1119558619007</c:v>
                </c:pt>
                <c:pt idx="1687">
                  <c:v>947.1119558619007</c:v>
                </c:pt>
                <c:pt idx="1688">
                  <c:v>947.1119558619007</c:v>
                </c:pt>
                <c:pt idx="1689">
                  <c:v>947.1119558619007</c:v>
                </c:pt>
                <c:pt idx="1690">
                  <c:v>947.1119558619007</c:v>
                </c:pt>
                <c:pt idx="1691">
                  <c:v>947.1119558619007</c:v>
                </c:pt>
                <c:pt idx="1692">
                  <c:v>947.1119558619007</c:v>
                </c:pt>
                <c:pt idx="1693">
                  <c:v>947.1119558619007</c:v>
                </c:pt>
                <c:pt idx="1694">
                  <c:v>947.1119558619007</c:v>
                </c:pt>
                <c:pt idx="1695">
                  <c:v>947.1119558619007</c:v>
                </c:pt>
                <c:pt idx="1696">
                  <c:v>947.1119558619007</c:v>
                </c:pt>
                <c:pt idx="1697">
                  <c:v>947.1119558619007</c:v>
                </c:pt>
                <c:pt idx="1698">
                  <c:v>947.1119558619007</c:v>
                </c:pt>
                <c:pt idx="1699">
                  <c:v>947.1119558619007</c:v>
                </c:pt>
                <c:pt idx="1700">
                  <c:v>947.1119558619007</c:v>
                </c:pt>
                <c:pt idx="1701">
                  <c:v>947.1119558619007</c:v>
                </c:pt>
                <c:pt idx="1702">
                  <c:v>947.1119558619007</c:v>
                </c:pt>
                <c:pt idx="1703">
                  <c:v>947.1119558619007</c:v>
                </c:pt>
                <c:pt idx="1704">
                  <c:v>947.1119558619007</c:v>
                </c:pt>
                <c:pt idx="1705">
                  <c:v>947.1119558619007</c:v>
                </c:pt>
                <c:pt idx="1706">
                  <c:v>947.1119558619007</c:v>
                </c:pt>
                <c:pt idx="1707">
                  <c:v>947.1119558619007</c:v>
                </c:pt>
                <c:pt idx="1708">
                  <c:v>947.1119558619007</c:v>
                </c:pt>
                <c:pt idx="1709">
                  <c:v>947.1119558619007</c:v>
                </c:pt>
                <c:pt idx="1710">
                  <c:v>947.1119558619007</c:v>
                </c:pt>
                <c:pt idx="1711">
                  <c:v>947.1119558619007</c:v>
                </c:pt>
                <c:pt idx="1712">
                  <c:v>947.1119558619007</c:v>
                </c:pt>
                <c:pt idx="1713">
                  <c:v>947.1119558619007</c:v>
                </c:pt>
                <c:pt idx="1714">
                  <c:v>947.1119558619007</c:v>
                </c:pt>
                <c:pt idx="1715">
                  <c:v>947.1119558619007</c:v>
                </c:pt>
                <c:pt idx="1716">
                  <c:v>947.1119558619007</c:v>
                </c:pt>
                <c:pt idx="1717">
                  <c:v>947.1119558619007</c:v>
                </c:pt>
                <c:pt idx="1718">
                  <c:v>947.1119558619007</c:v>
                </c:pt>
                <c:pt idx="1719">
                  <c:v>947.1119558619007</c:v>
                </c:pt>
                <c:pt idx="1720">
                  <c:v>947.1119558619007</c:v>
                </c:pt>
                <c:pt idx="1721">
                  <c:v>947.1119558619007</c:v>
                </c:pt>
                <c:pt idx="1722">
                  <c:v>947.1119558619007</c:v>
                </c:pt>
                <c:pt idx="1723">
                  <c:v>947.1119558619007</c:v>
                </c:pt>
                <c:pt idx="1724">
                  <c:v>947.1119558619007</c:v>
                </c:pt>
                <c:pt idx="1725">
                  <c:v>947.1119558619007</c:v>
                </c:pt>
                <c:pt idx="1726">
                  <c:v>947.1119558619007</c:v>
                </c:pt>
                <c:pt idx="1727">
                  <c:v>947.1119558619007</c:v>
                </c:pt>
                <c:pt idx="1728">
                  <c:v>947.1119558619007</c:v>
                </c:pt>
                <c:pt idx="1729">
                  <c:v>947.1119558619007</c:v>
                </c:pt>
                <c:pt idx="1730">
                  <c:v>947.1119558619007</c:v>
                </c:pt>
                <c:pt idx="1731">
                  <c:v>947.55087402541233</c:v>
                </c:pt>
                <c:pt idx="1732">
                  <c:v>948.5278259389454</c:v>
                </c:pt>
                <c:pt idx="1733">
                  <c:v>949.3932381852452</c:v>
                </c:pt>
                <c:pt idx="1734">
                  <c:v>950.1219909184083</c:v>
                </c:pt>
                <c:pt idx="1735">
                  <c:v>950.97705596507751</c:v>
                </c:pt>
                <c:pt idx="1736">
                  <c:v>952.50237848915731</c:v>
                </c:pt>
                <c:pt idx="1737">
                  <c:v>954.40404066235192</c:v>
                </c:pt>
                <c:pt idx="1738">
                  <c:v>956.37145509067841</c:v>
                </c:pt>
                <c:pt idx="1739">
                  <c:v>958.13371446105486</c:v>
                </c:pt>
                <c:pt idx="1740">
                  <c:v>958.8925825205954</c:v>
                </c:pt>
                <c:pt idx="1741">
                  <c:v>958.8925825205954</c:v>
                </c:pt>
                <c:pt idx="1742">
                  <c:v>958.8925825205954</c:v>
                </c:pt>
                <c:pt idx="1743">
                  <c:v>958.8925825205954</c:v>
                </c:pt>
                <c:pt idx="1744">
                  <c:v>958.8925825205954</c:v>
                </c:pt>
                <c:pt idx="1745">
                  <c:v>958.8925825205954</c:v>
                </c:pt>
                <c:pt idx="1746">
                  <c:v>958.8925825205954</c:v>
                </c:pt>
                <c:pt idx="1747">
                  <c:v>958.8925825205954</c:v>
                </c:pt>
                <c:pt idx="1748">
                  <c:v>958.8925825205954</c:v>
                </c:pt>
                <c:pt idx="1749">
                  <c:v>958.8925825205954</c:v>
                </c:pt>
                <c:pt idx="1750">
                  <c:v>958.8925825205954</c:v>
                </c:pt>
                <c:pt idx="1751">
                  <c:v>958.8925825205954</c:v>
                </c:pt>
                <c:pt idx="1752">
                  <c:v>958.8925825205954</c:v>
                </c:pt>
                <c:pt idx="1753">
                  <c:v>958.8925825205954</c:v>
                </c:pt>
                <c:pt idx="1754">
                  <c:v>958.8925825205954</c:v>
                </c:pt>
                <c:pt idx="1755">
                  <c:v>958.8925825205954</c:v>
                </c:pt>
                <c:pt idx="1756">
                  <c:v>958.8925825205954</c:v>
                </c:pt>
                <c:pt idx="1757">
                  <c:v>958.8925825205954</c:v>
                </c:pt>
                <c:pt idx="1758">
                  <c:v>958.8925825205954</c:v>
                </c:pt>
                <c:pt idx="1759">
                  <c:v>958.8925825205954</c:v>
                </c:pt>
                <c:pt idx="1760">
                  <c:v>958.8925825205954</c:v>
                </c:pt>
                <c:pt idx="1761">
                  <c:v>958.8925825205954</c:v>
                </c:pt>
                <c:pt idx="1762">
                  <c:v>958.8925825205954</c:v>
                </c:pt>
                <c:pt idx="1763">
                  <c:v>958.8925825205954</c:v>
                </c:pt>
                <c:pt idx="1764">
                  <c:v>958.8925825205954</c:v>
                </c:pt>
                <c:pt idx="1765">
                  <c:v>958.8925825205954</c:v>
                </c:pt>
                <c:pt idx="1766">
                  <c:v>958.8925825205954</c:v>
                </c:pt>
                <c:pt idx="1767">
                  <c:v>959.89156830790637</c:v>
                </c:pt>
                <c:pt idx="1768">
                  <c:v>962.97184972478124</c:v>
                </c:pt>
                <c:pt idx="1769">
                  <c:v>968.20433166888893</c:v>
                </c:pt>
                <c:pt idx="1770">
                  <c:v>975.04322879925769</c:v>
                </c:pt>
                <c:pt idx="1771">
                  <c:v>982.47762062916627</c:v>
                </c:pt>
                <c:pt idx="1772">
                  <c:v>989.75440776328003</c:v>
                </c:pt>
                <c:pt idx="1773">
                  <c:v>996.55574110348209</c:v>
                </c:pt>
                <c:pt idx="1774">
                  <c:v>1002.462480689535</c:v>
                </c:pt>
                <c:pt idx="1775">
                  <c:v>1007.3943033639334</c:v>
                </c:pt>
                <c:pt idx="1776">
                  <c:v>1011.8054308407391</c:v>
                </c:pt>
                <c:pt idx="1777">
                  <c:v>1016.2307303338638</c:v>
                </c:pt>
                <c:pt idx="1778">
                  <c:v>1021.0983402869579</c:v>
                </c:pt>
                <c:pt idx="1779">
                  <c:v>1026.6228012577908</c:v>
                </c:pt>
                <c:pt idx="1780">
                  <c:v>1032.5086318805272</c:v>
                </c:pt>
                <c:pt idx="1781">
                  <c:v>1038.150316703852</c:v>
                </c:pt>
                <c:pt idx="1782">
                  <c:v>1043.0158508425491</c:v>
                </c:pt>
                <c:pt idx="1783">
                  <c:v>1046.8995926473674</c:v>
                </c:pt>
                <c:pt idx="1784">
                  <c:v>1049.8008009912089</c:v>
                </c:pt>
                <c:pt idx="1785">
                  <c:v>1052.0418190034195</c:v>
                </c:pt>
                <c:pt idx="1786">
                  <c:v>1053.9498131995247</c:v>
                </c:pt>
                <c:pt idx="1787">
                  <c:v>1055.6667597404198</c:v>
                </c:pt>
                <c:pt idx="1788">
                  <c:v>1057.2983340873818</c:v>
                </c:pt>
                <c:pt idx="1789">
                  <c:v>1058.9486960658994</c:v>
                </c:pt>
                <c:pt idx="1790">
                  <c:v>1060.6478898080247</c:v>
                </c:pt>
                <c:pt idx="1791">
                  <c:v>1062.2937364037282</c:v>
                </c:pt>
                <c:pt idx="1792">
                  <c:v>1063.6681335737346</c:v>
                </c:pt>
                <c:pt idx="1793">
                  <c:v>1064.533297698496</c:v>
                </c:pt>
                <c:pt idx="1794">
                  <c:v>1064.533297698496</c:v>
                </c:pt>
                <c:pt idx="1795">
                  <c:v>1064.533297698496</c:v>
                </c:pt>
                <c:pt idx="1796">
                  <c:v>1064.533297698496</c:v>
                </c:pt>
                <c:pt idx="1797">
                  <c:v>1064.533297698496</c:v>
                </c:pt>
                <c:pt idx="1798">
                  <c:v>1064.533297698496</c:v>
                </c:pt>
                <c:pt idx="1799">
                  <c:v>1064.533297698496</c:v>
                </c:pt>
                <c:pt idx="1800">
                  <c:v>1064.533297698496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9B3-473D-8FA8-7F39C3FB21FB}"/>
            </c:ext>
          </c:extLst>
        </c:ser>
        <c:ser>
          <c:idx val="3"/>
          <c:order val="3"/>
          <c:tx>
            <c:v>Energy losses </c:v>
          </c:tx>
          <c:spPr>
            <a:ln w="317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calculations'!$Y$2:$Y$1802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5.9162555555555569E-3</c:v>
                </c:pt>
                <c:pt idx="12">
                  <c:v>0.13943423272783781</c:v>
                </c:pt>
                <c:pt idx="13">
                  <c:v>1.180569618766611</c:v>
                </c:pt>
                <c:pt idx="14">
                  <c:v>4.061134007047861</c:v>
                </c:pt>
                <c:pt idx="15">
                  <c:v>7.6674712239098399</c:v>
                </c:pt>
                <c:pt idx="16">
                  <c:v>11.945478800670331</c:v>
                </c:pt>
                <c:pt idx="17">
                  <c:v>18.594984380459373</c:v>
                </c:pt>
                <c:pt idx="18">
                  <c:v>27.031656976047291</c:v>
                </c:pt>
                <c:pt idx="19">
                  <c:v>33.046026419741565</c:v>
                </c:pt>
                <c:pt idx="20">
                  <c:v>35.819320030071161</c:v>
                </c:pt>
                <c:pt idx="21">
                  <c:v>37.420429364092776</c:v>
                </c:pt>
                <c:pt idx="22">
                  <c:v>38.958876191484755</c:v>
                </c:pt>
                <c:pt idx="23">
                  <c:v>40.616126041484755</c:v>
                </c:pt>
                <c:pt idx="24">
                  <c:v>43.581546259067707</c:v>
                </c:pt>
                <c:pt idx="25">
                  <c:v>47.516309743279812</c:v>
                </c:pt>
                <c:pt idx="26">
                  <c:v>52.301005223610048</c:v>
                </c:pt>
                <c:pt idx="27">
                  <c:v>59.158784470303409</c:v>
                </c:pt>
                <c:pt idx="28">
                  <c:v>66.932714966956567</c:v>
                </c:pt>
                <c:pt idx="29">
                  <c:v>74.813022763123996</c:v>
                </c:pt>
                <c:pt idx="30">
                  <c:v>81.18956195831727</c:v>
                </c:pt>
                <c:pt idx="31">
                  <c:v>85.748431920224363</c:v>
                </c:pt>
                <c:pt idx="32">
                  <c:v>89.539049321693895</c:v>
                </c:pt>
                <c:pt idx="33">
                  <c:v>92.959895004278138</c:v>
                </c:pt>
                <c:pt idx="34">
                  <c:v>95.680671478622273</c:v>
                </c:pt>
                <c:pt idx="35">
                  <c:v>95.680671478622273</c:v>
                </c:pt>
                <c:pt idx="36">
                  <c:v>94.939458485362039</c:v>
                </c:pt>
                <c:pt idx="37">
                  <c:v>90.942301491598357</c:v>
                </c:pt>
                <c:pt idx="38">
                  <c:v>85.464646400910667</c:v>
                </c:pt>
                <c:pt idx="39">
                  <c:v>80.721593127143095</c:v>
                </c:pt>
                <c:pt idx="40">
                  <c:v>76.874271944831065</c:v>
                </c:pt>
                <c:pt idx="41">
                  <c:v>72.526260915185873</c:v>
                </c:pt>
                <c:pt idx="42">
                  <c:v>67.40454476486974</c:v>
                </c:pt>
                <c:pt idx="43">
                  <c:v>63.120447757589311</c:v>
                </c:pt>
                <c:pt idx="44">
                  <c:v>60.833908743575037</c:v>
                </c:pt>
                <c:pt idx="45">
                  <c:v>60.189342714289417</c:v>
                </c:pt>
                <c:pt idx="46">
                  <c:v>59.824017037784785</c:v>
                </c:pt>
                <c:pt idx="47">
                  <c:v>59.112764055936793</c:v>
                </c:pt>
                <c:pt idx="48">
                  <c:v>58.592030204873694</c:v>
                </c:pt>
                <c:pt idx="49">
                  <c:v>58.592030204873694</c:v>
                </c:pt>
                <c:pt idx="50">
                  <c:v>58.592030204873694</c:v>
                </c:pt>
                <c:pt idx="51">
                  <c:v>57.922483236422693</c:v>
                </c:pt>
                <c:pt idx="52">
                  <c:v>56.416244728318951</c:v>
                </c:pt>
                <c:pt idx="53">
                  <c:v>55.292933009773385</c:v>
                </c:pt>
                <c:pt idx="54">
                  <c:v>55.155233042020036</c:v>
                </c:pt>
                <c:pt idx="55">
                  <c:v>55.155233042020036</c:v>
                </c:pt>
                <c:pt idx="56">
                  <c:v>55.155233042020036</c:v>
                </c:pt>
                <c:pt idx="57">
                  <c:v>55.575853997112638</c:v>
                </c:pt>
                <c:pt idx="58">
                  <c:v>56.130971189343533</c:v>
                </c:pt>
                <c:pt idx="59">
                  <c:v>57.643263638041439</c:v>
                </c:pt>
                <c:pt idx="60">
                  <c:v>59.375328186196818</c:v>
                </c:pt>
                <c:pt idx="61">
                  <c:v>60.399565756444211</c:v>
                </c:pt>
                <c:pt idx="62">
                  <c:v>61.287350157616082</c:v>
                </c:pt>
                <c:pt idx="63">
                  <c:v>62.393439120897334</c:v>
                </c:pt>
                <c:pt idx="64">
                  <c:v>63.78220285818032</c:v>
                </c:pt>
                <c:pt idx="65">
                  <c:v>64.844064952323635</c:v>
                </c:pt>
                <c:pt idx="66">
                  <c:v>65.685164856449575</c:v>
                </c:pt>
                <c:pt idx="67">
                  <c:v>67.675315061885101</c:v>
                </c:pt>
                <c:pt idx="68">
                  <c:v>71.934562645061987</c:v>
                </c:pt>
                <c:pt idx="69">
                  <c:v>78.04193316040832</c:v>
                </c:pt>
                <c:pt idx="70">
                  <c:v>85.344776310703566</c:v>
                </c:pt>
                <c:pt idx="71">
                  <c:v>92.858630599543147</c:v>
                </c:pt>
                <c:pt idx="72">
                  <c:v>99.159610054284229</c:v>
                </c:pt>
                <c:pt idx="73">
                  <c:v>103.73250388290219</c:v>
                </c:pt>
                <c:pt idx="74">
                  <c:v>107.37835118712138</c:v>
                </c:pt>
                <c:pt idx="75">
                  <c:v>111.02500651223284</c:v>
                </c:pt>
                <c:pt idx="76">
                  <c:v>115.05690577084374</c:v>
                </c:pt>
                <c:pt idx="77">
                  <c:v>118.94684173505496</c:v>
                </c:pt>
                <c:pt idx="78">
                  <c:v>121.71933788393855</c:v>
                </c:pt>
                <c:pt idx="79">
                  <c:v>121.71933788393855</c:v>
                </c:pt>
                <c:pt idx="80">
                  <c:v>121.71933788393855</c:v>
                </c:pt>
                <c:pt idx="81">
                  <c:v>121.02856273037817</c:v>
                </c:pt>
                <c:pt idx="82">
                  <c:v>120.55328066448899</c:v>
                </c:pt>
                <c:pt idx="83">
                  <c:v>120.55328066448899</c:v>
                </c:pt>
                <c:pt idx="84">
                  <c:v>120.54586131220768</c:v>
                </c:pt>
                <c:pt idx="85">
                  <c:v>120.17367565732377</c:v>
                </c:pt>
                <c:pt idx="86">
                  <c:v>119.9079266815002</c:v>
                </c:pt>
                <c:pt idx="87">
                  <c:v>119.85279248846393</c:v>
                </c:pt>
                <c:pt idx="88">
                  <c:v>118.12723694792575</c:v>
                </c:pt>
                <c:pt idx="89">
                  <c:v>112.86917460519891</c:v>
                </c:pt>
                <c:pt idx="90">
                  <c:v>106.42150656203728</c:v>
                </c:pt>
                <c:pt idx="91">
                  <c:v>101.17557890818787</c:v>
                </c:pt>
                <c:pt idx="92">
                  <c:v>97.926375677643023</c:v>
                </c:pt>
                <c:pt idx="93">
                  <c:v>96.267396720209888</c:v>
                </c:pt>
                <c:pt idx="94">
                  <c:v>94.974712833327132</c:v>
                </c:pt>
                <c:pt idx="95">
                  <c:v>93.939237015901199</c:v>
                </c:pt>
                <c:pt idx="96">
                  <c:v>93.377116361078677</c:v>
                </c:pt>
                <c:pt idx="97">
                  <c:v>93.169601689550902</c:v>
                </c:pt>
                <c:pt idx="98">
                  <c:v>93.169601689550902</c:v>
                </c:pt>
                <c:pt idx="99">
                  <c:v>93.169601689550902</c:v>
                </c:pt>
                <c:pt idx="100">
                  <c:v>93.169601689550902</c:v>
                </c:pt>
                <c:pt idx="101">
                  <c:v>93.169601689550902</c:v>
                </c:pt>
                <c:pt idx="102">
                  <c:v>93.169601689550902</c:v>
                </c:pt>
                <c:pt idx="103">
                  <c:v>93.169601689550902</c:v>
                </c:pt>
                <c:pt idx="104">
                  <c:v>93.169601689550902</c:v>
                </c:pt>
                <c:pt idx="105">
                  <c:v>93.169601689550902</c:v>
                </c:pt>
                <c:pt idx="106">
                  <c:v>93.169601689550902</c:v>
                </c:pt>
                <c:pt idx="107">
                  <c:v>93.169601689550902</c:v>
                </c:pt>
                <c:pt idx="108">
                  <c:v>93.169601689550902</c:v>
                </c:pt>
                <c:pt idx="109">
                  <c:v>93.169601689550902</c:v>
                </c:pt>
                <c:pt idx="110">
                  <c:v>93.169601689550902</c:v>
                </c:pt>
                <c:pt idx="111">
                  <c:v>93.169601689550902</c:v>
                </c:pt>
                <c:pt idx="112">
                  <c:v>93.169601689550902</c:v>
                </c:pt>
                <c:pt idx="113">
                  <c:v>93.169601689550902</c:v>
                </c:pt>
                <c:pt idx="114">
                  <c:v>93.169601689550902</c:v>
                </c:pt>
                <c:pt idx="115">
                  <c:v>93.169601689550902</c:v>
                </c:pt>
                <c:pt idx="116">
                  <c:v>93.169601689550902</c:v>
                </c:pt>
                <c:pt idx="117">
                  <c:v>93.169601689550902</c:v>
                </c:pt>
                <c:pt idx="118">
                  <c:v>93.169601689550902</c:v>
                </c:pt>
                <c:pt idx="119">
                  <c:v>93.169601689550902</c:v>
                </c:pt>
                <c:pt idx="120">
                  <c:v>93.169601689550902</c:v>
                </c:pt>
                <c:pt idx="121">
                  <c:v>93.169601689550902</c:v>
                </c:pt>
                <c:pt idx="122">
                  <c:v>93.169601689550902</c:v>
                </c:pt>
                <c:pt idx="123">
                  <c:v>93.169601689550902</c:v>
                </c:pt>
                <c:pt idx="124">
                  <c:v>93.169601689550902</c:v>
                </c:pt>
                <c:pt idx="125">
                  <c:v>93.169601689550902</c:v>
                </c:pt>
                <c:pt idx="126">
                  <c:v>93.169601689550902</c:v>
                </c:pt>
                <c:pt idx="127">
                  <c:v>93.169601689550902</c:v>
                </c:pt>
                <c:pt idx="128">
                  <c:v>93.169601689550902</c:v>
                </c:pt>
                <c:pt idx="129">
                  <c:v>93.169601689550902</c:v>
                </c:pt>
                <c:pt idx="130">
                  <c:v>93.169601689550902</c:v>
                </c:pt>
                <c:pt idx="131">
                  <c:v>93.169601689550902</c:v>
                </c:pt>
                <c:pt idx="132">
                  <c:v>93.169601689550902</c:v>
                </c:pt>
                <c:pt idx="133">
                  <c:v>93.169601689550902</c:v>
                </c:pt>
                <c:pt idx="134">
                  <c:v>93.169601689550902</c:v>
                </c:pt>
                <c:pt idx="135">
                  <c:v>93.169601689550902</c:v>
                </c:pt>
                <c:pt idx="136">
                  <c:v>93.169601689550902</c:v>
                </c:pt>
                <c:pt idx="137">
                  <c:v>93.175517945106449</c:v>
                </c:pt>
                <c:pt idx="138">
                  <c:v>93.337146697370926</c:v>
                </c:pt>
                <c:pt idx="139">
                  <c:v>94.652653359049751</c:v>
                </c:pt>
                <c:pt idx="140">
                  <c:v>98.66884079645088</c:v>
                </c:pt>
                <c:pt idx="141">
                  <c:v>104.58135200851684</c:v>
                </c:pt>
                <c:pt idx="142">
                  <c:v>109.50627807113257</c:v>
                </c:pt>
                <c:pt idx="143">
                  <c:v>112.30506521603279</c:v>
                </c:pt>
                <c:pt idx="144">
                  <c:v>114.15178374929327</c:v>
                </c:pt>
                <c:pt idx="145">
                  <c:v>116.92807732295584</c:v>
                </c:pt>
                <c:pt idx="146">
                  <c:v>121.45110301655153</c:v>
                </c:pt>
                <c:pt idx="147">
                  <c:v>126.68750722484093</c:v>
                </c:pt>
                <c:pt idx="148">
                  <c:v>131.19258428851867</c:v>
                </c:pt>
                <c:pt idx="149">
                  <c:v>134.16061927554716</c:v>
                </c:pt>
                <c:pt idx="150">
                  <c:v>135.27537564850883</c:v>
                </c:pt>
                <c:pt idx="151">
                  <c:v>133.81489127983599</c:v>
                </c:pt>
                <c:pt idx="152">
                  <c:v>129.47690216241486</c:v>
                </c:pt>
                <c:pt idx="153">
                  <c:v>124.36860589667306</c:v>
                </c:pt>
                <c:pt idx="154">
                  <c:v>120.67547685985008</c:v>
                </c:pt>
                <c:pt idx="155">
                  <c:v>118.89621010583127</c:v>
                </c:pt>
                <c:pt idx="156">
                  <c:v>118.89621010583127</c:v>
                </c:pt>
                <c:pt idx="157">
                  <c:v>120.20871383213333</c:v>
                </c:pt>
                <c:pt idx="158">
                  <c:v>123.21972042820784</c:v>
                </c:pt>
                <c:pt idx="159">
                  <c:v>127.67516163346761</c:v>
                </c:pt>
                <c:pt idx="160">
                  <c:v>133.03860214002145</c:v>
                </c:pt>
                <c:pt idx="161">
                  <c:v>138.25190331059437</c:v>
                </c:pt>
                <c:pt idx="162">
                  <c:v>142.84013885518345</c:v>
                </c:pt>
                <c:pt idx="163">
                  <c:v>147.58253913161093</c:v>
                </c:pt>
                <c:pt idx="164">
                  <c:v>152.10629010227203</c:v>
                </c:pt>
                <c:pt idx="165">
                  <c:v>155.86177656005961</c:v>
                </c:pt>
                <c:pt idx="166">
                  <c:v>159.22384531739948</c:v>
                </c:pt>
                <c:pt idx="167">
                  <c:v>163.96107025471088</c:v>
                </c:pt>
                <c:pt idx="168">
                  <c:v>170.10797332713889</c:v>
                </c:pt>
                <c:pt idx="169">
                  <c:v>174.9503829205031</c:v>
                </c:pt>
                <c:pt idx="170">
                  <c:v>176.5636473803882</c:v>
                </c:pt>
                <c:pt idx="171">
                  <c:v>174.51135780836853</c:v>
                </c:pt>
                <c:pt idx="172">
                  <c:v>169.10895365320363</c:v>
                </c:pt>
                <c:pt idx="173">
                  <c:v>162.90204648387595</c:v>
                </c:pt>
                <c:pt idx="174">
                  <c:v>158.95285279639708</c:v>
                </c:pt>
                <c:pt idx="175">
                  <c:v>158.04382969348239</c:v>
                </c:pt>
                <c:pt idx="176">
                  <c:v>159.30128596276631</c:v>
                </c:pt>
                <c:pt idx="177">
                  <c:v>162.56709295908888</c:v>
                </c:pt>
                <c:pt idx="178">
                  <c:v>166.59716342449951</c:v>
                </c:pt>
                <c:pt idx="179">
                  <c:v>169.2554453802951</c:v>
                </c:pt>
                <c:pt idx="180">
                  <c:v>170.46698856385132</c:v>
                </c:pt>
                <c:pt idx="181">
                  <c:v>170.46698856385132</c:v>
                </c:pt>
                <c:pt idx="182">
                  <c:v>170.23747998330006</c:v>
                </c:pt>
                <c:pt idx="183">
                  <c:v>168.39457242062406</c:v>
                </c:pt>
                <c:pt idx="184">
                  <c:v>165.46923238737753</c:v>
                </c:pt>
                <c:pt idx="185">
                  <c:v>162.56751713287647</c:v>
                </c:pt>
                <c:pt idx="186">
                  <c:v>160.18215149251188</c:v>
                </c:pt>
                <c:pt idx="187">
                  <c:v>158.45701444114468</c:v>
                </c:pt>
                <c:pt idx="188">
                  <c:v>157.2222685989355</c:v>
                </c:pt>
                <c:pt idx="189">
                  <c:v>156.35960664764173</c:v>
                </c:pt>
                <c:pt idx="190">
                  <c:v>155.80817121036972</c:v>
                </c:pt>
                <c:pt idx="191">
                  <c:v>155.45462134650091</c:v>
                </c:pt>
                <c:pt idx="192">
                  <c:v>155.27273189910267</c:v>
                </c:pt>
                <c:pt idx="193">
                  <c:v>155.27273189910267</c:v>
                </c:pt>
                <c:pt idx="194">
                  <c:v>155.27273189910267</c:v>
                </c:pt>
                <c:pt idx="195">
                  <c:v>155.27273189910267</c:v>
                </c:pt>
                <c:pt idx="196">
                  <c:v>155.27273189910267</c:v>
                </c:pt>
                <c:pt idx="197">
                  <c:v>155.27273189910267</c:v>
                </c:pt>
                <c:pt idx="198">
                  <c:v>155.78178944154098</c:v>
                </c:pt>
                <c:pt idx="199">
                  <c:v>156.52485686684264</c:v>
                </c:pt>
                <c:pt idx="200">
                  <c:v>157.55523104098961</c:v>
                </c:pt>
                <c:pt idx="201">
                  <c:v>158.90779657789795</c:v>
                </c:pt>
                <c:pt idx="202">
                  <c:v>160.66938095188527</c:v>
                </c:pt>
                <c:pt idx="203">
                  <c:v>163.63650713130755</c:v>
                </c:pt>
                <c:pt idx="204">
                  <c:v>167.44921713881359</c:v>
                </c:pt>
                <c:pt idx="205">
                  <c:v>171.8269616363873</c:v>
                </c:pt>
                <c:pt idx="206">
                  <c:v>177.59464624765161</c:v>
                </c:pt>
                <c:pt idx="207">
                  <c:v>184.08152282282089</c:v>
                </c:pt>
                <c:pt idx="208">
                  <c:v>190.40907249085933</c:v>
                </c:pt>
                <c:pt idx="209">
                  <c:v>197.99266872240941</c:v>
                </c:pt>
                <c:pt idx="210">
                  <c:v>206.02508109380864</c:v>
                </c:pt>
                <c:pt idx="211">
                  <c:v>212.56398801361962</c:v>
                </c:pt>
                <c:pt idx="212">
                  <c:v>218.04743972889742</c:v>
                </c:pt>
                <c:pt idx="213">
                  <c:v>222.90561558931415</c:v>
                </c:pt>
                <c:pt idx="214">
                  <c:v>228.2568490085871</c:v>
                </c:pt>
                <c:pt idx="215">
                  <c:v>235.0726487533546</c:v>
                </c:pt>
                <c:pt idx="216">
                  <c:v>243.20289812809415</c:v>
                </c:pt>
                <c:pt idx="217">
                  <c:v>251.75007624545043</c:v>
                </c:pt>
                <c:pt idx="218">
                  <c:v>259.83730457396342</c:v>
                </c:pt>
                <c:pt idx="219">
                  <c:v>267.01032306743264</c:v>
                </c:pt>
                <c:pt idx="220">
                  <c:v>273.16470568834853</c:v>
                </c:pt>
                <c:pt idx="221">
                  <c:v>278.02617769041495</c:v>
                </c:pt>
                <c:pt idx="222">
                  <c:v>282.07243288149567</c:v>
                </c:pt>
                <c:pt idx="223">
                  <c:v>285.98731311017309</c:v>
                </c:pt>
                <c:pt idx="224">
                  <c:v>289.94767689857554</c:v>
                </c:pt>
                <c:pt idx="225">
                  <c:v>294.51068695901358</c:v>
                </c:pt>
                <c:pt idx="226">
                  <c:v>299.32977085621434</c:v>
                </c:pt>
                <c:pt idx="227">
                  <c:v>304.03913536032798</c:v>
                </c:pt>
                <c:pt idx="228">
                  <c:v>308.62813206640436</c:v>
                </c:pt>
                <c:pt idx="229">
                  <c:v>312.89656491239947</c:v>
                </c:pt>
                <c:pt idx="230">
                  <c:v>316.44528961107034</c:v>
                </c:pt>
                <c:pt idx="231">
                  <c:v>316.44528961107034</c:v>
                </c:pt>
                <c:pt idx="232">
                  <c:v>316.44528961107034</c:v>
                </c:pt>
                <c:pt idx="233">
                  <c:v>313.46364635210767</c:v>
                </c:pt>
                <c:pt idx="234">
                  <c:v>309.48713382518991</c:v>
                </c:pt>
                <c:pt idx="235">
                  <c:v>306.81224058034036</c:v>
                </c:pt>
                <c:pt idx="236">
                  <c:v>306.2012969371691</c:v>
                </c:pt>
                <c:pt idx="237">
                  <c:v>306.2012969371691</c:v>
                </c:pt>
                <c:pt idx="238">
                  <c:v>304.79300920366001</c:v>
                </c:pt>
                <c:pt idx="239">
                  <c:v>300.80072598085076</c:v>
                </c:pt>
                <c:pt idx="240">
                  <c:v>295.20754076363448</c:v>
                </c:pt>
                <c:pt idx="241">
                  <c:v>290.56837510942739</c:v>
                </c:pt>
                <c:pt idx="242">
                  <c:v>286.52885639744773</c:v>
                </c:pt>
                <c:pt idx="243">
                  <c:v>282.23752534590233</c:v>
                </c:pt>
                <c:pt idx="244">
                  <c:v>278.3902041635904</c:v>
                </c:pt>
                <c:pt idx="245">
                  <c:v>274.04219313394515</c:v>
                </c:pt>
                <c:pt idx="246">
                  <c:v>268.92047698362904</c:v>
                </c:pt>
                <c:pt idx="247">
                  <c:v>264.63637997634856</c:v>
                </c:pt>
                <c:pt idx="248">
                  <c:v>262.34984096233427</c:v>
                </c:pt>
                <c:pt idx="249">
                  <c:v>261.7052749330486</c:v>
                </c:pt>
                <c:pt idx="250">
                  <c:v>261.33994925654395</c:v>
                </c:pt>
                <c:pt idx="251">
                  <c:v>260.62869627469598</c:v>
                </c:pt>
                <c:pt idx="252">
                  <c:v>260.1079624236329</c:v>
                </c:pt>
                <c:pt idx="253">
                  <c:v>260.1079624236329</c:v>
                </c:pt>
                <c:pt idx="254">
                  <c:v>260.1079624236329</c:v>
                </c:pt>
                <c:pt idx="255">
                  <c:v>259.43841545518188</c:v>
                </c:pt>
                <c:pt idx="256">
                  <c:v>258.43377433722139</c:v>
                </c:pt>
                <c:pt idx="257">
                  <c:v>258.43377433722139</c:v>
                </c:pt>
                <c:pt idx="258">
                  <c:v>260.87268208387025</c:v>
                </c:pt>
                <c:pt idx="259">
                  <c:v>264.90581718327269</c:v>
                </c:pt>
                <c:pt idx="260">
                  <c:v>269.54634788202952</c:v>
                </c:pt>
                <c:pt idx="261">
                  <c:v>274.54664355896716</c:v>
                </c:pt>
                <c:pt idx="262">
                  <c:v>280.538259093845</c:v>
                </c:pt>
                <c:pt idx="263">
                  <c:v>288.75196873782841</c:v>
                </c:pt>
                <c:pt idx="264">
                  <c:v>298.66126675848045</c:v>
                </c:pt>
                <c:pt idx="265">
                  <c:v>308.31138327917711</c:v>
                </c:pt>
                <c:pt idx="266">
                  <c:v>316.0932968372789</c:v>
                </c:pt>
                <c:pt idx="267">
                  <c:v>323.21342460070491</c:v>
                </c:pt>
                <c:pt idx="268">
                  <c:v>330.22101205090735</c:v>
                </c:pt>
                <c:pt idx="269">
                  <c:v>336.62288598736563</c:v>
                </c:pt>
                <c:pt idx="270">
                  <c:v>340.99524751036915</c:v>
                </c:pt>
                <c:pt idx="271">
                  <c:v>340.99524751036915</c:v>
                </c:pt>
                <c:pt idx="272">
                  <c:v>340.99524751036915</c:v>
                </c:pt>
                <c:pt idx="273">
                  <c:v>340.13442725313297</c:v>
                </c:pt>
                <c:pt idx="274">
                  <c:v>335.81386410119757</c:v>
                </c:pt>
                <c:pt idx="275">
                  <c:v>330.21407051169132</c:v>
                </c:pt>
                <c:pt idx="276">
                  <c:v>324.2875953981453</c:v>
                </c:pt>
                <c:pt idx="277">
                  <c:v>318.1825285710363</c:v>
                </c:pt>
                <c:pt idx="278">
                  <c:v>311.59153675025368</c:v>
                </c:pt>
                <c:pt idx="279">
                  <c:v>305.58001225704874</c:v>
                </c:pt>
                <c:pt idx="280">
                  <c:v>302.63820626126471</c:v>
                </c:pt>
                <c:pt idx="281">
                  <c:v>304.37498598089667</c:v>
                </c:pt>
                <c:pt idx="282">
                  <c:v>310.67558897193703</c:v>
                </c:pt>
                <c:pt idx="283">
                  <c:v>318.76794821481474</c:v>
                </c:pt>
                <c:pt idx="284">
                  <c:v>328.19339447939694</c:v>
                </c:pt>
                <c:pt idx="285">
                  <c:v>338.25280665133675</c:v>
                </c:pt>
                <c:pt idx="286">
                  <c:v>348.49291265329703</c:v>
                </c:pt>
                <c:pt idx="287">
                  <c:v>359.66974178902444</c:v>
                </c:pt>
                <c:pt idx="288">
                  <c:v>371.80893063592077</c:v>
                </c:pt>
                <c:pt idx="289">
                  <c:v>382.32671429590994</c:v>
                </c:pt>
                <c:pt idx="290">
                  <c:v>388.66984533317839</c:v>
                </c:pt>
                <c:pt idx="291">
                  <c:v>388.66984533317839</c:v>
                </c:pt>
                <c:pt idx="292">
                  <c:v>388.202735451504</c:v>
                </c:pt>
                <c:pt idx="293">
                  <c:v>387.38711122193519</c:v>
                </c:pt>
                <c:pt idx="294">
                  <c:v>387.38711122193519</c:v>
                </c:pt>
                <c:pt idx="295">
                  <c:v>387.38711122193519</c:v>
                </c:pt>
                <c:pt idx="296">
                  <c:v>387.38711122193519</c:v>
                </c:pt>
                <c:pt idx="297">
                  <c:v>390.05616404589347</c:v>
                </c:pt>
                <c:pt idx="298">
                  <c:v>392.90343935668392</c:v>
                </c:pt>
                <c:pt idx="299">
                  <c:v>395.29595122221536</c:v>
                </c:pt>
                <c:pt idx="300">
                  <c:v>395.29595122221536</c:v>
                </c:pt>
                <c:pt idx="301">
                  <c:v>395.29595122221536</c:v>
                </c:pt>
                <c:pt idx="302">
                  <c:v>395.29595122221536</c:v>
                </c:pt>
                <c:pt idx="303">
                  <c:v>394.57883945191361</c:v>
                </c:pt>
                <c:pt idx="304">
                  <c:v>392.85963026597392</c:v>
                </c:pt>
                <c:pt idx="305">
                  <c:v>390.46597528352089</c:v>
                </c:pt>
                <c:pt idx="306">
                  <c:v>388.74653198256919</c:v>
                </c:pt>
                <c:pt idx="307">
                  <c:v>388.33226185124204</c:v>
                </c:pt>
                <c:pt idx="308">
                  <c:v>388.33226185124204</c:v>
                </c:pt>
                <c:pt idx="309">
                  <c:v>388.33226185124204</c:v>
                </c:pt>
                <c:pt idx="310">
                  <c:v>388.33226185124204</c:v>
                </c:pt>
                <c:pt idx="311">
                  <c:v>388.26721749416049</c:v>
                </c:pt>
                <c:pt idx="312">
                  <c:v>387.45252095204421</c:v>
                </c:pt>
                <c:pt idx="313">
                  <c:v>385.81760857048556</c:v>
                </c:pt>
                <c:pt idx="314">
                  <c:v>383.66078924826331</c:v>
                </c:pt>
                <c:pt idx="315">
                  <c:v>381.55685663355143</c:v>
                </c:pt>
                <c:pt idx="316">
                  <c:v>379.81812497335659</c:v>
                </c:pt>
                <c:pt idx="317">
                  <c:v>377.85520259062446</c:v>
                </c:pt>
                <c:pt idx="318">
                  <c:v>375.35585201809357</c:v>
                </c:pt>
                <c:pt idx="319">
                  <c:v>372.82730660497629</c:v>
                </c:pt>
                <c:pt idx="320">
                  <c:v>371.57583417719849</c:v>
                </c:pt>
                <c:pt idx="321">
                  <c:v>371.32778992390632</c:v>
                </c:pt>
                <c:pt idx="322">
                  <c:v>371.32778992390632</c:v>
                </c:pt>
                <c:pt idx="323">
                  <c:v>371.32778992390632</c:v>
                </c:pt>
                <c:pt idx="324">
                  <c:v>371.23116838043842</c:v>
                </c:pt>
                <c:pt idx="325">
                  <c:v>371.23116838043842</c:v>
                </c:pt>
                <c:pt idx="326">
                  <c:v>371.23116838043842</c:v>
                </c:pt>
                <c:pt idx="327">
                  <c:v>371.23116838043842</c:v>
                </c:pt>
                <c:pt idx="328">
                  <c:v>369.73402862778471</c:v>
                </c:pt>
                <c:pt idx="329">
                  <c:v>366.89364964719397</c:v>
                </c:pt>
                <c:pt idx="330">
                  <c:v>365.3460849073071</c:v>
                </c:pt>
                <c:pt idx="331">
                  <c:v>365.33979356650985</c:v>
                </c:pt>
                <c:pt idx="332">
                  <c:v>365.22900900969961</c:v>
                </c:pt>
                <c:pt idx="333">
                  <c:v>365.06557917379104</c:v>
                </c:pt>
                <c:pt idx="334">
                  <c:v>365.00502122818921</c:v>
                </c:pt>
                <c:pt idx="335">
                  <c:v>364.84933022351134</c:v>
                </c:pt>
                <c:pt idx="336">
                  <c:v>364.84933022351134</c:v>
                </c:pt>
                <c:pt idx="337">
                  <c:v>364.84933022351134</c:v>
                </c:pt>
                <c:pt idx="338">
                  <c:v>365.78764904665906</c:v>
                </c:pt>
                <c:pt idx="339">
                  <c:v>368.15483438814334</c:v>
                </c:pt>
                <c:pt idx="340">
                  <c:v>372.62949433552109</c:v>
                </c:pt>
                <c:pt idx="341">
                  <c:v>378.24135942970048</c:v>
                </c:pt>
                <c:pt idx="342">
                  <c:v>382.13628322051778</c:v>
                </c:pt>
                <c:pt idx="343">
                  <c:v>383.85887779243882</c:v>
                </c:pt>
                <c:pt idx="344">
                  <c:v>385.01609743223997</c:v>
                </c:pt>
                <c:pt idx="345">
                  <c:v>386.73367780822383</c:v>
                </c:pt>
                <c:pt idx="346">
                  <c:v>388.47593277705101</c:v>
                </c:pt>
                <c:pt idx="347">
                  <c:v>389.89982771574813</c:v>
                </c:pt>
                <c:pt idx="348">
                  <c:v>391.7238680702124</c:v>
                </c:pt>
                <c:pt idx="349">
                  <c:v>393.49120554891914</c:v>
                </c:pt>
                <c:pt idx="350">
                  <c:v>394.81053225278532</c:v>
                </c:pt>
                <c:pt idx="351">
                  <c:v>394.81053225278532</c:v>
                </c:pt>
                <c:pt idx="352">
                  <c:v>394.81053225278532</c:v>
                </c:pt>
                <c:pt idx="353">
                  <c:v>394.81053225278532</c:v>
                </c:pt>
                <c:pt idx="354">
                  <c:v>394.81053225278532</c:v>
                </c:pt>
                <c:pt idx="355">
                  <c:v>395.84708053410037</c:v>
                </c:pt>
                <c:pt idx="356">
                  <c:v>396.98232390463312</c:v>
                </c:pt>
                <c:pt idx="357">
                  <c:v>396.98232390463312</c:v>
                </c:pt>
                <c:pt idx="358">
                  <c:v>396.65903907272298</c:v>
                </c:pt>
                <c:pt idx="359">
                  <c:v>394.95726440835773</c:v>
                </c:pt>
                <c:pt idx="360">
                  <c:v>392.82648793324631</c:v>
                </c:pt>
                <c:pt idx="361">
                  <c:v>391.2261486138533</c:v>
                </c:pt>
                <c:pt idx="362">
                  <c:v>390.36133773503622</c:v>
                </c:pt>
                <c:pt idx="363">
                  <c:v>390.11429992173805</c:v>
                </c:pt>
                <c:pt idx="364">
                  <c:v>390.11429992173805</c:v>
                </c:pt>
                <c:pt idx="365">
                  <c:v>390.74535983805754</c:v>
                </c:pt>
                <c:pt idx="366">
                  <c:v>391.66615912584905</c:v>
                </c:pt>
                <c:pt idx="367">
                  <c:v>393.20658953232623</c:v>
                </c:pt>
                <c:pt idx="368">
                  <c:v>395.62021378287955</c:v>
                </c:pt>
                <c:pt idx="369">
                  <c:v>398.0512528872415</c:v>
                </c:pt>
                <c:pt idx="370">
                  <c:v>399.55151125388647</c:v>
                </c:pt>
                <c:pt idx="371">
                  <c:v>399.55151125388647</c:v>
                </c:pt>
                <c:pt idx="372">
                  <c:v>397.93113412141804</c:v>
                </c:pt>
                <c:pt idx="373">
                  <c:v>394.89053693560362</c:v>
                </c:pt>
                <c:pt idx="374">
                  <c:v>392.0218534588675</c:v>
                </c:pt>
                <c:pt idx="375">
                  <c:v>390.06661602553413</c:v>
                </c:pt>
                <c:pt idx="376">
                  <c:v>388.91706982223383</c:v>
                </c:pt>
                <c:pt idx="377">
                  <c:v>388.25947914386768</c:v>
                </c:pt>
                <c:pt idx="378">
                  <c:v>387.87541074972756</c:v>
                </c:pt>
                <c:pt idx="379">
                  <c:v>387.64622125836956</c:v>
                </c:pt>
                <c:pt idx="380">
                  <c:v>387.41153112920296</c:v>
                </c:pt>
                <c:pt idx="381">
                  <c:v>387.15836443631963</c:v>
                </c:pt>
                <c:pt idx="382">
                  <c:v>386.95466292330713</c:v>
                </c:pt>
                <c:pt idx="383">
                  <c:v>386.81280097112233</c:v>
                </c:pt>
                <c:pt idx="384">
                  <c:v>386.75134381034633</c:v>
                </c:pt>
                <c:pt idx="385">
                  <c:v>386.75134381034633</c:v>
                </c:pt>
                <c:pt idx="386">
                  <c:v>386.75134381034633</c:v>
                </c:pt>
                <c:pt idx="387">
                  <c:v>386.75134381034633</c:v>
                </c:pt>
                <c:pt idx="388">
                  <c:v>386.75134381034633</c:v>
                </c:pt>
                <c:pt idx="389">
                  <c:v>386.75134381034633</c:v>
                </c:pt>
                <c:pt idx="390">
                  <c:v>386.75134381034633</c:v>
                </c:pt>
                <c:pt idx="391">
                  <c:v>386.77103028256857</c:v>
                </c:pt>
                <c:pt idx="392">
                  <c:v>386.96338506049193</c:v>
                </c:pt>
                <c:pt idx="393">
                  <c:v>387.74790722102438</c:v>
                </c:pt>
                <c:pt idx="394">
                  <c:v>389.62064349633323</c:v>
                </c:pt>
                <c:pt idx="395">
                  <c:v>392.92309268631101</c:v>
                </c:pt>
                <c:pt idx="396">
                  <c:v>397.82634033639323</c:v>
                </c:pt>
                <c:pt idx="397">
                  <c:v>404.2287312616366</c:v>
                </c:pt>
                <c:pt idx="398">
                  <c:v>410.88879345565402</c:v>
                </c:pt>
                <c:pt idx="399">
                  <c:v>415.54680048638107</c:v>
                </c:pt>
                <c:pt idx="400">
                  <c:v>417.46422754591475</c:v>
                </c:pt>
                <c:pt idx="401">
                  <c:v>417.46422754591475</c:v>
                </c:pt>
                <c:pt idx="402">
                  <c:v>416.38785590242281</c:v>
                </c:pt>
                <c:pt idx="403">
                  <c:v>414.66938182157793</c:v>
                </c:pt>
                <c:pt idx="404">
                  <c:v>413.17967867435561</c:v>
                </c:pt>
                <c:pt idx="405">
                  <c:v>411.91239459776205</c:v>
                </c:pt>
                <c:pt idx="406">
                  <c:v>410.58454887216135</c:v>
                </c:pt>
                <c:pt idx="407">
                  <c:v>409.28089679981377</c:v>
                </c:pt>
                <c:pt idx="408">
                  <c:v>408.34173580385027</c:v>
                </c:pt>
                <c:pt idx="409">
                  <c:v>408.05333517815694</c:v>
                </c:pt>
                <c:pt idx="410">
                  <c:v>408.05333517815694</c:v>
                </c:pt>
                <c:pt idx="411">
                  <c:v>408.54586110865256</c:v>
                </c:pt>
                <c:pt idx="412">
                  <c:v>409.14421292397634</c:v>
                </c:pt>
                <c:pt idx="413">
                  <c:v>409.85753907249074</c:v>
                </c:pt>
                <c:pt idx="414">
                  <c:v>410.98376542164118</c:v>
                </c:pt>
                <c:pt idx="415">
                  <c:v>412.8459782969739</c:v>
                </c:pt>
                <c:pt idx="416">
                  <c:v>415.03919380624274</c:v>
                </c:pt>
                <c:pt idx="417">
                  <c:v>416.60199369035553</c:v>
                </c:pt>
                <c:pt idx="418">
                  <c:v>417.16113737642053</c:v>
                </c:pt>
                <c:pt idx="419">
                  <c:v>416.76360157347131</c:v>
                </c:pt>
                <c:pt idx="420">
                  <c:v>416.002583089795</c:v>
                </c:pt>
                <c:pt idx="421">
                  <c:v>415.67770189309363</c:v>
                </c:pt>
                <c:pt idx="422">
                  <c:v>415.67770189309363</c:v>
                </c:pt>
                <c:pt idx="423">
                  <c:v>416.67903407706137</c:v>
                </c:pt>
                <c:pt idx="424">
                  <c:v>418.85558237409941</c:v>
                </c:pt>
                <c:pt idx="425">
                  <c:v>423.43723057590569</c:v>
                </c:pt>
                <c:pt idx="426">
                  <c:v>431.62299528925257</c:v>
                </c:pt>
                <c:pt idx="427">
                  <c:v>441.85667185155114</c:v>
                </c:pt>
                <c:pt idx="428">
                  <c:v>449.48055041517432</c:v>
                </c:pt>
                <c:pt idx="429">
                  <c:v>452.68109404069412</c:v>
                </c:pt>
                <c:pt idx="430">
                  <c:v>452.68109404069412</c:v>
                </c:pt>
                <c:pt idx="431">
                  <c:v>452.07275057692522</c:v>
                </c:pt>
                <c:pt idx="432">
                  <c:v>451.56090116932995</c:v>
                </c:pt>
                <c:pt idx="433">
                  <c:v>451.56090116932995</c:v>
                </c:pt>
                <c:pt idx="434">
                  <c:v>451.56090116932995</c:v>
                </c:pt>
                <c:pt idx="435">
                  <c:v>450.67990135370496</c:v>
                </c:pt>
                <c:pt idx="436">
                  <c:v>448.11043102329086</c:v>
                </c:pt>
                <c:pt idx="437">
                  <c:v>444.14026176936068</c:v>
                </c:pt>
                <c:pt idx="438">
                  <c:v>439.60097090022691</c:v>
                </c:pt>
                <c:pt idx="439">
                  <c:v>435.68594878140283</c:v>
                </c:pt>
                <c:pt idx="440">
                  <c:v>433.23663404847235</c:v>
                </c:pt>
                <c:pt idx="441">
                  <c:v>432.19769937253403</c:v>
                </c:pt>
                <c:pt idx="442">
                  <c:v>431.95628957074098</c:v>
                </c:pt>
                <c:pt idx="443">
                  <c:v>431.93740344338488</c:v>
                </c:pt>
                <c:pt idx="444">
                  <c:v>431.93740344338488</c:v>
                </c:pt>
                <c:pt idx="445">
                  <c:v>431.93740344338488</c:v>
                </c:pt>
                <c:pt idx="446">
                  <c:v>431.93740344338488</c:v>
                </c:pt>
                <c:pt idx="447">
                  <c:v>431.93740344338488</c:v>
                </c:pt>
                <c:pt idx="448">
                  <c:v>431.93740344338488</c:v>
                </c:pt>
                <c:pt idx="449">
                  <c:v>431.93740344338488</c:v>
                </c:pt>
                <c:pt idx="450">
                  <c:v>431.93740344338488</c:v>
                </c:pt>
                <c:pt idx="451">
                  <c:v>431.93740344338488</c:v>
                </c:pt>
                <c:pt idx="452">
                  <c:v>431.93740344338488</c:v>
                </c:pt>
                <c:pt idx="453">
                  <c:v>431.93740344338488</c:v>
                </c:pt>
                <c:pt idx="454">
                  <c:v>431.93740344338488</c:v>
                </c:pt>
                <c:pt idx="455">
                  <c:v>431.93740344338488</c:v>
                </c:pt>
                <c:pt idx="456">
                  <c:v>431.93740344338488</c:v>
                </c:pt>
                <c:pt idx="457">
                  <c:v>431.93740344338488</c:v>
                </c:pt>
                <c:pt idx="458">
                  <c:v>431.93740344338488</c:v>
                </c:pt>
                <c:pt idx="459">
                  <c:v>431.93740344338488</c:v>
                </c:pt>
                <c:pt idx="460">
                  <c:v>431.93740344338488</c:v>
                </c:pt>
                <c:pt idx="461">
                  <c:v>431.93740344338488</c:v>
                </c:pt>
                <c:pt idx="462">
                  <c:v>431.93740344338488</c:v>
                </c:pt>
                <c:pt idx="463">
                  <c:v>431.93740344338488</c:v>
                </c:pt>
                <c:pt idx="464">
                  <c:v>431.93740344338488</c:v>
                </c:pt>
                <c:pt idx="465">
                  <c:v>431.93740344338488</c:v>
                </c:pt>
                <c:pt idx="466">
                  <c:v>431.93740344338488</c:v>
                </c:pt>
                <c:pt idx="467">
                  <c:v>431.93740344338488</c:v>
                </c:pt>
                <c:pt idx="468">
                  <c:v>431.93740344338488</c:v>
                </c:pt>
                <c:pt idx="469">
                  <c:v>431.93740344338488</c:v>
                </c:pt>
                <c:pt idx="470">
                  <c:v>431.93740344338488</c:v>
                </c:pt>
                <c:pt idx="471">
                  <c:v>431.93740344338488</c:v>
                </c:pt>
                <c:pt idx="472">
                  <c:v>431.93740344338488</c:v>
                </c:pt>
                <c:pt idx="473">
                  <c:v>431.93740344338488</c:v>
                </c:pt>
                <c:pt idx="474">
                  <c:v>431.93740344338488</c:v>
                </c:pt>
                <c:pt idx="475">
                  <c:v>431.93740344338488</c:v>
                </c:pt>
                <c:pt idx="476">
                  <c:v>431.93740344338488</c:v>
                </c:pt>
                <c:pt idx="477">
                  <c:v>431.93740344338488</c:v>
                </c:pt>
                <c:pt idx="478">
                  <c:v>431.93740344338488</c:v>
                </c:pt>
                <c:pt idx="479">
                  <c:v>431.93740344338488</c:v>
                </c:pt>
                <c:pt idx="480">
                  <c:v>431.93740344338488</c:v>
                </c:pt>
                <c:pt idx="481">
                  <c:v>431.93740344338488</c:v>
                </c:pt>
                <c:pt idx="482">
                  <c:v>431.93740344338488</c:v>
                </c:pt>
                <c:pt idx="483">
                  <c:v>431.93740344338488</c:v>
                </c:pt>
                <c:pt idx="484">
                  <c:v>431.93740344338488</c:v>
                </c:pt>
                <c:pt idx="485">
                  <c:v>431.93740344338488</c:v>
                </c:pt>
                <c:pt idx="486">
                  <c:v>431.93740344338488</c:v>
                </c:pt>
                <c:pt idx="487">
                  <c:v>431.93740344338488</c:v>
                </c:pt>
                <c:pt idx="488">
                  <c:v>431.93740344338488</c:v>
                </c:pt>
                <c:pt idx="489">
                  <c:v>431.93740344338488</c:v>
                </c:pt>
                <c:pt idx="490">
                  <c:v>431.93740344338488</c:v>
                </c:pt>
                <c:pt idx="491">
                  <c:v>431.93740344338488</c:v>
                </c:pt>
                <c:pt idx="492">
                  <c:v>431.93740344338488</c:v>
                </c:pt>
                <c:pt idx="493">
                  <c:v>431.93740344338488</c:v>
                </c:pt>
                <c:pt idx="494">
                  <c:v>431.93740344338488</c:v>
                </c:pt>
                <c:pt idx="495">
                  <c:v>431.93740344338488</c:v>
                </c:pt>
                <c:pt idx="496">
                  <c:v>431.93740344338488</c:v>
                </c:pt>
                <c:pt idx="497">
                  <c:v>431.93740344338488</c:v>
                </c:pt>
                <c:pt idx="498">
                  <c:v>431.93740344338488</c:v>
                </c:pt>
                <c:pt idx="499">
                  <c:v>431.93740344338488</c:v>
                </c:pt>
                <c:pt idx="500">
                  <c:v>431.93740344338488</c:v>
                </c:pt>
                <c:pt idx="501">
                  <c:v>431.93740344338488</c:v>
                </c:pt>
                <c:pt idx="502">
                  <c:v>431.93740344338488</c:v>
                </c:pt>
                <c:pt idx="503">
                  <c:v>431.93740344338488</c:v>
                </c:pt>
                <c:pt idx="504">
                  <c:v>431.93740344338488</c:v>
                </c:pt>
                <c:pt idx="505">
                  <c:v>431.93740344338488</c:v>
                </c:pt>
                <c:pt idx="506">
                  <c:v>431.93740344338488</c:v>
                </c:pt>
                <c:pt idx="507">
                  <c:v>431.93740344338488</c:v>
                </c:pt>
                <c:pt idx="508">
                  <c:v>431.93740344338488</c:v>
                </c:pt>
                <c:pt idx="509">
                  <c:v>431.93740344338488</c:v>
                </c:pt>
                <c:pt idx="510">
                  <c:v>431.93740344338488</c:v>
                </c:pt>
                <c:pt idx="511">
                  <c:v>431.95708991560713</c:v>
                </c:pt>
                <c:pt idx="512">
                  <c:v>432.218722587738</c:v>
                </c:pt>
                <c:pt idx="513">
                  <c:v>433.68530454837497</c:v>
                </c:pt>
                <c:pt idx="514">
                  <c:v>437.54395226166599</c:v>
                </c:pt>
                <c:pt idx="515">
                  <c:v>443.54620831076551</c:v>
                </c:pt>
                <c:pt idx="516">
                  <c:v>449.8942605507346</c:v>
                </c:pt>
                <c:pt idx="517">
                  <c:v>454.13095830740502</c:v>
                </c:pt>
                <c:pt idx="518">
                  <c:v>455.73512922386197</c:v>
                </c:pt>
                <c:pt idx="519">
                  <c:v>455.73512922386197</c:v>
                </c:pt>
                <c:pt idx="520">
                  <c:v>455.22945314352103</c:v>
                </c:pt>
                <c:pt idx="521">
                  <c:v>454.4303476951157</c:v>
                </c:pt>
                <c:pt idx="522">
                  <c:v>453.44986183462191</c:v>
                </c:pt>
                <c:pt idx="523">
                  <c:v>451.98144819670284</c:v>
                </c:pt>
                <c:pt idx="524">
                  <c:v>449.99104428523293</c:v>
                </c:pt>
                <c:pt idx="525">
                  <c:v>448.21671410761036</c:v>
                </c:pt>
                <c:pt idx="526">
                  <c:v>447.2797078804154</c:v>
                </c:pt>
                <c:pt idx="527">
                  <c:v>446.96055969351551</c:v>
                </c:pt>
                <c:pt idx="528">
                  <c:v>446.8857340729308</c:v>
                </c:pt>
                <c:pt idx="529">
                  <c:v>446.8857340729308</c:v>
                </c:pt>
                <c:pt idx="530">
                  <c:v>446.8857340729308</c:v>
                </c:pt>
                <c:pt idx="531">
                  <c:v>446.8857340729308</c:v>
                </c:pt>
                <c:pt idx="532">
                  <c:v>446.89165032848638</c:v>
                </c:pt>
                <c:pt idx="533">
                  <c:v>446.9663149790394</c:v>
                </c:pt>
                <c:pt idx="534">
                  <c:v>447.35346276545914</c:v>
                </c:pt>
                <c:pt idx="535">
                  <c:v>448.15272966779111</c:v>
                </c:pt>
                <c:pt idx="536">
                  <c:v>449.6820440666508</c:v>
                </c:pt>
                <c:pt idx="537">
                  <c:v>453.29952784527535</c:v>
                </c:pt>
                <c:pt idx="538">
                  <c:v>460.26703427595515</c:v>
                </c:pt>
                <c:pt idx="539">
                  <c:v>468.49118520125074</c:v>
                </c:pt>
                <c:pt idx="540">
                  <c:v>473.73673094395673</c:v>
                </c:pt>
                <c:pt idx="541">
                  <c:v>475.55909492649261</c:v>
                </c:pt>
                <c:pt idx="542">
                  <c:v>475.55909492649261</c:v>
                </c:pt>
                <c:pt idx="543">
                  <c:v>475.5407139835238</c:v>
                </c:pt>
                <c:pt idx="544">
                  <c:v>474.71569512596636</c:v>
                </c:pt>
                <c:pt idx="545">
                  <c:v>472.97674788040388</c:v>
                </c:pt>
                <c:pt idx="546">
                  <c:v>471.17888033216656</c:v>
                </c:pt>
                <c:pt idx="547">
                  <c:v>470.00262838455956</c:v>
                </c:pt>
                <c:pt idx="548">
                  <c:v>469.25323348302067</c:v>
                </c:pt>
                <c:pt idx="549">
                  <c:v>468.74191351430875</c:v>
                </c:pt>
                <c:pt idx="550">
                  <c:v>468.34585707347469</c:v>
                </c:pt>
                <c:pt idx="551">
                  <c:v>468.19111756619515</c:v>
                </c:pt>
                <c:pt idx="552">
                  <c:v>468.08609419759591</c:v>
                </c:pt>
                <c:pt idx="553">
                  <c:v>467.9820398805839</c:v>
                </c:pt>
                <c:pt idx="554">
                  <c:v>467.9820398805839</c:v>
                </c:pt>
                <c:pt idx="555">
                  <c:v>467.9820398805839</c:v>
                </c:pt>
                <c:pt idx="556">
                  <c:v>468.39689479142032</c:v>
                </c:pt>
                <c:pt idx="557">
                  <c:v>469.05323802429882</c:v>
                </c:pt>
                <c:pt idx="558">
                  <c:v>469.98135019091728</c:v>
                </c:pt>
                <c:pt idx="559">
                  <c:v>471.8483584538136</c:v>
                </c:pt>
                <c:pt idx="560">
                  <c:v>473.67086389505107</c:v>
                </c:pt>
                <c:pt idx="561">
                  <c:v>474.38631992577598</c:v>
                </c:pt>
                <c:pt idx="562">
                  <c:v>474.38631992577598</c:v>
                </c:pt>
                <c:pt idx="563">
                  <c:v>473.97889725164833</c:v>
                </c:pt>
                <c:pt idx="564">
                  <c:v>471.95961711769655</c:v>
                </c:pt>
                <c:pt idx="565">
                  <c:v>470.41420334201484</c:v>
                </c:pt>
                <c:pt idx="566">
                  <c:v>470.41420334201484</c:v>
                </c:pt>
                <c:pt idx="567">
                  <c:v>470.41420334201484</c:v>
                </c:pt>
                <c:pt idx="568">
                  <c:v>470.41420334201484</c:v>
                </c:pt>
                <c:pt idx="569">
                  <c:v>470.41420334201484</c:v>
                </c:pt>
                <c:pt idx="570">
                  <c:v>470.41420334201484</c:v>
                </c:pt>
                <c:pt idx="571">
                  <c:v>470.41420334201484</c:v>
                </c:pt>
                <c:pt idx="572">
                  <c:v>470.41420334201484</c:v>
                </c:pt>
                <c:pt idx="573">
                  <c:v>470.41420334201484</c:v>
                </c:pt>
                <c:pt idx="574">
                  <c:v>470.41420334201484</c:v>
                </c:pt>
                <c:pt idx="575">
                  <c:v>470.41420334201484</c:v>
                </c:pt>
                <c:pt idx="576">
                  <c:v>470.41420334201484</c:v>
                </c:pt>
                <c:pt idx="577">
                  <c:v>470.41420334201484</c:v>
                </c:pt>
                <c:pt idx="578">
                  <c:v>470.41420334201484</c:v>
                </c:pt>
                <c:pt idx="579">
                  <c:v>470.41420334201484</c:v>
                </c:pt>
                <c:pt idx="580">
                  <c:v>470.41420334201484</c:v>
                </c:pt>
                <c:pt idx="581">
                  <c:v>470.41420334201484</c:v>
                </c:pt>
                <c:pt idx="582">
                  <c:v>470.41420334201484</c:v>
                </c:pt>
                <c:pt idx="583">
                  <c:v>470.41420334201484</c:v>
                </c:pt>
                <c:pt idx="584">
                  <c:v>470.41420334201484</c:v>
                </c:pt>
                <c:pt idx="585">
                  <c:v>470.41420334201484</c:v>
                </c:pt>
                <c:pt idx="586">
                  <c:v>470.41420334201484</c:v>
                </c:pt>
                <c:pt idx="587">
                  <c:v>470.41420334201484</c:v>
                </c:pt>
                <c:pt idx="588">
                  <c:v>470.41420334201484</c:v>
                </c:pt>
                <c:pt idx="589">
                  <c:v>470.41420334201484</c:v>
                </c:pt>
                <c:pt idx="590">
                  <c:v>470.41420334201484</c:v>
                </c:pt>
                <c:pt idx="591">
                  <c:v>470.41420334201484</c:v>
                </c:pt>
                <c:pt idx="592">
                  <c:v>470.41420334201484</c:v>
                </c:pt>
                <c:pt idx="593">
                  <c:v>470.41420334201484</c:v>
                </c:pt>
                <c:pt idx="594">
                  <c:v>470.41420334201484</c:v>
                </c:pt>
                <c:pt idx="595">
                  <c:v>470.41420334201484</c:v>
                </c:pt>
                <c:pt idx="596">
                  <c:v>470.41420334201484</c:v>
                </c:pt>
                <c:pt idx="597">
                  <c:v>470.41420334201484</c:v>
                </c:pt>
                <c:pt idx="598">
                  <c:v>470.41420334201484</c:v>
                </c:pt>
                <c:pt idx="599">
                  <c:v>470.41420334201484</c:v>
                </c:pt>
                <c:pt idx="600">
                  <c:v>470.46989573090377</c:v>
                </c:pt>
                <c:pt idx="601">
                  <c:v>470.66226529259677</c:v>
                </c:pt>
                <c:pt idx="602">
                  <c:v>471.36845411979596</c:v>
                </c:pt>
                <c:pt idx="603">
                  <c:v>473.65930620745041</c:v>
                </c:pt>
                <c:pt idx="604">
                  <c:v>478.35434242455688</c:v>
                </c:pt>
                <c:pt idx="605">
                  <c:v>485.76315214479212</c:v>
                </c:pt>
                <c:pt idx="606">
                  <c:v>495.8497494611986</c:v>
                </c:pt>
                <c:pt idx="607">
                  <c:v>507.3907419410283</c:v>
                </c:pt>
                <c:pt idx="608">
                  <c:v>519.06012075290766</c:v>
                </c:pt>
                <c:pt idx="609">
                  <c:v>530.90668145954339</c:v>
                </c:pt>
                <c:pt idx="610">
                  <c:v>543.84357729170642</c:v>
                </c:pt>
                <c:pt idx="611">
                  <c:v>557.22459961203788</c:v>
                </c:pt>
                <c:pt idx="612">
                  <c:v>567.82704385442469</c:v>
                </c:pt>
                <c:pt idx="613">
                  <c:v>573.67205020248844</c:v>
                </c:pt>
                <c:pt idx="614">
                  <c:v>576.18644513863137</c:v>
                </c:pt>
                <c:pt idx="615">
                  <c:v>576.18644513863137</c:v>
                </c:pt>
                <c:pt idx="616">
                  <c:v>576.18644513863137</c:v>
                </c:pt>
                <c:pt idx="617">
                  <c:v>576.18644513863137</c:v>
                </c:pt>
                <c:pt idx="618">
                  <c:v>576.18644513863137</c:v>
                </c:pt>
                <c:pt idx="619">
                  <c:v>575.34989169936625</c:v>
                </c:pt>
                <c:pt idx="620">
                  <c:v>574.19539814005634</c:v>
                </c:pt>
                <c:pt idx="621">
                  <c:v>573.88541891137515</c:v>
                </c:pt>
                <c:pt idx="622">
                  <c:v>573.88541891137515</c:v>
                </c:pt>
                <c:pt idx="623">
                  <c:v>575.87627510750622</c:v>
                </c:pt>
                <c:pt idx="624">
                  <c:v>578.93190240838737</c:v>
                </c:pt>
                <c:pt idx="625">
                  <c:v>582.64788106305423</c:v>
                </c:pt>
                <c:pt idx="626">
                  <c:v>585.96136015528771</c:v>
                </c:pt>
                <c:pt idx="627">
                  <c:v>588.38588418040786</c:v>
                </c:pt>
                <c:pt idx="628">
                  <c:v>588.38588418040786</c:v>
                </c:pt>
                <c:pt idx="629">
                  <c:v>590.51474835437477</c:v>
                </c:pt>
                <c:pt idx="630">
                  <c:v>593.58989896292485</c:v>
                </c:pt>
                <c:pt idx="631">
                  <c:v>598.15701611859367</c:v>
                </c:pt>
                <c:pt idx="632">
                  <c:v>603.83998398376298</c:v>
                </c:pt>
                <c:pt idx="633">
                  <c:v>610.39707954824257</c:v>
                </c:pt>
                <c:pt idx="634">
                  <c:v>617.35932521622431</c:v>
                </c:pt>
                <c:pt idx="635">
                  <c:v>623.83518044623986</c:v>
                </c:pt>
                <c:pt idx="636">
                  <c:v>628.85524472169197</c:v>
                </c:pt>
                <c:pt idx="637">
                  <c:v>632.16646167718545</c:v>
                </c:pt>
                <c:pt idx="638">
                  <c:v>632.16646167718545</c:v>
                </c:pt>
                <c:pt idx="639">
                  <c:v>632.16646167718545</c:v>
                </c:pt>
                <c:pt idx="640">
                  <c:v>632.16646167718545</c:v>
                </c:pt>
                <c:pt idx="641">
                  <c:v>635.46287277202543</c:v>
                </c:pt>
                <c:pt idx="642">
                  <c:v>641.16469521362706</c:v>
                </c:pt>
                <c:pt idx="643">
                  <c:v>647.74846702502759</c:v>
                </c:pt>
                <c:pt idx="644">
                  <c:v>652.78904751345351</c:v>
                </c:pt>
                <c:pt idx="645">
                  <c:v>656.97112506817234</c:v>
                </c:pt>
                <c:pt idx="646">
                  <c:v>661.39043321489748</c:v>
                </c:pt>
                <c:pt idx="647">
                  <c:v>665.86502548445048</c:v>
                </c:pt>
                <c:pt idx="648">
                  <c:v>670.00811159701561</c:v>
                </c:pt>
                <c:pt idx="649">
                  <c:v>673.22908518586371</c:v>
                </c:pt>
                <c:pt idx="650">
                  <c:v>673.22908518586371</c:v>
                </c:pt>
                <c:pt idx="651">
                  <c:v>671.474550815219</c:v>
                </c:pt>
                <c:pt idx="652">
                  <c:v>667.48035909246846</c:v>
                </c:pt>
                <c:pt idx="653">
                  <c:v>663.20747641652724</c:v>
                </c:pt>
                <c:pt idx="654">
                  <c:v>657.85892368028112</c:v>
                </c:pt>
                <c:pt idx="655">
                  <c:v>650.02921884324405</c:v>
                </c:pt>
                <c:pt idx="656">
                  <c:v>641.38404648768869</c:v>
                </c:pt>
                <c:pt idx="657">
                  <c:v>634.77012411380338</c:v>
                </c:pt>
                <c:pt idx="658">
                  <c:v>630.50416919121812</c:v>
                </c:pt>
                <c:pt idx="659">
                  <c:v>625.99623470790652</c:v>
                </c:pt>
                <c:pt idx="660">
                  <c:v>619.78668508665749</c:v>
                </c:pt>
                <c:pt idx="661">
                  <c:v>613.43630249518378</c:v>
                </c:pt>
                <c:pt idx="662">
                  <c:v>608.52529343750143</c:v>
                </c:pt>
                <c:pt idx="663">
                  <c:v>605.60692851403724</c:v>
                </c:pt>
                <c:pt idx="664">
                  <c:v>604.57123369674684</c:v>
                </c:pt>
                <c:pt idx="665">
                  <c:v>604.57123369674684</c:v>
                </c:pt>
                <c:pt idx="666">
                  <c:v>605.8284045992084</c:v>
                </c:pt>
                <c:pt idx="667">
                  <c:v>610.33227927929249</c:v>
                </c:pt>
                <c:pt idx="668">
                  <c:v>617.91217891014799</c:v>
                </c:pt>
                <c:pt idx="669">
                  <c:v>626.92413853223309</c:v>
                </c:pt>
                <c:pt idx="670">
                  <c:v>637.08845066940705</c:v>
                </c:pt>
                <c:pt idx="671">
                  <c:v>644.85740410013398</c:v>
                </c:pt>
                <c:pt idx="672">
                  <c:v>650.77795953686234</c:v>
                </c:pt>
                <c:pt idx="673">
                  <c:v>657.07737100908469</c:v>
                </c:pt>
                <c:pt idx="674">
                  <c:v>663.76389865483236</c:v>
                </c:pt>
                <c:pt idx="675">
                  <c:v>668.32349615716441</c:v>
                </c:pt>
                <c:pt idx="676">
                  <c:v>670.53550484672598</c:v>
                </c:pt>
                <c:pt idx="677">
                  <c:v>670.38025304919995</c:v>
                </c:pt>
                <c:pt idx="678">
                  <c:v>666.11994824587248</c:v>
                </c:pt>
                <c:pt idx="679">
                  <c:v>659.76047378856617</c:v>
                </c:pt>
                <c:pt idx="680">
                  <c:v>653.0356380710989</c:v>
                </c:pt>
                <c:pt idx="681">
                  <c:v>647.0209309140032</c:v>
                </c:pt>
                <c:pt idx="682">
                  <c:v>643.47823364459725</c:v>
                </c:pt>
                <c:pt idx="683">
                  <c:v>641.58711488028155</c:v>
                </c:pt>
                <c:pt idx="684">
                  <c:v>640.72907195508628</c:v>
                </c:pt>
                <c:pt idx="685">
                  <c:v>642.9600295314533</c:v>
                </c:pt>
                <c:pt idx="686">
                  <c:v>647.51313523817817</c:v>
                </c:pt>
                <c:pt idx="687">
                  <c:v>652.13768547656582</c:v>
                </c:pt>
                <c:pt idx="688">
                  <c:v>657.14247751597441</c:v>
                </c:pt>
                <c:pt idx="689">
                  <c:v>662.42181022923319</c:v>
                </c:pt>
                <c:pt idx="690">
                  <c:v>665.92180356734821</c:v>
                </c:pt>
                <c:pt idx="691">
                  <c:v>667.72955185977912</c:v>
                </c:pt>
                <c:pt idx="692">
                  <c:v>669.68548197995506</c:v>
                </c:pt>
                <c:pt idx="693">
                  <c:v>672.45738731349115</c:v>
                </c:pt>
                <c:pt idx="694">
                  <c:v>675.07304456388647</c:v>
                </c:pt>
                <c:pt idx="695">
                  <c:v>675.07304456388647</c:v>
                </c:pt>
                <c:pt idx="696">
                  <c:v>671.47828059478934</c:v>
                </c:pt>
                <c:pt idx="697">
                  <c:v>666.70926421099443</c:v>
                </c:pt>
                <c:pt idx="698">
                  <c:v>663.46554653249314</c:v>
                </c:pt>
                <c:pt idx="699">
                  <c:v>661.23119227951759</c:v>
                </c:pt>
                <c:pt idx="700">
                  <c:v>660.49980205502766</c:v>
                </c:pt>
                <c:pt idx="701">
                  <c:v>660.49980205502766</c:v>
                </c:pt>
                <c:pt idx="702">
                  <c:v>660.49980205502766</c:v>
                </c:pt>
                <c:pt idx="703">
                  <c:v>660.49980205502766</c:v>
                </c:pt>
                <c:pt idx="704">
                  <c:v>660.32569393495658</c:v>
                </c:pt>
                <c:pt idx="705">
                  <c:v>659.05218034365453</c:v>
                </c:pt>
                <c:pt idx="706">
                  <c:v>657.08003530594578</c:v>
                </c:pt>
                <c:pt idx="707">
                  <c:v>655.27184826215284</c:v>
                </c:pt>
                <c:pt idx="708">
                  <c:v>654.35277824569198</c:v>
                </c:pt>
                <c:pt idx="709">
                  <c:v>654.8472596771735</c:v>
                </c:pt>
                <c:pt idx="710">
                  <c:v>658.11587920252055</c:v>
                </c:pt>
                <c:pt idx="711">
                  <c:v>664.10079787424388</c:v>
                </c:pt>
                <c:pt idx="712">
                  <c:v>668.03864633656758</c:v>
                </c:pt>
                <c:pt idx="713">
                  <c:v>668.69114500096634</c:v>
                </c:pt>
                <c:pt idx="714">
                  <c:v>667.20307612303009</c:v>
                </c:pt>
                <c:pt idx="715">
                  <c:v>664.25630597674035</c:v>
                </c:pt>
                <c:pt idx="716">
                  <c:v>662.00887747889465</c:v>
                </c:pt>
                <c:pt idx="717">
                  <c:v>661.55757271963535</c:v>
                </c:pt>
                <c:pt idx="718">
                  <c:v>662.29914534154909</c:v>
                </c:pt>
                <c:pt idx="719">
                  <c:v>664.78227138184388</c:v>
                </c:pt>
                <c:pt idx="720">
                  <c:v>668.57422263733065</c:v>
                </c:pt>
                <c:pt idx="721">
                  <c:v>672.20816410318162</c:v>
                </c:pt>
                <c:pt idx="722">
                  <c:v>675.75399128947583</c:v>
                </c:pt>
                <c:pt idx="723">
                  <c:v>679.08465484676753</c:v>
                </c:pt>
                <c:pt idx="724">
                  <c:v>683.40129168133558</c:v>
                </c:pt>
                <c:pt idx="725">
                  <c:v>690.0469993607262</c:v>
                </c:pt>
                <c:pt idx="726">
                  <c:v>700.45512367684978</c:v>
                </c:pt>
                <c:pt idx="727">
                  <c:v>711.50286065393311</c:v>
                </c:pt>
                <c:pt idx="728">
                  <c:v>720.05401715862104</c:v>
                </c:pt>
                <c:pt idx="729">
                  <c:v>726.80362840522594</c:v>
                </c:pt>
                <c:pt idx="730">
                  <c:v>730.77505906688566</c:v>
                </c:pt>
                <c:pt idx="731">
                  <c:v>732.98376030822124</c:v>
                </c:pt>
                <c:pt idx="732">
                  <c:v>735.06856643607625</c:v>
                </c:pt>
                <c:pt idx="733">
                  <c:v>737.30834417639699</c:v>
                </c:pt>
                <c:pt idx="734">
                  <c:v>739.71011906715489</c:v>
                </c:pt>
                <c:pt idx="735">
                  <c:v>742.4260686344594</c:v>
                </c:pt>
                <c:pt idx="736">
                  <c:v>745.62180083104477</c:v>
                </c:pt>
                <c:pt idx="737">
                  <c:v>748.71736998091842</c:v>
                </c:pt>
                <c:pt idx="738">
                  <c:v>751.11117792273944</c:v>
                </c:pt>
                <c:pt idx="739">
                  <c:v>754.90455709025241</c:v>
                </c:pt>
                <c:pt idx="740">
                  <c:v>760.35121780873237</c:v>
                </c:pt>
                <c:pt idx="741">
                  <c:v>765.3202540732043</c:v>
                </c:pt>
                <c:pt idx="742">
                  <c:v>768.78924391598525</c:v>
                </c:pt>
                <c:pt idx="743">
                  <c:v>771.18681394613736</c:v>
                </c:pt>
                <c:pt idx="744">
                  <c:v>773.43388904550079</c:v>
                </c:pt>
                <c:pt idx="745">
                  <c:v>775.68570480963103</c:v>
                </c:pt>
                <c:pt idx="746">
                  <c:v>778.58611118394447</c:v>
                </c:pt>
                <c:pt idx="747">
                  <c:v>782.49806147079335</c:v>
                </c:pt>
                <c:pt idx="748">
                  <c:v>787.15067298277245</c:v>
                </c:pt>
                <c:pt idx="749">
                  <c:v>791.389980442141</c:v>
                </c:pt>
                <c:pt idx="750">
                  <c:v>794.34750293340244</c:v>
                </c:pt>
                <c:pt idx="751">
                  <c:v>794.34750293340244</c:v>
                </c:pt>
                <c:pt idx="752">
                  <c:v>794.34750293340244</c:v>
                </c:pt>
                <c:pt idx="753">
                  <c:v>794.34750293340244</c:v>
                </c:pt>
                <c:pt idx="754">
                  <c:v>793.854692122914</c:v>
                </c:pt>
                <c:pt idx="755">
                  <c:v>792.58216195414252</c:v>
                </c:pt>
                <c:pt idx="756">
                  <c:v>788.90627629861888</c:v>
                </c:pt>
                <c:pt idx="757">
                  <c:v>781.53778654687699</c:v>
                </c:pt>
                <c:pt idx="758">
                  <c:v>772.13360512800841</c:v>
                </c:pt>
                <c:pt idx="759">
                  <c:v>763.36944797374895</c:v>
                </c:pt>
                <c:pt idx="760">
                  <c:v>756.05807190087444</c:v>
                </c:pt>
                <c:pt idx="761">
                  <c:v>750.2133780023596</c:v>
                </c:pt>
                <c:pt idx="762">
                  <c:v>746.20116758330914</c:v>
                </c:pt>
                <c:pt idx="763">
                  <c:v>743.99417631154358</c:v>
                </c:pt>
                <c:pt idx="764">
                  <c:v>743.67989567944483</c:v>
                </c:pt>
                <c:pt idx="765">
                  <c:v>746.16224676860816</c:v>
                </c:pt>
                <c:pt idx="766">
                  <c:v>750.57590244919788</c:v>
                </c:pt>
                <c:pt idx="767">
                  <c:v>755.84811620280766</c:v>
                </c:pt>
                <c:pt idx="768">
                  <c:v>761.98996729526334</c:v>
                </c:pt>
                <c:pt idx="769">
                  <c:v>770.43375458010587</c:v>
                </c:pt>
                <c:pt idx="770">
                  <c:v>782.72362620901185</c:v>
                </c:pt>
                <c:pt idx="771">
                  <c:v>796.87260752012821</c:v>
                </c:pt>
                <c:pt idx="772">
                  <c:v>811.92583221586301</c:v>
                </c:pt>
                <c:pt idx="773">
                  <c:v>825.68642607180436</c:v>
                </c:pt>
                <c:pt idx="774">
                  <c:v>838.57027101224253</c:v>
                </c:pt>
                <c:pt idx="775">
                  <c:v>852.7871482202172</c:v>
                </c:pt>
                <c:pt idx="776">
                  <c:v>865.55464051287208</c:v>
                </c:pt>
                <c:pt idx="777">
                  <c:v>876.20793876438938</c:v>
                </c:pt>
                <c:pt idx="778">
                  <c:v>886.31263440830276</c:v>
                </c:pt>
                <c:pt idx="779">
                  <c:v>895.75482918571333</c:v>
                </c:pt>
                <c:pt idx="780">
                  <c:v>904.02436305484662</c:v>
                </c:pt>
                <c:pt idx="781">
                  <c:v>911.22990208184319</c:v>
                </c:pt>
                <c:pt idx="782">
                  <c:v>917.51173721549799</c:v>
                </c:pt>
                <c:pt idx="783">
                  <c:v>923.03065050574696</c:v>
                </c:pt>
                <c:pt idx="784">
                  <c:v>928.39825512303082</c:v>
                </c:pt>
                <c:pt idx="785">
                  <c:v>934.70025935423814</c:v>
                </c:pt>
                <c:pt idx="786">
                  <c:v>941.31890605619401</c:v>
                </c:pt>
                <c:pt idx="787">
                  <c:v>946.70872282933783</c:v>
                </c:pt>
                <c:pt idx="788">
                  <c:v>951.04087874449306</c:v>
                </c:pt>
                <c:pt idx="789">
                  <c:v>955.37966889535323</c:v>
                </c:pt>
                <c:pt idx="790">
                  <c:v>960.38973444908584</c:v>
                </c:pt>
                <c:pt idx="791">
                  <c:v>965.87787568997123</c:v>
                </c:pt>
                <c:pt idx="792">
                  <c:v>965.87787568997123</c:v>
                </c:pt>
                <c:pt idx="793">
                  <c:v>964.72534145677503</c:v>
                </c:pt>
                <c:pt idx="794">
                  <c:v>956.86481276911195</c:v>
                </c:pt>
                <c:pt idx="795">
                  <c:v>944.08960265072346</c:v>
                </c:pt>
                <c:pt idx="796">
                  <c:v>929.87107715727257</c:v>
                </c:pt>
                <c:pt idx="797">
                  <c:v>917.71530563347744</c:v>
                </c:pt>
                <c:pt idx="798">
                  <c:v>909.82655008453116</c:v>
                </c:pt>
                <c:pt idx="799">
                  <c:v>906.74691156460926</c:v>
                </c:pt>
                <c:pt idx="800">
                  <c:v>906.74691156460926</c:v>
                </c:pt>
                <c:pt idx="801">
                  <c:v>909.35337377325959</c:v>
                </c:pt>
                <c:pt idx="802">
                  <c:v>916.08798685296574</c:v>
                </c:pt>
                <c:pt idx="803">
                  <c:v>928.06377370893597</c:v>
                </c:pt>
                <c:pt idx="804">
                  <c:v>941.61911241890652</c:v>
                </c:pt>
                <c:pt idx="805">
                  <c:v>951.53722785527998</c:v>
                </c:pt>
                <c:pt idx="806">
                  <c:v>956.90850287617513</c:v>
                </c:pt>
                <c:pt idx="807">
                  <c:v>956.90850287617513</c:v>
                </c:pt>
                <c:pt idx="808">
                  <c:v>956.57192285749022</c:v>
                </c:pt>
                <c:pt idx="809">
                  <c:v>954.40336391154835</c:v>
                </c:pt>
                <c:pt idx="810">
                  <c:v>950.56146990041941</c:v>
                </c:pt>
                <c:pt idx="811">
                  <c:v>943.93259179230813</c:v>
                </c:pt>
                <c:pt idx="812">
                  <c:v>935.58206996718172</c:v>
                </c:pt>
                <c:pt idx="813">
                  <c:v>927.42447569995579</c:v>
                </c:pt>
                <c:pt idx="814">
                  <c:v>919.77973549986734</c:v>
                </c:pt>
                <c:pt idx="815">
                  <c:v>912.72750776382827</c:v>
                </c:pt>
                <c:pt idx="816">
                  <c:v>906.79848319613552</c:v>
                </c:pt>
                <c:pt idx="817">
                  <c:v>902.41822983979864</c:v>
                </c:pt>
                <c:pt idx="818">
                  <c:v>900.14302085021507</c:v>
                </c:pt>
                <c:pt idx="819">
                  <c:v>900.14302085021507</c:v>
                </c:pt>
                <c:pt idx="820">
                  <c:v>903.77472590646482</c:v>
                </c:pt>
                <c:pt idx="821">
                  <c:v>909.95728147159673</c:v>
                </c:pt>
                <c:pt idx="822">
                  <c:v>916.68060570878799</c:v>
                </c:pt>
                <c:pt idx="823">
                  <c:v>923.64736226703474</c:v>
                </c:pt>
                <c:pt idx="824">
                  <c:v>930.19509891736936</c:v>
                </c:pt>
                <c:pt idx="825">
                  <c:v>936.28925368794228</c:v>
                </c:pt>
                <c:pt idx="826">
                  <c:v>942.53827497858913</c:v>
                </c:pt>
                <c:pt idx="827">
                  <c:v>948.7623130401372</c:v>
                </c:pt>
                <c:pt idx="828">
                  <c:v>956.11513929432806</c:v>
                </c:pt>
                <c:pt idx="829">
                  <c:v>965.1615372700229</c:v>
                </c:pt>
                <c:pt idx="830">
                  <c:v>974.47507670213906</c:v>
                </c:pt>
                <c:pt idx="831">
                  <c:v>982.29497554038892</c:v>
                </c:pt>
                <c:pt idx="832">
                  <c:v>987.42463379399135</c:v>
                </c:pt>
                <c:pt idx="833">
                  <c:v>991.19886084426241</c:v>
                </c:pt>
                <c:pt idx="834">
                  <c:v>995.20291783605319</c:v>
                </c:pt>
                <c:pt idx="835">
                  <c:v>999.27506990988434</c:v>
                </c:pt>
                <c:pt idx="836">
                  <c:v>1003.0755837129904</c:v>
                </c:pt>
                <c:pt idx="837">
                  <c:v>1007.2804675730971</c:v>
                </c:pt>
                <c:pt idx="838">
                  <c:v>1012.4394581858675</c:v>
                </c:pt>
                <c:pt idx="839">
                  <c:v>1017.7137136826683</c:v>
                </c:pt>
                <c:pt idx="840">
                  <c:v>1022.9309005248537</c:v>
                </c:pt>
                <c:pt idx="841">
                  <c:v>1029.1982560984225</c:v>
                </c:pt>
                <c:pt idx="842">
                  <c:v>1036.3984361205935</c:v>
                </c:pt>
                <c:pt idx="843">
                  <c:v>1043.0345229215659</c:v>
                </c:pt>
                <c:pt idx="844">
                  <c:v>1048.0852015173587</c:v>
                </c:pt>
                <c:pt idx="845">
                  <c:v>1052.0555999191074</c:v>
                </c:pt>
                <c:pt idx="846">
                  <c:v>1055.8654551470781</c:v>
                </c:pt>
                <c:pt idx="847">
                  <c:v>1060.2859626670156</c:v>
                </c:pt>
                <c:pt idx="848">
                  <c:v>1066.347458628446</c:v>
                </c:pt>
                <c:pt idx="849">
                  <c:v>1074.3846240030721</c:v>
                </c:pt>
                <c:pt idx="850">
                  <c:v>1082.6509064987945</c:v>
                </c:pt>
                <c:pt idx="851">
                  <c:v>1089.4575008381748</c:v>
                </c:pt>
                <c:pt idx="852">
                  <c:v>1095.560011218166</c:v>
                </c:pt>
                <c:pt idx="853">
                  <c:v>1101.7652204318811</c:v>
                </c:pt>
                <c:pt idx="854">
                  <c:v>1107.6413159082126</c:v>
                </c:pt>
                <c:pt idx="855">
                  <c:v>1112.5220824585549</c:v>
                </c:pt>
                <c:pt idx="856">
                  <c:v>1116.7963284236453</c:v>
                </c:pt>
                <c:pt idx="857">
                  <c:v>1123.0402557627699</c:v>
                </c:pt>
                <c:pt idx="858">
                  <c:v>1132.0662533962718</c:v>
                </c:pt>
                <c:pt idx="859">
                  <c:v>1141.3356350908402</c:v>
                </c:pt>
                <c:pt idx="860">
                  <c:v>1149.2322615134312</c:v>
                </c:pt>
                <c:pt idx="861">
                  <c:v>1158.2431342603622</c:v>
                </c:pt>
                <c:pt idx="862">
                  <c:v>1171.6275614035721</c:v>
                </c:pt>
                <c:pt idx="863">
                  <c:v>1184.9842954584547</c:v>
                </c:pt>
                <c:pt idx="864">
                  <c:v>1194.2739886570853</c:v>
                </c:pt>
                <c:pt idx="865">
                  <c:v>1202.252813411852</c:v>
                </c:pt>
                <c:pt idx="866">
                  <c:v>1212.1279095099126</c:v>
                </c:pt>
                <c:pt idx="867">
                  <c:v>1224.2994690706551</c:v>
                </c:pt>
                <c:pt idx="868">
                  <c:v>1235.2186320926367</c:v>
                </c:pt>
                <c:pt idx="869">
                  <c:v>1242.4439742135378</c:v>
                </c:pt>
                <c:pt idx="870">
                  <c:v>1242.4439742135378</c:v>
                </c:pt>
                <c:pt idx="871">
                  <c:v>1242.4439742135378</c:v>
                </c:pt>
                <c:pt idx="872">
                  <c:v>1242.4439742135378</c:v>
                </c:pt>
                <c:pt idx="873">
                  <c:v>1242.4439742135378</c:v>
                </c:pt>
                <c:pt idx="874">
                  <c:v>1242.4439742135378</c:v>
                </c:pt>
                <c:pt idx="875">
                  <c:v>1242.4439742135378</c:v>
                </c:pt>
                <c:pt idx="876">
                  <c:v>1241.5743189708514</c:v>
                </c:pt>
                <c:pt idx="877">
                  <c:v>1241.2717549707315</c:v>
                </c:pt>
                <c:pt idx="878">
                  <c:v>1241.2717549707315</c:v>
                </c:pt>
                <c:pt idx="879">
                  <c:v>1241.2717549707315</c:v>
                </c:pt>
                <c:pt idx="880">
                  <c:v>1241.2717549707315</c:v>
                </c:pt>
                <c:pt idx="881">
                  <c:v>1241.2717549707315</c:v>
                </c:pt>
                <c:pt idx="882">
                  <c:v>1241.2717549707315</c:v>
                </c:pt>
                <c:pt idx="883">
                  <c:v>1241.2717549707315</c:v>
                </c:pt>
                <c:pt idx="884">
                  <c:v>1246.0197318919766</c:v>
                </c:pt>
                <c:pt idx="885">
                  <c:v>1251.4671131483133</c:v>
                </c:pt>
                <c:pt idx="886">
                  <c:v>1257.1806935295633</c:v>
                </c:pt>
                <c:pt idx="887">
                  <c:v>1262.4718134102957</c:v>
                </c:pt>
                <c:pt idx="888">
                  <c:v>1262.4718134102957</c:v>
                </c:pt>
                <c:pt idx="889">
                  <c:v>1262.4718134102957</c:v>
                </c:pt>
                <c:pt idx="890">
                  <c:v>1262.4718134102957</c:v>
                </c:pt>
                <c:pt idx="891">
                  <c:v>1262.4718134102957</c:v>
                </c:pt>
                <c:pt idx="892">
                  <c:v>1261.34378412349</c:v>
                </c:pt>
                <c:pt idx="893">
                  <c:v>1259.9195743068235</c:v>
                </c:pt>
                <c:pt idx="894">
                  <c:v>1259.2444986842156</c:v>
                </c:pt>
                <c:pt idx="895">
                  <c:v>1259.2444986842156</c:v>
                </c:pt>
                <c:pt idx="896">
                  <c:v>1259.2444986842156</c:v>
                </c:pt>
                <c:pt idx="897">
                  <c:v>1259.2444986842156</c:v>
                </c:pt>
                <c:pt idx="898">
                  <c:v>1259.2444986842156</c:v>
                </c:pt>
                <c:pt idx="899">
                  <c:v>1259.2444986842156</c:v>
                </c:pt>
                <c:pt idx="900">
                  <c:v>1259.2444986842156</c:v>
                </c:pt>
                <c:pt idx="901">
                  <c:v>1259.191743051497</c:v>
                </c:pt>
                <c:pt idx="902">
                  <c:v>1251.0499495997751</c:v>
                </c:pt>
                <c:pt idx="903">
                  <c:v>1236.8314241063244</c:v>
                </c:pt>
                <c:pt idx="904">
                  <c:v>1224.6756525825292</c:v>
                </c:pt>
                <c:pt idx="905">
                  <c:v>1216.786897033583</c:v>
                </c:pt>
                <c:pt idx="906">
                  <c:v>1213.7072585136611</c:v>
                </c:pt>
                <c:pt idx="907">
                  <c:v>1213.7072585136611</c:v>
                </c:pt>
                <c:pt idx="908">
                  <c:v>1216.3137207223112</c:v>
                </c:pt>
                <c:pt idx="909">
                  <c:v>1223.0483338020176</c:v>
                </c:pt>
                <c:pt idx="910">
                  <c:v>1235.0241206579876</c:v>
                </c:pt>
                <c:pt idx="911">
                  <c:v>1248.5794593679584</c:v>
                </c:pt>
                <c:pt idx="912">
                  <c:v>1258.4975748043316</c:v>
                </c:pt>
                <c:pt idx="913">
                  <c:v>1265.7326946369417</c:v>
                </c:pt>
                <c:pt idx="914">
                  <c:v>1276.6066881473585</c:v>
                </c:pt>
                <c:pt idx="915">
                  <c:v>1287.4928705943389</c:v>
                </c:pt>
                <c:pt idx="916">
                  <c:v>1294.9842924432373</c:v>
                </c:pt>
                <c:pt idx="917">
                  <c:v>1300.0184600783541</c:v>
                </c:pt>
                <c:pt idx="918">
                  <c:v>1300.0184600783541</c:v>
                </c:pt>
                <c:pt idx="919">
                  <c:v>1304.3118775645253</c:v>
                </c:pt>
                <c:pt idx="920">
                  <c:v>1310.4815812679649</c:v>
                </c:pt>
                <c:pt idx="921">
                  <c:v>1319.7517839199791</c:v>
                </c:pt>
                <c:pt idx="922">
                  <c:v>1330.6440201084747</c:v>
                </c:pt>
                <c:pt idx="923">
                  <c:v>1340.5893160701285</c:v>
                </c:pt>
                <c:pt idx="924">
                  <c:v>1345.0353847254792</c:v>
                </c:pt>
                <c:pt idx="925">
                  <c:v>1343.9875169898396</c:v>
                </c:pt>
                <c:pt idx="926">
                  <c:v>1343.4551209731055</c:v>
                </c:pt>
                <c:pt idx="927">
                  <c:v>1343.4551209731055</c:v>
                </c:pt>
                <c:pt idx="928">
                  <c:v>1343.4551209731055</c:v>
                </c:pt>
                <c:pt idx="929">
                  <c:v>1343.4551209731055</c:v>
                </c:pt>
                <c:pt idx="930">
                  <c:v>1343.4551209731055</c:v>
                </c:pt>
                <c:pt idx="931">
                  <c:v>1343.4551209731055</c:v>
                </c:pt>
                <c:pt idx="932">
                  <c:v>1343.4551209731055</c:v>
                </c:pt>
                <c:pt idx="933">
                  <c:v>1343.4551209731055</c:v>
                </c:pt>
                <c:pt idx="934">
                  <c:v>1343.0682924264288</c:v>
                </c:pt>
                <c:pt idx="935">
                  <c:v>1342.4349330830264</c:v>
                </c:pt>
                <c:pt idx="936">
                  <c:v>1342.4349330830264</c:v>
                </c:pt>
                <c:pt idx="937">
                  <c:v>1342.4349330830264</c:v>
                </c:pt>
                <c:pt idx="938">
                  <c:v>1342.4349330830264</c:v>
                </c:pt>
                <c:pt idx="939">
                  <c:v>1342.4349330830264</c:v>
                </c:pt>
                <c:pt idx="940">
                  <c:v>1342.4349330830264</c:v>
                </c:pt>
                <c:pt idx="941">
                  <c:v>1342.4349330830264</c:v>
                </c:pt>
                <c:pt idx="942">
                  <c:v>1342.4349330830264</c:v>
                </c:pt>
                <c:pt idx="943">
                  <c:v>1342.4349330830264</c:v>
                </c:pt>
                <c:pt idx="944">
                  <c:v>1345.3286419954975</c:v>
                </c:pt>
                <c:pt idx="945">
                  <c:v>1348.5923633100811</c:v>
                </c:pt>
                <c:pt idx="946">
                  <c:v>1353.1720266919074</c:v>
                </c:pt>
                <c:pt idx="947">
                  <c:v>1358.9568097180841</c:v>
                </c:pt>
                <c:pt idx="948">
                  <c:v>1364.0960980908276</c:v>
                </c:pt>
                <c:pt idx="949">
                  <c:v>1367.6018952765558</c:v>
                </c:pt>
                <c:pt idx="950">
                  <c:v>1367.6018952765558</c:v>
                </c:pt>
                <c:pt idx="951">
                  <c:v>1364.4704005583474</c:v>
                </c:pt>
                <c:pt idx="952">
                  <c:v>1356.2637950009089</c:v>
                </c:pt>
                <c:pt idx="953">
                  <c:v>1344.7004379929053</c:v>
                </c:pt>
                <c:pt idx="954">
                  <c:v>1333.1532097785102</c:v>
                </c:pt>
                <c:pt idx="955">
                  <c:v>1323.0942359742571</c:v>
                </c:pt>
                <c:pt idx="956">
                  <c:v>1314.5805214635016</c:v>
                </c:pt>
                <c:pt idx="957">
                  <c:v>1309.2711246266015</c:v>
                </c:pt>
                <c:pt idx="958">
                  <c:v>1309.0059359393963</c:v>
                </c:pt>
                <c:pt idx="959">
                  <c:v>1313.883862090112</c:v>
                </c:pt>
                <c:pt idx="960">
                  <c:v>1324.6723558634526</c:v>
                </c:pt>
                <c:pt idx="961">
                  <c:v>1340.6942821383459</c:v>
                </c:pt>
                <c:pt idx="962">
                  <c:v>1358.2530112604263</c:v>
                </c:pt>
                <c:pt idx="963">
                  <c:v>1374.0804977950284</c:v>
                </c:pt>
                <c:pt idx="964">
                  <c:v>1386.0836880580564</c:v>
                </c:pt>
                <c:pt idx="965">
                  <c:v>1393.8332625309445</c:v>
                </c:pt>
                <c:pt idx="966">
                  <c:v>1398.2407769883471</c:v>
                </c:pt>
                <c:pt idx="967">
                  <c:v>1398.2407769883471</c:v>
                </c:pt>
                <c:pt idx="968">
                  <c:v>1398.2407769883471</c:v>
                </c:pt>
                <c:pt idx="969">
                  <c:v>1398.2407769883471</c:v>
                </c:pt>
                <c:pt idx="970">
                  <c:v>1396.556905459679</c:v>
                </c:pt>
                <c:pt idx="971">
                  <c:v>1391.1673477711372</c:v>
                </c:pt>
                <c:pt idx="972">
                  <c:v>1381.5100154052088</c:v>
                </c:pt>
                <c:pt idx="973">
                  <c:v>1370.6571589922833</c:v>
                </c:pt>
                <c:pt idx="974">
                  <c:v>1361.3204908051534</c:v>
                </c:pt>
                <c:pt idx="975">
                  <c:v>1353.5530607167657</c:v>
                </c:pt>
                <c:pt idx="976">
                  <c:v>1347.3682601324406</c:v>
                </c:pt>
                <c:pt idx="977">
                  <c:v>1343.2497249593869</c:v>
                </c:pt>
                <c:pt idx="978">
                  <c:v>1340.9576667560946</c:v>
                </c:pt>
                <c:pt idx="979">
                  <c:v>1339.370887745639</c:v>
                </c:pt>
                <c:pt idx="980">
                  <c:v>1338.3194377998936</c:v>
                </c:pt>
                <c:pt idx="981">
                  <c:v>1337.6681566233503</c:v>
                </c:pt>
                <c:pt idx="982">
                  <c:v>1337.2052313247395</c:v>
                </c:pt>
                <c:pt idx="983">
                  <c:v>1336.8621333621452</c:v>
                </c:pt>
                <c:pt idx="984">
                  <c:v>1336.7296257196897</c:v>
                </c:pt>
                <c:pt idx="985">
                  <c:v>1336.7296257196897</c:v>
                </c:pt>
                <c:pt idx="986">
                  <c:v>1336.7296257196897</c:v>
                </c:pt>
                <c:pt idx="987">
                  <c:v>1336.7296257196897</c:v>
                </c:pt>
                <c:pt idx="988">
                  <c:v>1336.7296257196897</c:v>
                </c:pt>
                <c:pt idx="989">
                  <c:v>1336.7296257196897</c:v>
                </c:pt>
                <c:pt idx="990">
                  <c:v>1336.7296257196897</c:v>
                </c:pt>
                <c:pt idx="991">
                  <c:v>1336.7296257196897</c:v>
                </c:pt>
                <c:pt idx="992">
                  <c:v>1336.7296257196897</c:v>
                </c:pt>
                <c:pt idx="993">
                  <c:v>1336.7296257196897</c:v>
                </c:pt>
                <c:pt idx="994">
                  <c:v>1336.7296257196897</c:v>
                </c:pt>
                <c:pt idx="995">
                  <c:v>1336.7296257196897</c:v>
                </c:pt>
                <c:pt idx="996">
                  <c:v>1336.7296257196897</c:v>
                </c:pt>
                <c:pt idx="997">
                  <c:v>1336.7296257196897</c:v>
                </c:pt>
                <c:pt idx="998">
                  <c:v>1336.7296257196897</c:v>
                </c:pt>
                <c:pt idx="999">
                  <c:v>1336.7296257196897</c:v>
                </c:pt>
                <c:pt idx="1000">
                  <c:v>1336.7296257196897</c:v>
                </c:pt>
                <c:pt idx="1001">
                  <c:v>1336.7296257196897</c:v>
                </c:pt>
                <c:pt idx="1002">
                  <c:v>1336.7296257196897</c:v>
                </c:pt>
                <c:pt idx="1003">
                  <c:v>1336.7296257196897</c:v>
                </c:pt>
                <c:pt idx="1004">
                  <c:v>1336.7296257196897</c:v>
                </c:pt>
                <c:pt idx="1005">
                  <c:v>1336.7296257196897</c:v>
                </c:pt>
                <c:pt idx="1006">
                  <c:v>1336.7296257196897</c:v>
                </c:pt>
                <c:pt idx="1007">
                  <c:v>1336.7296257196897</c:v>
                </c:pt>
                <c:pt idx="1008">
                  <c:v>1336.7296257196897</c:v>
                </c:pt>
                <c:pt idx="1009">
                  <c:v>1336.7296257196897</c:v>
                </c:pt>
                <c:pt idx="1010">
                  <c:v>1336.7296257196897</c:v>
                </c:pt>
                <c:pt idx="1011">
                  <c:v>1336.7296257196897</c:v>
                </c:pt>
                <c:pt idx="1012">
                  <c:v>1336.7296257196897</c:v>
                </c:pt>
                <c:pt idx="1013">
                  <c:v>1336.7296257196897</c:v>
                </c:pt>
                <c:pt idx="1014">
                  <c:v>1336.7296257196897</c:v>
                </c:pt>
                <c:pt idx="1015">
                  <c:v>1336.7296257196897</c:v>
                </c:pt>
                <c:pt idx="1016">
                  <c:v>1336.7296257196897</c:v>
                </c:pt>
                <c:pt idx="1017">
                  <c:v>1336.7296257196897</c:v>
                </c:pt>
                <c:pt idx="1018">
                  <c:v>1336.7296257196897</c:v>
                </c:pt>
                <c:pt idx="1019">
                  <c:v>1336.7296257196897</c:v>
                </c:pt>
                <c:pt idx="1020">
                  <c:v>1336.7296257196897</c:v>
                </c:pt>
                <c:pt idx="1021">
                  <c:v>1336.7296257196897</c:v>
                </c:pt>
                <c:pt idx="1022">
                  <c:v>1336.7296257196897</c:v>
                </c:pt>
                <c:pt idx="1023">
                  <c:v>1336.7296257196897</c:v>
                </c:pt>
                <c:pt idx="1024">
                  <c:v>1336.7296257196897</c:v>
                </c:pt>
                <c:pt idx="1025">
                  <c:v>1336.7296257196897</c:v>
                </c:pt>
                <c:pt idx="1026">
                  <c:v>1336.7689574085787</c:v>
                </c:pt>
                <c:pt idx="1027">
                  <c:v>1337.274971635122</c:v>
                </c:pt>
                <c:pt idx="1028">
                  <c:v>1339.6636945858161</c:v>
                </c:pt>
                <c:pt idx="1029">
                  <c:v>1345.2522169563815</c:v>
                </c:pt>
                <c:pt idx="1030">
                  <c:v>1353.1949702372028</c:v>
                </c:pt>
                <c:pt idx="1031">
                  <c:v>1361.6536991883002</c:v>
                </c:pt>
                <c:pt idx="1032">
                  <c:v>1370.0088162742306</c:v>
                </c:pt>
                <c:pt idx="1033">
                  <c:v>1378.5292033107955</c:v>
                </c:pt>
                <c:pt idx="1034">
                  <c:v>1387.4342660864975</c:v>
                </c:pt>
                <c:pt idx="1035">
                  <c:v>1395.9740319313962</c:v>
                </c:pt>
                <c:pt idx="1036">
                  <c:v>1403.5061765613516</c:v>
                </c:pt>
                <c:pt idx="1037">
                  <c:v>1410.359452022826</c:v>
                </c:pt>
                <c:pt idx="1038">
                  <c:v>1417.6193360517684</c:v>
                </c:pt>
                <c:pt idx="1039">
                  <c:v>1426.2568434513739</c:v>
                </c:pt>
                <c:pt idx="1040">
                  <c:v>1435.9166143821519</c:v>
                </c:pt>
                <c:pt idx="1041">
                  <c:v>1445.608422247871</c:v>
                </c:pt>
                <c:pt idx="1042">
                  <c:v>1453.976133908943</c:v>
                </c:pt>
                <c:pt idx="1043">
                  <c:v>1460.1239583747081</c:v>
                </c:pt>
                <c:pt idx="1044">
                  <c:v>1464.2634123447185</c:v>
                </c:pt>
                <c:pt idx="1045">
                  <c:v>1467.385215065706</c:v>
                </c:pt>
                <c:pt idx="1046">
                  <c:v>1470.5240887876801</c:v>
                </c:pt>
                <c:pt idx="1047">
                  <c:v>1473.8593566800193</c:v>
                </c:pt>
                <c:pt idx="1048">
                  <c:v>1473.8593566800193</c:v>
                </c:pt>
                <c:pt idx="1049">
                  <c:v>1473.8593566800193</c:v>
                </c:pt>
                <c:pt idx="1050">
                  <c:v>1472.358384310571</c:v>
                </c:pt>
                <c:pt idx="1051">
                  <c:v>1469.0861171926504</c:v>
                </c:pt>
                <c:pt idx="1052">
                  <c:v>1464.8231646867346</c:v>
                </c:pt>
                <c:pt idx="1053">
                  <c:v>1459.5739562922176</c:v>
                </c:pt>
                <c:pt idx="1054">
                  <c:v>1453.0735608621349</c:v>
                </c:pt>
                <c:pt idx="1055">
                  <c:v>1445.2872908084119</c:v>
                </c:pt>
                <c:pt idx="1056">
                  <c:v>1436.7491632931342</c:v>
                </c:pt>
                <c:pt idx="1057">
                  <c:v>1428.7717339717935</c:v>
                </c:pt>
                <c:pt idx="1058">
                  <c:v>1422.7344877638775</c:v>
                </c:pt>
                <c:pt idx="1059">
                  <c:v>1418.4465059546665</c:v>
                </c:pt>
                <c:pt idx="1060">
                  <c:v>1415.4665570199959</c:v>
                </c:pt>
                <c:pt idx="1061">
                  <c:v>1413.9225910100936</c:v>
                </c:pt>
                <c:pt idx="1062">
                  <c:v>1413.7044837111737</c:v>
                </c:pt>
                <c:pt idx="1063">
                  <c:v>1414.351381523348</c:v>
                </c:pt>
                <c:pt idx="1064">
                  <c:v>1416.5170905019493</c:v>
                </c:pt>
                <c:pt idx="1065">
                  <c:v>1421.6328614052279</c:v>
                </c:pt>
                <c:pt idx="1066">
                  <c:v>1428.2165447551463</c:v>
                </c:pt>
                <c:pt idx="1067">
                  <c:v>1432.6838053942095</c:v>
                </c:pt>
                <c:pt idx="1068">
                  <c:v>1434.8883983320563</c:v>
                </c:pt>
                <c:pt idx="1069">
                  <c:v>1437.205376273723</c:v>
                </c:pt>
                <c:pt idx="1070">
                  <c:v>1441.4417275181679</c:v>
                </c:pt>
                <c:pt idx="1071">
                  <c:v>1448.0271594848348</c:v>
                </c:pt>
                <c:pt idx="1072">
                  <c:v>1456.6650095722086</c:v>
                </c:pt>
                <c:pt idx="1073">
                  <c:v>1467.9647506258214</c:v>
                </c:pt>
                <c:pt idx="1074">
                  <c:v>1483.0047091644162</c:v>
                </c:pt>
                <c:pt idx="1075">
                  <c:v>1500.82677099221</c:v>
                </c:pt>
                <c:pt idx="1076">
                  <c:v>1518.5804448818051</c:v>
                </c:pt>
                <c:pt idx="1077">
                  <c:v>1534.4545454203237</c:v>
                </c:pt>
                <c:pt idx="1078">
                  <c:v>1548.3366524937421</c:v>
                </c:pt>
                <c:pt idx="1079">
                  <c:v>1561.3284319116722</c:v>
                </c:pt>
                <c:pt idx="1080">
                  <c:v>1572.5322067026443</c:v>
                </c:pt>
                <c:pt idx="1081">
                  <c:v>1580.0031890279722</c:v>
                </c:pt>
                <c:pt idx="1082">
                  <c:v>1580.0031890279722</c:v>
                </c:pt>
                <c:pt idx="1083">
                  <c:v>1579.4659249040083</c:v>
                </c:pt>
                <c:pt idx="1084">
                  <c:v>1576.7038421873103</c:v>
                </c:pt>
                <c:pt idx="1085">
                  <c:v>1575.5899535216076</c:v>
                </c:pt>
                <c:pt idx="1086">
                  <c:v>1575.5899535216076</c:v>
                </c:pt>
                <c:pt idx="1087">
                  <c:v>1579.026857586904</c:v>
                </c:pt>
                <c:pt idx="1088">
                  <c:v>1582.6680074598048</c:v>
                </c:pt>
                <c:pt idx="1089">
                  <c:v>1586.1237258130454</c:v>
                </c:pt>
                <c:pt idx="1090">
                  <c:v>1586.1237258130454</c:v>
                </c:pt>
                <c:pt idx="1091">
                  <c:v>1589.9828670490406</c:v>
                </c:pt>
                <c:pt idx="1092">
                  <c:v>1595.8888572792371</c:v>
                </c:pt>
                <c:pt idx="1093">
                  <c:v>1604.6390782873741</c:v>
                </c:pt>
                <c:pt idx="1094">
                  <c:v>1614.3057811997246</c:v>
                </c:pt>
                <c:pt idx="1095">
                  <c:v>1622.3056334531107</c:v>
                </c:pt>
                <c:pt idx="1096">
                  <c:v>1628.0896116251133</c:v>
                </c:pt>
                <c:pt idx="1097">
                  <c:v>1628.0896116251133</c:v>
                </c:pt>
                <c:pt idx="1098">
                  <c:v>1628.0896116251133</c:v>
                </c:pt>
                <c:pt idx="1099">
                  <c:v>1625.3785757043981</c:v>
                </c:pt>
                <c:pt idx="1100">
                  <c:v>1622.210433706286</c:v>
                </c:pt>
                <c:pt idx="1101">
                  <c:v>1621.8368735430038</c:v>
                </c:pt>
                <c:pt idx="1102">
                  <c:v>1621.8368735430038</c:v>
                </c:pt>
                <c:pt idx="1103">
                  <c:v>1628.7151347935439</c:v>
                </c:pt>
                <c:pt idx="1104">
                  <c:v>1639.3875444979983</c:v>
                </c:pt>
                <c:pt idx="1105">
                  <c:v>1650.9054681864943</c:v>
                </c:pt>
                <c:pt idx="1106">
                  <c:v>1659.4959774342153</c:v>
                </c:pt>
                <c:pt idx="1107">
                  <c:v>1664.5464325648775</c:v>
                </c:pt>
                <c:pt idx="1108">
                  <c:v>1664.5464325648775</c:v>
                </c:pt>
                <c:pt idx="1109">
                  <c:v>1663.4657083275501</c:v>
                </c:pt>
                <c:pt idx="1110">
                  <c:v>1662.4905377551736</c:v>
                </c:pt>
                <c:pt idx="1111">
                  <c:v>1662.4905377551736</c:v>
                </c:pt>
                <c:pt idx="1112">
                  <c:v>1669.0021633771612</c:v>
                </c:pt>
                <c:pt idx="1113">
                  <c:v>1681.4347986286516</c:v>
                </c:pt>
                <c:pt idx="1114">
                  <c:v>1697.7091344633886</c:v>
                </c:pt>
                <c:pt idx="1115">
                  <c:v>1711.6083037977164</c:v>
                </c:pt>
                <c:pt idx="1116">
                  <c:v>1720.2335723616516</c:v>
                </c:pt>
                <c:pt idx="1117">
                  <c:v>1720.2335723616516</c:v>
                </c:pt>
                <c:pt idx="1118">
                  <c:v>1720.2335723616516</c:v>
                </c:pt>
                <c:pt idx="1119">
                  <c:v>1719.4475768360512</c:v>
                </c:pt>
                <c:pt idx="1120">
                  <c:v>1719.4475768360512</c:v>
                </c:pt>
                <c:pt idx="1121">
                  <c:v>1719.4475768360512</c:v>
                </c:pt>
                <c:pt idx="1122">
                  <c:v>1719.4475768360512</c:v>
                </c:pt>
                <c:pt idx="1123">
                  <c:v>1718.2462962599986</c:v>
                </c:pt>
                <c:pt idx="1124">
                  <c:v>1712.8438158508939</c:v>
                </c:pt>
                <c:pt idx="1125">
                  <c:v>1702.5574181684719</c:v>
                </c:pt>
                <c:pt idx="1126">
                  <c:v>1689.0445592131773</c:v>
                </c:pt>
                <c:pt idx="1127">
                  <c:v>1675.5306293881385</c:v>
                </c:pt>
                <c:pt idx="1128">
                  <c:v>1663.6123516925068</c:v>
                </c:pt>
                <c:pt idx="1129">
                  <c:v>1654.3595273935657</c:v>
                </c:pt>
                <c:pt idx="1130">
                  <c:v>1647.7911730694523</c:v>
                </c:pt>
                <c:pt idx="1131">
                  <c:v>1642.5560483771551</c:v>
                </c:pt>
                <c:pt idx="1132">
                  <c:v>1637.9213735876128</c:v>
                </c:pt>
                <c:pt idx="1133">
                  <c:v>1633.499636973469</c:v>
                </c:pt>
                <c:pt idx="1134">
                  <c:v>1629.4842049786539</c:v>
                </c:pt>
                <c:pt idx="1135">
                  <c:v>1626.3530671599824</c:v>
                </c:pt>
                <c:pt idx="1136">
                  <c:v>1624.4387259342341</c:v>
                </c:pt>
                <c:pt idx="1137">
                  <c:v>1623.8212057636169</c:v>
                </c:pt>
                <c:pt idx="1138">
                  <c:v>1623.8212057636169</c:v>
                </c:pt>
                <c:pt idx="1139">
                  <c:v>1624.3764219385239</c:v>
                </c:pt>
                <c:pt idx="1140">
                  <c:v>1625.1490201099887</c:v>
                </c:pt>
                <c:pt idx="1141">
                  <c:v>1626.5256971267954</c:v>
                </c:pt>
                <c:pt idx="1142">
                  <c:v>1629.5078499202323</c:v>
                </c:pt>
                <c:pt idx="1143">
                  <c:v>1634.5832878423844</c:v>
                </c:pt>
                <c:pt idx="1144">
                  <c:v>1639.4826013478528</c:v>
                </c:pt>
                <c:pt idx="1145">
                  <c:v>1642.0546416692864</c:v>
                </c:pt>
                <c:pt idx="1146">
                  <c:v>1641.449470439331</c:v>
                </c:pt>
                <c:pt idx="1147">
                  <c:v>1637.7321779804943</c:v>
                </c:pt>
                <c:pt idx="1148">
                  <c:v>1634.080825655783</c:v>
                </c:pt>
                <c:pt idx="1149">
                  <c:v>1632.2639184833288</c:v>
                </c:pt>
                <c:pt idx="1150">
                  <c:v>1631.8517803907362</c:v>
                </c:pt>
                <c:pt idx="1151">
                  <c:v>1631.8517803907362</c:v>
                </c:pt>
                <c:pt idx="1152">
                  <c:v>1633.0530051557053</c:v>
                </c:pt>
                <c:pt idx="1153">
                  <c:v>1637.6930616201917</c:v>
                </c:pt>
                <c:pt idx="1154">
                  <c:v>1647.5304199668699</c:v>
                </c:pt>
                <c:pt idx="1155">
                  <c:v>1659.092667377517</c:v>
                </c:pt>
                <c:pt idx="1156">
                  <c:v>1669.7514108153659</c:v>
                </c:pt>
                <c:pt idx="1157">
                  <c:v>1681.5148602751506</c:v>
                </c:pt>
                <c:pt idx="1158">
                  <c:v>1696.7085067211779</c:v>
                </c:pt>
                <c:pt idx="1159">
                  <c:v>1715.7780243492684</c:v>
                </c:pt>
                <c:pt idx="1160">
                  <c:v>1736.4879623817878</c:v>
                </c:pt>
                <c:pt idx="1161">
                  <c:v>1756.1809039412929</c:v>
                </c:pt>
                <c:pt idx="1162">
                  <c:v>1774.9834101062074</c:v>
                </c:pt>
                <c:pt idx="1163">
                  <c:v>1794.0645284693192</c:v>
                </c:pt>
                <c:pt idx="1164">
                  <c:v>1813.7582484258392</c:v>
                </c:pt>
                <c:pt idx="1165">
                  <c:v>1833.9770549494501</c:v>
                </c:pt>
                <c:pt idx="1166">
                  <c:v>1850.1329002537623</c:v>
                </c:pt>
                <c:pt idx="1167">
                  <c:v>1862.1100058433767</c:v>
                </c:pt>
                <c:pt idx="1168">
                  <c:v>1875.7738954786978</c:v>
                </c:pt>
                <c:pt idx="1169">
                  <c:v>1890.9687398087226</c:v>
                </c:pt>
                <c:pt idx="1170">
                  <c:v>1905.8927253160496</c:v>
                </c:pt>
                <c:pt idx="1171">
                  <c:v>1920.7610214625338</c:v>
                </c:pt>
                <c:pt idx="1172">
                  <c:v>1935.2480723532462</c:v>
                </c:pt>
                <c:pt idx="1173">
                  <c:v>1949.2951393773978</c:v>
                </c:pt>
                <c:pt idx="1174">
                  <c:v>1963.1330016469819</c:v>
                </c:pt>
                <c:pt idx="1175">
                  <c:v>1976.4292867758882</c:v>
                </c:pt>
                <c:pt idx="1176">
                  <c:v>1989.1289723398863</c:v>
                </c:pt>
                <c:pt idx="1177">
                  <c:v>2001.7744653817499</c:v>
                </c:pt>
                <c:pt idx="1178">
                  <c:v>2015.2549541074345</c:v>
                </c:pt>
                <c:pt idx="1179">
                  <c:v>2029.6166079145742</c:v>
                </c:pt>
                <c:pt idx="1180">
                  <c:v>2044.2893100687188</c:v>
                </c:pt>
                <c:pt idx="1181">
                  <c:v>2058.9646303733766</c:v>
                </c:pt>
                <c:pt idx="1182">
                  <c:v>2072.9952345769511</c:v>
                </c:pt>
                <c:pt idx="1183">
                  <c:v>2086.3246720525726</c:v>
                </c:pt>
                <c:pt idx="1184">
                  <c:v>2099.216704916144</c:v>
                </c:pt>
                <c:pt idx="1185">
                  <c:v>2111.3196885055131</c:v>
                </c:pt>
                <c:pt idx="1186">
                  <c:v>2121.95206838677</c:v>
                </c:pt>
                <c:pt idx="1187">
                  <c:v>2121.95206838677</c:v>
                </c:pt>
                <c:pt idx="1188">
                  <c:v>2121.95206838677</c:v>
                </c:pt>
                <c:pt idx="1189">
                  <c:v>2121.95206838677</c:v>
                </c:pt>
                <c:pt idx="1190">
                  <c:v>2121.95206838677</c:v>
                </c:pt>
                <c:pt idx="1191">
                  <c:v>2121.95206838677</c:v>
                </c:pt>
                <c:pt idx="1192">
                  <c:v>2121.95206838677</c:v>
                </c:pt>
                <c:pt idx="1193">
                  <c:v>2121.95206838677</c:v>
                </c:pt>
                <c:pt idx="1194">
                  <c:v>2121.95206838677</c:v>
                </c:pt>
                <c:pt idx="1195">
                  <c:v>2131.9874797656908</c:v>
                </c:pt>
                <c:pt idx="1196">
                  <c:v>2142.0391891103236</c:v>
                </c:pt>
                <c:pt idx="1197">
                  <c:v>2152.1016835508194</c:v>
                </c:pt>
                <c:pt idx="1198">
                  <c:v>2163.4470269218141</c:v>
                </c:pt>
                <c:pt idx="1199">
                  <c:v>2176.1488833377589</c:v>
                </c:pt>
                <c:pt idx="1200">
                  <c:v>2190.2826659655557</c:v>
                </c:pt>
                <c:pt idx="1201">
                  <c:v>2205.6096188378401</c:v>
                </c:pt>
                <c:pt idx="1202">
                  <c:v>2220.5414052923456</c:v>
                </c:pt>
                <c:pt idx="1203">
                  <c:v>2234.3761530921743</c:v>
                </c:pt>
                <c:pt idx="1204">
                  <c:v>2247.0434590522227</c:v>
                </c:pt>
                <c:pt idx="1205">
                  <c:v>2258.8083803282184</c:v>
                </c:pt>
                <c:pt idx="1206">
                  <c:v>2270.2858769956665</c:v>
                </c:pt>
                <c:pt idx="1207">
                  <c:v>2281.7929273703189</c:v>
                </c:pt>
                <c:pt idx="1208">
                  <c:v>2293.3295862131367</c:v>
                </c:pt>
                <c:pt idx="1209">
                  <c:v>2304.5661426691313</c:v>
                </c:pt>
                <c:pt idx="1210">
                  <c:v>2304.5661426691313</c:v>
                </c:pt>
                <c:pt idx="1211">
                  <c:v>2304.5661426691313</c:v>
                </c:pt>
                <c:pt idx="1212">
                  <c:v>2304.5661426691313</c:v>
                </c:pt>
                <c:pt idx="1213">
                  <c:v>2304.5661426691313</c:v>
                </c:pt>
                <c:pt idx="1214">
                  <c:v>2304.5661426691313</c:v>
                </c:pt>
                <c:pt idx="1215">
                  <c:v>2304.5661426691313</c:v>
                </c:pt>
                <c:pt idx="1216">
                  <c:v>2304.5661426691313</c:v>
                </c:pt>
                <c:pt idx="1217">
                  <c:v>2304.5661426691313</c:v>
                </c:pt>
                <c:pt idx="1218">
                  <c:v>2304.5661426691313</c:v>
                </c:pt>
                <c:pt idx="1219">
                  <c:v>2304.5661426691313</c:v>
                </c:pt>
                <c:pt idx="1220">
                  <c:v>2304.5661426691313</c:v>
                </c:pt>
                <c:pt idx="1221">
                  <c:v>2304.5661426691313</c:v>
                </c:pt>
                <c:pt idx="1222">
                  <c:v>2304.5661426691313</c:v>
                </c:pt>
                <c:pt idx="1223">
                  <c:v>2304.5661426691313</c:v>
                </c:pt>
                <c:pt idx="1224">
                  <c:v>2304.5661426691313</c:v>
                </c:pt>
                <c:pt idx="1225">
                  <c:v>2304.5661426691313</c:v>
                </c:pt>
                <c:pt idx="1226">
                  <c:v>2304.5661426691313</c:v>
                </c:pt>
                <c:pt idx="1227">
                  <c:v>2304.5661426691313</c:v>
                </c:pt>
                <c:pt idx="1228">
                  <c:v>2304.5661426691313</c:v>
                </c:pt>
                <c:pt idx="1229">
                  <c:v>2304.5661426691313</c:v>
                </c:pt>
                <c:pt idx="1230">
                  <c:v>2304.5661426691313</c:v>
                </c:pt>
                <c:pt idx="1231">
                  <c:v>2304.5661426691313</c:v>
                </c:pt>
                <c:pt idx="1232">
                  <c:v>2304.5661426691313</c:v>
                </c:pt>
                <c:pt idx="1233">
                  <c:v>2304.5661426691313</c:v>
                </c:pt>
                <c:pt idx="1234">
                  <c:v>2304.5661426691313</c:v>
                </c:pt>
                <c:pt idx="1235">
                  <c:v>2304.5661426691313</c:v>
                </c:pt>
                <c:pt idx="1236">
                  <c:v>2304.5661426691313</c:v>
                </c:pt>
                <c:pt idx="1237">
                  <c:v>2304.5661426691313</c:v>
                </c:pt>
                <c:pt idx="1238">
                  <c:v>2304.5661426691313</c:v>
                </c:pt>
                <c:pt idx="1239">
                  <c:v>2304.5661426691313</c:v>
                </c:pt>
                <c:pt idx="1240">
                  <c:v>2304.5661426691313</c:v>
                </c:pt>
                <c:pt idx="1241">
                  <c:v>2304.5661426691313</c:v>
                </c:pt>
                <c:pt idx="1242">
                  <c:v>2304.5661426691313</c:v>
                </c:pt>
                <c:pt idx="1243">
                  <c:v>2304.5661426691313</c:v>
                </c:pt>
                <c:pt idx="1244">
                  <c:v>2304.5661426691313</c:v>
                </c:pt>
                <c:pt idx="1245">
                  <c:v>2304.5661426691313</c:v>
                </c:pt>
                <c:pt idx="1246">
                  <c:v>2304.5661426691313</c:v>
                </c:pt>
                <c:pt idx="1247">
                  <c:v>2304.5661426691313</c:v>
                </c:pt>
                <c:pt idx="1248">
                  <c:v>2304.5661426691313</c:v>
                </c:pt>
                <c:pt idx="1249">
                  <c:v>2304.5661426691313</c:v>
                </c:pt>
                <c:pt idx="1250">
                  <c:v>2304.5661426691313</c:v>
                </c:pt>
                <c:pt idx="1251">
                  <c:v>2304.5661426691313</c:v>
                </c:pt>
                <c:pt idx="1252">
                  <c:v>2304.5661426691313</c:v>
                </c:pt>
                <c:pt idx="1253">
                  <c:v>2304.5661426691313</c:v>
                </c:pt>
                <c:pt idx="1254">
                  <c:v>2304.5661426691313</c:v>
                </c:pt>
                <c:pt idx="1255">
                  <c:v>2304.5661426691313</c:v>
                </c:pt>
                <c:pt idx="1256">
                  <c:v>2304.5661426691313</c:v>
                </c:pt>
                <c:pt idx="1257">
                  <c:v>2304.5661426691313</c:v>
                </c:pt>
                <c:pt idx="1258">
                  <c:v>2304.5661426691313</c:v>
                </c:pt>
                <c:pt idx="1259">
                  <c:v>2304.5661426691313</c:v>
                </c:pt>
                <c:pt idx="1260">
                  <c:v>2304.5661426691313</c:v>
                </c:pt>
                <c:pt idx="1261">
                  <c:v>2304.5661426691313</c:v>
                </c:pt>
                <c:pt idx="1262">
                  <c:v>2304.5661426691313</c:v>
                </c:pt>
                <c:pt idx="1263">
                  <c:v>2311.221164123554</c:v>
                </c:pt>
                <c:pt idx="1264">
                  <c:v>2318.6877367492962</c:v>
                </c:pt>
                <c:pt idx="1265">
                  <c:v>2326.7362375323628</c:v>
                </c:pt>
                <c:pt idx="1266">
                  <c:v>2334.5807338539207</c:v>
                </c:pt>
                <c:pt idx="1267">
                  <c:v>2342.2083012417547</c:v>
                </c:pt>
                <c:pt idx="1268">
                  <c:v>2349.3388314963267</c:v>
                </c:pt>
                <c:pt idx="1269">
                  <c:v>2349.3388314963267</c:v>
                </c:pt>
                <c:pt idx="1270">
                  <c:v>2349.3388314963267</c:v>
                </c:pt>
                <c:pt idx="1271">
                  <c:v>2349.3388314963267</c:v>
                </c:pt>
                <c:pt idx="1272">
                  <c:v>2349.3388314963267</c:v>
                </c:pt>
                <c:pt idx="1273">
                  <c:v>2349.3388314963267</c:v>
                </c:pt>
                <c:pt idx="1274">
                  <c:v>2349.3388314963267</c:v>
                </c:pt>
                <c:pt idx="1275">
                  <c:v>2349.3388314963267</c:v>
                </c:pt>
                <c:pt idx="1276">
                  <c:v>2349.3388314963267</c:v>
                </c:pt>
                <c:pt idx="1277">
                  <c:v>2355.7951839333591</c:v>
                </c:pt>
                <c:pt idx="1278">
                  <c:v>2362.5254622830171</c:v>
                </c:pt>
                <c:pt idx="1279">
                  <c:v>2369.5393438002775</c:v>
                </c:pt>
                <c:pt idx="1280">
                  <c:v>2376.8496799959298</c:v>
                </c:pt>
                <c:pt idx="1281">
                  <c:v>2383.6718808828437</c:v>
                </c:pt>
                <c:pt idx="1282">
                  <c:v>2390.2469057811072</c:v>
                </c:pt>
                <c:pt idx="1283">
                  <c:v>2396.833462282616</c:v>
                </c:pt>
                <c:pt idx="1284">
                  <c:v>2396.833462282616</c:v>
                </c:pt>
                <c:pt idx="1285">
                  <c:v>2396.833462282616</c:v>
                </c:pt>
                <c:pt idx="1286">
                  <c:v>2396.833462282616</c:v>
                </c:pt>
                <c:pt idx="1287">
                  <c:v>2396.833462282616</c:v>
                </c:pt>
                <c:pt idx="1288">
                  <c:v>2396.833462282616</c:v>
                </c:pt>
                <c:pt idx="1289">
                  <c:v>2396.833462282616</c:v>
                </c:pt>
                <c:pt idx="1290">
                  <c:v>2396.833462282616</c:v>
                </c:pt>
                <c:pt idx="1291">
                  <c:v>2396.833462282616</c:v>
                </c:pt>
                <c:pt idx="1292">
                  <c:v>2396.833462282616</c:v>
                </c:pt>
                <c:pt idx="1293">
                  <c:v>2396.833462282616</c:v>
                </c:pt>
                <c:pt idx="1294">
                  <c:v>2396.833462282616</c:v>
                </c:pt>
                <c:pt idx="1295">
                  <c:v>2396.833462282616</c:v>
                </c:pt>
                <c:pt idx="1296">
                  <c:v>2396.833462282616</c:v>
                </c:pt>
                <c:pt idx="1297">
                  <c:v>2396.833462282616</c:v>
                </c:pt>
                <c:pt idx="1298">
                  <c:v>2403.1597613625545</c:v>
                </c:pt>
                <c:pt idx="1299">
                  <c:v>2410.0213827805314</c:v>
                </c:pt>
                <c:pt idx="1300">
                  <c:v>2416.9329422919163</c:v>
                </c:pt>
                <c:pt idx="1301">
                  <c:v>2423.6383414034076</c:v>
                </c:pt>
                <c:pt idx="1302">
                  <c:v>2430.3828675033906</c:v>
                </c:pt>
                <c:pt idx="1303">
                  <c:v>2437.4230546099234</c:v>
                </c:pt>
                <c:pt idx="1304">
                  <c:v>2444.2571379067053</c:v>
                </c:pt>
                <c:pt idx="1305">
                  <c:v>2450.6149360618942</c:v>
                </c:pt>
                <c:pt idx="1306">
                  <c:v>2456.7355148362426</c:v>
                </c:pt>
                <c:pt idx="1307">
                  <c:v>2456.7355148362426</c:v>
                </c:pt>
                <c:pt idx="1308">
                  <c:v>2456.7355148362426</c:v>
                </c:pt>
                <c:pt idx="1309">
                  <c:v>2456.7355148362426</c:v>
                </c:pt>
                <c:pt idx="1310">
                  <c:v>2456.7355148362426</c:v>
                </c:pt>
                <c:pt idx="1311">
                  <c:v>2456.7355148362426</c:v>
                </c:pt>
                <c:pt idx="1312">
                  <c:v>2456.7355148362426</c:v>
                </c:pt>
                <c:pt idx="1313">
                  <c:v>2456.7355148362426</c:v>
                </c:pt>
                <c:pt idx="1314">
                  <c:v>2456.7355148362426</c:v>
                </c:pt>
                <c:pt idx="1315">
                  <c:v>2456.7355148362426</c:v>
                </c:pt>
                <c:pt idx="1316">
                  <c:v>2456.7355148362426</c:v>
                </c:pt>
                <c:pt idx="1317">
                  <c:v>2456.7355148362426</c:v>
                </c:pt>
                <c:pt idx="1318">
                  <c:v>2456.7355148362426</c:v>
                </c:pt>
                <c:pt idx="1319">
                  <c:v>2456.7355148362426</c:v>
                </c:pt>
                <c:pt idx="1320">
                  <c:v>2463.8845847243115</c:v>
                </c:pt>
                <c:pt idx="1321">
                  <c:v>2472.8837096699863</c:v>
                </c:pt>
                <c:pt idx="1322">
                  <c:v>2483.8614117107427</c:v>
                </c:pt>
                <c:pt idx="1323">
                  <c:v>2496.9773038176882</c:v>
                </c:pt>
                <c:pt idx="1324">
                  <c:v>2511.3048374039731</c:v>
                </c:pt>
                <c:pt idx="1325">
                  <c:v>2524.6983052664723</c:v>
                </c:pt>
                <c:pt idx="1326">
                  <c:v>2535.6710140378696</c:v>
                </c:pt>
                <c:pt idx="1327">
                  <c:v>2544.3527508017587</c:v>
                </c:pt>
                <c:pt idx="1328">
                  <c:v>2551.7372161376966</c:v>
                </c:pt>
                <c:pt idx="1329">
                  <c:v>2551.7372161376966</c:v>
                </c:pt>
                <c:pt idx="1330">
                  <c:v>2551.7372161376966</c:v>
                </c:pt>
                <c:pt idx="1331">
                  <c:v>2551.7372161376966</c:v>
                </c:pt>
                <c:pt idx="1332">
                  <c:v>2551.7372161376966</c:v>
                </c:pt>
                <c:pt idx="1333">
                  <c:v>2551.7372161376966</c:v>
                </c:pt>
                <c:pt idx="1334">
                  <c:v>2551.7372161376966</c:v>
                </c:pt>
                <c:pt idx="1335">
                  <c:v>2551.7372161376966</c:v>
                </c:pt>
                <c:pt idx="1336">
                  <c:v>2551.7372161376966</c:v>
                </c:pt>
                <c:pt idx="1337">
                  <c:v>2551.7372161376966</c:v>
                </c:pt>
                <c:pt idx="1338">
                  <c:v>2551.7372161376966</c:v>
                </c:pt>
                <c:pt idx="1339">
                  <c:v>2551.7372161376966</c:v>
                </c:pt>
                <c:pt idx="1340">
                  <c:v>2558.6158971716181</c:v>
                </c:pt>
                <c:pt idx="1341">
                  <c:v>2565.7762906479129</c:v>
                </c:pt>
                <c:pt idx="1342">
                  <c:v>2573.7718033647857</c:v>
                </c:pt>
                <c:pt idx="1343">
                  <c:v>2582.646922342255</c:v>
                </c:pt>
                <c:pt idx="1344">
                  <c:v>2591.6151232709931</c:v>
                </c:pt>
                <c:pt idx="1345">
                  <c:v>2600.400023094574</c:v>
                </c:pt>
                <c:pt idx="1346">
                  <c:v>2608.4340874712584</c:v>
                </c:pt>
                <c:pt idx="1347">
                  <c:v>2615.6816443305174</c:v>
                </c:pt>
                <c:pt idx="1348">
                  <c:v>2615.6816443305174</c:v>
                </c:pt>
                <c:pt idx="1349">
                  <c:v>2615.6816443305174</c:v>
                </c:pt>
                <c:pt idx="1350">
                  <c:v>2615.6816443305174</c:v>
                </c:pt>
                <c:pt idx="1351">
                  <c:v>2615.6816443305174</c:v>
                </c:pt>
                <c:pt idx="1352">
                  <c:v>2614.841869867143</c:v>
                </c:pt>
                <c:pt idx="1353">
                  <c:v>2613.6193497319578</c:v>
                </c:pt>
                <c:pt idx="1354">
                  <c:v>2612.0222623303516</c:v>
                </c:pt>
                <c:pt idx="1355">
                  <c:v>2609.8399522354734</c:v>
                </c:pt>
                <c:pt idx="1356">
                  <c:v>2606.6352156706444</c:v>
                </c:pt>
                <c:pt idx="1357">
                  <c:v>2602.6809102274146</c:v>
                </c:pt>
                <c:pt idx="1358">
                  <c:v>2598.2451385269333</c:v>
                </c:pt>
                <c:pt idx="1359">
                  <c:v>2593.1701080704847</c:v>
                </c:pt>
                <c:pt idx="1360">
                  <c:v>2587.8962714079244</c:v>
                </c:pt>
                <c:pt idx="1361">
                  <c:v>2584.3547785624855</c:v>
                </c:pt>
                <c:pt idx="1362">
                  <c:v>2584.2543519804231</c:v>
                </c:pt>
                <c:pt idx="1363">
                  <c:v>2588.0684821513632</c:v>
                </c:pt>
                <c:pt idx="1364">
                  <c:v>2595.643605185031</c:v>
                </c:pt>
                <c:pt idx="1365">
                  <c:v>2603.8259529076195</c:v>
                </c:pt>
                <c:pt idx="1366">
                  <c:v>2609.419546626636</c:v>
                </c:pt>
                <c:pt idx="1367">
                  <c:v>2609.419546626636</c:v>
                </c:pt>
                <c:pt idx="1368">
                  <c:v>2607.6731857732088</c:v>
                </c:pt>
                <c:pt idx="1369">
                  <c:v>2604.3215433522209</c:v>
                </c:pt>
                <c:pt idx="1370">
                  <c:v>2603.354042779622</c:v>
                </c:pt>
                <c:pt idx="1371">
                  <c:v>2603.354042779622</c:v>
                </c:pt>
                <c:pt idx="1372">
                  <c:v>2603.354042779622</c:v>
                </c:pt>
                <c:pt idx="1373">
                  <c:v>2603.354042779622</c:v>
                </c:pt>
                <c:pt idx="1374">
                  <c:v>2603.354042779622</c:v>
                </c:pt>
                <c:pt idx="1375">
                  <c:v>2600.8987919941505</c:v>
                </c:pt>
                <c:pt idx="1376">
                  <c:v>2594.5223537336274</c:v>
                </c:pt>
                <c:pt idx="1377">
                  <c:v>2583.6048338483611</c:v>
                </c:pt>
                <c:pt idx="1378">
                  <c:v>2571.4046854656472</c:v>
                </c:pt>
                <c:pt idx="1379">
                  <c:v>2560.6642199008993</c:v>
                </c:pt>
                <c:pt idx="1380">
                  <c:v>2551.4442388474672</c:v>
                </c:pt>
                <c:pt idx="1381">
                  <c:v>2545.5262004913457</c:v>
                </c:pt>
                <c:pt idx="1382">
                  <c:v>2545.5262004913457</c:v>
                </c:pt>
                <c:pt idx="1383">
                  <c:v>2552.5631654280387</c:v>
                </c:pt>
                <c:pt idx="1384">
                  <c:v>2561.065818293765</c:v>
                </c:pt>
                <c:pt idx="1385">
                  <c:v>2566.9002880805492</c:v>
                </c:pt>
                <c:pt idx="1386">
                  <c:v>2570.6969062829266</c:v>
                </c:pt>
                <c:pt idx="1387">
                  <c:v>2575.6001884989419</c:v>
                </c:pt>
                <c:pt idx="1388">
                  <c:v>2583.9962893653628</c:v>
                </c:pt>
                <c:pt idx="1389">
                  <c:v>2596.6323860045923</c:v>
                </c:pt>
                <c:pt idx="1390">
                  <c:v>2611.4247672130086</c:v>
                </c:pt>
                <c:pt idx="1391">
                  <c:v>2624.7479447077094</c:v>
                </c:pt>
                <c:pt idx="1392">
                  <c:v>2634.6870743595618</c:v>
                </c:pt>
                <c:pt idx="1393">
                  <c:v>2641.2350648024221</c:v>
                </c:pt>
                <c:pt idx="1394">
                  <c:v>2645.1290065100393</c:v>
                </c:pt>
                <c:pt idx="1395">
                  <c:v>2645.1290065100393</c:v>
                </c:pt>
                <c:pt idx="1396">
                  <c:v>2645.1290065100393</c:v>
                </c:pt>
                <c:pt idx="1397">
                  <c:v>2645.1290065100393</c:v>
                </c:pt>
                <c:pt idx="1398">
                  <c:v>2644.3132157475352</c:v>
                </c:pt>
                <c:pt idx="1399">
                  <c:v>2642.6368274906445</c:v>
                </c:pt>
                <c:pt idx="1400">
                  <c:v>2640.1457286987297</c:v>
                </c:pt>
                <c:pt idx="1401">
                  <c:v>2637.2057097664974</c:v>
                </c:pt>
                <c:pt idx="1402">
                  <c:v>2633.4473791298851</c:v>
                </c:pt>
                <c:pt idx="1403">
                  <c:v>2627.5725044579626</c:v>
                </c:pt>
                <c:pt idx="1404">
                  <c:v>2618.648096439546</c:v>
                </c:pt>
                <c:pt idx="1405">
                  <c:v>2608.9631942942215</c:v>
                </c:pt>
                <c:pt idx="1406">
                  <c:v>2601.8342413479259</c:v>
                </c:pt>
                <c:pt idx="1407">
                  <c:v>2598.8713826404796</c:v>
                </c:pt>
                <c:pt idx="1408">
                  <c:v>2598.8713826404796</c:v>
                </c:pt>
                <c:pt idx="1409">
                  <c:v>2600.236276753194</c:v>
                </c:pt>
                <c:pt idx="1410">
                  <c:v>2601.1518736464614</c:v>
                </c:pt>
                <c:pt idx="1411">
                  <c:v>2601.1518736464614</c:v>
                </c:pt>
                <c:pt idx="1412">
                  <c:v>2601.1518736464614</c:v>
                </c:pt>
                <c:pt idx="1413">
                  <c:v>2601.1518736464614</c:v>
                </c:pt>
                <c:pt idx="1414">
                  <c:v>2603.3727253867137</c:v>
                </c:pt>
                <c:pt idx="1415">
                  <c:v>2608.6866349346783</c:v>
                </c:pt>
                <c:pt idx="1416">
                  <c:v>2617.3013367643039</c:v>
                </c:pt>
                <c:pt idx="1417">
                  <c:v>2627.7724346457849</c:v>
                </c:pt>
                <c:pt idx="1418">
                  <c:v>2637.4244955797358</c:v>
                </c:pt>
                <c:pt idx="1419">
                  <c:v>2643.5320318144782</c:v>
                </c:pt>
                <c:pt idx="1420">
                  <c:v>2643.5320318144782</c:v>
                </c:pt>
                <c:pt idx="1421">
                  <c:v>2640.7661261959483</c:v>
                </c:pt>
                <c:pt idx="1422">
                  <c:v>2635.6139046447815</c:v>
                </c:pt>
                <c:pt idx="1423">
                  <c:v>2632.327772350829</c:v>
                </c:pt>
                <c:pt idx="1424">
                  <c:v>2632.327772350829</c:v>
                </c:pt>
                <c:pt idx="1425">
                  <c:v>2635.942106891554</c:v>
                </c:pt>
                <c:pt idx="1426">
                  <c:v>2643.6585337913061</c:v>
                </c:pt>
                <c:pt idx="1427">
                  <c:v>2652.7380249641387</c:v>
                </c:pt>
                <c:pt idx="1428">
                  <c:v>2658.5762784700914</c:v>
                </c:pt>
                <c:pt idx="1429">
                  <c:v>2660.3893665349751</c:v>
                </c:pt>
                <c:pt idx="1430">
                  <c:v>2658.8334558947581</c:v>
                </c:pt>
                <c:pt idx="1431">
                  <c:v>2653.8983487766754</c:v>
                </c:pt>
                <c:pt idx="1432">
                  <c:v>2646.0234279423676</c:v>
                </c:pt>
                <c:pt idx="1433">
                  <c:v>2637.8666340513291</c:v>
                </c:pt>
                <c:pt idx="1434">
                  <c:v>2631.2779851921809</c:v>
                </c:pt>
                <c:pt idx="1435">
                  <c:v>2627.4929082147692</c:v>
                </c:pt>
                <c:pt idx="1436">
                  <c:v>2627.4358333066093</c:v>
                </c:pt>
                <c:pt idx="1437">
                  <c:v>2629.3764866586739</c:v>
                </c:pt>
                <c:pt idx="1438">
                  <c:v>2631.6271288377775</c:v>
                </c:pt>
                <c:pt idx="1439">
                  <c:v>2632.9583326099955</c:v>
                </c:pt>
                <c:pt idx="1440">
                  <c:v>2632.9583326099955</c:v>
                </c:pt>
                <c:pt idx="1441">
                  <c:v>2631.8951292125457</c:v>
                </c:pt>
                <c:pt idx="1442">
                  <c:v>2630.5313925364012</c:v>
                </c:pt>
                <c:pt idx="1443">
                  <c:v>2630.0629376696479</c:v>
                </c:pt>
                <c:pt idx="1444">
                  <c:v>2630.0629376696479</c:v>
                </c:pt>
                <c:pt idx="1445">
                  <c:v>2630.8494910010404</c:v>
                </c:pt>
                <c:pt idx="1446">
                  <c:v>2630.8494910010404</c:v>
                </c:pt>
                <c:pt idx="1447">
                  <c:v>2629.5268648598285</c:v>
                </c:pt>
                <c:pt idx="1448">
                  <c:v>2627.1910029842211</c:v>
                </c:pt>
                <c:pt idx="1449">
                  <c:v>2625.7398365149938</c:v>
                </c:pt>
                <c:pt idx="1450">
                  <c:v>2625.426989057522</c:v>
                </c:pt>
                <c:pt idx="1451">
                  <c:v>2625.426989057522</c:v>
                </c:pt>
                <c:pt idx="1452">
                  <c:v>2625.426989057522</c:v>
                </c:pt>
                <c:pt idx="1453">
                  <c:v>2625.426989057522</c:v>
                </c:pt>
                <c:pt idx="1454">
                  <c:v>2625.426989057522</c:v>
                </c:pt>
                <c:pt idx="1455">
                  <c:v>2625.426989057522</c:v>
                </c:pt>
                <c:pt idx="1456">
                  <c:v>2625.426989057522</c:v>
                </c:pt>
                <c:pt idx="1457">
                  <c:v>2625.426989057522</c:v>
                </c:pt>
                <c:pt idx="1458">
                  <c:v>2625.426989057522</c:v>
                </c:pt>
                <c:pt idx="1459">
                  <c:v>2625.426989057522</c:v>
                </c:pt>
                <c:pt idx="1460">
                  <c:v>2625.426989057522</c:v>
                </c:pt>
                <c:pt idx="1461">
                  <c:v>2625.426989057522</c:v>
                </c:pt>
                <c:pt idx="1462">
                  <c:v>2625.426989057522</c:v>
                </c:pt>
                <c:pt idx="1463">
                  <c:v>2625.426989057522</c:v>
                </c:pt>
                <c:pt idx="1464">
                  <c:v>2625.426989057522</c:v>
                </c:pt>
                <c:pt idx="1465">
                  <c:v>2625.426989057522</c:v>
                </c:pt>
                <c:pt idx="1466">
                  <c:v>2625.426989057522</c:v>
                </c:pt>
                <c:pt idx="1467">
                  <c:v>2625.426989057522</c:v>
                </c:pt>
                <c:pt idx="1468">
                  <c:v>2625.426989057522</c:v>
                </c:pt>
                <c:pt idx="1469">
                  <c:v>2625.426989057522</c:v>
                </c:pt>
                <c:pt idx="1470">
                  <c:v>2625.426989057522</c:v>
                </c:pt>
                <c:pt idx="1471">
                  <c:v>2625.426989057522</c:v>
                </c:pt>
                <c:pt idx="1472">
                  <c:v>2625.426989057522</c:v>
                </c:pt>
                <c:pt idx="1473">
                  <c:v>2625.426989057522</c:v>
                </c:pt>
                <c:pt idx="1474">
                  <c:v>2625.426989057522</c:v>
                </c:pt>
                <c:pt idx="1475">
                  <c:v>2625.426989057522</c:v>
                </c:pt>
                <c:pt idx="1476">
                  <c:v>2625.426989057522</c:v>
                </c:pt>
                <c:pt idx="1477">
                  <c:v>2625.426989057522</c:v>
                </c:pt>
                <c:pt idx="1478">
                  <c:v>2625.6356789797442</c:v>
                </c:pt>
                <c:pt idx="1479">
                  <c:v>2626.3692031639735</c:v>
                </c:pt>
                <c:pt idx="1480">
                  <c:v>2627.3586475691045</c:v>
                </c:pt>
                <c:pt idx="1481">
                  <c:v>2628.4461786497691</c:v>
                </c:pt>
                <c:pt idx="1482">
                  <c:v>2629.5344658825675</c:v>
                </c:pt>
                <c:pt idx="1483">
                  <c:v>2630.6310959346592</c:v>
                </c:pt>
                <c:pt idx="1484">
                  <c:v>2631.7711851254176</c:v>
                </c:pt>
                <c:pt idx="1485">
                  <c:v>2633.1371930807045</c:v>
                </c:pt>
                <c:pt idx="1486">
                  <c:v>2635.0343744238976</c:v>
                </c:pt>
                <c:pt idx="1487">
                  <c:v>2637.7356961440701</c:v>
                </c:pt>
                <c:pt idx="1488">
                  <c:v>2641.5417419916203</c:v>
                </c:pt>
                <c:pt idx="1489">
                  <c:v>2646.7584291684425</c:v>
                </c:pt>
                <c:pt idx="1490">
                  <c:v>2653.5207535084519</c:v>
                </c:pt>
                <c:pt idx="1491">
                  <c:v>2661.7945749567425</c:v>
                </c:pt>
                <c:pt idx="1492">
                  <c:v>2671.1145512733647</c:v>
                </c:pt>
                <c:pt idx="1493">
                  <c:v>2680.9560686026261</c:v>
                </c:pt>
                <c:pt idx="1494">
                  <c:v>2691.0413551346523</c:v>
                </c:pt>
                <c:pt idx="1495">
                  <c:v>2700.9064556410513</c:v>
                </c:pt>
                <c:pt idx="1496">
                  <c:v>2710.3714067128681</c:v>
                </c:pt>
                <c:pt idx="1497">
                  <c:v>2719.2564029672058</c:v>
                </c:pt>
                <c:pt idx="1498">
                  <c:v>2727.2385933881915</c:v>
                </c:pt>
                <c:pt idx="1499">
                  <c:v>2734.1700331585089</c:v>
                </c:pt>
                <c:pt idx="1500">
                  <c:v>2739.9294457685855</c:v>
                </c:pt>
                <c:pt idx="1501">
                  <c:v>2745.1383065672621</c:v>
                </c:pt>
                <c:pt idx="1502">
                  <c:v>2750.1040594294291</c:v>
                </c:pt>
                <c:pt idx="1503">
                  <c:v>2754.99299737501</c:v>
                </c:pt>
                <c:pt idx="1504">
                  <c:v>2759.9745125989689</c:v>
                </c:pt>
                <c:pt idx="1505">
                  <c:v>2764.6793543472322</c:v>
                </c:pt>
                <c:pt idx="1506">
                  <c:v>2769.2758529228845</c:v>
                </c:pt>
                <c:pt idx="1507">
                  <c:v>2774.1325408486091</c:v>
                </c:pt>
                <c:pt idx="1508">
                  <c:v>2779.4529566936408</c:v>
                </c:pt>
                <c:pt idx="1509">
                  <c:v>2785.4605630043716</c:v>
                </c:pt>
                <c:pt idx="1510">
                  <c:v>2792.8064225566482</c:v>
                </c:pt>
                <c:pt idx="1511">
                  <c:v>2802.022632378827</c:v>
                </c:pt>
                <c:pt idx="1512">
                  <c:v>2813.3050629166146</c:v>
                </c:pt>
                <c:pt idx="1513">
                  <c:v>2826.6565748516018</c:v>
                </c:pt>
                <c:pt idx="1514">
                  <c:v>2841.3523462273874</c:v>
                </c:pt>
                <c:pt idx="1515">
                  <c:v>2856.035926316893</c:v>
                </c:pt>
                <c:pt idx="1516">
                  <c:v>2869.1509295578094</c:v>
                </c:pt>
                <c:pt idx="1517">
                  <c:v>2880.5180987389645</c:v>
                </c:pt>
                <c:pt idx="1518">
                  <c:v>2890.4675247023938</c:v>
                </c:pt>
                <c:pt idx="1519">
                  <c:v>2899.3946027126503</c:v>
                </c:pt>
                <c:pt idx="1520">
                  <c:v>2907.4776746568436</c:v>
                </c:pt>
                <c:pt idx="1521">
                  <c:v>2914.6671414143962</c:v>
                </c:pt>
                <c:pt idx="1522">
                  <c:v>2920.6700864124186</c:v>
                </c:pt>
                <c:pt idx="1523">
                  <c:v>2920.6700864124186</c:v>
                </c:pt>
                <c:pt idx="1524">
                  <c:v>2920.6700864124186</c:v>
                </c:pt>
                <c:pt idx="1525">
                  <c:v>2919.3250640806832</c:v>
                </c:pt>
                <c:pt idx="1526">
                  <c:v>2915.4020414650195</c:v>
                </c:pt>
                <c:pt idx="1527">
                  <c:v>2909.9132141763903</c:v>
                </c:pt>
                <c:pt idx="1528">
                  <c:v>2904.4124445104098</c:v>
                </c:pt>
                <c:pt idx="1529">
                  <c:v>2900.1172317440173</c:v>
                </c:pt>
                <c:pt idx="1530">
                  <c:v>2897.570874268069</c:v>
                </c:pt>
                <c:pt idx="1531">
                  <c:v>2897.1247045736582</c:v>
                </c:pt>
                <c:pt idx="1532">
                  <c:v>2897.1247045736582</c:v>
                </c:pt>
                <c:pt idx="1533">
                  <c:v>2900.9524187668685</c:v>
                </c:pt>
                <c:pt idx="1534">
                  <c:v>2907.2760952113213</c:v>
                </c:pt>
                <c:pt idx="1535">
                  <c:v>2916.7453003780984</c:v>
                </c:pt>
                <c:pt idx="1536">
                  <c:v>2929.7097528683598</c:v>
                </c:pt>
                <c:pt idx="1537">
                  <c:v>2945.65853292268</c:v>
                </c:pt>
                <c:pt idx="1538">
                  <c:v>2964.4751727796247</c:v>
                </c:pt>
                <c:pt idx="1539">
                  <c:v>2985.696352965525</c:v>
                </c:pt>
                <c:pt idx="1540">
                  <c:v>3009.0326161571702</c:v>
                </c:pt>
                <c:pt idx="1541">
                  <c:v>3034.0598696951683</c:v>
                </c:pt>
                <c:pt idx="1542">
                  <c:v>3059.3612361484893</c:v>
                </c:pt>
                <c:pt idx="1543">
                  <c:v>3083.2642106994099</c:v>
                </c:pt>
                <c:pt idx="1544">
                  <c:v>3103.6073253312161</c:v>
                </c:pt>
                <c:pt idx="1545">
                  <c:v>3120.011196923615</c:v>
                </c:pt>
                <c:pt idx="1546">
                  <c:v>3133.7195692840323</c:v>
                </c:pt>
                <c:pt idx="1547">
                  <c:v>3145.7989391521842</c:v>
                </c:pt>
                <c:pt idx="1548">
                  <c:v>3157.7084214227443</c:v>
                </c:pt>
                <c:pt idx="1549">
                  <c:v>3170.0620604486894</c:v>
                </c:pt>
                <c:pt idx="1550">
                  <c:v>3183.1946540229183</c:v>
                </c:pt>
                <c:pt idx="1551">
                  <c:v>3197.1494580889348</c:v>
                </c:pt>
                <c:pt idx="1552">
                  <c:v>3211.6464337846583</c:v>
                </c:pt>
                <c:pt idx="1553">
                  <c:v>3226.3848248576423</c:v>
                </c:pt>
                <c:pt idx="1554">
                  <c:v>3241.3663661289875</c:v>
                </c:pt>
                <c:pt idx="1555">
                  <c:v>3257.2576423631745</c:v>
                </c:pt>
                <c:pt idx="1556">
                  <c:v>3274.445237094762</c:v>
                </c:pt>
                <c:pt idx="1557">
                  <c:v>3293.010745551308</c:v>
                </c:pt>
                <c:pt idx="1558">
                  <c:v>3313.39094437113</c:v>
                </c:pt>
                <c:pt idx="1559">
                  <c:v>3335.7138161332186</c:v>
                </c:pt>
                <c:pt idx="1560">
                  <c:v>3359.0399055889293</c:v>
                </c:pt>
                <c:pt idx="1561">
                  <c:v>3383.051079015353</c:v>
                </c:pt>
                <c:pt idx="1562">
                  <c:v>3407.7623500393765</c:v>
                </c:pt>
                <c:pt idx="1563">
                  <c:v>3433.5665512004507</c:v>
                </c:pt>
                <c:pt idx="1564">
                  <c:v>3460.513337125245</c:v>
                </c:pt>
                <c:pt idx="1565">
                  <c:v>3488.2663278070568</c:v>
                </c:pt>
                <c:pt idx="1566">
                  <c:v>3517.2398120532434</c:v>
                </c:pt>
                <c:pt idx="1567">
                  <c:v>3546.6841747476183</c:v>
                </c:pt>
                <c:pt idx="1568">
                  <c:v>3575.7696294246552</c:v>
                </c:pt>
                <c:pt idx="1569">
                  <c:v>3604.8183955958475</c:v>
                </c:pt>
                <c:pt idx="1570">
                  <c:v>3633.7756153449327</c:v>
                </c:pt>
                <c:pt idx="1571">
                  <c:v>3662.5858099265779</c:v>
                </c:pt>
                <c:pt idx="1572">
                  <c:v>3691.1930215216271</c:v>
                </c:pt>
                <c:pt idx="1573">
                  <c:v>3718.6944908472242</c:v>
                </c:pt>
                <c:pt idx="1574">
                  <c:v>3744.5460989274543</c:v>
                </c:pt>
                <c:pt idx="1575">
                  <c:v>3769.0390765850661</c:v>
                </c:pt>
                <c:pt idx="1576">
                  <c:v>3791.6477803242242</c:v>
                </c:pt>
                <c:pt idx="1577">
                  <c:v>3791.6477803242242</c:v>
                </c:pt>
                <c:pt idx="1578">
                  <c:v>3791.6477803242242</c:v>
                </c:pt>
                <c:pt idx="1579">
                  <c:v>3791.6477803242242</c:v>
                </c:pt>
                <c:pt idx="1580">
                  <c:v>3791.6477803242242</c:v>
                </c:pt>
                <c:pt idx="1581">
                  <c:v>3791.6477803242242</c:v>
                </c:pt>
                <c:pt idx="1582">
                  <c:v>3791.6477803242242</c:v>
                </c:pt>
                <c:pt idx="1583">
                  <c:v>3791.6477803242242</c:v>
                </c:pt>
                <c:pt idx="1584">
                  <c:v>3791.6477803242242</c:v>
                </c:pt>
                <c:pt idx="1585">
                  <c:v>3791.6477803242242</c:v>
                </c:pt>
                <c:pt idx="1586">
                  <c:v>3791.6477803242242</c:v>
                </c:pt>
                <c:pt idx="1587">
                  <c:v>3791.6477803242242</c:v>
                </c:pt>
                <c:pt idx="1588">
                  <c:v>3791.6477803242242</c:v>
                </c:pt>
                <c:pt idx="1589">
                  <c:v>3791.6477803242242</c:v>
                </c:pt>
                <c:pt idx="1590">
                  <c:v>3791.6477803242242</c:v>
                </c:pt>
                <c:pt idx="1591">
                  <c:v>3791.6477803242242</c:v>
                </c:pt>
                <c:pt idx="1592">
                  <c:v>3791.6477803242242</c:v>
                </c:pt>
                <c:pt idx="1593">
                  <c:v>3791.6477803242242</c:v>
                </c:pt>
                <c:pt idx="1594">
                  <c:v>3791.6477803242242</c:v>
                </c:pt>
                <c:pt idx="1595">
                  <c:v>3791.6477803242242</c:v>
                </c:pt>
                <c:pt idx="1596">
                  <c:v>3791.6477803242242</c:v>
                </c:pt>
                <c:pt idx="1597">
                  <c:v>3791.6477803242242</c:v>
                </c:pt>
                <c:pt idx="1598">
                  <c:v>3791.6477803242242</c:v>
                </c:pt>
                <c:pt idx="1599">
                  <c:v>3791.6477803242242</c:v>
                </c:pt>
                <c:pt idx="1600">
                  <c:v>3791.6477803242242</c:v>
                </c:pt>
                <c:pt idx="1601">
                  <c:v>3791.6477803242242</c:v>
                </c:pt>
                <c:pt idx="1602">
                  <c:v>3791.6477803242242</c:v>
                </c:pt>
                <c:pt idx="1603">
                  <c:v>3791.6477803242242</c:v>
                </c:pt>
                <c:pt idx="1604">
                  <c:v>3791.6477803242242</c:v>
                </c:pt>
                <c:pt idx="1605">
                  <c:v>3791.6477803242242</c:v>
                </c:pt>
                <c:pt idx="1606">
                  <c:v>3791.6477803242242</c:v>
                </c:pt>
                <c:pt idx="1607">
                  <c:v>3791.6477803242242</c:v>
                </c:pt>
                <c:pt idx="1608">
                  <c:v>3791.6477803242242</c:v>
                </c:pt>
                <c:pt idx="1609">
                  <c:v>3806.0592970679736</c:v>
                </c:pt>
                <c:pt idx="1610">
                  <c:v>3820.8744683686418</c:v>
                </c:pt>
                <c:pt idx="1611">
                  <c:v>3836.1012986870164</c:v>
                </c:pt>
                <c:pt idx="1612">
                  <c:v>3852.4992139765227</c:v>
                </c:pt>
                <c:pt idx="1613">
                  <c:v>3870.1310661167154</c:v>
                </c:pt>
                <c:pt idx="1614">
                  <c:v>3889.0711850706502</c:v>
                </c:pt>
                <c:pt idx="1615">
                  <c:v>3909.3951000449961</c:v>
                </c:pt>
                <c:pt idx="1616">
                  <c:v>3931.5694150690397</c:v>
                </c:pt>
                <c:pt idx="1617">
                  <c:v>3955.3318817585405</c:v>
                </c:pt>
                <c:pt idx="1618">
                  <c:v>3980.3913613211362</c:v>
                </c:pt>
                <c:pt idx="1619">
                  <c:v>4005.6352233886601</c:v>
                </c:pt>
                <c:pt idx="1620">
                  <c:v>4030.2431997896192</c:v>
                </c:pt>
                <c:pt idx="1621">
                  <c:v>4054.1367053772392</c:v>
                </c:pt>
                <c:pt idx="1622">
                  <c:v>4076.8350167499693</c:v>
                </c:pt>
                <c:pt idx="1623">
                  <c:v>4097.4396637247382</c:v>
                </c:pt>
                <c:pt idx="1624">
                  <c:v>4115.4137145080194</c:v>
                </c:pt>
                <c:pt idx="1625">
                  <c:v>4115.4137145080194</c:v>
                </c:pt>
                <c:pt idx="1626">
                  <c:v>4115.4137145080194</c:v>
                </c:pt>
                <c:pt idx="1627">
                  <c:v>4115.4137145080194</c:v>
                </c:pt>
                <c:pt idx="1628">
                  <c:v>4115.4137145080194</c:v>
                </c:pt>
                <c:pt idx="1629">
                  <c:v>4115.4137145080194</c:v>
                </c:pt>
                <c:pt idx="1630">
                  <c:v>4115.4137145080194</c:v>
                </c:pt>
                <c:pt idx="1631">
                  <c:v>4115.4137145080194</c:v>
                </c:pt>
                <c:pt idx="1632">
                  <c:v>4115.4137145080194</c:v>
                </c:pt>
                <c:pt idx="1633">
                  <c:v>4115.4137145080194</c:v>
                </c:pt>
                <c:pt idx="1634">
                  <c:v>4115.4137145080194</c:v>
                </c:pt>
                <c:pt idx="1635">
                  <c:v>4115.4137145080194</c:v>
                </c:pt>
                <c:pt idx="1636">
                  <c:v>4115.4137145080194</c:v>
                </c:pt>
                <c:pt idx="1637">
                  <c:v>4115.4137145080194</c:v>
                </c:pt>
                <c:pt idx="1638">
                  <c:v>4115.4137145080194</c:v>
                </c:pt>
                <c:pt idx="1639">
                  <c:v>4115.4137145080194</c:v>
                </c:pt>
                <c:pt idx="1640">
                  <c:v>4115.4137145080194</c:v>
                </c:pt>
                <c:pt idx="1641">
                  <c:v>4115.4137145080194</c:v>
                </c:pt>
                <c:pt idx="1642">
                  <c:v>4115.4137145080194</c:v>
                </c:pt>
                <c:pt idx="1643">
                  <c:v>4130.4437955177327</c:v>
                </c:pt>
                <c:pt idx="1644">
                  <c:v>4147.7356076680799</c:v>
                </c:pt>
                <c:pt idx="1645">
                  <c:v>4167.069490282317</c:v>
                </c:pt>
                <c:pt idx="1646">
                  <c:v>4188.2158908147285</c:v>
                </c:pt>
                <c:pt idx="1647">
                  <c:v>4210.9200827235081</c:v>
                </c:pt>
                <c:pt idx="1648">
                  <c:v>4235.2826010696635</c:v>
                </c:pt>
                <c:pt idx="1649">
                  <c:v>4260.6381743061556</c:v>
                </c:pt>
                <c:pt idx="1650">
                  <c:v>4286.6402839216762</c:v>
                </c:pt>
                <c:pt idx="1651">
                  <c:v>4312.5110207830512</c:v>
                </c:pt>
                <c:pt idx="1652">
                  <c:v>4337.7990890656538</c:v>
                </c:pt>
                <c:pt idx="1653">
                  <c:v>4362.8239894833068</c:v>
                </c:pt>
                <c:pt idx="1654">
                  <c:v>4387.1310645864623</c:v>
                </c:pt>
                <c:pt idx="1655">
                  <c:v>4411.0425417584793</c:v>
                </c:pt>
                <c:pt idx="1656">
                  <c:v>4435.3250850226786</c:v>
                </c:pt>
                <c:pt idx="1657">
                  <c:v>4459.9829427933219</c:v>
                </c:pt>
                <c:pt idx="1658">
                  <c:v>4485.0203923200697</c:v>
                </c:pt>
                <c:pt idx="1659">
                  <c:v>4510.4417396879699</c:v>
                </c:pt>
                <c:pt idx="1660">
                  <c:v>4536.251319817462</c:v>
                </c:pt>
                <c:pt idx="1661">
                  <c:v>4562.0329158462009</c:v>
                </c:pt>
                <c:pt idx="1662">
                  <c:v>4588.1804320355377</c:v>
                </c:pt>
                <c:pt idx="1663">
                  <c:v>4614.7047682433458</c:v>
                </c:pt>
                <c:pt idx="1664">
                  <c:v>4640.7474104766998</c:v>
                </c:pt>
                <c:pt idx="1665">
                  <c:v>4666.6824042770686</c:v>
                </c:pt>
                <c:pt idx="1666">
                  <c:v>4692.0579434296078</c:v>
                </c:pt>
                <c:pt idx="1667">
                  <c:v>4716.8115022059783</c:v>
                </c:pt>
                <c:pt idx="1668">
                  <c:v>4741.3314475084544</c:v>
                </c:pt>
                <c:pt idx="1669">
                  <c:v>4765.5868322745582</c:v>
                </c:pt>
                <c:pt idx="1670">
                  <c:v>4789.5574037428714</c:v>
                </c:pt>
                <c:pt idx="1671">
                  <c:v>4812.7800170380206</c:v>
                </c:pt>
                <c:pt idx="1672">
                  <c:v>4835.6372460802777</c:v>
                </c:pt>
                <c:pt idx="1673">
                  <c:v>4858.5426969669679</c:v>
                </c:pt>
                <c:pt idx="1674">
                  <c:v>4881.0641798152092</c:v>
                </c:pt>
                <c:pt idx="1675">
                  <c:v>4881.0641798152092</c:v>
                </c:pt>
                <c:pt idx="1676">
                  <c:v>4881.0641798152092</c:v>
                </c:pt>
                <c:pt idx="1677">
                  <c:v>4881.0641798152092</c:v>
                </c:pt>
                <c:pt idx="1678">
                  <c:v>4881.0641798152092</c:v>
                </c:pt>
                <c:pt idx="1679">
                  <c:v>4881.0641798152092</c:v>
                </c:pt>
                <c:pt idx="1680">
                  <c:v>4881.0641798152092</c:v>
                </c:pt>
                <c:pt idx="1681">
                  <c:v>4881.0641798152092</c:v>
                </c:pt>
                <c:pt idx="1682">
                  <c:v>4881.0641798152092</c:v>
                </c:pt>
                <c:pt idx="1683">
                  <c:v>4903.4134326369867</c:v>
                </c:pt>
                <c:pt idx="1684">
                  <c:v>4927.54092000332</c:v>
                </c:pt>
                <c:pt idx="1685">
                  <c:v>4952.6910818635124</c:v>
                </c:pt>
                <c:pt idx="1686">
                  <c:v>4978.0412510592096</c:v>
                </c:pt>
                <c:pt idx="1687">
                  <c:v>5003.592569592045</c:v>
                </c:pt>
                <c:pt idx="1688">
                  <c:v>5028.4729356291382</c:v>
                </c:pt>
                <c:pt idx="1689">
                  <c:v>5052.6192285684119</c:v>
                </c:pt>
                <c:pt idx="1690">
                  <c:v>5076.4282873091242</c:v>
                </c:pt>
                <c:pt idx="1691">
                  <c:v>5099.8689053485605</c:v>
                </c:pt>
                <c:pt idx="1692">
                  <c:v>5123.3586061265432</c:v>
                </c:pt>
                <c:pt idx="1693">
                  <c:v>5146.8974617503218</c:v>
                </c:pt>
                <c:pt idx="1694">
                  <c:v>5170.4855443834686</c:v>
                </c:pt>
                <c:pt idx="1695">
                  <c:v>5194.1229262458701</c:v>
                </c:pt>
                <c:pt idx="1696">
                  <c:v>5217.8096796137334</c:v>
                </c:pt>
                <c:pt idx="1697">
                  <c:v>5241.5458768195858</c:v>
                </c:pt>
                <c:pt idx="1698">
                  <c:v>5264.8933726233427</c:v>
                </c:pt>
                <c:pt idx="1699">
                  <c:v>5264.8933726233427</c:v>
                </c:pt>
                <c:pt idx="1700">
                  <c:v>5264.8933726233427</c:v>
                </c:pt>
                <c:pt idx="1701">
                  <c:v>5264.8933726233427</c:v>
                </c:pt>
                <c:pt idx="1702">
                  <c:v>5264.8933726233427</c:v>
                </c:pt>
                <c:pt idx="1703">
                  <c:v>5264.8933726233427</c:v>
                </c:pt>
                <c:pt idx="1704">
                  <c:v>5264.8933726233427</c:v>
                </c:pt>
                <c:pt idx="1705">
                  <c:v>5264.8933726233427</c:v>
                </c:pt>
                <c:pt idx="1706">
                  <c:v>5264.8933726233427</c:v>
                </c:pt>
                <c:pt idx="1707">
                  <c:v>5264.8933726233427</c:v>
                </c:pt>
                <c:pt idx="1708">
                  <c:v>5264.8933726233427</c:v>
                </c:pt>
                <c:pt idx="1709">
                  <c:v>5264.8933726233427</c:v>
                </c:pt>
                <c:pt idx="1710">
                  <c:v>5264.8933726233427</c:v>
                </c:pt>
                <c:pt idx="1711">
                  <c:v>5287.7988235100329</c:v>
                </c:pt>
                <c:pt idx="1712">
                  <c:v>5311.1854817646545</c:v>
                </c:pt>
                <c:pt idx="1713">
                  <c:v>5335.5197283274301</c:v>
                </c:pt>
                <c:pt idx="1714">
                  <c:v>5360.4195930839878</c:v>
                </c:pt>
                <c:pt idx="1715">
                  <c:v>5385.9075775729916</c:v>
                </c:pt>
                <c:pt idx="1716">
                  <c:v>5412.0179746555905</c:v>
                </c:pt>
                <c:pt idx="1717">
                  <c:v>5438.7752930684073</c:v>
                </c:pt>
                <c:pt idx="1718">
                  <c:v>5466.2154982582706</c:v>
                </c:pt>
                <c:pt idx="1719">
                  <c:v>5494.3653098097184</c:v>
                </c:pt>
                <c:pt idx="1720">
                  <c:v>5522.8142496504452</c:v>
                </c:pt>
                <c:pt idx="1721">
                  <c:v>5550.6554664651867</c:v>
                </c:pt>
                <c:pt idx="1722">
                  <c:v>5577.3833876499266</c:v>
                </c:pt>
                <c:pt idx="1723">
                  <c:v>5602.910664577842</c:v>
                </c:pt>
                <c:pt idx="1724">
                  <c:v>5602.910664577842</c:v>
                </c:pt>
                <c:pt idx="1725">
                  <c:v>5602.910664577842</c:v>
                </c:pt>
                <c:pt idx="1726">
                  <c:v>5602.910664577842</c:v>
                </c:pt>
                <c:pt idx="1727">
                  <c:v>5602.910664577842</c:v>
                </c:pt>
                <c:pt idx="1728">
                  <c:v>5602.910664577842</c:v>
                </c:pt>
                <c:pt idx="1729">
                  <c:v>5602.910664577842</c:v>
                </c:pt>
                <c:pt idx="1730">
                  <c:v>5602.910664577842</c:v>
                </c:pt>
                <c:pt idx="1731">
                  <c:v>5602.3620168734524</c:v>
                </c:pt>
                <c:pt idx="1732">
                  <c:v>5601.1408269815365</c:v>
                </c:pt>
                <c:pt idx="1733">
                  <c:v>5600.0590616736617</c:v>
                </c:pt>
                <c:pt idx="1734">
                  <c:v>5599.1481207572078</c:v>
                </c:pt>
                <c:pt idx="1735">
                  <c:v>5598.0792894488714</c:v>
                </c:pt>
                <c:pt idx="1736">
                  <c:v>5596.1726362937716</c:v>
                </c:pt>
                <c:pt idx="1737">
                  <c:v>5593.7955585772779</c:v>
                </c:pt>
                <c:pt idx="1738">
                  <c:v>5591.3362905418699</c:v>
                </c:pt>
                <c:pt idx="1739">
                  <c:v>5589.1334663288999</c:v>
                </c:pt>
                <c:pt idx="1740">
                  <c:v>5588.184881254474</c:v>
                </c:pt>
                <c:pt idx="1741">
                  <c:v>5588.184881254474</c:v>
                </c:pt>
                <c:pt idx="1742">
                  <c:v>5588.184881254474</c:v>
                </c:pt>
                <c:pt idx="1743">
                  <c:v>5588.184881254474</c:v>
                </c:pt>
                <c:pt idx="1744">
                  <c:v>5588.184881254474</c:v>
                </c:pt>
                <c:pt idx="1745">
                  <c:v>5588.184881254474</c:v>
                </c:pt>
                <c:pt idx="1746">
                  <c:v>5588.184881254474</c:v>
                </c:pt>
                <c:pt idx="1747">
                  <c:v>5588.184881254474</c:v>
                </c:pt>
                <c:pt idx="1748">
                  <c:v>5588.184881254474</c:v>
                </c:pt>
                <c:pt idx="1749">
                  <c:v>5588.184881254474</c:v>
                </c:pt>
                <c:pt idx="1750">
                  <c:v>5588.184881254474</c:v>
                </c:pt>
                <c:pt idx="1751">
                  <c:v>5588.184881254474</c:v>
                </c:pt>
                <c:pt idx="1752">
                  <c:v>5588.184881254474</c:v>
                </c:pt>
                <c:pt idx="1753">
                  <c:v>5588.184881254474</c:v>
                </c:pt>
                <c:pt idx="1754">
                  <c:v>5588.184881254474</c:v>
                </c:pt>
                <c:pt idx="1755">
                  <c:v>5588.184881254474</c:v>
                </c:pt>
                <c:pt idx="1756">
                  <c:v>5588.184881254474</c:v>
                </c:pt>
                <c:pt idx="1757">
                  <c:v>5588.184881254474</c:v>
                </c:pt>
                <c:pt idx="1758">
                  <c:v>5588.184881254474</c:v>
                </c:pt>
                <c:pt idx="1759">
                  <c:v>5588.184881254474</c:v>
                </c:pt>
                <c:pt idx="1760">
                  <c:v>5588.184881254474</c:v>
                </c:pt>
                <c:pt idx="1761">
                  <c:v>5588.184881254474</c:v>
                </c:pt>
                <c:pt idx="1762">
                  <c:v>5588.184881254474</c:v>
                </c:pt>
                <c:pt idx="1763">
                  <c:v>5588.184881254474</c:v>
                </c:pt>
                <c:pt idx="1764">
                  <c:v>5588.184881254474</c:v>
                </c:pt>
                <c:pt idx="1765">
                  <c:v>5588.184881254474</c:v>
                </c:pt>
                <c:pt idx="1766">
                  <c:v>5588.184881254474</c:v>
                </c:pt>
                <c:pt idx="1767">
                  <c:v>5586.9361490203355</c:v>
                </c:pt>
                <c:pt idx="1768">
                  <c:v>5583.0857972492413</c:v>
                </c:pt>
                <c:pt idx="1769">
                  <c:v>5576.5451948191067</c:v>
                </c:pt>
                <c:pt idx="1770">
                  <c:v>5567.9965734061461</c:v>
                </c:pt>
                <c:pt idx="1771">
                  <c:v>5558.7035836187606</c:v>
                </c:pt>
                <c:pt idx="1772">
                  <c:v>5549.6075997011176</c:v>
                </c:pt>
                <c:pt idx="1773">
                  <c:v>5541.1059330258649</c:v>
                </c:pt>
                <c:pt idx="1774">
                  <c:v>5533.7225085432992</c:v>
                </c:pt>
                <c:pt idx="1775">
                  <c:v>5527.5577302003012</c:v>
                </c:pt>
                <c:pt idx="1776">
                  <c:v>5522.0438208542946</c:v>
                </c:pt>
                <c:pt idx="1777">
                  <c:v>5516.5121964878881</c:v>
                </c:pt>
                <c:pt idx="1778">
                  <c:v>5510.4276840465209</c:v>
                </c:pt>
                <c:pt idx="1779">
                  <c:v>5503.5221078329796</c:v>
                </c:pt>
                <c:pt idx="1780">
                  <c:v>5496.1648195545586</c:v>
                </c:pt>
                <c:pt idx="1781">
                  <c:v>5489.1127135254028</c:v>
                </c:pt>
                <c:pt idx="1782">
                  <c:v>5483.0307958520316</c:v>
                </c:pt>
                <c:pt idx="1783">
                  <c:v>5478.1761185960086</c:v>
                </c:pt>
                <c:pt idx="1784">
                  <c:v>5474.5496081662068</c:v>
                </c:pt>
                <c:pt idx="1785">
                  <c:v>5471.7483356509438</c:v>
                </c:pt>
                <c:pt idx="1786">
                  <c:v>5469.3633429058118</c:v>
                </c:pt>
                <c:pt idx="1787">
                  <c:v>5467.2171597296929</c:v>
                </c:pt>
                <c:pt idx="1788">
                  <c:v>5465.1776917959905</c:v>
                </c:pt>
                <c:pt idx="1789">
                  <c:v>5463.1147393228439</c:v>
                </c:pt>
                <c:pt idx="1790">
                  <c:v>5460.990747145187</c:v>
                </c:pt>
                <c:pt idx="1791">
                  <c:v>5458.933438900558</c:v>
                </c:pt>
                <c:pt idx="1792">
                  <c:v>5457.2154424380496</c:v>
                </c:pt>
                <c:pt idx="1793">
                  <c:v>5456.1339872820981</c:v>
                </c:pt>
                <c:pt idx="1794">
                  <c:v>5456.1339872820981</c:v>
                </c:pt>
                <c:pt idx="1795">
                  <c:v>5456.1339872820981</c:v>
                </c:pt>
                <c:pt idx="1796">
                  <c:v>5456.1339872820981</c:v>
                </c:pt>
                <c:pt idx="1797">
                  <c:v>5456.1339872820981</c:v>
                </c:pt>
                <c:pt idx="1798">
                  <c:v>5456.1339872820981</c:v>
                </c:pt>
                <c:pt idx="1799">
                  <c:v>5456.1339872820981</c:v>
                </c:pt>
                <c:pt idx="1800">
                  <c:v>5456.1339872820981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A2-4643-8B3A-AEBDCF7FF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584784"/>
        <c:axId val="161568464"/>
      </c:scatterChart>
      <c:valAx>
        <c:axId val="16158478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568464"/>
        <c:crosses val="autoZero"/>
        <c:crossBetween val="midCat"/>
      </c:valAx>
      <c:valAx>
        <c:axId val="161568464"/>
        <c:scaling>
          <c:orientation val="minMax"/>
          <c:max val="7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Energy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kJ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5847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9776813052501353E-2"/>
          <c:y val="8.3040682285829823E-2"/>
          <c:w val="0.94837156511868947"/>
          <c:h val="0.84375521560228539"/>
        </c:manualLayout>
      </c:layout>
      <c:scatterChart>
        <c:scatterStyle val="smoothMarker"/>
        <c:varyColors val="0"/>
        <c:ser>
          <c:idx val="0"/>
          <c:order val="0"/>
          <c:tx>
            <c:v>Kinetic Energy Against Time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calculations'!$AA$2:$AA$1802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1.3055555555555556</c:v>
                </c:pt>
                <c:pt idx="13">
                  <c:v>94.326388888888886</c:v>
                </c:pt>
                <c:pt idx="14">
                  <c:v>951.75</c:v>
                </c:pt>
                <c:pt idx="15">
                  <c:v>3198.9375</c:v>
                </c:pt>
                <c:pt idx="16">
                  <c:v>5601.1597222222226</c:v>
                </c:pt>
                <c:pt idx="17">
                  <c:v>9321.9930555555529</c:v>
                </c:pt>
                <c:pt idx="18">
                  <c:v>15369.326388888887</c:v>
                </c:pt>
                <c:pt idx="19">
                  <c:v>22063.888888888891</c:v>
                </c:pt>
                <c:pt idx="20">
                  <c:v>24683.159722222219</c:v>
                </c:pt>
                <c:pt idx="21">
                  <c:v>25771.993055555555</c:v>
                </c:pt>
                <c:pt idx="22">
                  <c:v>26140.159722222219</c:v>
                </c:pt>
                <c:pt idx="23">
                  <c:v>27072</c:v>
                </c:pt>
                <c:pt idx="24">
                  <c:v>27638.937500000004</c:v>
                </c:pt>
                <c:pt idx="25">
                  <c:v>30962.555555555555</c:v>
                </c:pt>
                <c:pt idx="26">
                  <c:v>33213.659722222219</c:v>
                </c:pt>
                <c:pt idx="27">
                  <c:v>37952.826388888898</c:v>
                </c:pt>
                <c:pt idx="28">
                  <c:v>43721.749999999993</c:v>
                </c:pt>
                <c:pt idx="29">
                  <c:v>49898.659722222219</c:v>
                </c:pt>
                <c:pt idx="30">
                  <c:v>55671.826388888883</c:v>
                </c:pt>
                <c:pt idx="31">
                  <c:v>58953.993055555555</c:v>
                </c:pt>
                <c:pt idx="32">
                  <c:v>61194.326388888876</c:v>
                </c:pt>
                <c:pt idx="33">
                  <c:v>62901.99305555554</c:v>
                </c:pt>
                <c:pt idx="34">
                  <c:v>64342.999999999993</c:v>
                </c:pt>
                <c:pt idx="35">
                  <c:v>64633.159722222219</c:v>
                </c:pt>
                <c:pt idx="36">
                  <c:v>63764.638888888898</c:v>
                </c:pt>
                <c:pt idx="37">
                  <c:v>59510.159722222241</c:v>
                </c:pt>
                <c:pt idx="38">
                  <c:v>51961.437499999993</c:v>
                </c:pt>
                <c:pt idx="39">
                  <c:v>44682.638888888876</c:v>
                </c:pt>
                <c:pt idx="40">
                  <c:v>39073.972222222219</c:v>
                </c:pt>
                <c:pt idx="41">
                  <c:v>34051.826388888883</c:v>
                </c:pt>
                <c:pt idx="42">
                  <c:v>27449.305555555555</c:v>
                </c:pt>
                <c:pt idx="43">
                  <c:v>20562.826388888891</c:v>
                </c:pt>
                <c:pt idx="44">
                  <c:v>16085.749999999998</c:v>
                </c:pt>
                <c:pt idx="45">
                  <c:v>14256.993055555555</c:v>
                </c:pt>
                <c:pt idx="46">
                  <c:v>13582.999999999998</c:v>
                </c:pt>
                <c:pt idx="47">
                  <c:v>12410.937500000002</c:v>
                </c:pt>
                <c:pt idx="48">
                  <c:v>11050.222222222221</c:v>
                </c:pt>
                <c:pt idx="49">
                  <c:v>10341.305555555557</c:v>
                </c:pt>
                <c:pt idx="50">
                  <c:v>10341.305555555557</c:v>
                </c:pt>
                <c:pt idx="51">
                  <c:v>9881.7499999999982</c:v>
                </c:pt>
                <c:pt idx="52">
                  <c:v>8045.1597222222208</c:v>
                </c:pt>
                <c:pt idx="53">
                  <c:v>5601.1597222222226</c:v>
                </c:pt>
                <c:pt idx="54">
                  <c:v>4778.6597222222208</c:v>
                </c:pt>
                <c:pt idx="55">
                  <c:v>4699.9999999999991</c:v>
                </c:pt>
                <c:pt idx="56">
                  <c:v>4699.9999999999991</c:v>
                </c:pt>
                <c:pt idx="57">
                  <c:v>4699.9999999999991</c:v>
                </c:pt>
                <c:pt idx="58">
                  <c:v>4937.9375000000009</c:v>
                </c:pt>
                <c:pt idx="59">
                  <c:v>5181.75</c:v>
                </c:pt>
                <c:pt idx="60">
                  <c:v>7052.9374999999982</c:v>
                </c:pt>
                <c:pt idx="61">
                  <c:v>7640.4375</c:v>
                </c:pt>
                <c:pt idx="62">
                  <c:v>8251.4375</c:v>
                </c:pt>
                <c:pt idx="63">
                  <c:v>8565.75</c:v>
                </c:pt>
                <c:pt idx="64">
                  <c:v>9543.9375</c:v>
                </c:pt>
                <c:pt idx="65">
                  <c:v>10341.305555555557</c:v>
                </c:pt>
                <c:pt idx="66">
                  <c:v>10692.826388888889</c:v>
                </c:pt>
                <c:pt idx="67">
                  <c:v>11050.222222222221</c:v>
                </c:pt>
                <c:pt idx="68">
                  <c:v>13450.159722222224</c:v>
                </c:pt>
                <c:pt idx="69">
                  <c:v>17567.555555555551</c:v>
                </c:pt>
                <c:pt idx="70">
                  <c:v>22920.659722222219</c:v>
                </c:pt>
                <c:pt idx="71">
                  <c:v>28984.638888888898</c:v>
                </c:pt>
                <c:pt idx="72">
                  <c:v>34687.305555555555</c:v>
                </c:pt>
                <c:pt idx="73">
                  <c:v>38623.555555555555</c:v>
                </c:pt>
                <c:pt idx="74">
                  <c:v>41133.159722222219</c:v>
                </c:pt>
                <c:pt idx="75">
                  <c:v>43245.222222222219</c:v>
                </c:pt>
                <c:pt idx="76">
                  <c:v>45653.972222222212</c:v>
                </c:pt>
                <c:pt idx="77">
                  <c:v>48378.993055555555</c:v>
                </c:pt>
                <c:pt idx="78">
                  <c:v>50410.437499999993</c:v>
                </c:pt>
                <c:pt idx="79">
                  <c:v>50924.826388888876</c:v>
                </c:pt>
                <c:pt idx="80">
                  <c:v>49643.750000000007</c:v>
                </c:pt>
                <c:pt idx="81">
                  <c:v>48378.993055555555</c:v>
                </c:pt>
                <c:pt idx="82">
                  <c:v>45410.159722222219</c:v>
                </c:pt>
                <c:pt idx="83">
                  <c:v>44682.638888888876</c:v>
                </c:pt>
                <c:pt idx="84">
                  <c:v>43960.993055555555</c:v>
                </c:pt>
                <c:pt idx="85">
                  <c:v>42065.326388888876</c:v>
                </c:pt>
                <c:pt idx="86">
                  <c:v>40670.993055555555</c:v>
                </c:pt>
                <c:pt idx="87">
                  <c:v>39073.972222222219</c:v>
                </c:pt>
                <c:pt idx="88">
                  <c:v>38175.75</c:v>
                </c:pt>
                <c:pt idx="89">
                  <c:v>33213.659722222219</c:v>
                </c:pt>
                <c:pt idx="90">
                  <c:v>24325.4375</c:v>
                </c:pt>
                <c:pt idx="91">
                  <c:v>15797.222222222221</c:v>
                </c:pt>
                <c:pt idx="92">
                  <c:v>9432.6388888888887</c:v>
                </c:pt>
                <c:pt idx="93">
                  <c:v>6581.3055555555547</c:v>
                </c:pt>
                <c:pt idx="94">
                  <c:v>4699.9999999999991</c:v>
                </c:pt>
                <c:pt idx="95">
                  <c:v>2702.8263888888887</c:v>
                </c:pt>
                <c:pt idx="96">
                  <c:v>1097.9722222222219</c:v>
                </c:pt>
                <c:pt idx="97">
                  <c:v>423</c:v>
                </c:pt>
                <c:pt idx="98">
                  <c:v>157.97222222222226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1.3055555555555556</c:v>
                </c:pt>
                <c:pt idx="139">
                  <c:v>117.8263888888889</c:v>
                </c:pt>
                <c:pt idx="140">
                  <c:v>1214.4930555555552</c:v>
                </c:pt>
                <c:pt idx="141">
                  <c:v>4467.9374999999982</c:v>
                </c:pt>
                <c:pt idx="142">
                  <c:v>8778.5555555555547</c:v>
                </c:pt>
                <c:pt idx="143">
                  <c:v>11658.937499999996</c:v>
                </c:pt>
                <c:pt idx="144">
                  <c:v>12925.326388888889</c:v>
                </c:pt>
                <c:pt idx="145">
                  <c:v>14120.888888888889</c:v>
                </c:pt>
                <c:pt idx="146">
                  <c:v>16967</c:v>
                </c:pt>
                <c:pt idx="147">
                  <c:v>21057.305555555555</c:v>
                </c:pt>
                <c:pt idx="148">
                  <c:v>25043.493055555551</c:v>
                </c:pt>
                <c:pt idx="149">
                  <c:v>27829.222222222219</c:v>
                </c:pt>
                <c:pt idx="150">
                  <c:v>28984.638888888898</c:v>
                </c:pt>
                <c:pt idx="151">
                  <c:v>28211.749999999993</c:v>
                </c:pt>
                <c:pt idx="152">
                  <c:v>24147.555555555555</c:v>
                </c:pt>
                <c:pt idx="153">
                  <c:v>16670.638888888891</c:v>
                </c:pt>
                <c:pt idx="154">
                  <c:v>9768.4930555555547</c:v>
                </c:pt>
                <c:pt idx="155">
                  <c:v>5773.4930555555557</c:v>
                </c:pt>
                <c:pt idx="156">
                  <c:v>4699.9999999999991</c:v>
                </c:pt>
                <c:pt idx="157">
                  <c:v>5181.75</c:v>
                </c:pt>
                <c:pt idx="158">
                  <c:v>6488.9375</c:v>
                </c:pt>
                <c:pt idx="159">
                  <c:v>9655.8888888888887</c:v>
                </c:pt>
                <c:pt idx="160">
                  <c:v>13186.437500000004</c:v>
                </c:pt>
                <c:pt idx="161">
                  <c:v>17871.749999999993</c:v>
                </c:pt>
                <c:pt idx="162">
                  <c:v>21223.4375</c:v>
                </c:pt>
                <c:pt idx="163">
                  <c:v>24863.000000000004</c:v>
                </c:pt>
                <c:pt idx="164">
                  <c:v>28403.993055555555</c:v>
                </c:pt>
                <c:pt idx="165">
                  <c:v>31568.659722222226</c:v>
                </c:pt>
                <c:pt idx="166">
                  <c:v>33631.437499999993</c:v>
                </c:pt>
                <c:pt idx="167">
                  <c:v>35975.888888888898</c:v>
                </c:pt>
                <c:pt idx="168">
                  <c:v>40440.888888888898</c:v>
                </c:pt>
                <c:pt idx="169">
                  <c:v>45167</c:v>
                </c:pt>
                <c:pt idx="170">
                  <c:v>47130.555555555555</c:v>
                </c:pt>
                <c:pt idx="171">
                  <c:v>45653.972222222212</c:v>
                </c:pt>
                <c:pt idx="172">
                  <c:v>40211.4375</c:v>
                </c:pt>
                <c:pt idx="173">
                  <c:v>31365.972222222219</c:v>
                </c:pt>
                <c:pt idx="174">
                  <c:v>23970.326388888887</c:v>
                </c:pt>
                <c:pt idx="175">
                  <c:v>20891.826388888887</c:v>
                </c:pt>
                <c:pt idx="176">
                  <c:v>20562.826388888891</c:v>
                </c:pt>
                <c:pt idx="177">
                  <c:v>21894.493055555551</c:v>
                </c:pt>
                <c:pt idx="178">
                  <c:v>25224.638888888887</c:v>
                </c:pt>
                <c:pt idx="179">
                  <c:v>27829.222222222219</c:v>
                </c:pt>
                <c:pt idx="180">
                  <c:v>28596.888888888894</c:v>
                </c:pt>
                <c:pt idx="181">
                  <c:v>28403.993055555555</c:v>
                </c:pt>
                <c:pt idx="182">
                  <c:v>27829.222222222219</c:v>
                </c:pt>
                <c:pt idx="183">
                  <c:v>26140.159722222219</c:v>
                </c:pt>
                <c:pt idx="184">
                  <c:v>22233.9375</c:v>
                </c:pt>
                <c:pt idx="185">
                  <c:v>18178.555555555555</c:v>
                </c:pt>
                <c:pt idx="186">
                  <c:v>14393.749999999998</c:v>
                </c:pt>
                <c:pt idx="187">
                  <c:v>11658.937499999996</c:v>
                </c:pt>
                <c:pt idx="188">
                  <c:v>9543.9375</c:v>
                </c:pt>
                <c:pt idx="189">
                  <c:v>8045.1597222222208</c:v>
                </c:pt>
                <c:pt idx="190">
                  <c:v>6862.3263888888887</c:v>
                </c:pt>
                <c:pt idx="191">
                  <c:v>6125.9930555555547</c:v>
                </c:pt>
                <c:pt idx="192">
                  <c:v>5431.4375</c:v>
                </c:pt>
                <c:pt idx="193">
                  <c:v>5099.8263888888887</c:v>
                </c:pt>
                <c:pt idx="194">
                  <c:v>4857.9722222222208</c:v>
                </c:pt>
                <c:pt idx="195">
                  <c:v>4699.9999999999991</c:v>
                </c:pt>
                <c:pt idx="196">
                  <c:v>4699.9999999999991</c:v>
                </c:pt>
                <c:pt idx="197">
                  <c:v>4699.9999999999991</c:v>
                </c:pt>
                <c:pt idx="198">
                  <c:v>4699.9999999999991</c:v>
                </c:pt>
                <c:pt idx="199">
                  <c:v>5099.8263888888887</c:v>
                </c:pt>
                <c:pt idx="200">
                  <c:v>5515.9722222222226</c:v>
                </c:pt>
                <c:pt idx="201">
                  <c:v>6397.2222222222217</c:v>
                </c:pt>
                <c:pt idx="202">
                  <c:v>7343.7500000000009</c:v>
                </c:pt>
                <c:pt idx="203">
                  <c:v>8885.9375</c:v>
                </c:pt>
                <c:pt idx="204">
                  <c:v>11782.638888888889</c:v>
                </c:pt>
                <c:pt idx="205">
                  <c:v>14669.222222222219</c:v>
                </c:pt>
                <c:pt idx="206">
                  <c:v>18487.972222222219</c:v>
                </c:pt>
                <c:pt idx="207">
                  <c:v>23617.826388888883</c:v>
                </c:pt>
                <c:pt idx="208">
                  <c:v>28596.888888888894</c:v>
                </c:pt>
                <c:pt idx="209">
                  <c:v>33422.222222222226</c:v>
                </c:pt>
                <c:pt idx="210">
                  <c:v>40440.888888888898</c:v>
                </c:pt>
                <c:pt idx="211">
                  <c:v>45898.437499999993</c:v>
                </c:pt>
                <c:pt idx="212">
                  <c:v>50154.222222222226</c:v>
                </c:pt>
                <c:pt idx="213">
                  <c:v>53535.9375</c:v>
                </c:pt>
                <c:pt idx="214">
                  <c:v>56483.555555555555</c:v>
                </c:pt>
                <c:pt idx="215">
                  <c:v>60630.326388888898</c:v>
                </c:pt>
                <c:pt idx="216">
                  <c:v>66093.75</c:v>
                </c:pt>
                <c:pt idx="217">
                  <c:v>72406.4375</c:v>
                </c:pt>
                <c:pt idx="218">
                  <c:v>78365.972222222219</c:v>
                </c:pt>
                <c:pt idx="219">
                  <c:v>83567.305555555547</c:v>
                </c:pt>
                <c:pt idx="220">
                  <c:v>87577.972222222204</c:v>
                </c:pt>
                <c:pt idx="221">
                  <c:v>90647.659722222234</c:v>
                </c:pt>
                <c:pt idx="222">
                  <c:v>92028.9375</c:v>
                </c:pt>
                <c:pt idx="223">
                  <c:v>93420.659722222204</c:v>
                </c:pt>
                <c:pt idx="224">
                  <c:v>94471.305555555533</c:v>
                </c:pt>
                <c:pt idx="225">
                  <c:v>95881.305555555547</c:v>
                </c:pt>
                <c:pt idx="226">
                  <c:v>98015.888888888876</c:v>
                </c:pt>
                <c:pt idx="227">
                  <c:v>99812.659722222219</c:v>
                </c:pt>
                <c:pt idx="228">
                  <c:v>101625.74999999997</c:v>
                </c:pt>
                <c:pt idx="229">
                  <c:v>103087.97222222222</c:v>
                </c:pt>
                <c:pt idx="230">
                  <c:v>104191.49305555556</c:v>
                </c:pt>
                <c:pt idx="231">
                  <c:v>104191.49305555556</c:v>
                </c:pt>
                <c:pt idx="232">
                  <c:v>103087.97222222222</c:v>
                </c:pt>
                <c:pt idx="233">
                  <c:v>98373.9375</c:v>
                </c:pt>
                <c:pt idx="234">
                  <c:v>91336.993055555533</c:v>
                </c:pt>
                <c:pt idx="235">
                  <c:v>84893.75</c:v>
                </c:pt>
                <c:pt idx="236">
                  <c:v>80945.749999999985</c:v>
                </c:pt>
                <c:pt idx="237">
                  <c:v>79007.000000000015</c:v>
                </c:pt>
                <c:pt idx="238">
                  <c:v>76458.555555555533</c:v>
                </c:pt>
                <c:pt idx="239">
                  <c:v>71792.826388888876</c:v>
                </c:pt>
                <c:pt idx="240">
                  <c:v>64053.493055555533</c:v>
                </c:pt>
                <c:pt idx="241">
                  <c:v>56212.326388888876</c:v>
                </c:pt>
                <c:pt idx="242">
                  <c:v>50924.826388888876</c:v>
                </c:pt>
                <c:pt idx="243">
                  <c:v>44682.638888888876</c:v>
                </c:pt>
                <c:pt idx="244">
                  <c:v>39073.972222222219</c:v>
                </c:pt>
                <c:pt idx="245">
                  <c:v>34051.826388888883</c:v>
                </c:pt>
                <c:pt idx="246">
                  <c:v>27449.305555555555</c:v>
                </c:pt>
                <c:pt idx="247">
                  <c:v>20562.826388888891</c:v>
                </c:pt>
                <c:pt idx="248">
                  <c:v>16085.749999999998</c:v>
                </c:pt>
                <c:pt idx="249">
                  <c:v>14256.993055555555</c:v>
                </c:pt>
                <c:pt idx="250">
                  <c:v>13582.999999999998</c:v>
                </c:pt>
                <c:pt idx="251">
                  <c:v>12410.937500000002</c:v>
                </c:pt>
                <c:pt idx="252">
                  <c:v>11050.222222222221</c:v>
                </c:pt>
                <c:pt idx="253">
                  <c:v>10341.305555555557</c:v>
                </c:pt>
                <c:pt idx="254">
                  <c:v>10341.305555555557</c:v>
                </c:pt>
                <c:pt idx="255">
                  <c:v>9881.7499999999982</c:v>
                </c:pt>
                <c:pt idx="256">
                  <c:v>8045.1597222222208</c:v>
                </c:pt>
                <c:pt idx="257">
                  <c:v>6862.3263888888887</c:v>
                </c:pt>
                <c:pt idx="258">
                  <c:v>7740.6388888888887</c:v>
                </c:pt>
                <c:pt idx="259">
                  <c:v>10457.826388888885</c:v>
                </c:pt>
                <c:pt idx="260">
                  <c:v>13850.638888888891</c:v>
                </c:pt>
                <c:pt idx="261">
                  <c:v>17567.555555555551</c:v>
                </c:pt>
                <c:pt idx="262">
                  <c:v>21557.659722222219</c:v>
                </c:pt>
                <c:pt idx="263">
                  <c:v>26884.326388888883</c:v>
                </c:pt>
                <c:pt idx="264">
                  <c:v>34474.826388888883</c:v>
                </c:pt>
                <c:pt idx="265">
                  <c:v>42535.326388888891</c:v>
                </c:pt>
                <c:pt idx="266">
                  <c:v>49643.750000000007</c:v>
                </c:pt>
                <c:pt idx="267">
                  <c:v>54331.999999999993</c:v>
                </c:pt>
                <c:pt idx="268">
                  <c:v>60068.937499999993</c:v>
                </c:pt>
                <c:pt idx="269">
                  <c:v>64342.999999999993</c:v>
                </c:pt>
                <c:pt idx="270">
                  <c:v>68763.9375</c:v>
                </c:pt>
                <c:pt idx="271">
                  <c:v>69063.888888888891</c:v>
                </c:pt>
                <c:pt idx="272">
                  <c:v>67868</c:v>
                </c:pt>
                <c:pt idx="273">
                  <c:v>66977.937499999985</c:v>
                </c:pt>
                <c:pt idx="274">
                  <c:v>62330.159722222226</c:v>
                </c:pt>
                <c:pt idx="275">
                  <c:v>54331.999999999993</c:v>
                </c:pt>
                <c:pt idx="276">
                  <c:v>47130.555555555555</c:v>
                </c:pt>
                <c:pt idx="277">
                  <c:v>38623.555555555555</c:v>
                </c:pt>
                <c:pt idx="278">
                  <c:v>31163.937499999989</c:v>
                </c:pt>
                <c:pt idx="279">
                  <c:v>21223.4375</c:v>
                </c:pt>
                <c:pt idx="280">
                  <c:v>14947.305555555551</c:v>
                </c:pt>
                <c:pt idx="281">
                  <c:v>13317.972222222221</c:v>
                </c:pt>
                <c:pt idx="282">
                  <c:v>17116.159722222219</c:v>
                </c:pt>
                <c:pt idx="283">
                  <c:v>23093.972222222223</c:v>
                </c:pt>
                <c:pt idx="284">
                  <c:v>29767.972222222226</c:v>
                </c:pt>
                <c:pt idx="285">
                  <c:v>37952.826388888898</c:v>
                </c:pt>
                <c:pt idx="286">
                  <c:v>45653.972222222212</c:v>
                </c:pt>
                <c:pt idx="287">
                  <c:v>54065.993055555555</c:v>
                </c:pt>
                <c:pt idx="288">
                  <c:v>63188.888888888883</c:v>
                </c:pt>
                <c:pt idx="289">
                  <c:v>73022.659722222204</c:v>
                </c:pt>
                <c:pt idx="290">
                  <c:v>79007.000000000015</c:v>
                </c:pt>
                <c:pt idx="291">
                  <c:v>80945.749999999985</c:v>
                </c:pt>
                <c:pt idx="292">
                  <c:v>79007.000000000015</c:v>
                </c:pt>
                <c:pt idx="293">
                  <c:v>75513.659722222219</c:v>
                </c:pt>
                <c:pt idx="294">
                  <c:v>73022.659722222204</c:v>
                </c:pt>
                <c:pt idx="295">
                  <c:v>71486.999999999971</c:v>
                </c:pt>
                <c:pt idx="296">
                  <c:v>71181.826388888905</c:v>
                </c:pt>
                <c:pt idx="297">
                  <c:v>71486.999999999971</c:v>
                </c:pt>
                <c:pt idx="298">
                  <c:v>72406.4375</c:v>
                </c:pt>
                <c:pt idx="299">
                  <c:v>73022.659722222204</c:v>
                </c:pt>
                <c:pt idx="300">
                  <c:v>73022.659722222204</c:v>
                </c:pt>
                <c:pt idx="301">
                  <c:v>72406.4375</c:v>
                </c:pt>
                <c:pt idx="302">
                  <c:v>70877.305555555562</c:v>
                </c:pt>
                <c:pt idx="303">
                  <c:v>68464.638888888876</c:v>
                </c:pt>
                <c:pt idx="304">
                  <c:v>65507.555555555533</c:v>
                </c:pt>
                <c:pt idx="305">
                  <c:v>61194.326388888876</c:v>
                </c:pt>
                <c:pt idx="306">
                  <c:v>57027.972222222219</c:v>
                </c:pt>
                <c:pt idx="307">
                  <c:v>54331.999999999993</c:v>
                </c:pt>
                <c:pt idx="308">
                  <c:v>53008.49305555554</c:v>
                </c:pt>
                <c:pt idx="309">
                  <c:v>52483.659722222226</c:v>
                </c:pt>
                <c:pt idx="310">
                  <c:v>51441.826388888891</c:v>
                </c:pt>
                <c:pt idx="311">
                  <c:v>50154.222222222226</c:v>
                </c:pt>
                <c:pt idx="312">
                  <c:v>48378.993055555555</c:v>
                </c:pt>
                <c:pt idx="313">
                  <c:v>45653.972222222212</c:v>
                </c:pt>
                <c:pt idx="314">
                  <c:v>42300</c:v>
                </c:pt>
                <c:pt idx="315">
                  <c:v>38623.555555555555</c:v>
                </c:pt>
                <c:pt idx="316">
                  <c:v>35543.75</c:v>
                </c:pt>
                <c:pt idx="317">
                  <c:v>32798.493055555555</c:v>
                </c:pt>
                <c:pt idx="318">
                  <c:v>29375.000000000004</c:v>
                </c:pt>
                <c:pt idx="319">
                  <c:v>25588.888888888887</c:v>
                </c:pt>
                <c:pt idx="320">
                  <c:v>22233.9375</c:v>
                </c:pt>
                <c:pt idx="321">
                  <c:v>21390.222222222223</c:v>
                </c:pt>
                <c:pt idx="322">
                  <c:v>20236.437499999996</c:v>
                </c:pt>
                <c:pt idx="323">
                  <c:v>20236.437499999996</c:v>
                </c:pt>
                <c:pt idx="324">
                  <c:v>19272.9375</c:v>
                </c:pt>
                <c:pt idx="325">
                  <c:v>18643.659722222219</c:v>
                </c:pt>
                <c:pt idx="326">
                  <c:v>18643.659722222219</c:v>
                </c:pt>
                <c:pt idx="327">
                  <c:v>18178.555555555555</c:v>
                </c:pt>
                <c:pt idx="328">
                  <c:v>17719.326388888891</c:v>
                </c:pt>
                <c:pt idx="329">
                  <c:v>13716.493055555558</c:v>
                </c:pt>
                <c:pt idx="330">
                  <c:v>9995.6597222222208</c:v>
                </c:pt>
                <c:pt idx="331">
                  <c:v>9321.9930555555529</c:v>
                </c:pt>
                <c:pt idx="332">
                  <c:v>9102.659722222219</c:v>
                </c:pt>
                <c:pt idx="333">
                  <c:v>8251.4375</c:v>
                </c:pt>
                <c:pt idx="334">
                  <c:v>7942.9999999999991</c:v>
                </c:pt>
                <c:pt idx="335">
                  <c:v>7343.7500000000009</c:v>
                </c:pt>
                <c:pt idx="336">
                  <c:v>6862.3263888888887</c:v>
                </c:pt>
                <c:pt idx="337">
                  <c:v>6674.3263888888896</c:v>
                </c:pt>
                <c:pt idx="338">
                  <c:v>6862.3263888888887</c:v>
                </c:pt>
                <c:pt idx="339">
                  <c:v>7740.6388888888887</c:v>
                </c:pt>
                <c:pt idx="340">
                  <c:v>10341.305555555557</c:v>
                </c:pt>
                <c:pt idx="341">
                  <c:v>14531.159722222224</c:v>
                </c:pt>
                <c:pt idx="342">
                  <c:v>18956.993055555558</c:v>
                </c:pt>
                <c:pt idx="343">
                  <c:v>20399.305555555555</c:v>
                </c:pt>
                <c:pt idx="344">
                  <c:v>20891.826388888887</c:v>
                </c:pt>
                <c:pt idx="345">
                  <c:v>21223.4375</c:v>
                </c:pt>
                <c:pt idx="346">
                  <c:v>22747.999999999996</c:v>
                </c:pt>
                <c:pt idx="347">
                  <c:v>23093.972222222223</c:v>
                </c:pt>
                <c:pt idx="348">
                  <c:v>23970.326388888887</c:v>
                </c:pt>
                <c:pt idx="349">
                  <c:v>25043.493055555551</c:v>
                </c:pt>
                <c:pt idx="350">
                  <c:v>25771.993055555555</c:v>
                </c:pt>
                <c:pt idx="351">
                  <c:v>25955.75</c:v>
                </c:pt>
                <c:pt idx="352">
                  <c:v>25771.993055555555</c:v>
                </c:pt>
                <c:pt idx="353">
                  <c:v>25588.888888888887</c:v>
                </c:pt>
                <c:pt idx="354">
                  <c:v>25406.437499999993</c:v>
                </c:pt>
                <c:pt idx="355">
                  <c:v>25406.437499999993</c:v>
                </c:pt>
                <c:pt idx="356">
                  <c:v>25771.993055555555</c:v>
                </c:pt>
                <c:pt idx="357">
                  <c:v>25955.75</c:v>
                </c:pt>
                <c:pt idx="358">
                  <c:v>25588.888888888887</c:v>
                </c:pt>
                <c:pt idx="359">
                  <c:v>23617.826388888883</c:v>
                </c:pt>
                <c:pt idx="360">
                  <c:v>20399.305555555555</c:v>
                </c:pt>
                <c:pt idx="361">
                  <c:v>17567.555555555551</c:v>
                </c:pt>
                <c:pt idx="362">
                  <c:v>15653.9375</c:v>
                </c:pt>
                <c:pt idx="363">
                  <c:v>14531.159722222224</c:v>
                </c:pt>
                <c:pt idx="364">
                  <c:v>13985.4375</c:v>
                </c:pt>
                <c:pt idx="365">
                  <c:v>13985.4375</c:v>
                </c:pt>
                <c:pt idx="366">
                  <c:v>14120.888888888889</c:v>
                </c:pt>
                <c:pt idx="367">
                  <c:v>14669.222222222219</c:v>
                </c:pt>
                <c:pt idx="368">
                  <c:v>15941.159722222224</c:v>
                </c:pt>
                <c:pt idx="369">
                  <c:v>18024.826388888887</c:v>
                </c:pt>
                <c:pt idx="370">
                  <c:v>19272.9375</c:v>
                </c:pt>
                <c:pt idx="371">
                  <c:v>19591.493055555555</c:v>
                </c:pt>
                <c:pt idx="372">
                  <c:v>18487.972222222219</c:v>
                </c:pt>
                <c:pt idx="373">
                  <c:v>14807.937500000002</c:v>
                </c:pt>
                <c:pt idx="374">
                  <c:v>10225.437499999996</c:v>
                </c:pt>
                <c:pt idx="375">
                  <c:v>6768</c:v>
                </c:pt>
                <c:pt idx="376">
                  <c:v>4621.9930555555547</c:v>
                </c:pt>
                <c:pt idx="377">
                  <c:v>3395.7499999999995</c:v>
                </c:pt>
                <c:pt idx="378">
                  <c:v>2585.3263888888891</c:v>
                </c:pt>
                <c:pt idx="379">
                  <c:v>2088.8888888888891</c:v>
                </c:pt>
                <c:pt idx="380">
                  <c:v>1692</c:v>
                </c:pt>
                <c:pt idx="381">
                  <c:v>1214.4930555555552</c:v>
                </c:pt>
                <c:pt idx="382">
                  <c:v>783.65972222222229</c:v>
                </c:pt>
                <c:pt idx="383">
                  <c:v>446.82638888888897</c:v>
                </c:pt>
                <c:pt idx="384">
                  <c:v>172.6597222222222</c:v>
                </c:pt>
                <c:pt idx="385">
                  <c:v>26.4375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8.1597222222222232</c:v>
                </c:pt>
                <c:pt idx="393">
                  <c:v>143.93750000000003</c:v>
                </c:pt>
                <c:pt idx="394">
                  <c:v>752</c:v>
                </c:pt>
                <c:pt idx="395">
                  <c:v>2248.4930555555561</c:v>
                </c:pt>
                <c:pt idx="396">
                  <c:v>4937.9375000000009</c:v>
                </c:pt>
                <c:pt idx="397">
                  <c:v>8993.9722222222244</c:v>
                </c:pt>
                <c:pt idx="398">
                  <c:v>14256.993055555555</c:v>
                </c:pt>
                <c:pt idx="399">
                  <c:v>19114.638888888883</c:v>
                </c:pt>
                <c:pt idx="400">
                  <c:v>21390.222222222223</c:v>
                </c:pt>
                <c:pt idx="401">
                  <c:v>21390.222222222223</c:v>
                </c:pt>
                <c:pt idx="402">
                  <c:v>20236.437499999996</c:v>
                </c:pt>
                <c:pt idx="403">
                  <c:v>17719.326388888891</c:v>
                </c:pt>
                <c:pt idx="404">
                  <c:v>15228</c:v>
                </c:pt>
                <c:pt idx="405">
                  <c:v>13317.972222222221</c:v>
                </c:pt>
                <c:pt idx="406">
                  <c:v>11413.493055555553</c:v>
                </c:pt>
                <c:pt idx="407">
                  <c:v>9432.6388888888887</c:v>
                </c:pt>
                <c:pt idx="408">
                  <c:v>7640.4375</c:v>
                </c:pt>
                <c:pt idx="409">
                  <c:v>6581.3055555555547</c:v>
                </c:pt>
                <c:pt idx="410">
                  <c:v>6306.1597222222217</c:v>
                </c:pt>
                <c:pt idx="411">
                  <c:v>6397.2222222222217</c:v>
                </c:pt>
                <c:pt idx="412">
                  <c:v>6581.3055555555547</c:v>
                </c:pt>
                <c:pt idx="413">
                  <c:v>6862.3263888888887</c:v>
                </c:pt>
                <c:pt idx="414">
                  <c:v>7246.1597222222244</c:v>
                </c:pt>
                <c:pt idx="415">
                  <c:v>8251.4375</c:v>
                </c:pt>
                <c:pt idx="416">
                  <c:v>9881.7499999999982</c:v>
                </c:pt>
                <c:pt idx="417">
                  <c:v>11413.493055555553</c:v>
                </c:pt>
                <c:pt idx="418">
                  <c:v>11906.993055555558</c:v>
                </c:pt>
                <c:pt idx="419">
                  <c:v>11535.888888888889</c:v>
                </c:pt>
                <c:pt idx="420">
                  <c:v>10110.222222222224</c:v>
                </c:pt>
                <c:pt idx="421">
                  <c:v>8993.9722222222244</c:v>
                </c:pt>
                <c:pt idx="422">
                  <c:v>8565.75</c:v>
                </c:pt>
                <c:pt idx="423">
                  <c:v>8778.5555555555547</c:v>
                </c:pt>
                <c:pt idx="424">
                  <c:v>9655.8888888888887</c:v>
                </c:pt>
                <c:pt idx="425">
                  <c:v>11906.993055555558</c:v>
                </c:pt>
                <c:pt idx="426">
                  <c:v>16670.638888888891</c:v>
                </c:pt>
                <c:pt idx="427">
                  <c:v>24503.972222222219</c:v>
                </c:pt>
                <c:pt idx="428">
                  <c:v>32591.888888888894</c:v>
                </c:pt>
                <c:pt idx="429">
                  <c:v>36410.638888888876</c:v>
                </c:pt>
                <c:pt idx="430">
                  <c:v>36628.993055555555</c:v>
                </c:pt>
                <c:pt idx="431">
                  <c:v>35114.222222222219</c:v>
                </c:pt>
                <c:pt idx="432">
                  <c:v>33213.659722222219</c:v>
                </c:pt>
                <c:pt idx="433">
                  <c:v>31975.993055555558</c:v>
                </c:pt>
                <c:pt idx="434">
                  <c:v>31568.659722222226</c:v>
                </c:pt>
                <c:pt idx="435">
                  <c:v>30561.75</c:v>
                </c:pt>
                <c:pt idx="436">
                  <c:v>27829.222222222219</c:v>
                </c:pt>
                <c:pt idx="437">
                  <c:v>23267.937499999996</c:v>
                </c:pt>
                <c:pt idx="438">
                  <c:v>17265.972222222223</c:v>
                </c:pt>
                <c:pt idx="439">
                  <c:v>10811.305555555555</c:v>
                </c:pt>
                <c:pt idx="440">
                  <c:v>5431.4375</c:v>
                </c:pt>
                <c:pt idx="441">
                  <c:v>1935.1597222222222</c:v>
                </c:pt>
                <c:pt idx="442">
                  <c:v>471.3055555555556</c:v>
                </c:pt>
                <c:pt idx="443">
                  <c:v>55.159722222222221</c:v>
                </c:pt>
                <c:pt idx="444">
                  <c:v>1.3055555555555556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8.1597222222222232</c:v>
                </c:pt>
                <c:pt idx="513">
                  <c:v>203.99305555555554</c:v>
                </c:pt>
                <c:pt idx="514">
                  <c:v>1421.7499999999998</c:v>
                </c:pt>
                <c:pt idx="515">
                  <c:v>4544.6388888888887</c:v>
                </c:pt>
                <c:pt idx="516">
                  <c:v>9212.0000000000018</c:v>
                </c:pt>
                <c:pt idx="517">
                  <c:v>13716.493055555558</c:v>
                </c:pt>
                <c:pt idx="518">
                  <c:v>15653.9375</c:v>
                </c:pt>
                <c:pt idx="519">
                  <c:v>15653.9375</c:v>
                </c:pt>
                <c:pt idx="520">
                  <c:v>14807.937500000002</c:v>
                </c:pt>
                <c:pt idx="521">
                  <c:v>13450.159722222224</c:v>
                </c:pt>
                <c:pt idx="522">
                  <c:v>12032</c:v>
                </c:pt>
                <c:pt idx="523">
                  <c:v>10341.305555555557</c:v>
                </c:pt>
                <c:pt idx="524">
                  <c:v>7841.4930555555547</c:v>
                </c:pt>
                <c:pt idx="525">
                  <c:v>4621.9930555555547</c:v>
                </c:pt>
                <c:pt idx="526">
                  <c:v>1885.2222222222224</c:v>
                </c:pt>
                <c:pt idx="527">
                  <c:v>522.22222222222229</c:v>
                </c:pt>
                <c:pt idx="528">
                  <c:v>130.55555555555557</c:v>
                </c:pt>
                <c:pt idx="529">
                  <c:v>32.638888888888893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1.3055555555555556</c:v>
                </c:pt>
                <c:pt idx="534">
                  <c:v>47</c:v>
                </c:pt>
                <c:pt idx="535">
                  <c:v>334.22222222222223</c:v>
                </c:pt>
                <c:pt idx="536">
                  <c:v>882.55555555555554</c:v>
                </c:pt>
                <c:pt idx="537">
                  <c:v>2194.6388888888887</c:v>
                </c:pt>
                <c:pt idx="538">
                  <c:v>5515.9722222222226</c:v>
                </c:pt>
                <c:pt idx="539">
                  <c:v>11535.888888888889</c:v>
                </c:pt>
                <c:pt idx="540">
                  <c:v>17416.4375</c:v>
                </c:pt>
                <c:pt idx="541">
                  <c:v>19591.493055555555</c:v>
                </c:pt>
                <c:pt idx="542">
                  <c:v>19591.493055555555</c:v>
                </c:pt>
                <c:pt idx="543">
                  <c:v>19272.9375</c:v>
                </c:pt>
                <c:pt idx="544">
                  <c:v>18178.555555555555</c:v>
                </c:pt>
                <c:pt idx="545">
                  <c:v>16230.993055555557</c:v>
                </c:pt>
                <c:pt idx="546">
                  <c:v>13186.437500000004</c:v>
                </c:pt>
                <c:pt idx="547">
                  <c:v>11170.659722222219</c:v>
                </c:pt>
                <c:pt idx="548">
                  <c:v>9655.8888888888887</c:v>
                </c:pt>
                <c:pt idx="549">
                  <c:v>8671.8263888888887</c:v>
                </c:pt>
                <c:pt idx="550">
                  <c:v>7740.6388888888887</c:v>
                </c:pt>
                <c:pt idx="551">
                  <c:v>7052.9374999999982</c:v>
                </c:pt>
                <c:pt idx="552">
                  <c:v>6674.3263888888896</c:v>
                </c:pt>
                <c:pt idx="553">
                  <c:v>6125.9930555555547</c:v>
                </c:pt>
                <c:pt idx="554">
                  <c:v>5773.4930555555557</c:v>
                </c:pt>
                <c:pt idx="555">
                  <c:v>5601.1597222222226</c:v>
                </c:pt>
                <c:pt idx="556">
                  <c:v>5601.1597222222226</c:v>
                </c:pt>
                <c:pt idx="557">
                  <c:v>5773.4930555555557</c:v>
                </c:pt>
                <c:pt idx="558">
                  <c:v>6215.7500000000009</c:v>
                </c:pt>
                <c:pt idx="559">
                  <c:v>6862.3263888888887</c:v>
                </c:pt>
                <c:pt idx="560">
                  <c:v>8885.9375</c:v>
                </c:pt>
                <c:pt idx="561">
                  <c:v>9432.6388888888887</c:v>
                </c:pt>
                <c:pt idx="562">
                  <c:v>9432.6388888888887</c:v>
                </c:pt>
                <c:pt idx="563">
                  <c:v>9432.6388888888887</c:v>
                </c:pt>
                <c:pt idx="564">
                  <c:v>7740.6388888888887</c:v>
                </c:pt>
                <c:pt idx="565">
                  <c:v>3329.4930555555552</c:v>
                </c:pt>
                <c:pt idx="566">
                  <c:v>752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32.638888888888893</c:v>
                </c:pt>
                <c:pt idx="602">
                  <c:v>143.93750000000003</c:v>
                </c:pt>
                <c:pt idx="603">
                  <c:v>752</c:v>
                </c:pt>
                <c:pt idx="604">
                  <c:v>2702.8263888888887</c:v>
                </c:pt>
                <c:pt idx="605">
                  <c:v>6581.3055555555547</c:v>
                </c:pt>
                <c:pt idx="606">
                  <c:v>12795.75</c:v>
                </c:pt>
                <c:pt idx="607">
                  <c:v>21223.4375</c:v>
                </c:pt>
                <c:pt idx="608">
                  <c:v>30362.326388888883</c:v>
                </c:pt>
                <c:pt idx="609">
                  <c:v>39526.999999999993</c:v>
                </c:pt>
                <c:pt idx="610">
                  <c:v>49135.888888888883</c:v>
                </c:pt>
                <c:pt idx="611">
                  <c:v>60068.937499999993</c:v>
                </c:pt>
                <c:pt idx="612">
                  <c:v>70270.222222222204</c:v>
                </c:pt>
                <c:pt idx="613">
                  <c:v>76142.9375</c:v>
                </c:pt>
                <c:pt idx="614">
                  <c:v>77409.326388888891</c:v>
                </c:pt>
                <c:pt idx="615">
                  <c:v>76774.826388888876</c:v>
                </c:pt>
                <c:pt idx="616">
                  <c:v>76458.555555555533</c:v>
                </c:pt>
                <c:pt idx="617">
                  <c:v>75827.972222222234</c:v>
                </c:pt>
                <c:pt idx="618">
                  <c:v>74574.638888888876</c:v>
                </c:pt>
                <c:pt idx="619">
                  <c:v>72099.305555555547</c:v>
                </c:pt>
                <c:pt idx="620">
                  <c:v>68763.9375</c:v>
                </c:pt>
                <c:pt idx="621">
                  <c:v>65800.326388888876</c:v>
                </c:pt>
                <c:pt idx="622">
                  <c:v>64342.999999999993</c:v>
                </c:pt>
                <c:pt idx="623">
                  <c:v>64053.493055555533</c:v>
                </c:pt>
                <c:pt idx="624">
                  <c:v>64633.159722222219</c:v>
                </c:pt>
                <c:pt idx="625">
                  <c:v>66387.826388888891</c:v>
                </c:pt>
                <c:pt idx="626">
                  <c:v>68165.993055555562</c:v>
                </c:pt>
                <c:pt idx="627">
                  <c:v>69063.888888888891</c:v>
                </c:pt>
                <c:pt idx="628">
                  <c:v>69063.888888888891</c:v>
                </c:pt>
                <c:pt idx="629">
                  <c:v>69063.888888888891</c:v>
                </c:pt>
                <c:pt idx="630">
                  <c:v>69364.493055555547</c:v>
                </c:pt>
                <c:pt idx="631">
                  <c:v>71181.826388888905</c:v>
                </c:pt>
                <c:pt idx="632">
                  <c:v>74262.9375</c:v>
                </c:pt>
                <c:pt idx="633">
                  <c:v>78046.437499999985</c:v>
                </c:pt>
                <c:pt idx="634">
                  <c:v>82579.326388888876</c:v>
                </c:pt>
                <c:pt idx="635">
                  <c:v>86903</c:v>
                </c:pt>
                <c:pt idx="636">
                  <c:v>90303.972222222219</c:v>
                </c:pt>
                <c:pt idx="637">
                  <c:v>91682.638888888876</c:v>
                </c:pt>
                <c:pt idx="638">
                  <c:v>91682.638888888876</c:v>
                </c:pt>
                <c:pt idx="639">
                  <c:v>91336.993055555533</c:v>
                </c:pt>
                <c:pt idx="640">
                  <c:v>90647.659722222234</c:v>
                </c:pt>
                <c:pt idx="641">
                  <c:v>90303.972222222219</c:v>
                </c:pt>
                <c:pt idx="642">
                  <c:v>92028.9375</c:v>
                </c:pt>
                <c:pt idx="643">
                  <c:v>96235.437499999985</c:v>
                </c:pt>
                <c:pt idx="644">
                  <c:v>99452.000000000015</c:v>
                </c:pt>
                <c:pt idx="645">
                  <c:v>100535.93749999999</c:v>
                </c:pt>
                <c:pt idx="646">
                  <c:v>101990.32638888888</c:v>
                </c:pt>
                <c:pt idx="647">
                  <c:v>103455.1597222222</c:v>
                </c:pt>
                <c:pt idx="648">
                  <c:v>104930.4375</c:v>
                </c:pt>
                <c:pt idx="649">
                  <c:v>105671.99305555556</c:v>
                </c:pt>
                <c:pt idx="650">
                  <c:v>105300.88888888888</c:v>
                </c:pt>
                <c:pt idx="651">
                  <c:v>102355.55555555555</c:v>
                </c:pt>
                <c:pt idx="652">
                  <c:v>95881.305555555547</c:v>
                </c:pt>
                <c:pt idx="653">
                  <c:v>88595.326388888876</c:v>
                </c:pt>
                <c:pt idx="654">
                  <c:v>81923.937499999985</c:v>
                </c:pt>
                <c:pt idx="655">
                  <c:v>72714.222222222219</c:v>
                </c:pt>
                <c:pt idx="656">
                  <c:v>60912</c:v>
                </c:pt>
                <c:pt idx="657">
                  <c:v>50154.222222222226</c:v>
                </c:pt>
                <c:pt idx="658">
                  <c:v>43483.159722222226</c:v>
                </c:pt>
                <c:pt idx="659">
                  <c:v>38399.326388888883</c:v>
                </c:pt>
                <c:pt idx="660">
                  <c:v>31365.972222222219</c:v>
                </c:pt>
                <c:pt idx="661">
                  <c:v>22063.888888888891</c:v>
                </c:pt>
                <c:pt idx="662">
                  <c:v>13985.4375</c:v>
                </c:pt>
                <c:pt idx="663">
                  <c:v>7740.6388888888887</c:v>
                </c:pt>
                <c:pt idx="664">
                  <c:v>5601.1597222222226</c:v>
                </c:pt>
                <c:pt idx="665">
                  <c:v>4699.9999999999991</c:v>
                </c:pt>
                <c:pt idx="666">
                  <c:v>5099.8263888888887</c:v>
                </c:pt>
                <c:pt idx="667">
                  <c:v>6397.2222222222217</c:v>
                </c:pt>
                <c:pt idx="668">
                  <c:v>11782.638888888889</c:v>
                </c:pt>
                <c:pt idx="669">
                  <c:v>17567.555555555551</c:v>
                </c:pt>
                <c:pt idx="670">
                  <c:v>25588.888888888887</c:v>
                </c:pt>
                <c:pt idx="671">
                  <c:v>33422.222222222226</c:v>
                </c:pt>
                <c:pt idx="672">
                  <c:v>37730.555555555555</c:v>
                </c:pt>
                <c:pt idx="673">
                  <c:v>42300</c:v>
                </c:pt>
                <c:pt idx="674">
                  <c:v>47130.555555555555</c:v>
                </c:pt>
                <c:pt idx="675">
                  <c:v>52222.222222222219</c:v>
                </c:pt>
                <c:pt idx="676">
                  <c:v>53008.49305555554</c:v>
                </c:pt>
                <c:pt idx="677">
                  <c:v>53535.9375</c:v>
                </c:pt>
                <c:pt idx="678">
                  <c:v>49643.750000000007</c:v>
                </c:pt>
                <c:pt idx="679">
                  <c:v>41597.937500000007</c:v>
                </c:pt>
                <c:pt idx="680">
                  <c:v>33005.75</c:v>
                </c:pt>
                <c:pt idx="681">
                  <c:v>23970.326388888887</c:v>
                </c:pt>
                <c:pt idx="682">
                  <c:v>16967</c:v>
                </c:pt>
                <c:pt idx="683">
                  <c:v>14531.159722222224</c:v>
                </c:pt>
                <c:pt idx="684">
                  <c:v>11658.937499999996</c:v>
                </c:pt>
                <c:pt idx="685">
                  <c:v>11658.937499999996</c:v>
                </c:pt>
                <c:pt idx="686">
                  <c:v>14807.937500000002</c:v>
                </c:pt>
                <c:pt idx="687">
                  <c:v>18643.659722222219</c:v>
                </c:pt>
                <c:pt idx="688">
                  <c:v>21894.493055555551</c:v>
                </c:pt>
                <c:pt idx="689">
                  <c:v>26325.222222222219</c:v>
                </c:pt>
                <c:pt idx="690">
                  <c:v>29965.437499999996</c:v>
                </c:pt>
                <c:pt idx="691">
                  <c:v>31163.937499999989</c:v>
                </c:pt>
                <c:pt idx="692">
                  <c:v>31568.659722222226</c:v>
                </c:pt>
                <c:pt idx="693">
                  <c:v>33005.75</c:v>
                </c:pt>
                <c:pt idx="694">
                  <c:v>34900.437500000007</c:v>
                </c:pt>
                <c:pt idx="695">
                  <c:v>35975.888888888898</c:v>
                </c:pt>
                <c:pt idx="696">
                  <c:v>34263</c:v>
                </c:pt>
                <c:pt idx="697">
                  <c:v>26140.159722222219</c:v>
                </c:pt>
                <c:pt idx="698">
                  <c:v>21725.75</c:v>
                </c:pt>
                <c:pt idx="699">
                  <c:v>17416.4375</c:v>
                </c:pt>
                <c:pt idx="700">
                  <c:v>15511.305555555555</c:v>
                </c:pt>
                <c:pt idx="701">
                  <c:v>14669.222222222219</c:v>
                </c:pt>
                <c:pt idx="702">
                  <c:v>14393.749999999998</c:v>
                </c:pt>
                <c:pt idx="703">
                  <c:v>14393.749999999998</c:v>
                </c:pt>
                <c:pt idx="704">
                  <c:v>14256.993055555555</c:v>
                </c:pt>
                <c:pt idx="705">
                  <c:v>12925.326388888889</c:v>
                </c:pt>
                <c:pt idx="706">
                  <c:v>10457.826388888885</c:v>
                </c:pt>
                <c:pt idx="707">
                  <c:v>7441.9930555555566</c:v>
                </c:pt>
                <c:pt idx="708">
                  <c:v>5347.5555555555557</c:v>
                </c:pt>
                <c:pt idx="709">
                  <c:v>4699.9999999999991</c:v>
                </c:pt>
                <c:pt idx="710">
                  <c:v>5686.9999999999991</c:v>
                </c:pt>
                <c:pt idx="711">
                  <c:v>9543.9375</c:v>
                </c:pt>
                <c:pt idx="712">
                  <c:v>14531.159722222224</c:v>
                </c:pt>
                <c:pt idx="713">
                  <c:v>15511.305555555555</c:v>
                </c:pt>
                <c:pt idx="714">
                  <c:v>14669.222222222219</c:v>
                </c:pt>
                <c:pt idx="715">
                  <c:v>11170.659722222219</c:v>
                </c:pt>
                <c:pt idx="716">
                  <c:v>6306.1597222222217</c:v>
                </c:pt>
                <c:pt idx="717">
                  <c:v>4699.9999999999991</c:v>
                </c:pt>
                <c:pt idx="718">
                  <c:v>4699.9999999999991</c:v>
                </c:pt>
                <c:pt idx="719">
                  <c:v>5515.9722222222226</c:v>
                </c:pt>
                <c:pt idx="720">
                  <c:v>8355.5555555555566</c:v>
                </c:pt>
                <c:pt idx="721">
                  <c:v>11170.659722222219</c:v>
                </c:pt>
                <c:pt idx="722">
                  <c:v>13850.638888888891</c:v>
                </c:pt>
                <c:pt idx="723">
                  <c:v>16523.4375</c:v>
                </c:pt>
                <c:pt idx="724">
                  <c:v>18799.999999999996</c:v>
                </c:pt>
                <c:pt idx="725">
                  <c:v>23093.972222222223</c:v>
                </c:pt>
                <c:pt idx="726">
                  <c:v>29179.493055555551</c:v>
                </c:pt>
                <c:pt idx="727">
                  <c:v>39526.999999999993</c:v>
                </c:pt>
                <c:pt idx="728">
                  <c:v>46635.749999999985</c:v>
                </c:pt>
                <c:pt idx="729">
                  <c:v>52745.750000000015</c:v>
                </c:pt>
                <c:pt idx="730">
                  <c:v>56483.555555555555</c:v>
                </c:pt>
                <c:pt idx="731">
                  <c:v>57301.159722222212</c:v>
                </c:pt>
                <c:pt idx="732">
                  <c:v>57574.999999999993</c:v>
                </c:pt>
                <c:pt idx="733">
                  <c:v>58124.638888888898</c:v>
                </c:pt>
                <c:pt idx="734">
                  <c:v>58676.888888888876</c:v>
                </c:pt>
                <c:pt idx="735">
                  <c:v>59510.159722222241</c:v>
                </c:pt>
                <c:pt idx="736">
                  <c:v>60630.326388888898</c:v>
                </c:pt>
                <c:pt idx="737">
                  <c:v>62330.159722222226</c:v>
                </c:pt>
                <c:pt idx="738">
                  <c:v>63188.888888888883</c:v>
                </c:pt>
                <c:pt idx="739">
                  <c:v>63476.4375</c:v>
                </c:pt>
                <c:pt idx="740">
                  <c:v>66977.937499999985</c:v>
                </c:pt>
                <c:pt idx="741">
                  <c:v>70270.222222222204</c:v>
                </c:pt>
                <c:pt idx="742">
                  <c:v>72714.222222222219</c:v>
                </c:pt>
                <c:pt idx="743">
                  <c:v>73022.659722222204</c:v>
                </c:pt>
                <c:pt idx="744">
                  <c:v>73331.749999999985</c:v>
                </c:pt>
                <c:pt idx="745">
                  <c:v>73331.749999999985</c:v>
                </c:pt>
                <c:pt idx="746">
                  <c:v>73641.493055555547</c:v>
                </c:pt>
                <c:pt idx="747">
                  <c:v>74886.993055555562</c:v>
                </c:pt>
                <c:pt idx="748">
                  <c:v>77091.75</c:v>
                </c:pt>
                <c:pt idx="749">
                  <c:v>79650.638888888876</c:v>
                </c:pt>
                <c:pt idx="750">
                  <c:v>80945.749999999985</c:v>
                </c:pt>
                <c:pt idx="751">
                  <c:v>80945.749999999985</c:v>
                </c:pt>
                <c:pt idx="752">
                  <c:v>80620.993055555547</c:v>
                </c:pt>
                <c:pt idx="753">
                  <c:v>79328.493055555533</c:v>
                </c:pt>
                <c:pt idx="754">
                  <c:v>76774.826388888876</c:v>
                </c:pt>
                <c:pt idx="755">
                  <c:v>73951.888888888876</c:v>
                </c:pt>
                <c:pt idx="756">
                  <c:v>69967.659722222219</c:v>
                </c:pt>
                <c:pt idx="757">
                  <c:v>62330.159722222226</c:v>
                </c:pt>
                <c:pt idx="758">
                  <c:v>50410.437499999993</c:v>
                </c:pt>
                <c:pt idx="759">
                  <c:v>37952.826388888898</c:v>
                </c:pt>
                <c:pt idx="760">
                  <c:v>27449.305555555555</c:v>
                </c:pt>
                <c:pt idx="761">
                  <c:v>18332.937499999996</c:v>
                </c:pt>
                <c:pt idx="762">
                  <c:v>11050.222222222221</c:v>
                </c:pt>
                <c:pt idx="763">
                  <c:v>6674.3263888888896</c:v>
                </c:pt>
                <c:pt idx="764">
                  <c:v>4699.9999999999991</c:v>
                </c:pt>
                <c:pt idx="765">
                  <c:v>5347.5555555555557</c:v>
                </c:pt>
                <c:pt idx="766">
                  <c:v>8355.5555555555566</c:v>
                </c:pt>
                <c:pt idx="767">
                  <c:v>11906.993055555558</c:v>
                </c:pt>
                <c:pt idx="768">
                  <c:v>16376.888888888883</c:v>
                </c:pt>
                <c:pt idx="769">
                  <c:v>21390.222222222223</c:v>
                </c:pt>
                <c:pt idx="770">
                  <c:v>29571.159722222219</c:v>
                </c:pt>
                <c:pt idx="771">
                  <c:v>40670.993055555555</c:v>
                </c:pt>
                <c:pt idx="772">
                  <c:v>51961.437499999993</c:v>
                </c:pt>
                <c:pt idx="773">
                  <c:v>64633.159722222219</c:v>
                </c:pt>
                <c:pt idx="774">
                  <c:v>73641.493055555547</c:v>
                </c:pt>
                <c:pt idx="775">
                  <c:v>84561.159722222204</c:v>
                </c:pt>
                <c:pt idx="776">
                  <c:v>95527.826388888891</c:v>
                </c:pt>
                <c:pt idx="777">
                  <c:v>103455.1597222222</c:v>
                </c:pt>
                <c:pt idx="778">
                  <c:v>110176.15972222223</c:v>
                </c:pt>
                <c:pt idx="779">
                  <c:v>116717.9722222222</c:v>
                </c:pt>
                <c:pt idx="780">
                  <c:v>121847.82638888889</c:v>
                </c:pt>
                <c:pt idx="781">
                  <c:v>125868.9375</c:v>
                </c:pt>
                <c:pt idx="782">
                  <c:v>128722.55555555553</c:v>
                </c:pt>
                <c:pt idx="783">
                  <c:v>130780.43749999999</c:v>
                </c:pt>
                <c:pt idx="784">
                  <c:v>132023</c:v>
                </c:pt>
                <c:pt idx="785">
                  <c:v>133688.88888888891</c:v>
                </c:pt>
                <c:pt idx="786">
                  <c:v>136629.32638888888</c:v>
                </c:pt>
                <c:pt idx="787">
                  <c:v>138749.22222222222</c:v>
                </c:pt>
                <c:pt idx="788">
                  <c:v>139175.15972222222</c:v>
                </c:pt>
                <c:pt idx="789">
                  <c:v>139175.15972222222</c:v>
                </c:pt>
                <c:pt idx="790">
                  <c:v>139601.75000000003</c:v>
                </c:pt>
                <c:pt idx="791">
                  <c:v>140885.4375</c:v>
                </c:pt>
                <c:pt idx="792">
                  <c:v>142175</c:v>
                </c:pt>
                <c:pt idx="793">
                  <c:v>140456.88888888888</c:v>
                </c:pt>
                <c:pt idx="794">
                  <c:v>131608.15972222222</c:v>
                </c:pt>
                <c:pt idx="795">
                  <c:v>116327.93749999999</c:v>
                </c:pt>
                <c:pt idx="796">
                  <c:v>97301.75</c:v>
                </c:pt>
                <c:pt idx="797">
                  <c:v>79328.493055555533</c:v>
                </c:pt>
                <c:pt idx="798">
                  <c:v>65800.326388888876</c:v>
                </c:pt>
                <c:pt idx="799">
                  <c:v>58400.437499999985</c:v>
                </c:pt>
                <c:pt idx="800">
                  <c:v>55941.75</c:v>
                </c:pt>
                <c:pt idx="801">
                  <c:v>55671.826388888883</c:v>
                </c:pt>
                <c:pt idx="802">
                  <c:v>57849.493055555562</c:v>
                </c:pt>
                <c:pt idx="803">
                  <c:v>65215.437500000015</c:v>
                </c:pt>
                <c:pt idx="804">
                  <c:v>76458.555555555533</c:v>
                </c:pt>
                <c:pt idx="805">
                  <c:v>86230.638888888876</c:v>
                </c:pt>
                <c:pt idx="806">
                  <c:v>90647.659722222234</c:v>
                </c:pt>
                <c:pt idx="807">
                  <c:v>91682.638888888876</c:v>
                </c:pt>
                <c:pt idx="808">
                  <c:v>89960.937499999985</c:v>
                </c:pt>
                <c:pt idx="809">
                  <c:v>85895.437499999971</c:v>
                </c:pt>
                <c:pt idx="810">
                  <c:v>80620.993055555547</c:v>
                </c:pt>
                <c:pt idx="811">
                  <c:v>73331.749999999985</c:v>
                </c:pt>
                <c:pt idx="812">
                  <c:v>62330.159722222226</c:v>
                </c:pt>
                <c:pt idx="813">
                  <c:v>51441.826388888891</c:v>
                </c:pt>
                <c:pt idx="814">
                  <c:v>41133.159722222219</c:v>
                </c:pt>
                <c:pt idx="815">
                  <c:v>31568.659722222226</c:v>
                </c:pt>
                <c:pt idx="816">
                  <c:v>22575.993055555555</c:v>
                </c:pt>
                <c:pt idx="817">
                  <c:v>15653.9375</c:v>
                </c:pt>
                <c:pt idx="818">
                  <c:v>10575</c:v>
                </c:pt>
                <c:pt idx="819">
                  <c:v>9432.6388888888887</c:v>
                </c:pt>
                <c:pt idx="820">
                  <c:v>10575</c:v>
                </c:pt>
                <c:pt idx="821">
                  <c:v>14947.305555555551</c:v>
                </c:pt>
                <c:pt idx="822">
                  <c:v>20074.222222222226</c:v>
                </c:pt>
                <c:pt idx="823">
                  <c:v>25406.437499999993</c:v>
                </c:pt>
                <c:pt idx="824">
                  <c:v>30962.555555555555</c:v>
                </c:pt>
                <c:pt idx="825">
                  <c:v>35543.75</c:v>
                </c:pt>
                <c:pt idx="826">
                  <c:v>40211.4375</c:v>
                </c:pt>
                <c:pt idx="827">
                  <c:v>44924.493055555555</c:v>
                </c:pt>
                <c:pt idx="828">
                  <c:v>49389.493055555555</c:v>
                </c:pt>
                <c:pt idx="829">
                  <c:v>55941.75</c:v>
                </c:pt>
                <c:pt idx="830">
                  <c:v>63188.888888888883</c:v>
                </c:pt>
                <c:pt idx="831">
                  <c:v>69967.659722222219</c:v>
                </c:pt>
                <c:pt idx="832">
                  <c:v>74262.9375</c:v>
                </c:pt>
                <c:pt idx="833">
                  <c:v>75827.972222222234</c:v>
                </c:pt>
                <c:pt idx="834">
                  <c:v>77409.326388888891</c:v>
                </c:pt>
                <c:pt idx="835">
                  <c:v>79328.493055555533</c:v>
                </c:pt>
                <c:pt idx="836">
                  <c:v>80945.749999999985</c:v>
                </c:pt>
                <c:pt idx="837">
                  <c:v>82251.305555555562</c:v>
                </c:pt>
                <c:pt idx="838">
                  <c:v>84561.159722222204</c:v>
                </c:pt>
                <c:pt idx="839">
                  <c:v>87577.972222222204</c:v>
                </c:pt>
                <c:pt idx="840">
                  <c:v>89960.937499999985</c:v>
                </c:pt>
                <c:pt idx="841">
                  <c:v>92723.493055555533</c:v>
                </c:pt>
                <c:pt idx="842">
                  <c:v>96945.659722222234</c:v>
                </c:pt>
                <c:pt idx="843">
                  <c:v>101261.82638888891</c:v>
                </c:pt>
                <c:pt idx="844">
                  <c:v>104191.49305555556</c:v>
                </c:pt>
                <c:pt idx="845">
                  <c:v>105300.88888888888</c:v>
                </c:pt>
                <c:pt idx="846">
                  <c:v>106043.74999999999</c:v>
                </c:pt>
                <c:pt idx="847">
                  <c:v>106789.22222222223</c:v>
                </c:pt>
                <c:pt idx="848">
                  <c:v>108664.32638888891</c:v>
                </c:pt>
                <c:pt idx="849">
                  <c:v>112463.49305555559</c:v>
                </c:pt>
                <c:pt idx="850">
                  <c:v>117891.99305555553</c:v>
                </c:pt>
                <c:pt idx="851">
                  <c:v>121847.82638888889</c:v>
                </c:pt>
                <c:pt idx="852">
                  <c:v>124252.65972222223</c:v>
                </c:pt>
                <c:pt idx="853">
                  <c:v>126680.99305555553</c:v>
                </c:pt>
                <c:pt idx="854">
                  <c:v>129132.82638888886</c:v>
                </c:pt>
                <c:pt idx="855">
                  <c:v>130780.43749999999</c:v>
                </c:pt>
                <c:pt idx="856">
                  <c:v>131193.97222222222</c:v>
                </c:pt>
                <c:pt idx="857">
                  <c:v>131608.15972222222</c:v>
                </c:pt>
                <c:pt idx="858">
                  <c:v>135785.93750000003</c:v>
                </c:pt>
                <c:pt idx="859">
                  <c:v>141314.63888888885</c:v>
                </c:pt>
                <c:pt idx="860">
                  <c:v>145642.5555555555</c:v>
                </c:pt>
                <c:pt idx="861">
                  <c:v>148270.63888888893</c:v>
                </c:pt>
                <c:pt idx="862">
                  <c:v>154494.22222222222</c:v>
                </c:pt>
                <c:pt idx="863">
                  <c:v>164996.43749999994</c:v>
                </c:pt>
                <c:pt idx="864">
                  <c:v>170612.93749999997</c:v>
                </c:pt>
                <c:pt idx="865">
                  <c:v>172980.88888888888</c:v>
                </c:pt>
                <c:pt idx="866">
                  <c:v>175843.97222222222</c:v>
                </c:pt>
                <c:pt idx="867">
                  <c:v>181640.63888888888</c:v>
                </c:pt>
                <c:pt idx="868">
                  <c:v>188522.22222222222</c:v>
                </c:pt>
                <c:pt idx="869">
                  <c:v>191510.63888888885</c:v>
                </c:pt>
                <c:pt idx="870">
                  <c:v>191010.9375</c:v>
                </c:pt>
                <c:pt idx="871">
                  <c:v>189515.75000000003</c:v>
                </c:pt>
                <c:pt idx="872">
                  <c:v>187531.3055555555</c:v>
                </c:pt>
                <c:pt idx="873">
                  <c:v>185557.30555555559</c:v>
                </c:pt>
                <c:pt idx="874">
                  <c:v>182615.88888888885</c:v>
                </c:pt>
                <c:pt idx="875">
                  <c:v>178247.82638888891</c:v>
                </c:pt>
                <c:pt idx="876">
                  <c:v>172505.99305555559</c:v>
                </c:pt>
                <c:pt idx="877">
                  <c:v>165925.99305555553</c:v>
                </c:pt>
                <c:pt idx="878">
                  <c:v>161763.55555555559</c:v>
                </c:pt>
                <c:pt idx="879">
                  <c:v>159930.55555555553</c:v>
                </c:pt>
                <c:pt idx="880">
                  <c:v>159930.55555555553</c:v>
                </c:pt>
                <c:pt idx="881">
                  <c:v>155393.75</c:v>
                </c:pt>
                <c:pt idx="882">
                  <c:v>150922.22222222222</c:v>
                </c:pt>
                <c:pt idx="883">
                  <c:v>150922.22222222222</c:v>
                </c:pt>
                <c:pt idx="884">
                  <c:v>150922.22222222222</c:v>
                </c:pt>
                <c:pt idx="885">
                  <c:v>151366.43749999997</c:v>
                </c:pt>
                <c:pt idx="886">
                  <c:v>152703</c:v>
                </c:pt>
                <c:pt idx="887">
                  <c:v>153597.30555555553</c:v>
                </c:pt>
                <c:pt idx="888">
                  <c:v>154045.4375</c:v>
                </c:pt>
                <c:pt idx="889">
                  <c:v>153149.82638888891</c:v>
                </c:pt>
                <c:pt idx="890">
                  <c:v>151366.43749999997</c:v>
                </c:pt>
                <c:pt idx="891">
                  <c:v>147830.99305555553</c:v>
                </c:pt>
                <c:pt idx="892">
                  <c:v>143037.97222222225</c:v>
                </c:pt>
                <c:pt idx="893">
                  <c:v>137052</c:v>
                </c:pt>
                <c:pt idx="894">
                  <c:v>132023</c:v>
                </c:pt>
                <c:pt idx="895">
                  <c:v>127903.97222222223</c:v>
                </c:pt>
                <c:pt idx="896">
                  <c:v>125868.9375</c:v>
                </c:pt>
                <c:pt idx="897">
                  <c:v>125059.49305555553</c:v>
                </c:pt>
                <c:pt idx="898">
                  <c:v>125059.49305555553</c:v>
                </c:pt>
                <c:pt idx="899">
                  <c:v>124655.74999999996</c:v>
                </c:pt>
                <c:pt idx="900">
                  <c:v>123448.43749999997</c:v>
                </c:pt>
                <c:pt idx="901">
                  <c:v>121051.43749999997</c:v>
                </c:pt>
                <c:pt idx="902">
                  <c:v>116327.93749999999</c:v>
                </c:pt>
                <c:pt idx="903">
                  <c:v>97301.75</c:v>
                </c:pt>
                <c:pt idx="904">
                  <c:v>79328.493055555533</c:v>
                </c:pt>
                <c:pt idx="905">
                  <c:v>65800.326388888876</c:v>
                </c:pt>
                <c:pt idx="906">
                  <c:v>58400.437499999985</c:v>
                </c:pt>
                <c:pt idx="907">
                  <c:v>55941.75</c:v>
                </c:pt>
                <c:pt idx="908">
                  <c:v>55671.826388888883</c:v>
                </c:pt>
                <c:pt idx="909">
                  <c:v>57849.493055555562</c:v>
                </c:pt>
                <c:pt idx="910">
                  <c:v>65215.437500000015</c:v>
                </c:pt>
                <c:pt idx="911">
                  <c:v>76458.555555555533</c:v>
                </c:pt>
                <c:pt idx="912">
                  <c:v>86230.638888888876</c:v>
                </c:pt>
                <c:pt idx="913">
                  <c:v>90647.659722222234</c:v>
                </c:pt>
                <c:pt idx="914">
                  <c:v>95175</c:v>
                </c:pt>
                <c:pt idx="915">
                  <c:v>106043.74999999999</c:v>
                </c:pt>
                <c:pt idx="916">
                  <c:v>110176.15972222223</c:v>
                </c:pt>
                <c:pt idx="917">
                  <c:v>114387.55555555558</c:v>
                </c:pt>
                <c:pt idx="918">
                  <c:v>113615.97222222222</c:v>
                </c:pt>
                <c:pt idx="919">
                  <c:v>114001.4375</c:v>
                </c:pt>
                <c:pt idx="920">
                  <c:v>115549.82638888891</c:v>
                </c:pt>
                <c:pt idx="921">
                  <c:v>119466.49305555553</c:v>
                </c:pt>
                <c:pt idx="922">
                  <c:v>126680.99305555553</c:v>
                </c:pt>
                <c:pt idx="923">
                  <c:v>133271.4375</c:v>
                </c:pt>
                <c:pt idx="924">
                  <c:v>138323.93749999997</c:v>
                </c:pt>
                <c:pt idx="925">
                  <c:v>134106.99305555553</c:v>
                </c:pt>
                <c:pt idx="926">
                  <c:v>128312.93750000001</c:v>
                </c:pt>
                <c:pt idx="927">
                  <c:v>125463.88888888888</c:v>
                </c:pt>
                <c:pt idx="928">
                  <c:v>122646.82638888885</c:v>
                </c:pt>
                <c:pt idx="929">
                  <c:v>121051.43749999997</c:v>
                </c:pt>
                <c:pt idx="930">
                  <c:v>119466.49305555553</c:v>
                </c:pt>
                <c:pt idx="931">
                  <c:v>118284.63888888888</c:v>
                </c:pt>
                <c:pt idx="932">
                  <c:v>116717.9722222222</c:v>
                </c:pt>
                <c:pt idx="933">
                  <c:v>115161.75</c:v>
                </c:pt>
                <c:pt idx="934">
                  <c:v>112080.63888888889</c:v>
                </c:pt>
                <c:pt idx="935">
                  <c:v>107912.32638888888</c:v>
                </c:pt>
                <c:pt idx="936">
                  <c:v>104560.63888888888</c:v>
                </c:pt>
                <c:pt idx="937">
                  <c:v>102355.55555555555</c:v>
                </c:pt>
                <c:pt idx="938">
                  <c:v>100535.93749999999</c:v>
                </c:pt>
                <c:pt idx="939">
                  <c:v>98732.638888888876</c:v>
                </c:pt>
                <c:pt idx="940">
                  <c:v>96590.222222222219</c:v>
                </c:pt>
                <c:pt idx="941">
                  <c:v>95527.826388888891</c:v>
                </c:pt>
                <c:pt idx="942">
                  <c:v>95175</c:v>
                </c:pt>
                <c:pt idx="943">
                  <c:v>94822.826388888876</c:v>
                </c:pt>
                <c:pt idx="944">
                  <c:v>94822.826388888876</c:v>
                </c:pt>
                <c:pt idx="945">
                  <c:v>95175</c:v>
                </c:pt>
                <c:pt idx="946">
                  <c:v>95881.305555555547</c:v>
                </c:pt>
                <c:pt idx="947">
                  <c:v>98732.638888888876</c:v>
                </c:pt>
                <c:pt idx="948">
                  <c:v>101625.74999999997</c:v>
                </c:pt>
                <c:pt idx="949">
                  <c:v>103087.97222222222</c:v>
                </c:pt>
                <c:pt idx="950">
                  <c:v>102721.43750000001</c:v>
                </c:pt>
                <c:pt idx="951">
                  <c:v>99091.993055555547</c:v>
                </c:pt>
                <c:pt idx="952">
                  <c:v>90647.659722222234</c:v>
                </c:pt>
                <c:pt idx="953">
                  <c:v>76458.555555555533</c:v>
                </c:pt>
                <c:pt idx="954">
                  <c:v>60630.326388888898</c:v>
                </c:pt>
                <c:pt idx="955">
                  <c:v>46635.749999999985</c:v>
                </c:pt>
                <c:pt idx="956">
                  <c:v>34474.826388888883</c:v>
                </c:pt>
                <c:pt idx="957">
                  <c:v>24147.555555555555</c:v>
                </c:pt>
                <c:pt idx="958">
                  <c:v>20562.826388888891</c:v>
                </c:pt>
                <c:pt idx="959">
                  <c:v>22063.888888888891</c:v>
                </c:pt>
                <c:pt idx="960">
                  <c:v>28020.159722222223</c:v>
                </c:pt>
                <c:pt idx="961">
                  <c:v>39073.972222222219</c:v>
                </c:pt>
                <c:pt idx="962">
                  <c:v>53271.888888888883</c:v>
                </c:pt>
                <c:pt idx="963">
                  <c:v>66977.937499999985</c:v>
                </c:pt>
                <c:pt idx="964">
                  <c:v>78365.972222222219</c:v>
                </c:pt>
                <c:pt idx="965">
                  <c:v>85226.993055555547</c:v>
                </c:pt>
                <c:pt idx="966">
                  <c:v>88595.326388888876</c:v>
                </c:pt>
                <c:pt idx="967">
                  <c:v>88935.75</c:v>
                </c:pt>
                <c:pt idx="968">
                  <c:v>88595.326388888876</c:v>
                </c:pt>
                <c:pt idx="969">
                  <c:v>87240.159722222219</c:v>
                </c:pt>
                <c:pt idx="970">
                  <c:v>84561.159722222204</c:v>
                </c:pt>
                <c:pt idx="971">
                  <c:v>79007.000000000015</c:v>
                </c:pt>
                <c:pt idx="972">
                  <c:v>68763.9375</c:v>
                </c:pt>
                <c:pt idx="973">
                  <c:v>53800.638888888898</c:v>
                </c:pt>
                <c:pt idx="974">
                  <c:v>40670.993055555555</c:v>
                </c:pt>
                <c:pt idx="975">
                  <c:v>29375.000000000004</c:v>
                </c:pt>
                <c:pt idx="976">
                  <c:v>19912.659722222219</c:v>
                </c:pt>
                <c:pt idx="977">
                  <c:v>12157.659722222224</c:v>
                </c:pt>
                <c:pt idx="978">
                  <c:v>8355.5555555555566</c:v>
                </c:pt>
                <c:pt idx="979">
                  <c:v>5686.9999999999991</c:v>
                </c:pt>
                <c:pt idx="980">
                  <c:v>3736.8263888888878</c:v>
                </c:pt>
                <c:pt idx="981">
                  <c:v>2527.5555555555561</c:v>
                </c:pt>
                <c:pt idx="982">
                  <c:v>1692</c:v>
                </c:pt>
                <c:pt idx="983">
                  <c:v>987.3263888888888</c:v>
                </c:pt>
                <c:pt idx="984">
                  <c:v>334.22222222222223</c:v>
                </c:pt>
                <c:pt idx="985">
                  <c:v>39.493055555555564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20.888888888888889</c:v>
                </c:pt>
                <c:pt idx="1028">
                  <c:v>423</c:v>
                </c:pt>
                <c:pt idx="1029">
                  <c:v>2413.9722222222222</c:v>
                </c:pt>
                <c:pt idx="1030">
                  <c:v>6957.3055555555547</c:v>
                </c:pt>
                <c:pt idx="1031">
                  <c:v>13055.555555555555</c:v>
                </c:pt>
                <c:pt idx="1032">
                  <c:v>19431.888888888883</c:v>
                </c:pt>
                <c:pt idx="1033">
                  <c:v>25955.75</c:v>
                </c:pt>
                <c:pt idx="1034">
                  <c:v>32798.493055555555</c:v>
                </c:pt>
                <c:pt idx="1035">
                  <c:v>39982.638888888883</c:v>
                </c:pt>
                <c:pt idx="1036">
                  <c:v>46143.555555555555</c:v>
                </c:pt>
                <c:pt idx="1037">
                  <c:v>51441.826388888891</c:v>
                </c:pt>
                <c:pt idx="1038">
                  <c:v>56212.326388888876</c:v>
                </c:pt>
                <c:pt idx="1039">
                  <c:v>62045.222222222219</c:v>
                </c:pt>
                <c:pt idx="1040">
                  <c:v>69063.888888888891</c:v>
                </c:pt>
                <c:pt idx="1041">
                  <c:v>76458.555555555533</c:v>
                </c:pt>
                <c:pt idx="1042">
                  <c:v>83237.326388888876</c:v>
                </c:pt>
                <c:pt idx="1043">
                  <c:v>87916.4375</c:v>
                </c:pt>
                <c:pt idx="1044">
                  <c:v>90303.972222222219</c:v>
                </c:pt>
                <c:pt idx="1045">
                  <c:v>90991.999999999985</c:v>
                </c:pt>
                <c:pt idx="1046">
                  <c:v>91336.993055555533</c:v>
                </c:pt>
                <c:pt idx="1047">
                  <c:v>92028.9375</c:v>
                </c:pt>
                <c:pt idx="1048">
                  <c:v>92723.493055555533</c:v>
                </c:pt>
                <c:pt idx="1049">
                  <c:v>92028.9375</c:v>
                </c:pt>
                <c:pt idx="1050">
                  <c:v>89276.826388888876</c:v>
                </c:pt>
                <c:pt idx="1051">
                  <c:v>83897.937500000015</c:v>
                </c:pt>
                <c:pt idx="1052">
                  <c:v>77727.555555555533</c:v>
                </c:pt>
                <c:pt idx="1053">
                  <c:v>70573.4375</c:v>
                </c:pt>
                <c:pt idx="1054">
                  <c:v>62615.75</c:v>
                </c:pt>
                <c:pt idx="1055">
                  <c:v>53008.49305555554</c:v>
                </c:pt>
                <c:pt idx="1056">
                  <c:v>42300</c:v>
                </c:pt>
                <c:pt idx="1057">
                  <c:v>30761.826388888883</c:v>
                </c:pt>
                <c:pt idx="1058">
                  <c:v>21057.305555555555</c:v>
                </c:pt>
                <c:pt idx="1059">
                  <c:v>14393.749999999998</c:v>
                </c:pt>
                <c:pt idx="1060">
                  <c:v>9102.659722222219</c:v>
                </c:pt>
                <c:pt idx="1061">
                  <c:v>5860.6388888888887</c:v>
                </c:pt>
                <c:pt idx="1062">
                  <c:v>4699.9999999999991</c:v>
                </c:pt>
                <c:pt idx="1063">
                  <c:v>4778.6597222222208</c:v>
                </c:pt>
                <c:pt idx="1064">
                  <c:v>5347.5555555555557</c:v>
                </c:pt>
                <c:pt idx="1065">
                  <c:v>7942.9999999999991</c:v>
                </c:pt>
                <c:pt idx="1066">
                  <c:v>12925.326388888889</c:v>
                </c:pt>
                <c:pt idx="1067">
                  <c:v>17871.749999999993</c:v>
                </c:pt>
                <c:pt idx="1068">
                  <c:v>19751.750000000004</c:v>
                </c:pt>
                <c:pt idx="1069">
                  <c:v>20727</c:v>
                </c:pt>
                <c:pt idx="1070">
                  <c:v>22747.999999999996</c:v>
                </c:pt>
                <c:pt idx="1071">
                  <c:v>27072</c:v>
                </c:pt>
                <c:pt idx="1072">
                  <c:v>33005.75</c:v>
                </c:pt>
                <c:pt idx="1073">
                  <c:v>40670.993055555555</c:v>
                </c:pt>
                <c:pt idx="1074">
                  <c:v>50924.826388888876</c:v>
                </c:pt>
                <c:pt idx="1075">
                  <c:v>64633.159722222219</c:v>
                </c:pt>
                <c:pt idx="1076">
                  <c:v>79328.493055555533</c:v>
                </c:pt>
                <c:pt idx="1077">
                  <c:v>92723.493055555533</c:v>
                </c:pt>
                <c:pt idx="1078">
                  <c:v>103823</c:v>
                </c:pt>
                <c:pt idx="1079">
                  <c:v>113231.15972222222</c:v>
                </c:pt>
                <c:pt idx="1080">
                  <c:v>122247</c:v>
                </c:pt>
                <c:pt idx="1081">
                  <c:v>127903.97222222223</c:v>
                </c:pt>
                <c:pt idx="1082">
                  <c:v>129543.75</c:v>
                </c:pt>
                <c:pt idx="1083">
                  <c:v>127495.65972222222</c:v>
                </c:pt>
                <c:pt idx="1084">
                  <c:v>121051.43749999997</c:v>
                </c:pt>
                <c:pt idx="1085">
                  <c:v>114774.32638888889</c:v>
                </c:pt>
                <c:pt idx="1086">
                  <c:v>112080.63888888889</c:v>
                </c:pt>
                <c:pt idx="1087">
                  <c:v>112080.63888888889</c:v>
                </c:pt>
                <c:pt idx="1088">
                  <c:v>112463.49305555559</c:v>
                </c:pt>
                <c:pt idx="1089">
                  <c:v>112846.99999999997</c:v>
                </c:pt>
                <c:pt idx="1090">
                  <c:v>112846.99999999997</c:v>
                </c:pt>
                <c:pt idx="1091">
                  <c:v>112846.99999999997</c:v>
                </c:pt>
                <c:pt idx="1092">
                  <c:v>114001.4375</c:v>
                </c:pt>
                <c:pt idx="1093">
                  <c:v>117891.99305555553</c:v>
                </c:pt>
                <c:pt idx="1094">
                  <c:v>124252.65972222223</c:v>
                </c:pt>
                <c:pt idx="1095">
                  <c:v>129543.75</c:v>
                </c:pt>
                <c:pt idx="1096">
                  <c:v>132438.49305555559</c:v>
                </c:pt>
                <c:pt idx="1097">
                  <c:v>133271.4375</c:v>
                </c:pt>
                <c:pt idx="1098">
                  <c:v>131608.15972222222</c:v>
                </c:pt>
                <c:pt idx="1099">
                  <c:v>126680.99305555553</c:v>
                </c:pt>
                <c:pt idx="1100">
                  <c:v>118677.9375</c:v>
                </c:pt>
                <c:pt idx="1101">
                  <c:v>113231.15972222222</c:v>
                </c:pt>
                <c:pt idx="1102">
                  <c:v>111316.88888888888</c:v>
                </c:pt>
                <c:pt idx="1103">
                  <c:v>112846.99999999997</c:v>
                </c:pt>
                <c:pt idx="1104">
                  <c:v>118284.63888888888</c:v>
                </c:pt>
                <c:pt idx="1105">
                  <c:v>126680.99305555553</c:v>
                </c:pt>
                <c:pt idx="1106">
                  <c:v>133271.4375</c:v>
                </c:pt>
                <c:pt idx="1107">
                  <c:v>135785.93750000003</c:v>
                </c:pt>
                <c:pt idx="1108">
                  <c:v>135365.22222222222</c:v>
                </c:pt>
                <c:pt idx="1109">
                  <c:v>131608.15972222222</c:v>
                </c:pt>
                <c:pt idx="1110">
                  <c:v>125463.88888888888</c:v>
                </c:pt>
                <c:pt idx="1111">
                  <c:v>122247</c:v>
                </c:pt>
                <c:pt idx="1112">
                  <c:v>122646.82638888885</c:v>
                </c:pt>
                <c:pt idx="1113">
                  <c:v>127903.97222222223</c:v>
                </c:pt>
                <c:pt idx="1114">
                  <c:v>139175.15972222222</c:v>
                </c:pt>
                <c:pt idx="1115">
                  <c:v>150922.22222222222</c:v>
                </c:pt>
                <c:pt idx="1116">
                  <c:v>157200.63888888891</c:v>
                </c:pt>
                <c:pt idx="1117">
                  <c:v>158562.65972222222</c:v>
                </c:pt>
                <c:pt idx="1118">
                  <c:v>156747.9375</c:v>
                </c:pt>
                <c:pt idx="1119">
                  <c:v>151366.43749999997</c:v>
                </c:pt>
                <c:pt idx="1120">
                  <c:v>146078.93750000006</c:v>
                </c:pt>
                <c:pt idx="1121">
                  <c:v>143037.97222222225</c:v>
                </c:pt>
                <c:pt idx="1122">
                  <c:v>140885.4375</c:v>
                </c:pt>
                <c:pt idx="1123">
                  <c:v>137475.32638888891</c:v>
                </c:pt>
                <c:pt idx="1124">
                  <c:v>130367.55555555558</c:v>
                </c:pt>
                <c:pt idx="1125">
                  <c:v>118677.9375</c:v>
                </c:pt>
                <c:pt idx="1126">
                  <c:v>101625.74999999997</c:v>
                </c:pt>
                <c:pt idx="1127">
                  <c:v>83237.326388888876</c:v>
                </c:pt>
                <c:pt idx="1128">
                  <c:v>66682.555555555562</c:v>
                </c:pt>
                <c:pt idx="1129">
                  <c:v>52483.659722222226</c:v>
                </c:pt>
                <c:pt idx="1130">
                  <c:v>42771.305555555555</c:v>
                </c:pt>
                <c:pt idx="1131">
                  <c:v>35328.659722222212</c:v>
                </c:pt>
                <c:pt idx="1132">
                  <c:v>28984.638888888898</c:v>
                </c:pt>
                <c:pt idx="1133">
                  <c:v>23093.972222222223</c:v>
                </c:pt>
                <c:pt idx="1134">
                  <c:v>17265.972222222223</c:v>
                </c:pt>
                <c:pt idx="1135">
                  <c:v>12283.972222222221</c:v>
                </c:pt>
                <c:pt idx="1136">
                  <c:v>8671.8263888888887</c:v>
                </c:pt>
                <c:pt idx="1137">
                  <c:v>6957.3055555555547</c:v>
                </c:pt>
                <c:pt idx="1138">
                  <c:v>6581.3055555555547</c:v>
                </c:pt>
                <c:pt idx="1139">
                  <c:v>6674.3263888888896</c:v>
                </c:pt>
                <c:pt idx="1140">
                  <c:v>6957.3055555555547</c:v>
                </c:pt>
                <c:pt idx="1141">
                  <c:v>7441.9930555555566</c:v>
                </c:pt>
                <c:pt idx="1142">
                  <c:v>8778.5555555555547</c:v>
                </c:pt>
                <c:pt idx="1143">
                  <c:v>11906.993055555558</c:v>
                </c:pt>
                <c:pt idx="1144">
                  <c:v>16523.4375</c:v>
                </c:pt>
                <c:pt idx="1145">
                  <c:v>19431.888888888883</c:v>
                </c:pt>
                <c:pt idx="1146">
                  <c:v>20074.222222222226</c:v>
                </c:pt>
                <c:pt idx="1147">
                  <c:v>16818.493055555555</c:v>
                </c:pt>
                <c:pt idx="1148">
                  <c:v>9881.7499999999982</c:v>
                </c:pt>
                <c:pt idx="1149">
                  <c:v>6215.7500000000009</c:v>
                </c:pt>
                <c:pt idx="1150">
                  <c:v>4699.9999999999991</c:v>
                </c:pt>
                <c:pt idx="1151">
                  <c:v>4699.9999999999991</c:v>
                </c:pt>
                <c:pt idx="1152">
                  <c:v>4699.9999999999991</c:v>
                </c:pt>
                <c:pt idx="1153">
                  <c:v>6306.1597222222217</c:v>
                </c:pt>
                <c:pt idx="1154">
                  <c:v>11535.888888888889</c:v>
                </c:pt>
                <c:pt idx="1155">
                  <c:v>20562.826388888891</c:v>
                </c:pt>
                <c:pt idx="1156">
                  <c:v>28984.638888888898</c:v>
                </c:pt>
                <c:pt idx="1157">
                  <c:v>37287.972222222212</c:v>
                </c:pt>
                <c:pt idx="1158">
                  <c:v>47627.972222222234</c:v>
                </c:pt>
                <c:pt idx="1159">
                  <c:v>61477.305555555547</c:v>
                </c:pt>
                <c:pt idx="1160">
                  <c:v>78046.437499999985</c:v>
                </c:pt>
                <c:pt idx="1161">
                  <c:v>94471.305555555533</c:v>
                </c:pt>
                <c:pt idx="1162">
                  <c:v>109041.30555555552</c:v>
                </c:pt>
                <c:pt idx="1163">
                  <c:v>123448.43749999997</c:v>
                </c:pt>
                <c:pt idx="1164">
                  <c:v>137899.30555555553</c:v>
                </c:pt>
                <c:pt idx="1165">
                  <c:v>152703</c:v>
                </c:pt>
                <c:pt idx="1166">
                  <c:v>167325.22222222216</c:v>
                </c:pt>
                <c:pt idx="1167">
                  <c:v>173932.63888888891</c:v>
                </c:pt>
                <c:pt idx="1168">
                  <c:v>180182.65972222225</c:v>
                </c:pt>
                <c:pt idx="1169">
                  <c:v>189515.75000000003</c:v>
                </c:pt>
                <c:pt idx="1170">
                  <c:v>198066.15972222225</c:v>
                </c:pt>
                <c:pt idx="1171">
                  <c:v>206285.9375</c:v>
                </c:pt>
                <c:pt idx="1172">
                  <c:v>214143.75</c:v>
                </c:pt>
                <c:pt idx="1173">
                  <c:v>221072.65972222222</c:v>
                </c:pt>
                <c:pt idx="1174">
                  <c:v>227566.4930555555</c:v>
                </c:pt>
                <c:pt idx="1175">
                  <c:v>233601.74999999994</c:v>
                </c:pt>
                <c:pt idx="1176">
                  <c:v>238598.4375</c:v>
                </c:pt>
                <c:pt idx="1177">
                  <c:v>243084.32638888885</c:v>
                </c:pt>
                <c:pt idx="1178">
                  <c:v>247611.9930555555</c:v>
                </c:pt>
                <c:pt idx="1179">
                  <c:v>253330.32638888888</c:v>
                </c:pt>
                <c:pt idx="1180">
                  <c:v>259113.93749999991</c:v>
                </c:pt>
                <c:pt idx="1181">
                  <c:v>264962.82638888882</c:v>
                </c:pt>
                <c:pt idx="1182">
                  <c:v>270282.63888888888</c:v>
                </c:pt>
                <c:pt idx="1183">
                  <c:v>274456.82638888888</c:v>
                </c:pt>
                <c:pt idx="1184">
                  <c:v>278060.15972222213</c:v>
                </c:pt>
                <c:pt idx="1185">
                  <c:v>281080.88888888882</c:v>
                </c:pt>
                <c:pt idx="1186">
                  <c:v>282901.15972222213</c:v>
                </c:pt>
                <c:pt idx="1187">
                  <c:v>282901.15972222213</c:v>
                </c:pt>
                <c:pt idx="1188">
                  <c:v>282901.15972222213</c:v>
                </c:pt>
                <c:pt idx="1189">
                  <c:v>282901.15972222213</c:v>
                </c:pt>
                <c:pt idx="1190">
                  <c:v>282901.15972222213</c:v>
                </c:pt>
                <c:pt idx="1191">
                  <c:v>282901.15972222213</c:v>
                </c:pt>
                <c:pt idx="1192">
                  <c:v>282901.15972222213</c:v>
                </c:pt>
                <c:pt idx="1193">
                  <c:v>282901.15972222213</c:v>
                </c:pt>
                <c:pt idx="1194">
                  <c:v>282901.15972222213</c:v>
                </c:pt>
                <c:pt idx="1195">
                  <c:v>282901.15972222213</c:v>
                </c:pt>
                <c:pt idx="1196">
                  <c:v>283509.22222222225</c:v>
                </c:pt>
                <c:pt idx="1197">
                  <c:v>283509.22222222225</c:v>
                </c:pt>
                <c:pt idx="1198">
                  <c:v>284117.93749999994</c:v>
                </c:pt>
                <c:pt idx="1199">
                  <c:v>286559.32638888893</c:v>
                </c:pt>
                <c:pt idx="1200">
                  <c:v>289625.75</c:v>
                </c:pt>
                <c:pt idx="1201">
                  <c:v>294565.97222222219</c:v>
                </c:pt>
                <c:pt idx="1202">
                  <c:v>299547.97222222225</c:v>
                </c:pt>
                <c:pt idx="1203">
                  <c:v>303311.88888888893</c:v>
                </c:pt>
                <c:pt idx="1204">
                  <c:v>305834.22222222213</c:v>
                </c:pt>
                <c:pt idx="1205">
                  <c:v>307099.3055555555</c:v>
                </c:pt>
                <c:pt idx="1206">
                  <c:v>307732.82638888888</c:v>
                </c:pt>
                <c:pt idx="1207">
                  <c:v>308367</c:v>
                </c:pt>
                <c:pt idx="1208">
                  <c:v>309001.82638888882</c:v>
                </c:pt>
                <c:pt idx="1209">
                  <c:v>309637.30555555556</c:v>
                </c:pt>
                <c:pt idx="1210">
                  <c:v>309637.30555555556</c:v>
                </c:pt>
                <c:pt idx="1211">
                  <c:v>309637.30555555556</c:v>
                </c:pt>
                <c:pt idx="1212">
                  <c:v>309637.30555555556</c:v>
                </c:pt>
                <c:pt idx="1213">
                  <c:v>309001.82638888882</c:v>
                </c:pt>
                <c:pt idx="1214">
                  <c:v>309001.82638888882</c:v>
                </c:pt>
                <c:pt idx="1215">
                  <c:v>309001.82638888882</c:v>
                </c:pt>
                <c:pt idx="1216">
                  <c:v>309001.82638888882</c:v>
                </c:pt>
                <c:pt idx="1217">
                  <c:v>308367</c:v>
                </c:pt>
                <c:pt idx="1218">
                  <c:v>307732.82638888888</c:v>
                </c:pt>
                <c:pt idx="1219">
                  <c:v>307099.3055555555</c:v>
                </c:pt>
                <c:pt idx="1220">
                  <c:v>306466.4375</c:v>
                </c:pt>
                <c:pt idx="1221">
                  <c:v>305202.65972222225</c:v>
                </c:pt>
                <c:pt idx="1222">
                  <c:v>303311.88888888893</c:v>
                </c:pt>
                <c:pt idx="1223">
                  <c:v>301426.99305555556</c:v>
                </c:pt>
                <c:pt idx="1224">
                  <c:v>298922.9375</c:v>
                </c:pt>
                <c:pt idx="1225">
                  <c:v>297674.82638888888</c:v>
                </c:pt>
                <c:pt idx="1226">
                  <c:v>296429.32638888888</c:v>
                </c:pt>
                <c:pt idx="1227">
                  <c:v>295807.5555555555</c:v>
                </c:pt>
                <c:pt idx="1228">
                  <c:v>294565.97222222219</c:v>
                </c:pt>
                <c:pt idx="1229">
                  <c:v>293946.15972222219</c:v>
                </c:pt>
                <c:pt idx="1230">
                  <c:v>292708.49305555562</c:v>
                </c:pt>
                <c:pt idx="1231">
                  <c:v>291473.4375</c:v>
                </c:pt>
                <c:pt idx="1232">
                  <c:v>290856.88888888888</c:v>
                </c:pt>
                <c:pt idx="1233">
                  <c:v>290856.88888888888</c:v>
                </c:pt>
                <c:pt idx="1234">
                  <c:v>290240.99305555556</c:v>
                </c:pt>
                <c:pt idx="1235">
                  <c:v>290240.99305555556</c:v>
                </c:pt>
                <c:pt idx="1236">
                  <c:v>289011.15972222219</c:v>
                </c:pt>
                <c:pt idx="1237">
                  <c:v>287783.93750000006</c:v>
                </c:pt>
                <c:pt idx="1238">
                  <c:v>284727.30555555562</c:v>
                </c:pt>
                <c:pt idx="1239">
                  <c:v>281080.88888888882</c:v>
                </c:pt>
                <c:pt idx="1240">
                  <c:v>276255.55555555556</c:v>
                </c:pt>
                <c:pt idx="1241">
                  <c:v>272067.65972222219</c:v>
                </c:pt>
                <c:pt idx="1242">
                  <c:v>267911.74999999994</c:v>
                </c:pt>
                <c:pt idx="1243">
                  <c:v>264375</c:v>
                </c:pt>
                <c:pt idx="1244">
                  <c:v>260278.49305555553</c:v>
                </c:pt>
                <c:pt idx="1245">
                  <c:v>256792.65972222222</c:v>
                </c:pt>
                <c:pt idx="1246">
                  <c:v>253330.32638888888</c:v>
                </c:pt>
                <c:pt idx="1247">
                  <c:v>249320.63888888891</c:v>
                </c:pt>
                <c:pt idx="1248">
                  <c:v>245342.93749999997</c:v>
                </c:pt>
                <c:pt idx="1249">
                  <c:v>241397.22222222222</c:v>
                </c:pt>
                <c:pt idx="1250">
                  <c:v>237483.4930555555</c:v>
                </c:pt>
                <c:pt idx="1251">
                  <c:v>234154.32638888891</c:v>
                </c:pt>
                <c:pt idx="1252">
                  <c:v>230848.65972222222</c:v>
                </c:pt>
                <c:pt idx="1253">
                  <c:v>227566.4930555555</c:v>
                </c:pt>
                <c:pt idx="1254">
                  <c:v>224307.82638888888</c:v>
                </c:pt>
                <c:pt idx="1255">
                  <c:v>221072.65972222222</c:v>
                </c:pt>
                <c:pt idx="1256">
                  <c:v>217860.99305555559</c:v>
                </c:pt>
                <c:pt idx="1257">
                  <c:v>214672.82638888885</c:v>
                </c:pt>
                <c:pt idx="1258">
                  <c:v>211508.15972222222</c:v>
                </c:pt>
                <c:pt idx="1259">
                  <c:v>208366.99305555559</c:v>
                </c:pt>
                <c:pt idx="1260">
                  <c:v>205767.30555555556</c:v>
                </c:pt>
                <c:pt idx="1261">
                  <c:v>203699.3055555555</c:v>
                </c:pt>
                <c:pt idx="1262">
                  <c:v>202155.15972222222</c:v>
                </c:pt>
                <c:pt idx="1263">
                  <c:v>202155.15972222222</c:v>
                </c:pt>
                <c:pt idx="1264">
                  <c:v>202669.22222222225</c:v>
                </c:pt>
                <c:pt idx="1265">
                  <c:v>204215.32638888888</c:v>
                </c:pt>
                <c:pt idx="1266">
                  <c:v>205767.30555555556</c:v>
                </c:pt>
                <c:pt idx="1267">
                  <c:v>206805.22222222222</c:v>
                </c:pt>
                <c:pt idx="1268">
                  <c:v>207845.74999999997</c:v>
                </c:pt>
                <c:pt idx="1269">
                  <c:v>207845.74999999997</c:v>
                </c:pt>
                <c:pt idx="1270">
                  <c:v>206805.22222222222</c:v>
                </c:pt>
                <c:pt idx="1271">
                  <c:v>205249.32638888885</c:v>
                </c:pt>
                <c:pt idx="1272">
                  <c:v>203183.93750000003</c:v>
                </c:pt>
                <c:pt idx="1273">
                  <c:v>201128.99305555553</c:v>
                </c:pt>
                <c:pt idx="1274">
                  <c:v>199594.63888888888</c:v>
                </c:pt>
                <c:pt idx="1275">
                  <c:v>198066.15972222225</c:v>
                </c:pt>
                <c:pt idx="1276">
                  <c:v>197050.43749999997</c:v>
                </c:pt>
                <c:pt idx="1277">
                  <c:v>197050.43749999997</c:v>
                </c:pt>
                <c:pt idx="1278">
                  <c:v>197557.97222222222</c:v>
                </c:pt>
                <c:pt idx="1279">
                  <c:v>198066.15972222225</c:v>
                </c:pt>
                <c:pt idx="1280">
                  <c:v>199084.49305555553</c:v>
                </c:pt>
                <c:pt idx="1281">
                  <c:v>200105.4375</c:v>
                </c:pt>
                <c:pt idx="1282">
                  <c:v>200105.4375</c:v>
                </c:pt>
                <c:pt idx="1283">
                  <c:v>200616.88888888891</c:v>
                </c:pt>
                <c:pt idx="1284">
                  <c:v>200616.88888888891</c:v>
                </c:pt>
                <c:pt idx="1285">
                  <c:v>200616.88888888891</c:v>
                </c:pt>
                <c:pt idx="1286">
                  <c:v>199594.63888888888</c:v>
                </c:pt>
                <c:pt idx="1287">
                  <c:v>198575.00000000003</c:v>
                </c:pt>
                <c:pt idx="1288">
                  <c:v>197050.43749999997</c:v>
                </c:pt>
                <c:pt idx="1289">
                  <c:v>195026.82638888888</c:v>
                </c:pt>
                <c:pt idx="1290">
                  <c:v>193013.65972222222</c:v>
                </c:pt>
                <c:pt idx="1291">
                  <c:v>191510.63888888885</c:v>
                </c:pt>
                <c:pt idx="1292">
                  <c:v>189515.75000000003</c:v>
                </c:pt>
                <c:pt idx="1293">
                  <c:v>187036.82638888891</c:v>
                </c:pt>
                <c:pt idx="1294">
                  <c:v>184574.22222222222</c:v>
                </c:pt>
                <c:pt idx="1295">
                  <c:v>182127.9375</c:v>
                </c:pt>
                <c:pt idx="1296">
                  <c:v>180668</c:v>
                </c:pt>
                <c:pt idx="1297">
                  <c:v>180182.65972222225</c:v>
                </c:pt>
                <c:pt idx="1298">
                  <c:v>180668</c:v>
                </c:pt>
                <c:pt idx="1299">
                  <c:v>181640.63888888888</c:v>
                </c:pt>
                <c:pt idx="1300">
                  <c:v>183104.49305555559</c:v>
                </c:pt>
                <c:pt idx="1301">
                  <c:v>184083.65972222222</c:v>
                </c:pt>
                <c:pt idx="1302">
                  <c:v>185065.43749999997</c:v>
                </c:pt>
                <c:pt idx="1303">
                  <c:v>186049.82638888888</c:v>
                </c:pt>
                <c:pt idx="1304">
                  <c:v>187531.3055555555</c:v>
                </c:pt>
                <c:pt idx="1305">
                  <c:v>188026.43750000006</c:v>
                </c:pt>
                <c:pt idx="1306">
                  <c:v>188522.22222222222</c:v>
                </c:pt>
                <c:pt idx="1307">
                  <c:v>188522.22222222222</c:v>
                </c:pt>
                <c:pt idx="1308">
                  <c:v>188522.22222222222</c:v>
                </c:pt>
                <c:pt idx="1309">
                  <c:v>188026.43750000006</c:v>
                </c:pt>
                <c:pt idx="1310">
                  <c:v>188026.43750000006</c:v>
                </c:pt>
                <c:pt idx="1311">
                  <c:v>187531.3055555555</c:v>
                </c:pt>
                <c:pt idx="1312">
                  <c:v>187036.82638888891</c:v>
                </c:pt>
                <c:pt idx="1313">
                  <c:v>186049.82638888888</c:v>
                </c:pt>
                <c:pt idx="1314">
                  <c:v>184574.22222222222</c:v>
                </c:pt>
                <c:pt idx="1315">
                  <c:v>183593.74999999997</c:v>
                </c:pt>
                <c:pt idx="1316">
                  <c:v>182127.9375</c:v>
                </c:pt>
                <c:pt idx="1317">
                  <c:v>179213.9375</c:v>
                </c:pt>
                <c:pt idx="1318">
                  <c:v>177284.32638888888</c:v>
                </c:pt>
                <c:pt idx="1319">
                  <c:v>175365.15972222222</c:v>
                </c:pt>
                <c:pt idx="1320">
                  <c:v>176323.43750000003</c:v>
                </c:pt>
                <c:pt idx="1321">
                  <c:v>178730.5555555555</c:v>
                </c:pt>
                <c:pt idx="1322">
                  <c:v>183104.49305555559</c:v>
                </c:pt>
                <c:pt idx="1323">
                  <c:v>189018.65972222219</c:v>
                </c:pt>
                <c:pt idx="1324">
                  <c:v>197050.43749999997</c:v>
                </c:pt>
                <c:pt idx="1325">
                  <c:v>204732</c:v>
                </c:pt>
                <c:pt idx="1326">
                  <c:v>210458.49305555553</c:v>
                </c:pt>
                <c:pt idx="1327">
                  <c:v>213087.55555555553</c:v>
                </c:pt>
                <c:pt idx="1328">
                  <c:v>214143.75</c:v>
                </c:pt>
                <c:pt idx="1329">
                  <c:v>214143.75</c:v>
                </c:pt>
                <c:pt idx="1330">
                  <c:v>214143.75</c:v>
                </c:pt>
                <c:pt idx="1331">
                  <c:v>214143.75</c:v>
                </c:pt>
                <c:pt idx="1332">
                  <c:v>214143.75</c:v>
                </c:pt>
                <c:pt idx="1333">
                  <c:v>213615.32638888893</c:v>
                </c:pt>
                <c:pt idx="1334">
                  <c:v>212033.97222222216</c:v>
                </c:pt>
                <c:pt idx="1335">
                  <c:v>210458.49305555553</c:v>
                </c:pt>
                <c:pt idx="1336">
                  <c:v>208888.88888888888</c:v>
                </c:pt>
                <c:pt idx="1337">
                  <c:v>208366.99305555559</c:v>
                </c:pt>
                <c:pt idx="1338">
                  <c:v>207845.74999999997</c:v>
                </c:pt>
                <c:pt idx="1339">
                  <c:v>207845.74999999997</c:v>
                </c:pt>
                <c:pt idx="1340">
                  <c:v>207845.74999999997</c:v>
                </c:pt>
                <c:pt idx="1341">
                  <c:v>208366.99305555559</c:v>
                </c:pt>
                <c:pt idx="1342">
                  <c:v>208888.88888888888</c:v>
                </c:pt>
                <c:pt idx="1343">
                  <c:v>210983.00000000006</c:v>
                </c:pt>
                <c:pt idx="1344">
                  <c:v>213087.55555555553</c:v>
                </c:pt>
                <c:pt idx="1345">
                  <c:v>215202.55555555559</c:v>
                </c:pt>
                <c:pt idx="1346">
                  <c:v>216795.65972222222</c:v>
                </c:pt>
                <c:pt idx="1347">
                  <c:v>217327.99999999997</c:v>
                </c:pt>
                <c:pt idx="1348">
                  <c:v>217327.99999999997</c:v>
                </c:pt>
                <c:pt idx="1349">
                  <c:v>216263.97222222222</c:v>
                </c:pt>
                <c:pt idx="1350">
                  <c:v>212560.43750000003</c:v>
                </c:pt>
                <c:pt idx="1351">
                  <c:v>206805.22222222222</c:v>
                </c:pt>
                <c:pt idx="1352">
                  <c:v>199594.63888888888</c:v>
                </c:pt>
                <c:pt idx="1353">
                  <c:v>192512</c:v>
                </c:pt>
                <c:pt idx="1354">
                  <c:v>185065.43749999997</c:v>
                </c:pt>
                <c:pt idx="1355">
                  <c:v>177765.75</c:v>
                </c:pt>
                <c:pt idx="1356">
                  <c:v>169670.32638888885</c:v>
                </c:pt>
                <c:pt idx="1357">
                  <c:v>160845.75</c:v>
                </c:pt>
                <c:pt idx="1358">
                  <c:v>151811.30555555559</c:v>
                </c:pt>
                <c:pt idx="1359">
                  <c:v>142606.15972222222</c:v>
                </c:pt>
                <c:pt idx="1360">
                  <c:v>132854.63888888888</c:v>
                </c:pt>
                <c:pt idx="1361">
                  <c:v>123850.22222222222</c:v>
                </c:pt>
                <c:pt idx="1362">
                  <c:v>118284.63888888888</c:v>
                </c:pt>
                <c:pt idx="1363">
                  <c:v>116717.9722222222</c:v>
                </c:pt>
                <c:pt idx="1364">
                  <c:v>119071.88888888891</c:v>
                </c:pt>
                <c:pt idx="1365">
                  <c:v>124655.74999999996</c:v>
                </c:pt>
                <c:pt idx="1366">
                  <c:v>127903.97222222223</c:v>
                </c:pt>
                <c:pt idx="1367">
                  <c:v>128312.93750000001</c:v>
                </c:pt>
                <c:pt idx="1368">
                  <c:v>125059.49305555553</c:v>
                </c:pt>
                <c:pt idx="1369">
                  <c:v>117500.00000000001</c:v>
                </c:pt>
                <c:pt idx="1370">
                  <c:v>111316.88888888888</c:v>
                </c:pt>
                <c:pt idx="1371">
                  <c:v>109041.30555555552</c:v>
                </c:pt>
                <c:pt idx="1372">
                  <c:v>109041.30555555552</c:v>
                </c:pt>
                <c:pt idx="1373">
                  <c:v>109041.30555555552</c:v>
                </c:pt>
                <c:pt idx="1374">
                  <c:v>107162.9375</c:v>
                </c:pt>
                <c:pt idx="1375">
                  <c:v>103087.97222222222</c:v>
                </c:pt>
                <c:pt idx="1376">
                  <c:v>96235.437499999985</c:v>
                </c:pt>
                <c:pt idx="1377">
                  <c:v>84229.222222222219</c:v>
                </c:pt>
                <c:pt idx="1378">
                  <c:v>67570.659722222219</c:v>
                </c:pt>
                <c:pt idx="1379">
                  <c:v>52745.750000000015</c:v>
                </c:pt>
                <c:pt idx="1380">
                  <c:v>39754.493055555562</c:v>
                </c:pt>
                <c:pt idx="1381">
                  <c:v>28596.888888888894</c:v>
                </c:pt>
                <c:pt idx="1382">
                  <c:v>24325.4375</c:v>
                </c:pt>
                <c:pt idx="1383">
                  <c:v>28020.159722222223</c:v>
                </c:pt>
                <c:pt idx="1384">
                  <c:v>35328.659722222212</c:v>
                </c:pt>
                <c:pt idx="1385">
                  <c:v>41365.222222222226</c:v>
                </c:pt>
                <c:pt idx="1386">
                  <c:v>43960.993055555555</c:v>
                </c:pt>
                <c:pt idx="1387">
                  <c:v>46143.555555555555</c:v>
                </c:pt>
                <c:pt idx="1388">
                  <c:v>50667.305555555562</c:v>
                </c:pt>
                <c:pt idx="1389">
                  <c:v>58953.993055555555</c:v>
                </c:pt>
                <c:pt idx="1390">
                  <c:v>70573.4375</c:v>
                </c:pt>
                <c:pt idx="1391">
                  <c:v>82251.305555555562</c:v>
                </c:pt>
                <c:pt idx="1392">
                  <c:v>90991.999999999985</c:v>
                </c:pt>
                <c:pt idx="1393">
                  <c:v>96235.437499999985</c:v>
                </c:pt>
                <c:pt idx="1394">
                  <c:v>98373.9375</c:v>
                </c:pt>
                <c:pt idx="1395">
                  <c:v>98373.9375</c:v>
                </c:pt>
                <c:pt idx="1396">
                  <c:v>97658.493055555562</c:v>
                </c:pt>
                <c:pt idx="1397">
                  <c:v>95527.826388888891</c:v>
                </c:pt>
                <c:pt idx="1398">
                  <c:v>92375.888888888891</c:v>
                </c:pt>
                <c:pt idx="1399">
                  <c:v>88595.326388888876</c:v>
                </c:pt>
                <c:pt idx="1400">
                  <c:v>83897.937500000015</c:v>
                </c:pt>
                <c:pt idx="1401">
                  <c:v>78686.159722222234</c:v>
                </c:pt>
                <c:pt idx="1402">
                  <c:v>73331.749999999985</c:v>
                </c:pt>
                <c:pt idx="1403">
                  <c:v>66682.555555555562</c:v>
                </c:pt>
                <c:pt idx="1404">
                  <c:v>57027.972222222219</c:v>
                </c:pt>
                <c:pt idx="1405">
                  <c:v>43483.159722222226</c:v>
                </c:pt>
                <c:pt idx="1406">
                  <c:v>31771.999999999996</c:v>
                </c:pt>
                <c:pt idx="1407">
                  <c:v>24863.000000000004</c:v>
                </c:pt>
                <c:pt idx="1408">
                  <c:v>23617.826388888883</c:v>
                </c:pt>
                <c:pt idx="1409">
                  <c:v>24325.4375</c:v>
                </c:pt>
                <c:pt idx="1410">
                  <c:v>24683.159722222219</c:v>
                </c:pt>
                <c:pt idx="1411">
                  <c:v>24503.972222222219</c:v>
                </c:pt>
                <c:pt idx="1412">
                  <c:v>23970.326388888887</c:v>
                </c:pt>
                <c:pt idx="1413">
                  <c:v>23267.937499999996</c:v>
                </c:pt>
                <c:pt idx="1414">
                  <c:v>23442.555555555555</c:v>
                </c:pt>
                <c:pt idx="1415">
                  <c:v>25955.75</c:v>
                </c:pt>
                <c:pt idx="1416">
                  <c:v>31568.659722222226</c:v>
                </c:pt>
                <c:pt idx="1417">
                  <c:v>39526.999999999993</c:v>
                </c:pt>
                <c:pt idx="1418">
                  <c:v>48128</c:v>
                </c:pt>
                <c:pt idx="1419">
                  <c:v>54598.659722222212</c:v>
                </c:pt>
                <c:pt idx="1420">
                  <c:v>56755.4375</c:v>
                </c:pt>
                <c:pt idx="1421">
                  <c:v>54598.659722222212</c:v>
                </c:pt>
                <c:pt idx="1422">
                  <c:v>47877.659722222212</c:v>
                </c:pt>
                <c:pt idx="1423">
                  <c:v>40670.993055555555</c:v>
                </c:pt>
                <c:pt idx="1424">
                  <c:v>38399.326388888883</c:v>
                </c:pt>
                <c:pt idx="1425">
                  <c:v>39073.972222222219</c:v>
                </c:pt>
                <c:pt idx="1426">
                  <c:v>43007.937499999993</c:v>
                </c:pt>
                <c:pt idx="1427">
                  <c:v>50924.826388888876</c:v>
                </c:pt>
                <c:pt idx="1428">
                  <c:v>57027.972222222219</c:v>
                </c:pt>
                <c:pt idx="1429">
                  <c:v>58953.993055555555</c:v>
                </c:pt>
                <c:pt idx="1430">
                  <c:v>57301.159722222212</c:v>
                </c:pt>
                <c:pt idx="1431">
                  <c:v>52483.659722222226</c:v>
                </c:pt>
                <c:pt idx="1432">
                  <c:v>43721.749999999993</c:v>
                </c:pt>
                <c:pt idx="1433">
                  <c:v>31975.993055555558</c:v>
                </c:pt>
                <c:pt idx="1434">
                  <c:v>22063.888888888891</c:v>
                </c:pt>
                <c:pt idx="1435">
                  <c:v>13850.638888888891</c:v>
                </c:pt>
                <c:pt idx="1436">
                  <c:v>11906.993055555558</c:v>
                </c:pt>
                <c:pt idx="1437">
                  <c:v>12666.826388888891</c:v>
                </c:pt>
                <c:pt idx="1438">
                  <c:v>14531.159722222224</c:v>
                </c:pt>
                <c:pt idx="1439">
                  <c:v>15797.222222222221</c:v>
                </c:pt>
                <c:pt idx="1440">
                  <c:v>15941.159722222224</c:v>
                </c:pt>
                <c:pt idx="1441">
                  <c:v>14947.305555555551</c:v>
                </c:pt>
                <c:pt idx="1442">
                  <c:v>12538.555555555557</c:v>
                </c:pt>
                <c:pt idx="1443">
                  <c:v>10930.437499999998</c:v>
                </c:pt>
                <c:pt idx="1444">
                  <c:v>10575</c:v>
                </c:pt>
                <c:pt idx="1445">
                  <c:v>10930.437499999998</c:v>
                </c:pt>
                <c:pt idx="1446">
                  <c:v>11170.659722222219</c:v>
                </c:pt>
                <c:pt idx="1447">
                  <c:v>10457.826388888885</c:v>
                </c:pt>
                <c:pt idx="1448">
                  <c:v>7343.7500000000009</c:v>
                </c:pt>
                <c:pt idx="1449">
                  <c:v>3198.9375</c:v>
                </c:pt>
                <c:pt idx="1450">
                  <c:v>690.6388888888888</c:v>
                </c:pt>
                <c:pt idx="1451">
                  <c:v>47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157.97222222222226</c:v>
                </c:pt>
                <c:pt idx="1480">
                  <c:v>631.88888888888903</c:v>
                </c:pt>
                <c:pt idx="1481">
                  <c:v>1295.4375</c:v>
                </c:pt>
                <c:pt idx="1482">
                  <c:v>2036.9930555555559</c:v>
                </c:pt>
                <c:pt idx="1483">
                  <c:v>2762.5555555555552</c:v>
                </c:pt>
                <c:pt idx="1484">
                  <c:v>3530.2222222222222</c:v>
                </c:pt>
                <c:pt idx="1485">
                  <c:v>4316.4930555555557</c:v>
                </c:pt>
                <c:pt idx="1486">
                  <c:v>5431.4375</c:v>
                </c:pt>
                <c:pt idx="1487">
                  <c:v>7052.9374999999982</c:v>
                </c:pt>
                <c:pt idx="1488">
                  <c:v>9432.6388888888887</c:v>
                </c:pt>
                <c:pt idx="1489">
                  <c:v>12795.75</c:v>
                </c:pt>
                <c:pt idx="1490">
                  <c:v>17416.4375</c:v>
                </c:pt>
                <c:pt idx="1491">
                  <c:v>23267.937499999996</c:v>
                </c:pt>
                <c:pt idx="1492">
                  <c:v>30362.326388888883</c:v>
                </c:pt>
                <c:pt idx="1493">
                  <c:v>37952.826388888898</c:v>
                </c:pt>
                <c:pt idx="1494">
                  <c:v>45898.437499999993</c:v>
                </c:pt>
                <c:pt idx="1495">
                  <c:v>53800.638888888898</c:v>
                </c:pt>
                <c:pt idx="1496">
                  <c:v>61194.326388888876</c:v>
                </c:pt>
                <c:pt idx="1497">
                  <c:v>68165.993055555562</c:v>
                </c:pt>
                <c:pt idx="1498">
                  <c:v>74262.9375</c:v>
                </c:pt>
                <c:pt idx="1499">
                  <c:v>79328.493055555533</c:v>
                </c:pt>
                <c:pt idx="1500">
                  <c:v>83237.326388888876</c:v>
                </c:pt>
                <c:pt idx="1501">
                  <c:v>85895.437499999971</c:v>
                </c:pt>
                <c:pt idx="1502">
                  <c:v>88595.326388888876</c:v>
                </c:pt>
                <c:pt idx="1503">
                  <c:v>90647.659722222234</c:v>
                </c:pt>
                <c:pt idx="1504">
                  <c:v>93071.749999999985</c:v>
                </c:pt>
                <c:pt idx="1505">
                  <c:v>95175</c:v>
                </c:pt>
                <c:pt idx="1506">
                  <c:v>96945.659722222234</c:v>
                </c:pt>
                <c:pt idx="1507">
                  <c:v>98732.638888888876</c:v>
                </c:pt>
                <c:pt idx="1508">
                  <c:v>100898.55555555555</c:v>
                </c:pt>
                <c:pt idx="1509">
                  <c:v>103455.1597222222</c:v>
                </c:pt>
                <c:pt idx="1510">
                  <c:v>106789.22222222223</c:v>
                </c:pt>
                <c:pt idx="1511">
                  <c:v>111698.4375</c:v>
                </c:pt>
                <c:pt idx="1512">
                  <c:v>118284.63888888888</c:v>
                </c:pt>
                <c:pt idx="1513">
                  <c:v>126680.99305555553</c:v>
                </c:pt>
                <c:pt idx="1514">
                  <c:v>136629.32638888888</c:v>
                </c:pt>
                <c:pt idx="1515">
                  <c:v>146953.65972222216</c:v>
                </c:pt>
                <c:pt idx="1516">
                  <c:v>156295.88888888888</c:v>
                </c:pt>
                <c:pt idx="1517">
                  <c:v>163145.15972222225</c:v>
                </c:pt>
                <c:pt idx="1518">
                  <c:v>168730.32638888893</c:v>
                </c:pt>
                <c:pt idx="1519">
                  <c:v>172505.99305555559</c:v>
                </c:pt>
                <c:pt idx="1520">
                  <c:v>175843.97222222222</c:v>
                </c:pt>
                <c:pt idx="1521">
                  <c:v>177765.75</c:v>
                </c:pt>
                <c:pt idx="1522">
                  <c:v>179213.9375</c:v>
                </c:pt>
                <c:pt idx="1523">
                  <c:v>178730.5555555555</c:v>
                </c:pt>
                <c:pt idx="1524">
                  <c:v>176803.55555555553</c:v>
                </c:pt>
                <c:pt idx="1525">
                  <c:v>171558.15972222222</c:v>
                </c:pt>
                <c:pt idx="1526">
                  <c:v>163606.99999999994</c:v>
                </c:pt>
                <c:pt idx="1527">
                  <c:v>153597.30555555553</c:v>
                </c:pt>
                <c:pt idx="1528">
                  <c:v>143037.97222222225</c:v>
                </c:pt>
                <c:pt idx="1529">
                  <c:v>133688.88888888891</c:v>
                </c:pt>
                <c:pt idx="1530">
                  <c:v>126274.63888888891</c:v>
                </c:pt>
                <c:pt idx="1531">
                  <c:v>121051.43749999997</c:v>
                </c:pt>
                <c:pt idx="1532">
                  <c:v>118284.63888888888</c:v>
                </c:pt>
                <c:pt idx="1533">
                  <c:v>117500.00000000001</c:v>
                </c:pt>
                <c:pt idx="1534">
                  <c:v>119071.88888888891</c:v>
                </c:pt>
                <c:pt idx="1535">
                  <c:v>123047.30555555553</c:v>
                </c:pt>
                <c:pt idx="1536">
                  <c:v>130367.55555555558</c:v>
                </c:pt>
                <c:pt idx="1537">
                  <c:v>140456.88888888888</c:v>
                </c:pt>
                <c:pt idx="1538">
                  <c:v>152703</c:v>
                </c:pt>
                <c:pt idx="1539">
                  <c:v>167325.22222222216</c:v>
                </c:pt>
                <c:pt idx="1540">
                  <c:v>183104.49305555559</c:v>
                </c:pt>
                <c:pt idx="1541">
                  <c:v>200616.88888888891</c:v>
                </c:pt>
                <c:pt idx="1542">
                  <c:v>218394.63888888885</c:v>
                </c:pt>
                <c:pt idx="1543">
                  <c:v>235261.43750000003</c:v>
                </c:pt>
                <c:pt idx="1544">
                  <c:v>249320.63888888891</c:v>
                </c:pt>
                <c:pt idx="1545">
                  <c:v>258532.63888888888</c:v>
                </c:pt>
                <c:pt idx="1546">
                  <c:v>264375</c:v>
                </c:pt>
                <c:pt idx="1547">
                  <c:v>267911.74999999994</c:v>
                </c:pt>
                <c:pt idx="1548">
                  <c:v>270282.63888888888</c:v>
                </c:pt>
                <c:pt idx="1549">
                  <c:v>273260.93749999994</c:v>
                </c:pt>
                <c:pt idx="1550">
                  <c:v>276255.55555555556</c:v>
                </c:pt>
                <c:pt idx="1551">
                  <c:v>280475.4375</c:v>
                </c:pt>
                <c:pt idx="1552">
                  <c:v>284727.30555555562</c:v>
                </c:pt>
                <c:pt idx="1553">
                  <c:v>289625.75</c:v>
                </c:pt>
                <c:pt idx="1554">
                  <c:v>293946.15972222219</c:v>
                </c:pt>
                <c:pt idx="1555">
                  <c:v>298922.9375</c:v>
                </c:pt>
                <c:pt idx="1556">
                  <c:v>304571.75</c:v>
                </c:pt>
                <c:pt idx="1557">
                  <c:v>311547.65972222225</c:v>
                </c:pt>
                <c:pt idx="1558">
                  <c:v>319247.82638888882</c:v>
                </c:pt>
                <c:pt idx="1559">
                  <c:v>329005.22222222225</c:v>
                </c:pt>
                <c:pt idx="1560">
                  <c:v>339575</c:v>
                </c:pt>
                <c:pt idx="1561">
                  <c:v>350311.88888888882</c:v>
                </c:pt>
                <c:pt idx="1562">
                  <c:v>361215.88888888888</c:v>
                </c:pt>
                <c:pt idx="1563">
                  <c:v>372286.99999999994</c:v>
                </c:pt>
                <c:pt idx="1564">
                  <c:v>384233.15972222225</c:v>
                </c:pt>
                <c:pt idx="1565">
                  <c:v>396367.97222222219</c:v>
                </c:pt>
                <c:pt idx="1566">
                  <c:v>408691.43750000006</c:v>
                </c:pt>
                <c:pt idx="1567">
                  <c:v>421945.43749999994</c:v>
                </c:pt>
                <c:pt idx="1568">
                  <c:v>433904.32638888893</c:v>
                </c:pt>
                <c:pt idx="1569">
                  <c:v>445267.5555555555</c:v>
                </c:pt>
                <c:pt idx="1570">
                  <c:v>456005.75</c:v>
                </c:pt>
                <c:pt idx="1571">
                  <c:v>466091.4930555555</c:v>
                </c:pt>
                <c:pt idx="1572">
                  <c:v>475499.32638888893</c:v>
                </c:pt>
                <c:pt idx="1573">
                  <c:v>484205.74999999988</c:v>
                </c:pt>
                <c:pt idx="1574">
                  <c:v>490587.30555555539</c:v>
                </c:pt>
                <c:pt idx="1575">
                  <c:v>495400.88888888888</c:v>
                </c:pt>
                <c:pt idx="1576">
                  <c:v>498622.99999999983</c:v>
                </c:pt>
                <c:pt idx="1577">
                  <c:v>499430.15972222236</c:v>
                </c:pt>
                <c:pt idx="1578">
                  <c:v>498622.99999999983</c:v>
                </c:pt>
                <c:pt idx="1579">
                  <c:v>496205.4375</c:v>
                </c:pt>
                <c:pt idx="1580">
                  <c:v>493793.74999999988</c:v>
                </c:pt>
                <c:pt idx="1581">
                  <c:v>489787.32638888893</c:v>
                </c:pt>
                <c:pt idx="1582">
                  <c:v>486593.93749999994</c:v>
                </c:pt>
                <c:pt idx="1583">
                  <c:v>481823.4375</c:v>
                </c:pt>
                <c:pt idx="1584">
                  <c:v>476287.55555555562</c:v>
                </c:pt>
                <c:pt idx="1585">
                  <c:v>470000.00000000006</c:v>
                </c:pt>
                <c:pt idx="1586">
                  <c:v>462976.43749999988</c:v>
                </c:pt>
                <c:pt idx="1587">
                  <c:v>455234.49305555539</c:v>
                </c:pt>
                <c:pt idx="1588">
                  <c:v>447557.82638888888</c:v>
                </c:pt>
                <c:pt idx="1589">
                  <c:v>440704.63888888893</c:v>
                </c:pt>
                <c:pt idx="1590">
                  <c:v>435410.9375</c:v>
                </c:pt>
                <c:pt idx="1591">
                  <c:v>430898.93750000006</c:v>
                </c:pt>
                <c:pt idx="1592">
                  <c:v>427903.9930555555</c:v>
                </c:pt>
                <c:pt idx="1593">
                  <c:v>424919.4930555555</c:v>
                </c:pt>
                <c:pt idx="1594">
                  <c:v>423431.15972222225</c:v>
                </c:pt>
                <c:pt idx="1595">
                  <c:v>421945.43749999994</c:v>
                </c:pt>
                <c:pt idx="1596">
                  <c:v>418981.82638888888</c:v>
                </c:pt>
                <c:pt idx="1597">
                  <c:v>416028.65972222225</c:v>
                </c:pt>
                <c:pt idx="1598">
                  <c:v>410885.75000000006</c:v>
                </c:pt>
                <c:pt idx="1599">
                  <c:v>405047.30555555562</c:v>
                </c:pt>
                <c:pt idx="1600">
                  <c:v>398528.99305555556</c:v>
                </c:pt>
                <c:pt idx="1601">
                  <c:v>391348.43749999994</c:v>
                </c:pt>
                <c:pt idx="1602">
                  <c:v>384233.15972222225</c:v>
                </c:pt>
                <c:pt idx="1603">
                  <c:v>378587.93750000006</c:v>
                </c:pt>
                <c:pt idx="1604">
                  <c:v>374381.43749999988</c:v>
                </c:pt>
                <c:pt idx="1605">
                  <c:v>370893.97222222213</c:v>
                </c:pt>
                <c:pt idx="1606">
                  <c:v>369503.55555555556</c:v>
                </c:pt>
                <c:pt idx="1607">
                  <c:v>368115.75</c:v>
                </c:pt>
                <c:pt idx="1608">
                  <c:v>368115.75</c:v>
                </c:pt>
                <c:pt idx="1609">
                  <c:v>368115.75</c:v>
                </c:pt>
                <c:pt idx="1610">
                  <c:v>369503.55555555556</c:v>
                </c:pt>
                <c:pt idx="1611">
                  <c:v>370198.4375</c:v>
                </c:pt>
                <c:pt idx="1612">
                  <c:v>372286.99999999994</c:v>
                </c:pt>
                <c:pt idx="1613">
                  <c:v>375080.88888888888</c:v>
                </c:pt>
                <c:pt idx="1614">
                  <c:v>379291.3055555555</c:v>
                </c:pt>
                <c:pt idx="1615">
                  <c:v>384233.15972222225</c:v>
                </c:pt>
                <c:pt idx="1616">
                  <c:v>390633.97222222225</c:v>
                </c:pt>
                <c:pt idx="1617">
                  <c:v>398528.99305555556</c:v>
                </c:pt>
                <c:pt idx="1618">
                  <c:v>407231.82638888888</c:v>
                </c:pt>
                <c:pt idx="1619">
                  <c:v>416765.97222222225</c:v>
                </c:pt>
                <c:pt idx="1620">
                  <c:v>424919.4930555555</c:v>
                </c:pt>
                <c:pt idx="1621">
                  <c:v>432400.32638888882</c:v>
                </c:pt>
                <c:pt idx="1622">
                  <c:v>438431.9930555555</c:v>
                </c:pt>
                <c:pt idx="1623">
                  <c:v>442983.15972222213</c:v>
                </c:pt>
                <c:pt idx="1624">
                  <c:v>444505.43749999994</c:v>
                </c:pt>
                <c:pt idx="1625">
                  <c:v>443743.97222222213</c:v>
                </c:pt>
                <c:pt idx="1626">
                  <c:v>440704.63888888893</c:v>
                </c:pt>
                <c:pt idx="1627">
                  <c:v>433152</c:v>
                </c:pt>
                <c:pt idx="1628">
                  <c:v>422687.97222222225</c:v>
                </c:pt>
                <c:pt idx="1629">
                  <c:v>409422.22222222219</c:v>
                </c:pt>
                <c:pt idx="1630">
                  <c:v>395648.9375</c:v>
                </c:pt>
                <c:pt idx="1631">
                  <c:v>382817.93749999994</c:v>
                </c:pt>
                <c:pt idx="1632">
                  <c:v>373682.63888888882</c:v>
                </c:pt>
                <c:pt idx="1633">
                  <c:v>367422.82638888888</c:v>
                </c:pt>
                <c:pt idx="1634">
                  <c:v>365347.97222222213</c:v>
                </c:pt>
                <c:pt idx="1635">
                  <c:v>364657.65972222225</c:v>
                </c:pt>
                <c:pt idx="1636">
                  <c:v>364657.65972222225</c:v>
                </c:pt>
                <c:pt idx="1637">
                  <c:v>363967.99999999994</c:v>
                </c:pt>
                <c:pt idx="1638">
                  <c:v>361902.9375</c:v>
                </c:pt>
                <c:pt idx="1639">
                  <c:v>359158.65972222225</c:v>
                </c:pt>
                <c:pt idx="1640">
                  <c:v>355743</c:v>
                </c:pt>
                <c:pt idx="1641">
                  <c:v>353022.22222222225</c:v>
                </c:pt>
                <c:pt idx="1642">
                  <c:v>351665.75</c:v>
                </c:pt>
                <c:pt idx="1643">
                  <c:v>352343.65972222219</c:v>
                </c:pt>
                <c:pt idx="1644">
                  <c:v>355743</c:v>
                </c:pt>
                <c:pt idx="1645">
                  <c:v>360529.4930555555</c:v>
                </c:pt>
                <c:pt idx="1646">
                  <c:v>367422.82638888888</c:v>
                </c:pt>
                <c:pt idx="1647">
                  <c:v>375080.88888888888</c:v>
                </c:pt>
                <c:pt idx="1648">
                  <c:v>384233.15972222225</c:v>
                </c:pt>
                <c:pt idx="1649">
                  <c:v>394212.82638888893</c:v>
                </c:pt>
                <c:pt idx="1650">
                  <c:v>404320.43749999994</c:v>
                </c:pt>
                <c:pt idx="1651">
                  <c:v>414555.99305555562</c:v>
                </c:pt>
                <c:pt idx="1652">
                  <c:v>423431.15972222225</c:v>
                </c:pt>
                <c:pt idx="1653">
                  <c:v>431649.3055555555</c:v>
                </c:pt>
                <c:pt idx="1654">
                  <c:v>439188.88888888888</c:v>
                </c:pt>
                <c:pt idx="1655">
                  <c:v>445267.5555555555</c:v>
                </c:pt>
                <c:pt idx="1656">
                  <c:v>451387.99999999988</c:v>
                </c:pt>
                <c:pt idx="1657">
                  <c:v>457550.22222222231</c:v>
                </c:pt>
                <c:pt idx="1658">
                  <c:v>463754.22222222236</c:v>
                </c:pt>
                <c:pt idx="1659">
                  <c:v>470000.00000000006</c:v>
                </c:pt>
                <c:pt idx="1660">
                  <c:v>476287.55555555562</c:v>
                </c:pt>
                <c:pt idx="1661">
                  <c:v>482616.88888888893</c:v>
                </c:pt>
                <c:pt idx="1662">
                  <c:v>488189.32638888893</c:v>
                </c:pt>
                <c:pt idx="1663">
                  <c:v>494596.9930555555</c:v>
                </c:pt>
                <c:pt idx="1664">
                  <c:v>500237.97222222213</c:v>
                </c:pt>
                <c:pt idx="1665">
                  <c:v>505098.55555555562</c:v>
                </c:pt>
                <c:pt idx="1666">
                  <c:v>509982.63888888888</c:v>
                </c:pt>
                <c:pt idx="1667">
                  <c:v>513251.75000000006</c:v>
                </c:pt>
                <c:pt idx="1668">
                  <c:v>516531.30555555545</c:v>
                </c:pt>
                <c:pt idx="1669">
                  <c:v>518997.82638888888</c:v>
                </c:pt>
                <c:pt idx="1670">
                  <c:v>521470.22222222231</c:v>
                </c:pt>
                <c:pt idx="1671">
                  <c:v>523121.74999999994</c:v>
                </c:pt>
                <c:pt idx="1672">
                  <c:v>523948.49305555556</c:v>
                </c:pt>
                <c:pt idx="1673">
                  <c:v>524775.88888888888</c:v>
                </c:pt>
                <c:pt idx="1674">
                  <c:v>525603.9375</c:v>
                </c:pt>
                <c:pt idx="1675">
                  <c:v>525603.9375</c:v>
                </c:pt>
                <c:pt idx="1676">
                  <c:v>525603.9375</c:v>
                </c:pt>
                <c:pt idx="1677">
                  <c:v>524775.88888888888</c:v>
                </c:pt>
                <c:pt idx="1678">
                  <c:v>523121.74999999994</c:v>
                </c:pt>
                <c:pt idx="1679">
                  <c:v>520645.43749999983</c:v>
                </c:pt>
                <c:pt idx="1680">
                  <c:v>518175</c:v>
                </c:pt>
                <c:pt idx="1681">
                  <c:v>515710.43749999988</c:v>
                </c:pt>
                <c:pt idx="1682">
                  <c:v>514890.22222222213</c:v>
                </c:pt>
                <c:pt idx="1683">
                  <c:v>514890.22222222213</c:v>
                </c:pt>
                <c:pt idx="1684">
                  <c:v>516531.30555555545</c:v>
                </c:pt>
                <c:pt idx="1685">
                  <c:v>519821.30555555556</c:v>
                </c:pt>
                <c:pt idx="1686">
                  <c:v>523121.74999999994</c:v>
                </c:pt>
                <c:pt idx="1687">
                  <c:v>526432.63888888888</c:v>
                </c:pt>
                <c:pt idx="1688">
                  <c:v>529753.97222222236</c:v>
                </c:pt>
                <c:pt idx="1689">
                  <c:v>531418.5555555555</c:v>
                </c:pt>
                <c:pt idx="1690">
                  <c:v>533085.75</c:v>
                </c:pt>
                <c:pt idx="1691">
                  <c:v>533920.32638888888</c:v>
                </c:pt>
                <c:pt idx="1692">
                  <c:v>534755.55555555562</c:v>
                </c:pt>
                <c:pt idx="1693">
                  <c:v>535591.43749999988</c:v>
                </c:pt>
                <c:pt idx="1694">
                  <c:v>536427.97222222213</c:v>
                </c:pt>
                <c:pt idx="1695">
                  <c:v>537265.15972222236</c:v>
                </c:pt>
                <c:pt idx="1696">
                  <c:v>538102.99999999988</c:v>
                </c:pt>
                <c:pt idx="1697">
                  <c:v>538941.4930555555</c:v>
                </c:pt>
                <c:pt idx="1698">
                  <c:v>539780.63888888888</c:v>
                </c:pt>
                <c:pt idx="1699">
                  <c:v>539780.63888888888</c:v>
                </c:pt>
                <c:pt idx="1700">
                  <c:v>538941.4930555555</c:v>
                </c:pt>
                <c:pt idx="1701">
                  <c:v>537265.15972222236</c:v>
                </c:pt>
                <c:pt idx="1702">
                  <c:v>535591.43749999988</c:v>
                </c:pt>
                <c:pt idx="1703">
                  <c:v>533920.32638888888</c:v>
                </c:pt>
                <c:pt idx="1704">
                  <c:v>531418.5555555555</c:v>
                </c:pt>
                <c:pt idx="1705">
                  <c:v>529753.97222222236</c:v>
                </c:pt>
                <c:pt idx="1706">
                  <c:v>528092</c:v>
                </c:pt>
                <c:pt idx="1707">
                  <c:v>526432.63888888888</c:v>
                </c:pt>
                <c:pt idx="1708">
                  <c:v>525603.9375</c:v>
                </c:pt>
                <c:pt idx="1709">
                  <c:v>524775.88888888888</c:v>
                </c:pt>
                <c:pt idx="1710">
                  <c:v>523948.49305555556</c:v>
                </c:pt>
                <c:pt idx="1711">
                  <c:v>524775.88888888888</c:v>
                </c:pt>
                <c:pt idx="1712">
                  <c:v>525603.9375</c:v>
                </c:pt>
                <c:pt idx="1713">
                  <c:v>527261.99305555539</c:v>
                </c:pt>
                <c:pt idx="1714">
                  <c:v>529753.97222222236</c:v>
                </c:pt>
                <c:pt idx="1715">
                  <c:v>532251.82638888888</c:v>
                </c:pt>
                <c:pt idx="1716">
                  <c:v>535591.43749999988</c:v>
                </c:pt>
                <c:pt idx="1717">
                  <c:v>538941.4930555555</c:v>
                </c:pt>
                <c:pt idx="1718">
                  <c:v>543143.75000000012</c:v>
                </c:pt>
                <c:pt idx="1719">
                  <c:v>547362.32638888888</c:v>
                </c:pt>
                <c:pt idx="1720">
                  <c:v>552446.15972222213</c:v>
                </c:pt>
                <c:pt idx="1721">
                  <c:v>556700.63888888888</c:v>
                </c:pt>
                <c:pt idx="1722">
                  <c:v>560115.97222222213</c:v>
                </c:pt>
                <c:pt idx="1723">
                  <c:v>561827.5555555555</c:v>
                </c:pt>
                <c:pt idx="1724">
                  <c:v>562684.32638888888</c:v>
                </c:pt>
                <c:pt idx="1725">
                  <c:v>561827.5555555555</c:v>
                </c:pt>
                <c:pt idx="1726">
                  <c:v>557553.49305555539</c:v>
                </c:pt>
                <c:pt idx="1727">
                  <c:v>549901.30555555562</c:v>
                </c:pt>
                <c:pt idx="1728">
                  <c:v>538102.99999999988</c:v>
                </c:pt>
                <c:pt idx="1729">
                  <c:v>522295.65972222213</c:v>
                </c:pt>
                <c:pt idx="1730">
                  <c:v>502665.32638888888</c:v>
                </c:pt>
                <c:pt idx="1731">
                  <c:v>482616.88888888893</c:v>
                </c:pt>
                <c:pt idx="1732">
                  <c:v>462199.30555555562</c:v>
                </c:pt>
                <c:pt idx="1733">
                  <c:v>442983.15972222213</c:v>
                </c:pt>
                <c:pt idx="1734">
                  <c:v>424919.4930555555</c:v>
                </c:pt>
                <c:pt idx="1735">
                  <c:v>407961.3055555555</c:v>
                </c:pt>
                <c:pt idx="1736">
                  <c:v>391348.43749999994</c:v>
                </c:pt>
                <c:pt idx="1737">
                  <c:v>374381.43749999988</c:v>
                </c:pt>
                <c:pt idx="1738">
                  <c:v>358474.22222222225</c:v>
                </c:pt>
                <c:pt idx="1739">
                  <c:v>342912.32638888888</c:v>
                </c:pt>
                <c:pt idx="1740">
                  <c:v>329005.22222222225</c:v>
                </c:pt>
                <c:pt idx="1741">
                  <c:v>317313.97222222213</c:v>
                </c:pt>
                <c:pt idx="1742">
                  <c:v>308367</c:v>
                </c:pt>
                <c:pt idx="1743">
                  <c:v>300173.65972222225</c:v>
                </c:pt>
                <c:pt idx="1744">
                  <c:v>293326.99999999994</c:v>
                </c:pt>
                <c:pt idx="1745">
                  <c:v>287171.3055555555</c:v>
                </c:pt>
                <c:pt idx="1746">
                  <c:v>281080.88888888882</c:v>
                </c:pt>
                <c:pt idx="1747">
                  <c:v>275055.75</c:v>
                </c:pt>
                <c:pt idx="1748">
                  <c:v>270282.63888888888</c:v>
                </c:pt>
                <c:pt idx="1749">
                  <c:v>265551.30555555556</c:v>
                </c:pt>
                <c:pt idx="1750">
                  <c:v>262030.22222222213</c:v>
                </c:pt>
                <c:pt idx="1751">
                  <c:v>259113.93749999991</c:v>
                </c:pt>
                <c:pt idx="1752">
                  <c:v>256213.97222222213</c:v>
                </c:pt>
                <c:pt idx="1753">
                  <c:v>253330.32638888888</c:v>
                </c:pt>
                <c:pt idx="1754">
                  <c:v>250463</c:v>
                </c:pt>
                <c:pt idx="1755">
                  <c:v>247611.9930555555</c:v>
                </c:pt>
                <c:pt idx="1756">
                  <c:v>244777.3055555555</c:v>
                </c:pt>
                <c:pt idx="1757">
                  <c:v>241958.93749999997</c:v>
                </c:pt>
                <c:pt idx="1758">
                  <c:v>238598.4375</c:v>
                </c:pt>
                <c:pt idx="1759">
                  <c:v>235815.97222222222</c:v>
                </c:pt>
                <c:pt idx="1760">
                  <c:v>232498.55555555559</c:v>
                </c:pt>
                <c:pt idx="1761">
                  <c:v>229204.63888888885</c:v>
                </c:pt>
                <c:pt idx="1762">
                  <c:v>225934.22222222222</c:v>
                </c:pt>
                <c:pt idx="1763">
                  <c:v>222687.30555555553</c:v>
                </c:pt>
                <c:pt idx="1764">
                  <c:v>219463.88888888893</c:v>
                </c:pt>
                <c:pt idx="1765">
                  <c:v>215732.93749999997</c:v>
                </c:pt>
                <c:pt idx="1766">
                  <c:v>210983.00000000006</c:v>
                </c:pt>
                <c:pt idx="1767">
                  <c:v>204215.32638888888</c:v>
                </c:pt>
                <c:pt idx="1768">
                  <c:v>195531.75</c:v>
                </c:pt>
                <c:pt idx="1769">
                  <c:v>184083.65972222222</c:v>
                </c:pt>
                <c:pt idx="1770">
                  <c:v>170612.93749999997</c:v>
                </c:pt>
                <c:pt idx="1771">
                  <c:v>155844.49305555553</c:v>
                </c:pt>
                <c:pt idx="1772">
                  <c:v>141744.49305555559</c:v>
                </c:pt>
                <c:pt idx="1773">
                  <c:v>128312.93750000001</c:v>
                </c:pt>
                <c:pt idx="1774">
                  <c:v>116327.93749999999</c:v>
                </c:pt>
                <c:pt idx="1775">
                  <c:v>106043.74999999999</c:v>
                </c:pt>
                <c:pt idx="1776">
                  <c:v>97301.75</c:v>
                </c:pt>
                <c:pt idx="1777">
                  <c:v>88935.75</c:v>
                </c:pt>
                <c:pt idx="1778">
                  <c:v>80620.993055555547</c:v>
                </c:pt>
                <c:pt idx="1779">
                  <c:v>71486.999999999971</c:v>
                </c:pt>
                <c:pt idx="1780">
                  <c:v>61760.937499999993</c:v>
                </c:pt>
                <c:pt idx="1781">
                  <c:v>51961.437499999993</c:v>
                </c:pt>
                <c:pt idx="1782">
                  <c:v>43245.222222222219</c:v>
                </c:pt>
                <c:pt idx="1783">
                  <c:v>35975.888888888898</c:v>
                </c:pt>
                <c:pt idx="1784">
                  <c:v>30362.326388888883</c:v>
                </c:pt>
                <c:pt idx="1785">
                  <c:v>26140.159722222219</c:v>
                </c:pt>
                <c:pt idx="1786">
                  <c:v>22575.993055555555</c:v>
                </c:pt>
                <c:pt idx="1787">
                  <c:v>19431.888888888883</c:v>
                </c:pt>
                <c:pt idx="1788">
                  <c:v>16523.4375</c:v>
                </c:pt>
                <c:pt idx="1789">
                  <c:v>13716.493055555558</c:v>
                </c:pt>
                <c:pt idx="1790">
                  <c:v>10811.305555555555</c:v>
                </c:pt>
                <c:pt idx="1791">
                  <c:v>7841.4930555555547</c:v>
                </c:pt>
                <c:pt idx="1792">
                  <c:v>4937.9375000000009</c:v>
                </c:pt>
                <c:pt idx="1793">
                  <c:v>2470.4374999999995</c:v>
                </c:pt>
                <c:pt idx="1794">
                  <c:v>882.55555555555554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CC-4092-8B1F-DD2A81617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0891919"/>
        <c:axId val="1060888079"/>
      </c:scatterChart>
      <c:valAx>
        <c:axId val="106089191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0888079"/>
        <c:crosses val="autoZero"/>
        <c:crossBetween val="midCat"/>
      </c:valAx>
      <c:valAx>
        <c:axId val="1060888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Kinetic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Energy (J)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0891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sz="1600" b="1" u="sng">
                <a:solidFill>
                  <a:srgbClr val="C00000"/>
                </a:solidFill>
              </a:rPr>
              <a:t>Comparisson</a:t>
            </a:r>
            <a:r>
              <a:rPr lang="en-GB" sz="1600" b="1" u="sng" baseline="0">
                <a:solidFill>
                  <a:srgbClr val="C00000"/>
                </a:solidFill>
              </a:rPr>
              <a:t> of the acceleration resiatnce and the total forces </a:t>
            </a:r>
            <a:endParaRPr lang="en-GB" sz="1600" b="1" u="sng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Forces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calculations'!$M$2:$M$1802</c:f>
              <c:numCache>
                <c:formatCode>0.00</c:formatCode>
                <c:ptCount val="1801"/>
                <c:pt idx="0">
                  <c:v>82.99260000000001</c:v>
                </c:pt>
                <c:pt idx="1">
                  <c:v>82.99260000000001</c:v>
                </c:pt>
                <c:pt idx="2">
                  <c:v>82.99260000000001</c:v>
                </c:pt>
                <c:pt idx="3">
                  <c:v>82.99260000000001</c:v>
                </c:pt>
                <c:pt idx="4">
                  <c:v>82.99260000000001</c:v>
                </c:pt>
                <c:pt idx="5">
                  <c:v>82.99260000000001</c:v>
                </c:pt>
                <c:pt idx="6">
                  <c:v>82.99260000000001</c:v>
                </c:pt>
                <c:pt idx="7">
                  <c:v>82.99260000000001</c:v>
                </c:pt>
                <c:pt idx="8">
                  <c:v>82.99260000000001</c:v>
                </c:pt>
                <c:pt idx="9">
                  <c:v>82.99260000000001</c:v>
                </c:pt>
                <c:pt idx="10">
                  <c:v>82.99260000000001</c:v>
                </c:pt>
                <c:pt idx="11">
                  <c:v>106.49260000000001</c:v>
                </c:pt>
                <c:pt idx="12">
                  <c:v>282.74395165895066</c:v>
                </c:pt>
                <c:pt idx="13">
                  <c:v>694.09025735918215</c:v>
                </c:pt>
                <c:pt idx="14">
                  <c:v>1047.477959375</c:v>
                </c:pt>
                <c:pt idx="15">
                  <c:v>991.05450234375007</c:v>
                </c:pt>
                <c:pt idx="16">
                  <c:v>911.29155481288558</c:v>
                </c:pt>
                <c:pt idx="17">
                  <c:v>1103.1437828221451</c:v>
                </c:pt>
                <c:pt idx="18">
                  <c:v>1168.1546670814046</c:v>
                </c:pt>
                <c:pt idx="19">
                  <c:v>787.33563626543219</c:v>
                </c:pt>
                <c:pt idx="20">
                  <c:v>355.29740203510818</c:v>
                </c:pt>
                <c:pt idx="21">
                  <c:v>203.67468559992292</c:v>
                </c:pt>
                <c:pt idx="22">
                  <c:v>192.30585342399684</c:v>
                </c:pt>
                <c:pt idx="23">
                  <c:v>205.02060000000009</c:v>
                </c:pt>
                <c:pt idx="24">
                  <c:v>346.60755789930562</c:v>
                </c:pt>
                <c:pt idx="25">
                  <c:v>444.04854367283923</c:v>
                </c:pt>
                <c:pt idx="26">
                  <c:v>505.12914161844139</c:v>
                </c:pt>
                <c:pt idx="27">
                  <c:v>674.53566360918251</c:v>
                </c:pt>
                <c:pt idx="28">
                  <c:v>715.75830659722226</c:v>
                </c:pt>
                <c:pt idx="29">
                  <c:v>686.90334300732968</c:v>
                </c:pt>
                <c:pt idx="30">
                  <c:v>540.13037888695965</c:v>
                </c:pt>
                <c:pt idx="31">
                  <c:v>379.02844948881176</c:v>
                </c:pt>
                <c:pt idx="32">
                  <c:v>310.84789624807081</c:v>
                </c:pt>
                <c:pt idx="33">
                  <c:v>277.36586615547856</c:v>
                </c:pt>
                <c:pt idx="34">
                  <c:v>220.10775972222237</c:v>
                </c:pt>
                <c:pt idx="35">
                  <c:v>126.40816592399742</c:v>
                </c:pt>
                <c:pt idx="36">
                  <c:v>-62.491025192900864</c:v>
                </c:pt>
                <c:pt idx="37">
                  <c:v>-360.64574379822568</c:v>
                </c:pt>
                <c:pt idx="38">
                  <c:v>-532.96103585069477</c:v>
                </c:pt>
                <c:pt idx="39">
                  <c:v>-493.49687241512311</c:v>
                </c:pt>
                <c:pt idx="40">
                  <c:v>-428.8035992669756</c:v>
                </c:pt>
                <c:pt idx="41">
                  <c:v>-539.75309333526241</c:v>
                </c:pt>
                <c:pt idx="42">
                  <c:v>-734.58877056327094</c:v>
                </c:pt>
                <c:pt idx="43">
                  <c:v>-694.71843361304025</c:v>
                </c:pt>
                <c:pt idx="44">
                  <c:v>-393.85361006944476</c:v>
                </c:pt>
                <c:pt idx="45">
                  <c:v>-113.74694634452167</c:v>
                </c:pt>
                <c:pt idx="46">
                  <c:v>-67.444740277777598</c:v>
                </c:pt>
                <c:pt idx="47">
                  <c:v>-139.15819210069444</c:v>
                </c:pt>
                <c:pt idx="48">
                  <c:v>-105.31695864197522</c:v>
                </c:pt>
                <c:pt idx="49">
                  <c:v>23.199090547839774</c:v>
                </c:pt>
                <c:pt idx="50">
                  <c:v>46.699090547839269</c:v>
                </c:pt>
                <c:pt idx="51">
                  <c:v>-153.52669340277794</c:v>
                </c:pt>
                <c:pt idx="52">
                  <c:v>-413.92813963155851</c:v>
                </c:pt>
                <c:pt idx="53">
                  <c:v>-334.20844518711414</c:v>
                </c:pt>
                <c:pt idx="54">
                  <c:v>-41.309990326003046</c:v>
                </c:pt>
                <c:pt idx="55">
                  <c:v>76.108572222222278</c:v>
                </c:pt>
                <c:pt idx="56">
                  <c:v>87.858572222222236</c:v>
                </c:pt>
                <c:pt idx="57">
                  <c:v>123.10857222222232</c:v>
                </c:pt>
                <c:pt idx="58">
                  <c:v>158.6049120659722</c:v>
                </c:pt>
                <c:pt idx="59">
                  <c:v>370.35733437499982</c:v>
                </c:pt>
                <c:pt idx="60">
                  <c:v>407.54459956597236</c:v>
                </c:pt>
                <c:pt idx="61">
                  <c:v>231.90284609375016</c:v>
                </c:pt>
                <c:pt idx="62">
                  <c:v>197.28542248263872</c:v>
                </c:pt>
                <c:pt idx="63">
                  <c:v>232.86083437500014</c:v>
                </c:pt>
                <c:pt idx="64">
                  <c:v>280.87356484375016</c:v>
                </c:pt>
                <c:pt idx="65">
                  <c:v>211.19909054783952</c:v>
                </c:pt>
                <c:pt idx="66">
                  <c:v>164.56302472029296</c:v>
                </c:pt>
                <c:pt idx="67">
                  <c:v>352.93304135802464</c:v>
                </c:pt>
                <c:pt idx="68">
                  <c:v>660.91772842399712</c:v>
                </c:pt>
                <c:pt idx="69">
                  <c:v>829.68052283950612</c:v>
                </c:pt>
                <c:pt idx="70">
                  <c:v>882.2226624517748</c:v>
                </c:pt>
                <c:pt idx="71">
                  <c:v>829.75078036265461</c:v>
                </c:pt>
                <c:pt idx="72">
                  <c:v>659.40482665895047</c:v>
                </c:pt>
                <c:pt idx="73">
                  <c:v>463.73007839506153</c:v>
                </c:pt>
                <c:pt idx="74">
                  <c:v>360.57830481288585</c:v>
                </c:pt>
                <c:pt idx="75">
                  <c:v>351.0149510802467</c:v>
                </c:pt>
                <c:pt idx="76">
                  <c:v>377.00876184413596</c:v>
                </c:pt>
                <c:pt idx="77">
                  <c:v>356.33001198881152</c:v>
                </c:pt>
                <c:pt idx="78">
                  <c:v>252.68319331597223</c:v>
                </c:pt>
                <c:pt idx="79">
                  <c:v>100.46574694251578</c:v>
                </c:pt>
                <c:pt idx="80">
                  <c:v>16.889431597222242</c:v>
                </c:pt>
                <c:pt idx="81">
                  <c:v>-66.669988011188565</c:v>
                </c:pt>
                <c:pt idx="82">
                  <c:v>-46.243660464891938</c:v>
                </c:pt>
                <c:pt idx="83">
                  <c:v>58.753127584877213</c:v>
                </c:pt>
                <c:pt idx="84">
                  <c:v>-0.74400190007731482</c:v>
                </c:pt>
                <c:pt idx="85">
                  <c:v>-37.956610696374106</c:v>
                </c:pt>
                <c:pt idx="86">
                  <c:v>-27.650182455632361</c:v>
                </c:pt>
                <c:pt idx="87">
                  <c:v>-5.803599266974615</c:v>
                </c:pt>
                <c:pt idx="88">
                  <c:v>-194.73354062500033</c:v>
                </c:pt>
                <c:pt idx="89">
                  <c:v>-693.37085838155883</c:v>
                </c:pt>
                <c:pt idx="90">
                  <c:v>-1055.0729525173608</c:v>
                </c:pt>
                <c:pt idx="91">
                  <c:v>-1110.9023266975307</c:v>
                </c:pt>
                <c:pt idx="92">
                  <c:v>-823.74166408179019</c:v>
                </c:pt>
                <c:pt idx="93">
                  <c:v>-497.69368722993823</c:v>
                </c:pt>
                <c:pt idx="94">
                  <c:v>-511.39142777777761</c:v>
                </c:pt>
                <c:pt idx="95">
                  <c:v>-642.70912805748458</c:v>
                </c:pt>
                <c:pt idx="96">
                  <c:v>-562.12065482253081</c:v>
                </c:pt>
                <c:pt idx="97">
                  <c:v>-339.56946249999999</c:v>
                </c:pt>
                <c:pt idx="98">
                  <c:v>-339.84384926697527</c:v>
                </c:pt>
                <c:pt idx="99">
                  <c:v>-175.50739999999999</c:v>
                </c:pt>
                <c:pt idx="100">
                  <c:v>82.99260000000001</c:v>
                </c:pt>
                <c:pt idx="101">
                  <c:v>82.99260000000001</c:v>
                </c:pt>
                <c:pt idx="102">
                  <c:v>82.99260000000001</c:v>
                </c:pt>
                <c:pt idx="103">
                  <c:v>82.99260000000001</c:v>
                </c:pt>
                <c:pt idx="104">
                  <c:v>82.99260000000001</c:v>
                </c:pt>
                <c:pt idx="105">
                  <c:v>82.99260000000001</c:v>
                </c:pt>
                <c:pt idx="106">
                  <c:v>82.99260000000001</c:v>
                </c:pt>
                <c:pt idx="107">
                  <c:v>82.99260000000001</c:v>
                </c:pt>
                <c:pt idx="108">
                  <c:v>82.99260000000001</c:v>
                </c:pt>
                <c:pt idx="109">
                  <c:v>82.99260000000001</c:v>
                </c:pt>
                <c:pt idx="110">
                  <c:v>82.99260000000001</c:v>
                </c:pt>
                <c:pt idx="111">
                  <c:v>82.99260000000001</c:v>
                </c:pt>
                <c:pt idx="112">
                  <c:v>82.99260000000001</c:v>
                </c:pt>
                <c:pt idx="113">
                  <c:v>82.99260000000001</c:v>
                </c:pt>
                <c:pt idx="114">
                  <c:v>82.99260000000001</c:v>
                </c:pt>
                <c:pt idx="115">
                  <c:v>82.99260000000001</c:v>
                </c:pt>
                <c:pt idx="116">
                  <c:v>82.99260000000001</c:v>
                </c:pt>
                <c:pt idx="117">
                  <c:v>82.99260000000001</c:v>
                </c:pt>
                <c:pt idx="118">
                  <c:v>82.99260000000001</c:v>
                </c:pt>
                <c:pt idx="119">
                  <c:v>82.99260000000001</c:v>
                </c:pt>
                <c:pt idx="120">
                  <c:v>82.99260000000001</c:v>
                </c:pt>
                <c:pt idx="121">
                  <c:v>82.99260000000001</c:v>
                </c:pt>
                <c:pt idx="122">
                  <c:v>82.99260000000001</c:v>
                </c:pt>
                <c:pt idx="123">
                  <c:v>82.99260000000001</c:v>
                </c:pt>
                <c:pt idx="124">
                  <c:v>82.99260000000001</c:v>
                </c:pt>
                <c:pt idx="125">
                  <c:v>82.99260000000001</c:v>
                </c:pt>
                <c:pt idx="126">
                  <c:v>82.99260000000001</c:v>
                </c:pt>
                <c:pt idx="127">
                  <c:v>82.99260000000001</c:v>
                </c:pt>
                <c:pt idx="128">
                  <c:v>82.99260000000001</c:v>
                </c:pt>
                <c:pt idx="129">
                  <c:v>82.99260000000001</c:v>
                </c:pt>
                <c:pt idx="130">
                  <c:v>82.99260000000001</c:v>
                </c:pt>
                <c:pt idx="131">
                  <c:v>82.99260000000001</c:v>
                </c:pt>
                <c:pt idx="132">
                  <c:v>82.99260000000001</c:v>
                </c:pt>
                <c:pt idx="133">
                  <c:v>82.99260000000001</c:v>
                </c:pt>
                <c:pt idx="134">
                  <c:v>82.99260000000001</c:v>
                </c:pt>
                <c:pt idx="135">
                  <c:v>82.99260000000001</c:v>
                </c:pt>
                <c:pt idx="136">
                  <c:v>82.99260000000001</c:v>
                </c:pt>
                <c:pt idx="137">
                  <c:v>106.49260000000001</c:v>
                </c:pt>
                <c:pt idx="138">
                  <c:v>306.24395165895066</c:v>
                </c:pt>
                <c:pt idx="139">
                  <c:v>776.36458722029317</c:v>
                </c:pt>
                <c:pt idx="140">
                  <c:v>1235.7499807388115</c:v>
                </c:pt>
                <c:pt idx="141">
                  <c:v>1297.8683148437499</c:v>
                </c:pt>
                <c:pt idx="142">
                  <c:v>938.08115478395052</c:v>
                </c:pt>
                <c:pt idx="143">
                  <c:v>506.31325234375004</c:v>
                </c:pt>
                <c:pt idx="144">
                  <c:v>319.62436152584905</c:v>
                </c:pt>
                <c:pt idx="145">
                  <c:v>438.36214320987682</c:v>
                </c:pt>
                <c:pt idx="146">
                  <c:v>641.05875972222202</c:v>
                </c:pt>
                <c:pt idx="147">
                  <c:v>680.54350721450612</c:v>
                </c:pt>
                <c:pt idx="148">
                  <c:v>555.42045990547854</c:v>
                </c:pt>
                <c:pt idx="149">
                  <c:v>358.55456219135817</c:v>
                </c:pt>
                <c:pt idx="150">
                  <c:v>136.50078036265427</c:v>
                </c:pt>
                <c:pt idx="151">
                  <c:v>-193.29940173611126</c:v>
                </c:pt>
                <c:pt idx="152">
                  <c:v>-691.00711604938238</c:v>
                </c:pt>
                <c:pt idx="153">
                  <c:v>-1062.9980668595676</c:v>
                </c:pt>
                <c:pt idx="154">
                  <c:v>-999.64394981674377</c:v>
                </c:pt>
                <c:pt idx="155">
                  <c:v>-533.78002620563268</c:v>
                </c:pt>
                <c:pt idx="156">
                  <c:v>5.6085722222221177</c:v>
                </c:pt>
                <c:pt idx="157">
                  <c:v>335.10733437499999</c:v>
                </c:pt>
                <c:pt idx="158">
                  <c:v>630.21068289930554</c:v>
                </c:pt>
                <c:pt idx="159">
                  <c:v>797.98946959876571</c:v>
                </c:pt>
                <c:pt idx="160">
                  <c:v>825.14469331597218</c:v>
                </c:pt>
                <c:pt idx="161">
                  <c:v>735.99545937499977</c:v>
                </c:pt>
                <c:pt idx="162">
                  <c:v>598.46550581597262</c:v>
                </c:pt>
                <c:pt idx="163">
                  <c:v>578.73359305555562</c:v>
                </c:pt>
                <c:pt idx="164">
                  <c:v>523.64963004436731</c:v>
                </c:pt>
                <c:pt idx="165">
                  <c:v>421.17605134066372</c:v>
                </c:pt>
                <c:pt idx="166">
                  <c:v>364.56167248263904</c:v>
                </c:pt>
                <c:pt idx="167">
                  <c:v>484.48891404321006</c:v>
                </c:pt>
                <c:pt idx="168">
                  <c:v>594.86158765432106</c:v>
                </c:pt>
                <c:pt idx="169">
                  <c:v>458.75459305555523</c:v>
                </c:pt>
                <c:pt idx="170">
                  <c:v>155.28748811728346</c:v>
                </c:pt>
                <c:pt idx="171">
                  <c:v>-210.49123815586404</c:v>
                </c:pt>
                <c:pt idx="172">
                  <c:v>-627.37596640624974</c:v>
                </c:pt>
                <c:pt idx="173">
                  <c:v>-824.53379371141966</c:v>
                </c:pt>
                <c:pt idx="174">
                  <c:v>-561.94060375192885</c:v>
                </c:pt>
                <c:pt idx="175">
                  <c:v>-130.37781555748455</c:v>
                </c:pt>
                <c:pt idx="176">
                  <c:v>174.78156638695964</c:v>
                </c:pt>
                <c:pt idx="177">
                  <c:v>422.91025851658941</c:v>
                </c:pt>
                <c:pt idx="178">
                  <c:v>496.8580025848766</c:v>
                </c:pt>
                <c:pt idx="179">
                  <c:v>323.30456219135812</c:v>
                </c:pt>
                <c:pt idx="180">
                  <c:v>147.84933765432109</c:v>
                </c:pt>
                <c:pt idx="181">
                  <c:v>65.399630044367044</c:v>
                </c:pt>
                <c:pt idx="182">
                  <c:v>-29.195437808641881</c:v>
                </c:pt>
                <c:pt idx="183">
                  <c:v>-254.19414657600282</c:v>
                </c:pt>
                <c:pt idx="184">
                  <c:v>-446.23831015624984</c:v>
                </c:pt>
                <c:pt idx="185">
                  <c:v>-497.436900771605</c:v>
                </c:pt>
                <c:pt idx="186">
                  <c:v>-454.35536006944477</c:v>
                </c:pt>
                <c:pt idx="187">
                  <c:v>-363.18674765624974</c:v>
                </c:pt>
                <c:pt idx="188">
                  <c:v>-283.12643515624984</c:v>
                </c:pt>
                <c:pt idx="189">
                  <c:v>-214.17813963155879</c:v>
                </c:pt>
                <c:pt idx="190">
                  <c:v>-144.90274264081788</c:v>
                </c:pt>
                <c:pt idx="191">
                  <c:v>-98.665078288965987</c:v>
                </c:pt>
                <c:pt idx="192">
                  <c:v>-52.38416085069435</c:v>
                </c:pt>
                <c:pt idx="193">
                  <c:v>6.0225177758486623</c:v>
                </c:pt>
                <c:pt idx="194">
                  <c:v>29.272122955246921</c:v>
                </c:pt>
                <c:pt idx="195">
                  <c:v>64.358572222222321</c:v>
                </c:pt>
                <c:pt idx="196">
                  <c:v>87.858572222222236</c:v>
                </c:pt>
                <c:pt idx="197">
                  <c:v>87.858572222222236</c:v>
                </c:pt>
                <c:pt idx="198">
                  <c:v>146.60857222222222</c:v>
                </c:pt>
                <c:pt idx="199">
                  <c:v>205.77251777584877</c:v>
                </c:pt>
                <c:pt idx="200">
                  <c:v>264.95335906635802</c:v>
                </c:pt>
                <c:pt idx="201">
                  <c:v>324.61572885802474</c:v>
                </c:pt>
                <c:pt idx="202">
                  <c:v>384.34568159722227</c:v>
                </c:pt>
                <c:pt idx="203">
                  <c:v>562.19232873263888</c:v>
                </c:pt>
                <c:pt idx="204">
                  <c:v>647.44132202932087</c:v>
                </c:pt>
                <c:pt idx="205">
                  <c:v>662.17983996913597</c:v>
                </c:pt>
                <c:pt idx="206">
                  <c:v>771.88344239969126</c:v>
                </c:pt>
                <c:pt idx="207">
                  <c:v>788.94444833140437</c:v>
                </c:pt>
                <c:pt idx="208">
                  <c:v>711.84933765432118</c:v>
                </c:pt>
                <c:pt idx="209">
                  <c:v>775.59506913580265</c:v>
                </c:pt>
                <c:pt idx="210">
                  <c:v>771.11158765432106</c:v>
                </c:pt>
                <c:pt idx="211">
                  <c:v>600.51185998263895</c:v>
                </c:pt>
                <c:pt idx="212">
                  <c:v>487.4179302469135</c:v>
                </c:pt>
                <c:pt idx="213">
                  <c:v>420.41906484374982</c:v>
                </c:pt>
                <c:pt idx="214">
                  <c:v>446.97077283950631</c:v>
                </c:pt>
                <c:pt idx="215">
                  <c:v>545.2639795814041</c:v>
                </c:pt>
                <c:pt idx="216">
                  <c:v>621.42033437500004</c:v>
                </c:pt>
                <c:pt idx="217">
                  <c:v>627.95594331597226</c:v>
                </c:pt>
                <c:pt idx="218">
                  <c:v>575.37592851080251</c:v>
                </c:pt>
                <c:pt idx="219">
                  <c:v>498.51093777006145</c:v>
                </c:pt>
                <c:pt idx="220">
                  <c:v>420.41323406635814</c:v>
                </c:pt>
                <c:pt idx="221">
                  <c:v>329.59132217399741</c:v>
                </c:pt>
                <c:pt idx="222">
                  <c:v>272.27137734374969</c:v>
                </c:pt>
                <c:pt idx="223">
                  <c:v>261.96224578510754</c:v>
                </c:pt>
                <c:pt idx="224">
                  <c:v>263.04999332561761</c:v>
                </c:pt>
                <c:pt idx="225">
                  <c:v>299.75978499228398</c:v>
                </c:pt>
                <c:pt idx="226">
                  <c:v>313.7197473765425</c:v>
                </c:pt>
                <c:pt idx="227">
                  <c:v>303.82996800733025</c:v>
                </c:pt>
                <c:pt idx="228">
                  <c:v>293.95708437500065</c:v>
                </c:pt>
                <c:pt idx="229">
                  <c:v>271.97094239969169</c:v>
                </c:pt>
                <c:pt idx="230">
                  <c:v>226.11343212770029</c:v>
                </c:pt>
                <c:pt idx="231">
                  <c:v>155.61343212770097</c:v>
                </c:pt>
                <c:pt idx="232">
                  <c:v>1.720942399691225</c:v>
                </c:pt>
                <c:pt idx="233">
                  <c:v>-202.90956015625051</c:v>
                </c:pt>
                <c:pt idx="234">
                  <c:v>-280.69500190007693</c:v>
                </c:pt>
                <c:pt idx="235">
                  <c:v>-193.36577673611129</c:v>
                </c:pt>
                <c:pt idx="236">
                  <c:v>-44.70319340277743</c:v>
                </c:pt>
                <c:pt idx="237">
                  <c:v>0.28959305555575554</c:v>
                </c:pt>
                <c:pt idx="238">
                  <c:v>-108.0988452160499</c:v>
                </c:pt>
                <c:pt idx="239">
                  <c:v>-324.42933639081809</c:v>
                </c:pt>
                <c:pt idx="240">
                  <c:v>-485.19197065007688</c:v>
                </c:pt>
                <c:pt idx="241">
                  <c:v>-422.81003430748422</c:v>
                </c:pt>
                <c:pt idx="242">
                  <c:v>-393.03425305748453</c:v>
                </c:pt>
                <c:pt idx="243">
                  <c:v>-446.49687241512333</c:v>
                </c:pt>
                <c:pt idx="244">
                  <c:v>-428.8035992669756</c:v>
                </c:pt>
                <c:pt idx="245">
                  <c:v>-539.75309333526241</c:v>
                </c:pt>
                <c:pt idx="246">
                  <c:v>-734.58877056327094</c:v>
                </c:pt>
                <c:pt idx="247">
                  <c:v>-694.71843361304025</c:v>
                </c:pt>
                <c:pt idx="248">
                  <c:v>-393.85361006944476</c:v>
                </c:pt>
                <c:pt idx="249">
                  <c:v>-113.74694634452167</c:v>
                </c:pt>
                <c:pt idx="250">
                  <c:v>-67.444740277777598</c:v>
                </c:pt>
                <c:pt idx="251">
                  <c:v>-139.15819210069444</c:v>
                </c:pt>
                <c:pt idx="252">
                  <c:v>-105.31695864197522</c:v>
                </c:pt>
                <c:pt idx="253">
                  <c:v>23.199090547839774</c:v>
                </c:pt>
                <c:pt idx="254">
                  <c:v>46.699090547839269</c:v>
                </c:pt>
                <c:pt idx="255">
                  <c:v>-153.52669340277794</c:v>
                </c:pt>
                <c:pt idx="256">
                  <c:v>-249.42813963155848</c:v>
                </c:pt>
                <c:pt idx="257">
                  <c:v>54.847257359182237</c:v>
                </c:pt>
                <c:pt idx="258">
                  <c:v>490.50658591820968</c:v>
                </c:pt>
                <c:pt idx="259">
                  <c:v>704.81972610918228</c:v>
                </c:pt>
                <c:pt idx="260">
                  <c:v>720.08234980709881</c:v>
                </c:pt>
                <c:pt idx="261">
                  <c:v>700.43052283950601</c:v>
                </c:pt>
                <c:pt idx="262">
                  <c:v>751.5615305073303</c:v>
                </c:pt>
                <c:pt idx="263">
                  <c:v>909.82629902584893</c:v>
                </c:pt>
                <c:pt idx="264">
                  <c:v>988.18484416473802</c:v>
                </c:pt>
                <c:pt idx="265">
                  <c:v>890.77998652584881</c:v>
                </c:pt>
                <c:pt idx="266">
                  <c:v>686.63943159722169</c:v>
                </c:pt>
                <c:pt idx="267">
                  <c:v>597.49323888888875</c:v>
                </c:pt>
                <c:pt idx="268">
                  <c:v>568.1827662326391</c:v>
                </c:pt>
                <c:pt idx="269">
                  <c:v>502.10775972222211</c:v>
                </c:pt>
                <c:pt idx="270">
                  <c:v>342.18481484375013</c:v>
                </c:pt>
                <c:pt idx="271">
                  <c:v>119.24535848765467</c:v>
                </c:pt>
                <c:pt idx="272">
                  <c:v>71.007238888888565</c:v>
                </c:pt>
                <c:pt idx="273">
                  <c:v>-70.914254600694278</c:v>
                </c:pt>
                <c:pt idx="274">
                  <c:v>-381.2261604648919</c:v>
                </c:pt>
                <c:pt idx="275">
                  <c:v>-530.50676111111147</c:v>
                </c:pt>
                <c:pt idx="276">
                  <c:v>-620.21251188271583</c:v>
                </c:pt>
                <c:pt idx="277">
                  <c:v>-711.2699216049383</c:v>
                </c:pt>
                <c:pt idx="278">
                  <c:v>-930.49296293402756</c:v>
                </c:pt>
                <c:pt idx="279">
                  <c:v>-1011.2844941840277</c:v>
                </c:pt>
                <c:pt idx="280">
                  <c:v>-524.28225667438267</c:v>
                </c:pt>
                <c:pt idx="281">
                  <c:v>273.03087295524688</c:v>
                </c:pt>
                <c:pt idx="282">
                  <c:v>852.7131867573305</c:v>
                </c:pt>
                <c:pt idx="283">
                  <c:v>964.65209517746928</c:v>
                </c:pt>
                <c:pt idx="284">
                  <c:v>995.06177573302489</c:v>
                </c:pt>
                <c:pt idx="285">
                  <c:v>968.28566360918205</c:v>
                </c:pt>
                <c:pt idx="286">
                  <c:v>905.75876184413596</c:v>
                </c:pt>
                <c:pt idx="287">
                  <c:v>914.46783837770079</c:v>
                </c:pt>
                <c:pt idx="288">
                  <c:v>923.91289320987585</c:v>
                </c:pt>
                <c:pt idx="289">
                  <c:v>769.59392634066398</c:v>
                </c:pt>
                <c:pt idx="290">
                  <c:v>458.5395930555556</c:v>
                </c:pt>
                <c:pt idx="291">
                  <c:v>166.79680659722223</c:v>
                </c:pt>
                <c:pt idx="292">
                  <c:v>-34.960406944443903</c:v>
                </c:pt>
                <c:pt idx="293">
                  <c:v>-62.077108381559285</c:v>
                </c:pt>
                <c:pt idx="294">
                  <c:v>5.8439263406631028</c:v>
                </c:pt>
                <c:pt idx="295">
                  <c:v>86.504037500000663</c:v>
                </c:pt>
                <c:pt idx="296">
                  <c:v>156.68808722029326</c:v>
                </c:pt>
                <c:pt idx="297">
                  <c:v>204.00403749999981</c:v>
                </c:pt>
                <c:pt idx="298">
                  <c:v>216.70594331597223</c:v>
                </c:pt>
                <c:pt idx="299">
                  <c:v>182.09392634066307</c:v>
                </c:pt>
                <c:pt idx="300">
                  <c:v>135.0939263406641</c:v>
                </c:pt>
                <c:pt idx="301">
                  <c:v>75.705943315972732</c:v>
                </c:pt>
                <c:pt idx="302">
                  <c:v>3.6228127700612731</c:v>
                </c:pt>
                <c:pt idx="303">
                  <c:v>-57.625052970679519</c:v>
                </c:pt>
                <c:pt idx="304">
                  <c:v>-142.93656049382719</c:v>
                </c:pt>
                <c:pt idx="305">
                  <c:v>-206.15210375192899</c:v>
                </c:pt>
                <c:pt idx="306">
                  <c:v>-151.71558537808642</c:v>
                </c:pt>
                <c:pt idx="307">
                  <c:v>-37.006761111111075</c:v>
                </c:pt>
                <c:pt idx="308">
                  <c:v>55.622994627701111</c:v>
                </c:pt>
                <c:pt idx="309">
                  <c:v>66.829627729553152</c:v>
                </c:pt>
                <c:pt idx="310">
                  <c:v>30.501003886960063</c:v>
                </c:pt>
                <c:pt idx="311">
                  <c:v>-6.0820697530867136</c:v>
                </c:pt>
                <c:pt idx="312">
                  <c:v>-78.419988011188764</c:v>
                </c:pt>
                <c:pt idx="313">
                  <c:v>-163.49123815586421</c:v>
                </c:pt>
                <c:pt idx="314">
                  <c:v>-225.71364999999997</c:v>
                </c:pt>
                <c:pt idx="315">
                  <c:v>-229.51992160493825</c:v>
                </c:pt>
                <c:pt idx="316">
                  <c:v>-197.45848506944432</c:v>
                </c:pt>
                <c:pt idx="317">
                  <c:v>-235.55068592785489</c:v>
                </c:pt>
                <c:pt idx="318">
                  <c:v>-321.34507361111093</c:v>
                </c:pt>
                <c:pt idx="319">
                  <c:v>-348.76488456790099</c:v>
                </c:pt>
                <c:pt idx="320">
                  <c:v>-175.98831015624981</c:v>
                </c:pt>
                <c:pt idx="321">
                  <c:v>-35.861819753086721</c:v>
                </c:pt>
                <c:pt idx="322">
                  <c:v>21.693651649305238</c:v>
                </c:pt>
                <c:pt idx="323">
                  <c:v>33.443651649305821</c:v>
                </c:pt>
                <c:pt idx="324">
                  <c:v>-14.55387265624999</c:v>
                </c:pt>
                <c:pt idx="325">
                  <c:v>55.294627729552232</c:v>
                </c:pt>
                <c:pt idx="326">
                  <c:v>67.044627729552815</c:v>
                </c:pt>
                <c:pt idx="327">
                  <c:v>31.313099228395327</c:v>
                </c:pt>
                <c:pt idx="328">
                  <c:v>-262.91234680748477</c:v>
                </c:pt>
                <c:pt idx="329">
                  <c:v>-584.30653315007714</c:v>
                </c:pt>
                <c:pt idx="330">
                  <c:v>-329.65876115933662</c:v>
                </c:pt>
                <c:pt idx="331">
                  <c:v>-1.356217177855001</c:v>
                </c:pt>
                <c:pt idx="332">
                  <c:v>-25.083295881558421</c:v>
                </c:pt>
                <c:pt idx="333">
                  <c:v>-37.714577517361072</c:v>
                </c:pt>
                <c:pt idx="334">
                  <c:v>-14.533906944444478</c:v>
                </c:pt>
                <c:pt idx="335">
                  <c:v>-38.65431840277774</c:v>
                </c:pt>
                <c:pt idx="336">
                  <c:v>7.847257359182195</c:v>
                </c:pt>
                <c:pt idx="337">
                  <c:v>89.90261847029322</c:v>
                </c:pt>
                <c:pt idx="338">
                  <c:v>219.34725735918209</c:v>
                </c:pt>
                <c:pt idx="339">
                  <c:v>478.75658591820991</c:v>
                </c:pt>
                <c:pt idx="340">
                  <c:v>763.44909054783966</c:v>
                </c:pt>
                <c:pt idx="341">
                  <c:v>838.28690203510814</c:v>
                </c:pt>
                <c:pt idx="342">
                  <c:v>560.86902587770044</c:v>
                </c:pt>
                <c:pt idx="343">
                  <c:v>245.11227110339499</c:v>
                </c:pt>
                <c:pt idx="344">
                  <c:v>163.37218444251545</c:v>
                </c:pt>
                <c:pt idx="345">
                  <c:v>234.21550581597197</c:v>
                </c:pt>
                <c:pt idx="346">
                  <c:v>235.79390555555574</c:v>
                </c:pt>
                <c:pt idx="347">
                  <c:v>189.15209517746945</c:v>
                </c:pt>
                <c:pt idx="348">
                  <c:v>237.05939624807075</c:v>
                </c:pt>
                <c:pt idx="349">
                  <c:v>226.4204599054784</c:v>
                </c:pt>
                <c:pt idx="350">
                  <c:v>168.42468559992284</c:v>
                </c:pt>
                <c:pt idx="351">
                  <c:v>109.86493159722224</c:v>
                </c:pt>
                <c:pt idx="352">
                  <c:v>86.174685599922938</c:v>
                </c:pt>
                <c:pt idx="353">
                  <c:v>85.985115432098439</c:v>
                </c:pt>
                <c:pt idx="354">
                  <c:v>97.546221093749836</c:v>
                </c:pt>
                <c:pt idx="355">
                  <c:v>132.79622109375035</c:v>
                </c:pt>
                <c:pt idx="356">
                  <c:v>144.92468559992292</c:v>
                </c:pt>
                <c:pt idx="357">
                  <c:v>98.114931597222068</c:v>
                </c:pt>
                <c:pt idx="358">
                  <c:v>-43.264884567901305</c:v>
                </c:pt>
                <c:pt idx="359">
                  <c:v>-245.05555166859565</c:v>
                </c:pt>
                <c:pt idx="360">
                  <c:v>-330.63772889660481</c:v>
                </c:pt>
                <c:pt idx="361">
                  <c:v>-263.06947716049405</c:v>
                </c:pt>
                <c:pt idx="362">
                  <c:v>-147.55067126736085</c:v>
                </c:pt>
                <c:pt idx="363">
                  <c:v>-42.96309796489188</c:v>
                </c:pt>
                <c:pt idx="364">
                  <c:v>50.47190859374976</c:v>
                </c:pt>
                <c:pt idx="365">
                  <c:v>109.22190859375019</c:v>
                </c:pt>
                <c:pt idx="366">
                  <c:v>156.36214320987656</c:v>
                </c:pt>
                <c:pt idx="367">
                  <c:v>250.92983996913588</c:v>
                </c:pt>
                <c:pt idx="368">
                  <c:v>369.74669370177475</c:v>
                </c:pt>
                <c:pt idx="369">
                  <c:v>360.15394138695979</c:v>
                </c:pt>
                <c:pt idx="370">
                  <c:v>220.44612734375002</c:v>
                </c:pt>
                <c:pt idx="371">
                  <c:v>44.525932127700628</c:v>
                </c:pt>
                <c:pt idx="372">
                  <c:v>-273.86655760030851</c:v>
                </c:pt>
                <c:pt idx="373">
                  <c:v>-618.42654626736135</c:v>
                </c:pt>
                <c:pt idx="374">
                  <c:v>-717.17086918402777</c:v>
                </c:pt>
                <c:pt idx="375">
                  <c:v>-591.5003999999999</c:v>
                </c:pt>
                <c:pt idx="376">
                  <c:v>-405.72218940007724</c:v>
                </c:pt>
                <c:pt idx="377">
                  <c:v>-265.99173506944442</c:v>
                </c:pt>
                <c:pt idx="378">
                  <c:v>-172.83077736304006</c:v>
                </c:pt>
                <c:pt idx="379">
                  <c:v>-114.59474567901236</c:v>
                </c:pt>
                <c:pt idx="380">
                  <c:v>-138.50565000000006</c:v>
                </c:pt>
                <c:pt idx="381">
                  <c:v>-186.00001926118827</c:v>
                </c:pt>
                <c:pt idx="382">
                  <c:v>-198.19606671489191</c:v>
                </c:pt>
                <c:pt idx="383">
                  <c:v>-222.04479472415127</c:v>
                </c:pt>
                <c:pt idx="384">
                  <c:v>-245.82864310378085</c:v>
                </c:pt>
                <c:pt idx="385">
                  <c:v>-187.23002890625</c:v>
                </c:pt>
                <c:pt idx="386">
                  <c:v>-22.75739999999999</c:v>
                </c:pt>
                <c:pt idx="387">
                  <c:v>82.99260000000001</c:v>
                </c:pt>
                <c:pt idx="388">
                  <c:v>82.99260000000001</c:v>
                </c:pt>
                <c:pt idx="389">
                  <c:v>82.99260000000001</c:v>
                </c:pt>
                <c:pt idx="390">
                  <c:v>82.99260000000001</c:v>
                </c:pt>
                <c:pt idx="391">
                  <c:v>141.74260000000001</c:v>
                </c:pt>
                <c:pt idx="392">
                  <c:v>329.75104786844139</c:v>
                </c:pt>
                <c:pt idx="393">
                  <c:v>588.39162039930557</c:v>
                </c:pt>
                <c:pt idx="394">
                  <c:v>812.27115555555565</c:v>
                </c:pt>
                <c:pt idx="395">
                  <c:v>966.57049462770078</c:v>
                </c:pt>
                <c:pt idx="396">
                  <c:v>1063.3549120659723</c:v>
                </c:pt>
                <c:pt idx="397">
                  <c:v>1102.8041785108023</c:v>
                </c:pt>
                <c:pt idx="398">
                  <c:v>990.75305365547808</c:v>
                </c:pt>
                <c:pt idx="399">
                  <c:v>655.03223869598799</c:v>
                </c:pt>
                <c:pt idx="400">
                  <c:v>269.63818024691381</c:v>
                </c:pt>
                <c:pt idx="401">
                  <c:v>22.888180246913269</c:v>
                </c:pt>
                <c:pt idx="402">
                  <c:v>-166.30634835069449</c:v>
                </c:pt>
                <c:pt idx="403">
                  <c:v>-286.4123468074842</c:v>
                </c:pt>
                <c:pt idx="404">
                  <c:v>-265.49165000000016</c:v>
                </c:pt>
                <c:pt idx="405">
                  <c:v>-243.96912704475326</c:v>
                </c:pt>
                <c:pt idx="406">
                  <c:v>-281.19085953896592</c:v>
                </c:pt>
                <c:pt idx="407">
                  <c:v>-306.74166408178996</c:v>
                </c:pt>
                <c:pt idx="408">
                  <c:v>-238.09715390625004</c:v>
                </c:pt>
                <c:pt idx="409">
                  <c:v>-74.693687229938291</c:v>
                </c:pt>
                <c:pt idx="410">
                  <c:v>66.021450646219236</c:v>
                </c:pt>
                <c:pt idx="411">
                  <c:v>124.86572885802457</c:v>
                </c:pt>
                <c:pt idx="412">
                  <c:v>148.55631277006174</c:v>
                </c:pt>
                <c:pt idx="413">
                  <c:v>172.34725735918224</c:v>
                </c:pt>
                <c:pt idx="414">
                  <c:v>254.99464509066362</c:v>
                </c:pt>
                <c:pt idx="415">
                  <c:v>385.28542248263869</c:v>
                </c:pt>
                <c:pt idx="416">
                  <c:v>422.22330659722212</c:v>
                </c:pt>
                <c:pt idx="417">
                  <c:v>294.55914046103425</c:v>
                </c:pt>
                <c:pt idx="418">
                  <c:v>107.07006754436748</c:v>
                </c:pt>
                <c:pt idx="419">
                  <c:v>-81.314141512345643</c:v>
                </c:pt>
                <c:pt idx="420">
                  <c:v>-165.04015308641968</c:v>
                </c:pt>
                <c:pt idx="421">
                  <c:v>-72.195821489197741</c:v>
                </c:pt>
                <c:pt idx="422">
                  <c:v>68.360834374999683</c:v>
                </c:pt>
                <c:pt idx="423">
                  <c:v>209.58115478395064</c:v>
                </c:pt>
                <c:pt idx="424">
                  <c:v>410.23946959876582</c:v>
                </c:pt>
                <c:pt idx="425">
                  <c:v>729.82006754436759</c:v>
                </c:pt>
                <c:pt idx="426">
                  <c:v>1075.5019331404319</c:v>
                </c:pt>
                <c:pt idx="427">
                  <c:v>1165.8618868441358</c:v>
                </c:pt>
                <c:pt idx="428">
                  <c:v>821.73541404320986</c:v>
                </c:pt>
                <c:pt idx="429">
                  <c:v>343.93901647376526</c:v>
                </c:pt>
                <c:pt idx="430">
                  <c:v>50.415081433256027</c:v>
                </c:pt>
                <c:pt idx="431">
                  <c:v>-68.653180864197665</c:v>
                </c:pt>
                <c:pt idx="432">
                  <c:v>-58.870858381558207</c:v>
                </c:pt>
                <c:pt idx="433">
                  <c:v>22.097768933256532</c:v>
                </c:pt>
                <c:pt idx="434">
                  <c:v>33.426051340663683</c:v>
                </c:pt>
                <c:pt idx="435">
                  <c:v>-108.61641562500022</c:v>
                </c:pt>
                <c:pt idx="436">
                  <c:v>-346.44543780864217</c:v>
                </c:pt>
                <c:pt idx="437">
                  <c:v>-621.41779626736093</c:v>
                </c:pt>
                <c:pt idx="438">
                  <c:v>-897.88171037808638</c:v>
                </c:pt>
                <c:pt idx="439">
                  <c:v>-1092.5643122299382</c:v>
                </c:pt>
                <c:pt idx="440">
                  <c:v>-1145.1341608506943</c:v>
                </c:pt>
                <c:pt idx="441">
                  <c:v>-984.25390352044769</c:v>
                </c:pt>
                <c:pt idx="442">
                  <c:v>-668.51945111882708</c:v>
                </c:pt>
                <c:pt idx="443">
                  <c:v>-339.95029240933638</c:v>
                </c:pt>
                <c:pt idx="444">
                  <c:v>-69.756048341049379</c:v>
                </c:pt>
                <c:pt idx="445">
                  <c:v>59.49260000000001</c:v>
                </c:pt>
                <c:pt idx="446">
                  <c:v>82.99260000000001</c:v>
                </c:pt>
                <c:pt idx="447">
                  <c:v>82.99260000000001</c:v>
                </c:pt>
                <c:pt idx="448">
                  <c:v>82.99260000000001</c:v>
                </c:pt>
                <c:pt idx="449">
                  <c:v>82.99260000000001</c:v>
                </c:pt>
                <c:pt idx="450">
                  <c:v>82.99260000000001</c:v>
                </c:pt>
                <c:pt idx="451">
                  <c:v>82.99260000000001</c:v>
                </c:pt>
                <c:pt idx="452">
                  <c:v>82.99260000000001</c:v>
                </c:pt>
                <c:pt idx="453">
                  <c:v>82.99260000000001</c:v>
                </c:pt>
                <c:pt idx="454">
                  <c:v>82.99260000000001</c:v>
                </c:pt>
                <c:pt idx="455">
                  <c:v>82.99260000000001</c:v>
                </c:pt>
                <c:pt idx="456">
                  <c:v>82.99260000000001</c:v>
                </c:pt>
                <c:pt idx="457">
                  <c:v>82.99260000000001</c:v>
                </c:pt>
                <c:pt idx="458">
                  <c:v>82.99260000000001</c:v>
                </c:pt>
                <c:pt idx="459">
                  <c:v>82.99260000000001</c:v>
                </c:pt>
                <c:pt idx="460">
                  <c:v>82.99260000000001</c:v>
                </c:pt>
                <c:pt idx="461">
                  <c:v>82.99260000000001</c:v>
                </c:pt>
                <c:pt idx="462">
                  <c:v>82.99260000000001</c:v>
                </c:pt>
                <c:pt idx="463">
                  <c:v>82.99260000000001</c:v>
                </c:pt>
                <c:pt idx="464">
                  <c:v>82.99260000000001</c:v>
                </c:pt>
                <c:pt idx="465">
                  <c:v>82.99260000000001</c:v>
                </c:pt>
                <c:pt idx="466">
                  <c:v>82.99260000000001</c:v>
                </c:pt>
                <c:pt idx="467">
                  <c:v>82.99260000000001</c:v>
                </c:pt>
                <c:pt idx="468">
                  <c:v>82.99260000000001</c:v>
                </c:pt>
                <c:pt idx="469">
                  <c:v>82.99260000000001</c:v>
                </c:pt>
                <c:pt idx="470">
                  <c:v>82.99260000000001</c:v>
                </c:pt>
                <c:pt idx="471">
                  <c:v>82.99260000000001</c:v>
                </c:pt>
                <c:pt idx="472">
                  <c:v>82.99260000000001</c:v>
                </c:pt>
                <c:pt idx="473">
                  <c:v>82.99260000000001</c:v>
                </c:pt>
                <c:pt idx="474">
                  <c:v>82.99260000000001</c:v>
                </c:pt>
                <c:pt idx="475">
                  <c:v>82.99260000000001</c:v>
                </c:pt>
                <c:pt idx="476">
                  <c:v>82.99260000000001</c:v>
                </c:pt>
                <c:pt idx="477">
                  <c:v>82.99260000000001</c:v>
                </c:pt>
                <c:pt idx="478">
                  <c:v>82.99260000000001</c:v>
                </c:pt>
                <c:pt idx="479">
                  <c:v>82.99260000000001</c:v>
                </c:pt>
                <c:pt idx="480">
                  <c:v>82.99260000000001</c:v>
                </c:pt>
                <c:pt idx="481">
                  <c:v>82.99260000000001</c:v>
                </c:pt>
                <c:pt idx="482">
                  <c:v>82.99260000000001</c:v>
                </c:pt>
                <c:pt idx="483">
                  <c:v>82.99260000000001</c:v>
                </c:pt>
                <c:pt idx="484">
                  <c:v>82.99260000000001</c:v>
                </c:pt>
                <c:pt idx="485">
                  <c:v>82.99260000000001</c:v>
                </c:pt>
                <c:pt idx="486">
                  <c:v>82.99260000000001</c:v>
                </c:pt>
                <c:pt idx="487">
                  <c:v>82.99260000000001</c:v>
                </c:pt>
                <c:pt idx="488">
                  <c:v>82.99260000000001</c:v>
                </c:pt>
                <c:pt idx="489">
                  <c:v>82.99260000000001</c:v>
                </c:pt>
                <c:pt idx="490">
                  <c:v>82.99260000000001</c:v>
                </c:pt>
                <c:pt idx="491">
                  <c:v>82.99260000000001</c:v>
                </c:pt>
                <c:pt idx="492">
                  <c:v>82.99260000000001</c:v>
                </c:pt>
                <c:pt idx="493">
                  <c:v>82.99260000000001</c:v>
                </c:pt>
                <c:pt idx="494">
                  <c:v>82.99260000000001</c:v>
                </c:pt>
                <c:pt idx="495">
                  <c:v>82.99260000000001</c:v>
                </c:pt>
                <c:pt idx="496">
                  <c:v>82.99260000000001</c:v>
                </c:pt>
                <c:pt idx="497">
                  <c:v>82.99260000000001</c:v>
                </c:pt>
                <c:pt idx="498">
                  <c:v>82.99260000000001</c:v>
                </c:pt>
                <c:pt idx="499">
                  <c:v>82.99260000000001</c:v>
                </c:pt>
                <c:pt idx="500">
                  <c:v>82.99260000000001</c:v>
                </c:pt>
                <c:pt idx="501">
                  <c:v>82.99260000000001</c:v>
                </c:pt>
                <c:pt idx="502">
                  <c:v>82.99260000000001</c:v>
                </c:pt>
                <c:pt idx="503">
                  <c:v>82.99260000000001</c:v>
                </c:pt>
                <c:pt idx="504">
                  <c:v>82.99260000000001</c:v>
                </c:pt>
                <c:pt idx="505">
                  <c:v>82.99260000000001</c:v>
                </c:pt>
                <c:pt idx="506">
                  <c:v>82.99260000000001</c:v>
                </c:pt>
                <c:pt idx="507">
                  <c:v>82.99260000000001</c:v>
                </c:pt>
                <c:pt idx="508">
                  <c:v>82.99260000000001</c:v>
                </c:pt>
                <c:pt idx="509">
                  <c:v>82.99260000000001</c:v>
                </c:pt>
                <c:pt idx="510">
                  <c:v>82.99260000000001</c:v>
                </c:pt>
                <c:pt idx="511">
                  <c:v>141.74260000000001</c:v>
                </c:pt>
                <c:pt idx="512">
                  <c:v>376.75104786844139</c:v>
                </c:pt>
                <c:pt idx="513">
                  <c:v>799.95379671103387</c:v>
                </c:pt>
                <c:pt idx="514">
                  <c:v>1177.2145565972223</c:v>
                </c:pt>
                <c:pt idx="515">
                  <c:v>1286.1977248070989</c:v>
                </c:pt>
                <c:pt idx="516">
                  <c:v>1114.7799055555554</c:v>
                </c:pt>
                <c:pt idx="517">
                  <c:v>696.44346684992263</c:v>
                </c:pt>
                <c:pt idx="518">
                  <c:v>263.69932873263872</c:v>
                </c:pt>
                <c:pt idx="519">
                  <c:v>28.699328732639156</c:v>
                </c:pt>
                <c:pt idx="520">
                  <c:v>-89.676546267360834</c:v>
                </c:pt>
                <c:pt idx="521">
                  <c:v>-149.83227157600325</c:v>
                </c:pt>
                <c:pt idx="522">
                  <c:v>-198.30051111111109</c:v>
                </c:pt>
                <c:pt idx="523">
                  <c:v>-341.05090945216034</c:v>
                </c:pt>
                <c:pt idx="524">
                  <c:v>-602.13899842785486</c:v>
                </c:pt>
                <c:pt idx="525">
                  <c:v>-840.47218940007724</c:v>
                </c:pt>
                <c:pt idx="526">
                  <c:v>-843.30560447530877</c:v>
                </c:pt>
                <c:pt idx="527">
                  <c:v>-574.46673641975292</c:v>
                </c:pt>
                <c:pt idx="528">
                  <c:v>-269.37223410493823</c:v>
                </c:pt>
                <c:pt idx="529">
                  <c:v>-151.97360852623456</c:v>
                </c:pt>
                <c:pt idx="530">
                  <c:v>-34.50739999999999</c:v>
                </c:pt>
                <c:pt idx="531">
                  <c:v>82.99260000000001</c:v>
                </c:pt>
                <c:pt idx="532">
                  <c:v>106.49260000000001</c:v>
                </c:pt>
                <c:pt idx="533">
                  <c:v>223.99395165895064</c:v>
                </c:pt>
                <c:pt idx="534">
                  <c:v>435.54125972222215</c:v>
                </c:pt>
                <c:pt idx="535">
                  <c:v>553.33862469135806</c:v>
                </c:pt>
                <c:pt idx="536">
                  <c:v>671.40632145061716</c:v>
                </c:pt>
                <c:pt idx="537">
                  <c:v>1001.7647386959876</c:v>
                </c:pt>
                <c:pt idx="538">
                  <c:v>1334.203359066358</c:v>
                </c:pt>
                <c:pt idx="539">
                  <c:v>1281.6858584876543</c:v>
                </c:pt>
                <c:pt idx="540">
                  <c:v>770.77406831597216</c:v>
                </c:pt>
                <c:pt idx="541">
                  <c:v>267.77593212770046</c:v>
                </c:pt>
                <c:pt idx="542">
                  <c:v>79.775932127700713</c:v>
                </c:pt>
                <c:pt idx="543">
                  <c:v>-2.8038726562498191</c:v>
                </c:pt>
                <c:pt idx="544">
                  <c:v>-133.18690077160494</c:v>
                </c:pt>
                <c:pt idx="545">
                  <c:v>-311.4532380111882</c:v>
                </c:pt>
                <c:pt idx="546">
                  <c:v>-349.85530668402782</c:v>
                </c:pt>
                <c:pt idx="547">
                  <c:v>-246.19226810378106</c:v>
                </c:pt>
                <c:pt idx="548">
                  <c:v>-165.51053040123449</c:v>
                </c:pt>
                <c:pt idx="549">
                  <c:v>-119.5293433352622</c:v>
                </c:pt>
                <c:pt idx="550">
                  <c:v>-96.993414081790249</c:v>
                </c:pt>
                <c:pt idx="551">
                  <c:v>-38.955400434027737</c:v>
                </c:pt>
                <c:pt idx="552">
                  <c:v>-27.59738152970678</c:v>
                </c:pt>
                <c:pt idx="553">
                  <c:v>-28.16507828896604</c:v>
                </c:pt>
                <c:pt idx="554">
                  <c:v>18.469973794367338</c:v>
                </c:pt>
                <c:pt idx="555">
                  <c:v>65.291554812885693</c:v>
                </c:pt>
                <c:pt idx="556">
                  <c:v>112.29155481288595</c:v>
                </c:pt>
                <c:pt idx="557">
                  <c:v>171.21997379436741</c:v>
                </c:pt>
                <c:pt idx="558">
                  <c:v>230.42784826388882</c:v>
                </c:pt>
                <c:pt idx="559">
                  <c:v>407.34725735918204</c:v>
                </c:pt>
                <c:pt idx="560">
                  <c:v>385.94232873263894</c:v>
                </c:pt>
                <c:pt idx="561">
                  <c:v>151.50833591820989</c:v>
                </c:pt>
                <c:pt idx="562">
                  <c:v>92.758335918209895</c:v>
                </c:pt>
                <c:pt idx="563">
                  <c:v>-95.241664081790049</c:v>
                </c:pt>
                <c:pt idx="564">
                  <c:v>-719.74341408179009</c:v>
                </c:pt>
                <c:pt idx="565">
                  <c:v>-1159.0603317611883</c:v>
                </c:pt>
                <c:pt idx="566">
                  <c:v>-1102.9788444444443</c:v>
                </c:pt>
                <c:pt idx="567">
                  <c:v>-481.00739999999996</c:v>
                </c:pt>
                <c:pt idx="568">
                  <c:v>82.99260000000001</c:v>
                </c:pt>
                <c:pt idx="569">
                  <c:v>82.99260000000001</c:v>
                </c:pt>
                <c:pt idx="570">
                  <c:v>82.99260000000001</c:v>
                </c:pt>
                <c:pt idx="571">
                  <c:v>82.99260000000001</c:v>
                </c:pt>
                <c:pt idx="572">
                  <c:v>82.99260000000001</c:v>
                </c:pt>
                <c:pt idx="573">
                  <c:v>82.99260000000001</c:v>
                </c:pt>
                <c:pt idx="574">
                  <c:v>82.99260000000001</c:v>
                </c:pt>
                <c:pt idx="575">
                  <c:v>82.99260000000001</c:v>
                </c:pt>
                <c:pt idx="576">
                  <c:v>82.99260000000001</c:v>
                </c:pt>
                <c:pt idx="577">
                  <c:v>82.99260000000001</c:v>
                </c:pt>
                <c:pt idx="578">
                  <c:v>82.99260000000001</c:v>
                </c:pt>
                <c:pt idx="579">
                  <c:v>82.99260000000001</c:v>
                </c:pt>
                <c:pt idx="580">
                  <c:v>82.99260000000001</c:v>
                </c:pt>
                <c:pt idx="581">
                  <c:v>82.99260000000001</c:v>
                </c:pt>
                <c:pt idx="582">
                  <c:v>82.99260000000001</c:v>
                </c:pt>
                <c:pt idx="583">
                  <c:v>82.99260000000001</c:v>
                </c:pt>
                <c:pt idx="584">
                  <c:v>82.99260000000001</c:v>
                </c:pt>
                <c:pt idx="585">
                  <c:v>82.99260000000001</c:v>
                </c:pt>
                <c:pt idx="586">
                  <c:v>82.99260000000001</c:v>
                </c:pt>
                <c:pt idx="587">
                  <c:v>82.99260000000001</c:v>
                </c:pt>
                <c:pt idx="588">
                  <c:v>82.99260000000001</c:v>
                </c:pt>
                <c:pt idx="589">
                  <c:v>82.99260000000001</c:v>
                </c:pt>
                <c:pt idx="590">
                  <c:v>82.99260000000001</c:v>
                </c:pt>
                <c:pt idx="591">
                  <c:v>82.99260000000001</c:v>
                </c:pt>
                <c:pt idx="592">
                  <c:v>82.99260000000001</c:v>
                </c:pt>
                <c:pt idx="593">
                  <c:v>82.99260000000001</c:v>
                </c:pt>
                <c:pt idx="594">
                  <c:v>82.99260000000001</c:v>
                </c:pt>
                <c:pt idx="595">
                  <c:v>82.99260000000001</c:v>
                </c:pt>
                <c:pt idx="596">
                  <c:v>82.99260000000001</c:v>
                </c:pt>
                <c:pt idx="597">
                  <c:v>82.99260000000001</c:v>
                </c:pt>
                <c:pt idx="598">
                  <c:v>82.99260000000001</c:v>
                </c:pt>
                <c:pt idx="599">
                  <c:v>82.99260000000001</c:v>
                </c:pt>
                <c:pt idx="600">
                  <c:v>200.49260000000001</c:v>
                </c:pt>
                <c:pt idx="601">
                  <c:v>329.77639147376544</c:v>
                </c:pt>
                <c:pt idx="602">
                  <c:v>529.64162039930557</c:v>
                </c:pt>
                <c:pt idx="603">
                  <c:v>906.27115555555554</c:v>
                </c:pt>
                <c:pt idx="604">
                  <c:v>1190.2908719425152</c:v>
                </c:pt>
                <c:pt idx="605">
                  <c:v>1347.0563127700618</c:v>
                </c:pt>
                <c:pt idx="606">
                  <c:v>1423.9902093749999</c:v>
                </c:pt>
                <c:pt idx="607">
                  <c:v>1362.2155058159719</c:v>
                </c:pt>
                <c:pt idx="608">
                  <c:v>1207.177118470293</c:v>
                </c:pt>
                <c:pt idx="609">
                  <c:v>1099.1654263888886</c:v>
                </c:pt>
                <c:pt idx="610">
                  <c:v>1085.6136362654324</c:v>
                </c:pt>
                <c:pt idx="611">
                  <c:v>1038.1827662326391</c:v>
                </c:pt>
                <c:pt idx="612">
                  <c:v>790.2442913580245</c:v>
                </c:pt>
                <c:pt idx="613">
                  <c:v>432.07439123263941</c:v>
                </c:pt>
                <c:pt idx="614">
                  <c:v>186.63550041473803</c:v>
                </c:pt>
                <c:pt idx="615">
                  <c:v>127.22859416473716</c:v>
                </c:pt>
                <c:pt idx="616">
                  <c:v>126.90115478395094</c:v>
                </c:pt>
                <c:pt idx="617">
                  <c:v>90.99830351080233</c:v>
                </c:pt>
                <c:pt idx="618">
                  <c:v>19.200710918209566</c:v>
                </c:pt>
                <c:pt idx="619">
                  <c:v>-65.612034452160316</c:v>
                </c:pt>
                <c:pt idx="620">
                  <c:v>-92.565185156250152</c:v>
                </c:pt>
                <c:pt idx="621">
                  <c:v>-25.133450974151202</c:v>
                </c:pt>
                <c:pt idx="622">
                  <c:v>79.10775972222207</c:v>
                </c:pt>
                <c:pt idx="623">
                  <c:v>161.058029349923</c:v>
                </c:pt>
                <c:pt idx="624">
                  <c:v>243.90816592399739</c:v>
                </c:pt>
                <c:pt idx="625">
                  <c:v>292.7247955536269</c:v>
                </c:pt>
                <c:pt idx="626">
                  <c:v>259.31575504436717</c:v>
                </c:pt>
                <c:pt idx="627">
                  <c:v>189.74535848765399</c:v>
                </c:pt>
                <c:pt idx="628">
                  <c:v>154.49535848765433</c:v>
                </c:pt>
                <c:pt idx="629">
                  <c:v>166.2453584876545</c:v>
                </c:pt>
                <c:pt idx="630">
                  <c:v>237.05657796103429</c:v>
                </c:pt>
                <c:pt idx="631">
                  <c:v>344.68808722029337</c:v>
                </c:pt>
                <c:pt idx="632">
                  <c:v>418.37800234374947</c:v>
                </c:pt>
                <c:pt idx="633">
                  <c:v>469.29510998263822</c:v>
                </c:pt>
                <c:pt idx="634">
                  <c:v>485.73806985918247</c:v>
                </c:pt>
                <c:pt idx="635">
                  <c:v>443.21442638888936</c:v>
                </c:pt>
                <c:pt idx="636">
                  <c:v>340.98549795524673</c:v>
                </c:pt>
                <c:pt idx="637">
                  <c:v>224.91284980709861</c:v>
                </c:pt>
                <c:pt idx="638">
                  <c:v>166.16284980709861</c:v>
                </c:pt>
                <c:pt idx="639">
                  <c:v>142.30499809992318</c:v>
                </c:pt>
                <c:pt idx="640">
                  <c:v>141.59132217399727</c:v>
                </c:pt>
                <c:pt idx="641">
                  <c:v>223.48549795524676</c:v>
                </c:pt>
                <c:pt idx="642">
                  <c:v>378.02137734374946</c:v>
                </c:pt>
                <c:pt idx="643">
                  <c:v>429.37642248263904</c:v>
                </c:pt>
                <c:pt idx="644">
                  <c:v>326.95657222222258</c:v>
                </c:pt>
                <c:pt idx="645">
                  <c:v>269.32878706597177</c:v>
                </c:pt>
                <c:pt idx="646">
                  <c:v>282.58453513695952</c:v>
                </c:pt>
                <c:pt idx="647">
                  <c:v>284.10109647955295</c:v>
                </c:pt>
                <c:pt idx="648">
                  <c:v>262.12847109375014</c:v>
                </c:pt>
                <c:pt idx="649">
                  <c:v>204.14621337769995</c:v>
                </c:pt>
                <c:pt idx="650">
                  <c:v>86.262004320987842</c:v>
                </c:pt>
                <c:pt idx="651">
                  <c:v>-116.53733827160424</c:v>
                </c:pt>
                <c:pt idx="652">
                  <c:v>-275.99021500771579</c:v>
                </c:pt>
                <c:pt idx="653">
                  <c:v>-307.03348569637365</c:v>
                </c:pt>
                <c:pt idx="654">
                  <c:v>-407.94046293402766</c:v>
                </c:pt>
                <c:pt idx="655">
                  <c:v>-652.47540308641965</c:v>
                </c:pt>
                <c:pt idx="656">
                  <c:v>-793.94439999999997</c:v>
                </c:pt>
                <c:pt idx="657">
                  <c:v>-652.33206975308667</c:v>
                </c:pt>
                <c:pt idx="658">
                  <c:v>-447.73870907600372</c:v>
                </c:pt>
                <c:pt idx="659">
                  <c:v>-523.50206902970672</c:v>
                </c:pt>
                <c:pt idx="660">
                  <c:v>-859.78379371141943</c:v>
                </c:pt>
                <c:pt idx="661">
                  <c:v>-1104.4143637345678</c:v>
                </c:pt>
                <c:pt idx="662">
                  <c:v>-1148.02809140625</c:v>
                </c:pt>
                <c:pt idx="663">
                  <c:v>-801.99341408179009</c:v>
                </c:pt>
                <c:pt idx="664">
                  <c:v>-310.70844518711425</c:v>
                </c:pt>
                <c:pt idx="665">
                  <c:v>17.358572222222275</c:v>
                </c:pt>
                <c:pt idx="666">
                  <c:v>323.27251777584883</c:v>
                </c:pt>
                <c:pt idx="667">
                  <c:v>853.36572885802468</c:v>
                </c:pt>
                <c:pt idx="668">
                  <c:v>1176.1913220293211</c:v>
                </c:pt>
                <c:pt idx="669">
                  <c:v>1158.6805228395062</c:v>
                </c:pt>
                <c:pt idx="670">
                  <c:v>1143.4851154320988</c:v>
                </c:pt>
                <c:pt idx="671">
                  <c:v>822.59506913580242</c:v>
                </c:pt>
                <c:pt idx="672">
                  <c:v>592.05554367283958</c:v>
                </c:pt>
                <c:pt idx="673">
                  <c:v>596.78635000000008</c:v>
                </c:pt>
                <c:pt idx="674">
                  <c:v>601.78748811728394</c:v>
                </c:pt>
                <c:pt idx="675">
                  <c:v>407.30895802469104</c:v>
                </c:pt>
                <c:pt idx="676">
                  <c:v>196.62299462770062</c:v>
                </c:pt>
                <c:pt idx="677">
                  <c:v>-14.330935156249645</c:v>
                </c:pt>
                <c:pt idx="678">
                  <c:v>-429.6105684027774</c:v>
                </c:pt>
                <c:pt idx="679">
                  <c:v>-719.94050460069434</c:v>
                </c:pt>
                <c:pt idx="680">
                  <c:v>-893.33611006944454</c:v>
                </c:pt>
                <c:pt idx="681">
                  <c:v>-949.69060375192896</c:v>
                </c:pt>
                <c:pt idx="682">
                  <c:v>-604.44124027777764</c:v>
                </c:pt>
                <c:pt idx="683">
                  <c:v>-360.21309796489214</c:v>
                </c:pt>
                <c:pt idx="684">
                  <c:v>-163.43674765625033</c:v>
                </c:pt>
                <c:pt idx="685">
                  <c:v>377.06325234375026</c:v>
                </c:pt>
                <c:pt idx="686">
                  <c:v>685.82345373263888</c:v>
                </c:pt>
                <c:pt idx="687">
                  <c:v>642.7946277295523</c:v>
                </c:pt>
                <c:pt idx="688">
                  <c:v>634.41025851658958</c:v>
                </c:pt>
                <c:pt idx="689">
                  <c:v>627.24745108024717</c:v>
                </c:pt>
                <c:pt idx="690">
                  <c:v>407.7662141493056</c:v>
                </c:pt>
                <c:pt idx="691">
                  <c:v>209.25703706597233</c:v>
                </c:pt>
                <c:pt idx="692">
                  <c:v>221.42605134066386</c:v>
                </c:pt>
                <c:pt idx="693">
                  <c:v>305.16388993055568</c:v>
                </c:pt>
                <c:pt idx="694">
                  <c:v>283.62548498263914</c:v>
                </c:pt>
                <c:pt idx="695">
                  <c:v>84.988914043209405</c:v>
                </c:pt>
                <c:pt idx="696">
                  <c:v>-457.28446250000019</c:v>
                </c:pt>
                <c:pt idx="697">
                  <c:v>-665.44414657600271</c:v>
                </c:pt>
                <c:pt idx="698">
                  <c:v>-505.5144434027776</c:v>
                </c:pt>
                <c:pt idx="699">
                  <c:v>-368.97593168402773</c:v>
                </c:pt>
                <c:pt idx="700">
                  <c:v>-124.19834000771627</c:v>
                </c:pt>
                <c:pt idx="701">
                  <c:v>4.17983996913574</c:v>
                </c:pt>
                <c:pt idx="702">
                  <c:v>74.394639930555655</c:v>
                </c:pt>
                <c:pt idx="703">
                  <c:v>86.1446399305554</c:v>
                </c:pt>
                <c:pt idx="704">
                  <c:v>-31.496946344521767</c:v>
                </c:pt>
                <c:pt idx="705">
                  <c:v>-256.12563847415117</c:v>
                </c:pt>
                <c:pt idx="706">
                  <c:v>-470.18027389081777</c:v>
                </c:pt>
                <c:pt idx="707">
                  <c:v>-508.55260606674358</c:v>
                </c:pt>
                <c:pt idx="708">
                  <c:v>-275.72100493827156</c:v>
                </c:pt>
                <c:pt idx="709">
                  <c:v>134.85857222222205</c:v>
                </c:pt>
                <c:pt idx="710">
                  <c:v>688.13042638888908</c:v>
                </c:pt>
                <c:pt idx="711">
                  <c:v>1021.1235648437503</c:v>
                </c:pt>
                <c:pt idx="712">
                  <c:v>650.28690203510791</c:v>
                </c:pt>
                <c:pt idx="713">
                  <c:v>110.8016599922837</c:v>
                </c:pt>
                <c:pt idx="714">
                  <c:v>-289.57016003086426</c:v>
                </c:pt>
                <c:pt idx="715">
                  <c:v>-763.19226810378063</c:v>
                </c:pt>
                <c:pt idx="716">
                  <c:v>-674.22854935378086</c:v>
                </c:pt>
                <c:pt idx="717">
                  <c:v>-135.39142777777784</c:v>
                </c:pt>
                <c:pt idx="718">
                  <c:v>205.35857222222222</c:v>
                </c:pt>
                <c:pt idx="719">
                  <c:v>558.70335906635808</c:v>
                </c:pt>
                <c:pt idx="720">
                  <c:v>737.89321728395066</c:v>
                </c:pt>
                <c:pt idx="721">
                  <c:v>635.05773189621925</c:v>
                </c:pt>
                <c:pt idx="722">
                  <c:v>567.33234980709881</c:v>
                </c:pt>
                <c:pt idx="723">
                  <c:v>499.59953359374981</c:v>
                </c:pt>
                <c:pt idx="724">
                  <c:v>584.206488888889</c:v>
                </c:pt>
                <c:pt idx="725">
                  <c:v>800.15209517746894</c:v>
                </c:pt>
                <c:pt idx="726">
                  <c:v>1076.7025154610333</c:v>
                </c:pt>
                <c:pt idx="727">
                  <c:v>1052.1654263888888</c:v>
                </c:pt>
                <c:pt idx="728">
                  <c:v>765.77520937500071</c:v>
                </c:pt>
                <c:pt idx="729">
                  <c:v>584.10097326388939</c:v>
                </c:pt>
                <c:pt idx="730">
                  <c:v>341.22077283950563</c:v>
                </c:pt>
                <c:pt idx="731">
                  <c:v>189.31724925733008</c:v>
                </c:pt>
                <c:pt idx="732">
                  <c:v>177.85075972222273</c:v>
                </c:pt>
                <c:pt idx="733">
                  <c:v>190.16980814043194</c:v>
                </c:pt>
                <c:pt idx="734">
                  <c:v>202.49155987654322</c:v>
                </c:pt>
                <c:pt idx="735">
                  <c:v>226.85425620177503</c:v>
                </c:pt>
                <c:pt idx="736">
                  <c:v>263.26397958140433</c:v>
                </c:pt>
                <c:pt idx="737">
                  <c:v>253.27383953510787</c:v>
                </c:pt>
                <c:pt idx="738">
                  <c:v>195.41289320987639</c:v>
                </c:pt>
                <c:pt idx="739">
                  <c:v>301.4605960937497</c:v>
                </c:pt>
                <c:pt idx="740">
                  <c:v>422.58574539930521</c:v>
                </c:pt>
                <c:pt idx="741">
                  <c:v>378.99429135802535</c:v>
                </c:pt>
                <c:pt idx="742">
                  <c:v>264.02459691358007</c:v>
                </c:pt>
                <c:pt idx="743">
                  <c:v>182.09392634066307</c:v>
                </c:pt>
                <c:pt idx="744">
                  <c:v>170.66393159722242</c:v>
                </c:pt>
                <c:pt idx="745">
                  <c:v>170.66393159722242</c:v>
                </c:pt>
                <c:pt idx="746">
                  <c:v>217.98461268325619</c:v>
                </c:pt>
                <c:pt idx="747">
                  <c:v>289.77409532214529</c:v>
                </c:pt>
                <c:pt idx="748">
                  <c:v>339.05670937499997</c:v>
                </c:pt>
                <c:pt idx="749">
                  <c:v>306.45596091820937</c:v>
                </c:pt>
                <c:pt idx="750">
                  <c:v>213.79680659722206</c:v>
                </c:pt>
                <c:pt idx="751">
                  <c:v>155.04680659722288</c:v>
                </c:pt>
                <c:pt idx="752">
                  <c:v>107.71058143325619</c:v>
                </c:pt>
                <c:pt idx="753">
                  <c:v>24.122439072144743</c:v>
                </c:pt>
                <c:pt idx="754">
                  <c:v>-37.271405835261831</c:v>
                </c:pt>
                <c:pt idx="755">
                  <c:v>-98.944030401234897</c:v>
                </c:pt>
                <c:pt idx="756">
                  <c:v>-302.81895560378058</c:v>
                </c:pt>
                <c:pt idx="757">
                  <c:v>-674.9761604648919</c:v>
                </c:pt>
                <c:pt idx="758">
                  <c:v>-992.81680668402794</c:v>
                </c:pt>
                <c:pt idx="759">
                  <c:v>-1087.9643363908174</c:v>
                </c:pt>
                <c:pt idx="760">
                  <c:v>-1110.5887705632717</c:v>
                </c:pt>
                <c:pt idx="761">
                  <c:v>-1143.5270671006945</c:v>
                </c:pt>
                <c:pt idx="762">
                  <c:v>-1010.066958641975</c:v>
                </c:pt>
                <c:pt idx="763">
                  <c:v>-662.09738152970647</c:v>
                </c:pt>
                <c:pt idx="764">
                  <c:v>-88.391427777777736</c:v>
                </c:pt>
                <c:pt idx="765">
                  <c:v>558.52899506172844</c:v>
                </c:pt>
                <c:pt idx="766">
                  <c:v>831.89321728395078</c:v>
                </c:pt>
                <c:pt idx="767">
                  <c:v>847.32006754436713</c:v>
                </c:pt>
                <c:pt idx="768">
                  <c:v>863.69780987654326</c:v>
                </c:pt>
                <c:pt idx="769">
                  <c:v>1009.888180246914</c:v>
                </c:pt>
                <c:pt idx="770">
                  <c:v>1253.3580131462188</c:v>
                </c:pt>
                <c:pt idx="771">
                  <c:v>1276.5998175443672</c:v>
                </c:pt>
                <c:pt idx="772">
                  <c:v>1217.7889641493059</c:v>
                </c:pt>
                <c:pt idx="773">
                  <c:v>1042.9081659239971</c:v>
                </c:pt>
                <c:pt idx="774">
                  <c:v>911.23461268325605</c:v>
                </c:pt>
                <c:pt idx="775">
                  <c:v>946.03988814621925</c:v>
                </c:pt>
                <c:pt idx="776">
                  <c:v>816.39382333140418</c:v>
                </c:pt>
                <c:pt idx="777">
                  <c:v>660.10109647955255</c:v>
                </c:pt>
                <c:pt idx="778">
                  <c:v>608.30943675733033</c:v>
                </c:pt>
                <c:pt idx="779">
                  <c:v>556.3322618441357</c:v>
                </c:pt>
                <c:pt idx="780">
                  <c:v>479.39326777584927</c:v>
                </c:pt>
                <c:pt idx="781">
                  <c:v>413.05637734374949</c:v>
                </c:pt>
                <c:pt idx="782">
                  <c:v>357.26076589506124</c:v>
                </c:pt>
                <c:pt idx="783">
                  <c:v>312.39131831597274</c:v>
                </c:pt>
                <c:pt idx="784">
                  <c:v>301.92775972222256</c:v>
                </c:pt>
                <c:pt idx="785">
                  <c:v>350.65247654321013</c:v>
                </c:pt>
                <c:pt idx="786">
                  <c:v>365.44675041473795</c:v>
                </c:pt>
                <c:pt idx="787">
                  <c:v>297.14150663580187</c:v>
                </c:pt>
                <c:pt idx="788">
                  <c:v>238.8324853684407</c:v>
                </c:pt>
                <c:pt idx="789">
                  <c:v>238.83248536844238</c:v>
                </c:pt>
                <c:pt idx="790">
                  <c:v>274.52413993055626</c:v>
                </c:pt>
                <c:pt idx="791">
                  <c:v>299.35315859374936</c:v>
                </c:pt>
                <c:pt idx="792">
                  <c:v>218.43825972222123</c:v>
                </c:pt>
                <c:pt idx="793">
                  <c:v>-65.340523456790123</c:v>
                </c:pt>
                <c:pt idx="794">
                  <c:v>-474.00172990933538</c:v>
                </c:pt>
                <c:pt idx="795">
                  <c:v>-842.32154626736087</c:v>
                </c:pt>
                <c:pt idx="796">
                  <c:v>-1038.269610069445</c:v>
                </c:pt>
                <c:pt idx="797">
                  <c:v>-974.62756092785514</c:v>
                </c:pt>
                <c:pt idx="798">
                  <c:v>-671.38345097415117</c:v>
                </c:pt>
                <c:pt idx="799">
                  <c:v>-267.79465390624995</c:v>
                </c:pt>
                <c:pt idx="800">
                  <c:v>23.409834375000017</c:v>
                </c:pt>
                <c:pt idx="801">
                  <c:v>222.88037888696019</c:v>
                </c:pt>
                <c:pt idx="802">
                  <c:v>542.38494601659011</c:v>
                </c:pt>
                <c:pt idx="803">
                  <c:v>890.76100581597188</c:v>
                </c:pt>
                <c:pt idx="804">
                  <c:v>949.40115478395012</c:v>
                </c:pt>
                <c:pt idx="805">
                  <c:v>677.51832202932144</c:v>
                </c:pt>
                <c:pt idx="806">
                  <c:v>364.84132217399707</c:v>
                </c:pt>
                <c:pt idx="807">
                  <c:v>154.41284980709844</c:v>
                </c:pt>
                <c:pt idx="808">
                  <c:v>-23.619650434028088</c:v>
                </c:pt>
                <c:pt idx="809">
                  <c:v>-157.07871640624967</c:v>
                </c:pt>
                <c:pt idx="810">
                  <c:v>-291.78941856674356</c:v>
                </c:pt>
                <c:pt idx="811">
                  <c:v>-546.08606840277764</c:v>
                </c:pt>
                <c:pt idx="812">
                  <c:v>-757.22616046489134</c:v>
                </c:pt>
                <c:pt idx="813">
                  <c:v>-827.24899611304045</c:v>
                </c:pt>
                <c:pt idx="814">
                  <c:v>-884.92169518711432</c:v>
                </c:pt>
                <c:pt idx="815">
                  <c:v>-965.32394865933634</c:v>
                </c:pt>
                <c:pt idx="816">
                  <c:v>-974.63417551118846</c:v>
                </c:pt>
                <c:pt idx="817">
                  <c:v>-876.05067126736117</c:v>
                </c:pt>
                <c:pt idx="818">
                  <c:v>-481.80896249999984</c:v>
                </c:pt>
                <c:pt idx="819">
                  <c:v>92.758335918209895</c:v>
                </c:pt>
                <c:pt idx="820">
                  <c:v>610.94103749999988</c:v>
                </c:pt>
                <c:pt idx="821">
                  <c:v>897.46774332561745</c:v>
                </c:pt>
                <c:pt idx="822">
                  <c:v>867.52570802469143</c:v>
                </c:pt>
                <c:pt idx="823">
                  <c:v>814.29622109374986</c:v>
                </c:pt>
                <c:pt idx="824">
                  <c:v>714.29854367283963</c:v>
                </c:pt>
                <c:pt idx="825">
                  <c:v>625.04151493055565</c:v>
                </c:pt>
                <c:pt idx="826">
                  <c:v>606.37403359375014</c:v>
                </c:pt>
                <c:pt idx="827">
                  <c:v>576.00352240547807</c:v>
                </c:pt>
                <c:pt idx="828">
                  <c:v>639.37619601658912</c:v>
                </c:pt>
                <c:pt idx="829">
                  <c:v>740.15983437500017</c:v>
                </c:pt>
                <c:pt idx="830">
                  <c:v>724.16289320987653</c:v>
                </c:pt>
                <c:pt idx="831">
                  <c:v>590.18104439621948</c:v>
                </c:pt>
                <c:pt idx="832">
                  <c:v>383.12800234375067</c:v>
                </c:pt>
                <c:pt idx="833">
                  <c:v>278.99830351080249</c:v>
                </c:pt>
                <c:pt idx="834">
                  <c:v>292.38550041473701</c:v>
                </c:pt>
                <c:pt idx="835">
                  <c:v>294.3724390721444</c:v>
                </c:pt>
                <c:pt idx="836">
                  <c:v>272.54680659722288</c:v>
                </c:pt>
                <c:pt idx="837">
                  <c:v>297.39846554783969</c:v>
                </c:pt>
                <c:pt idx="838">
                  <c:v>358.53988814621846</c:v>
                </c:pt>
                <c:pt idx="839">
                  <c:v>361.66323406635814</c:v>
                </c:pt>
                <c:pt idx="840">
                  <c:v>352.38034956597221</c:v>
                </c:pt>
                <c:pt idx="841">
                  <c:v>413.99045990547842</c:v>
                </c:pt>
                <c:pt idx="842">
                  <c:v>465.36172495177533</c:v>
                </c:pt>
                <c:pt idx="843">
                  <c:v>422.8303094425155</c:v>
                </c:pt>
                <c:pt idx="844">
                  <c:v>320.11343212769998</c:v>
                </c:pt>
                <c:pt idx="845">
                  <c:v>250.76200432098767</c:v>
                </c:pt>
                <c:pt idx="846">
                  <c:v>239.78109826388953</c:v>
                </c:pt>
                <c:pt idx="847">
                  <c:v>275.80289552469173</c:v>
                </c:pt>
                <c:pt idx="848">
                  <c:v>371.74421569251547</c:v>
                </c:pt>
                <c:pt idx="849">
                  <c:v>481.42754323881161</c:v>
                </c:pt>
                <c:pt idx="850">
                  <c:v>487.04774115547821</c:v>
                </c:pt>
                <c:pt idx="851">
                  <c:v>397.14326777584893</c:v>
                </c:pt>
                <c:pt idx="852">
                  <c:v>352.63302356288534</c:v>
                </c:pt>
                <c:pt idx="853">
                  <c:v>355.14710921103347</c:v>
                </c:pt>
                <c:pt idx="854">
                  <c:v>334.18552472029319</c:v>
                </c:pt>
                <c:pt idx="855">
                  <c:v>277.14131831597223</c:v>
                </c:pt>
                <c:pt idx="856">
                  <c:v>242.3194562885806</c:v>
                </c:pt>
                <c:pt idx="857">
                  <c:v>348.49827009066377</c:v>
                </c:pt>
                <c:pt idx="858">
                  <c:v>493.82357873263862</c:v>
                </c:pt>
                <c:pt idx="859">
                  <c:v>499.54751647376509</c:v>
                </c:pt>
                <c:pt idx="860">
                  <c:v>421.7782658950627</c:v>
                </c:pt>
                <c:pt idx="861">
                  <c:v>471.49915536265439</c:v>
                </c:pt>
                <c:pt idx="862">
                  <c:v>677.69251358024553</c:v>
                </c:pt>
                <c:pt idx="863">
                  <c:v>665.06559609374995</c:v>
                </c:pt>
                <c:pt idx="864">
                  <c:v>459.3804328993059</c:v>
                </c:pt>
                <c:pt idx="865">
                  <c:v>391.33200432098863</c:v>
                </c:pt>
                <c:pt idx="866">
                  <c:v>476.54619239969111</c:v>
                </c:pt>
                <c:pt idx="867">
                  <c:v>576.54755814043142</c:v>
                </c:pt>
                <c:pt idx="868">
                  <c:v>513.17215246913588</c:v>
                </c:pt>
                <c:pt idx="869">
                  <c:v>340.01609980709873</c:v>
                </c:pt>
                <c:pt idx="870">
                  <c:v>233.74875234375102</c:v>
                </c:pt>
                <c:pt idx="871">
                  <c:v>196.95076493055529</c:v>
                </c:pt>
                <c:pt idx="872">
                  <c:v>183.1462433256176</c:v>
                </c:pt>
                <c:pt idx="873">
                  <c:v>157.60253499228403</c:v>
                </c:pt>
                <c:pt idx="874">
                  <c:v>95.807247376543216</c:v>
                </c:pt>
                <c:pt idx="875">
                  <c:v>20.784934442516146</c:v>
                </c:pt>
                <c:pt idx="876">
                  <c:v>-43.909661622300291</c:v>
                </c:pt>
                <c:pt idx="877">
                  <c:v>-15.472022733410171</c:v>
                </c:pt>
                <c:pt idx="878">
                  <c:v>97.718550617284336</c:v>
                </c:pt>
                <c:pt idx="879">
                  <c:v>201.57082145061662</c:v>
                </c:pt>
                <c:pt idx="880">
                  <c:v>131.07082145061727</c:v>
                </c:pt>
                <c:pt idx="881">
                  <c:v>8.8738065972222557</c:v>
                </c:pt>
                <c:pt idx="882">
                  <c:v>121.74437469135805</c:v>
                </c:pt>
                <c:pt idx="883">
                  <c:v>239.24437469135805</c:v>
                </c:pt>
                <c:pt idx="884">
                  <c:v>250.99437469135739</c:v>
                </c:pt>
                <c:pt idx="885">
                  <c:v>286.70427664930617</c:v>
                </c:pt>
                <c:pt idx="886">
                  <c:v>299.83803750000004</c:v>
                </c:pt>
                <c:pt idx="887">
                  <c:v>277.2639238811725</c:v>
                </c:pt>
                <c:pt idx="888">
                  <c:v>230.72788081597292</c:v>
                </c:pt>
                <c:pt idx="889">
                  <c:v>171.05064277584779</c:v>
                </c:pt>
                <c:pt idx="890">
                  <c:v>98.704276649305228</c:v>
                </c:pt>
                <c:pt idx="891">
                  <c:v>12.793984211034967</c:v>
                </c:pt>
                <c:pt idx="892">
                  <c:v>-62.668293711419722</c:v>
                </c:pt>
                <c:pt idx="893">
                  <c:v>-80.615650000000159</c:v>
                </c:pt>
                <c:pt idx="894">
                  <c:v>-38.82224027777724</c:v>
                </c:pt>
                <c:pt idx="895">
                  <c:v>39.163275733024761</c:v>
                </c:pt>
                <c:pt idx="896">
                  <c:v>131.05637734374972</c:v>
                </c:pt>
                <c:pt idx="897">
                  <c:v>188.96834879436693</c:v>
                </c:pt>
                <c:pt idx="898">
                  <c:v>200.7183487943671</c:v>
                </c:pt>
                <c:pt idx="899">
                  <c:v>165.05034826388905</c:v>
                </c:pt>
                <c:pt idx="900">
                  <c:v>105.05040164930571</c:v>
                </c:pt>
                <c:pt idx="901">
                  <c:v>-3.1812441840274488</c:v>
                </c:pt>
                <c:pt idx="902">
                  <c:v>-536.82154626736076</c:v>
                </c:pt>
                <c:pt idx="903">
                  <c:v>-1038.269610069445</c:v>
                </c:pt>
                <c:pt idx="904">
                  <c:v>-974.62756092785514</c:v>
                </c:pt>
                <c:pt idx="905">
                  <c:v>-671.38345097415117</c:v>
                </c:pt>
                <c:pt idx="906">
                  <c:v>-267.79465390624995</c:v>
                </c:pt>
                <c:pt idx="907">
                  <c:v>23.409834375000017</c:v>
                </c:pt>
                <c:pt idx="908">
                  <c:v>222.88037888696019</c:v>
                </c:pt>
                <c:pt idx="909">
                  <c:v>542.38494601659011</c:v>
                </c:pt>
                <c:pt idx="910">
                  <c:v>890.76100581597188</c:v>
                </c:pt>
                <c:pt idx="911">
                  <c:v>949.40115478395012</c:v>
                </c:pt>
                <c:pt idx="912">
                  <c:v>677.51832202932144</c:v>
                </c:pt>
                <c:pt idx="913">
                  <c:v>482.34132217399707</c:v>
                </c:pt>
                <c:pt idx="914">
                  <c:v>686.77853749999963</c:v>
                </c:pt>
                <c:pt idx="915">
                  <c:v>674.53109826388902</c:v>
                </c:pt>
                <c:pt idx="916">
                  <c:v>455.55943675733067</c:v>
                </c:pt>
                <c:pt idx="917">
                  <c:v>307.16955061728379</c:v>
                </c:pt>
                <c:pt idx="918">
                  <c:v>188.87072017746897</c:v>
                </c:pt>
                <c:pt idx="919">
                  <c:v>259.76979748263892</c:v>
                </c:pt>
                <c:pt idx="920">
                  <c:v>367.12286499807084</c:v>
                </c:pt>
                <c:pt idx="921">
                  <c:v>535.67784184992252</c:v>
                </c:pt>
                <c:pt idx="922">
                  <c:v>613.64710921103369</c:v>
                </c:pt>
                <c:pt idx="923">
                  <c:v>549.97028359374974</c:v>
                </c:pt>
                <c:pt idx="924">
                  <c:v>249.70120373263842</c:v>
                </c:pt>
                <c:pt idx="925">
                  <c:v>-60.164654677853918</c:v>
                </c:pt>
                <c:pt idx="926">
                  <c:v>-30.913317100693718</c:v>
                </c:pt>
                <c:pt idx="927">
                  <c:v>48.387025154320355</c:v>
                </c:pt>
                <c:pt idx="928">
                  <c:v>80.720483053626353</c:v>
                </c:pt>
                <c:pt idx="929">
                  <c:v>114.31875581597255</c:v>
                </c:pt>
                <c:pt idx="930">
                  <c:v>124.42784184992334</c:v>
                </c:pt>
                <c:pt idx="931">
                  <c:v>123.20425258487622</c:v>
                </c:pt>
                <c:pt idx="932">
                  <c:v>109.83226184413532</c:v>
                </c:pt>
                <c:pt idx="933">
                  <c:v>61.22108437500053</c:v>
                </c:pt>
                <c:pt idx="934">
                  <c:v>-24.218830748456597</c:v>
                </c:pt>
                <c:pt idx="935">
                  <c:v>-40.284339863040117</c:v>
                </c:pt>
                <c:pt idx="936">
                  <c:v>14.995613695987686</c:v>
                </c:pt>
                <c:pt idx="937">
                  <c:v>59.712661728394906</c:v>
                </c:pt>
                <c:pt idx="938">
                  <c:v>69.578787065972236</c:v>
                </c:pt>
                <c:pt idx="939">
                  <c:v>55.961808140431927</c:v>
                </c:pt>
                <c:pt idx="940">
                  <c:v>77.243735802469317</c:v>
                </c:pt>
                <c:pt idx="941">
                  <c:v>134.89382333140452</c:v>
                </c:pt>
                <c:pt idx="942">
                  <c:v>158.02853749999969</c:v>
                </c:pt>
                <c:pt idx="943">
                  <c:v>169.41392749807082</c:v>
                </c:pt>
                <c:pt idx="944">
                  <c:v>192.91392749807116</c:v>
                </c:pt>
                <c:pt idx="945">
                  <c:v>216.77853750000054</c:v>
                </c:pt>
                <c:pt idx="946">
                  <c:v>299.75978499228398</c:v>
                </c:pt>
                <c:pt idx="947">
                  <c:v>373.21180814043146</c:v>
                </c:pt>
                <c:pt idx="948">
                  <c:v>329.20708437500031</c:v>
                </c:pt>
                <c:pt idx="949">
                  <c:v>224.97094239969186</c:v>
                </c:pt>
                <c:pt idx="950">
                  <c:v>60.091464149305409</c:v>
                </c:pt>
                <c:pt idx="951">
                  <c:v>-213.91614773341036</c:v>
                </c:pt>
                <c:pt idx="952">
                  <c:v>-610.40867782600333</c:v>
                </c:pt>
                <c:pt idx="953">
                  <c:v>-965.84884521604954</c:v>
                </c:pt>
                <c:pt idx="954">
                  <c:v>-1099.7360204185957</c:v>
                </c:pt>
                <c:pt idx="955">
                  <c:v>-1114.224790625</c:v>
                </c:pt>
                <c:pt idx="956">
                  <c:v>-1126.815155835262</c:v>
                </c:pt>
                <c:pt idx="957">
                  <c:v>-761.50711604938249</c:v>
                </c:pt>
                <c:pt idx="958">
                  <c:v>-36.71843361304002</c:v>
                </c:pt>
                <c:pt idx="959">
                  <c:v>599.33563626543207</c:v>
                </c:pt>
                <c:pt idx="960">
                  <c:v>1122.5022423128858</c:v>
                </c:pt>
                <c:pt idx="961">
                  <c:v>1427.6964007330246</c:v>
                </c:pt>
                <c:pt idx="962">
                  <c:v>1395.3956918209872</c:v>
                </c:pt>
                <c:pt idx="963">
                  <c:v>1162.8357453993056</c:v>
                </c:pt>
                <c:pt idx="964">
                  <c:v>845.62592851080296</c:v>
                </c:pt>
                <c:pt idx="965">
                  <c:v>535.47923421103405</c:v>
                </c:pt>
                <c:pt idx="966">
                  <c:v>303.9665143036267</c:v>
                </c:pt>
                <c:pt idx="967">
                  <c:v>175.06895937500002</c:v>
                </c:pt>
                <c:pt idx="968">
                  <c:v>115.96651430362654</c:v>
                </c:pt>
                <c:pt idx="969">
                  <c:v>32.313492312885501</c:v>
                </c:pt>
                <c:pt idx="970">
                  <c:v>-123.21011185378086</c:v>
                </c:pt>
                <c:pt idx="971">
                  <c:v>-422.7104069444444</c:v>
                </c:pt>
                <c:pt idx="972">
                  <c:v>-856.3151851562501</c:v>
                </c:pt>
                <c:pt idx="973">
                  <c:v>-1106.8068863040123</c:v>
                </c:pt>
                <c:pt idx="974">
                  <c:v>-1120.4001824556326</c:v>
                </c:pt>
                <c:pt idx="975">
                  <c:v>-1132.0950736111108</c:v>
                </c:pt>
                <c:pt idx="976">
                  <c:v>-1153.6415597704472</c:v>
                </c:pt>
                <c:pt idx="977">
                  <c:v>-926.67041393711406</c:v>
                </c:pt>
                <c:pt idx="978">
                  <c:v>-625.10678271604957</c:v>
                </c:pt>
                <c:pt idx="979">
                  <c:v>-533.86957361111104</c:v>
                </c:pt>
                <c:pt idx="980">
                  <c:v>-430.13861416859555</c:v>
                </c:pt>
                <c:pt idx="981">
                  <c:v>-325.64058827160477</c:v>
                </c:pt>
                <c:pt idx="982">
                  <c:v>-303.00565000000006</c:v>
                </c:pt>
                <c:pt idx="983">
                  <c:v>-385.98520791859562</c:v>
                </c:pt>
                <c:pt idx="984">
                  <c:v>-433.66137530864194</c:v>
                </c:pt>
                <c:pt idx="985">
                  <c:v>-292.96651231674377</c:v>
                </c:pt>
                <c:pt idx="986">
                  <c:v>-46.25739999999999</c:v>
                </c:pt>
                <c:pt idx="987">
                  <c:v>82.99260000000001</c:v>
                </c:pt>
                <c:pt idx="988">
                  <c:v>82.99260000000001</c:v>
                </c:pt>
                <c:pt idx="989">
                  <c:v>82.99260000000001</c:v>
                </c:pt>
                <c:pt idx="990">
                  <c:v>82.99260000000001</c:v>
                </c:pt>
                <c:pt idx="991">
                  <c:v>82.99260000000001</c:v>
                </c:pt>
                <c:pt idx="992">
                  <c:v>82.99260000000001</c:v>
                </c:pt>
                <c:pt idx="993">
                  <c:v>82.99260000000001</c:v>
                </c:pt>
                <c:pt idx="994">
                  <c:v>82.99260000000001</c:v>
                </c:pt>
                <c:pt idx="995">
                  <c:v>82.99260000000001</c:v>
                </c:pt>
                <c:pt idx="996">
                  <c:v>82.99260000000001</c:v>
                </c:pt>
                <c:pt idx="997">
                  <c:v>82.99260000000001</c:v>
                </c:pt>
                <c:pt idx="998">
                  <c:v>82.99260000000001</c:v>
                </c:pt>
                <c:pt idx="999">
                  <c:v>82.99260000000001</c:v>
                </c:pt>
                <c:pt idx="1000">
                  <c:v>82.99260000000001</c:v>
                </c:pt>
                <c:pt idx="1001">
                  <c:v>82.99260000000001</c:v>
                </c:pt>
                <c:pt idx="1002">
                  <c:v>82.99260000000001</c:v>
                </c:pt>
                <c:pt idx="1003">
                  <c:v>82.99260000000001</c:v>
                </c:pt>
                <c:pt idx="1004">
                  <c:v>82.99260000000001</c:v>
                </c:pt>
                <c:pt idx="1005">
                  <c:v>82.99260000000001</c:v>
                </c:pt>
                <c:pt idx="1006">
                  <c:v>82.99260000000001</c:v>
                </c:pt>
                <c:pt idx="1007">
                  <c:v>82.99260000000001</c:v>
                </c:pt>
                <c:pt idx="1008">
                  <c:v>82.99260000000001</c:v>
                </c:pt>
                <c:pt idx="1009">
                  <c:v>82.99260000000001</c:v>
                </c:pt>
                <c:pt idx="1010">
                  <c:v>82.99260000000001</c:v>
                </c:pt>
                <c:pt idx="1011">
                  <c:v>82.99260000000001</c:v>
                </c:pt>
                <c:pt idx="1012">
                  <c:v>82.99260000000001</c:v>
                </c:pt>
                <c:pt idx="1013">
                  <c:v>82.99260000000001</c:v>
                </c:pt>
                <c:pt idx="1014">
                  <c:v>82.99260000000001</c:v>
                </c:pt>
                <c:pt idx="1015">
                  <c:v>82.99260000000001</c:v>
                </c:pt>
                <c:pt idx="1016">
                  <c:v>82.99260000000001</c:v>
                </c:pt>
                <c:pt idx="1017">
                  <c:v>82.99260000000001</c:v>
                </c:pt>
                <c:pt idx="1018">
                  <c:v>82.99260000000001</c:v>
                </c:pt>
                <c:pt idx="1019">
                  <c:v>82.99260000000001</c:v>
                </c:pt>
                <c:pt idx="1020">
                  <c:v>82.99260000000001</c:v>
                </c:pt>
                <c:pt idx="1021">
                  <c:v>82.99260000000001</c:v>
                </c:pt>
                <c:pt idx="1022">
                  <c:v>82.99260000000001</c:v>
                </c:pt>
                <c:pt idx="1023">
                  <c:v>82.99260000000001</c:v>
                </c:pt>
                <c:pt idx="1024">
                  <c:v>82.99260000000001</c:v>
                </c:pt>
                <c:pt idx="1025">
                  <c:v>82.99260000000001</c:v>
                </c:pt>
                <c:pt idx="1026">
                  <c:v>176.99260000000001</c:v>
                </c:pt>
                <c:pt idx="1027">
                  <c:v>506.01422654320993</c:v>
                </c:pt>
                <c:pt idx="1028">
                  <c:v>999.9305374999999</c:v>
                </c:pt>
                <c:pt idx="1029">
                  <c:v>1377.9918173996914</c:v>
                </c:pt>
                <c:pt idx="1030">
                  <c:v>1429.6955905478396</c:v>
                </c:pt>
                <c:pt idx="1031">
                  <c:v>1248.0091895061726</c:v>
                </c:pt>
                <c:pt idx="1032">
                  <c:v>1066.6106918209878</c:v>
                </c:pt>
                <c:pt idx="1033">
                  <c:v>967.61493159722238</c:v>
                </c:pt>
                <c:pt idx="1034">
                  <c:v>915.94931407214517</c:v>
                </c:pt>
                <c:pt idx="1035">
                  <c:v>817.63715536265454</c:v>
                </c:pt>
                <c:pt idx="1036">
                  <c:v>683.01563395061771</c:v>
                </c:pt>
                <c:pt idx="1037">
                  <c:v>594.50100388695967</c:v>
                </c:pt>
                <c:pt idx="1038">
                  <c:v>599.43996569251522</c:v>
                </c:pt>
                <c:pt idx="1039">
                  <c:v>675.97883996913583</c:v>
                </c:pt>
                <c:pt idx="1040">
                  <c:v>718.49535848765402</c:v>
                </c:pt>
                <c:pt idx="1041">
                  <c:v>690.90115478395069</c:v>
                </c:pt>
                <c:pt idx="1042">
                  <c:v>580.41930597029318</c:v>
                </c:pt>
                <c:pt idx="1043">
                  <c:v>420.7636516493057</c:v>
                </c:pt>
                <c:pt idx="1044">
                  <c:v>282.23549795524673</c:v>
                </c:pt>
                <c:pt idx="1045">
                  <c:v>212.44782222222187</c:v>
                </c:pt>
                <c:pt idx="1046">
                  <c:v>212.80499809992335</c:v>
                </c:pt>
                <c:pt idx="1047">
                  <c:v>225.27137734374986</c:v>
                </c:pt>
                <c:pt idx="1048">
                  <c:v>178.99045990547839</c:v>
                </c:pt>
                <c:pt idx="1049">
                  <c:v>60.771377343750018</c:v>
                </c:pt>
                <c:pt idx="1050">
                  <c:v>-106.57791972415106</c:v>
                </c:pt>
                <c:pt idx="1051">
                  <c:v>-241.39675460069441</c:v>
                </c:pt>
                <c:pt idx="1052">
                  <c:v>-330.03503271604973</c:v>
                </c:pt>
                <c:pt idx="1053">
                  <c:v>-431.44178585069437</c:v>
                </c:pt>
                <c:pt idx="1054">
                  <c:v>-580.68048506944479</c:v>
                </c:pt>
                <c:pt idx="1055">
                  <c:v>-778.62700537229887</c:v>
                </c:pt>
                <c:pt idx="1056">
                  <c:v>-1001.2136499999997</c:v>
                </c:pt>
                <c:pt idx="1057">
                  <c:v>-1130.6592738908178</c:v>
                </c:pt>
                <c:pt idx="1058">
                  <c:v>-1034.9564927854938</c:v>
                </c:pt>
                <c:pt idx="1059">
                  <c:v>-924.35536006944426</c:v>
                </c:pt>
                <c:pt idx="1060">
                  <c:v>-800.58329588155857</c:v>
                </c:pt>
                <c:pt idx="1061">
                  <c:v>-463.18980297067884</c:v>
                </c:pt>
                <c:pt idx="1062">
                  <c:v>-64.891427777777849</c:v>
                </c:pt>
                <c:pt idx="1063">
                  <c:v>181.940009673997</c:v>
                </c:pt>
                <c:pt idx="1064">
                  <c:v>499.77899506172844</c:v>
                </c:pt>
                <c:pt idx="1065">
                  <c:v>925.46609305555535</c:v>
                </c:pt>
                <c:pt idx="1066">
                  <c:v>1012.8743615258487</c:v>
                </c:pt>
                <c:pt idx="1067">
                  <c:v>653.74545937500034</c:v>
                </c:pt>
                <c:pt idx="1068">
                  <c:v>314.94184826388897</c:v>
                </c:pt>
                <c:pt idx="1069">
                  <c:v>315.95153749999969</c:v>
                </c:pt>
                <c:pt idx="1070">
                  <c:v>529.54390555555574</c:v>
                </c:pt>
                <c:pt idx="1071">
                  <c:v>745.52060000000029</c:v>
                </c:pt>
                <c:pt idx="1072">
                  <c:v>880.91388993055511</c:v>
                </c:pt>
                <c:pt idx="1073">
                  <c:v>1029.8498175443674</c:v>
                </c:pt>
                <c:pt idx="1074">
                  <c:v>1216.7157469425156</c:v>
                </c:pt>
                <c:pt idx="1075">
                  <c:v>1301.4081659239966</c:v>
                </c:pt>
                <c:pt idx="1076">
                  <c:v>1199.122439072145</c:v>
                </c:pt>
                <c:pt idx="1077">
                  <c:v>1013.2404599054785</c:v>
                </c:pt>
                <c:pt idx="1078">
                  <c:v>848.48192638888906</c:v>
                </c:pt>
                <c:pt idx="1079">
                  <c:v>764.22231870177529</c:v>
                </c:pt>
                <c:pt idx="1080">
                  <c:v>644.30653750000033</c:v>
                </c:pt>
                <c:pt idx="1081">
                  <c:v>426.91327573302442</c:v>
                </c:pt>
                <c:pt idx="1082">
                  <c:v>205.36095937499985</c:v>
                </c:pt>
                <c:pt idx="1083">
                  <c:v>-31.759455603781021</c:v>
                </c:pt>
                <c:pt idx="1084">
                  <c:v>-167.68124418402812</c:v>
                </c:pt>
                <c:pt idx="1085">
                  <c:v>-68.430020418595319</c:v>
                </c:pt>
                <c:pt idx="1086">
                  <c:v>116.78116925154373</c:v>
                </c:pt>
                <c:pt idx="1087">
                  <c:v>210.78116925154342</c:v>
                </c:pt>
                <c:pt idx="1088">
                  <c:v>222.92754323881127</c:v>
                </c:pt>
                <c:pt idx="1089">
                  <c:v>211.57459305555489</c:v>
                </c:pt>
                <c:pt idx="1090">
                  <c:v>199.82459305555557</c:v>
                </c:pt>
                <c:pt idx="1091">
                  <c:v>235.07459305555608</c:v>
                </c:pt>
                <c:pt idx="1092">
                  <c:v>353.76979748263938</c:v>
                </c:pt>
                <c:pt idx="1093">
                  <c:v>510.54774115547855</c:v>
                </c:pt>
                <c:pt idx="1094">
                  <c:v>552.38302356288568</c:v>
                </c:pt>
                <c:pt idx="1095">
                  <c:v>452.11095937500005</c:v>
                </c:pt>
                <c:pt idx="1096">
                  <c:v>325.85792518325604</c:v>
                </c:pt>
                <c:pt idx="1097">
                  <c:v>197.47028359374968</c:v>
                </c:pt>
                <c:pt idx="1098">
                  <c:v>31.248270090663453</c:v>
                </c:pt>
                <c:pt idx="1099">
                  <c:v>-161.85289078896636</c:v>
                </c:pt>
                <c:pt idx="1100">
                  <c:v>-193.63856015624984</c:v>
                </c:pt>
                <c:pt idx="1101">
                  <c:v>-23.027681298225119</c:v>
                </c:pt>
                <c:pt idx="1102">
                  <c:v>186.49044876543195</c:v>
                </c:pt>
                <c:pt idx="1103">
                  <c:v>411.32459305555602</c:v>
                </c:pt>
                <c:pt idx="1104">
                  <c:v>616.7042525848766</c:v>
                </c:pt>
                <c:pt idx="1105">
                  <c:v>648.89710921103347</c:v>
                </c:pt>
                <c:pt idx="1106">
                  <c:v>479.47028359375042</c:v>
                </c:pt>
                <c:pt idx="1107">
                  <c:v>282.32357873263976</c:v>
                </c:pt>
                <c:pt idx="1108">
                  <c:v>105.6380066358025</c:v>
                </c:pt>
                <c:pt idx="1109">
                  <c:v>-62.75172990933703</c:v>
                </c:pt>
                <c:pt idx="1110">
                  <c:v>-57.36297484567865</c:v>
                </c:pt>
                <c:pt idx="1111">
                  <c:v>127.30653749999969</c:v>
                </c:pt>
                <c:pt idx="1112">
                  <c:v>374.47048305362637</c:v>
                </c:pt>
                <c:pt idx="1113">
                  <c:v>685.41327573302476</c:v>
                </c:pt>
                <c:pt idx="1114">
                  <c:v>861.58248536844121</c:v>
                </c:pt>
                <c:pt idx="1115">
                  <c:v>720.9943746913591</c:v>
                </c:pt>
                <c:pt idx="1116">
                  <c:v>445.4945025848769</c:v>
                </c:pt>
                <c:pt idx="1117">
                  <c:v>235.40462078510706</c:v>
                </c:pt>
                <c:pt idx="1118">
                  <c:v>57.275814843749032</c:v>
                </c:pt>
                <c:pt idx="1119">
                  <c:v>-42.295723350693436</c:v>
                </c:pt>
                <c:pt idx="1120">
                  <c:v>10.980057899306644</c:v>
                </c:pt>
                <c:pt idx="1121">
                  <c:v>90.081706288579966</c:v>
                </c:pt>
                <c:pt idx="1122">
                  <c:v>76.103158593750351</c:v>
                </c:pt>
                <c:pt idx="1123">
                  <c:v>-68.427374585262328</c:v>
                </c:pt>
                <c:pt idx="1124">
                  <c:v>-322.53614382716148</c:v>
                </c:pt>
                <c:pt idx="1125">
                  <c:v>-663.63856015625061</c:v>
                </c:pt>
                <c:pt idx="1126">
                  <c:v>-963.29291562499975</c:v>
                </c:pt>
                <c:pt idx="1127">
                  <c:v>-1076.3306940297061</c:v>
                </c:pt>
                <c:pt idx="1128">
                  <c:v>-1069.9700674382714</c:v>
                </c:pt>
                <c:pt idx="1129">
                  <c:v>-920.1703722704475</c:v>
                </c:pt>
                <c:pt idx="1130">
                  <c:v>-718.72570111882749</c:v>
                </c:pt>
                <c:pt idx="1131">
                  <c:v>-632.43117088155884</c:v>
                </c:pt>
                <c:pt idx="1132">
                  <c:v>-627.24921963734528</c:v>
                </c:pt>
                <c:pt idx="1133">
                  <c:v>-692.09790482253095</c:v>
                </c:pt>
                <c:pt idx="1134">
                  <c:v>-745.13171037808672</c:v>
                </c:pt>
                <c:pt idx="1135">
                  <c:v>-691.53964093364186</c:v>
                </c:pt>
                <c:pt idx="1136">
                  <c:v>-472.02934333526218</c:v>
                </c:pt>
                <c:pt idx="1137">
                  <c:v>-156.55440945216066</c:v>
                </c:pt>
                <c:pt idx="1138">
                  <c:v>54.556312770061865</c:v>
                </c:pt>
                <c:pt idx="1139">
                  <c:v>136.90261847029325</c:v>
                </c:pt>
                <c:pt idx="1140">
                  <c:v>184.19559054783937</c:v>
                </c:pt>
                <c:pt idx="1141">
                  <c:v>302.19739393325602</c:v>
                </c:pt>
                <c:pt idx="1142">
                  <c:v>562.08115478395086</c:v>
                </c:pt>
                <c:pt idx="1143">
                  <c:v>812.07006754436759</c:v>
                </c:pt>
                <c:pt idx="1144">
                  <c:v>722.8495335937497</c:v>
                </c:pt>
                <c:pt idx="1145">
                  <c:v>373.36069182098771</c:v>
                </c:pt>
                <c:pt idx="1146">
                  <c:v>-95.974291975308546</c:v>
                </c:pt>
                <c:pt idx="1147">
                  <c:v>-769.09499148341081</c:v>
                </c:pt>
                <c:pt idx="1148">
                  <c:v>-952.52669340277748</c:v>
                </c:pt>
                <c:pt idx="1149">
                  <c:v>-545.07215173611087</c:v>
                </c:pt>
                <c:pt idx="1150">
                  <c:v>-123.64142777777785</c:v>
                </c:pt>
                <c:pt idx="1151">
                  <c:v>87.858572222222236</c:v>
                </c:pt>
                <c:pt idx="1152">
                  <c:v>311.10857222222228</c:v>
                </c:pt>
                <c:pt idx="1153">
                  <c:v>888.52145064621925</c:v>
                </c:pt>
                <c:pt idx="1154">
                  <c:v>1410.9358584876543</c:v>
                </c:pt>
                <c:pt idx="1155">
                  <c:v>1396.7815663869599</c:v>
                </c:pt>
                <c:pt idx="1156">
                  <c:v>1135.2507803626538</c:v>
                </c:pt>
                <c:pt idx="1157">
                  <c:v>1108.5973312885806</c:v>
                </c:pt>
                <c:pt idx="1158">
                  <c:v>1260.3024701774693</c:v>
                </c:pt>
                <c:pt idx="1159">
                  <c:v>1403.8908683256168</c:v>
                </c:pt>
                <c:pt idx="1160">
                  <c:v>1385.7951099826387</c:v>
                </c:pt>
                <c:pt idx="1161">
                  <c:v>1226.5499933256172</c:v>
                </c:pt>
                <c:pt idx="1162">
                  <c:v>1100.6345072145066</c:v>
                </c:pt>
                <c:pt idx="1163">
                  <c:v>1056.800401649306</c:v>
                </c:pt>
                <c:pt idx="1164">
                  <c:v>1036.5115766589513</c:v>
                </c:pt>
                <c:pt idx="1165">
                  <c:v>1016.5880374999994</c:v>
                </c:pt>
                <c:pt idx="1166">
                  <c:v>796.72661774691289</c:v>
                </c:pt>
                <c:pt idx="1167">
                  <c:v>580.31736369598809</c:v>
                </c:pt>
                <c:pt idx="1168">
                  <c:v>645.53809300733053</c:v>
                </c:pt>
                <c:pt idx="1169">
                  <c:v>702.20076493055672</c:v>
                </c:pt>
                <c:pt idx="1170">
                  <c:v>675.80311731288555</c:v>
                </c:pt>
                <c:pt idx="1171">
                  <c:v>660.8131620659716</c:v>
                </c:pt>
                <c:pt idx="1172">
                  <c:v>633.69845937499974</c:v>
                </c:pt>
                <c:pt idx="1173">
                  <c:v>605.62205134066357</c:v>
                </c:pt>
                <c:pt idx="1174">
                  <c:v>588.84520296103358</c:v>
                </c:pt>
                <c:pt idx="1175">
                  <c:v>559.84358437499998</c:v>
                </c:pt>
                <c:pt idx="1176">
                  <c:v>529.76672109375033</c:v>
                </c:pt>
                <c:pt idx="1177">
                  <c:v>522.66102124807026</c:v>
                </c:pt>
                <c:pt idx="1178">
                  <c:v>550.84857448881144</c:v>
                </c:pt>
                <c:pt idx="1179">
                  <c:v>580.26884069251548</c:v>
                </c:pt>
                <c:pt idx="1180">
                  <c:v>586.25668984374988</c:v>
                </c:pt>
                <c:pt idx="1181">
                  <c:v>580.56212194251611</c:v>
                </c:pt>
                <c:pt idx="1182">
                  <c:v>550.81979425154418</c:v>
                </c:pt>
                <c:pt idx="1183">
                  <c:v>519.89138583140402</c:v>
                </c:pt>
                <c:pt idx="1184">
                  <c:v>500.12196453510728</c:v>
                </c:pt>
                <c:pt idx="1185">
                  <c:v>467.99936543209833</c:v>
                </c:pt>
                <c:pt idx="1186">
                  <c:v>411.13391592399648</c:v>
                </c:pt>
                <c:pt idx="1187">
                  <c:v>375.88391592399682</c:v>
                </c:pt>
                <c:pt idx="1188">
                  <c:v>375.88391592399682</c:v>
                </c:pt>
                <c:pt idx="1189">
                  <c:v>375.88391592399682</c:v>
                </c:pt>
                <c:pt idx="1190">
                  <c:v>375.88391592399682</c:v>
                </c:pt>
                <c:pt idx="1191">
                  <c:v>375.88391592399682</c:v>
                </c:pt>
                <c:pt idx="1192">
                  <c:v>375.88391592399682</c:v>
                </c:pt>
                <c:pt idx="1193">
                  <c:v>375.88391592399682</c:v>
                </c:pt>
                <c:pt idx="1194">
                  <c:v>375.88391592399682</c:v>
                </c:pt>
                <c:pt idx="1195">
                  <c:v>387.63391592399785</c:v>
                </c:pt>
                <c:pt idx="1196">
                  <c:v>388.26345108024799</c:v>
                </c:pt>
                <c:pt idx="1197">
                  <c:v>388.26345108024634</c:v>
                </c:pt>
                <c:pt idx="1198">
                  <c:v>435.89366206597219</c:v>
                </c:pt>
                <c:pt idx="1199">
                  <c:v>485.42126430362725</c:v>
                </c:pt>
                <c:pt idx="1200">
                  <c:v>535.5959732638886</c:v>
                </c:pt>
                <c:pt idx="1201">
                  <c:v>575.96065073302407</c:v>
                </c:pt>
                <c:pt idx="1202">
                  <c:v>557.61858128858103</c:v>
                </c:pt>
                <c:pt idx="1203">
                  <c:v>514.51541404320994</c:v>
                </c:pt>
                <c:pt idx="1204">
                  <c:v>470.12681913580178</c:v>
                </c:pt>
                <c:pt idx="1205">
                  <c:v>436.18657665895023</c:v>
                </c:pt>
                <c:pt idx="1206">
                  <c:v>425.09246916473796</c:v>
                </c:pt>
                <c:pt idx="1207">
                  <c:v>425.74903750000033</c:v>
                </c:pt>
                <c:pt idx="1208">
                  <c:v>426.406281664738</c:v>
                </c:pt>
                <c:pt idx="1209">
                  <c:v>415.31420165895167</c:v>
                </c:pt>
                <c:pt idx="1210">
                  <c:v>403.56420165895065</c:v>
                </c:pt>
                <c:pt idx="1211">
                  <c:v>403.56420165895065</c:v>
                </c:pt>
                <c:pt idx="1212">
                  <c:v>391.81420165894968</c:v>
                </c:pt>
                <c:pt idx="1213">
                  <c:v>391.15628166473664</c:v>
                </c:pt>
                <c:pt idx="1214">
                  <c:v>402.90628166473766</c:v>
                </c:pt>
                <c:pt idx="1215">
                  <c:v>402.90628166473766</c:v>
                </c:pt>
                <c:pt idx="1216">
                  <c:v>391.15628166473829</c:v>
                </c:pt>
                <c:pt idx="1217">
                  <c:v>378.7490374999997</c:v>
                </c:pt>
                <c:pt idx="1218">
                  <c:v>378.09246916473734</c:v>
                </c:pt>
                <c:pt idx="1219">
                  <c:v>377.43657665895194</c:v>
                </c:pt>
                <c:pt idx="1220">
                  <c:v>365.03135998263923</c:v>
                </c:pt>
                <c:pt idx="1221">
                  <c:v>340.22295411844141</c:v>
                </c:pt>
                <c:pt idx="1222">
                  <c:v>326.51541404320892</c:v>
                </c:pt>
                <c:pt idx="1223">
                  <c:v>312.8139564332559</c:v>
                </c:pt>
                <c:pt idx="1224">
                  <c:v>321.97147456597293</c:v>
                </c:pt>
                <c:pt idx="1225">
                  <c:v>344.17928860918147</c:v>
                </c:pt>
                <c:pt idx="1226">
                  <c:v>354.63980597029354</c:v>
                </c:pt>
                <c:pt idx="1227">
                  <c:v>353.99607839506206</c:v>
                </c:pt>
                <c:pt idx="1228">
                  <c:v>352.71065073302503</c:v>
                </c:pt>
                <c:pt idx="1229">
                  <c:v>352.06895064621943</c:v>
                </c:pt>
                <c:pt idx="1230">
                  <c:v>339.03757796103338</c:v>
                </c:pt>
                <c:pt idx="1231">
                  <c:v>349.50890859375033</c:v>
                </c:pt>
                <c:pt idx="1232">
                  <c:v>372.37058765432164</c:v>
                </c:pt>
                <c:pt idx="1233">
                  <c:v>372.37058765431999</c:v>
                </c:pt>
                <c:pt idx="1234">
                  <c:v>371.73294254436632</c:v>
                </c:pt>
                <c:pt idx="1235">
                  <c:v>359.98294254436701</c:v>
                </c:pt>
                <c:pt idx="1236">
                  <c:v>335.20967981288675</c:v>
                </c:pt>
                <c:pt idx="1237">
                  <c:v>298.689120399307</c:v>
                </c:pt>
                <c:pt idx="1238">
                  <c:v>248.52454888117194</c:v>
                </c:pt>
                <c:pt idx="1239">
                  <c:v>209.49936543209805</c:v>
                </c:pt>
                <c:pt idx="1240">
                  <c:v>192.75363395061731</c:v>
                </c:pt>
                <c:pt idx="1241">
                  <c:v>200.16784995177409</c:v>
                </c:pt>
                <c:pt idx="1242">
                  <c:v>207.61518159722252</c:v>
                </c:pt>
                <c:pt idx="1243">
                  <c:v>203.95353750000035</c:v>
                </c:pt>
                <c:pt idx="1244">
                  <c:v>199.71236962770095</c:v>
                </c:pt>
                <c:pt idx="1245">
                  <c:v>207.85344022955218</c:v>
                </c:pt>
                <c:pt idx="1246">
                  <c:v>192.51884069251579</c:v>
                </c:pt>
                <c:pt idx="1247">
                  <c:v>176.61755814043312</c:v>
                </c:pt>
                <c:pt idx="1248">
                  <c:v>172.49939123263823</c:v>
                </c:pt>
                <c:pt idx="1249">
                  <c:v>168.41433996913517</c:v>
                </c:pt>
                <c:pt idx="1250">
                  <c:v>176.11240434992317</c:v>
                </c:pt>
                <c:pt idx="1251">
                  <c:v>184.41567402584852</c:v>
                </c:pt>
                <c:pt idx="1252">
                  <c:v>180.99327356288552</c:v>
                </c:pt>
                <c:pt idx="1253">
                  <c:v>177.59520296103526</c:v>
                </c:pt>
                <c:pt idx="1254">
                  <c:v>174.22146222029292</c:v>
                </c:pt>
                <c:pt idx="1255">
                  <c:v>170.87205134066329</c:v>
                </c:pt>
                <c:pt idx="1256">
                  <c:v>167.54697032214483</c:v>
                </c:pt>
                <c:pt idx="1257">
                  <c:v>164.24621916473731</c:v>
                </c:pt>
                <c:pt idx="1258">
                  <c:v>160.9697978684427</c:v>
                </c:pt>
                <c:pt idx="1259">
                  <c:v>169.46770643325692</c:v>
                </c:pt>
                <c:pt idx="1260">
                  <c:v>190.27621554783889</c:v>
                </c:pt>
                <c:pt idx="1261">
                  <c:v>211.63518777006141</c:v>
                </c:pt>
                <c:pt idx="1262">
                  <c:v>257.03651314621948</c:v>
                </c:pt>
                <c:pt idx="1263">
                  <c:v>304.03651314621851</c:v>
                </c:pt>
                <c:pt idx="1264">
                  <c:v>339.81872885802375</c:v>
                </c:pt>
                <c:pt idx="1265">
                  <c:v>364.91943097029423</c:v>
                </c:pt>
                <c:pt idx="1266">
                  <c:v>354.77621554783957</c:v>
                </c:pt>
                <c:pt idx="1267">
                  <c:v>344.10078441357928</c:v>
                </c:pt>
                <c:pt idx="1268">
                  <c:v>321.67805659722256</c:v>
                </c:pt>
                <c:pt idx="1269">
                  <c:v>274.67805659722188</c:v>
                </c:pt>
                <c:pt idx="1270">
                  <c:v>238.35078441358027</c:v>
                </c:pt>
                <c:pt idx="1271">
                  <c:v>213.23994485918342</c:v>
                </c:pt>
                <c:pt idx="1272">
                  <c:v>199.35162039930594</c:v>
                </c:pt>
                <c:pt idx="1273">
                  <c:v>208.97410921103364</c:v>
                </c:pt>
                <c:pt idx="1274">
                  <c:v>219.13557202932168</c:v>
                </c:pt>
                <c:pt idx="1275">
                  <c:v>229.30311731288583</c:v>
                </c:pt>
                <c:pt idx="1276">
                  <c:v>263.50152664930522</c:v>
                </c:pt>
                <c:pt idx="1277">
                  <c:v>298.75152664930488</c:v>
                </c:pt>
                <c:pt idx="1278">
                  <c:v>311.02698406635841</c:v>
                </c:pt>
                <c:pt idx="1279">
                  <c:v>323.30311731288549</c:v>
                </c:pt>
                <c:pt idx="1280">
                  <c:v>336.10741129436633</c:v>
                </c:pt>
                <c:pt idx="1281">
                  <c:v>313.66440859375041</c:v>
                </c:pt>
                <c:pt idx="1282">
                  <c:v>301.91440859375103</c:v>
                </c:pt>
                <c:pt idx="1283">
                  <c:v>302.44392098765536</c:v>
                </c:pt>
                <c:pt idx="1284">
                  <c:v>290.69392098765434</c:v>
                </c:pt>
                <c:pt idx="1285">
                  <c:v>267.19392098765405</c:v>
                </c:pt>
                <c:pt idx="1286">
                  <c:v>242.63557202932031</c:v>
                </c:pt>
                <c:pt idx="1287">
                  <c:v>229.82992638888894</c:v>
                </c:pt>
                <c:pt idx="1288">
                  <c:v>204.75152664930522</c:v>
                </c:pt>
                <c:pt idx="1289">
                  <c:v>190.90645527584911</c:v>
                </c:pt>
                <c:pt idx="1290">
                  <c:v>200.57219717399659</c:v>
                </c:pt>
                <c:pt idx="1291">
                  <c:v>199.01609980709839</c:v>
                </c:pt>
                <c:pt idx="1292">
                  <c:v>173.4507649305566</c:v>
                </c:pt>
                <c:pt idx="1293">
                  <c:v>159.13430249807104</c:v>
                </c:pt>
                <c:pt idx="1294">
                  <c:v>156.58473580246917</c:v>
                </c:pt>
                <c:pt idx="1295">
                  <c:v>177.55206484375037</c:v>
                </c:pt>
                <c:pt idx="1296">
                  <c:v>223.04057222222161</c:v>
                </c:pt>
                <c:pt idx="1297">
                  <c:v>269.5380930073303</c:v>
                </c:pt>
                <c:pt idx="1298">
                  <c:v>305.29057222222195</c:v>
                </c:pt>
                <c:pt idx="1299">
                  <c:v>329.7975581404321</c:v>
                </c:pt>
                <c:pt idx="1300">
                  <c:v>331.31310573881183</c:v>
                </c:pt>
                <c:pt idx="1301">
                  <c:v>320.57684995177374</c:v>
                </c:pt>
                <c:pt idx="1302">
                  <c:v>321.59329748263951</c:v>
                </c:pt>
                <c:pt idx="1303">
                  <c:v>334.36244833140438</c:v>
                </c:pt>
                <c:pt idx="1304">
                  <c:v>324.14624332561789</c:v>
                </c:pt>
                <c:pt idx="1305">
                  <c:v>301.15885998263934</c:v>
                </c:pt>
                <c:pt idx="1306">
                  <c:v>289.92215246913514</c:v>
                </c:pt>
                <c:pt idx="1307">
                  <c:v>278.17215246913582</c:v>
                </c:pt>
                <c:pt idx="1308">
                  <c:v>266.42215246913651</c:v>
                </c:pt>
                <c:pt idx="1309">
                  <c:v>265.90885998263963</c:v>
                </c:pt>
                <c:pt idx="1310">
                  <c:v>265.90885998263798</c:v>
                </c:pt>
                <c:pt idx="1311">
                  <c:v>253.64624332561692</c:v>
                </c:pt>
                <c:pt idx="1312">
                  <c:v>241.38430249807138</c:v>
                </c:pt>
                <c:pt idx="1313">
                  <c:v>216.86244833140435</c:v>
                </c:pt>
                <c:pt idx="1314">
                  <c:v>215.33473580246917</c:v>
                </c:pt>
                <c:pt idx="1315">
                  <c:v>214.31963993055555</c:v>
                </c:pt>
                <c:pt idx="1316">
                  <c:v>165.80206484374938</c:v>
                </c:pt>
                <c:pt idx="1317">
                  <c:v>151.03516206597223</c:v>
                </c:pt>
                <c:pt idx="1318">
                  <c:v>172.53741013696023</c:v>
                </c:pt>
                <c:pt idx="1319">
                  <c:v>241.05047147955216</c:v>
                </c:pt>
                <c:pt idx="1320">
                  <c:v>347.79258914930591</c:v>
                </c:pt>
                <c:pt idx="1321">
                  <c:v>432.53471033950677</c:v>
                </c:pt>
                <c:pt idx="1322">
                  <c:v>519.31310573881115</c:v>
                </c:pt>
                <c:pt idx="1323">
                  <c:v>607.68612078510773</c:v>
                </c:pt>
                <c:pt idx="1324">
                  <c:v>651.25152664930658</c:v>
                </c:pt>
                <c:pt idx="1325">
                  <c:v>600.45434999999941</c:v>
                </c:pt>
                <c:pt idx="1326">
                  <c:v>488.88306407214441</c:v>
                </c:pt>
                <c:pt idx="1327">
                  <c:v>385.85496728395094</c:v>
                </c:pt>
                <c:pt idx="1328">
                  <c:v>328.19845937500037</c:v>
                </c:pt>
                <c:pt idx="1329">
                  <c:v>304.69845937500003</c:v>
                </c:pt>
                <c:pt idx="1330">
                  <c:v>304.69845937500003</c:v>
                </c:pt>
                <c:pt idx="1331">
                  <c:v>304.69845937500003</c:v>
                </c:pt>
                <c:pt idx="1332">
                  <c:v>292.94845937500071</c:v>
                </c:pt>
                <c:pt idx="1333">
                  <c:v>257.15137541473706</c:v>
                </c:pt>
                <c:pt idx="1334">
                  <c:v>232.0141785108014</c:v>
                </c:pt>
                <c:pt idx="1335">
                  <c:v>230.38306407214571</c:v>
                </c:pt>
                <c:pt idx="1336">
                  <c:v>252.25803209876645</c:v>
                </c:pt>
                <c:pt idx="1337">
                  <c:v>275.2177064332559</c:v>
                </c:pt>
                <c:pt idx="1338">
                  <c:v>286.42805659722126</c:v>
                </c:pt>
                <c:pt idx="1339">
                  <c:v>298.17805659722222</c:v>
                </c:pt>
                <c:pt idx="1340">
                  <c:v>309.92805659722319</c:v>
                </c:pt>
                <c:pt idx="1341">
                  <c:v>322.21770643325658</c:v>
                </c:pt>
                <c:pt idx="1342">
                  <c:v>358.00803209876545</c:v>
                </c:pt>
                <c:pt idx="1343">
                  <c:v>395.42609305555527</c:v>
                </c:pt>
                <c:pt idx="1344">
                  <c:v>397.60496728395026</c:v>
                </c:pt>
                <c:pt idx="1345">
                  <c:v>388.04465478395099</c:v>
                </c:pt>
                <c:pt idx="1346">
                  <c:v>354.4440166184404</c:v>
                </c:pt>
                <c:pt idx="1347">
                  <c:v>319.7451555555549</c:v>
                </c:pt>
                <c:pt idx="1348">
                  <c:v>284.49515555555689</c:v>
                </c:pt>
                <c:pt idx="1349">
                  <c:v>201.14355351080349</c:v>
                </c:pt>
                <c:pt idx="1350">
                  <c:v>91.559234982637633</c:v>
                </c:pt>
                <c:pt idx="1351">
                  <c:v>3.3507844135802713</c:v>
                </c:pt>
                <c:pt idx="1352">
                  <c:v>-39.364427970678662</c:v>
                </c:pt>
                <c:pt idx="1353">
                  <c:v>-58.447177777778421</c:v>
                </c:pt>
                <c:pt idx="1354">
                  <c:v>-77.906702517361111</c:v>
                </c:pt>
                <c:pt idx="1355">
                  <c:v>-108.96416562500028</c:v>
                </c:pt>
                <c:pt idx="1356">
                  <c:v>-164.34546486303944</c:v>
                </c:pt>
                <c:pt idx="1357">
                  <c:v>-208.73166562499904</c:v>
                </c:pt>
                <c:pt idx="1358">
                  <c:v>-241.58514556327256</c:v>
                </c:pt>
                <c:pt idx="1359">
                  <c:v>-286.36535490933704</c:v>
                </c:pt>
                <c:pt idx="1360">
                  <c:v>-308.21123352623374</c:v>
                </c:pt>
                <c:pt idx="1361">
                  <c:v>-211.78362530864123</c:v>
                </c:pt>
                <c:pt idx="1362">
                  <c:v>-6.0457474151239694</c:v>
                </c:pt>
                <c:pt idx="1363">
                  <c:v>227.3322618441353</c:v>
                </c:pt>
                <c:pt idx="1364">
                  <c:v>441.26930293209887</c:v>
                </c:pt>
                <c:pt idx="1365">
                  <c:v>470.55034826388925</c:v>
                </c:pt>
                <c:pt idx="1366">
                  <c:v>321.16327573302539</c:v>
                </c:pt>
                <c:pt idx="1367">
                  <c:v>133.58668289930529</c:v>
                </c:pt>
                <c:pt idx="1368">
                  <c:v>-104.78165120563307</c:v>
                </c:pt>
                <c:pt idx="1369">
                  <c:v>-206.60809444444436</c:v>
                </c:pt>
                <c:pt idx="1370">
                  <c:v>-60.259551234568235</c:v>
                </c:pt>
                <c:pt idx="1371">
                  <c:v>125.384507214506</c:v>
                </c:pt>
                <c:pt idx="1372">
                  <c:v>195.88450721450616</c:v>
                </c:pt>
                <c:pt idx="1373">
                  <c:v>137.13450721450616</c:v>
                </c:pt>
                <c:pt idx="1374">
                  <c:v>5.9398078993062597</c:v>
                </c:pt>
                <c:pt idx="1375">
                  <c:v>-162.77905760030859</c:v>
                </c:pt>
                <c:pt idx="1376">
                  <c:v>-451.87357751736175</c:v>
                </c:pt>
                <c:pt idx="1377">
                  <c:v>-863.80377114197506</c:v>
                </c:pt>
                <c:pt idx="1378">
                  <c:v>-1092.5506014371135</c:v>
                </c:pt>
                <c:pt idx="1379">
                  <c:v>-1107.899026736111</c:v>
                </c:pt>
                <c:pt idx="1380">
                  <c:v>-1121.3490470389661</c:v>
                </c:pt>
                <c:pt idx="1381">
                  <c:v>-780.4006623456786</c:v>
                </c:pt>
                <c:pt idx="1382">
                  <c:v>72.927047482638827</c:v>
                </c:pt>
                <c:pt idx="1383">
                  <c:v>770.00224231288564</c:v>
                </c:pt>
                <c:pt idx="1384">
                  <c:v>859.8188291184415</c:v>
                </c:pt>
                <c:pt idx="1385">
                  <c:v>572.31856219135852</c:v>
                </c:pt>
                <c:pt idx="1386">
                  <c:v>363.50599809992286</c:v>
                </c:pt>
                <c:pt idx="1387">
                  <c:v>448.01563395061675</c:v>
                </c:pt>
                <c:pt idx="1388">
                  <c:v>711.19913221450611</c:v>
                </c:pt>
                <c:pt idx="1389">
                  <c:v>978.27844948881193</c:v>
                </c:pt>
                <c:pt idx="1390">
                  <c:v>1060.808214149306</c:v>
                </c:pt>
                <c:pt idx="1391">
                  <c:v>908.39846554783924</c:v>
                </c:pt>
                <c:pt idx="1392">
                  <c:v>658.94782222222159</c:v>
                </c:pt>
                <c:pt idx="1393">
                  <c:v>429.37642248263904</c:v>
                </c:pt>
                <c:pt idx="1394">
                  <c:v>255.34043984375018</c:v>
                </c:pt>
                <c:pt idx="1395">
                  <c:v>161.34043984375052</c:v>
                </c:pt>
                <c:pt idx="1396">
                  <c:v>90.099730738812099</c:v>
                </c:pt>
                <c:pt idx="1397">
                  <c:v>5.6438233314043771</c:v>
                </c:pt>
                <c:pt idx="1398">
                  <c:v>-56.369419290123432</c:v>
                </c:pt>
                <c:pt idx="1399">
                  <c:v>-119.03348569637346</c:v>
                </c:pt>
                <c:pt idx="1400">
                  <c:v>-182.64675460069441</c:v>
                </c:pt>
                <c:pt idx="1401">
                  <c:v>-223.29257713155914</c:v>
                </c:pt>
                <c:pt idx="1402">
                  <c:v>-299.33606840277753</c:v>
                </c:pt>
                <c:pt idx="1403">
                  <c:v>-505.97006743827166</c:v>
                </c:pt>
                <c:pt idx="1404">
                  <c:v>-880.21558537808676</c:v>
                </c:pt>
                <c:pt idx="1405">
                  <c:v>-1117.4887090760028</c:v>
                </c:pt>
                <c:pt idx="1406">
                  <c:v>-929.86342777777747</c:v>
                </c:pt>
                <c:pt idx="1407">
                  <c:v>-396.5164069444445</c:v>
                </c:pt>
                <c:pt idx="1408">
                  <c:v>72.194448331404246</c:v>
                </c:pt>
                <c:pt idx="1409">
                  <c:v>178.67704748263904</c:v>
                </c:pt>
                <c:pt idx="1410">
                  <c:v>120.29740203510778</c:v>
                </c:pt>
                <c:pt idx="1411">
                  <c:v>61.361886844135981</c:v>
                </c:pt>
                <c:pt idx="1412">
                  <c:v>25.559396248071085</c:v>
                </c:pt>
                <c:pt idx="1413">
                  <c:v>71.832203732638817</c:v>
                </c:pt>
                <c:pt idx="1414">
                  <c:v>283.51298811728395</c:v>
                </c:pt>
                <c:pt idx="1415">
                  <c:v>615.11493159722227</c:v>
                </c:pt>
                <c:pt idx="1416">
                  <c:v>891.17605134066332</c:v>
                </c:pt>
                <c:pt idx="1417">
                  <c:v>981.66542638888848</c:v>
                </c:pt>
                <c:pt idx="1418">
                  <c:v>849.57015555555586</c:v>
                </c:pt>
                <c:pt idx="1419">
                  <c:v>527.26931522955294</c:v>
                </c:pt>
                <c:pt idx="1420">
                  <c:v>141.75225581597223</c:v>
                </c:pt>
                <c:pt idx="1421">
                  <c:v>-259.98068477044819</c:v>
                </c:pt>
                <c:pt idx="1422">
                  <c:v>-525.4390250482254</c:v>
                </c:pt>
                <c:pt idx="1423">
                  <c:v>-344.90018245563266</c:v>
                </c:pt>
                <c:pt idx="1424">
                  <c:v>40.497930970293716</c:v>
                </c:pt>
                <c:pt idx="1425">
                  <c:v>358.44640073302475</c:v>
                </c:pt>
                <c:pt idx="1426">
                  <c:v>703.26928706597209</c:v>
                </c:pt>
                <c:pt idx="1427">
                  <c:v>781.96574694251547</c:v>
                </c:pt>
                <c:pt idx="1428">
                  <c:v>494.53441462191353</c:v>
                </c:pt>
                <c:pt idx="1429">
                  <c:v>155.7784494888119</c:v>
                </c:pt>
                <c:pt idx="1430">
                  <c:v>-139.68275074266958</c:v>
                </c:pt>
                <c:pt idx="1431">
                  <c:v>-485.42037227044716</c:v>
                </c:pt>
                <c:pt idx="1432">
                  <c:v>-905.74169340277774</c:v>
                </c:pt>
                <c:pt idx="1433">
                  <c:v>-1129.4022310667438</c:v>
                </c:pt>
                <c:pt idx="1434">
                  <c:v>-1151.4143637345676</c:v>
                </c:pt>
                <c:pt idx="1435">
                  <c:v>-713.41765019290108</c:v>
                </c:pt>
                <c:pt idx="1436">
                  <c:v>-10.429932455632956</c:v>
                </c:pt>
                <c:pt idx="1437">
                  <c:v>331.10673305362661</c:v>
                </c:pt>
                <c:pt idx="1438">
                  <c:v>368.28690203510808</c:v>
                </c:pt>
                <c:pt idx="1439">
                  <c:v>216.84767330246916</c:v>
                </c:pt>
                <c:pt idx="1440">
                  <c:v>28.99669370177455</c:v>
                </c:pt>
                <c:pt idx="1441">
                  <c:v>-195.28225667438272</c:v>
                </c:pt>
                <c:pt idx="1442">
                  <c:v>-268.27606743827135</c:v>
                </c:pt>
                <c:pt idx="1443">
                  <c:v>-93.690973350694577</c:v>
                </c:pt>
                <c:pt idx="1444">
                  <c:v>93.941037500000007</c:v>
                </c:pt>
                <c:pt idx="1445">
                  <c:v>153.05902664930557</c:v>
                </c:pt>
                <c:pt idx="1446">
                  <c:v>47.557731896218897</c:v>
                </c:pt>
                <c:pt idx="1447">
                  <c:v>-317.43027389081789</c:v>
                </c:pt>
                <c:pt idx="1448">
                  <c:v>-849.40431840277768</c:v>
                </c:pt>
                <c:pt idx="1449">
                  <c:v>-1135.6954976562499</c:v>
                </c:pt>
                <c:pt idx="1450">
                  <c:v>-938.54237241512351</c:v>
                </c:pt>
                <c:pt idx="1451">
                  <c:v>-457.45874027777774</c:v>
                </c:pt>
                <c:pt idx="1452">
                  <c:v>-58.00739999999999</c:v>
                </c:pt>
                <c:pt idx="1453">
                  <c:v>82.99260000000001</c:v>
                </c:pt>
                <c:pt idx="1454">
                  <c:v>82.99260000000001</c:v>
                </c:pt>
                <c:pt idx="1455">
                  <c:v>82.99260000000001</c:v>
                </c:pt>
                <c:pt idx="1456">
                  <c:v>82.99260000000001</c:v>
                </c:pt>
                <c:pt idx="1457">
                  <c:v>82.99260000000001</c:v>
                </c:pt>
                <c:pt idx="1458">
                  <c:v>82.99260000000001</c:v>
                </c:pt>
                <c:pt idx="1459">
                  <c:v>82.99260000000001</c:v>
                </c:pt>
                <c:pt idx="1460">
                  <c:v>82.99260000000001</c:v>
                </c:pt>
                <c:pt idx="1461">
                  <c:v>82.99260000000001</c:v>
                </c:pt>
                <c:pt idx="1462">
                  <c:v>82.99260000000001</c:v>
                </c:pt>
                <c:pt idx="1463">
                  <c:v>82.99260000000001</c:v>
                </c:pt>
                <c:pt idx="1464">
                  <c:v>82.99260000000001</c:v>
                </c:pt>
                <c:pt idx="1465">
                  <c:v>82.99260000000001</c:v>
                </c:pt>
                <c:pt idx="1466">
                  <c:v>82.99260000000001</c:v>
                </c:pt>
                <c:pt idx="1467">
                  <c:v>82.99260000000001</c:v>
                </c:pt>
                <c:pt idx="1468">
                  <c:v>82.99260000000001</c:v>
                </c:pt>
                <c:pt idx="1469">
                  <c:v>82.99260000000001</c:v>
                </c:pt>
                <c:pt idx="1470">
                  <c:v>82.99260000000001</c:v>
                </c:pt>
                <c:pt idx="1471">
                  <c:v>82.99260000000001</c:v>
                </c:pt>
                <c:pt idx="1472">
                  <c:v>82.99260000000001</c:v>
                </c:pt>
                <c:pt idx="1473">
                  <c:v>82.99260000000001</c:v>
                </c:pt>
                <c:pt idx="1474">
                  <c:v>82.99260000000001</c:v>
                </c:pt>
                <c:pt idx="1475">
                  <c:v>82.99260000000001</c:v>
                </c:pt>
                <c:pt idx="1476">
                  <c:v>82.99260000000001</c:v>
                </c:pt>
                <c:pt idx="1477">
                  <c:v>82.99260000000001</c:v>
                </c:pt>
                <c:pt idx="1478">
                  <c:v>341.49260000000004</c:v>
                </c:pt>
                <c:pt idx="1479">
                  <c:v>600.15615073302467</c:v>
                </c:pt>
                <c:pt idx="1480">
                  <c:v>565.39680293209881</c:v>
                </c:pt>
                <c:pt idx="1481">
                  <c:v>495.58378359375001</c:v>
                </c:pt>
                <c:pt idx="1482">
                  <c:v>425.85152587770057</c:v>
                </c:pt>
                <c:pt idx="1483">
                  <c:v>379.60271033950619</c:v>
                </c:pt>
                <c:pt idx="1484">
                  <c:v>356.89748580246919</c:v>
                </c:pt>
                <c:pt idx="1485">
                  <c:v>381.21152240547843</c:v>
                </c:pt>
                <c:pt idx="1486">
                  <c:v>464.61583914930549</c:v>
                </c:pt>
                <c:pt idx="1487">
                  <c:v>572.04459956597225</c:v>
                </c:pt>
                <c:pt idx="1488">
                  <c:v>692.00833591821004</c:v>
                </c:pt>
                <c:pt idx="1489">
                  <c:v>812.99020937500029</c:v>
                </c:pt>
                <c:pt idx="1490">
                  <c:v>911.77406831597216</c:v>
                </c:pt>
                <c:pt idx="1491">
                  <c:v>976.58220373263873</c:v>
                </c:pt>
                <c:pt idx="1492">
                  <c:v>983.92711847029364</c:v>
                </c:pt>
                <c:pt idx="1493">
                  <c:v>944.78566360918217</c:v>
                </c:pt>
                <c:pt idx="1494">
                  <c:v>894.26185998263895</c:v>
                </c:pt>
                <c:pt idx="1495">
                  <c:v>820.19311369598734</c:v>
                </c:pt>
                <c:pt idx="1496">
                  <c:v>745.59789624807115</c:v>
                </c:pt>
                <c:pt idx="1497">
                  <c:v>670.56575504436796</c:v>
                </c:pt>
                <c:pt idx="1498">
                  <c:v>582.87800234374936</c:v>
                </c:pt>
                <c:pt idx="1499">
                  <c:v>494.12243907214474</c:v>
                </c:pt>
                <c:pt idx="1500">
                  <c:v>404.16930597029324</c:v>
                </c:pt>
                <c:pt idx="1501">
                  <c:v>359.9212835937501</c:v>
                </c:pt>
                <c:pt idx="1502">
                  <c:v>339.21651430362721</c:v>
                </c:pt>
                <c:pt idx="1503">
                  <c:v>329.59132217399662</c:v>
                </c:pt>
                <c:pt idx="1504">
                  <c:v>332.10101493055521</c:v>
                </c:pt>
                <c:pt idx="1505">
                  <c:v>310.7785375000002</c:v>
                </c:pt>
                <c:pt idx="1506">
                  <c:v>300.8617249517747</c:v>
                </c:pt>
                <c:pt idx="1507">
                  <c:v>314.46180814043225</c:v>
                </c:pt>
                <c:pt idx="1508">
                  <c:v>340.20421033950583</c:v>
                </c:pt>
                <c:pt idx="1509">
                  <c:v>378.10109647955261</c:v>
                </c:pt>
                <c:pt idx="1510">
                  <c:v>452.05289552469173</c:v>
                </c:pt>
                <c:pt idx="1511">
                  <c:v>551.13547109374997</c:v>
                </c:pt>
                <c:pt idx="1512">
                  <c:v>651.95425258487626</c:v>
                </c:pt>
                <c:pt idx="1513">
                  <c:v>742.89710921103392</c:v>
                </c:pt>
                <c:pt idx="1514">
                  <c:v>788.44675041473738</c:v>
                </c:pt>
                <c:pt idx="1515">
                  <c:v>763.8856693962191</c:v>
                </c:pt>
                <c:pt idx="1516">
                  <c:v>667.80780293209978</c:v>
                </c:pt>
                <c:pt idx="1517">
                  <c:v>569.14894370177512</c:v>
                </c:pt>
                <c:pt idx="1518">
                  <c:v>492.6813406925155</c:v>
                </c:pt>
                <c:pt idx="1519">
                  <c:v>437.84033837770062</c:v>
                </c:pt>
                <c:pt idx="1520">
                  <c:v>394.29619239969071</c:v>
                </c:pt>
                <c:pt idx="1521">
                  <c:v>349.28583437499867</c:v>
                </c:pt>
                <c:pt idx="1522">
                  <c:v>292.0351620659726</c:v>
                </c:pt>
                <c:pt idx="1523">
                  <c:v>209.28471033950615</c:v>
                </c:pt>
                <c:pt idx="1524">
                  <c:v>89.789661728395089</c:v>
                </c:pt>
                <c:pt idx="1525">
                  <c:v>-68.390966020447166</c:v>
                </c:pt>
                <c:pt idx="1526">
                  <c:v>-205.87290694444513</c:v>
                </c:pt>
                <c:pt idx="1527">
                  <c:v>-298.48607611882642</c:v>
                </c:pt>
                <c:pt idx="1528">
                  <c:v>-309.41829371141898</c:v>
                </c:pt>
                <c:pt idx="1529">
                  <c:v>-248.59752345679004</c:v>
                </c:pt>
                <c:pt idx="1530">
                  <c:v>-150.52359463734584</c:v>
                </c:pt>
                <c:pt idx="1531">
                  <c:v>-26.68124418402779</c:v>
                </c:pt>
                <c:pt idx="1532">
                  <c:v>99.704252584876713</c:v>
                </c:pt>
                <c:pt idx="1533">
                  <c:v>228.1419055555551</c:v>
                </c:pt>
                <c:pt idx="1534">
                  <c:v>370.76930293209864</c:v>
                </c:pt>
                <c:pt idx="1535">
                  <c:v>539.38510443672885</c:v>
                </c:pt>
                <c:pt idx="1536">
                  <c:v>711.46385617283897</c:v>
                </c:pt>
                <c:pt idx="1537">
                  <c:v>839.4094765432103</c:v>
                </c:pt>
                <c:pt idx="1538">
                  <c:v>946.08803749999993</c:v>
                </c:pt>
                <c:pt idx="1539">
                  <c:v>1019.9766177469136</c:v>
                </c:pt>
                <c:pt idx="1540">
                  <c:v>1071.5631057388132</c:v>
                </c:pt>
                <c:pt idx="1541">
                  <c:v>1101.4439209876534</c:v>
                </c:pt>
                <c:pt idx="1542">
                  <c:v>1072.8494609182098</c:v>
                </c:pt>
                <c:pt idx="1543">
                  <c:v>984.56188081597327</c:v>
                </c:pt>
                <c:pt idx="1544">
                  <c:v>822.86755814043147</c:v>
                </c:pt>
                <c:pt idx="1545">
                  <c:v>656.15486369598693</c:v>
                </c:pt>
                <c:pt idx="1546">
                  <c:v>544.70353749999936</c:v>
                </c:pt>
                <c:pt idx="1547">
                  <c:v>477.8651815972222</c:v>
                </c:pt>
                <c:pt idx="1548">
                  <c:v>468.5697942515439</c:v>
                </c:pt>
                <c:pt idx="1549">
                  <c:v>483.40326623263888</c:v>
                </c:pt>
                <c:pt idx="1550">
                  <c:v>510.0036339506176</c:v>
                </c:pt>
                <c:pt idx="1551">
                  <c:v>537.87253359375063</c:v>
                </c:pt>
                <c:pt idx="1552">
                  <c:v>554.0245488811729</c:v>
                </c:pt>
                <c:pt idx="1553">
                  <c:v>559.09597326388894</c:v>
                </c:pt>
                <c:pt idx="1554">
                  <c:v>563.56895064621904</c:v>
                </c:pt>
                <c:pt idx="1555">
                  <c:v>592.22147456597099</c:v>
                </c:pt>
                <c:pt idx="1556">
                  <c:v>633.31976493055561</c:v>
                </c:pt>
                <c:pt idx="1557">
                  <c:v>675.79201661844286</c:v>
                </c:pt>
                <c:pt idx="1558">
                  <c:v>730.76410110918243</c:v>
                </c:pt>
                <c:pt idx="1559">
                  <c:v>787.86606219135751</c:v>
                </c:pt>
                <c:pt idx="1560">
                  <c:v>810.55909305555429</c:v>
                </c:pt>
                <c:pt idx="1561">
                  <c:v>821.67513626543223</c:v>
                </c:pt>
                <c:pt idx="1562">
                  <c:v>832.96419182098793</c:v>
                </c:pt>
                <c:pt idx="1563">
                  <c:v>856.17625972222186</c:v>
                </c:pt>
                <c:pt idx="1564">
                  <c:v>880.29427703510873</c:v>
                </c:pt>
                <c:pt idx="1565">
                  <c:v>892.85760906635869</c:v>
                </c:pt>
                <c:pt idx="1566">
                  <c:v>917.36625581597241</c:v>
                </c:pt>
                <c:pt idx="1567">
                  <c:v>919.33829748263793</c:v>
                </c:pt>
                <c:pt idx="1568">
                  <c:v>896.46949347029272</c:v>
                </c:pt>
                <c:pt idx="1569">
                  <c:v>884.73399506172905</c:v>
                </c:pt>
                <c:pt idx="1570">
                  <c:v>872.35138993055602</c:v>
                </c:pt>
                <c:pt idx="1571">
                  <c:v>859.29329323881177</c:v>
                </c:pt>
                <c:pt idx="1572">
                  <c:v>845.53334763695966</c:v>
                </c:pt>
                <c:pt idx="1573">
                  <c:v>807.54722326388787</c:v>
                </c:pt>
                <c:pt idx="1574">
                  <c:v>755.40413221450672</c:v>
                </c:pt>
                <c:pt idx="1575">
                  <c:v>713.38769876543222</c:v>
                </c:pt>
                <c:pt idx="1576">
                  <c:v>657.97359305555551</c:v>
                </c:pt>
                <c:pt idx="1577">
                  <c:v>600.05925620177493</c:v>
                </c:pt>
                <c:pt idx="1578">
                  <c:v>552.22359305555483</c:v>
                </c:pt>
                <c:pt idx="1579">
                  <c:v>526.22065859375073</c:v>
                </c:pt>
                <c:pt idx="1580">
                  <c:v>500.22380659722251</c:v>
                </c:pt>
                <c:pt idx="1581">
                  <c:v>484.32590319251489</c:v>
                </c:pt>
                <c:pt idx="1582">
                  <c:v>469.26974539930552</c:v>
                </c:pt>
                <c:pt idx="1583">
                  <c:v>429.08078359375043</c:v>
                </c:pt>
                <c:pt idx="1584">
                  <c:v>399.84941172839524</c:v>
                </c:pt>
                <c:pt idx="1585">
                  <c:v>369.83982222222204</c:v>
                </c:pt>
                <c:pt idx="1586">
                  <c:v>339.06823498263816</c:v>
                </c:pt>
                <c:pt idx="1587">
                  <c:v>319.30289740547823</c:v>
                </c:pt>
                <c:pt idx="1588">
                  <c:v>323.1051427758498</c:v>
                </c:pt>
                <c:pt idx="1589">
                  <c:v>351.25994702932178</c:v>
                </c:pt>
                <c:pt idx="1590">
                  <c:v>381.02930789930599</c:v>
                </c:pt>
                <c:pt idx="1591">
                  <c:v>411.60797456597231</c:v>
                </c:pt>
                <c:pt idx="1592">
                  <c:v>432.00726893325481</c:v>
                </c:pt>
                <c:pt idx="1593">
                  <c:v>452.41737657214571</c:v>
                </c:pt>
                <c:pt idx="1594">
                  <c:v>474.37648536844239</c:v>
                </c:pt>
                <c:pt idx="1595">
                  <c:v>449.33829748263787</c:v>
                </c:pt>
                <c:pt idx="1596">
                  <c:v>422.77003166473799</c:v>
                </c:pt>
                <c:pt idx="1597">
                  <c:v>384.46257911844214</c:v>
                </c:pt>
                <c:pt idx="1598">
                  <c:v>332.13805659722232</c:v>
                </c:pt>
                <c:pt idx="1599">
                  <c:v>302.59343777006154</c:v>
                </c:pt>
                <c:pt idx="1600">
                  <c:v>272.34494254436663</c:v>
                </c:pt>
                <c:pt idx="1601">
                  <c:v>253.16081831597219</c:v>
                </c:pt>
                <c:pt idx="1602">
                  <c:v>269.29427703510839</c:v>
                </c:pt>
                <c:pt idx="1603">
                  <c:v>310.44970373263834</c:v>
                </c:pt>
                <c:pt idx="1604">
                  <c:v>341.34465859374893</c:v>
                </c:pt>
                <c:pt idx="1605">
                  <c:v>384.73403962191486</c:v>
                </c:pt>
                <c:pt idx="1606">
                  <c:v>418.54452283950724</c:v>
                </c:pt>
                <c:pt idx="1607">
                  <c:v>440.60770937499973</c:v>
                </c:pt>
                <c:pt idx="1608">
                  <c:v>464.10770937500001</c:v>
                </c:pt>
                <c:pt idx="1609">
                  <c:v>487.60770937500035</c:v>
                </c:pt>
                <c:pt idx="1610">
                  <c:v>500.79452283950593</c:v>
                </c:pt>
                <c:pt idx="1611">
                  <c:v>513.26394331597123</c:v>
                </c:pt>
                <c:pt idx="1612">
                  <c:v>550.67625972222254</c:v>
                </c:pt>
                <c:pt idx="1613">
                  <c:v>588.81880987654324</c:v>
                </c:pt>
                <c:pt idx="1614">
                  <c:v>628.42790999228362</c:v>
                </c:pt>
                <c:pt idx="1615">
                  <c:v>668.79427703510908</c:v>
                </c:pt>
                <c:pt idx="1616">
                  <c:v>722.42112295524703</c:v>
                </c:pt>
                <c:pt idx="1617">
                  <c:v>765.84494254436697</c:v>
                </c:pt>
                <c:pt idx="1618">
                  <c:v>798.35510110918221</c:v>
                </c:pt>
                <c:pt idx="1619">
                  <c:v>796.47592851080151</c:v>
                </c:pt>
                <c:pt idx="1620">
                  <c:v>769.66737657214435</c:v>
                </c:pt>
                <c:pt idx="1621">
                  <c:v>742.16238235918331</c:v>
                </c:pt>
                <c:pt idx="1622">
                  <c:v>701.40704671103458</c:v>
                </c:pt>
                <c:pt idx="1623">
                  <c:v>635.61892981288543</c:v>
                </c:pt>
                <c:pt idx="1624">
                  <c:v>554.94496414930484</c:v>
                </c:pt>
                <c:pt idx="1625">
                  <c:v>483.65660906635799</c:v>
                </c:pt>
                <c:pt idx="1626">
                  <c:v>374.75994702932206</c:v>
                </c:pt>
                <c:pt idx="1627">
                  <c:v>249.44059999999942</c:v>
                </c:pt>
                <c:pt idx="1628">
                  <c:v>144.60705351080219</c:v>
                </c:pt>
                <c:pt idx="1629">
                  <c:v>72.122846913579963</c:v>
                </c:pt>
                <c:pt idx="1630">
                  <c:v>57.863182899305286</c:v>
                </c:pt>
                <c:pt idx="1631">
                  <c:v>115.07907873263957</c:v>
                </c:pt>
                <c:pt idx="1632">
                  <c:v>211.37118314043178</c:v>
                </c:pt>
                <c:pt idx="1633">
                  <c:v>322.39031638695957</c:v>
                </c:pt>
                <c:pt idx="1634">
                  <c:v>414.24219239969233</c:v>
                </c:pt>
                <c:pt idx="1635">
                  <c:v>448.77750272955319</c:v>
                </c:pt>
                <c:pt idx="1636">
                  <c:v>448.77750272955154</c:v>
                </c:pt>
                <c:pt idx="1637">
                  <c:v>412.81348888888823</c:v>
                </c:pt>
                <c:pt idx="1638">
                  <c:v>375.42550234375136</c:v>
                </c:pt>
                <c:pt idx="1639">
                  <c:v>349.08431522955351</c:v>
                </c:pt>
                <c:pt idx="1640">
                  <c:v>345.5480374999994</c:v>
                </c:pt>
                <c:pt idx="1641">
                  <c:v>377.98118024691263</c:v>
                </c:pt>
                <c:pt idx="1642">
                  <c:v>435.32680659722291</c:v>
                </c:pt>
                <c:pt idx="1643">
                  <c:v>518.27865550733122</c:v>
                </c:pt>
                <c:pt idx="1644">
                  <c:v>592.29803749999871</c:v>
                </c:pt>
                <c:pt idx="1645">
                  <c:v>656.00355712769931</c:v>
                </c:pt>
                <c:pt idx="1646">
                  <c:v>710.14031638696088</c:v>
                </c:pt>
                <c:pt idx="1647">
                  <c:v>753.31880987654381</c:v>
                </c:pt>
                <c:pt idx="1648">
                  <c:v>798.04427703510851</c:v>
                </c:pt>
                <c:pt idx="1649">
                  <c:v>820.12635805362629</c:v>
                </c:pt>
                <c:pt idx="1650">
                  <c:v>830.59090164930512</c:v>
                </c:pt>
                <c:pt idx="1651">
                  <c:v>817.68790782214614</c:v>
                </c:pt>
                <c:pt idx="1652">
                  <c:v>791.62648536844108</c:v>
                </c:pt>
                <c:pt idx="1653">
                  <c:v>776.63484054783885</c:v>
                </c:pt>
                <c:pt idx="1654">
                  <c:v>749.19067098765413</c:v>
                </c:pt>
                <c:pt idx="1655">
                  <c:v>731.98399506172768</c:v>
                </c:pt>
                <c:pt idx="1656">
                  <c:v>738.32057222222318</c:v>
                </c:pt>
                <c:pt idx="1657">
                  <c:v>744.70040246913686</c:v>
                </c:pt>
                <c:pt idx="1658">
                  <c:v>751.12348580246862</c:v>
                </c:pt>
                <c:pt idx="1659">
                  <c:v>757.58982222222176</c:v>
                </c:pt>
                <c:pt idx="1660">
                  <c:v>764.09941172839456</c:v>
                </c:pt>
                <c:pt idx="1661">
                  <c:v>758.90225432098771</c:v>
                </c:pt>
                <c:pt idx="1662">
                  <c:v>764.67147263695983</c:v>
                </c:pt>
                <c:pt idx="1663">
                  <c:v>771.30541476658959</c:v>
                </c:pt>
                <c:pt idx="1664">
                  <c:v>753.64559517747034</c:v>
                </c:pt>
                <c:pt idx="1665">
                  <c:v>746.92782145061778</c:v>
                </c:pt>
                <c:pt idx="1666">
                  <c:v>728.4843775848766</c:v>
                </c:pt>
                <c:pt idx="1667">
                  <c:v>708.36893159722206</c:v>
                </c:pt>
                <c:pt idx="1668">
                  <c:v>700.0142988811715</c:v>
                </c:pt>
                <c:pt idx="1669">
                  <c:v>690.81792055362757</c:v>
                </c:pt>
                <c:pt idx="1670">
                  <c:v>681.62762469135816</c:v>
                </c:pt>
                <c:pt idx="1671">
                  <c:v>659.83747326388857</c:v>
                </c:pt>
                <c:pt idx="1672">
                  <c:v>648.94341129436771</c:v>
                </c:pt>
                <c:pt idx="1673">
                  <c:v>649.80002515432136</c:v>
                </c:pt>
                <c:pt idx="1674">
                  <c:v>638.90731484375101</c:v>
                </c:pt>
                <c:pt idx="1675">
                  <c:v>627.1573148437501</c:v>
                </c:pt>
                <c:pt idx="1676">
                  <c:v>615.40731484374908</c:v>
                </c:pt>
                <c:pt idx="1677">
                  <c:v>591.05002515431966</c:v>
                </c:pt>
                <c:pt idx="1678">
                  <c:v>565.83747326388891</c:v>
                </c:pt>
                <c:pt idx="1679">
                  <c:v>551.5237141493061</c:v>
                </c:pt>
                <c:pt idx="1680">
                  <c:v>548.96603750000077</c:v>
                </c:pt>
                <c:pt idx="1681">
                  <c:v>569.91444331597154</c:v>
                </c:pt>
                <c:pt idx="1682">
                  <c:v>604.31526358024587</c:v>
                </c:pt>
                <c:pt idx="1683">
                  <c:v>639.56526358024723</c:v>
                </c:pt>
                <c:pt idx="1684">
                  <c:v>688.26429888117377</c:v>
                </c:pt>
                <c:pt idx="1685">
                  <c:v>715.17047943672821</c:v>
                </c:pt>
                <c:pt idx="1686">
                  <c:v>718.58747326388857</c:v>
                </c:pt>
                <c:pt idx="1687">
                  <c:v>722.01528036265563</c:v>
                </c:pt>
                <c:pt idx="1688">
                  <c:v>701.95390073302428</c:v>
                </c:pt>
                <c:pt idx="1689">
                  <c:v>680.17726589506071</c:v>
                </c:pt>
                <c:pt idx="1690">
                  <c:v>670.15333437500135</c:v>
                </c:pt>
                <c:pt idx="1691">
                  <c:v>659.26738235918253</c:v>
                </c:pt>
                <c:pt idx="1692">
                  <c:v>660.13210617283835</c:v>
                </c:pt>
                <c:pt idx="1693">
                  <c:v>660.99750581597084</c:v>
                </c:pt>
                <c:pt idx="1694">
                  <c:v>661.86358128858217</c:v>
                </c:pt>
                <c:pt idx="1695">
                  <c:v>662.73033259066574</c:v>
                </c:pt>
                <c:pt idx="1696">
                  <c:v>663.59775972222087</c:v>
                </c:pt>
                <c:pt idx="1697">
                  <c:v>664.46586268325484</c:v>
                </c:pt>
                <c:pt idx="1698">
                  <c:v>653.5846414737648</c:v>
                </c:pt>
                <c:pt idx="1699">
                  <c:v>630.08464147376617</c:v>
                </c:pt>
                <c:pt idx="1700">
                  <c:v>605.71586268325814</c:v>
                </c:pt>
                <c:pt idx="1701">
                  <c:v>592.23033259066312</c:v>
                </c:pt>
                <c:pt idx="1702">
                  <c:v>590.49750581597152</c:v>
                </c:pt>
                <c:pt idx="1703">
                  <c:v>577.01738235918219</c:v>
                </c:pt>
                <c:pt idx="1704">
                  <c:v>574.42726589506174</c:v>
                </c:pt>
                <c:pt idx="1705">
                  <c:v>584.45390073302599</c:v>
                </c:pt>
                <c:pt idx="1706">
                  <c:v>582.73323888888831</c:v>
                </c:pt>
                <c:pt idx="1707">
                  <c:v>592.76528036265472</c:v>
                </c:pt>
                <c:pt idx="1708">
                  <c:v>603.65731484374976</c:v>
                </c:pt>
                <c:pt idx="1709">
                  <c:v>602.80002515432068</c:v>
                </c:pt>
                <c:pt idx="1710">
                  <c:v>625.44341129436737</c:v>
                </c:pt>
                <c:pt idx="1711">
                  <c:v>649.80002515432136</c:v>
                </c:pt>
                <c:pt idx="1712">
                  <c:v>662.40731484374976</c:v>
                </c:pt>
                <c:pt idx="1713">
                  <c:v>687.62392171103386</c:v>
                </c:pt>
                <c:pt idx="1714">
                  <c:v>701.95390073302588</c:v>
                </c:pt>
                <c:pt idx="1715">
                  <c:v>716.28996222029184</c:v>
                </c:pt>
                <c:pt idx="1716">
                  <c:v>731.49750581597186</c:v>
                </c:pt>
                <c:pt idx="1717">
                  <c:v>746.71586268325677</c:v>
                </c:pt>
                <c:pt idx="1718">
                  <c:v>762.81651493055574</c:v>
                </c:pt>
                <c:pt idx="1719">
                  <c:v>778.93406291473696</c:v>
                </c:pt>
                <c:pt idx="1720">
                  <c:v>784.19742286844064</c:v>
                </c:pt>
                <c:pt idx="1721">
                  <c:v>765.1021414737661</c:v>
                </c:pt>
                <c:pt idx="1722">
                  <c:v>733.38808128857954</c:v>
                </c:pt>
                <c:pt idx="1723">
                  <c:v>699.91010617284087</c:v>
                </c:pt>
                <c:pt idx="1724">
                  <c:v>665.54713235918223</c:v>
                </c:pt>
                <c:pt idx="1725">
                  <c:v>594.16010617283678</c:v>
                </c:pt>
                <c:pt idx="1726">
                  <c:v>495.73511268325876</c:v>
                </c:pt>
                <c:pt idx="1727">
                  <c:v>382.06270165895262</c:v>
                </c:pt>
                <c:pt idx="1728">
                  <c:v>252.34775972222087</c:v>
                </c:pt>
                <c:pt idx="1729">
                  <c:v>118.4822110628844</c:v>
                </c:pt>
                <c:pt idx="1730">
                  <c:v>27.658667081403678</c:v>
                </c:pt>
                <c:pt idx="1731">
                  <c:v>-16.597745679011553</c:v>
                </c:pt>
                <c:pt idx="1732">
                  <c:v>-37.736340007715228</c:v>
                </c:pt>
                <c:pt idx="1733">
                  <c:v>-34.131070187114915</c:v>
                </c:pt>
                <c:pt idx="1734">
                  <c:v>-29.332623427855253</c:v>
                </c:pt>
                <c:pt idx="1735">
                  <c:v>-35.139659452159776</c:v>
                </c:pt>
                <c:pt idx="1736">
                  <c:v>-64.089181684028119</c:v>
                </c:pt>
                <c:pt idx="1737">
                  <c:v>-81.655341406250386</c:v>
                </c:pt>
                <c:pt idx="1738">
                  <c:v>-86.37429197530787</c:v>
                </c:pt>
                <c:pt idx="1739">
                  <c:v>-78.985728751927979</c:v>
                </c:pt>
                <c:pt idx="1740">
                  <c:v>-34.633937808642543</c:v>
                </c:pt>
                <c:pt idx="1741">
                  <c:v>35.511956288579881</c:v>
                </c:pt>
                <c:pt idx="1742">
                  <c:v>84.999037500001378</c:v>
                </c:pt>
                <c:pt idx="1743">
                  <c:v>111.76636384066299</c:v>
                </c:pt>
                <c:pt idx="1744">
                  <c:v>139.9279263888879</c:v>
                </c:pt>
                <c:pt idx="1745">
                  <c:v>145.30485443672839</c:v>
                </c:pt>
                <c:pt idx="1746">
                  <c:v>138.9993654320987</c:v>
                </c:pt>
                <c:pt idx="1747">
                  <c:v>156.26145937500038</c:v>
                </c:pt>
                <c:pt idx="1748">
                  <c:v>174.81979425154393</c:v>
                </c:pt>
                <c:pt idx="1749">
                  <c:v>193.42138221450557</c:v>
                </c:pt>
                <c:pt idx="1750">
                  <c:v>225.02595802469028</c:v>
                </c:pt>
                <c:pt idx="1751">
                  <c:v>233.75668984374991</c:v>
                </c:pt>
                <c:pt idx="1752">
                  <c:v>230.7543173996913</c:v>
                </c:pt>
                <c:pt idx="1753">
                  <c:v>227.76884069251545</c:v>
                </c:pt>
                <c:pt idx="1754">
                  <c:v>224.80025972222225</c:v>
                </c:pt>
                <c:pt idx="1755">
                  <c:v>221.84857448881169</c:v>
                </c:pt>
                <c:pt idx="1756">
                  <c:v>218.91378499228392</c:v>
                </c:pt>
                <c:pt idx="1757">
                  <c:v>204.24589123263956</c:v>
                </c:pt>
                <c:pt idx="1758">
                  <c:v>200.7667210937507</c:v>
                </c:pt>
                <c:pt idx="1759">
                  <c:v>197.8859979552476</c:v>
                </c:pt>
                <c:pt idx="1760">
                  <c:v>182.70143256172813</c:v>
                </c:pt>
                <c:pt idx="1761">
                  <c:v>179.29119702932067</c:v>
                </c:pt>
                <c:pt idx="1762">
                  <c:v>175.90529135802441</c:v>
                </c:pt>
                <c:pt idx="1763">
                  <c:v>172.54371554783918</c:v>
                </c:pt>
                <c:pt idx="1764">
                  <c:v>157.45646959876584</c:v>
                </c:pt>
                <c:pt idx="1765">
                  <c:v>118.34376623263958</c:v>
                </c:pt>
                <c:pt idx="1766">
                  <c:v>42.926093055555299</c:v>
                </c:pt>
                <c:pt idx="1767">
                  <c:v>-58.080569029706766</c:v>
                </c:pt>
                <c:pt idx="1768">
                  <c:v>-184.57079062499994</c:v>
                </c:pt>
                <c:pt idx="1769">
                  <c:v>-325.67315004822626</c:v>
                </c:pt>
                <c:pt idx="1770">
                  <c:v>-445.36956710069433</c:v>
                </c:pt>
                <c:pt idx="1771">
                  <c:v>-507.65953315007607</c:v>
                </c:pt>
                <c:pt idx="1772">
                  <c:v>-522.25744981674268</c:v>
                </c:pt>
                <c:pt idx="1773">
                  <c:v>-512.66331710069471</c:v>
                </c:pt>
                <c:pt idx="1774">
                  <c:v>-466.32154626736144</c:v>
                </c:pt>
                <c:pt idx="1775">
                  <c:v>-406.46890173611121</c:v>
                </c:pt>
                <c:pt idx="1776">
                  <c:v>-380.26961006944407</c:v>
                </c:pt>
                <c:pt idx="1777">
                  <c:v>-400.68104062499981</c:v>
                </c:pt>
                <c:pt idx="1778">
                  <c:v>-468.03941856674447</c:v>
                </c:pt>
                <c:pt idx="1779">
                  <c:v>-571.49596250000036</c:v>
                </c:pt>
                <c:pt idx="1780">
                  <c:v>-663.815483767361</c:v>
                </c:pt>
                <c:pt idx="1781">
                  <c:v>-697.46103585069454</c:v>
                </c:pt>
                <c:pt idx="1782">
                  <c:v>-659.48504891975244</c:v>
                </c:pt>
                <c:pt idx="1783">
                  <c:v>-573.01108595678988</c:v>
                </c:pt>
                <c:pt idx="1784">
                  <c:v>-461.32288152970699</c:v>
                </c:pt>
                <c:pt idx="1785">
                  <c:v>-383.44414657600305</c:v>
                </c:pt>
                <c:pt idx="1786">
                  <c:v>-351.88417551118846</c:v>
                </c:pt>
                <c:pt idx="1787">
                  <c:v>-343.3893081790124</c:v>
                </c:pt>
                <c:pt idx="1788">
                  <c:v>-358.15046640624973</c:v>
                </c:pt>
                <c:pt idx="1789">
                  <c:v>-408.05653315007726</c:v>
                </c:pt>
                <c:pt idx="1790">
                  <c:v>-493.31431222993825</c:v>
                </c:pt>
                <c:pt idx="1791">
                  <c:v>-602.13899842785463</c:v>
                </c:pt>
                <c:pt idx="1792">
                  <c:v>-710.89508793402786</c:v>
                </c:pt>
                <c:pt idx="1793">
                  <c:v>-748.6997233506944</c:v>
                </c:pt>
                <c:pt idx="1794">
                  <c:v>-938.34367854938262</c:v>
                </c:pt>
                <c:pt idx="1795">
                  <c:v>-528.00739999999996</c:v>
                </c:pt>
                <c:pt idx="1796">
                  <c:v>82.99260000000001</c:v>
                </c:pt>
                <c:pt idx="1797">
                  <c:v>82.99260000000001</c:v>
                </c:pt>
                <c:pt idx="1798">
                  <c:v>82.99260000000001</c:v>
                </c:pt>
                <c:pt idx="1799">
                  <c:v>82.99260000000001</c:v>
                </c:pt>
                <c:pt idx="1800">
                  <c:v>82.99260000000001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37-41C6-97C8-BFD41DDB5FD8}"/>
            </c:ext>
          </c:extLst>
        </c:ser>
        <c:ser>
          <c:idx val="1"/>
          <c:order val="1"/>
          <c:tx>
            <c:v>Acceleration resistance </c:v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calculations'!$J$2:$J$1802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23.5</c:v>
                </c:pt>
                <c:pt idx="12">
                  <c:v>199.75</c:v>
                </c:pt>
                <c:pt idx="13">
                  <c:v>611</c:v>
                </c:pt>
                <c:pt idx="14">
                  <c:v>963.50000000000011</c:v>
                </c:pt>
                <c:pt idx="15">
                  <c:v>904.75</c:v>
                </c:pt>
                <c:pt idx="16">
                  <c:v>822.49999999999977</c:v>
                </c:pt>
                <c:pt idx="17">
                  <c:v>1010.5</c:v>
                </c:pt>
                <c:pt idx="18">
                  <c:v>1069.2500000000002</c:v>
                </c:pt>
                <c:pt idx="19">
                  <c:v>681.5</c:v>
                </c:pt>
                <c:pt idx="20">
                  <c:v>246.75000000000017</c:v>
                </c:pt>
                <c:pt idx="21">
                  <c:v>94.000000000000071</c:v>
                </c:pt>
                <c:pt idx="22">
                  <c:v>82.249999999999915</c:v>
                </c:pt>
                <c:pt idx="23">
                  <c:v>94.000000000000071</c:v>
                </c:pt>
                <c:pt idx="24">
                  <c:v>235</c:v>
                </c:pt>
                <c:pt idx="25">
                  <c:v>328.99999999999966</c:v>
                </c:pt>
                <c:pt idx="26">
                  <c:v>387.75000000000006</c:v>
                </c:pt>
                <c:pt idx="27">
                  <c:v>552.25000000000034</c:v>
                </c:pt>
                <c:pt idx="28">
                  <c:v>587.5</c:v>
                </c:pt>
                <c:pt idx="29">
                  <c:v>552.24999999999943</c:v>
                </c:pt>
                <c:pt idx="30">
                  <c:v>399.49999999999983</c:v>
                </c:pt>
                <c:pt idx="31">
                  <c:v>235</c:v>
                </c:pt>
                <c:pt idx="32">
                  <c:v>164.49999999999983</c:v>
                </c:pt>
                <c:pt idx="33">
                  <c:v>129.25000000000017</c:v>
                </c:pt>
                <c:pt idx="34">
                  <c:v>70.500000000000156</c:v>
                </c:pt>
                <c:pt idx="35">
                  <c:v>-23.499999999999499</c:v>
                </c:pt>
                <c:pt idx="36">
                  <c:v>-211.49999999999966</c:v>
                </c:pt>
                <c:pt idx="37">
                  <c:v>-505.25000000000045</c:v>
                </c:pt>
                <c:pt idx="38">
                  <c:v>-669.75000000000034</c:v>
                </c:pt>
                <c:pt idx="39">
                  <c:v>-622.74999999999966</c:v>
                </c:pt>
                <c:pt idx="40">
                  <c:v>-552.25000000000034</c:v>
                </c:pt>
                <c:pt idx="41">
                  <c:v>-658.00000000000011</c:v>
                </c:pt>
                <c:pt idx="42">
                  <c:v>-845.99999999999943</c:v>
                </c:pt>
                <c:pt idx="43">
                  <c:v>-799.00000000000011</c:v>
                </c:pt>
                <c:pt idx="44">
                  <c:v>-493.50000000000034</c:v>
                </c:pt>
                <c:pt idx="45">
                  <c:v>-211.50000000000009</c:v>
                </c:pt>
                <c:pt idx="46">
                  <c:v>-164.49999999999983</c:v>
                </c:pt>
                <c:pt idx="47">
                  <c:v>-235</c:v>
                </c:pt>
                <c:pt idx="48">
                  <c:v>-199.74999999999991</c:v>
                </c:pt>
                <c:pt idx="49">
                  <c:v>-70.499999999999744</c:v>
                </c:pt>
                <c:pt idx="50">
                  <c:v>-47.000000000000249</c:v>
                </c:pt>
                <c:pt idx="51">
                  <c:v>-246.75000000000017</c:v>
                </c:pt>
                <c:pt idx="52">
                  <c:v>-505.24999999999989</c:v>
                </c:pt>
                <c:pt idx="53">
                  <c:v>-422.99999999999994</c:v>
                </c:pt>
                <c:pt idx="54">
                  <c:v>-129.24999999999997</c:v>
                </c:pt>
                <c:pt idx="55">
                  <c:v>-11.749999999999957</c:v>
                </c:pt>
                <c:pt idx="56">
                  <c:v>0</c:v>
                </c:pt>
                <c:pt idx="57">
                  <c:v>35.250000000000078</c:v>
                </c:pt>
                <c:pt idx="58">
                  <c:v>70.499999999999957</c:v>
                </c:pt>
                <c:pt idx="59">
                  <c:v>281.99999999999983</c:v>
                </c:pt>
                <c:pt idx="60">
                  <c:v>317.25000000000011</c:v>
                </c:pt>
                <c:pt idx="61">
                  <c:v>141.00000000000014</c:v>
                </c:pt>
                <c:pt idx="62">
                  <c:v>105.74999999999983</c:v>
                </c:pt>
                <c:pt idx="63">
                  <c:v>141.00000000000014</c:v>
                </c:pt>
                <c:pt idx="64">
                  <c:v>188.00000000000014</c:v>
                </c:pt>
                <c:pt idx="65">
                  <c:v>117.5</c:v>
                </c:pt>
                <c:pt idx="66">
                  <c:v>70.499999999999744</c:v>
                </c:pt>
                <c:pt idx="67">
                  <c:v>258.49999999999994</c:v>
                </c:pt>
                <c:pt idx="68">
                  <c:v>564.00000000000011</c:v>
                </c:pt>
                <c:pt idx="69">
                  <c:v>728.49999999999989</c:v>
                </c:pt>
                <c:pt idx="70">
                  <c:v>775.50000000000011</c:v>
                </c:pt>
                <c:pt idx="71">
                  <c:v>716.75000000000023</c:v>
                </c:pt>
                <c:pt idx="72">
                  <c:v>540.49999999999977</c:v>
                </c:pt>
                <c:pt idx="73">
                  <c:v>340.74999999999983</c:v>
                </c:pt>
                <c:pt idx="74">
                  <c:v>235</c:v>
                </c:pt>
                <c:pt idx="75">
                  <c:v>223.24999999999983</c:v>
                </c:pt>
                <c:pt idx="76">
                  <c:v>246.75000000000017</c:v>
                </c:pt>
                <c:pt idx="77">
                  <c:v>223.24999999999983</c:v>
                </c:pt>
                <c:pt idx="78">
                  <c:v>117.5</c:v>
                </c:pt>
                <c:pt idx="79">
                  <c:v>-35.249999999999666</c:v>
                </c:pt>
                <c:pt idx="80">
                  <c:v>-117.5</c:v>
                </c:pt>
                <c:pt idx="81">
                  <c:v>-199.75000000000031</c:v>
                </c:pt>
                <c:pt idx="82">
                  <c:v>-176.24999999999997</c:v>
                </c:pt>
                <c:pt idx="83">
                  <c:v>-70.499999999999332</c:v>
                </c:pt>
                <c:pt idx="84">
                  <c:v>-129.25000000000017</c:v>
                </c:pt>
                <c:pt idx="85">
                  <c:v>-164.50000000000065</c:v>
                </c:pt>
                <c:pt idx="86">
                  <c:v>-152.74999999999966</c:v>
                </c:pt>
                <c:pt idx="87">
                  <c:v>-129.24999999999932</c:v>
                </c:pt>
                <c:pt idx="88">
                  <c:v>-317.25000000000034</c:v>
                </c:pt>
                <c:pt idx="89">
                  <c:v>-810.75000000000023</c:v>
                </c:pt>
                <c:pt idx="90">
                  <c:v>-1163.2499999999998</c:v>
                </c:pt>
                <c:pt idx="91">
                  <c:v>-1210.25</c:v>
                </c:pt>
                <c:pt idx="92">
                  <c:v>-916.50000000000011</c:v>
                </c:pt>
                <c:pt idx="93">
                  <c:v>-587.5</c:v>
                </c:pt>
                <c:pt idx="94">
                  <c:v>-599.24999999999989</c:v>
                </c:pt>
                <c:pt idx="95">
                  <c:v>-728.5</c:v>
                </c:pt>
                <c:pt idx="96">
                  <c:v>-646.25</c:v>
                </c:pt>
                <c:pt idx="97">
                  <c:v>-422.99999999999994</c:v>
                </c:pt>
                <c:pt idx="98">
                  <c:v>-423</c:v>
                </c:pt>
                <c:pt idx="99">
                  <c:v>-258.5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23.5</c:v>
                </c:pt>
                <c:pt idx="138">
                  <c:v>223.25</c:v>
                </c:pt>
                <c:pt idx="139">
                  <c:v>693.24999999999989</c:v>
                </c:pt>
                <c:pt idx="140">
                  <c:v>1151.4999999999998</c:v>
                </c:pt>
                <c:pt idx="141">
                  <c:v>1210.2499999999998</c:v>
                </c:pt>
                <c:pt idx="142">
                  <c:v>845.99999999999989</c:v>
                </c:pt>
                <c:pt idx="143">
                  <c:v>411.25</c:v>
                </c:pt>
                <c:pt idx="144">
                  <c:v>223.25000000000023</c:v>
                </c:pt>
                <c:pt idx="145">
                  <c:v>340.75000000000023</c:v>
                </c:pt>
                <c:pt idx="146">
                  <c:v>540.49999999999977</c:v>
                </c:pt>
                <c:pt idx="147">
                  <c:v>575.74999999999989</c:v>
                </c:pt>
                <c:pt idx="148">
                  <c:v>446.50000000000011</c:v>
                </c:pt>
                <c:pt idx="149">
                  <c:v>246.75000000000017</c:v>
                </c:pt>
                <c:pt idx="150">
                  <c:v>23.499999999999915</c:v>
                </c:pt>
                <c:pt idx="151">
                  <c:v>-305.50000000000017</c:v>
                </c:pt>
                <c:pt idx="152">
                  <c:v>-798.99999999999966</c:v>
                </c:pt>
                <c:pt idx="153">
                  <c:v>-1163.2499999999998</c:v>
                </c:pt>
                <c:pt idx="154">
                  <c:v>-1092.75</c:v>
                </c:pt>
                <c:pt idx="155">
                  <c:v>-622.75</c:v>
                </c:pt>
                <c:pt idx="156">
                  <c:v>-82.250000000000114</c:v>
                </c:pt>
                <c:pt idx="157">
                  <c:v>246.74999999999997</c:v>
                </c:pt>
                <c:pt idx="158">
                  <c:v>540.5</c:v>
                </c:pt>
                <c:pt idx="159">
                  <c:v>705.00000000000023</c:v>
                </c:pt>
                <c:pt idx="160">
                  <c:v>728.49999999999989</c:v>
                </c:pt>
                <c:pt idx="161">
                  <c:v>634.49999999999977</c:v>
                </c:pt>
                <c:pt idx="162">
                  <c:v>493.50000000000034</c:v>
                </c:pt>
                <c:pt idx="163">
                  <c:v>470</c:v>
                </c:pt>
                <c:pt idx="164">
                  <c:v>411.25</c:v>
                </c:pt>
                <c:pt idx="165">
                  <c:v>305.50000000000017</c:v>
                </c:pt>
                <c:pt idx="166">
                  <c:v>246.75000000000017</c:v>
                </c:pt>
                <c:pt idx="167">
                  <c:v>364.25000000000017</c:v>
                </c:pt>
                <c:pt idx="168">
                  <c:v>470</c:v>
                </c:pt>
                <c:pt idx="169">
                  <c:v>328.99999999999966</c:v>
                </c:pt>
                <c:pt idx="170">
                  <c:v>23.499999999999499</c:v>
                </c:pt>
                <c:pt idx="171">
                  <c:v>-340.74999999999983</c:v>
                </c:pt>
                <c:pt idx="172">
                  <c:v>-751.99999999999977</c:v>
                </c:pt>
                <c:pt idx="173">
                  <c:v>-940</c:v>
                </c:pt>
                <c:pt idx="174">
                  <c:v>-669.74999999999989</c:v>
                </c:pt>
                <c:pt idx="175">
                  <c:v>-235</c:v>
                </c:pt>
                <c:pt idx="176">
                  <c:v>70.499999999999744</c:v>
                </c:pt>
                <c:pt idx="177">
                  <c:v>317.24999999999989</c:v>
                </c:pt>
                <c:pt idx="178">
                  <c:v>387.75000000000006</c:v>
                </c:pt>
                <c:pt idx="179">
                  <c:v>211.50000000000009</c:v>
                </c:pt>
                <c:pt idx="180">
                  <c:v>35.250000000000078</c:v>
                </c:pt>
                <c:pt idx="181">
                  <c:v>-47.000000000000249</c:v>
                </c:pt>
                <c:pt idx="182">
                  <c:v>-140.99999999999991</c:v>
                </c:pt>
                <c:pt idx="183">
                  <c:v>-364.24999999999972</c:v>
                </c:pt>
                <c:pt idx="184">
                  <c:v>-552.24999999999989</c:v>
                </c:pt>
                <c:pt idx="185">
                  <c:v>-599.25000000000011</c:v>
                </c:pt>
                <c:pt idx="186">
                  <c:v>-552.25000000000034</c:v>
                </c:pt>
                <c:pt idx="187">
                  <c:v>-458.24999999999977</c:v>
                </c:pt>
                <c:pt idx="188">
                  <c:v>-375.99999999999989</c:v>
                </c:pt>
                <c:pt idx="189">
                  <c:v>-305.50000000000017</c:v>
                </c:pt>
                <c:pt idx="190">
                  <c:v>-235</c:v>
                </c:pt>
                <c:pt idx="191">
                  <c:v>-187.99999999999994</c:v>
                </c:pt>
                <c:pt idx="192">
                  <c:v>-140.99999999999991</c:v>
                </c:pt>
                <c:pt idx="193">
                  <c:v>-82.250000000000114</c:v>
                </c:pt>
                <c:pt idx="194">
                  <c:v>-58.75</c:v>
                </c:pt>
                <c:pt idx="195">
                  <c:v>-23.499999999999915</c:v>
                </c:pt>
                <c:pt idx="196">
                  <c:v>0</c:v>
                </c:pt>
                <c:pt idx="197">
                  <c:v>0</c:v>
                </c:pt>
                <c:pt idx="198">
                  <c:v>58.75</c:v>
                </c:pt>
                <c:pt idx="199">
                  <c:v>117.5</c:v>
                </c:pt>
                <c:pt idx="200">
                  <c:v>176.24999999999997</c:v>
                </c:pt>
                <c:pt idx="201">
                  <c:v>235</c:v>
                </c:pt>
                <c:pt idx="202">
                  <c:v>293.75</c:v>
                </c:pt>
                <c:pt idx="203">
                  <c:v>470</c:v>
                </c:pt>
                <c:pt idx="204">
                  <c:v>552.24999999999989</c:v>
                </c:pt>
                <c:pt idx="205">
                  <c:v>564.00000000000011</c:v>
                </c:pt>
                <c:pt idx="206">
                  <c:v>669.74999999999989</c:v>
                </c:pt>
                <c:pt idx="207">
                  <c:v>681.5</c:v>
                </c:pt>
                <c:pt idx="208">
                  <c:v>599.25000000000011</c:v>
                </c:pt>
                <c:pt idx="209">
                  <c:v>658.00000000000011</c:v>
                </c:pt>
                <c:pt idx="210">
                  <c:v>646.25</c:v>
                </c:pt>
                <c:pt idx="211">
                  <c:v>470</c:v>
                </c:pt>
                <c:pt idx="212">
                  <c:v>352.49999999999994</c:v>
                </c:pt>
                <c:pt idx="213">
                  <c:v>281.99999999999983</c:v>
                </c:pt>
                <c:pt idx="214">
                  <c:v>305.50000000000017</c:v>
                </c:pt>
                <c:pt idx="215">
                  <c:v>399.49999999999983</c:v>
                </c:pt>
                <c:pt idx="216">
                  <c:v>470</c:v>
                </c:pt>
                <c:pt idx="217">
                  <c:v>470</c:v>
                </c:pt>
                <c:pt idx="218">
                  <c:v>411.25</c:v>
                </c:pt>
                <c:pt idx="219">
                  <c:v>328.99999999999966</c:v>
                </c:pt>
                <c:pt idx="220">
                  <c:v>246.75000000000017</c:v>
                </c:pt>
                <c:pt idx="221">
                  <c:v>152.75000000000048</c:v>
                </c:pt>
                <c:pt idx="222">
                  <c:v>93.999999999999659</c:v>
                </c:pt>
                <c:pt idx="223">
                  <c:v>82.249999999999503</c:v>
                </c:pt>
                <c:pt idx="224">
                  <c:v>82.250000000000327</c:v>
                </c:pt>
                <c:pt idx="225">
                  <c:v>117.5</c:v>
                </c:pt>
                <c:pt idx="226">
                  <c:v>129.24999999999932</c:v>
                </c:pt>
                <c:pt idx="227">
                  <c:v>117.5</c:v>
                </c:pt>
                <c:pt idx="228">
                  <c:v>105.75000000000065</c:v>
                </c:pt>
                <c:pt idx="229">
                  <c:v>82.250000000000327</c:v>
                </c:pt>
                <c:pt idx="230">
                  <c:v>35.249999999999666</c:v>
                </c:pt>
                <c:pt idx="231">
                  <c:v>-35.249999999999666</c:v>
                </c:pt>
                <c:pt idx="232">
                  <c:v>-188.00000000000014</c:v>
                </c:pt>
                <c:pt idx="233">
                  <c:v>-387.75000000000051</c:v>
                </c:pt>
                <c:pt idx="234">
                  <c:v>-458.24999999999977</c:v>
                </c:pt>
                <c:pt idx="235">
                  <c:v>-364.25000000000017</c:v>
                </c:pt>
                <c:pt idx="236">
                  <c:v>-211.49999999999966</c:v>
                </c:pt>
                <c:pt idx="237">
                  <c:v>-164.49999999999983</c:v>
                </c:pt>
                <c:pt idx="238">
                  <c:v>-270.25000000000051</c:v>
                </c:pt>
                <c:pt idx="239">
                  <c:v>-481.75000000000017</c:v>
                </c:pt>
                <c:pt idx="240">
                  <c:v>-634.49999999999977</c:v>
                </c:pt>
                <c:pt idx="241">
                  <c:v>-563.99999999999966</c:v>
                </c:pt>
                <c:pt idx="242">
                  <c:v>-528.75</c:v>
                </c:pt>
                <c:pt idx="243">
                  <c:v>-575.74999999999989</c:v>
                </c:pt>
                <c:pt idx="244">
                  <c:v>-552.25000000000034</c:v>
                </c:pt>
                <c:pt idx="245">
                  <c:v>-658.00000000000011</c:v>
                </c:pt>
                <c:pt idx="246">
                  <c:v>-845.99999999999943</c:v>
                </c:pt>
                <c:pt idx="247">
                  <c:v>-799.00000000000011</c:v>
                </c:pt>
                <c:pt idx="248">
                  <c:v>-493.50000000000034</c:v>
                </c:pt>
                <c:pt idx="249">
                  <c:v>-211.50000000000009</c:v>
                </c:pt>
                <c:pt idx="250">
                  <c:v>-164.49999999999983</c:v>
                </c:pt>
                <c:pt idx="251">
                  <c:v>-235</c:v>
                </c:pt>
                <c:pt idx="252">
                  <c:v>-199.74999999999991</c:v>
                </c:pt>
                <c:pt idx="253">
                  <c:v>-70.499999999999744</c:v>
                </c:pt>
                <c:pt idx="254">
                  <c:v>-47.000000000000249</c:v>
                </c:pt>
                <c:pt idx="255">
                  <c:v>-246.75000000000017</c:v>
                </c:pt>
                <c:pt idx="256">
                  <c:v>-340.74999999999983</c:v>
                </c:pt>
                <c:pt idx="257">
                  <c:v>-35.249999999999872</c:v>
                </c:pt>
                <c:pt idx="258">
                  <c:v>399.49999999999983</c:v>
                </c:pt>
                <c:pt idx="259">
                  <c:v>611.00000000000011</c:v>
                </c:pt>
                <c:pt idx="260">
                  <c:v>622.75</c:v>
                </c:pt>
                <c:pt idx="261">
                  <c:v>599.24999999999977</c:v>
                </c:pt>
                <c:pt idx="262">
                  <c:v>646.25</c:v>
                </c:pt>
                <c:pt idx="263">
                  <c:v>799.00000000000011</c:v>
                </c:pt>
                <c:pt idx="264">
                  <c:v>869.50000000000034</c:v>
                </c:pt>
                <c:pt idx="265">
                  <c:v>763.75</c:v>
                </c:pt>
                <c:pt idx="266">
                  <c:v>552.24999999999943</c:v>
                </c:pt>
                <c:pt idx="267">
                  <c:v>458.24999999999977</c:v>
                </c:pt>
                <c:pt idx="268">
                  <c:v>423.00000000000017</c:v>
                </c:pt>
                <c:pt idx="269">
                  <c:v>352.49999999999994</c:v>
                </c:pt>
                <c:pt idx="270">
                  <c:v>188.00000000000014</c:v>
                </c:pt>
                <c:pt idx="271">
                  <c:v>-35.249999999999666</c:v>
                </c:pt>
                <c:pt idx="272">
                  <c:v>-82.250000000000327</c:v>
                </c:pt>
                <c:pt idx="273">
                  <c:v>-223.24999999999983</c:v>
                </c:pt>
                <c:pt idx="274">
                  <c:v>-528.75</c:v>
                </c:pt>
                <c:pt idx="275">
                  <c:v>-669.75000000000034</c:v>
                </c:pt>
                <c:pt idx="276">
                  <c:v>-751.99999999999977</c:v>
                </c:pt>
                <c:pt idx="277">
                  <c:v>-834.25000000000011</c:v>
                </c:pt>
                <c:pt idx="278">
                  <c:v>-1045.7499999999998</c:v>
                </c:pt>
                <c:pt idx="279">
                  <c:v>-1116.25</c:v>
                </c:pt>
                <c:pt idx="280">
                  <c:v>-622.75</c:v>
                </c:pt>
                <c:pt idx="281">
                  <c:v>176.24999999999997</c:v>
                </c:pt>
                <c:pt idx="282">
                  <c:v>752.00000000000023</c:v>
                </c:pt>
                <c:pt idx="283">
                  <c:v>857.75000000000011</c:v>
                </c:pt>
                <c:pt idx="284">
                  <c:v>881.25000000000011</c:v>
                </c:pt>
                <c:pt idx="285">
                  <c:v>845.99999999999989</c:v>
                </c:pt>
                <c:pt idx="286">
                  <c:v>775.50000000000011</c:v>
                </c:pt>
                <c:pt idx="287">
                  <c:v>775.50000000000011</c:v>
                </c:pt>
                <c:pt idx="288">
                  <c:v>775.49999999999932</c:v>
                </c:pt>
                <c:pt idx="289">
                  <c:v>611.00000000000034</c:v>
                </c:pt>
                <c:pt idx="290">
                  <c:v>293.75</c:v>
                </c:pt>
                <c:pt idx="291">
                  <c:v>0</c:v>
                </c:pt>
                <c:pt idx="292">
                  <c:v>-199.74999999999949</c:v>
                </c:pt>
                <c:pt idx="293">
                  <c:v>-223.25000000000065</c:v>
                </c:pt>
                <c:pt idx="294">
                  <c:v>-152.75000000000048</c:v>
                </c:pt>
                <c:pt idx="295">
                  <c:v>-70.499999999999332</c:v>
                </c:pt>
                <c:pt idx="296">
                  <c:v>0</c:v>
                </c:pt>
                <c:pt idx="297">
                  <c:v>46.999999999999829</c:v>
                </c:pt>
                <c:pt idx="298">
                  <c:v>58.75</c:v>
                </c:pt>
                <c:pt idx="299">
                  <c:v>23.499999999999499</c:v>
                </c:pt>
                <c:pt idx="300">
                  <c:v>-23.499999999999499</c:v>
                </c:pt>
                <c:pt idx="301">
                  <c:v>-82.249999999999503</c:v>
                </c:pt>
                <c:pt idx="302">
                  <c:v>-152.75000000000048</c:v>
                </c:pt>
                <c:pt idx="303">
                  <c:v>-211.50000000000051</c:v>
                </c:pt>
                <c:pt idx="304">
                  <c:v>-293.75</c:v>
                </c:pt>
                <c:pt idx="305">
                  <c:v>-352.49999999999994</c:v>
                </c:pt>
                <c:pt idx="306">
                  <c:v>-293.75</c:v>
                </c:pt>
                <c:pt idx="307">
                  <c:v>-176.24999999999997</c:v>
                </c:pt>
                <c:pt idx="308">
                  <c:v>-82.249999999999503</c:v>
                </c:pt>
                <c:pt idx="309">
                  <c:v>-70.499999999999332</c:v>
                </c:pt>
                <c:pt idx="310">
                  <c:v>-105.74999999999983</c:v>
                </c:pt>
                <c:pt idx="311">
                  <c:v>-141.00000000000031</c:v>
                </c:pt>
                <c:pt idx="312">
                  <c:v>-211.50000000000051</c:v>
                </c:pt>
                <c:pt idx="313">
                  <c:v>-293.75</c:v>
                </c:pt>
                <c:pt idx="314">
                  <c:v>-352.49999999999994</c:v>
                </c:pt>
                <c:pt idx="315">
                  <c:v>-352.49999999999994</c:v>
                </c:pt>
                <c:pt idx="316">
                  <c:v>-317.24999999999989</c:v>
                </c:pt>
                <c:pt idx="317">
                  <c:v>-352.49999999999994</c:v>
                </c:pt>
                <c:pt idx="318">
                  <c:v>-434.74999999999989</c:v>
                </c:pt>
                <c:pt idx="319">
                  <c:v>-458.24999999999977</c:v>
                </c:pt>
                <c:pt idx="320">
                  <c:v>-281.99999999999983</c:v>
                </c:pt>
                <c:pt idx="321">
                  <c:v>-141.00000000000031</c:v>
                </c:pt>
                <c:pt idx="322">
                  <c:v>-82.250000000000327</c:v>
                </c:pt>
                <c:pt idx="323">
                  <c:v>-70.499999999999744</c:v>
                </c:pt>
                <c:pt idx="324">
                  <c:v>-117.5</c:v>
                </c:pt>
                <c:pt idx="325">
                  <c:v>-47.000000000000249</c:v>
                </c:pt>
                <c:pt idx="326">
                  <c:v>-35.249999999999666</c:v>
                </c:pt>
                <c:pt idx="327">
                  <c:v>-70.499999999999744</c:v>
                </c:pt>
                <c:pt idx="328">
                  <c:v>-364.25000000000017</c:v>
                </c:pt>
                <c:pt idx="329">
                  <c:v>-681.5</c:v>
                </c:pt>
                <c:pt idx="330">
                  <c:v>-423.00000000000017</c:v>
                </c:pt>
                <c:pt idx="331">
                  <c:v>-94.000000000000071</c:v>
                </c:pt>
                <c:pt idx="332">
                  <c:v>-117.49999999999979</c:v>
                </c:pt>
                <c:pt idx="333">
                  <c:v>-129.24999999999997</c:v>
                </c:pt>
                <c:pt idx="334">
                  <c:v>-105.75000000000004</c:v>
                </c:pt>
                <c:pt idx="335">
                  <c:v>-129.24999999999997</c:v>
                </c:pt>
                <c:pt idx="336">
                  <c:v>-82.249999999999915</c:v>
                </c:pt>
                <c:pt idx="337">
                  <c:v>0</c:v>
                </c:pt>
                <c:pt idx="338">
                  <c:v>129.24999999999997</c:v>
                </c:pt>
                <c:pt idx="339">
                  <c:v>387.75000000000006</c:v>
                </c:pt>
                <c:pt idx="340">
                  <c:v>669.75000000000011</c:v>
                </c:pt>
                <c:pt idx="341">
                  <c:v>740.25000000000011</c:v>
                </c:pt>
                <c:pt idx="342">
                  <c:v>458.24999999999977</c:v>
                </c:pt>
                <c:pt idx="343">
                  <c:v>140.99999999999991</c:v>
                </c:pt>
                <c:pt idx="344">
                  <c:v>58.75</c:v>
                </c:pt>
                <c:pt idx="345">
                  <c:v>129.24999999999974</c:v>
                </c:pt>
                <c:pt idx="346">
                  <c:v>129.25000000000017</c:v>
                </c:pt>
                <c:pt idx="347">
                  <c:v>82.250000000000327</c:v>
                </c:pt>
                <c:pt idx="348">
                  <c:v>129.24999999999974</c:v>
                </c:pt>
                <c:pt idx="349">
                  <c:v>117.5</c:v>
                </c:pt>
                <c:pt idx="350">
                  <c:v>58.75</c:v>
                </c:pt>
                <c:pt idx="351">
                  <c:v>0</c:v>
                </c:pt>
                <c:pt idx="352">
                  <c:v>-23.499999999999915</c:v>
                </c:pt>
                <c:pt idx="353">
                  <c:v>-23.500000000000334</c:v>
                </c:pt>
                <c:pt idx="354">
                  <c:v>-11.750000000000167</c:v>
                </c:pt>
                <c:pt idx="355">
                  <c:v>23.500000000000334</c:v>
                </c:pt>
                <c:pt idx="356">
                  <c:v>35.250000000000078</c:v>
                </c:pt>
                <c:pt idx="357">
                  <c:v>-11.750000000000167</c:v>
                </c:pt>
                <c:pt idx="358">
                  <c:v>-152.75000000000009</c:v>
                </c:pt>
                <c:pt idx="359">
                  <c:v>-352.49999999999994</c:v>
                </c:pt>
                <c:pt idx="360">
                  <c:v>-434.74999999999989</c:v>
                </c:pt>
                <c:pt idx="361">
                  <c:v>-364.25000000000017</c:v>
                </c:pt>
                <c:pt idx="362">
                  <c:v>-246.74999999999974</c:v>
                </c:pt>
                <c:pt idx="363">
                  <c:v>-140.99999999999991</c:v>
                </c:pt>
                <c:pt idx="364">
                  <c:v>-47.000000000000249</c:v>
                </c:pt>
                <c:pt idx="365">
                  <c:v>11.750000000000167</c:v>
                </c:pt>
                <c:pt idx="366">
                  <c:v>58.75</c:v>
                </c:pt>
                <c:pt idx="367">
                  <c:v>152.75000000000009</c:v>
                </c:pt>
                <c:pt idx="368">
                  <c:v>270.25000000000006</c:v>
                </c:pt>
                <c:pt idx="369">
                  <c:v>258.49999999999994</c:v>
                </c:pt>
                <c:pt idx="370">
                  <c:v>117.5</c:v>
                </c:pt>
                <c:pt idx="371">
                  <c:v>-58.75</c:v>
                </c:pt>
                <c:pt idx="372">
                  <c:v>-375.99999999999989</c:v>
                </c:pt>
                <c:pt idx="373">
                  <c:v>-716.75000000000023</c:v>
                </c:pt>
                <c:pt idx="374">
                  <c:v>-810.75</c:v>
                </c:pt>
                <c:pt idx="375">
                  <c:v>-681.49999999999989</c:v>
                </c:pt>
                <c:pt idx="376">
                  <c:v>-493.50000000000011</c:v>
                </c:pt>
                <c:pt idx="377">
                  <c:v>-352.49999999999994</c:v>
                </c:pt>
                <c:pt idx="378">
                  <c:v>-258.49999999999994</c:v>
                </c:pt>
                <c:pt idx="379">
                  <c:v>-199.75000000000003</c:v>
                </c:pt>
                <c:pt idx="380">
                  <c:v>-223.25000000000006</c:v>
                </c:pt>
                <c:pt idx="381">
                  <c:v>-270.25</c:v>
                </c:pt>
                <c:pt idx="382">
                  <c:v>-281.99999999999994</c:v>
                </c:pt>
                <c:pt idx="383">
                  <c:v>-305.50000000000006</c:v>
                </c:pt>
                <c:pt idx="384">
                  <c:v>-329</c:v>
                </c:pt>
                <c:pt idx="385">
                  <c:v>-270.25</c:v>
                </c:pt>
                <c:pt idx="386">
                  <c:v>-105.75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58.75</c:v>
                </c:pt>
                <c:pt idx="392">
                  <c:v>246.75000000000003</c:v>
                </c:pt>
                <c:pt idx="393">
                  <c:v>505.25</c:v>
                </c:pt>
                <c:pt idx="394">
                  <c:v>728.50000000000011</c:v>
                </c:pt>
                <c:pt idx="395">
                  <c:v>881.25000000000011</c:v>
                </c:pt>
                <c:pt idx="396">
                  <c:v>975.25000000000011</c:v>
                </c:pt>
                <c:pt idx="397">
                  <c:v>1010.4999999999998</c:v>
                </c:pt>
                <c:pt idx="398">
                  <c:v>892.99999999999966</c:v>
                </c:pt>
                <c:pt idx="399">
                  <c:v>552.25000000000034</c:v>
                </c:pt>
                <c:pt idx="400">
                  <c:v>164.50000000000023</c:v>
                </c:pt>
                <c:pt idx="401">
                  <c:v>-82.250000000000327</c:v>
                </c:pt>
                <c:pt idx="402">
                  <c:v>-270.25000000000006</c:v>
                </c:pt>
                <c:pt idx="403">
                  <c:v>-387.74999999999966</c:v>
                </c:pt>
                <c:pt idx="404">
                  <c:v>-364.25000000000017</c:v>
                </c:pt>
                <c:pt idx="405">
                  <c:v>-340.75000000000023</c:v>
                </c:pt>
                <c:pt idx="406">
                  <c:v>-375.99999999999989</c:v>
                </c:pt>
                <c:pt idx="407">
                  <c:v>-399.49999999999983</c:v>
                </c:pt>
                <c:pt idx="408">
                  <c:v>-329.00000000000006</c:v>
                </c:pt>
                <c:pt idx="409">
                  <c:v>-164.50000000000003</c:v>
                </c:pt>
                <c:pt idx="410">
                  <c:v>-23.499999999999915</c:v>
                </c:pt>
                <c:pt idx="411">
                  <c:v>35.249999999999872</c:v>
                </c:pt>
                <c:pt idx="412">
                  <c:v>58.75</c:v>
                </c:pt>
                <c:pt idx="413">
                  <c:v>82.250000000000114</c:v>
                </c:pt>
                <c:pt idx="414">
                  <c:v>164.50000000000003</c:v>
                </c:pt>
                <c:pt idx="415">
                  <c:v>293.74999999999983</c:v>
                </c:pt>
                <c:pt idx="416">
                  <c:v>328.99999999999989</c:v>
                </c:pt>
                <c:pt idx="417">
                  <c:v>199.75000000000031</c:v>
                </c:pt>
                <c:pt idx="418">
                  <c:v>11.750000000000167</c:v>
                </c:pt>
                <c:pt idx="419">
                  <c:v>-176.24999999999997</c:v>
                </c:pt>
                <c:pt idx="420">
                  <c:v>-258.49999999999994</c:v>
                </c:pt>
                <c:pt idx="421">
                  <c:v>-164.50000000000023</c:v>
                </c:pt>
                <c:pt idx="422">
                  <c:v>-23.500000000000334</c:v>
                </c:pt>
                <c:pt idx="423">
                  <c:v>117.5</c:v>
                </c:pt>
                <c:pt idx="424">
                  <c:v>317.25000000000034</c:v>
                </c:pt>
                <c:pt idx="425">
                  <c:v>634.50000000000023</c:v>
                </c:pt>
                <c:pt idx="426">
                  <c:v>975.24999999999977</c:v>
                </c:pt>
                <c:pt idx="427">
                  <c:v>1057.5</c:v>
                </c:pt>
                <c:pt idx="428">
                  <c:v>704.99999999999989</c:v>
                </c:pt>
                <c:pt idx="429">
                  <c:v>223.24999999999983</c:v>
                </c:pt>
                <c:pt idx="430">
                  <c:v>-70.500000000000156</c:v>
                </c:pt>
                <c:pt idx="431">
                  <c:v>-188.00000000000014</c:v>
                </c:pt>
                <c:pt idx="432">
                  <c:v>-176.24999999999957</c:v>
                </c:pt>
                <c:pt idx="433">
                  <c:v>-93.999999999999659</c:v>
                </c:pt>
                <c:pt idx="434">
                  <c:v>-82.249999999999915</c:v>
                </c:pt>
                <c:pt idx="435">
                  <c:v>-223.25000000000023</c:v>
                </c:pt>
                <c:pt idx="436">
                  <c:v>-458.25000000000023</c:v>
                </c:pt>
                <c:pt idx="437">
                  <c:v>-728.49999999999989</c:v>
                </c:pt>
                <c:pt idx="438">
                  <c:v>-998.75</c:v>
                </c:pt>
                <c:pt idx="439">
                  <c:v>-1186.75</c:v>
                </c:pt>
                <c:pt idx="440">
                  <c:v>-1233.75</c:v>
                </c:pt>
                <c:pt idx="441">
                  <c:v>-1069.2500000000002</c:v>
                </c:pt>
                <c:pt idx="442">
                  <c:v>-752</c:v>
                </c:pt>
                <c:pt idx="443">
                  <c:v>-422.99999999999994</c:v>
                </c:pt>
                <c:pt idx="444">
                  <c:v>-152.75</c:v>
                </c:pt>
                <c:pt idx="445">
                  <c:v>-23.5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58.75</c:v>
                </c:pt>
                <c:pt idx="512">
                  <c:v>293.75</c:v>
                </c:pt>
                <c:pt idx="513">
                  <c:v>716.74999999999989</c:v>
                </c:pt>
                <c:pt idx="514">
                  <c:v>1092.75</c:v>
                </c:pt>
                <c:pt idx="515">
                  <c:v>1198.5</c:v>
                </c:pt>
                <c:pt idx="516">
                  <c:v>1022.2499999999999</c:v>
                </c:pt>
                <c:pt idx="517">
                  <c:v>599.24999999999977</c:v>
                </c:pt>
                <c:pt idx="518">
                  <c:v>164.49999999999983</c:v>
                </c:pt>
                <c:pt idx="519">
                  <c:v>-70.499999999999744</c:v>
                </c:pt>
                <c:pt idx="520">
                  <c:v>-187.99999999999974</c:v>
                </c:pt>
                <c:pt idx="521">
                  <c:v>-246.75000000000017</c:v>
                </c:pt>
                <c:pt idx="522">
                  <c:v>-293.75</c:v>
                </c:pt>
                <c:pt idx="523">
                  <c:v>-434.74999999999989</c:v>
                </c:pt>
                <c:pt idx="524">
                  <c:v>-693.25</c:v>
                </c:pt>
                <c:pt idx="525">
                  <c:v>-928.25000000000011</c:v>
                </c:pt>
                <c:pt idx="526">
                  <c:v>-928.25000000000011</c:v>
                </c:pt>
                <c:pt idx="527">
                  <c:v>-657.99999999999989</c:v>
                </c:pt>
                <c:pt idx="528">
                  <c:v>-352.49999999999994</c:v>
                </c:pt>
                <c:pt idx="529">
                  <c:v>-235</c:v>
                </c:pt>
                <c:pt idx="530">
                  <c:v>-117.5</c:v>
                </c:pt>
                <c:pt idx="531">
                  <c:v>0</c:v>
                </c:pt>
                <c:pt idx="532">
                  <c:v>23.5</c:v>
                </c:pt>
                <c:pt idx="533">
                  <c:v>141</c:v>
                </c:pt>
                <c:pt idx="534">
                  <c:v>352.49999999999994</c:v>
                </c:pt>
                <c:pt idx="535">
                  <c:v>470</c:v>
                </c:pt>
                <c:pt idx="536">
                  <c:v>587.49999999999989</c:v>
                </c:pt>
                <c:pt idx="537">
                  <c:v>916.49999999999989</c:v>
                </c:pt>
                <c:pt idx="538">
                  <c:v>1245.5</c:v>
                </c:pt>
                <c:pt idx="539">
                  <c:v>1186.75</c:v>
                </c:pt>
                <c:pt idx="540">
                  <c:v>669.74999999999989</c:v>
                </c:pt>
                <c:pt idx="541">
                  <c:v>164.49999999999983</c:v>
                </c:pt>
                <c:pt idx="542">
                  <c:v>-23.499999999999915</c:v>
                </c:pt>
                <c:pt idx="543">
                  <c:v>-105.74999999999983</c:v>
                </c:pt>
                <c:pt idx="544">
                  <c:v>-235</c:v>
                </c:pt>
                <c:pt idx="545">
                  <c:v>-411.25</c:v>
                </c:pt>
                <c:pt idx="546">
                  <c:v>-446.50000000000011</c:v>
                </c:pt>
                <c:pt idx="547">
                  <c:v>-340.75000000000023</c:v>
                </c:pt>
                <c:pt idx="548">
                  <c:v>-258.49999999999994</c:v>
                </c:pt>
                <c:pt idx="549">
                  <c:v>-211.49999999999986</c:v>
                </c:pt>
                <c:pt idx="550">
                  <c:v>-188.00000000000014</c:v>
                </c:pt>
                <c:pt idx="551">
                  <c:v>-129.24999999999997</c:v>
                </c:pt>
                <c:pt idx="552">
                  <c:v>-117.5</c:v>
                </c:pt>
                <c:pt idx="553">
                  <c:v>-117.5</c:v>
                </c:pt>
                <c:pt idx="554">
                  <c:v>-70.499999999999957</c:v>
                </c:pt>
                <c:pt idx="555">
                  <c:v>-23.500000000000124</c:v>
                </c:pt>
                <c:pt idx="556">
                  <c:v>23.500000000000124</c:v>
                </c:pt>
                <c:pt idx="557">
                  <c:v>82.250000000000114</c:v>
                </c:pt>
                <c:pt idx="558">
                  <c:v>140.99999999999991</c:v>
                </c:pt>
                <c:pt idx="559">
                  <c:v>317.24999999999989</c:v>
                </c:pt>
                <c:pt idx="560">
                  <c:v>293.75</c:v>
                </c:pt>
                <c:pt idx="561">
                  <c:v>58.75</c:v>
                </c:pt>
                <c:pt idx="562">
                  <c:v>0</c:v>
                </c:pt>
                <c:pt idx="563">
                  <c:v>-187.99999999999994</c:v>
                </c:pt>
                <c:pt idx="564">
                  <c:v>-810.75</c:v>
                </c:pt>
                <c:pt idx="565">
                  <c:v>-1245.5</c:v>
                </c:pt>
                <c:pt idx="566">
                  <c:v>-1186.75</c:v>
                </c:pt>
                <c:pt idx="567">
                  <c:v>-564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117.5</c:v>
                </c:pt>
                <c:pt idx="601">
                  <c:v>246.75000000000003</c:v>
                </c:pt>
                <c:pt idx="602">
                  <c:v>446.5</c:v>
                </c:pt>
                <c:pt idx="603">
                  <c:v>822.5</c:v>
                </c:pt>
                <c:pt idx="604">
                  <c:v>1104.4999999999998</c:v>
                </c:pt>
                <c:pt idx="605">
                  <c:v>1257.25</c:v>
                </c:pt>
                <c:pt idx="606">
                  <c:v>1327.75</c:v>
                </c:pt>
                <c:pt idx="607">
                  <c:v>1257.2499999999998</c:v>
                </c:pt>
                <c:pt idx="608">
                  <c:v>1092.7499999999998</c:v>
                </c:pt>
                <c:pt idx="609">
                  <c:v>975.24999999999977</c:v>
                </c:pt>
                <c:pt idx="610">
                  <c:v>951.75000000000023</c:v>
                </c:pt>
                <c:pt idx="611">
                  <c:v>893.00000000000023</c:v>
                </c:pt>
                <c:pt idx="612">
                  <c:v>634.49999999999977</c:v>
                </c:pt>
                <c:pt idx="613">
                  <c:v>270.25000000000051</c:v>
                </c:pt>
                <c:pt idx="614">
                  <c:v>23.500000000000334</c:v>
                </c:pt>
                <c:pt idx="615">
                  <c:v>-35.250000000000504</c:v>
                </c:pt>
                <c:pt idx="616">
                  <c:v>-35.249999999999666</c:v>
                </c:pt>
                <c:pt idx="617">
                  <c:v>-70.500000000000156</c:v>
                </c:pt>
                <c:pt idx="618">
                  <c:v>-141.00000000000031</c:v>
                </c:pt>
                <c:pt idx="619">
                  <c:v>-223.24999999999983</c:v>
                </c:pt>
                <c:pt idx="620">
                  <c:v>-246.75000000000017</c:v>
                </c:pt>
                <c:pt idx="621">
                  <c:v>-176.24999999999997</c:v>
                </c:pt>
                <c:pt idx="622">
                  <c:v>-70.500000000000156</c:v>
                </c:pt>
                <c:pt idx="623">
                  <c:v>11.750000000000167</c:v>
                </c:pt>
                <c:pt idx="624">
                  <c:v>94.000000000000497</c:v>
                </c:pt>
                <c:pt idx="625">
                  <c:v>141.00000000000031</c:v>
                </c:pt>
                <c:pt idx="626">
                  <c:v>105.74999999999983</c:v>
                </c:pt>
                <c:pt idx="627">
                  <c:v>35.249999999999666</c:v>
                </c:pt>
                <c:pt idx="628">
                  <c:v>0</c:v>
                </c:pt>
                <c:pt idx="629">
                  <c:v>11.750000000000167</c:v>
                </c:pt>
                <c:pt idx="630">
                  <c:v>82.250000000000327</c:v>
                </c:pt>
                <c:pt idx="631">
                  <c:v>188.00000000000014</c:v>
                </c:pt>
                <c:pt idx="632">
                  <c:v>258.49999999999949</c:v>
                </c:pt>
                <c:pt idx="633">
                  <c:v>305.49999999999932</c:v>
                </c:pt>
                <c:pt idx="634">
                  <c:v>317.25000000000034</c:v>
                </c:pt>
                <c:pt idx="635">
                  <c:v>270.25000000000051</c:v>
                </c:pt>
                <c:pt idx="636">
                  <c:v>164.49999999999983</c:v>
                </c:pt>
                <c:pt idx="637">
                  <c:v>46.999999999999829</c:v>
                </c:pt>
                <c:pt idx="638">
                  <c:v>-11.750000000000167</c:v>
                </c:pt>
                <c:pt idx="639">
                  <c:v>-35.249999999999666</c:v>
                </c:pt>
                <c:pt idx="640">
                  <c:v>-35.249999999999666</c:v>
                </c:pt>
                <c:pt idx="641">
                  <c:v>46.999999999999829</c:v>
                </c:pt>
                <c:pt idx="642">
                  <c:v>199.74999999999949</c:v>
                </c:pt>
                <c:pt idx="643">
                  <c:v>246.75000000000017</c:v>
                </c:pt>
                <c:pt idx="644">
                  <c:v>141.00000000000031</c:v>
                </c:pt>
                <c:pt idx="645">
                  <c:v>82.249999999999503</c:v>
                </c:pt>
                <c:pt idx="646">
                  <c:v>93.999999999999659</c:v>
                </c:pt>
                <c:pt idx="647">
                  <c:v>94.000000000000497</c:v>
                </c:pt>
                <c:pt idx="648">
                  <c:v>70.500000000000156</c:v>
                </c:pt>
                <c:pt idx="649">
                  <c:v>11.749999999999332</c:v>
                </c:pt>
                <c:pt idx="650">
                  <c:v>-105.74999999999983</c:v>
                </c:pt>
                <c:pt idx="651">
                  <c:v>-305.49999999999932</c:v>
                </c:pt>
                <c:pt idx="652">
                  <c:v>-458.24999999999977</c:v>
                </c:pt>
                <c:pt idx="653">
                  <c:v>-481.75000000000017</c:v>
                </c:pt>
                <c:pt idx="654">
                  <c:v>-575.74999999999989</c:v>
                </c:pt>
                <c:pt idx="655">
                  <c:v>-810.74999999999989</c:v>
                </c:pt>
                <c:pt idx="656">
                  <c:v>-940</c:v>
                </c:pt>
                <c:pt idx="657">
                  <c:v>-787.25000000000034</c:v>
                </c:pt>
                <c:pt idx="658">
                  <c:v>-575.75000000000068</c:v>
                </c:pt>
                <c:pt idx="659">
                  <c:v>-646.25</c:v>
                </c:pt>
                <c:pt idx="660">
                  <c:v>-975.24999999999977</c:v>
                </c:pt>
                <c:pt idx="661">
                  <c:v>-1210.25</c:v>
                </c:pt>
                <c:pt idx="662">
                  <c:v>-1245.5</c:v>
                </c:pt>
                <c:pt idx="663">
                  <c:v>-893</c:v>
                </c:pt>
                <c:pt idx="664">
                  <c:v>-399.50000000000006</c:v>
                </c:pt>
                <c:pt idx="665">
                  <c:v>-70.499999999999957</c:v>
                </c:pt>
                <c:pt idx="666">
                  <c:v>235</c:v>
                </c:pt>
                <c:pt idx="667">
                  <c:v>763.75</c:v>
                </c:pt>
                <c:pt idx="668">
                  <c:v>1081</c:v>
                </c:pt>
                <c:pt idx="669">
                  <c:v>1057.5</c:v>
                </c:pt>
                <c:pt idx="670">
                  <c:v>1034</c:v>
                </c:pt>
                <c:pt idx="671">
                  <c:v>704.99999999999989</c:v>
                </c:pt>
                <c:pt idx="672">
                  <c:v>470</c:v>
                </c:pt>
                <c:pt idx="673">
                  <c:v>470</c:v>
                </c:pt>
                <c:pt idx="674">
                  <c:v>470</c:v>
                </c:pt>
                <c:pt idx="675">
                  <c:v>270.24999999999966</c:v>
                </c:pt>
                <c:pt idx="676">
                  <c:v>58.75</c:v>
                </c:pt>
                <c:pt idx="677">
                  <c:v>-152.74999999999966</c:v>
                </c:pt>
                <c:pt idx="678">
                  <c:v>-563.99999999999966</c:v>
                </c:pt>
                <c:pt idx="679">
                  <c:v>-845.99999999999989</c:v>
                </c:pt>
                <c:pt idx="680">
                  <c:v>-1010.5000000000001</c:v>
                </c:pt>
                <c:pt idx="681">
                  <c:v>-1057.5</c:v>
                </c:pt>
                <c:pt idx="682">
                  <c:v>-704.99999999999989</c:v>
                </c:pt>
                <c:pt idx="683">
                  <c:v>-458.25000000000023</c:v>
                </c:pt>
                <c:pt idx="684">
                  <c:v>-258.50000000000034</c:v>
                </c:pt>
                <c:pt idx="685">
                  <c:v>282.00000000000028</c:v>
                </c:pt>
                <c:pt idx="686">
                  <c:v>587.5</c:v>
                </c:pt>
                <c:pt idx="687">
                  <c:v>540.49999999999977</c:v>
                </c:pt>
                <c:pt idx="688">
                  <c:v>528.75</c:v>
                </c:pt>
                <c:pt idx="689">
                  <c:v>517.00000000000023</c:v>
                </c:pt>
                <c:pt idx="690">
                  <c:v>293.75</c:v>
                </c:pt>
                <c:pt idx="691">
                  <c:v>94.000000000000071</c:v>
                </c:pt>
                <c:pt idx="692">
                  <c:v>105.75000000000026</c:v>
                </c:pt>
                <c:pt idx="693">
                  <c:v>188.00000000000014</c:v>
                </c:pt>
                <c:pt idx="694">
                  <c:v>164.50000000000023</c:v>
                </c:pt>
                <c:pt idx="695">
                  <c:v>-35.250000000000504</c:v>
                </c:pt>
                <c:pt idx="696">
                  <c:v>-575.75000000000023</c:v>
                </c:pt>
                <c:pt idx="697">
                  <c:v>-775.49999999999966</c:v>
                </c:pt>
                <c:pt idx="698">
                  <c:v>-610.99999999999989</c:v>
                </c:pt>
                <c:pt idx="699">
                  <c:v>-470</c:v>
                </c:pt>
                <c:pt idx="700">
                  <c:v>-223.25000000000023</c:v>
                </c:pt>
                <c:pt idx="701">
                  <c:v>-94.000000000000071</c:v>
                </c:pt>
                <c:pt idx="702">
                  <c:v>-23.499999999999915</c:v>
                </c:pt>
                <c:pt idx="703">
                  <c:v>-11.750000000000167</c:v>
                </c:pt>
                <c:pt idx="704">
                  <c:v>-129.25000000000017</c:v>
                </c:pt>
                <c:pt idx="705">
                  <c:v>-352.49999999999994</c:v>
                </c:pt>
                <c:pt idx="706">
                  <c:v>-563.99999999999989</c:v>
                </c:pt>
                <c:pt idx="707">
                  <c:v>-599.24999999999977</c:v>
                </c:pt>
                <c:pt idx="708">
                  <c:v>-364.24999999999994</c:v>
                </c:pt>
                <c:pt idx="709">
                  <c:v>46.999999999999829</c:v>
                </c:pt>
                <c:pt idx="710">
                  <c:v>599.25000000000011</c:v>
                </c:pt>
                <c:pt idx="711">
                  <c:v>928.25000000000023</c:v>
                </c:pt>
                <c:pt idx="712">
                  <c:v>552.24999999999989</c:v>
                </c:pt>
                <c:pt idx="713">
                  <c:v>11.74999999999975</c:v>
                </c:pt>
                <c:pt idx="714">
                  <c:v>-387.75000000000006</c:v>
                </c:pt>
                <c:pt idx="715">
                  <c:v>-857.74999999999977</c:v>
                </c:pt>
                <c:pt idx="716">
                  <c:v>-763.75</c:v>
                </c:pt>
                <c:pt idx="717">
                  <c:v>-223.25000000000006</c:v>
                </c:pt>
                <c:pt idx="718">
                  <c:v>117.5</c:v>
                </c:pt>
                <c:pt idx="719">
                  <c:v>470</c:v>
                </c:pt>
                <c:pt idx="720">
                  <c:v>646.25</c:v>
                </c:pt>
                <c:pt idx="721">
                  <c:v>540.50000000000011</c:v>
                </c:pt>
                <c:pt idx="722">
                  <c:v>470</c:v>
                </c:pt>
                <c:pt idx="723">
                  <c:v>399.49999999999983</c:v>
                </c:pt>
                <c:pt idx="724">
                  <c:v>481.75000000000017</c:v>
                </c:pt>
                <c:pt idx="725">
                  <c:v>693.24999999999977</c:v>
                </c:pt>
                <c:pt idx="726">
                  <c:v>963.49999999999943</c:v>
                </c:pt>
                <c:pt idx="727">
                  <c:v>928.24999999999989</c:v>
                </c:pt>
                <c:pt idx="728">
                  <c:v>634.50000000000068</c:v>
                </c:pt>
                <c:pt idx="729">
                  <c:v>446.50000000000045</c:v>
                </c:pt>
                <c:pt idx="730">
                  <c:v>199.74999999999949</c:v>
                </c:pt>
                <c:pt idx="731">
                  <c:v>46.999999999999829</c:v>
                </c:pt>
                <c:pt idx="732">
                  <c:v>35.250000000000504</c:v>
                </c:pt>
                <c:pt idx="733">
                  <c:v>46.999999999999829</c:v>
                </c:pt>
                <c:pt idx="734">
                  <c:v>58.75</c:v>
                </c:pt>
                <c:pt idx="735">
                  <c:v>82.250000000000327</c:v>
                </c:pt>
                <c:pt idx="736">
                  <c:v>117.5</c:v>
                </c:pt>
                <c:pt idx="737">
                  <c:v>105.74999999999983</c:v>
                </c:pt>
                <c:pt idx="738">
                  <c:v>46.999999999999829</c:v>
                </c:pt>
                <c:pt idx="739">
                  <c:v>152.74999999999966</c:v>
                </c:pt>
                <c:pt idx="740">
                  <c:v>270.24999999999966</c:v>
                </c:pt>
                <c:pt idx="741">
                  <c:v>223.25000000000065</c:v>
                </c:pt>
                <c:pt idx="742">
                  <c:v>105.74999999999983</c:v>
                </c:pt>
                <c:pt idx="743">
                  <c:v>23.499999999999499</c:v>
                </c:pt>
                <c:pt idx="744">
                  <c:v>11.750000000000167</c:v>
                </c:pt>
                <c:pt idx="745">
                  <c:v>11.750000000000167</c:v>
                </c:pt>
                <c:pt idx="746">
                  <c:v>58.75</c:v>
                </c:pt>
                <c:pt idx="747">
                  <c:v>129.25000000000017</c:v>
                </c:pt>
                <c:pt idx="748">
                  <c:v>176.24999999999997</c:v>
                </c:pt>
                <c:pt idx="749">
                  <c:v>140.99999999999949</c:v>
                </c:pt>
                <c:pt idx="750">
                  <c:v>46.999999999999829</c:v>
                </c:pt>
                <c:pt idx="751">
                  <c:v>-11.749999999999332</c:v>
                </c:pt>
                <c:pt idx="752">
                  <c:v>-58.75</c:v>
                </c:pt>
                <c:pt idx="753">
                  <c:v>-141.00000000000031</c:v>
                </c:pt>
                <c:pt idx="754">
                  <c:v>-199.74999999999949</c:v>
                </c:pt>
                <c:pt idx="755">
                  <c:v>-258.50000000000034</c:v>
                </c:pt>
                <c:pt idx="756">
                  <c:v>-458.24999999999977</c:v>
                </c:pt>
                <c:pt idx="757">
                  <c:v>-822.5</c:v>
                </c:pt>
                <c:pt idx="758">
                  <c:v>-1128.0000000000002</c:v>
                </c:pt>
                <c:pt idx="759">
                  <c:v>-1210.2499999999995</c:v>
                </c:pt>
                <c:pt idx="760">
                  <c:v>-1222.0000000000002</c:v>
                </c:pt>
                <c:pt idx="761">
                  <c:v>-1245.5</c:v>
                </c:pt>
                <c:pt idx="762">
                  <c:v>-1104.4999999999998</c:v>
                </c:pt>
                <c:pt idx="763">
                  <c:v>-751.99999999999977</c:v>
                </c:pt>
                <c:pt idx="764">
                  <c:v>-176.24999999999997</c:v>
                </c:pt>
                <c:pt idx="765">
                  <c:v>470</c:v>
                </c:pt>
                <c:pt idx="766">
                  <c:v>740.25000000000011</c:v>
                </c:pt>
                <c:pt idx="767">
                  <c:v>751.99999999999977</c:v>
                </c:pt>
                <c:pt idx="768">
                  <c:v>763.75</c:v>
                </c:pt>
                <c:pt idx="769">
                  <c:v>904.75000000000034</c:v>
                </c:pt>
                <c:pt idx="770">
                  <c:v>1139.7499999999995</c:v>
                </c:pt>
                <c:pt idx="771">
                  <c:v>1151.4999999999998</c:v>
                </c:pt>
                <c:pt idx="772">
                  <c:v>1081.0000000000002</c:v>
                </c:pt>
                <c:pt idx="773">
                  <c:v>893.00000000000023</c:v>
                </c:pt>
                <c:pt idx="774">
                  <c:v>751.99999999999977</c:v>
                </c:pt>
                <c:pt idx="775">
                  <c:v>775.50000000000011</c:v>
                </c:pt>
                <c:pt idx="776">
                  <c:v>634.49999999999977</c:v>
                </c:pt>
                <c:pt idx="777">
                  <c:v>470</c:v>
                </c:pt>
                <c:pt idx="778">
                  <c:v>411.25</c:v>
                </c:pt>
                <c:pt idx="779">
                  <c:v>352.49999999999994</c:v>
                </c:pt>
                <c:pt idx="780">
                  <c:v>270.25000000000051</c:v>
                </c:pt>
                <c:pt idx="781">
                  <c:v>199.74999999999949</c:v>
                </c:pt>
                <c:pt idx="782">
                  <c:v>140.99999999999949</c:v>
                </c:pt>
                <c:pt idx="783">
                  <c:v>94.000000000000497</c:v>
                </c:pt>
                <c:pt idx="784">
                  <c:v>82.250000000000327</c:v>
                </c:pt>
                <c:pt idx="785">
                  <c:v>129.25000000000017</c:v>
                </c:pt>
                <c:pt idx="786">
                  <c:v>141.00000000000031</c:v>
                </c:pt>
                <c:pt idx="787">
                  <c:v>70.499999999999332</c:v>
                </c:pt>
                <c:pt idx="788">
                  <c:v>11.749999999999332</c:v>
                </c:pt>
                <c:pt idx="789">
                  <c:v>11.750000000001002</c:v>
                </c:pt>
                <c:pt idx="790">
                  <c:v>47.000000000000668</c:v>
                </c:pt>
                <c:pt idx="791">
                  <c:v>70.499999999999332</c:v>
                </c:pt>
                <c:pt idx="792">
                  <c:v>-11.750000000001002</c:v>
                </c:pt>
                <c:pt idx="793">
                  <c:v>-293.75</c:v>
                </c:pt>
                <c:pt idx="794">
                  <c:v>-693.24999999999898</c:v>
                </c:pt>
                <c:pt idx="795">
                  <c:v>-1045.7499999999998</c:v>
                </c:pt>
                <c:pt idx="796">
                  <c:v>-1222.0000000000007</c:v>
                </c:pt>
                <c:pt idx="797">
                  <c:v>-1139.7500000000002</c:v>
                </c:pt>
                <c:pt idx="798">
                  <c:v>-822.5</c:v>
                </c:pt>
                <c:pt idx="799">
                  <c:v>-411.25</c:v>
                </c:pt>
                <c:pt idx="800">
                  <c:v>-117.5</c:v>
                </c:pt>
                <c:pt idx="801">
                  <c:v>82.250000000000327</c:v>
                </c:pt>
                <c:pt idx="802">
                  <c:v>399.50000000000063</c:v>
                </c:pt>
                <c:pt idx="803">
                  <c:v>740.24999999999966</c:v>
                </c:pt>
                <c:pt idx="804">
                  <c:v>787.24999999999943</c:v>
                </c:pt>
                <c:pt idx="805">
                  <c:v>505.25000000000045</c:v>
                </c:pt>
                <c:pt idx="806">
                  <c:v>188.00000000000014</c:v>
                </c:pt>
                <c:pt idx="807">
                  <c:v>-23.500000000000334</c:v>
                </c:pt>
                <c:pt idx="808">
                  <c:v>-199.75000000000031</c:v>
                </c:pt>
                <c:pt idx="809">
                  <c:v>-328.99999999999966</c:v>
                </c:pt>
                <c:pt idx="810">
                  <c:v>-458.24999999999977</c:v>
                </c:pt>
                <c:pt idx="811">
                  <c:v>-704.99999999999989</c:v>
                </c:pt>
                <c:pt idx="812">
                  <c:v>-904.74999999999943</c:v>
                </c:pt>
                <c:pt idx="813">
                  <c:v>-963.50000000000034</c:v>
                </c:pt>
                <c:pt idx="814">
                  <c:v>-1010.5000000000001</c:v>
                </c:pt>
                <c:pt idx="815">
                  <c:v>-1081</c:v>
                </c:pt>
                <c:pt idx="816">
                  <c:v>-1081.0000000000002</c:v>
                </c:pt>
                <c:pt idx="817">
                  <c:v>-975.25000000000011</c:v>
                </c:pt>
                <c:pt idx="818">
                  <c:v>-575.74999999999989</c:v>
                </c:pt>
                <c:pt idx="819">
                  <c:v>0</c:v>
                </c:pt>
                <c:pt idx="820">
                  <c:v>516.99999999999989</c:v>
                </c:pt>
                <c:pt idx="821">
                  <c:v>799.00000000000011</c:v>
                </c:pt>
                <c:pt idx="822">
                  <c:v>763.75</c:v>
                </c:pt>
                <c:pt idx="823">
                  <c:v>704.99999999999989</c:v>
                </c:pt>
                <c:pt idx="824">
                  <c:v>599.25000000000011</c:v>
                </c:pt>
                <c:pt idx="825">
                  <c:v>505.25000000000006</c:v>
                </c:pt>
                <c:pt idx="826">
                  <c:v>481.75000000000017</c:v>
                </c:pt>
                <c:pt idx="827">
                  <c:v>446.49999999999966</c:v>
                </c:pt>
                <c:pt idx="828">
                  <c:v>505.2499999999996</c:v>
                </c:pt>
                <c:pt idx="829">
                  <c:v>599.25000000000011</c:v>
                </c:pt>
                <c:pt idx="830">
                  <c:v>575.74999999999989</c:v>
                </c:pt>
                <c:pt idx="831">
                  <c:v>434.75000000000034</c:v>
                </c:pt>
                <c:pt idx="832">
                  <c:v>223.25000000000065</c:v>
                </c:pt>
                <c:pt idx="833">
                  <c:v>117.5</c:v>
                </c:pt>
                <c:pt idx="834">
                  <c:v>129.24999999999932</c:v>
                </c:pt>
                <c:pt idx="835">
                  <c:v>129.24999999999932</c:v>
                </c:pt>
                <c:pt idx="836">
                  <c:v>105.75000000000065</c:v>
                </c:pt>
                <c:pt idx="837">
                  <c:v>129.25000000000017</c:v>
                </c:pt>
                <c:pt idx="838">
                  <c:v>187.99999999999932</c:v>
                </c:pt>
                <c:pt idx="839">
                  <c:v>188.00000000000014</c:v>
                </c:pt>
                <c:pt idx="840">
                  <c:v>176.24999999999997</c:v>
                </c:pt>
                <c:pt idx="841">
                  <c:v>235</c:v>
                </c:pt>
                <c:pt idx="842">
                  <c:v>282.00000000000063</c:v>
                </c:pt>
                <c:pt idx="843">
                  <c:v>235</c:v>
                </c:pt>
                <c:pt idx="844">
                  <c:v>129.24999999999932</c:v>
                </c:pt>
                <c:pt idx="845">
                  <c:v>58.75</c:v>
                </c:pt>
                <c:pt idx="846">
                  <c:v>47.000000000000668</c:v>
                </c:pt>
                <c:pt idx="847">
                  <c:v>82.250000000000327</c:v>
                </c:pt>
                <c:pt idx="848">
                  <c:v>176.24999999999997</c:v>
                </c:pt>
                <c:pt idx="849">
                  <c:v>281.99999999999983</c:v>
                </c:pt>
                <c:pt idx="850">
                  <c:v>281.99999999999983</c:v>
                </c:pt>
                <c:pt idx="851">
                  <c:v>188.00000000000014</c:v>
                </c:pt>
                <c:pt idx="852">
                  <c:v>140.99999999999949</c:v>
                </c:pt>
                <c:pt idx="853">
                  <c:v>140.99999999999949</c:v>
                </c:pt>
                <c:pt idx="854">
                  <c:v>117.5</c:v>
                </c:pt>
                <c:pt idx="855">
                  <c:v>58.75</c:v>
                </c:pt>
                <c:pt idx="856">
                  <c:v>23.500000000000334</c:v>
                </c:pt>
                <c:pt idx="857">
                  <c:v>129.25000000000017</c:v>
                </c:pt>
                <c:pt idx="858">
                  <c:v>270.24999999999966</c:v>
                </c:pt>
                <c:pt idx="859">
                  <c:v>270.24999999999966</c:v>
                </c:pt>
                <c:pt idx="860">
                  <c:v>188.00000000000099</c:v>
                </c:pt>
                <c:pt idx="861">
                  <c:v>235</c:v>
                </c:pt>
                <c:pt idx="862">
                  <c:v>434.74999999999864</c:v>
                </c:pt>
                <c:pt idx="863">
                  <c:v>411.25</c:v>
                </c:pt>
                <c:pt idx="864">
                  <c:v>199.75000000000031</c:v>
                </c:pt>
                <c:pt idx="865">
                  <c:v>129.25000000000099</c:v>
                </c:pt>
                <c:pt idx="866">
                  <c:v>211.49999999999966</c:v>
                </c:pt>
                <c:pt idx="867">
                  <c:v>305.49999999999932</c:v>
                </c:pt>
                <c:pt idx="868">
                  <c:v>235</c:v>
                </c:pt>
                <c:pt idx="869">
                  <c:v>58.75</c:v>
                </c:pt>
                <c:pt idx="870">
                  <c:v>-46.999999999998998</c:v>
                </c:pt>
                <c:pt idx="871">
                  <c:v>-82.250000000000327</c:v>
                </c:pt>
                <c:pt idx="872">
                  <c:v>-93.999999999999659</c:v>
                </c:pt>
                <c:pt idx="873">
                  <c:v>-117.5</c:v>
                </c:pt>
                <c:pt idx="874">
                  <c:v>-176.24999999999997</c:v>
                </c:pt>
                <c:pt idx="875">
                  <c:v>-246.74999999999932</c:v>
                </c:pt>
                <c:pt idx="876">
                  <c:v>-305.50000000000097</c:v>
                </c:pt>
                <c:pt idx="877">
                  <c:v>-270.24999999999966</c:v>
                </c:pt>
                <c:pt idx="878">
                  <c:v>-152.74999999999966</c:v>
                </c:pt>
                <c:pt idx="879">
                  <c:v>-47.000000000000668</c:v>
                </c:pt>
                <c:pt idx="880">
                  <c:v>-117.5</c:v>
                </c:pt>
                <c:pt idx="881">
                  <c:v>-235</c:v>
                </c:pt>
                <c:pt idx="882">
                  <c:v>-117.5</c:v>
                </c:pt>
                <c:pt idx="883">
                  <c:v>0</c:v>
                </c:pt>
                <c:pt idx="884">
                  <c:v>11.749999999999332</c:v>
                </c:pt>
                <c:pt idx="885">
                  <c:v>47.000000000000668</c:v>
                </c:pt>
                <c:pt idx="886">
                  <c:v>58.75</c:v>
                </c:pt>
                <c:pt idx="887">
                  <c:v>35.249999999999666</c:v>
                </c:pt>
                <c:pt idx="888">
                  <c:v>-11.749999999999332</c:v>
                </c:pt>
                <c:pt idx="889">
                  <c:v>-70.500000000001009</c:v>
                </c:pt>
                <c:pt idx="890">
                  <c:v>-141.00000000000031</c:v>
                </c:pt>
                <c:pt idx="891">
                  <c:v>-223.24999999999898</c:v>
                </c:pt>
                <c:pt idx="892">
                  <c:v>-293.75</c:v>
                </c:pt>
                <c:pt idx="893">
                  <c:v>-305.50000000000017</c:v>
                </c:pt>
                <c:pt idx="894">
                  <c:v>-258.49999999999949</c:v>
                </c:pt>
                <c:pt idx="895">
                  <c:v>-176.24999999999997</c:v>
                </c:pt>
                <c:pt idx="896">
                  <c:v>-82.250000000000327</c:v>
                </c:pt>
                <c:pt idx="897">
                  <c:v>-23.500000000000334</c:v>
                </c:pt>
                <c:pt idx="898">
                  <c:v>-11.750000000000167</c:v>
                </c:pt>
                <c:pt idx="899">
                  <c:v>-46.999999999999829</c:v>
                </c:pt>
                <c:pt idx="900">
                  <c:v>-105.74999999999983</c:v>
                </c:pt>
                <c:pt idx="901">
                  <c:v>-211.49999999999966</c:v>
                </c:pt>
                <c:pt idx="902">
                  <c:v>-740.24999999999966</c:v>
                </c:pt>
                <c:pt idx="903">
                  <c:v>-1222.0000000000007</c:v>
                </c:pt>
                <c:pt idx="904">
                  <c:v>-1139.7500000000002</c:v>
                </c:pt>
                <c:pt idx="905">
                  <c:v>-822.5</c:v>
                </c:pt>
                <c:pt idx="906">
                  <c:v>-411.25</c:v>
                </c:pt>
                <c:pt idx="907">
                  <c:v>-117.5</c:v>
                </c:pt>
                <c:pt idx="908">
                  <c:v>82.250000000000327</c:v>
                </c:pt>
                <c:pt idx="909">
                  <c:v>399.50000000000063</c:v>
                </c:pt>
                <c:pt idx="910">
                  <c:v>740.24999999999966</c:v>
                </c:pt>
                <c:pt idx="911">
                  <c:v>787.24999999999943</c:v>
                </c:pt>
                <c:pt idx="912">
                  <c:v>505.25000000000045</c:v>
                </c:pt>
                <c:pt idx="913">
                  <c:v>305.50000000000017</c:v>
                </c:pt>
                <c:pt idx="914">
                  <c:v>505.2499999999996</c:v>
                </c:pt>
                <c:pt idx="915">
                  <c:v>481.75000000000017</c:v>
                </c:pt>
                <c:pt idx="916">
                  <c:v>258.50000000000034</c:v>
                </c:pt>
                <c:pt idx="917">
                  <c:v>105.74999999999983</c:v>
                </c:pt>
                <c:pt idx="918">
                  <c:v>-11.750000000000167</c:v>
                </c:pt>
                <c:pt idx="919">
                  <c:v>58.75</c:v>
                </c:pt>
                <c:pt idx="920">
                  <c:v>164.49999999999983</c:v>
                </c:pt>
                <c:pt idx="921">
                  <c:v>328.99999999999966</c:v>
                </c:pt>
                <c:pt idx="922">
                  <c:v>399.49999999999983</c:v>
                </c:pt>
                <c:pt idx="923">
                  <c:v>328.99999999999966</c:v>
                </c:pt>
                <c:pt idx="924">
                  <c:v>23.499999999999499</c:v>
                </c:pt>
                <c:pt idx="925">
                  <c:v>-281.99999999999898</c:v>
                </c:pt>
                <c:pt idx="926">
                  <c:v>-246.74999999999932</c:v>
                </c:pt>
                <c:pt idx="927">
                  <c:v>-164.50000000000065</c:v>
                </c:pt>
                <c:pt idx="928">
                  <c:v>-129.25000000000017</c:v>
                </c:pt>
                <c:pt idx="929">
                  <c:v>-93.999999999999659</c:v>
                </c:pt>
                <c:pt idx="930">
                  <c:v>-82.249999999999503</c:v>
                </c:pt>
                <c:pt idx="931">
                  <c:v>-82.250000000000327</c:v>
                </c:pt>
                <c:pt idx="932">
                  <c:v>-94.000000000000497</c:v>
                </c:pt>
                <c:pt idx="933">
                  <c:v>-140.99999999999949</c:v>
                </c:pt>
                <c:pt idx="934">
                  <c:v>-223.24999999999983</c:v>
                </c:pt>
                <c:pt idx="935">
                  <c:v>-235</c:v>
                </c:pt>
                <c:pt idx="936">
                  <c:v>-176.24999999999997</c:v>
                </c:pt>
                <c:pt idx="937">
                  <c:v>-129.25000000000017</c:v>
                </c:pt>
                <c:pt idx="938">
                  <c:v>-117.5</c:v>
                </c:pt>
                <c:pt idx="939">
                  <c:v>-129.25000000000017</c:v>
                </c:pt>
                <c:pt idx="940">
                  <c:v>-105.74999999999983</c:v>
                </c:pt>
                <c:pt idx="941">
                  <c:v>-46.999999999999829</c:v>
                </c:pt>
                <c:pt idx="942">
                  <c:v>-23.500000000000334</c:v>
                </c:pt>
                <c:pt idx="943">
                  <c:v>-11.750000000000167</c:v>
                </c:pt>
                <c:pt idx="944">
                  <c:v>11.750000000000167</c:v>
                </c:pt>
                <c:pt idx="945">
                  <c:v>35.250000000000504</c:v>
                </c:pt>
                <c:pt idx="946">
                  <c:v>117.5</c:v>
                </c:pt>
                <c:pt idx="947">
                  <c:v>187.99999999999932</c:v>
                </c:pt>
                <c:pt idx="948">
                  <c:v>141.00000000000031</c:v>
                </c:pt>
                <c:pt idx="949">
                  <c:v>35.250000000000504</c:v>
                </c:pt>
                <c:pt idx="950">
                  <c:v>-129.25000000000017</c:v>
                </c:pt>
                <c:pt idx="951">
                  <c:v>-399.49999999999983</c:v>
                </c:pt>
                <c:pt idx="952">
                  <c:v>-787.25000000000034</c:v>
                </c:pt>
                <c:pt idx="953">
                  <c:v>-1128.0000000000002</c:v>
                </c:pt>
                <c:pt idx="954">
                  <c:v>-1245.5</c:v>
                </c:pt>
                <c:pt idx="955">
                  <c:v>-1245.5</c:v>
                </c:pt>
                <c:pt idx="956">
                  <c:v>-1245.4999999999998</c:v>
                </c:pt>
                <c:pt idx="957">
                  <c:v>-869.49999999999977</c:v>
                </c:pt>
                <c:pt idx="958">
                  <c:v>-140.99999999999991</c:v>
                </c:pt>
                <c:pt idx="959">
                  <c:v>493.49999999999994</c:v>
                </c:pt>
                <c:pt idx="960">
                  <c:v>1010.5000000000001</c:v>
                </c:pt>
                <c:pt idx="961">
                  <c:v>1304.2499999999998</c:v>
                </c:pt>
                <c:pt idx="962">
                  <c:v>1257.2499999999995</c:v>
                </c:pt>
                <c:pt idx="963">
                  <c:v>1010.5000000000001</c:v>
                </c:pt>
                <c:pt idx="964">
                  <c:v>681.50000000000045</c:v>
                </c:pt>
                <c:pt idx="965">
                  <c:v>364.25000000000017</c:v>
                </c:pt>
                <c:pt idx="966">
                  <c:v>129.25000000000017</c:v>
                </c:pt>
                <c:pt idx="967">
                  <c:v>0</c:v>
                </c:pt>
                <c:pt idx="968">
                  <c:v>-58.75</c:v>
                </c:pt>
                <c:pt idx="969">
                  <c:v>-141.00000000000031</c:v>
                </c:pt>
                <c:pt idx="970">
                  <c:v>-293.75</c:v>
                </c:pt>
                <c:pt idx="971">
                  <c:v>-587.5</c:v>
                </c:pt>
                <c:pt idx="972">
                  <c:v>-1010.5000000000001</c:v>
                </c:pt>
                <c:pt idx="973">
                  <c:v>-1245.5</c:v>
                </c:pt>
                <c:pt idx="974">
                  <c:v>-1245.5</c:v>
                </c:pt>
                <c:pt idx="975">
                  <c:v>-1245.4999999999998</c:v>
                </c:pt>
                <c:pt idx="976">
                  <c:v>-1257.2499999999998</c:v>
                </c:pt>
                <c:pt idx="977">
                  <c:v>-1022.2499999999999</c:v>
                </c:pt>
                <c:pt idx="978">
                  <c:v>-716.75000000000023</c:v>
                </c:pt>
                <c:pt idx="979">
                  <c:v>-622.75</c:v>
                </c:pt>
                <c:pt idx="980">
                  <c:v>-516.99999999999989</c:v>
                </c:pt>
                <c:pt idx="981">
                  <c:v>-411.24999999999989</c:v>
                </c:pt>
                <c:pt idx="982">
                  <c:v>-387.75000000000006</c:v>
                </c:pt>
                <c:pt idx="983">
                  <c:v>-470</c:v>
                </c:pt>
                <c:pt idx="984">
                  <c:v>-517</c:v>
                </c:pt>
                <c:pt idx="985">
                  <c:v>-376</c:v>
                </c:pt>
                <c:pt idx="986">
                  <c:v>-129.25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94</c:v>
                </c:pt>
                <c:pt idx="1027">
                  <c:v>423</c:v>
                </c:pt>
                <c:pt idx="1028">
                  <c:v>916.49999999999989</c:v>
                </c:pt>
                <c:pt idx="1029">
                  <c:v>1292.5</c:v>
                </c:pt>
                <c:pt idx="1030">
                  <c:v>1339.5</c:v>
                </c:pt>
                <c:pt idx="1031">
                  <c:v>1151.4999999999998</c:v>
                </c:pt>
                <c:pt idx="1032">
                  <c:v>963.5</c:v>
                </c:pt>
                <c:pt idx="1033">
                  <c:v>857.75000000000011</c:v>
                </c:pt>
                <c:pt idx="1034">
                  <c:v>799.00000000000011</c:v>
                </c:pt>
                <c:pt idx="1035">
                  <c:v>693.25000000000023</c:v>
                </c:pt>
                <c:pt idx="1036">
                  <c:v>552.25000000000034</c:v>
                </c:pt>
                <c:pt idx="1037">
                  <c:v>458.24999999999977</c:v>
                </c:pt>
                <c:pt idx="1038">
                  <c:v>458.24999999999977</c:v>
                </c:pt>
                <c:pt idx="1039">
                  <c:v>528.75</c:v>
                </c:pt>
                <c:pt idx="1040">
                  <c:v>563.99999999999966</c:v>
                </c:pt>
                <c:pt idx="1041">
                  <c:v>528.75</c:v>
                </c:pt>
                <c:pt idx="1042">
                  <c:v>411.25</c:v>
                </c:pt>
                <c:pt idx="1043">
                  <c:v>246.75000000000017</c:v>
                </c:pt>
                <c:pt idx="1044">
                  <c:v>105.74999999999983</c:v>
                </c:pt>
                <c:pt idx="1045">
                  <c:v>35.249999999999666</c:v>
                </c:pt>
                <c:pt idx="1046">
                  <c:v>35.250000000000504</c:v>
                </c:pt>
                <c:pt idx="1047">
                  <c:v>46.999999999999829</c:v>
                </c:pt>
                <c:pt idx="1048">
                  <c:v>0</c:v>
                </c:pt>
                <c:pt idx="1049">
                  <c:v>-117.5</c:v>
                </c:pt>
                <c:pt idx="1050">
                  <c:v>-281.99999999999983</c:v>
                </c:pt>
                <c:pt idx="1051">
                  <c:v>-411.25</c:v>
                </c:pt>
                <c:pt idx="1052">
                  <c:v>-493.50000000000034</c:v>
                </c:pt>
                <c:pt idx="1053">
                  <c:v>-587.5</c:v>
                </c:pt>
                <c:pt idx="1054">
                  <c:v>-728.50000000000034</c:v>
                </c:pt>
                <c:pt idx="1055">
                  <c:v>-916.49999999999955</c:v>
                </c:pt>
                <c:pt idx="1056">
                  <c:v>-1127.9999999999998</c:v>
                </c:pt>
                <c:pt idx="1057">
                  <c:v>-1245.5</c:v>
                </c:pt>
                <c:pt idx="1058">
                  <c:v>-1139.75</c:v>
                </c:pt>
                <c:pt idx="1059">
                  <c:v>-1022.2499999999999</c:v>
                </c:pt>
                <c:pt idx="1060">
                  <c:v>-893</c:v>
                </c:pt>
                <c:pt idx="1061">
                  <c:v>-552.24999999999989</c:v>
                </c:pt>
                <c:pt idx="1062">
                  <c:v>-152.75000000000009</c:v>
                </c:pt>
                <c:pt idx="1063">
                  <c:v>94.000000000000071</c:v>
                </c:pt>
                <c:pt idx="1064">
                  <c:v>411.25</c:v>
                </c:pt>
                <c:pt idx="1065">
                  <c:v>834.24999999999977</c:v>
                </c:pt>
                <c:pt idx="1066">
                  <c:v>916.49999999999989</c:v>
                </c:pt>
                <c:pt idx="1067">
                  <c:v>552.25000000000034</c:v>
                </c:pt>
                <c:pt idx="1068">
                  <c:v>211.50000000000009</c:v>
                </c:pt>
                <c:pt idx="1069">
                  <c:v>211.49999999999966</c:v>
                </c:pt>
                <c:pt idx="1070">
                  <c:v>423.00000000000017</c:v>
                </c:pt>
                <c:pt idx="1071">
                  <c:v>634.50000000000023</c:v>
                </c:pt>
                <c:pt idx="1072">
                  <c:v>763.74999999999955</c:v>
                </c:pt>
                <c:pt idx="1073">
                  <c:v>904.75</c:v>
                </c:pt>
                <c:pt idx="1074">
                  <c:v>1081.0000000000002</c:v>
                </c:pt>
                <c:pt idx="1075">
                  <c:v>1151.4999999999998</c:v>
                </c:pt>
                <c:pt idx="1076">
                  <c:v>1033.9999999999998</c:v>
                </c:pt>
                <c:pt idx="1077">
                  <c:v>834.25000000000011</c:v>
                </c:pt>
                <c:pt idx="1078">
                  <c:v>658.00000000000011</c:v>
                </c:pt>
                <c:pt idx="1079">
                  <c:v>564.00000000000057</c:v>
                </c:pt>
                <c:pt idx="1080">
                  <c:v>434.75000000000034</c:v>
                </c:pt>
                <c:pt idx="1081">
                  <c:v>211.49999999999966</c:v>
                </c:pt>
                <c:pt idx="1082">
                  <c:v>-11.750000000000167</c:v>
                </c:pt>
                <c:pt idx="1083">
                  <c:v>-246.75000000000017</c:v>
                </c:pt>
                <c:pt idx="1084">
                  <c:v>-376.00000000000028</c:v>
                </c:pt>
                <c:pt idx="1085">
                  <c:v>-270.24999999999966</c:v>
                </c:pt>
                <c:pt idx="1086">
                  <c:v>-82.249999999999503</c:v>
                </c:pt>
                <c:pt idx="1087">
                  <c:v>11.750000000000167</c:v>
                </c:pt>
                <c:pt idx="1088">
                  <c:v>23.499999999999499</c:v>
                </c:pt>
                <c:pt idx="1089">
                  <c:v>11.749999999999332</c:v>
                </c:pt>
                <c:pt idx="1090">
                  <c:v>0</c:v>
                </c:pt>
                <c:pt idx="1091">
                  <c:v>35.250000000000504</c:v>
                </c:pt>
                <c:pt idx="1092">
                  <c:v>152.75000000000048</c:v>
                </c:pt>
                <c:pt idx="1093">
                  <c:v>305.50000000000017</c:v>
                </c:pt>
                <c:pt idx="1094">
                  <c:v>340.74999999999983</c:v>
                </c:pt>
                <c:pt idx="1095">
                  <c:v>235</c:v>
                </c:pt>
                <c:pt idx="1096">
                  <c:v>105.74999999999983</c:v>
                </c:pt>
                <c:pt idx="1097">
                  <c:v>-23.500000000000334</c:v>
                </c:pt>
                <c:pt idx="1098">
                  <c:v>-188.00000000000014</c:v>
                </c:pt>
                <c:pt idx="1099">
                  <c:v>-376.00000000000028</c:v>
                </c:pt>
                <c:pt idx="1100">
                  <c:v>-399.49999999999983</c:v>
                </c:pt>
                <c:pt idx="1101">
                  <c:v>-223.24999999999983</c:v>
                </c:pt>
                <c:pt idx="1102">
                  <c:v>-11.750000000000167</c:v>
                </c:pt>
                <c:pt idx="1103">
                  <c:v>211.50000000000051</c:v>
                </c:pt>
                <c:pt idx="1104">
                  <c:v>411.25</c:v>
                </c:pt>
                <c:pt idx="1105">
                  <c:v>434.74999999999949</c:v>
                </c:pt>
                <c:pt idx="1106">
                  <c:v>258.50000000000034</c:v>
                </c:pt>
                <c:pt idx="1107">
                  <c:v>58.750000000000838</c:v>
                </c:pt>
                <c:pt idx="1108">
                  <c:v>-117.5</c:v>
                </c:pt>
                <c:pt idx="1109">
                  <c:v>-282.00000000000063</c:v>
                </c:pt>
                <c:pt idx="1110">
                  <c:v>-270.24999999999966</c:v>
                </c:pt>
                <c:pt idx="1111">
                  <c:v>-82.250000000000327</c:v>
                </c:pt>
                <c:pt idx="1112">
                  <c:v>164.49999999999983</c:v>
                </c:pt>
                <c:pt idx="1113">
                  <c:v>470</c:v>
                </c:pt>
                <c:pt idx="1114">
                  <c:v>634.49999999999977</c:v>
                </c:pt>
                <c:pt idx="1115">
                  <c:v>481.75000000000102</c:v>
                </c:pt>
                <c:pt idx="1116">
                  <c:v>199.75000000000031</c:v>
                </c:pt>
                <c:pt idx="1117">
                  <c:v>-11.750000000001002</c:v>
                </c:pt>
                <c:pt idx="1118">
                  <c:v>-188.00000000000099</c:v>
                </c:pt>
                <c:pt idx="1119">
                  <c:v>-281.99999999999898</c:v>
                </c:pt>
                <c:pt idx="1120">
                  <c:v>-223.24999999999898</c:v>
                </c:pt>
                <c:pt idx="1121">
                  <c:v>-141.00000000000031</c:v>
                </c:pt>
                <c:pt idx="1122">
                  <c:v>-152.74999999999966</c:v>
                </c:pt>
                <c:pt idx="1123">
                  <c:v>-293.75</c:v>
                </c:pt>
                <c:pt idx="1124">
                  <c:v>-540.50000000000102</c:v>
                </c:pt>
                <c:pt idx="1125">
                  <c:v>-869.50000000000068</c:v>
                </c:pt>
                <c:pt idx="1126">
                  <c:v>-1151.4999999999998</c:v>
                </c:pt>
                <c:pt idx="1127">
                  <c:v>-1245.4999999999993</c:v>
                </c:pt>
                <c:pt idx="1128">
                  <c:v>-1221.9999999999998</c:v>
                </c:pt>
                <c:pt idx="1129">
                  <c:v>-1057.5</c:v>
                </c:pt>
                <c:pt idx="1130">
                  <c:v>-846.00000000000034</c:v>
                </c:pt>
                <c:pt idx="1131">
                  <c:v>-752.00000000000023</c:v>
                </c:pt>
                <c:pt idx="1132">
                  <c:v>-740.24999999999966</c:v>
                </c:pt>
                <c:pt idx="1133">
                  <c:v>-799.00000000000011</c:v>
                </c:pt>
                <c:pt idx="1134">
                  <c:v>-846.00000000000034</c:v>
                </c:pt>
                <c:pt idx="1135">
                  <c:v>-787.24999999999989</c:v>
                </c:pt>
                <c:pt idx="1136">
                  <c:v>-563.99999999999989</c:v>
                </c:pt>
                <c:pt idx="1137">
                  <c:v>-246.75000000000017</c:v>
                </c:pt>
                <c:pt idx="1138">
                  <c:v>-35.249999999999872</c:v>
                </c:pt>
                <c:pt idx="1139">
                  <c:v>47.000000000000036</c:v>
                </c:pt>
                <c:pt idx="1140">
                  <c:v>93.999999999999872</c:v>
                </c:pt>
                <c:pt idx="1141">
                  <c:v>211.49999999999986</c:v>
                </c:pt>
                <c:pt idx="1142">
                  <c:v>470.00000000000023</c:v>
                </c:pt>
                <c:pt idx="1143">
                  <c:v>716.75000000000023</c:v>
                </c:pt>
                <c:pt idx="1144">
                  <c:v>622.74999999999966</c:v>
                </c:pt>
                <c:pt idx="1145">
                  <c:v>270.25000000000006</c:v>
                </c:pt>
                <c:pt idx="1146">
                  <c:v>-199.74999999999991</c:v>
                </c:pt>
                <c:pt idx="1147">
                  <c:v>-869.50000000000034</c:v>
                </c:pt>
                <c:pt idx="1148">
                  <c:v>-1045.7499999999998</c:v>
                </c:pt>
                <c:pt idx="1149">
                  <c:v>-634.49999999999977</c:v>
                </c:pt>
                <c:pt idx="1150">
                  <c:v>-211.50000000000009</c:v>
                </c:pt>
                <c:pt idx="1151">
                  <c:v>0</c:v>
                </c:pt>
                <c:pt idx="1152">
                  <c:v>223.25000000000006</c:v>
                </c:pt>
                <c:pt idx="1153">
                  <c:v>799.00000000000011</c:v>
                </c:pt>
                <c:pt idx="1154">
                  <c:v>1316</c:v>
                </c:pt>
                <c:pt idx="1155">
                  <c:v>1292.5</c:v>
                </c:pt>
                <c:pt idx="1156">
                  <c:v>1022.2499999999995</c:v>
                </c:pt>
                <c:pt idx="1157">
                  <c:v>987.00000000000023</c:v>
                </c:pt>
                <c:pt idx="1158">
                  <c:v>1128.0000000000002</c:v>
                </c:pt>
                <c:pt idx="1159">
                  <c:v>1257.2499999999995</c:v>
                </c:pt>
                <c:pt idx="1160">
                  <c:v>1221.9999999999998</c:v>
                </c:pt>
                <c:pt idx="1161">
                  <c:v>1045.7499999999998</c:v>
                </c:pt>
                <c:pt idx="1162">
                  <c:v>904.75000000000034</c:v>
                </c:pt>
                <c:pt idx="1163">
                  <c:v>846.00000000000034</c:v>
                </c:pt>
                <c:pt idx="1164">
                  <c:v>810.75000000000068</c:v>
                </c:pt>
                <c:pt idx="1165">
                  <c:v>775.49999999999932</c:v>
                </c:pt>
                <c:pt idx="1166">
                  <c:v>540.49999999999932</c:v>
                </c:pt>
                <c:pt idx="1167">
                  <c:v>317.25000000000034</c:v>
                </c:pt>
                <c:pt idx="1168">
                  <c:v>376.00000000000028</c:v>
                </c:pt>
                <c:pt idx="1169">
                  <c:v>423.00000000000102</c:v>
                </c:pt>
                <c:pt idx="1170">
                  <c:v>387.74999999999966</c:v>
                </c:pt>
                <c:pt idx="1171">
                  <c:v>364.24999999999932</c:v>
                </c:pt>
                <c:pt idx="1172">
                  <c:v>328.99999999999966</c:v>
                </c:pt>
                <c:pt idx="1173">
                  <c:v>293.75</c:v>
                </c:pt>
                <c:pt idx="1174">
                  <c:v>270.24999999999966</c:v>
                </c:pt>
                <c:pt idx="1175">
                  <c:v>235</c:v>
                </c:pt>
                <c:pt idx="1176">
                  <c:v>199.75000000000031</c:v>
                </c:pt>
                <c:pt idx="1177">
                  <c:v>187.99999999999932</c:v>
                </c:pt>
                <c:pt idx="1178">
                  <c:v>211.49999999999966</c:v>
                </c:pt>
                <c:pt idx="1179">
                  <c:v>235</c:v>
                </c:pt>
                <c:pt idx="1180">
                  <c:v>235</c:v>
                </c:pt>
                <c:pt idx="1181">
                  <c:v>223.25000000000065</c:v>
                </c:pt>
                <c:pt idx="1182">
                  <c:v>188.00000000000099</c:v>
                </c:pt>
                <c:pt idx="1183">
                  <c:v>152.74999999999966</c:v>
                </c:pt>
                <c:pt idx="1184">
                  <c:v>129.24999999999932</c:v>
                </c:pt>
                <c:pt idx="1185">
                  <c:v>93.999999999999659</c:v>
                </c:pt>
                <c:pt idx="1186">
                  <c:v>35.249999999999666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11.750000000001002</c:v>
                </c:pt>
                <c:pt idx="1196">
                  <c:v>11.750000000001002</c:v>
                </c:pt>
                <c:pt idx="1197">
                  <c:v>11.749999999999332</c:v>
                </c:pt>
                <c:pt idx="1198">
                  <c:v>58.75</c:v>
                </c:pt>
                <c:pt idx="1199">
                  <c:v>105.75000000000065</c:v>
                </c:pt>
                <c:pt idx="1200">
                  <c:v>152.74999999999966</c:v>
                </c:pt>
                <c:pt idx="1201">
                  <c:v>187.99999999999932</c:v>
                </c:pt>
                <c:pt idx="1202">
                  <c:v>164.50000000000065</c:v>
                </c:pt>
                <c:pt idx="1203">
                  <c:v>117.5</c:v>
                </c:pt>
                <c:pt idx="1204">
                  <c:v>70.499999999999332</c:v>
                </c:pt>
                <c:pt idx="1205">
                  <c:v>35.249999999999666</c:v>
                </c:pt>
                <c:pt idx="1206">
                  <c:v>23.500000000000334</c:v>
                </c:pt>
                <c:pt idx="1207">
                  <c:v>23.500000000000334</c:v>
                </c:pt>
                <c:pt idx="1208">
                  <c:v>23.500000000000334</c:v>
                </c:pt>
                <c:pt idx="1209">
                  <c:v>11.750000000001002</c:v>
                </c:pt>
                <c:pt idx="1210">
                  <c:v>0</c:v>
                </c:pt>
                <c:pt idx="1211">
                  <c:v>0</c:v>
                </c:pt>
                <c:pt idx="1212">
                  <c:v>-11.750000000001002</c:v>
                </c:pt>
                <c:pt idx="1213">
                  <c:v>-11.750000000001002</c:v>
                </c:pt>
                <c:pt idx="1214">
                  <c:v>0</c:v>
                </c:pt>
                <c:pt idx="1215">
                  <c:v>0</c:v>
                </c:pt>
                <c:pt idx="1216">
                  <c:v>-11.749999999999332</c:v>
                </c:pt>
                <c:pt idx="1217">
                  <c:v>-23.500000000000334</c:v>
                </c:pt>
                <c:pt idx="1218">
                  <c:v>-23.500000000000334</c:v>
                </c:pt>
                <c:pt idx="1219">
                  <c:v>-23.499999999998664</c:v>
                </c:pt>
                <c:pt idx="1220">
                  <c:v>-35.249999999999666</c:v>
                </c:pt>
                <c:pt idx="1221">
                  <c:v>-58.75</c:v>
                </c:pt>
                <c:pt idx="1222">
                  <c:v>-70.500000000001009</c:v>
                </c:pt>
                <c:pt idx="1223">
                  <c:v>-82.250000000000327</c:v>
                </c:pt>
                <c:pt idx="1224">
                  <c:v>-70.499999999999332</c:v>
                </c:pt>
                <c:pt idx="1225">
                  <c:v>-47.000000000000668</c:v>
                </c:pt>
                <c:pt idx="1226">
                  <c:v>-35.249999999999666</c:v>
                </c:pt>
                <c:pt idx="1227">
                  <c:v>-35.249999999999666</c:v>
                </c:pt>
                <c:pt idx="1228">
                  <c:v>-35.249999999999666</c:v>
                </c:pt>
                <c:pt idx="1229">
                  <c:v>-35.249999999999666</c:v>
                </c:pt>
                <c:pt idx="1230">
                  <c:v>-47.000000000000668</c:v>
                </c:pt>
                <c:pt idx="1231">
                  <c:v>-35.249999999999666</c:v>
                </c:pt>
                <c:pt idx="1232">
                  <c:v>-11.749999999999332</c:v>
                </c:pt>
                <c:pt idx="1233">
                  <c:v>-11.750000000001002</c:v>
                </c:pt>
                <c:pt idx="1234">
                  <c:v>-11.750000000001002</c:v>
                </c:pt>
                <c:pt idx="1235">
                  <c:v>-23.500000000000334</c:v>
                </c:pt>
                <c:pt idx="1236">
                  <c:v>-46.999999999998998</c:v>
                </c:pt>
                <c:pt idx="1237">
                  <c:v>-82.249999999998664</c:v>
                </c:pt>
                <c:pt idx="1238">
                  <c:v>-129.25000000000099</c:v>
                </c:pt>
                <c:pt idx="1239">
                  <c:v>-164.50000000000065</c:v>
                </c:pt>
                <c:pt idx="1240">
                  <c:v>-176.24999999999997</c:v>
                </c:pt>
                <c:pt idx="1241">
                  <c:v>-164.50000000000065</c:v>
                </c:pt>
                <c:pt idx="1242">
                  <c:v>-152.74999999999966</c:v>
                </c:pt>
                <c:pt idx="1243">
                  <c:v>-152.74999999999966</c:v>
                </c:pt>
                <c:pt idx="1244">
                  <c:v>-152.74999999999966</c:v>
                </c:pt>
                <c:pt idx="1245">
                  <c:v>-141.00000000000031</c:v>
                </c:pt>
                <c:pt idx="1246">
                  <c:v>-152.74999999999966</c:v>
                </c:pt>
                <c:pt idx="1247">
                  <c:v>-164.49999999999901</c:v>
                </c:pt>
                <c:pt idx="1248">
                  <c:v>-164.50000000000065</c:v>
                </c:pt>
                <c:pt idx="1249">
                  <c:v>-164.50000000000065</c:v>
                </c:pt>
                <c:pt idx="1250">
                  <c:v>-152.74999999999966</c:v>
                </c:pt>
                <c:pt idx="1251">
                  <c:v>-141.00000000000031</c:v>
                </c:pt>
                <c:pt idx="1252">
                  <c:v>-141.00000000000031</c:v>
                </c:pt>
                <c:pt idx="1253">
                  <c:v>-140.99999999999866</c:v>
                </c:pt>
                <c:pt idx="1254">
                  <c:v>-141.00000000000031</c:v>
                </c:pt>
                <c:pt idx="1255">
                  <c:v>-141.00000000000031</c:v>
                </c:pt>
                <c:pt idx="1256">
                  <c:v>-141.00000000000031</c:v>
                </c:pt>
                <c:pt idx="1257">
                  <c:v>-141.00000000000031</c:v>
                </c:pt>
                <c:pt idx="1258">
                  <c:v>-140.99999999999866</c:v>
                </c:pt>
                <c:pt idx="1259">
                  <c:v>-129.24999999999932</c:v>
                </c:pt>
                <c:pt idx="1260">
                  <c:v>-105.75000000000065</c:v>
                </c:pt>
                <c:pt idx="1261">
                  <c:v>-82.250000000000327</c:v>
                </c:pt>
                <c:pt idx="1262">
                  <c:v>-35.249999999999666</c:v>
                </c:pt>
                <c:pt idx="1263">
                  <c:v>11.749999999999332</c:v>
                </c:pt>
                <c:pt idx="1264">
                  <c:v>46.999999999998998</c:v>
                </c:pt>
                <c:pt idx="1265">
                  <c:v>70.500000000001009</c:v>
                </c:pt>
                <c:pt idx="1266">
                  <c:v>58.75</c:v>
                </c:pt>
                <c:pt idx="1267">
                  <c:v>46.999999999998998</c:v>
                </c:pt>
                <c:pt idx="1268">
                  <c:v>23.500000000000334</c:v>
                </c:pt>
                <c:pt idx="1269">
                  <c:v>-23.500000000000334</c:v>
                </c:pt>
                <c:pt idx="1270">
                  <c:v>-58.75</c:v>
                </c:pt>
                <c:pt idx="1271">
                  <c:v>-82.249999999998664</c:v>
                </c:pt>
                <c:pt idx="1272">
                  <c:v>-93.999999999999659</c:v>
                </c:pt>
                <c:pt idx="1273">
                  <c:v>-82.250000000000327</c:v>
                </c:pt>
                <c:pt idx="1274">
                  <c:v>-70.499999999999332</c:v>
                </c:pt>
                <c:pt idx="1275">
                  <c:v>-58.75</c:v>
                </c:pt>
                <c:pt idx="1276">
                  <c:v>-23.500000000000334</c:v>
                </c:pt>
                <c:pt idx="1277">
                  <c:v>11.749999999999332</c:v>
                </c:pt>
                <c:pt idx="1278">
                  <c:v>23.500000000000334</c:v>
                </c:pt>
                <c:pt idx="1279">
                  <c:v>35.249999999999666</c:v>
                </c:pt>
                <c:pt idx="1280">
                  <c:v>46.999999999998998</c:v>
                </c:pt>
                <c:pt idx="1281">
                  <c:v>23.500000000000334</c:v>
                </c:pt>
                <c:pt idx="1282">
                  <c:v>11.750000000001002</c:v>
                </c:pt>
                <c:pt idx="1283">
                  <c:v>11.750000000001002</c:v>
                </c:pt>
                <c:pt idx="1284">
                  <c:v>0</c:v>
                </c:pt>
                <c:pt idx="1285">
                  <c:v>-23.500000000000334</c:v>
                </c:pt>
                <c:pt idx="1286">
                  <c:v>-47.000000000000668</c:v>
                </c:pt>
                <c:pt idx="1287">
                  <c:v>-58.75</c:v>
                </c:pt>
                <c:pt idx="1288">
                  <c:v>-82.250000000000327</c:v>
                </c:pt>
                <c:pt idx="1289">
                  <c:v>-93.999999999999659</c:v>
                </c:pt>
                <c:pt idx="1290">
                  <c:v>-82.250000000000327</c:v>
                </c:pt>
                <c:pt idx="1291">
                  <c:v>-82.250000000000327</c:v>
                </c:pt>
                <c:pt idx="1292">
                  <c:v>-105.74999999999899</c:v>
                </c:pt>
                <c:pt idx="1293">
                  <c:v>-117.5</c:v>
                </c:pt>
                <c:pt idx="1294">
                  <c:v>-117.5</c:v>
                </c:pt>
                <c:pt idx="1295">
                  <c:v>-93.999999999999659</c:v>
                </c:pt>
                <c:pt idx="1296">
                  <c:v>-47.000000000000668</c:v>
                </c:pt>
                <c:pt idx="1297">
                  <c:v>0</c:v>
                </c:pt>
                <c:pt idx="1298">
                  <c:v>35.249999999999666</c:v>
                </c:pt>
                <c:pt idx="1299">
                  <c:v>58.75</c:v>
                </c:pt>
                <c:pt idx="1300">
                  <c:v>58.75</c:v>
                </c:pt>
                <c:pt idx="1301">
                  <c:v>46.999999999998998</c:v>
                </c:pt>
                <c:pt idx="1302">
                  <c:v>47.000000000000668</c:v>
                </c:pt>
                <c:pt idx="1303">
                  <c:v>58.75</c:v>
                </c:pt>
                <c:pt idx="1304">
                  <c:v>47.000000000000668</c:v>
                </c:pt>
                <c:pt idx="1305">
                  <c:v>23.500000000000334</c:v>
                </c:pt>
                <c:pt idx="1306">
                  <c:v>11.749999999999332</c:v>
                </c:pt>
                <c:pt idx="1307">
                  <c:v>0</c:v>
                </c:pt>
                <c:pt idx="1308">
                  <c:v>-11.749999999999332</c:v>
                </c:pt>
                <c:pt idx="1309">
                  <c:v>-11.749999999999332</c:v>
                </c:pt>
                <c:pt idx="1310">
                  <c:v>-11.750000000001002</c:v>
                </c:pt>
                <c:pt idx="1311">
                  <c:v>-23.500000000000334</c:v>
                </c:pt>
                <c:pt idx="1312">
                  <c:v>-35.249999999999666</c:v>
                </c:pt>
                <c:pt idx="1313">
                  <c:v>-58.75</c:v>
                </c:pt>
                <c:pt idx="1314">
                  <c:v>-58.75</c:v>
                </c:pt>
                <c:pt idx="1315">
                  <c:v>-58.75</c:v>
                </c:pt>
                <c:pt idx="1316">
                  <c:v>-105.75000000000065</c:v>
                </c:pt>
                <c:pt idx="1317">
                  <c:v>-117.5</c:v>
                </c:pt>
                <c:pt idx="1318">
                  <c:v>-93.999999999999659</c:v>
                </c:pt>
                <c:pt idx="1319">
                  <c:v>-23.500000000000334</c:v>
                </c:pt>
                <c:pt idx="1320">
                  <c:v>82.250000000000327</c:v>
                </c:pt>
                <c:pt idx="1321">
                  <c:v>164.50000000000065</c:v>
                </c:pt>
                <c:pt idx="1322">
                  <c:v>246.74999999999932</c:v>
                </c:pt>
                <c:pt idx="1323">
                  <c:v>328.99999999999966</c:v>
                </c:pt>
                <c:pt idx="1324">
                  <c:v>364.25000000000102</c:v>
                </c:pt>
                <c:pt idx="1325">
                  <c:v>305.49999999999932</c:v>
                </c:pt>
                <c:pt idx="1326">
                  <c:v>187.99999999999932</c:v>
                </c:pt>
                <c:pt idx="1327">
                  <c:v>82.250000000000327</c:v>
                </c:pt>
                <c:pt idx="1328">
                  <c:v>23.500000000000334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-11.749999999999332</c:v>
                </c:pt>
                <c:pt idx="1333">
                  <c:v>-47.000000000000668</c:v>
                </c:pt>
                <c:pt idx="1334">
                  <c:v>-70.500000000001009</c:v>
                </c:pt>
                <c:pt idx="1335">
                  <c:v>-70.499999999999332</c:v>
                </c:pt>
                <c:pt idx="1336">
                  <c:v>-46.999999999998998</c:v>
                </c:pt>
                <c:pt idx="1337">
                  <c:v>-23.500000000000334</c:v>
                </c:pt>
                <c:pt idx="1338">
                  <c:v>-11.750000000001002</c:v>
                </c:pt>
                <c:pt idx="1339">
                  <c:v>0</c:v>
                </c:pt>
                <c:pt idx="1340">
                  <c:v>11.750000000001002</c:v>
                </c:pt>
                <c:pt idx="1341">
                  <c:v>23.500000000000334</c:v>
                </c:pt>
                <c:pt idx="1342">
                  <c:v>58.75</c:v>
                </c:pt>
                <c:pt idx="1343">
                  <c:v>93.999999999999659</c:v>
                </c:pt>
                <c:pt idx="1344">
                  <c:v>93.999999999999659</c:v>
                </c:pt>
                <c:pt idx="1345">
                  <c:v>82.250000000000327</c:v>
                </c:pt>
                <c:pt idx="1346">
                  <c:v>46.999999999998998</c:v>
                </c:pt>
                <c:pt idx="1347">
                  <c:v>11.749999999999332</c:v>
                </c:pt>
                <c:pt idx="1348">
                  <c:v>-23.499999999998664</c:v>
                </c:pt>
                <c:pt idx="1349">
                  <c:v>-105.74999999999899</c:v>
                </c:pt>
                <c:pt idx="1350">
                  <c:v>-211.50000000000131</c:v>
                </c:pt>
                <c:pt idx="1351">
                  <c:v>-293.75</c:v>
                </c:pt>
                <c:pt idx="1352">
                  <c:v>-328.99999999999966</c:v>
                </c:pt>
                <c:pt idx="1353">
                  <c:v>-340.75000000000068</c:v>
                </c:pt>
                <c:pt idx="1354">
                  <c:v>-352.49999999999994</c:v>
                </c:pt>
                <c:pt idx="1355">
                  <c:v>-376.00000000000028</c:v>
                </c:pt>
                <c:pt idx="1356">
                  <c:v>-422.99999999999932</c:v>
                </c:pt>
                <c:pt idx="1357">
                  <c:v>-458.24999999999903</c:v>
                </c:pt>
                <c:pt idx="1358">
                  <c:v>-481.75000000000102</c:v>
                </c:pt>
                <c:pt idx="1359">
                  <c:v>-517.00000000000068</c:v>
                </c:pt>
                <c:pt idx="1360">
                  <c:v>-528.7499999999992</c:v>
                </c:pt>
                <c:pt idx="1361">
                  <c:v>-422.99999999999932</c:v>
                </c:pt>
                <c:pt idx="1362">
                  <c:v>-211.50000000000051</c:v>
                </c:pt>
                <c:pt idx="1363">
                  <c:v>23.499999999999499</c:v>
                </c:pt>
                <c:pt idx="1364">
                  <c:v>235</c:v>
                </c:pt>
                <c:pt idx="1365">
                  <c:v>258.50000000000034</c:v>
                </c:pt>
                <c:pt idx="1366">
                  <c:v>105.75000000000065</c:v>
                </c:pt>
                <c:pt idx="1367">
                  <c:v>-82.250000000000327</c:v>
                </c:pt>
                <c:pt idx="1368">
                  <c:v>-317.25000000000034</c:v>
                </c:pt>
                <c:pt idx="1369">
                  <c:v>-411.25</c:v>
                </c:pt>
                <c:pt idx="1370">
                  <c:v>-258.50000000000034</c:v>
                </c:pt>
                <c:pt idx="1371">
                  <c:v>-70.500000000000156</c:v>
                </c:pt>
                <c:pt idx="1372">
                  <c:v>0</c:v>
                </c:pt>
                <c:pt idx="1373">
                  <c:v>-58.75</c:v>
                </c:pt>
                <c:pt idx="1374">
                  <c:v>-187.99999999999932</c:v>
                </c:pt>
                <c:pt idx="1375">
                  <c:v>-352.49999999999994</c:v>
                </c:pt>
                <c:pt idx="1376">
                  <c:v>-634.50000000000068</c:v>
                </c:pt>
                <c:pt idx="1377">
                  <c:v>-1033.9999999999998</c:v>
                </c:pt>
                <c:pt idx="1378">
                  <c:v>-1245.4999999999993</c:v>
                </c:pt>
                <c:pt idx="1379">
                  <c:v>-1245.5</c:v>
                </c:pt>
                <c:pt idx="1380">
                  <c:v>-1245.5</c:v>
                </c:pt>
                <c:pt idx="1381">
                  <c:v>-892.99999999999966</c:v>
                </c:pt>
                <c:pt idx="1382">
                  <c:v>-35.250000000000078</c:v>
                </c:pt>
                <c:pt idx="1383">
                  <c:v>657.99999999999977</c:v>
                </c:pt>
                <c:pt idx="1384">
                  <c:v>740.25000000000011</c:v>
                </c:pt>
                <c:pt idx="1385">
                  <c:v>446.50000000000045</c:v>
                </c:pt>
                <c:pt idx="1386">
                  <c:v>235</c:v>
                </c:pt>
                <c:pt idx="1387">
                  <c:v>317.24999999999949</c:v>
                </c:pt>
                <c:pt idx="1388">
                  <c:v>575.74999999999989</c:v>
                </c:pt>
                <c:pt idx="1389">
                  <c:v>834.25000000000011</c:v>
                </c:pt>
                <c:pt idx="1390">
                  <c:v>904.75000000000034</c:v>
                </c:pt>
                <c:pt idx="1391">
                  <c:v>740.24999999999966</c:v>
                </c:pt>
                <c:pt idx="1392">
                  <c:v>481.74999999999932</c:v>
                </c:pt>
                <c:pt idx="1393">
                  <c:v>246.75000000000017</c:v>
                </c:pt>
                <c:pt idx="1394">
                  <c:v>70.500000000000156</c:v>
                </c:pt>
                <c:pt idx="1395">
                  <c:v>-23.499999999999499</c:v>
                </c:pt>
                <c:pt idx="1396">
                  <c:v>-93.999999999999659</c:v>
                </c:pt>
                <c:pt idx="1397">
                  <c:v>-176.24999999999997</c:v>
                </c:pt>
                <c:pt idx="1398">
                  <c:v>-235</c:v>
                </c:pt>
                <c:pt idx="1399">
                  <c:v>-293.75</c:v>
                </c:pt>
                <c:pt idx="1400">
                  <c:v>-352.49999999999994</c:v>
                </c:pt>
                <c:pt idx="1401">
                  <c:v>-387.75000000000051</c:v>
                </c:pt>
                <c:pt idx="1402">
                  <c:v>-458.24999999999977</c:v>
                </c:pt>
                <c:pt idx="1403">
                  <c:v>-658.00000000000011</c:v>
                </c:pt>
                <c:pt idx="1404">
                  <c:v>-1022.2500000000003</c:v>
                </c:pt>
                <c:pt idx="1405">
                  <c:v>-1245.4999999999998</c:v>
                </c:pt>
                <c:pt idx="1406">
                  <c:v>-1045.7499999999998</c:v>
                </c:pt>
                <c:pt idx="1407">
                  <c:v>-505.25000000000006</c:v>
                </c:pt>
                <c:pt idx="1408">
                  <c:v>-35.250000000000078</c:v>
                </c:pt>
                <c:pt idx="1409">
                  <c:v>70.500000000000156</c:v>
                </c:pt>
                <c:pt idx="1410">
                  <c:v>11.74999999999975</c:v>
                </c:pt>
                <c:pt idx="1411">
                  <c:v>-46.999999999999829</c:v>
                </c:pt>
                <c:pt idx="1412">
                  <c:v>-82.249999999999915</c:v>
                </c:pt>
                <c:pt idx="1413">
                  <c:v>-35.250000000000078</c:v>
                </c:pt>
                <c:pt idx="1414">
                  <c:v>176.24999999999997</c:v>
                </c:pt>
                <c:pt idx="1415">
                  <c:v>505.25000000000006</c:v>
                </c:pt>
                <c:pt idx="1416">
                  <c:v>775.49999999999966</c:v>
                </c:pt>
                <c:pt idx="1417">
                  <c:v>857.74999999999955</c:v>
                </c:pt>
                <c:pt idx="1418">
                  <c:v>716.75000000000023</c:v>
                </c:pt>
                <c:pt idx="1419">
                  <c:v>387.75000000000051</c:v>
                </c:pt>
                <c:pt idx="1420">
                  <c:v>0</c:v>
                </c:pt>
                <c:pt idx="1421">
                  <c:v>-399.50000000000063</c:v>
                </c:pt>
                <c:pt idx="1422">
                  <c:v>-658.00000000000011</c:v>
                </c:pt>
                <c:pt idx="1423">
                  <c:v>-470</c:v>
                </c:pt>
                <c:pt idx="1424">
                  <c:v>-82.249999999999503</c:v>
                </c:pt>
                <c:pt idx="1425">
                  <c:v>235</c:v>
                </c:pt>
                <c:pt idx="1426">
                  <c:v>575.74999999999989</c:v>
                </c:pt>
                <c:pt idx="1427">
                  <c:v>646.25</c:v>
                </c:pt>
                <c:pt idx="1428">
                  <c:v>352.49999999999994</c:v>
                </c:pt>
                <c:pt idx="1429">
                  <c:v>11.750000000000167</c:v>
                </c:pt>
                <c:pt idx="1430">
                  <c:v>-281.99999999999983</c:v>
                </c:pt>
                <c:pt idx="1431">
                  <c:v>-622.74999999999966</c:v>
                </c:pt>
                <c:pt idx="1432">
                  <c:v>-1034</c:v>
                </c:pt>
                <c:pt idx="1433">
                  <c:v>-1245.5</c:v>
                </c:pt>
                <c:pt idx="1434">
                  <c:v>-1257.2499999999998</c:v>
                </c:pt>
                <c:pt idx="1435">
                  <c:v>-810.74999999999989</c:v>
                </c:pt>
                <c:pt idx="1436">
                  <c:v>-105.75000000000026</c:v>
                </c:pt>
                <c:pt idx="1437">
                  <c:v>235</c:v>
                </c:pt>
                <c:pt idx="1438">
                  <c:v>270.25000000000006</c:v>
                </c:pt>
                <c:pt idx="1439">
                  <c:v>117.5</c:v>
                </c:pt>
                <c:pt idx="1440">
                  <c:v>-70.500000000000156</c:v>
                </c:pt>
                <c:pt idx="1441">
                  <c:v>-293.75</c:v>
                </c:pt>
                <c:pt idx="1442">
                  <c:v>-364.24999999999972</c:v>
                </c:pt>
                <c:pt idx="1443">
                  <c:v>-188.00000000000014</c:v>
                </c:pt>
                <c:pt idx="1444">
                  <c:v>0</c:v>
                </c:pt>
                <c:pt idx="1445">
                  <c:v>58.75</c:v>
                </c:pt>
                <c:pt idx="1446">
                  <c:v>-47.000000000000249</c:v>
                </c:pt>
                <c:pt idx="1447">
                  <c:v>-411.25</c:v>
                </c:pt>
                <c:pt idx="1448">
                  <c:v>-939.99999999999989</c:v>
                </c:pt>
                <c:pt idx="1449">
                  <c:v>-1222</c:v>
                </c:pt>
                <c:pt idx="1450">
                  <c:v>-1022.2500000000001</c:v>
                </c:pt>
                <c:pt idx="1451">
                  <c:v>-540.5</c:v>
                </c:pt>
                <c:pt idx="1452">
                  <c:v>-141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258.5</c:v>
                </c:pt>
                <c:pt idx="1479">
                  <c:v>517</c:v>
                </c:pt>
                <c:pt idx="1480">
                  <c:v>481.75</c:v>
                </c:pt>
                <c:pt idx="1481">
                  <c:v>411.25</c:v>
                </c:pt>
                <c:pt idx="1482">
                  <c:v>340.74999999999994</c:v>
                </c:pt>
                <c:pt idx="1483">
                  <c:v>293.75</c:v>
                </c:pt>
                <c:pt idx="1484">
                  <c:v>270.25000000000006</c:v>
                </c:pt>
                <c:pt idx="1485">
                  <c:v>293.75</c:v>
                </c:pt>
                <c:pt idx="1486">
                  <c:v>375.99999999999989</c:v>
                </c:pt>
                <c:pt idx="1487">
                  <c:v>481.75</c:v>
                </c:pt>
                <c:pt idx="1488">
                  <c:v>599.25000000000011</c:v>
                </c:pt>
                <c:pt idx="1489">
                  <c:v>716.75000000000023</c:v>
                </c:pt>
                <c:pt idx="1490">
                  <c:v>810.74999999999989</c:v>
                </c:pt>
                <c:pt idx="1491">
                  <c:v>869.49999999999977</c:v>
                </c:pt>
                <c:pt idx="1492">
                  <c:v>869.50000000000034</c:v>
                </c:pt>
                <c:pt idx="1493">
                  <c:v>822.5</c:v>
                </c:pt>
                <c:pt idx="1494">
                  <c:v>763.75</c:v>
                </c:pt>
                <c:pt idx="1495">
                  <c:v>681.49999999999966</c:v>
                </c:pt>
                <c:pt idx="1496">
                  <c:v>599.25000000000011</c:v>
                </c:pt>
                <c:pt idx="1497">
                  <c:v>517.00000000000068</c:v>
                </c:pt>
                <c:pt idx="1498">
                  <c:v>422.99999999999932</c:v>
                </c:pt>
                <c:pt idx="1499">
                  <c:v>328.99999999999966</c:v>
                </c:pt>
                <c:pt idx="1500">
                  <c:v>235</c:v>
                </c:pt>
                <c:pt idx="1501">
                  <c:v>188.00000000000014</c:v>
                </c:pt>
                <c:pt idx="1502">
                  <c:v>164.50000000000065</c:v>
                </c:pt>
                <c:pt idx="1503">
                  <c:v>152.74999999999966</c:v>
                </c:pt>
                <c:pt idx="1504">
                  <c:v>152.74999999999966</c:v>
                </c:pt>
                <c:pt idx="1505">
                  <c:v>129.25000000000017</c:v>
                </c:pt>
                <c:pt idx="1506">
                  <c:v>117.5</c:v>
                </c:pt>
                <c:pt idx="1507">
                  <c:v>129.25000000000017</c:v>
                </c:pt>
                <c:pt idx="1508">
                  <c:v>152.74999999999966</c:v>
                </c:pt>
                <c:pt idx="1509">
                  <c:v>188.00000000000014</c:v>
                </c:pt>
                <c:pt idx="1510">
                  <c:v>258.50000000000034</c:v>
                </c:pt>
                <c:pt idx="1511">
                  <c:v>352.49999999999994</c:v>
                </c:pt>
                <c:pt idx="1512">
                  <c:v>446.49999999999966</c:v>
                </c:pt>
                <c:pt idx="1513">
                  <c:v>528.75</c:v>
                </c:pt>
                <c:pt idx="1514">
                  <c:v>563.99999999999966</c:v>
                </c:pt>
                <c:pt idx="1515">
                  <c:v>528.75</c:v>
                </c:pt>
                <c:pt idx="1516">
                  <c:v>423.00000000000102</c:v>
                </c:pt>
                <c:pt idx="1517">
                  <c:v>317.25000000000034</c:v>
                </c:pt>
                <c:pt idx="1518">
                  <c:v>235</c:v>
                </c:pt>
                <c:pt idx="1519">
                  <c:v>176.24999999999997</c:v>
                </c:pt>
                <c:pt idx="1520">
                  <c:v>129.24999999999932</c:v>
                </c:pt>
                <c:pt idx="1521">
                  <c:v>82.249999999998664</c:v>
                </c:pt>
                <c:pt idx="1522">
                  <c:v>23.500000000000334</c:v>
                </c:pt>
                <c:pt idx="1523">
                  <c:v>-58.75</c:v>
                </c:pt>
                <c:pt idx="1524">
                  <c:v>-176.24999999999997</c:v>
                </c:pt>
                <c:pt idx="1525">
                  <c:v>-328.99999999999966</c:v>
                </c:pt>
                <c:pt idx="1526">
                  <c:v>-458.25000000000063</c:v>
                </c:pt>
                <c:pt idx="1527">
                  <c:v>-540.49999999999932</c:v>
                </c:pt>
                <c:pt idx="1528">
                  <c:v>-540.49999999999932</c:v>
                </c:pt>
                <c:pt idx="1529">
                  <c:v>-470</c:v>
                </c:pt>
                <c:pt idx="1530">
                  <c:v>-364.25000000000017</c:v>
                </c:pt>
                <c:pt idx="1531">
                  <c:v>-235</c:v>
                </c:pt>
                <c:pt idx="1532">
                  <c:v>-105.74999999999983</c:v>
                </c:pt>
                <c:pt idx="1533">
                  <c:v>23.499999999999499</c:v>
                </c:pt>
                <c:pt idx="1534">
                  <c:v>164.49999999999983</c:v>
                </c:pt>
                <c:pt idx="1535">
                  <c:v>329.00000000000045</c:v>
                </c:pt>
                <c:pt idx="1536">
                  <c:v>493.49999999999949</c:v>
                </c:pt>
                <c:pt idx="1537">
                  <c:v>611.00000000000034</c:v>
                </c:pt>
                <c:pt idx="1538">
                  <c:v>704.99999999999989</c:v>
                </c:pt>
                <c:pt idx="1539">
                  <c:v>763.75</c:v>
                </c:pt>
                <c:pt idx="1540">
                  <c:v>799.00000000000125</c:v>
                </c:pt>
                <c:pt idx="1541">
                  <c:v>810.74999999999898</c:v>
                </c:pt>
                <c:pt idx="1542">
                  <c:v>763.75</c:v>
                </c:pt>
                <c:pt idx="1543">
                  <c:v>658.00000000000091</c:v>
                </c:pt>
                <c:pt idx="1544">
                  <c:v>481.74999999999932</c:v>
                </c:pt>
                <c:pt idx="1545">
                  <c:v>305.49999999999932</c:v>
                </c:pt>
                <c:pt idx="1546">
                  <c:v>187.99999999999932</c:v>
                </c:pt>
                <c:pt idx="1547">
                  <c:v>117.5</c:v>
                </c:pt>
                <c:pt idx="1548">
                  <c:v>105.75000000000065</c:v>
                </c:pt>
                <c:pt idx="1549">
                  <c:v>117.5</c:v>
                </c:pt>
                <c:pt idx="1550">
                  <c:v>141.00000000000031</c:v>
                </c:pt>
                <c:pt idx="1551">
                  <c:v>164.50000000000065</c:v>
                </c:pt>
                <c:pt idx="1552">
                  <c:v>176.24999999999997</c:v>
                </c:pt>
                <c:pt idx="1553">
                  <c:v>176.24999999999997</c:v>
                </c:pt>
                <c:pt idx="1554">
                  <c:v>176.24999999999997</c:v>
                </c:pt>
                <c:pt idx="1555">
                  <c:v>199.74999999999866</c:v>
                </c:pt>
                <c:pt idx="1556">
                  <c:v>235</c:v>
                </c:pt>
                <c:pt idx="1557">
                  <c:v>270.25000000000136</c:v>
                </c:pt>
                <c:pt idx="1558">
                  <c:v>317.25000000000034</c:v>
                </c:pt>
                <c:pt idx="1559">
                  <c:v>364.24999999999932</c:v>
                </c:pt>
                <c:pt idx="1560">
                  <c:v>375.99999999999864</c:v>
                </c:pt>
                <c:pt idx="1561">
                  <c:v>376.00000000000028</c:v>
                </c:pt>
                <c:pt idx="1562">
                  <c:v>376.00000000000028</c:v>
                </c:pt>
                <c:pt idx="1563">
                  <c:v>387.74999999999966</c:v>
                </c:pt>
                <c:pt idx="1564">
                  <c:v>399.50000000000063</c:v>
                </c:pt>
                <c:pt idx="1565">
                  <c:v>399.50000000000063</c:v>
                </c:pt>
                <c:pt idx="1566">
                  <c:v>411.25</c:v>
                </c:pt>
                <c:pt idx="1567">
                  <c:v>399.49999999999898</c:v>
                </c:pt>
                <c:pt idx="1568">
                  <c:v>364.24999999999932</c:v>
                </c:pt>
                <c:pt idx="1569">
                  <c:v>340.75000000000068</c:v>
                </c:pt>
                <c:pt idx="1570">
                  <c:v>317.25000000000034</c:v>
                </c:pt>
                <c:pt idx="1571">
                  <c:v>293.75</c:v>
                </c:pt>
                <c:pt idx="1572">
                  <c:v>270.24999999999966</c:v>
                </c:pt>
                <c:pt idx="1573">
                  <c:v>223.24999999999898</c:v>
                </c:pt>
                <c:pt idx="1574">
                  <c:v>164.50000000000065</c:v>
                </c:pt>
                <c:pt idx="1575">
                  <c:v>117.5</c:v>
                </c:pt>
                <c:pt idx="1576">
                  <c:v>58.75</c:v>
                </c:pt>
                <c:pt idx="1577">
                  <c:v>0</c:v>
                </c:pt>
                <c:pt idx="1578">
                  <c:v>-47.000000000000668</c:v>
                </c:pt>
                <c:pt idx="1579">
                  <c:v>-70.499999999999332</c:v>
                </c:pt>
                <c:pt idx="1580">
                  <c:v>-93.999999999999659</c:v>
                </c:pt>
                <c:pt idx="1581">
                  <c:v>-105.75000000000065</c:v>
                </c:pt>
                <c:pt idx="1582">
                  <c:v>-117.5</c:v>
                </c:pt>
                <c:pt idx="1583">
                  <c:v>-152.74999999999966</c:v>
                </c:pt>
                <c:pt idx="1584">
                  <c:v>-176.24999999999997</c:v>
                </c:pt>
                <c:pt idx="1585">
                  <c:v>-199.75000000000031</c:v>
                </c:pt>
                <c:pt idx="1586">
                  <c:v>-223.25000000000065</c:v>
                </c:pt>
                <c:pt idx="1587">
                  <c:v>-235</c:v>
                </c:pt>
                <c:pt idx="1588">
                  <c:v>-223.24999999999898</c:v>
                </c:pt>
                <c:pt idx="1589">
                  <c:v>-187.99999999999932</c:v>
                </c:pt>
                <c:pt idx="1590">
                  <c:v>-152.74999999999966</c:v>
                </c:pt>
                <c:pt idx="1591">
                  <c:v>-117.5</c:v>
                </c:pt>
                <c:pt idx="1592">
                  <c:v>-94.000000000001336</c:v>
                </c:pt>
                <c:pt idx="1593">
                  <c:v>-70.499999999999332</c:v>
                </c:pt>
                <c:pt idx="1594">
                  <c:v>-46.999999999998998</c:v>
                </c:pt>
                <c:pt idx="1595">
                  <c:v>-70.500000000001009</c:v>
                </c:pt>
                <c:pt idx="1596">
                  <c:v>-93.999999999999659</c:v>
                </c:pt>
                <c:pt idx="1597">
                  <c:v>-129.24999999999932</c:v>
                </c:pt>
                <c:pt idx="1598">
                  <c:v>-176.24999999999997</c:v>
                </c:pt>
                <c:pt idx="1599">
                  <c:v>-199.75000000000031</c:v>
                </c:pt>
                <c:pt idx="1600">
                  <c:v>-223.25000000000065</c:v>
                </c:pt>
                <c:pt idx="1601">
                  <c:v>-235</c:v>
                </c:pt>
                <c:pt idx="1602">
                  <c:v>-211.49999999999966</c:v>
                </c:pt>
                <c:pt idx="1603">
                  <c:v>-164.50000000000065</c:v>
                </c:pt>
                <c:pt idx="1604">
                  <c:v>-129.25000000000099</c:v>
                </c:pt>
                <c:pt idx="1605">
                  <c:v>-82.249999999998664</c:v>
                </c:pt>
                <c:pt idx="1606">
                  <c:v>-46.999999999998998</c:v>
                </c:pt>
                <c:pt idx="1607">
                  <c:v>-23.500000000000334</c:v>
                </c:pt>
                <c:pt idx="1608">
                  <c:v>0</c:v>
                </c:pt>
                <c:pt idx="1609">
                  <c:v>23.500000000000334</c:v>
                </c:pt>
                <c:pt idx="1610">
                  <c:v>35.249999999999666</c:v>
                </c:pt>
                <c:pt idx="1611">
                  <c:v>46.999999999998998</c:v>
                </c:pt>
                <c:pt idx="1612">
                  <c:v>82.250000000000327</c:v>
                </c:pt>
                <c:pt idx="1613">
                  <c:v>117.5</c:v>
                </c:pt>
                <c:pt idx="1614">
                  <c:v>152.74999999999966</c:v>
                </c:pt>
                <c:pt idx="1615">
                  <c:v>188.00000000000099</c:v>
                </c:pt>
                <c:pt idx="1616">
                  <c:v>235</c:v>
                </c:pt>
                <c:pt idx="1617">
                  <c:v>270.24999999999966</c:v>
                </c:pt>
                <c:pt idx="1618">
                  <c:v>293.75</c:v>
                </c:pt>
                <c:pt idx="1619">
                  <c:v>281.99999999999898</c:v>
                </c:pt>
                <c:pt idx="1620">
                  <c:v>246.74999999999932</c:v>
                </c:pt>
                <c:pt idx="1621">
                  <c:v>211.50000000000131</c:v>
                </c:pt>
                <c:pt idx="1622">
                  <c:v>164.50000000000065</c:v>
                </c:pt>
                <c:pt idx="1623">
                  <c:v>93.999999999999659</c:v>
                </c:pt>
                <c:pt idx="1624">
                  <c:v>11.749999999999332</c:v>
                </c:pt>
                <c:pt idx="1625">
                  <c:v>-58.75</c:v>
                </c:pt>
                <c:pt idx="1626">
                  <c:v>-164.49999999999901</c:v>
                </c:pt>
                <c:pt idx="1627">
                  <c:v>-282.00000000000063</c:v>
                </c:pt>
                <c:pt idx="1628">
                  <c:v>-376.00000000000028</c:v>
                </c:pt>
                <c:pt idx="1629">
                  <c:v>-434.75000000000034</c:v>
                </c:pt>
                <c:pt idx="1630">
                  <c:v>-434.75000000000034</c:v>
                </c:pt>
                <c:pt idx="1631">
                  <c:v>-364.24999999999932</c:v>
                </c:pt>
                <c:pt idx="1632">
                  <c:v>-258.50000000000034</c:v>
                </c:pt>
                <c:pt idx="1633">
                  <c:v>-141.00000000000031</c:v>
                </c:pt>
                <c:pt idx="1634">
                  <c:v>-46.999999999998998</c:v>
                </c:pt>
                <c:pt idx="1635">
                  <c:v>-11.749999999999332</c:v>
                </c:pt>
                <c:pt idx="1636">
                  <c:v>-11.750000000001002</c:v>
                </c:pt>
                <c:pt idx="1637">
                  <c:v>-47.000000000000668</c:v>
                </c:pt>
                <c:pt idx="1638">
                  <c:v>-82.249999999998664</c:v>
                </c:pt>
                <c:pt idx="1639">
                  <c:v>-105.74999999999899</c:v>
                </c:pt>
                <c:pt idx="1640">
                  <c:v>-105.75000000000065</c:v>
                </c:pt>
                <c:pt idx="1641">
                  <c:v>-70.500000000001009</c:v>
                </c:pt>
                <c:pt idx="1642">
                  <c:v>-11.749999999999332</c:v>
                </c:pt>
                <c:pt idx="1643">
                  <c:v>70.500000000001009</c:v>
                </c:pt>
                <c:pt idx="1644">
                  <c:v>140.99999999999866</c:v>
                </c:pt>
                <c:pt idx="1645">
                  <c:v>199.74999999999866</c:v>
                </c:pt>
                <c:pt idx="1646">
                  <c:v>246.75000000000099</c:v>
                </c:pt>
                <c:pt idx="1647">
                  <c:v>282.00000000000063</c:v>
                </c:pt>
                <c:pt idx="1648">
                  <c:v>317.25000000000034</c:v>
                </c:pt>
                <c:pt idx="1649">
                  <c:v>328.99999999999966</c:v>
                </c:pt>
                <c:pt idx="1650">
                  <c:v>328.99999999999966</c:v>
                </c:pt>
                <c:pt idx="1651">
                  <c:v>305.50000000000097</c:v>
                </c:pt>
                <c:pt idx="1652">
                  <c:v>270.24999999999966</c:v>
                </c:pt>
                <c:pt idx="1653">
                  <c:v>246.74999999999932</c:v>
                </c:pt>
                <c:pt idx="1654">
                  <c:v>211.49999999999966</c:v>
                </c:pt>
                <c:pt idx="1655">
                  <c:v>187.99999999999932</c:v>
                </c:pt>
                <c:pt idx="1656">
                  <c:v>188.00000000000099</c:v>
                </c:pt>
                <c:pt idx="1657">
                  <c:v>188.00000000000099</c:v>
                </c:pt>
                <c:pt idx="1658">
                  <c:v>187.99999999999932</c:v>
                </c:pt>
                <c:pt idx="1659">
                  <c:v>187.99999999999932</c:v>
                </c:pt>
                <c:pt idx="1660">
                  <c:v>187.99999999999932</c:v>
                </c:pt>
                <c:pt idx="1661">
                  <c:v>176.24999999999997</c:v>
                </c:pt>
                <c:pt idx="1662">
                  <c:v>176.24999999999997</c:v>
                </c:pt>
                <c:pt idx="1663">
                  <c:v>176.24999999999997</c:v>
                </c:pt>
                <c:pt idx="1664">
                  <c:v>152.75000000000134</c:v>
                </c:pt>
                <c:pt idx="1665">
                  <c:v>141.00000000000031</c:v>
                </c:pt>
                <c:pt idx="1666">
                  <c:v>117.5</c:v>
                </c:pt>
                <c:pt idx="1667">
                  <c:v>93.999999999999659</c:v>
                </c:pt>
                <c:pt idx="1668">
                  <c:v>82.249999999998664</c:v>
                </c:pt>
                <c:pt idx="1669">
                  <c:v>70.500000000001009</c:v>
                </c:pt>
                <c:pt idx="1670">
                  <c:v>58.75</c:v>
                </c:pt>
                <c:pt idx="1671">
                  <c:v>35.249999999999666</c:v>
                </c:pt>
                <c:pt idx="1672">
                  <c:v>23.500000000000334</c:v>
                </c:pt>
                <c:pt idx="1673">
                  <c:v>23.500000000000334</c:v>
                </c:pt>
                <c:pt idx="1674">
                  <c:v>11.750000000001002</c:v>
                </c:pt>
                <c:pt idx="1675">
                  <c:v>0</c:v>
                </c:pt>
                <c:pt idx="1676">
                  <c:v>-11.750000000001002</c:v>
                </c:pt>
                <c:pt idx="1677">
                  <c:v>-35.250000000001336</c:v>
                </c:pt>
                <c:pt idx="1678">
                  <c:v>-58.75</c:v>
                </c:pt>
                <c:pt idx="1679">
                  <c:v>-70.499999999999332</c:v>
                </c:pt>
                <c:pt idx="1680">
                  <c:v>-70.499999999999332</c:v>
                </c:pt>
                <c:pt idx="1681">
                  <c:v>-47.000000000000668</c:v>
                </c:pt>
                <c:pt idx="1682">
                  <c:v>-11.750000000001002</c:v>
                </c:pt>
                <c:pt idx="1683">
                  <c:v>23.500000000000334</c:v>
                </c:pt>
                <c:pt idx="1684">
                  <c:v>70.500000000001009</c:v>
                </c:pt>
                <c:pt idx="1685">
                  <c:v>93.999999999999659</c:v>
                </c:pt>
                <c:pt idx="1686">
                  <c:v>93.999999999999659</c:v>
                </c:pt>
                <c:pt idx="1687">
                  <c:v>94.000000000001336</c:v>
                </c:pt>
                <c:pt idx="1688">
                  <c:v>70.499999999999332</c:v>
                </c:pt>
                <c:pt idx="1689">
                  <c:v>46.999999999998998</c:v>
                </c:pt>
                <c:pt idx="1690">
                  <c:v>35.250000000001336</c:v>
                </c:pt>
                <c:pt idx="1691">
                  <c:v>23.500000000000334</c:v>
                </c:pt>
                <c:pt idx="1692">
                  <c:v>23.499999999998664</c:v>
                </c:pt>
                <c:pt idx="1693">
                  <c:v>23.499999999998664</c:v>
                </c:pt>
                <c:pt idx="1694">
                  <c:v>23.500000000002004</c:v>
                </c:pt>
                <c:pt idx="1695">
                  <c:v>23.500000000002004</c:v>
                </c:pt>
                <c:pt idx="1696">
                  <c:v>23.499999999998664</c:v>
                </c:pt>
                <c:pt idx="1697">
                  <c:v>23.499999999998664</c:v>
                </c:pt>
                <c:pt idx="1698">
                  <c:v>11.749999999999332</c:v>
                </c:pt>
                <c:pt idx="1699">
                  <c:v>-11.749999999999332</c:v>
                </c:pt>
                <c:pt idx="1700">
                  <c:v>-35.249999999997996</c:v>
                </c:pt>
                <c:pt idx="1701">
                  <c:v>-47.000000000000668</c:v>
                </c:pt>
                <c:pt idx="1702">
                  <c:v>-47.000000000000668</c:v>
                </c:pt>
                <c:pt idx="1703">
                  <c:v>-58.75</c:v>
                </c:pt>
                <c:pt idx="1704">
                  <c:v>-58.75</c:v>
                </c:pt>
                <c:pt idx="1705">
                  <c:v>-46.999999999998998</c:v>
                </c:pt>
                <c:pt idx="1706">
                  <c:v>-47.000000000000668</c:v>
                </c:pt>
                <c:pt idx="1707">
                  <c:v>-35.249999999999666</c:v>
                </c:pt>
                <c:pt idx="1708">
                  <c:v>-23.500000000000334</c:v>
                </c:pt>
                <c:pt idx="1709">
                  <c:v>-23.500000000000334</c:v>
                </c:pt>
                <c:pt idx="1710">
                  <c:v>0</c:v>
                </c:pt>
                <c:pt idx="1711">
                  <c:v>23.500000000000334</c:v>
                </c:pt>
                <c:pt idx="1712">
                  <c:v>35.249999999999666</c:v>
                </c:pt>
                <c:pt idx="1713">
                  <c:v>58.75</c:v>
                </c:pt>
                <c:pt idx="1714">
                  <c:v>70.500000000001009</c:v>
                </c:pt>
                <c:pt idx="1715">
                  <c:v>82.249999999998664</c:v>
                </c:pt>
                <c:pt idx="1716">
                  <c:v>93.999999999999659</c:v>
                </c:pt>
                <c:pt idx="1717">
                  <c:v>105.75000000000065</c:v>
                </c:pt>
                <c:pt idx="1718">
                  <c:v>117.5</c:v>
                </c:pt>
                <c:pt idx="1719">
                  <c:v>129.24999999999932</c:v>
                </c:pt>
                <c:pt idx="1720">
                  <c:v>129.24999999999932</c:v>
                </c:pt>
                <c:pt idx="1721">
                  <c:v>105.75000000000065</c:v>
                </c:pt>
                <c:pt idx="1722">
                  <c:v>70.499999999999332</c:v>
                </c:pt>
                <c:pt idx="1723">
                  <c:v>35.250000000001336</c:v>
                </c:pt>
                <c:pt idx="1724">
                  <c:v>0</c:v>
                </c:pt>
                <c:pt idx="1725">
                  <c:v>-70.500000000002672</c:v>
                </c:pt>
                <c:pt idx="1726">
                  <c:v>-164.49999999999733</c:v>
                </c:pt>
                <c:pt idx="1727">
                  <c:v>-270.24999999999801</c:v>
                </c:pt>
                <c:pt idx="1728">
                  <c:v>-387.75000000000136</c:v>
                </c:pt>
                <c:pt idx="1729">
                  <c:v>-505.25000000000131</c:v>
                </c:pt>
                <c:pt idx="1730">
                  <c:v>-575.75000000000068</c:v>
                </c:pt>
                <c:pt idx="1731">
                  <c:v>-599.24999999999932</c:v>
                </c:pt>
                <c:pt idx="1732">
                  <c:v>-599.24999999999932</c:v>
                </c:pt>
                <c:pt idx="1733">
                  <c:v>-575.75000000000068</c:v>
                </c:pt>
                <c:pt idx="1734">
                  <c:v>-552.25000000000034</c:v>
                </c:pt>
                <c:pt idx="1735">
                  <c:v>-540.49999999999932</c:v>
                </c:pt>
                <c:pt idx="1736">
                  <c:v>-552.25000000000034</c:v>
                </c:pt>
                <c:pt idx="1737">
                  <c:v>-552.25000000000034</c:v>
                </c:pt>
                <c:pt idx="1738">
                  <c:v>-540.49999999999932</c:v>
                </c:pt>
                <c:pt idx="1739">
                  <c:v>-516.99999999999898</c:v>
                </c:pt>
                <c:pt idx="1740">
                  <c:v>-458.25000000000063</c:v>
                </c:pt>
                <c:pt idx="1741">
                  <c:v>-376.00000000000028</c:v>
                </c:pt>
                <c:pt idx="1742">
                  <c:v>-317.24999999999864</c:v>
                </c:pt>
                <c:pt idx="1743">
                  <c:v>-282.00000000000063</c:v>
                </c:pt>
                <c:pt idx="1744">
                  <c:v>-246.75000000000099</c:v>
                </c:pt>
                <c:pt idx="1745">
                  <c:v>-235</c:v>
                </c:pt>
                <c:pt idx="1746">
                  <c:v>-235</c:v>
                </c:pt>
                <c:pt idx="1747">
                  <c:v>-211.49999999999966</c:v>
                </c:pt>
                <c:pt idx="1748">
                  <c:v>-187.99999999999932</c:v>
                </c:pt>
                <c:pt idx="1749">
                  <c:v>-164.50000000000065</c:v>
                </c:pt>
                <c:pt idx="1750">
                  <c:v>-129.25000000000099</c:v>
                </c:pt>
                <c:pt idx="1751">
                  <c:v>-117.5</c:v>
                </c:pt>
                <c:pt idx="1752">
                  <c:v>-117.5</c:v>
                </c:pt>
                <c:pt idx="1753">
                  <c:v>-117.5</c:v>
                </c:pt>
                <c:pt idx="1754">
                  <c:v>-117.5</c:v>
                </c:pt>
                <c:pt idx="1755">
                  <c:v>-117.5</c:v>
                </c:pt>
                <c:pt idx="1756">
                  <c:v>-117.5</c:v>
                </c:pt>
                <c:pt idx="1757">
                  <c:v>-129.24999999999932</c:v>
                </c:pt>
                <c:pt idx="1758">
                  <c:v>-129.24999999999932</c:v>
                </c:pt>
                <c:pt idx="1759">
                  <c:v>-129.24999999999932</c:v>
                </c:pt>
                <c:pt idx="1760">
                  <c:v>-141.00000000000031</c:v>
                </c:pt>
                <c:pt idx="1761">
                  <c:v>-141.00000000000031</c:v>
                </c:pt>
                <c:pt idx="1762">
                  <c:v>-141.00000000000031</c:v>
                </c:pt>
                <c:pt idx="1763">
                  <c:v>-141.00000000000031</c:v>
                </c:pt>
                <c:pt idx="1764">
                  <c:v>-152.74999999999966</c:v>
                </c:pt>
                <c:pt idx="1765">
                  <c:v>-187.99999999999932</c:v>
                </c:pt>
                <c:pt idx="1766">
                  <c:v>-258.50000000000034</c:v>
                </c:pt>
                <c:pt idx="1767">
                  <c:v>-352.49999999999994</c:v>
                </c:pt>
                <c:pt idx="1768">
                  <c:v>-470</c:v>
                </c:pt>
                <c:pt idx="1769">
                  <c:v>-599.25000000000102</c:v>
                </c:pt>
                <c:pt idx="1770">
                  <c:v>-704.99999999999989</c:v>
                </c:pt>
                <c:pt idx="1771">
                  <c:v>-751.99999999999898</c:v>
                </c:pt>
                <c:pt idx="1772">
                  <c:v>-751.99999999999898</c:v>
                </c:pt>
                <c:pt idx="1773">
                  <c:v>-728.50000000000034</c:v>
                </c:pt>
                <c:pt idx="1774">
                  <c:v>-669.75000000000034</c:v>
                </c:pt>
                <c:pt idx="1775">
                  <c:v>-599.25000000000011</c:v>
                </c:pt>
                <c:pt idx="1776">
                  <c:v>-563.99999999999966</c:v>
                </c:pt>
                <c:pt idx="1777">
                  <c:v>-575.74999999999989</c:v>
                </c:pt>
                <c:pt idx="1778">
                  <c:v>-634.50000000000068</c:v>
                </c:pt>
                <c:pt idx="1779">
                  <c:v>-728.50000000000034</c:v>
                </c:pt>
                <c:pt idx="1780">
                  <c:v>-810.74999999999989</c:v>
                </c:pt>
                <c:pt idx="1781">
                  <c:v>-834.25000000000011</c:v>
                </c:pt>
                <c:pt idx="1782">
                  <c:v>-787.24999999999943</c:v>
                </c:pt>
                <c:pt idx="1783">
                  <c:v>-693.24999999999977</c:v>
                </c:pt>
                <c:pt idx="1784">
                  <c:v>-575.75000000000023</c:v>
                </c:pt>
                <c:pt idx="1785">
                  <c:v>-493.49999999999994</c:v>
                </c:pt>
                <c:pt idx="1786">
                  <c:v>-458.25000000000023</c:v>
                </c:pt>
                <c:pt idx="1787">
                  <c:v>-446.50000000000011</c:v>
                </c:pt>
                <c:pt idx="1788">
                  <c:v>-458.24999999999977</c:v>
                </c:pt>
                <c:pt idx="1789">
                  <c:v>-505.25000000000006</c:v>
                </c:pt>
                <c:pt idx="1790">
                  <c:v>-587.5</c:v>
                </c:pt>
                <c:pt idx="1791">
                  <c:v>-693.24999999999977</c:v>
                </c:pt>
                <c:pt idx="1792">
                  <c:v>-799.00000000000011</c:v>
                </c:pt>
                <c:pt idx="1793">
                  <c:v>-834.25</c:v>
                </c:pt>
                <c:pt idx="1794">
                  <c:v>-1022.2499999999999</c:v>
                </c:pt>
                <c:pt idx="1795">
                  <c:v>-611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037-41C6-97C8-BFD41DDB5F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8327423"/>
        <c:axId val="1068327903"/>
      </c:scatterChart>
      <c:valAx>
        <c:axId val="1068327423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8327903"/>
        <c:crosses val="autoZero"/>
        <c:crossBetween val="midCat"/>
      </c:valAx>
      <c:valAx>
        <c:axId val="1068327903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Force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(N)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83274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sz="1600" b="1" u="sng">
                <a:solidFill>
                  <a:srgbClr val="C00000"/>
                </a:solidFill>
              </a:rPr>
              <a:t>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5352226716886689E-2"/>
          <c:y val="8.7630793009851882E-2"/>
          <c:w val="0.89521789050041534"/>
          <c:h val="0.84886548321158095"/>
        </c:manualLayout>
      </c:layout>
      <c:scatterChart>
        <c:scatterStyle val="smoothMarker"/>
        <c:varyColors val="0"/>
        <c:ser>
          <c:idx val="0"/>
          <c:order val="0"/>
          <c:tx>
            <c:v>Acceleration resistance </c:v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calculations'!$J$2:$J$1804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23.5</c:v>
                </c:pt>
                <c:pt idx="12">
                  <c:v>199.75</c:v>
                </c:pt>
                <c:pt idx="13">
                  <c:v>611</c:v>
                </c:pt>
                <c:pt idx="14">
                  <c:v>963.50000000000011</c:v>
                </c:pt>
                <c:pt idx="15">
                  <c:v>904.75</c:v>
                </c:pt>
                <c:pt idx="16">
                  <c:v>822.49999999999977</c:v>
                </c:pt>
                <c:pt idx="17">
                  <c:v>1010.5</c:v>
                </c:pt>
                <c:pt idx="18">
                  <c:v>1069.2500000000002</c:v>
                </c:pt>
                <c:pt idx="19">
                  <c:v>681.5</c:v>
                </c:pt>
                <c:pt idx="20">
                  <c:v>246.75000000000017</c:v>
                </c:pt>
                <c:pt idx="21">
                  <c:v>94.000000000000071</c:v>
                </c:pt>
                <c:pt idx="22">
                  <c:v>82.249999999999915</c:v>
                </c:pt>
                <c:pt idx="23">
                  <c:v>94.000000000000071</c:v>
                </c:pt>
                <c:pt idx="24">
                  <c:v>235</c:v>
                </c:pt>
                <c:pt idx="25">
                  <c:v>328.99999999999966</c:v>
                </c:pt>
                <c:pt idx="26">
                  <c:v>387.75000000000006</c:v>
                </c:pt>
                <c:pt idx="27">
                  <c:v>552.25000000000034</c:v>
                </c:pt>
                <c:pt idx="28">
                  <c:v>587.5</c:v>
                </c:pt>
                <c:pt idx="29">
                  <c:v>552.24999999999943</c:v>
                </c:pt>
                <c:pt idx="30">
                  <c:v>399.49999999999983</c:v>
                </c:pt>
                <c:pt idx="31">
                  <c:v>235</c:v>
                </c:pt>
                <c:pt idx="32">
                  <c:v>164.49999999999983</c:v>
                </c:pt>
                <c:pt idx="33">
                  <c:v>129.25000000000017</c:v>
                </c:pt>
                <c:pt idx="34">
                  <c:v>70.500000000000156</c:v>
                </c:pt>
                <c:pt idx="35">
                  <c:v>-23.499999999999499</c:v>
                </c:pt>
                <c:pt idx="36">
                  <c:v>-211.49999999999966</c:v>
                </c:pt>
                <c:pt idx="37">
                  <c:v>-505.25000000000045</c:v>
                </c:pt>
                <c:pt idx="38">
                  <c:v>-669.75000000000034</c:v>
                </c:pt>
                <c:pt idx="39">
                  <c:v>-622.74999999999966</c:v>
                </c:pt>
                <c:pt idx="40">
                  <c:v>-552.25000000000034</c:v>
                </c:pt>
                <c:pt idx="41">
                  <c:v>-658.00000000000011</c:v>
                </c:pt>
                <c:pt idx="42">
                  <c:v>-845.99999999999943</c:v>
                </c:pt>
                <c:pt idx="43">
                  <c:v>-799.00000000000011</c:v>
                </c:pt>
                <c:pt idx="44">
                  <c:v>-493.50000000000034</c:v>
                </c:pt>
                <c:pt idx="45">
                  <c:v>-211.50000000000009</c:v>
                </c:pt>
                <c:pt idx="46">
                  <c:v>-164.49999999999983</c:v>
                </c:pt>
                <c:pt idx="47">
                  <c:v>-235</c:v>
                </c:pt>
                <c:pt idx="48">
                  <c:v>-199.74999999999991</c:v>
                </c:pt>
                <c:pt idx="49">
                  <c:v>-70.499999999999744</c:v>
                </c:pt>
                <c:pt idx="50">
                  <c:v>-47.000000000000249</c:v>
                </c:pt>
                <c:pt idx="51">
                  <c:v>-246.75000000000017</c:v>
                </c:pt>
                <c:pt idx="52">
                  <c:v>-505.24999999999989</c:v>
                </c:pt>
                <c:pt idx="53">
                  <c:v>-422.99999999999994</c:v>
                </c:pt>
                <c:pt idx="54">
                  <c:v>-129.24999999999997</c:v>
                </c:pt>
                <c:pt idx="55">
                  <c:v>-11.749999999999957</c:v>
                </c:pt>
                <c:pt idx="56">
                  <c:v>0</c:v>
                </c:pt>
                <c:pt idx="57">
                  <c:v>35.250000000000078</c:v>
                </c:pt>
                <c:pt idx="58">
                  <c:v>70.499999999999957</c:v>
                </c:pt>
                <c:pt idx="59">
                  <c:v>281.99999999999983</c:v>
                </c:pt>
                <c:pt idx="60">
                  <c:v>317.25000000000011</c:v>
                </c:pt>
                <c:pt idx="61">
                  <c:v>141.00000000000014</c:v>
                </c:pt>
                <c:pt idx="62">
                  <c:v>105.74999999999983</c:v>
                </c:pt>
                <c:pt idx="63">
                  <c:v>141.00000000000014</c:v>
                </c:pt>
                <c:pt idx="64">
                  <c:v>188.00000000000014</c:v>
                </c:pt>
                <c:pt idx="65">
                  <c:v>117.5</c:v>
                </c:pt>
                <c:pt idx="66">
                  <c:v>70.499999999999744</c:v>
                </c:pt>
                <c:pt idx="67">
                  <c:v>258.49999999999994</c:v>
                </c:pt>
                <c:pt idx="68">
                  <c:v>564.00000000000011</c:v>
                </c:pt>
                <c:pt idx="69">
                  <c:v>728.49999999999989</c:v>
                </c:pt>
                <c:pt idx="70">
                  <c:v>775.50000000000011</c:v>
                </c:pt>
                <c:pt idx="71">
                  <c:v>716.75000000000023</c:v>
                </c:pt>
                <c:pt idx="72">
                  <c:v>540.49999999999977</c:v>
                </c:pt>
                <c:pt idx="73">
                  <c:v>340.74999999999983</c:v>
                </c:pt>
                <c:pt idx="74">
                  <c:v>235</c:v>
                </c:pt>
                <c:pt idx="75">
                  <c:v>223.24999999999983</c:v>
                </c:pt>
                <c:pt idx="76">
                  <c:v>246.75000000000017</c:v>
                </c:pt>
                <c:pt idx="77">
                  <c:v>223.24999999999983</c:v>
                </c:pt>
                <c:pt idx="78">
                  <c:v>117.5</c:v>
                </c:pt>
                <c:pt idx="79">
                  <c:v>-35.249999999999666</c:v>
                </c:pt>
                <c:pt idx="80">
                  <c:v>-117.5</c:v>
                </c:pt>
                <c:pt idx="81">
                  <c:v>-199.75000000000031</c:v>
                </c:pt>
                <c:pt idx="82">
                  <c:v>-176.24999999999997</c:v>
                </c:pt>
                <c:pt idx="83">
                  <c:v>-70.499999999999332</c:v>
                </c:pt>
                <c:pt idx="84">
                  <c:v>-129.25000000000017</c:v>
                </c:pt>
                <c:pt idx="85">
                  <c:v>-164.50000000000065</c:v>
                </c:pt>
                <c:pt idx="86">
                  <c:v>-152.74999999999966</c:v>
                </c:pt>
                <c:pt idx="87">
                  <c:v>-129.24999999999932</c:v>
                </c:pt>
                <c:pt idx="88">
                  <c:v>-317.25000000000034</c:v>
                </c:pt>
                <c:pt idx="89">
                  <c:v>-810.75000000000023</c:v>
                </c:pt>
                <c:pt idx="90">
                  <c:v>-1163.2499999999998</c:v>
                </c:pt>
                <c:pt idx="91">
                  <c:v>-1210.25</c:v>
                </c:pt>
                <c:pt idx="92">
                  <c:v>-916.50000000000011</c:v>
                </c:pt>
                <c:pt idx="93">
                  <c:v>-587.5</c:v>
                </c:pt>
                <c:pt idx="94">
                  <c:v>-599.24999999999989</c:v>
                </c:pt>
                <c:pt idx="95">
                  <c:v>-728.5</c:v>
                </c:pt>
                <c:pt idx="96">
                  <c:v>-646.25</c:v>
                </c:pt>
                <c:pt idx="97">
                  <c:v>-422.99999999999994</c:v>
                </c:pt>
                <c:pt idx="98">
                  <c:v>-423</c:v>
                </c:pt>
                <c:pt idx="99">
                  <c:v>-258.5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23.5</c:v>
                </c:pt>
                <c:pt idx="138">
                  <c:v>223.25</c:v>
                </c:pt>
                <c:pt idx="139">
                  <c:v>693.24999999999989</c:v>
                </c:pt>
                <c:pt idx="140">
                  <c:v>1151.4999999999998</c:v>
                </c:pt>
                <c:pt idx="141">
                  <c:v>1210.2499999999998</c:v>
                </c:pt>
                <c:pt idx="142">
                  <c:v>845.99999999999989</c:v>
                </c:pt>
                <c:pt idx="143">
                  <c:v>411.25</c:v>
                </c:pt>
                <c:pt idx="144">
                  <c:v>223.25000000000023</c:v>
                </c:pt>
                <c:pt idx="145">
                  <c:v>340.75000000000023</c:v>
                </c:pt>
                <c:pt idx="146">
                  <c:v>540.49999999999977</c:v>
                </c:pt>
                <c:pt idx="147">
                  <c:v>575.74999999999989</c:v>
                </c:pt>
                <c:pt idx="148">
                  <c:v>446.50000000000011</c:v>
                </c:pt>
                <c:pt idx="149">
                  <c:v>246.75000000000017</c:v>
                </c:pt>
                <c:pt idx="150">
                  <c:v>23.499999999999915</c:v>
                </c:pt>
                <c:pt idx="151">
                  <c:v>-305.50000000000017</c:v>
                </c:pt>
                <c:pt idx="152">
                  <c:v>-798.99999999999966</c:v>
                </c:pt>
                <c:pt idx="153">
                  <c:v>-1163.2499999999998</c:v>
                </c:pt>
                <c:pt idx="154">
                  <c:v>-1092.75</c:v>
                </c:pt>
                <c:pt idx="155">
                  <c:v>-622.75</c:v>
                </c:pt>
                <c:pt idx="156">
                  <c:v>-82.250000000000114</c:v>
                </c:pt>
                <c:pt idx="157">
                  <c:v>246.74999999999997</c:v>
                </c:pt>
                <c:pt idx="158">
                  <c:v>540.5</c:v>
                </c:pt>
                <c:pt idx="159">
                  <c:v>705.00000000000023</c:v>
                </c:pt>
                <c:pt idx="160">
                  <c:v>728.49999999999989</c:v>
                </c:pt>
                <c:pt idx="161">
                  <c:v>634.49999999999977</c:v>
                </c:pt>
                <c:pt idx="162">
                  <c:v>493.50000000000034</c:v>
                </c:pt>
                <c:pt idx="163">
                  <c:v>470</c:v>
                </c:pt>
                <c:pt idx="164">
                  <c:v>411.25</c:v>
                </c:pt>
                <c:pt idx="165">
                  <c:v>305.50000000000017</c:v>
                </c:pt>
                <c:pt idx="166">
                  <c:v>246.75000000000017</c:v>
                </c:pt>
                <c:pt idx="167">
                  <c:v>364.25000000000017</c:v>
                </c:pt>
                <c:pt idx="168">
                  <c:v>470</c:v>
                </c:pt>
                <c:pt idx="169">
                  <c:v>328.99999999999966</c:v>
                </c:pt>
                <c:pt idx="170">
                  <c:v>23.499999999999499</c:v>
                </c:pt>
                <c:pt idx="171">
                  <c:v>-340.74999999999983</c:v>
                </c:pt>
                <c:pt idx="172">
                  <c:v>-751.99999999999977</c:v>
                </c:pt>
                <c:pt idx="173">
                  <c:v>-940</c:v>
                </c:pt>
                <c:pt idx="174">
                  <c:v>-669.74999999999989</c:v>
                </c:pt>
                <c:pt idx="175">
                  <c:v>-235</c:v>
                </c:pt>
                <c:pt idx="176">
                  <c:v>70.499999999999744</c:v>
                </c:pt>
                <c:pt idx="177">
                  <c:v>317.24999999999989</c:v>
                </c:pt>
                <c:pt idx="178">
                  <c:v>387.75000000000006</c:v>
                </c:pt>
                <c:pt idx="179">
                  <c:v>211.50000000000009</c:v>
                </c:pt>
                <c:pt idx="180">
                  <c:v>35.250000000000078</c:v>
                </c:pt>
                <c:pt idx="181">
                  <c:v>-47.000000000000249</c:v>
                </c:pt>
                <c:pt idx="182">
                  <c:v>-140.99999999999991</c:v>
                </c:pt>
                <c:pt idx="183">
                  <c:v>-364.24999999999972</c:v>
                </c:pt>
                <c:pt idx="184">
                  <c:v>-552.24999999999989</c:v>
                </c:pt>
                <c:pt idx="185">
                  <c:v>-599.25000000000011</c:v>
                </c:pt>
                <c:pt idx="186">
                  <c:v>-552.25000000000034</c:v>
                </c:pt>
                <c:pt idx="187">
                  <c:v>-458.24999999999977</c:v>
                </c:pt>
                <c:pt idx="188">
                  <c:v>-375.99999999999989</c:v>
                </c:pt>
                <c:pt idx="189">
                  <c:v>-305.50000000000017</c:v>
                </c:pt>
                <c:pt idx="190">
                  <c:v>-235</c:v>
                </c:pt>
                <c:pt idx="191">
                  <c:v>-187.99999999999994</c:v>
                </c:pt>
                <c:pt idx="192">
                  <c:v>-140.99999999999991</c:v>
                </c:pt>
                <c:pt idx="193">
                  <c:v>-82.250000000000114</c:v>
                </c:pt>
                <c:pt idx="194">
                  <c:v>-58.75</c:v>
                </c:pt>
                <c:pt idx="195">
                  <c:v>-23.499999999999915</c:v>
                </c:pt>
                <c:pt idx="196">
                  <c:v>0</c:v>
                </c:pt>
                <c:pt idx="197">
                  <c:v>0</c:v>
                </c:pt>
                <c:pt idx="198">
                  <c:v>58.75</c:v>
                </c:pt>
                <c:pt idx="199">
                  <c:v>117.5</c:v>
                </c:pt>
                <c:pt idx="200">
                  <c:v>176.24999999999997</c:v>
                </c:pt>
                <c:pt idx="201">
                  <c:v>235</c:v>
                </c:pt>
                <c:pt idx="202">
                  <c:v>293.75</c:v>
                </c:pt>
                <c:pt idx="203">
                  <c:v>470</c:v>
                </c:pt>
                <c:pt idx="204">
                  <c:v>552.24999999999989</c:v>
                </c:pt>
                <c:pt idx="205">
                  <c:v>564.00000000000011</c:v>
                </c:pt>
                <c:pt idx="206">
                  <c:v>669.74999999999989</c:v>
                </c:pt>
                <c:pt idx="207">
                  <c:v>681.5</c:v>
                </c:pt>
                <c:pt idx="208">
                  <c:v>599.25000000000011</c:v>
                </c:pt>
                <c:pt idx="209">
                  <c:v>658.00000000000011</c:v>
                </c:pt>
                <c:pt idx="210">
                  <c:v>646.25</c:v>
                </c:pt>
                <c:pt idx="211">
                  <c:v>470</c:v>
                </c:pt>
                <c:pt idx="212">
                  <c:v>352.49999999999994</c:v>
                </c:pt>
                <c:pt idx="213">
                  <c:v>281.99999999999983</c:v>
                </c:pt>
                <c:pt idx="214">
                  <c:v>305.50000000000017</c:v>
                </c:pt>
                <c:pt idx="215">
                  <c:v>399.49999999999983</c:v>
                </c:pt>
                <c:pt idx="216">
                  <c:v>470</c:v>
                </c:pt>
                <c:pt idx="217">
                  <c:v>470</c:v>
                </c:pt>
                <c:pt idx="218">
                  <c:v>411.25</c:v>
                </c:pt>
                <c:pt idx="219">
                  <c:v>328.99999999999966</c:v>
                </c:pt>
                <c:pt idx="220">
                  <c:v>246.75000000000017</c:v>
                </c:pt>
                <c:pt idx="221">
                  <c:v>152.75000000000048</c:v>
                </c:pt>
                <c:pt idx="222">
                  <c:v>93.999999999999659</c:v>
                </c:pt>
                <c:pt idx="223">
                  <c:v>82.249999999999503</c:v>
                </c:pt>
                <c:pt idx="224">
                  <c:v>82.250000000000327</c:v>
                </c:pt>
                <c:pt idx="225">
                  <c:v>117.5</c:v>
                </c:pt>
                <c:pt idx="226">
                  <c:v>129.24999999999932</c:v>
                </c:pt>
                <c:pt idx="227">
                  <c:v>117.5</c:v>
                </c:pt>
                <c:pt idx="228">
                  <c:v>105.75000000000065</c:v>
                </c:pt>
                <c:pt idx="229">
                  <c:v>82.250000000000327</c:v>
                </c:pt>
                <c:pt idx="230">
                  <c:v>35.249999999999666</c:v>
                </c:pt>
                <c:pt idx="231">
                  <c:v>-35.249999999999666</c:v>
                </c:pt>
                <c:pt idx="232">
                  <c:v>-188.00000000000014</c:v>
                </c:pt>
                <c:pt idx="233">
                  <c:v>-387.75000000000051</c:v>
                </c:pt>
                <c:pt idx="234">
                  <c:v>-458.24999999999977</c:v>
                </c:pt>
                <c:pt idx="235">
                  <c:v>-364.25000000000017</c:v>
                </c:pt>
                <c:pt idx="236">
                  <c:v>-211.49999999999966</c:v>
                </c:pt>
                <c:pt idx="237">
                  <c:v>-164.49999999999983</c:v>
                </c:pt>
                <c:pt idx="238">
                  <c:v>-270.25000000000051</c:v>
                </c:pt>
                <c:pt idx="239">
                  <c:v>-481.75000000000017</c:v>
                </c:pt>
                <c:pt idx="240">
                  <c:v>-634.49999999999977</c:v>
                </c:pt>
                <c:pt idx="241">
                  <c:v>-563.99999999999966</c:v>
                </c:pt>
                <c:pt idx="242">
                  <c:v>-528.75</c:v>
                </c:pt>
                <c:pt idx="243">
                  <c:v>-575.74999999999989</c:v>
                </c:pt>
                <c:pt idx="244">
                  <c:v>-552.25000000000034</c:v>
                </c:pt>
                <c:pt idx="245">
                  <c:v>-658.00000000000011</c:v>
                </c:pt>
                <c:pt idx="246">
                  <c:v>-845.99999999999943</c:v>
                </c:pt>
                <c:pt idx="247">
                  <c:v>-799.00000000000011</c:v>
                </c:pt>
                <c:pt idx="248">
                  <c:v>-493.50000000000034</c:v>
                </c:pt>
                <c:pt idx="249">
                  <c:v>-211.50000000000009</c:v>
                </c:pt>
                <c:pt idx="250">
                  <c:v>-164.49999999999983</c:v>
                </c:pt>
                <c:pt idx="251">
                  <c:v>-235</c:v>
                </c:pt>
                <c:pt idx="252">
                  <c:v>-199.74999999999991</c:v>
                </c:pt>
                <c:pt idx="253">
                  <c:v>-70.499999999999744</c:v>
                </c:pt>
                <c:pt idx="254">
                  <c:v>-47.000000000000249</c:v>
                </c:pt>
                <c:pt idx="255">
                  <c:v>-246.75000000000017</c:v>
                </c:pt>
                <c:pt idx="256">
                  <c:v>-340.74999999999983</c:v>
                </c:pt>
                <c:pt idx="257">
                  <c:v>-35.249999999999872</c:v>
                </c:pt>
                <c:pt idx="258">
                  <c:v>399.49999999999983</c:v>
                </c:pt>
                <c:pt idx="259">
                  <c:v>611.00000000000011</c:v>
                </c:pt>
                <c:pt idx="260">
                  <c:v>622.75</c:v>
                </c:pt>
                <c:pt idx="261">
                  <c:v>599.24999999999977</c:v>
                </c:pt>
                <c:pt idx="262">
                  <c:v>646.25</c:v>
                </c:pt>
                <c:pt idx="263">
                  <c:v>799.00000000000011</c:v>
                </c:pt>
                <c:pt idx="264">
                  <c:v>869.50000000000034</c:v>
                </c:pt>
                <c:pt idx="265">
                  <c:v>763.75</c:v>
                </c:pt>
                <c:pt idx="266">
                  <c:v>552.24999999999943</c:v>
                </c:pt>
                <c:pt idx="267">
                  <c:v>458.24999999999977</c:v>
                </c:pt>
                <c:pt idx="268">
                  <c:v>423.00000000000017</c:v>
                </c:pt>
                <c:pt idx="269">
                  <c:v>352.49999999999994</c:v>
                </c:pt>
                <c:pt idx="270">
                  <c:v>188.00000000000014</c:v>
                </c:pt>
                <c:pt idx="271">
                  <c:v>-35.249999999999666</c:v>
                </c:pt>
                <c:pt idx="272">
                  <c:v>-82.250000000000327</c:v>
                </c:pt>
                <c:pt idx="273">
                  <c:v>-223.24999999999983</c:v>
                </c:pt>
                <c:pt idx="274">
                  <c:v>-528.75</c:v>
                </c:pt>
                <c:pt idx="275">
                  <c:v>-669.75000000000034</c:v>
                </c:pt>
                <c:pt idx="276">
                  <c:v>-751.99999999999977</c:v>
                </c:pt>
                <c:pt idx="277">
                  <c:v>-834.25000000000011</c:v>
                </c:pt>
                <c:pt idx="278">
                  <c:v>-1045.7499999999998</c:v>
                </c:pt>
                <c:pt idx="279">
                  <c:v>-1116.25</c:v>
                </c:pt>
                <c:pt idx="280">
                  <c:v>-622.75</c:v>
                </c:pt>
                <c:pt idx="281">
                  <c:v>176.24999999999997</c:v>
                </c:pt>
                <c:pt idx="282">
                  <c:v>752.00000000000023</c:v>
                </c:pt>
                <c:pt idx="283">
                  <c:v>857.75000000000011</c:v>
                </c:pt>
                <c:pt idx="284">
                  <c:v>881.25000000000011</c:v>
                </c:pt>
                <c:pt idx="285">
                  <c:v>845.99999999999989</c:v>
                </c:pt>
                <c:pt idx="286">
                  <c:v>775.50000000000011</c:v>
                </c:pt>
                <c:pt idx="287">
                  <c:v>775.50000000000011</c:v>
                </c:pt>
                <c:pt idx="288">
                  <c:v>775.49999999999932</c:v>
                </c:pt>
                <c:pt idx="289">
                  <c:v>611.00000000000034</c:v>
                </c:pt>
                <c:pt idx="290">
                  <c:v>293.75</c:v>
                </c:pt>
                <c:pt idx="291">
                  <c:v>0</c:v>
                </c:pt>
                <c:pt idx="292">
                  <c:v>-199.74999999999949</c:v>
                </c:pt>
                <c:pt idx="293">
                  <c:v>-223.25000000000065</c:v>
                </c:pt>
                <c:pt idx="294">
                  <c:v>-152.75000000000048</c:v>
                </c:pt>
                <c:pt idx="295">
                  <c:v>-70.499999999999332</c:v>
                </c:pt>
                <c:pt idx="296">
                  <c:v>0</c:v>
                </c:pt>
                <c:pt idx="297">
                  <c:v>46.999999999999829</c:v>
                </c:pt>
                <c:pt idx="298">
                  <c:v>58.75</c:v>
                </c:pt>
                <c:pt idx="299">
                  <c:v>23.499999999999499</c:v>
                </c:pt>
                <c:pt idx="300">
                  <c:v>-23.499999999999499</c:v>
                </c:pt>
                <c:pt idx="301">
                  <c:v>-82.249999999999503</c:v>
                </c:pt>
                <c:pt idx="302">
                  <c:v>-152.75000000000048</c:v>
                </c:pt>
                <c:pt idx="303">
                  <c:v>-211.50000000000051</c:v>
                </c:pt>
                <c:pt idx="304">
                  <c:v>-293.75</c:v>
                </c:pt>
                <c:pt idx="305">
                  <c:v>-352.49999999999994</c:v>
                </c:pt>
                <c:pt idx="306">
                  <c:v>-293.75</c:v>
                </c:pt>
                <c:pt idx="307">
                  <c:v>-176.24999999999997</c:v>
                </c:pt>
                <c:pt idx="308">
                  <c:v>-82.249999999999503</c:v>
                </c:pt>
                <c:pt idx="309">
                  <c:v>-70.499999999999332</c:v>
                </c:pt>
                <c:pt idx="310">
                  <c:v>-105.74999999999983</c:v>
                </c:pt>
                <c:pt idx="311">
                  <c:v>-141.00000000000031</c:v>
                </c:pt>
                <c:pt idx="312">
                  <c:v>-211.50000000000051</c:v>
                </c:pt>
                <c:pt idx="313">
                  <c:v>-293.75</c:v>
                </c:pt>
                <c:pt idx="314">
                  <c:v>-352.49999999999994</c:v>
                </c:pt>
                <c:pt idx="315">
                  <c:v>-352.49999999999994</c:v>
                </c:pt>
                <c:pt idx="316">
                  <c:v>-317.24999999999989</c:v>
                </c:pt>
                <c:pt idx="317">
                  <c:v>-352.49999999999994</c:v>
                </c:pt>
                <c:pt idx="318">
                  <c:v>-434.74999999999989</c:v>
                </c:pt>
                <c:pt idx="319">
                  <c:v>-458.24999999999977</c:v>
                </c:pt>
                <c:pt idx="320">
                  <c:v>-281.99999999999983</c:v>
                </c:pt>
                <c:pt idx="321">
                  <c:v>-141.00000000000031</c:v>
                </c:pt>
                <c:pt idx="322">
                  <c:v>-82.250000000000327</c:v>
                </c:pt>
                <c:pt idx="323">
                  <c:v>-70.499999999999744</c:v>
                </c:pt>
                <c:pt idx="324">
                  <c:v>-117.5</c:v>
                </c:pt>
                <c:pt idx="325">
                  <c:v>-47.000000000000249</c:v>
                </c:pt>
                <c:pt idx="326">
                  <c:v>-35.249999999999666</c:v>
                </c:pt>
                <c:pt idx="327">
                  <c:v>-70.499999999999744</c:v>
                </c:pt>
                <c:pt idx="328">
                  <c:v>-364.25000000000017</c:v>
                </c:pt>
                <c:pt idx="329">
                  <c:v>-681.5</c:v>
                </c:pt>
                <c:pt idx="330">
                  <c:v>-423.00000000000017</c:v>
                </c:pt>
                <c:pt idx="331">
                  <c:v>-94.000000000000071</c:v>
                </c:pt>
                <c:pt idx="332">
                  <c:v>-117.49999999999979</c:v>
                </c:pt>
                <c:pt idx="333">
                  <c:v>-129.24999999999997</c:v>
                </c:pt>
                <c:pt idx="334">
                  <c:v>-105.75000000000004</c:v>
                </c:pt>
                <c:pt idx="335">
                  <c:v>-129.24999999999997</c:v>
                </c:pt>
                <c:pt idx="336">
                  <c:v>-82.249999999999915</c:v>
                </c:pt>
                <c:pt idx="337">
                  <c:v>0</c:v>
                </c:pt>
                <c:pt idx="338">
                  <c:v>129.24999999999997</c:v>
                </c:pt>
                <c:pt idx="339">
                  <c:v>387.75000000000006</c:v>
                </c:pt>
                <c:pt idx="340">
                  <c:v>669.75000000000011</c:v>
                </c:pt>
                <c:pt idx="341">
                  <c:v>740.25000000000011</c:v>
                </c:pt>
                <c:pt idx="342">
                  <c:v>458.24999999999977</c:v>
                </c:pt>
                <c:pt idx="343">
                  <c:v>140.99999999999991</c:v>
                </c:pt>
                <c:pt idx="344">
                  <c:v>58.75</c:v>
                </c:pt>
                <c:pt idx="345">
                  <c:v>129.24999999999974</c:v>
                </c:pt>
                <c:pt idx="346">
                  <c:v>129.25000000000017</c:v>
                </c:pt>
                <c:pt idx="347">
                  <c:v>82.250000000000327</c:v>
                </c:pt>
                <c:pt idx="348">
                  <c:v>129.24999999999974</c:v>
                </c:pt>
                <c:pt idx="349">
                  <c:v>117.5</c:v>
                </c:pt>
                <c:pt idx="350">
                  <c:v>58.75</c:v>
                </c:pt>
                <c:pt idx="351">
                  <c:v>0</c:v>
                </c:pt>
                <c:pt idx="352">
                  <c:v>-23.499999999999915</c:v>
                </c:pt>
                <c:pt idx="353">
                  <c:v>-23.500000000000334</c:v>
                </c:pt>
                <c:pt idx="354">
                  <c:v>-11.750000000000167</c:v>
                </c:pt>
                <c:pt idx="355">
                  <c:v>23.500000000000334</c:v>
                </c:pt>
                <c:pt idx="356">
                  <c:v>35.250000000000078</c:v>
                </c:pt>
                <c:pt idx="357">
                  <c:v>-11.750000000000167</c:v>
                </c:pt>
                <c:pt idx="358">
                  <c:v>-152.75000000000009</c:v>
                </c:pt>
                <c:pt idx="359">
                  <c:v>-352.49999999999994</c:v>
                </c:pt>
                <c:pt idx="360">
                  <c:v>-434.74999999999989</c:v>
                </c:pt>
                <c:pt idx="361">
                  <c:v>-364.25000000000017</c:v>
                </c:pt>
                <c:pt idx="362">
                  <c:v>-246.74999999999974</c:v>
                </c:pt>
                <c:pt idx="363">
                  <c:v>-140.99999999999991</c:v>
                </c:pt>
                <c:pt idx="364">
                  <c:v>-47.000000000000249</c:v>
                </c:pt>
                <c:pt idx="365">
                  <c:v>11.750000000000167</c:v>
                </c:pt>
                <c:pt idx="366">
                  <c:v>58.75</c:v>
                </c:pt>
                <c:pt idx="367">
                  <c:v>152.75000000000009</c:v>
                </c:pt>
                <c:pt idx="368">
                  <c:v>270.25000000000006</c:v>
                </c:pt>
                <c:pt idx="369">
                  <c:v>258.49999999999994</c:v>
                </c:pt>
                <c:pt idx="370">
                  <c:v>117.5</c:v>
                </c:pt>
                <c:pt idx="371">
                  <c:v>-58.75</c:v>
                </c:pt>
                <c:pt idx="372">
                  <c:v>-375.99999999999989</c:v>
                </c:pt>
                <c:pt idx="373">
                  <c:v>-716.75000000000023</c:v>
                </c:pt>
                <c:pt idx="374">
                  <c:v>-810.75</c:v>
                </c:pt>
                <c:pt idx="375">
                  <c:v>-681.49999999999989</c:v>
                </c:pt>
                <c:pt idx="376">
                  <c:v>-493.50000000000011</c:v>
                </c:pt>
                <c:pt idx="377">
                  <c:v>-352.49999999999994</c:v>
                </c:pt>
                <c:pt idx="378">
                  <c:v>-258.49999999999994</c:v>
                </c:pt>
                <c:pt idx="379">
                  <c:v>-199.75000000000003</c:v>
                </c:pt>
                <c:pt idx="380">
                  <c:v>-223.25000000000006</c:v>
                </c:pt>
                <c:pt idx="381">
                  <c:v>-270.25</c:v>
                </c:pt>
                <c:pt idx="382">
                  <c:v>-281.99999999999994</c:v>
                </c:pt>
                <c:pt idx="383">
                  <c:v>-305.50000000000006</c:v>
                </c:pt>
                <c:pt idx="384">
                  <c:v>-329</c:v>
                </c:pt>
                <c:pt idx="385">
                  <c:v>-270.25</c:v>
                </c:pt>
                <c:pt idx="386">
                  <c:v>-105.75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58.75</c:v>
                </c:pt>
                <c:pt idx="392">
                  <c:v>246.75000000000003</c:v>
                </c:pt>
                <c:pt idx="393">
                  <c:v>505.25</c:v>
                </c:pt>
                <c:pt idx="394">
                  <c:v>728.50000000000011</c:v>
                </c:pt>
                <c:pt idx="395">
                  <c:v>881.25000000000011</c:v>
                </c:pt>
                <c:pt idx="396">
                  <c:v>975.25000000000011</c:v>
                </c:pt>
                <c:pt idx="397">
                  <c:v>1010.4999999999998</c:v>
                </c:pt>
                <c:pt idx="398">
                  <c:v>892.99999999999966</c:v>
                </c:pt>
                <c:pt idx="399">
                  <c:v>552.25000000000034</c:v>
                </c:pt>
                <c:pt idx="400">
                  <c:v>164.50000000000023</c:v>
                </c:pt>
                <c:pt idx="401">
                  <c:v>-82.250000000000327</c:v>
                </c:pt>
                <c:pt idx="402">
                  <c:v>-270.25000000000006</c:v>
                </c:pt>
                <c:pt idx="403">
                  <c:v>-387.74999999999966</c:v>
                </c:pt>
                <c:pt idx="404">
                  <c:v>-364.25000000000017</c:v>
                </c:pt>
                <c:pt idx="405">
                  <c:v>-340.75000000000023</c:v>
                </c:pt>
                <c:pt idx="406">
                  <c:v>-375.99999999999989</c:v>
                </c:pt>
                <c:pt idx="407">
                  <c:v>-399.49999999999983</c:v>
                </c:pt>
                <c:pt idx="408">
                  <c:v>-329.00000000000006</c:v>
                </c:pt>
                <c:pt idx="409">
                  <c:v>-164.50000000000003</c:v>
                </c:pt>
                <c:pt idx="410">
                  <c:v>-23.499999999999915</c:v>
                </c:pt>
                <c:pt idx="411">
                  <c:v>35.249999999999872</c:v>
                </c:pt>
                <c:pt idx="412">
                  <c:v>58.75</c:v>
                </c:pt>
                <c:pt idx="413">
                  <c:v>82.250000000000114</c:v>
                </c:pt>
                <c:pt idx="414">
                  <c:v>164.50000000000003</c:v>
                </c:pt>
                <c:pt idx="415">
                  <c:v>293.74999999999983</c:v>
                </c:pt>
                <c:pt idx="416">
                  <c:v>328.99999999999989</c:v>
                </c:pt>
                <c:pt idx="417">
                  <c:v>199.75000000000031</c:v>
                </c:pt>
                <c:pt idx="418">
                  <c:v>11.750000000000167</c:v>
                </c:pt>
                <c:pt idx="419">
                  <c:v>-176.24999999999997</c:v>
                </c:pt>
                <c:pt idx="420">
                  <c:v>-258.49999999999994</c:v>
                </c:pt>
                <c:pt idx="421">
                  <c:v>-164.50000000000023</c:v>
                </c:pt>
                <c:pt idx="422">
                  <c:v>-23.500000000000334</c:v>
                </c:pt>
                <c:pt idx="423">
                  <c:v>117.5</c:v>
                </c:pt>
                <c:pt idx="424">
                  <c:v>317.25000000000034</c:v>
                </c:pt>
                <c:pt idx="425">
                  <c:v>634.50000000000023</c:v>
                </c:pt>
                <c:pt idx="426">
                  <c:v>975.24999999999977</c:v>
                </c:pt>
                <c:pt idx="427">
                  <c:v>1057.5</c:v>
                </c:pt>
                <c:pt idx="428">
                  <c:v>704.99999999999989</c:v>
                </c:pt>
                <c:pt idx="429">
                  <c:v>223.24999999999983</c:v>
                </c:pt>
                <c:pt idx="430">
                  <c:v>-70.500000000000156</c:v>
                </c:pt>
                <c:pt idx="431">
                  <c:v>-188.00000000000014</c:v>
                </c:pt>
                <c:pt idx="432">
                  <c:v>-176.24999999999957</c:v>
                </c:pt>
                <c:pt idx="433">
                  <c:v>-93.999999999999659</c:v>
                </c:pt>
                <c:pt idx="434">
                  <c:v>-82.249999999999915</c:v>
                </c:pt>
                <c:pt idx="435">
                  <c:v>-223.25000000000023</c:v>
                </c:pt>
                <c:pt idx="436">
                  <c:v>-458.25000000000023</c:v>
                </c:pt>
                <c:pt idx="437">
                  <c:v>-728.49999999999989</c:v>
                </c:pt>
                <c:pt idx="438">
                  <c:v>-998.75</c:v>
                </c:pt>
                <c:pt idx="439">
                  <c:v>-1186.75</c:v>
                </c:pt>
                <c:pt idx="440">
                  <c:v>-1233.75</c:v>
                </c:pt>
                <c:pt idx="441">
                  <c:v>-1069.2500000000002</c:v>
                </c:pt>
                <c:pt idx="442">
                  <c:v>-752</c:v>
                </c:pt>
                <c:pt idx="443">
                  <c:v>-422.99999999999994</c:v>
                </c:pt>
                <c:pt idx="444">
                  <c:v>-152.75</c:v>
                </c:pt>
                <c:pt idx="445">
                  <c:v>-23.5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58.75</c:v>
                </c:pt>
                <c:pt idx="512">
                  <c:v>293.75</c:v>
                </c:pt>
                <c:pt idx="513">
                  <c:v>716.74999999999989</c:v>
                </c:pt>
                <c:pt idx="514">
                  <c:v>1092.75</c:v>
                </c:pt>
                <c:pt idx="515">
                  <c:v>1198.5</c:v>
                </c:pt>
                <c:pt idx="516">
                  <c:v>1022.2499999999999</c:v>
                </c:pt>
                <c:pt idx="517">
                  <c:v>599.24999999999977</c:v>
                </c:pt>
                <c:pt idx="518">
                  <c:v>164.49999999999983</c:v>
                </c:pt>
                <c:pt idx="519">
                  <c:v>-70.499999999999744</c:v>
                </c:pt>
                <c:pt idx="520">
                  <c:v>-187.99999999999974</c:v>
                </c:pt>
                <c:pt idx="521">
                  <c:v>-246.75000000000017</c:v>
                </c:pt>
                <c:pt idx="522">
                  <c:v>-293.75</c:v>
                </c:pt>
                <c:pt idx="523">
                  <c:v>-434.74999999999989</c:v>
                </c:pt>
                <c:pt idx="524">
                  <c:v>-693.25</c:v>
                </c:pt>
                <c:pt idx="525">
                  <c:v>-928.25000000000011</c:v>
                </c:pt>
                <c:pt idx="526">
                  <c:v>-928.25000000000011</c:v>
                </c:pt>
                <c:pt idx="527">
                  <c:v>-657.99999999999989</c:v>
                </c:pt>
                <c:pt idx="528">
                  <c:v>-352.49999999999994</c:v>
                </c:pt>
                <c:pt idx="529">
                  <c:v>-235</c:v>
                </c:pt>
                <c:pt idx="530">
                  <c:v>-117.5</c:v>
                </c:pt>
                <c:pt idx="531">
                  <c:v>0</c:v>
                </c:pt>
                <c:pt idx="532">
                  <c:v>23.5</c:v>
                </c:pt>
                <c:pt idx="533">
                  <c:v>141</c:v>
                </c:pt>
                <c:pt idx="534">
                  <c:v>352.49999999999994</c:v>
                </c:pt>
                <c:pt idx="535">
                  <c:v>470</c:v>
                </c:pt>
                <c:pt idx="536">
                  <c:v>587.49999999999989</c:v>
                </c:pt>
                <c:pt idx="537">
                  <c:v>916.49999999999989</c:v>
                </c:pt>
                <c:pt idx="538">
                  <c:v>1245.5</c:v>
                </c:pt>
                <c:pt idx="539">
                  <c:v>1186.75</c:v>
                </c:pt>
                <c:pt idx="540">
                  <c:v>669.74999999999989</c:v>
                </c:pt>
                <c:pt idx="541">
                  <c:v>164.49999999999983</c:v>
                </c:pt>
                <c:pt idx="542">
                  <c:v>-23.499999999999915</c:v>
                </c:pt>
                <c:pt idx="543">
                  <c:v>-105.74999999999983</c:v>
                </c:pt>
                <c:pt idx="544">
                  <c:v>-235</c:v>
                </c:pt>
                <c:pt idx="545">
                  <c:v>-411.25</c:v>
                </c:pt>
                <c:pt idx="546">
                  <c:v>-446.50000000000011</c:v>
                </c:pt>
                <c:pt idx="547">
                  <c:v>-340.75000000000023</c:v>
                </c:pt>
                <c:pt idx="548">
                  <c:v>-258.49999999999994</c:v>
                </c:pt>
                <c:pt idx="549">
                  <c:v>-211.49999999999986</c:v>
                </c:pt>
                <c:pt idx="550">
                  <c:v>-188.00000000000014</c:v>
                </c:pt>
                <c:pt idx="551">
                  <c:v>-129.24999999999997</c:v>
                </c:pt>
                <c:pt idx="552">
                  <c:v>-117.5</c:v>
                </c:pt>
                <c:pt idx="553">
                  <c:v>-117.5</c:v>
                </c:pt>
                <c:pt idx="554">
                  <c:v>-70.499999999999957</c:v>
                </c:pt>
                <c:pt idx="555">
                  <c:v>-23.500000000000124</c:v>
                </c:pt>
                <c:pt idx="556">
                  <c:v>23.500000000000124</c:v>
                </c:pt>
                <c:pt idx="557">
                  <c:v>82.250000000000114</c:v>
                </c:pt>
                <c:pt idx="558">
                  <c:v>140.99999999999991</c:v>
                </c:pt>
                <c:pt idx="559">
                  <c:v>317.24999999999989</c:v>
                </c:pt>
                <c:pt idx="560">
                  <c:v>293.75</c:v>
                </c:pt>
                <c:pt idx="561">
                  <c:v>58.75</c:v>
                </c:pt>
                <c:pt idx="562">
                  <c:v>0</c:v>
                </c:pt>
                <c:pt idx="563">
                  <c:v>-187.99999999999994</c:v>
                </c:pt>
                <c:pt idx="564">
                  <c:v>-810.75</c:v>
                </c:pt>
                <c:pt idx="565">
                  <c:v>-1245.5</c:v>
                </c:pt>
                <c:pt idx="566">
                  <c:v>-1186.75</c:v>
                </c:pt>
                <c:pt idx="567">
                  <c:v>-564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117.5</c:v>
                </c:pt>
                <c:pt idx="601">
                  <c:v>246.75000000000003</c:v>
                </c:pt>
                <c:pt idx="602">
                  <c:v>446.5</c:v>
                </c:pt>
                <c:pt idx="603">
                  <c:v>822.5</c:v>
                </c:pt>
                <c:pt idx="604">
                  <c:v>1104.4999999999998</c:v>
                </c:pt>
                <c:pt idx="605">
                  <c:v>1257.25</c:v>
                </c:pt>
                <c:pt idx="606">
                  <c:v>1327.75</c:v>
                </c:pt>
                <c:pt idx="607">
                  <c:v>1257.2499999999998</c:v>
                </c:pt>
                <c:pt idx="608">
                  <c:v>1092.7499999999998</c:v>
                </c:pt>
                <c:pt idx="609">
                  <c:v>975.24999999999977</c:v>
                </c:pt>
                <c:pt idx="610">
                  <c:v>951.75000000000023</c:v>
                </c:pt>
                <c:pt idx="611">
                  <c:v>893.00000000000023</c:v>
                </c:pt>
                <c:pt idx="612">
                  <c:v>634.49999999999977</c:v>
                </c:pt>
                <c:pt idx="613">
                  <c:v>270.25000000000051</c:v>
                </c:pt>
                <c:pt idx="614">
                  <c:v>23.500000000000334</c:v>
                </c:pt>
                <c:pt idx="615">
                  <c:v>-35.250000000000504</c:v>
                </c:pt>
                <c:pt idx="616">
                  <c:v>-35.249999999999666</c:v>
                </c:pt>
                <c:pt idx="617">
                  <c:v>-70.500000000000156</c:v>
                </c:pt>
                <c:pt idx="618">
                  <c:v>-141.00000000000031</c:v>
                </c:pt>
                <c:pt idx="619">
                  <c:v>-223.24999999999983</c:v>
                </c:pt>
                <c:pt idx="620">
                  <c:v>-246.75000000000017</c:v>
                </c:pt>
                <c:pt idx="621">
                  <c:v>-176.24999999999997</c:v>
                </c:pt>
                <c:pt idx="622">
                  <c:v>-70.500000000000156</c:v>
                </c:pt>
                <c:pt idx="623">
                  <c:v>11.750000000000167</c:v>
                </c:pt>
                <c:pt idx="624">
                  <c:v>94.000000000000497</c:v>
                </c:pt>
                <c:pt idx="625">
                  <c:v>141.00000000000031</c:v>
                </c:pt>
                <c:pt idx="626">
                  <c:v>105.74999999999983</c:v>
                </c:pt>
                <c:pt idx="627">
                  <c:v>35.249999999999666</c:v>
                </c:pt>
                <c:pt idx="628">
                  <c:v>0</c:v>
                </c:pt>
                <c:pt idx="629">
                  <c:v>11.750000000000167</c:v>
                </c:pt>
                <c:pt idx="630">
                  <c:v>82.250000000000327</c:v>
                </c:pt>
                <c:pt idx="631">
                  <c:v>188.00000000000014</c:v>
                </c:pt>
                <c:pt idx="632">
                  <c:v>258.49999999999949</c:v>
                </c:pt>
                <c:pt idx="633">
                  <c:v>305.49999999999932</c:v>
                </c:pt>
                <c:pt idx="634">
                  <c:v>317.25000000000034</c:v>
                </c:pt>
                <c:pt idx="635">
                  <c:v>270.25000000000051</c:v>
                </c:pt>
                <c:pt idx="636">
                  <c:v>164.49999999999983</c:v>
                </c:pt>
                <c:pt idx="637">
                  <c:v>46.999999999999829</c:v>
                </c:pt>
                <c:pt idx="638">
                  <c:v>-11.750000000000167</c:v>
                </c:pt>
                <c:pt idx="639">
                  <c:v>-35.249999999999666</c:v>
                </c:pt>
                <c:pt idx="640">
                  <c:v>-35.249999999999666</c:v>
                </c:pt>
                <c:pt idx="641">
                  <c:v>46.999999999999829</c:v>
                </c:pt>
                <c:pt idx="642">
                  <c:v>199.74999999999949</c:v>
                </c:pt>
                <c:pt idx="643">
                  <c:v>246.75000000000017</c:v>
                </c:pt>
                <c:pt idx="644">
                  <c:v>141.00000000000031</c:v>
                </c:pt>
                <c:pt idx="645">
                  <c:v>82.249999999999503</c:v>
                </c:pt>
                <c:pt idx="646">
                  <c:v>93.999999999999659</c:v>
                </c:pt>
                <c:pt idx="647">
                  <c:v>94.000000000000497</c:v>
                </c:pt>
                <c:pt idx="648">
                  <c:v>70.500000000000156</c:v>
                </c:pt>
                <c:pt idx="649">
                  <c:v>11.749999999999332</c:v>
                </c:pt>
                <c:pt idx="650">
                  <c:v>-105.74999999999983</c:v>
                </c:pt>
                <c:pt idx="651">
                  <c:v>-305.49999999999932</c:v>
                </c:pt>
                <c:pt idx="652">
                  <c:v>-458.24999999999977</c:v>
                </c:pt>
                <c:pt idx="653">
                  <c:v>-481.75000000000017</c:v>
                </c:pt>
                <c:pt idx="654">
                  <c:v>-575.74999999999989</c:v>
                </c:pt>
                <c:pt idx="655">
                  <c:v>-810.74999999999989</c:v>
                </c:pt>
                <c:pt idx="656">
                  <c:v>-940</c:v>
                </c:pt>
                <c:pt idx="657">
                  <c:v>-787.25000000000034</c:v>
                </c:pt>
                <c:pt idx="658">
                  <c:v>-575.75000000000068</c:v>
                </c:pt>
                <c:pt idx="659">
                  <c:v>-646.25</c:v>
                </c:pt>
                <c:pt idx="660">
                  <c:v>-975.24999999999977</c:v>
                </c:pt>
                <c:pt idx="661">
                  <c:v>-1210.25</c:v>
                </c:pt>
                <c:pt idx="662">
                  <c:v>-1245.5</c:v>
                </c:pt>
                <c:pt idx="663">
                  <c:v>-893</c:v>
                </c:pt>
                <c:pt idx="664">
                  <c:v>-399.50000000000006</c:v>
                </c:pt>
                <c:pt idx="665">
                  <c:v>-70.499999999999957</c:v>
                </c:pt>
                <c:pt idx="666">
                  <c:v>235</c:v>
                </c:pt>
                <c:pt idx="667">
                  <c:v>763.75</c:v>
                </c:pt>
                <c:pt idx="668">
                  <c:v>1081</c:v>
                </c:pt>
                <c:pt idx="669">
                  <c:v>1057.5</c:v>
                </c:pt>
                <c:pt idx="670">
                  <c:v>1034</c:v>
                </c:pt>
                <c:pt idx="671">
                  <c:v>704.99999999999989</c:v>
                </c:pt>
                <c:pt idx="672">
                  <c:v>470</c:v>
                </c:pt>
                <c:pt idx="673">
                  <c:v>470</c:v>
                </c:pt>
                <c:pt idx="674">
                  <c:v>470</c:v>
                </c:pt>
                <c:pt idx="675">
                  <c:v>270.24999999999966</c:v>
                </c:pt>
                <c:pt idx="676">
                  <c:v>58.75</c:v>
                </c:pt>
                <c:pt idx="677">
                  <c:v>-152.74999999999966</c:v>
                </c:pt>
                <c:pt idx="678">
                  <c:v>-563.99999999999966</c:v>
                </c:pt>
                <c:pt idx="679">
                  <c:v>-845.99999999999989</c:v>
                </c:pt>
                <c:pt idx="680">
                  <c:v>-1010.5000000000001</c:v>
                </c:pt>
                <c:pt idx="681">
                  <c:v>-1057.5</c:v>
                </c:pt>
                <c:pt idx="682">
                  <c:v>-704.99999999999989</c:v>
                </c:pt>
                <c:pt idx="683">
                  <c:v>-458.25000000000023</c:v>
                </c:pt>
                <c:pt idx="684">
                  <c:v>-258.50000000000034</c:v>
                </c:pt>
                <c:pt idx="685">
                  <c:v>282.00000000000028</c:v>
                </c:pt>
                <c:pt idx="686">
                  <c:v>587.5</c:v>
                </c:pt>
                <c:pt idx="687">
                  <c:v>540.49999999999977</c:v>
                </c:pt>
                <c:pt idx="688">
                  <c:v>528.75</c:v>
                </c:pt>
                <c:pt idx="689">
                  <c:v>517.00000000000023</c:v>
                </c:pt>
                <c:pt idx="690">
                  <c:v>293.75</c:v>
                </c:pt>
                <c:pt idx="691">
                  <c:v>94.000000000000071</c:v>
                </c:pt>
                <c:pt idx="692">
                  <c:v>105.75000000000026</c:v>
                </c:pt>
                <c:pt idx="693">
                  <c:v>188.00000000000014</c:v>
                </c:pt>
                <c:pt idx="694">
                  <c:v>164.50000000000023</c:v>
                </c:pt>
                <c:pt idx="695">
                  <c:v>-35.250000000000504</c:v>
                </c:pt>
                <c:pt idx="696">
                  <c:v>-575.75000000000023</c:v>
                </c:pt>
                <c:pt idx="697">
                  <c:v>-775.49999999999966</c:v>
                </c:pt>
                <c:pt idx="698">
                  <c:v>-610.99999999999989</c:v>
                </c:pt>
                <c:pt idx="699">
                  <c:v>-470</c:v>
                </c:pt>
                <c:pt idx="700">
                  <c:v>-223.25000000000023</c:v>
                </c:pt>
                <c:pt idx="701">
                  <c:v>-94.000000000000071</c:v>
                </c:pt>
                <c:pt idx="702">
                  <c:v>-23.499999999999915</c:v>
                </c:pt>
                <c:pt idx="703">
                  <c:v>-11.750000000000167</c:v>
                </c:pt>
                <c:pt idx="704">
                  <c:v>-129.25000000000017</c:v>
                </c:pt>
                <c:pt idx="705">
                  <c:v>-352.49999999999994</c:v>
                </c:pt>
                <c:pt idx="706">
                  <c:v>-563.99999999999989</c:v>
                </c:pt>
                <c:pt idx="707">
                  <c:v>-599.24999999999977</c:v>
                </c:pt>
                <c:pt idx="708">
                  <c:v>-364.24999999999994</c:v>
                </c:pt>
                <c:pt idx="709">
                  <c:v>46.999999999999829</c:v>
                </c:pt>
                <c:pt idx="710">
                  <c:v>599.25000000000011</c:v>
                </c:pt>
                <c:pt idx="711">
                  <c:v>928.25000000000023</c:v>
                </c:pt>
                <c:pt idx="712">
                  <c:v>552.24999999999989</c:v>
                </c:pt>
                <c:pt idx="713">
                  <c:v>11.74999999999975</c:v>
                </c:pt>
                <c:pt idx="714">
                  <c:v>-387.75000000000006</c:v>
                </c:pt>
                <c:pt idx="715">
                  <c:v>-857.74999999999977</c:v>
                </c:pt>
                <c:pt idx="716">
                  <c:v>-763.75</c:v>
                </c:pt>
                <c:pt idx="717">
                  <c:v>-223.25000000000006</c:v>
                </c:pt>
                <c:pt idx="718">
                  <c:v>117.5</c:v>
                </c:pt>
                <c:pt idx="719">
                  <c:v>470</c:v>
                </c:pt>
                <c:pt idx="720">
                  <c:v>646.25</c:v>
                </c:pt>
                <c:pt idx="721">
                  <c:v>540.50000000000011</c:v>
                </c:pt>
                <c:pt idx="722">
                  <c:v>470</c:v>
                </c:pt>
                <c:pt idx="723">
                  <c:v>399.49999999999983</c:v>
                </c:pt>
                <c:pt idx="724">
                  <c:v>481.75000000000017</c:v>
                </c:pt>
                <c:pt idx="725">
                  <c:v>693.24999999999977</c:v>
                </c:pt>
                <c:pt idx="726">
                  <c:v>963.49999999999943</c:v>
                </c:pt>
                <c:pt idx="727">
                  <c:v>928.24999999999989</c:v>
                </c:pt>
                <c:pt idx="728">
                  <c:v>634.50000000000068</c:v>
                </c:pt>
                <c:pt idx="729">
                  <c:v>446.50000000000045</c:v>
                </c:pt>
                <c:pt idx="730">
                  <c:v>199.74999999999949</c:v>
                </c:pt>
                <c:pt idx="731">
                  <c:v>46.999999999999829</c:v>
                </c:pt>
                <c:pt idx="732">
                  <c:v>35.250000000000504</c:v>
                </c:pt>
                <c:pt idx="733">
                  <c:v>46.999999999999829</c:v>
                </c:pt>
                <c:pt idx="734">
                  <c:v>58.75</c:v>
                </c:pt>
                <c:pt idx="735">
                  <c:v>82.250000000000327</c:v>
                </c:pt>
                <c:pt idx="736">
                  <c:v>117.5</c:v>
                </c:pt>
                <c:pt idx="737">
                  <c:v>105.74999999999983</c:v>
                </c:pt>
                <c:pt idx="738">
                  <c:v>46.999999999999829</c:v>
                </c:pt>
                <c:pt idx="739">
                  <c:v>152.74999999999966</c:v>
                </c:pt>
                <c:pt idx="740">
                  <c:v>270.24999999999966</c:v>
                </c:pt>
                <c:pt idx="741">
                  <c:v>223.25000000000065</c:v>
                </c:pt>
                <c:pt idx="742">
                  <c:v>105.74999999999983</c:v>
                </c:pt>
                <c:pt idx="743">
                  <c:v>23.499999999999499</c:v>
                </c:pt>
                <c:pt idx="744">
                  <c:v>11.750000000000167</c:v>
                </c:pt>
                <c:pt idx="745">
                  <c:v>11.750000000000167</c:v>
                </c:pt>
                <c:pt idx="746">
                  <c:v>58.75</c:v>
                </c:pt>
                <c:pt idx="747">
                  <c:v>129.25000000000017</c:v>
                </c:pt>
                <c:pt idx="748">
                  <c:v>176.24999999999997</c:v>
                </c:pt>
                <c:pt idx="749">
                  <c:v>140.99999999999949</c:v>
                </c:pt>
                <c:pt idx="750">
                  <c:v>46.999999999999829</c:v>
                </c:pt>
                <c:pt idx="751">
                  <c:v>-11.749999999999332</c:v>
                </c:pt>
                <c:pt idx="752">
                  <c:v>-58.75</c:v>
                </c:pt>
                <c:pt idx="753">
                  <c:v>-141.00000000000031</c:v>
                </c:pt>
                <c:pt idx="754">
                  <c:v>-199.74999999999949</c:v>
                </c:pt>
                <c:pt idx="755">
                  <c:v>-258.50000000000034</c:v>
                </c:pt>
                <c:pt idx="756">
                  <c:v>-458.24999999999977</c:v>
                </c:pt>
                <c:pt idx="757">
                  <c:v>-822.5</c:v>
                </c:pt>
                <c:pt idx="758">
                  <c:v>-1128.0000000000002</c:v>
                </c:pt>
                <c:pt idx="759">
                  <c:v>-1210.2499999999995</c:v>
                </c:pt>
                <c:pt idx="760">
                  <c:v>-1222.0000000000002</c:v>
                </c:pt>
                <c:pt idx="761">
                  <c:v>-1245.5</c:v>
                </c:pt>
                <c:pt idx="762">
                  <c:v>-1104.4999999999998</c:v>
                </c:pt>
                <c:pt idx="763">
                  <c:v>-751.99999999999977</c:v>
                </c:pt>
                <c:pt idx="764">
                  <c:v>-176.24999999999997</c:v>
                </c:pt>
                <c:pt idx="765">
                  <c:v>470</c:v>
                </c:pt>
                <c:pt idx="766">
                  <c:v>740.25000000000011</c:v>
                </c:pt>
                <c:pt idx="767">
                  <c:v>751.99999999999977</c:v>
                </c:pt>
                <c:pt idx="768">
                  <c:v>763.75</c:v>
                </c:pt>
                <c:pt idx="769">
                  <c:v>904.75000000000034</c:v>
                </c:pt>
                <c:pt idx="770">
                  <c:v>1139.7499999999995</c:v>
                </c:pt>
                <c:pt idx="771">
                  <c:v>1151.4999999999998</c:v>
                </c:pt>
                <c:pt idx="772">
                  <c:v>1081.0000000000002</c:v>
                </c:pt>
                <c:pt idx="773">
                  <c:v>893.00000000000023</c:v>
                </c:pt>
                <c:pt idx="774">
                  <c:v>751.99999999999977</c:v>
                </c:pt>
                <c:pt idx="775">
                  <c:v>775.50000000000011</c:v>
                </c:pt>
                <c:pt idx="776">
                  <c:v>634.49999999999977</c:v>
                </c:pt>
                <c:pt idx="777">
                  <c:v>470</c:v>
                </c:pt>
                <c:pt idx="778">
                  <c:v>411.25</c:v>
                </c:pt>
                <c:pt idx="779">
                  <c:v>352.49999999999994</c:v>
                </c:pt>
                <c:pt idx="780">
                  <c:v>270.25000000000051</c:v>
                </c:pt>
                <c:pt idx="781">
                  <c:v>199.74999999999949</c:v>
                </c:pt>
                <c:pt idx="782">
                  <c:v>140.99999999999949</c:v>
                </c:pt>
                <c:pt idx="783">
                  <c:v>94.000000000000497</c:v>
                </c:pt>
                <c:pt idx="784">
                  <c:v>82.250000000000327</c:v>
                </c:pt>
                <c:pt idx="785">
                  <c:v>129.25000000000017</c:v>
                </c:pt>
                <c:pt idx="786">
                  <c:v>141.00000000000031</c:v>
                </c:pt>
                <c:pt idx="787">
                  <c:v>70.499999999999332</c:v>
                </c:pt>
                <c:pt idx="788">
                  <c:v>11.749999999999332</c:v>
                </c:pt>
                <c:pt idx="789">
                  <c:v>11.750000000001002</c:v>
                </c:pt>
                <c:pt idx="790">
                  <c:v>47.000000000000668</c:v>
                </c:pt>
                <c:pt idx="791">
                  <c:v>70.499999999999332</c:v>
                </c:pt>
                <c:pt idx="792">
                  <c:v>-11.750000000001002</c:v>
                </c:pt>
                <c:pt idx="793">
                  <c:v>-293.75</c:v>
                </c:pt>
                <c:pt idx="794">
                  <c:v>-693.24999999999898</c:v>
                </c:pt>
                <c:pt idx="795">
                  <c:v>-1045.7499999999998</c:v>
                </c:pt>
                <c:pt idx="796">
                  <c:v>-1222.0000000000007</c:v>
                </c:pt>
                <c:pt idx="797">
                  <c:v>-1139.7500000000002</c:v>
                </c:pt>
                <c:pt idx="798">
                  <c:v>-822.5</c:v>
                </c:pt>
                <c:pt idx="799">
                  <c:v>-411.25</c:v>
                </c:pt>
                <c:pt idx="800">
                  <c:v>-117.5</c:v>
                </c:pt>
                <c:pt idx="801">
                  <c:v>82.250000000000327</c:v>
                </c:pt>
                <c:pt idx="802">
                  <c:v>399.50000000000063</c:v>
                </c:pt>
                <c:pt idx="803">
                  <c:v>740.24999999999966</c:v>
                </c:pt>
                <c:pt idx="804">
                  <c:v>787.24999999999943</c:v>
                </c:pt>
                <c:pt idx="805">
                  <c:v>505.25000000000045</c:v>
                </c:pt>
                <c:pt idx="806">
                  <c:v>188.00000000000014</c:v>
                </c:pt>
                <c:pt idx="807">
                  <c:v>-23.500000000000334</c:v>
                </c:pt>
                <c:pt idx="808">
                  <c:v>-199.75000000000031</c:v>
                </c:pt>
                <c:pt idx="809">
                  <c:v>-328.99999999999966</c:v>
                </c:pt>
                <c:pt idx="810">
                  <c:v>-458.24999999999977</c:v>
                </c:pt>
                <c:pt idx="811">
                  <c:v>-704.99999999999989</c:v>
                </c:pt>
                <c:pt idx="812">
                  <c:v>-904.74999999999943</c:v>
                </c:pt>
                <c:pt idx="813">
                  <c:v>-963.50000000000034</c:v>
                </c:pt>
                <c:pt idx="814">
                  <c:v>-1010.5000000000001</c:v>
                </c:pt>
                <c:pt idx="815">
                  <c:v>-1081</c:v>
                </c:pt>
                <c:pt idx="816">
                  <c:v>-1081.0000000000002</c:v>
                </c:pt>
                <c:pt idx="817">
                  <c:v>-975.25000000000011</c:v>
                </c:pt>
                <c:pt idx="818">
                  <c:v>-575.74999999999989</c:v>
                </c:pt>
                <c:pt idx="819">
                  <c:v>0</c:v>
                </c:pt>
                <c:pt idx="820">
                  <c:v>516.99999999999989</c:v>
                </c:pt>
                <c:pt idx="821">
                  <c:v>799.00000000000011</c:v>
                </c:pt>
                <c:pt idx="822">
                  <c:v>763.75</c:v>
                </c:pt>
                <c:pt idx="823">
                  <c:v>704.99999999999989</c:v>
                </c:pt>
                <c:pt idx="824">
                  <c:v>599.25000000000011</c:v>
                </c:pt>
                <c:pt idx="825">
                  <c:v>505.25000000000006</c:v>
                </c:pt>
                <c:pt idx="826">
                  <c:v>481.75000000000017</c:v>
                </c:pt>
                <c:pt idx="827">
                  <c:v>446.49999999999966</c:v>
                </c:pt>
                <c:pt idx="828">
                  <c:v>505.2499999999996</c:v>
                </c:pt>
                <c:pt idx="829">
                  <c:v>599.25000000000011</c:v>
                </c:pt>
                <c:pt idx="830">
                  <c:v>575.74999999999989</c:v>
                </c:pt>
                <c:pt idx="831">
                  <c:v>434.75000000000034</c:v>
                </c:pt>
                <c:pt idx="832">
                  <c:v>223.25000000000065</c:v>
                </c:pt>
                <c:pt idx="833">
                  <c:v>117.5</c:v>
                </c:pt>
                <c:pt idx="834">
                  <c:v>129.24999999999932</c:v>
                </c:pt>
                <c:pt idx="835">
                  <c:v>129.24999999999932</c:v>
                </c:pt>
                <c:pt idx="836">
                  <c:v>105.75000000000065</c:v>
                </c:pt>
                <c:pt idx="837">
                  <c:v>129.25000000000017</c:v>
                </c:pt>
                <c:pt idx="838">
                  <c:v>187.99999999999932</c:v>
                </c:pt>
                <c:pt idx="839">
                  <c:v>188.00000000000014</c:v>
                </c:pt>
                <c:pt idx="840">
                  <c:v>176.24999999999997</c:v>
                </c:pt>
                <c:pt idx="841">
                  <c:v>235</c:v>
                </c:pt>
                <c:pt idx="842">
                  <c:v>282.00000000000063</c:v>
                </c:pt>
                <c:pt idx="843">
                  <c:v>235</c:v>
                </c:pt>
                <c:pt idx="844">
                  <c:v>129.24999999999932</c:v>
                </c:pt>
                <c:pt idx="845">
                  <c:v>58.75</c:v>
                </c:pt>
                <c:pt idx="846">
                  <c:v>47.000000000000668</c:v>
                </c:pt>
                <c:pt idx="847">
                  <c:v>82.250000000000327</c:v>
                </c:pt>
                <c:pt idx="848">
                  <c:v>176.24999999999997</c:v>
                </c:pt>
                <c:pt idx="849">
                  <c:v>281.99999999999983</c:v>
                </c:pt>
                <c:pt idx="850">
                  <c:v>281.99999999999983</c:v>
                </c:pt>
                <c:pt idx="851">
                  <c:v>188.00000000000014</c:v>
                </c:pt>
                <c:pt idx="852">
                  <c:v>140.99999999999949</c:v>
                </c:pt>
                <c:pt idx="853">
                  <c:v>140.99999999999949</c:v>
                </c:pt>
                <c:pt idx="854">
                  <c:v>117.5</c:v>
                </c:pt>
                <c:pt idx="855">
                  <c:v>58.75</c:v>
                </c:pt>
                <c:pt idx="856">
                  <c:v>23.500000000000334</c:v>
                </c:pt>
                <c:pt idx="857">
                  <c:v>129.25000000000017</c:v>
                </c:pt>
                <c:pt idx="858">
                  <c:v>270.24999999999966</c:v>
                </c:pt>
                <c:pt idx="859">
                  <c:v>270.24999999999966</c:v>
                </c:pt>
                <c:pt idx="860">
                  <c:v>188.00000000000099</c:v>
                </c:pt>
                <c:pt idx="861">
                  <c:v>235</c:v>
                </c:pt>
                <c:pt idx="862">
                  <c:v>434.74999999999864</c:v>
                </c:pt>
                <c:pt idx="863">
                  <c:v>411.25</c:v>
                </c:pt>
                <c:pt idx="864">
                  <c:v>199.75000000000031</c:v>
                </c:pt>
                <c:pt idx="865">
                  <c:v>129.25000000000099</c:v>
                </c:pt>
                <c:pt idx="866">
                  <c:v>211.49999999999966</c:v>
                </c:pt>
                <c:pt idx="867">
                  <c:v>305.49999999999932</c:v>
                </c:pt>
                <c:pt idx="868">
                  <c:v>235</c:v>
                </c:pt>
                <c:pt idx="869">
                  <c:v>58.75</c:v>
                </c:pt>
                <c:pt idx="870">
                  <c:v>-46.999999999998998</c:v>
                </c:pt>
                <c:pt idx="871">
                  <c:v>-82.250000000000327</c:v>
                </c:pt>
                <c:pt idx="872">
                  <c:v>-93.999999999999659</c:v>
                </c:pt>
                <c:pt idx="873">
                  <c:v>-117.5</c:v>
                </c:pt>
                <c:pt idx="874">
                  <c:v>-176.24999999999997</c:v>
                </c:pt>
                <c:pt idx="875">
                  <c:v>-246.74999999999932</c:v>
                </c:pt>
                <c:pt idx="876">
                  <c:v>-305.50000000000097</c:v>
                </c:pt>
                <c:pt idx="877">
                  <c:v>-270.24999999999966</c:v>
                </c:pt>
                <c:pt idx="878">
                  <c:v>-152.74999999999966</c:v>
                </c:pt>
                <c:pt idx="879">
                  <c:v>-47.000000000000668</c:v>
                </c:pt>
                <c:pt idx="880">
                  <c:v>-117.5</c:v>
                </c:pt>
                <c:pt idx="881">
                  <c:v>-235</c:v>
                </c:pt>
                <c:pt idx="882">
                  <c:v>-117.5</c:v>
                </c:pt>
                <c:pt idx="883">
                  <c:v>0</c:v>
                </c:pt>
                <c:pt idx="884">
                  <c:v>11.749999999999332</c:v>
                </c:pt>
                <c:pt idx="885">
                  <c:v>47.000000000000668</c:v>
                </c:pt>
                <c:pt idx="886">
                  <c:v>58.75</c:v>
                </c:pt>
                <c:pt idx="887">
                  <c:v>35.249999999999666</c:v>
                </c:pt>
                <c:pt idx="888">
                  <c:v>-11.749999999999332</c:v>
                </c:pt>
                <c:pt idx="889">
                  <c:v>-70.500000000001009</c:v>
                </c:pt>
                <c:pt idx="890">
                  <c:v>-141.00000000000031</c:v>
                </c:pt>
                <c:pt idx="891">
                  <c:v>-223.24999999999898</c:v>
                </c:pt>
                <c:pt idx="892">
                  <c:v>-293.75</c:v>
                </c:pt>
                <c:pt idx="893">
                  <c:v>-305.50000000000017</c:v>
                </c:pt>
                <c:pt idx="894">
                  <c:v>-258.49999999999949</c:v>
                </c:pt>
                <c:pt idx="895">
                  <c:v>-176.24999999999997</c:v>
                </c:pt>
                <c:pt idx="896">
                  <c:v>-82.250000000000327</c:v>
                </c:pt>
                <c:pt idx="897">
                  <c:v>-23.500000000000334</c:v>
                </c:pt>
                <c:pt idx="898">
                  <c:v>-11.750000000000167</c:v>
                </c:pt>
                <c:pt idx="899">
                  <c:v>-46.999999999999829</c:v>
                </c:pt>
                <c:pt idx="900">
                  <c:v>-105.74999999999983</c:v>
                </c:pt>
                <c:pt idx="901">
                  <c:v>-211.49999999999966</c:v>
                </c:pt>
                <c:pt idx="902">
                  <c:v>-740.24999999999966</c:v>
                </c:pt>
                <c:pt idx="903">
                  <c:v>-1222.0000000000007</c:v>
                </c:pt>
                <c:pt idx="904">
                  <c:v>-1139.7500000000002</c:v>
                </c:pt>
                <c:pt idx="905">
                  <c:v>-822.5</c:v>
                </c:pt>
                <c:pt idx="906">
                  <c:v>-411.25</c:v>
                </c:pt>
                <c:pt idx="907">
                  <c:v>-117.5</c:v>
                </c:pt>
                <c:pt idx="908">
                  <c:v>82.250000000000327</c:v>
                </c:pt>
                <c:pt idx="909">
                  <c:v>399.50000000000063</c:v>
                </c:pt>
                <c:pt idx="910">
                  <c:v>740.24999999999966</c:v>
                </c:pt>
                <c:pt idx="911">
                  <c:v>787.24999999999943</c:v>
                </c:pt>
                <c:pt idx="912">
                  <c:v>505.25000000000045</c:v>
                </c:pt>
                <c:pt idx="913">
                  <c:v>305.50000000000017</c:v>
                </c:pt>
                <c:pt idx="914">
                  <c:v>505.2499999999996</c:v>
                </c:pt>
                <c:pt idx="915">
                  <c:v>481.75000000000017</c:v>
                </c:pt>
                <c:pt idx="916">
                  <c:v>258.50000000000034</c:v>
                </c:pt>
                <c:pt idx="917">
                  <c:v>105.74999999999983</c:v>
                </c:pt>
                <c:pt idx="918">
                  <c:v>-11.750000000000167</c:v>
                </c:pt>
                <c:pt idx="919">
                  <c:v>58.75</c:v>
                </c:pt>
                <c:pt idx="920">
                  <c:v>164.49999999999983</c:v>
                </c:pt>
                <c:pt idx="921">
                  <c:v>328.99999999999966</c:v>
                </c:pt>
                <c:pt idx="922">
                  <c:v>399.49999999999983</c:v>
                </c:pt>
                <c:pt idx="923">
                  <c:v>328.99999999999966</c:v>
                </c:pt>
                <c:pt idx="924">
                  <c:v>23.499999999999499</c:v>
                </c:pt>
                <c:pt idx="925">
                  <c:v>-281.99999999999898</c:v>
                </c:pt>
                <c:pt idx="926">
                  <c:v>-246.74999999999932</c:v>
                </c:pt>
                <c:pt idx="927">
                  <c:v>-164.50000000000065</c:v>
                </c:pt>
                <c:pt idx="928">
                  <c:v>-129.25000000000017</c:v>
                </c:pt>
                <c:pt idx="929">
                  <c:v>-93.999999999999659</c:v>
                </c:pt>
                <c:pt idx="930">
                  <c:v>-82.249999999999503</c:v>
                </c:pt>
                <c:pt idx="931">
                  <c:v>-82.250000000000327</c:v>
                </c:pt>
                <c:pt idx="932">
                  <c:v>-94.000000000000497</c:v>
                </c:pt>
                <c:pt idx="933">
                  <c:v>-140.99999999999949</c:v>
                </c:pt>
                <c:pt idx="934">
                  <c:v>-223.24999999999983</c:v>
                </c:pt>
                <c:pt idx="935">
                  <c:v>-235</c:v>
                </c:pt>
                <c:pt idx="936">
                  <c:v>-176.24999999999997</c:v>
                </c:pt>
                <c:pt idx="937">
                  <c:v>-129.25000000000017</c:v>
                </c:pt>
                <c:pt idx="938">
                  <c:v>-117.5</c:v>
                </c:pt>
                <c:pt idx="939">
                  <c:v>-129.25000000000017</c:v>
                </c:pt>
                <c:pt idx="940">
                  <c:v>-105.74999999999983</c:v>
                </c:pt>
                <c:pt idx="941">
                  <c:v>-46.999999999999829</c:v>
                </c:pt>
                <c:pt idx="942">
                  <c:v>-23.500000000000334</c:v>
                </c:pt>
                <c:pt idx="943">
                  <c:v>-11.750000000000167</c:v>
                </c:pt>
                <c:pt idx="944">
                  <c:v>11.750000000000167</c:v>
                </c:pt>
                <c:pt idx="945">
                  <c:v>35.250000000000504</c:v>
                </c:pt>
                <c:pt idx="946">
                  <c:v>117.5</c:v>
                </c:pt>
                <c:pt idx="947">
                  <c:v>187.99999999999932</c:v>
                </c:pt>
                <c:pt idx="948">
                  <c:v>141.00000000000031</c:v>
                </c:pt>
                <c:pt idx="949">
                  <c:v>35.250000000000504</c:v>
                </c:pt>
                <c:pt idx="950">
                  <c:v>-129.25000000000017</c:v>
                </c:pt>
                <c:pt idx="951">
                  <c:v>-399.49999999999983</c:v>
                </c:pt>
                <c:pt idx="952">
                  <c:v>-787.25000000000034</c:v>
                </c:pt>
                <c:pt idx="953">
                  <c:v>-1128.0000000000002</c:v>
                </c:pt>
                <c:pt idx="954">
                  <c:v>-1245.5</c:v>
                </c:pt>
                <c:pt idx="955">
                  <c:v>-1245.5</c:v>
                </c:pt>
                <c:pt idx="956">
                  <c:v>-1245.4999999999998</c:v>
                </c:pt>
                <c:pt idx="957">
                  <c:v>-869.49999999999977</c:v>
                </c:pt>
                <c:pt idx="958">
                  <c:v>-140.99999999999991</c:v>
                </c:pt>
                <c:pt idx="959">
                  <c:v>493.49999999999994</c:v>
                </c:pt>
                <c:pt idx="960">
                  <c:v>1010.5000000000001</c:v>
                </c:pt>
                <c:pt idx="961">
                  <c:v>1304.2499999999998</c:v>
                </c:pt>
                <c:pt idx="962">
                  <c:v>1257.2499999999995</c:v>
                </c:pt>
                <c:pt idx="963">
                  <c:v>1010.5000000000001</c:v>
                </c:pt>
                <c:pt idx="964">
                  <c:v>681.50000000000045</c:v>
                </c:pt>
                <c:pt idx="965">
                  <c:v>364.25000000000017</c:v>
                </c:pt>
                <c:pt idx="966">
                  <c:v>129.25000000000017</c:v>
                </c:pt>
                <c:pt idx="967">
                  <c:v>0</c:v>
                </c:pt>
                <c:pt idx="968">
                  <c:v>-58.75</c:v>
                </c:pt>
                <c:pt idx="969">
                  <c:v>-141.00000000000031</c:v>
                </c:pt>
                <c:pt idx="970">
                  <c:v>-293.75</c:v>
                </c:pt>
                <c:pt idx="971">
                  <c:v>-587.5</c:v>
                </c:pt>
                <c:pt idx="972">
                  <c:v>-1010.5000000000001</c:v>
                </c:pt>
                <c:pt idx="973">
                  <c:v>-1245.5</c:v>
                </c:pt>
                <c:pt idx="974">
                  <c:v>-1245.5</c:v>
                </c:pt>
                <c:pt idx="975">
                  <c:v>-1245.4999999999998</c:v>
                </c:pt>
                <c:pt idx="976">
                  <c:v>-1257.2499999999998</c:v>
                </c:pt>
                <c:pt idx="977">
                  <c:v>-1022.2499999999999</c:v>
                </c:pt>
                <c:pt idx="978">
                  <c:v>-716.75000000000023</c:v>
                </c:pt>
                <c:pt idx="979">
                  <c:v>-622.75</c:v>
                </c:pt>
                <c:pt idx="980">
                  <c:v>-516.99999999999989</c:v>
                </c:pt>
                <c:pt idx="981">
                  <c:v>-411.24999999999989</c:v>
                </c:pt>
                <c:pt idx="982">
                  <c:v>-387.75000000000006</c:v>
                </c:pt>
                <c:pt idx="983">
                  <c:v>-470</c:v>
                </c:pt>
                <c:pt idx="984">
                  <c:v>-517</c:v>
                </c:pt>
                <c:pt idx="985">
                  <c:v>-376</c:v>
                </c:pt>
                <c:pt idx="986">
                  <c:v>-129.25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94</c:v>
                </c:pt>
                <c:pt idx="1027">
                  <c:v>423</c:v>
                </c:pt>
                <c:pt idx="1028">
                  <c:v>916.49999999999989</c:v>
                </c:pt>
                <c:pt idx="1029">
                  <c:v>1292.5</c:v>
                </c:pt>
                <c:pt idx="1030">
                  <c:v>1339.5</c:v>
                </c:pt>
                <c:pt idx="1031">
                  <c:v>1151.4999999999998</c:v>
                </c:pt>
                <c:pt idx="1032">
                  <c:v>963.5</c:v>
                </c:pt>
                <c:pt idx="1033">
                  <c:v>857.75000000000011</c:v>
                </c:pt>
                <c:pt idx="1034">
                  <c:v>799.00000000000011</c:v>
                </c:pt>
                <c:pt idx="1035">
                  <c:v>693.25000000000023</c:v>
                </c:pt>
                <c:pt idx="1036">
                  <c:v>552.25000000000034</c:v>
                </c:pt>
                <c:pt idx="1037">
                  <c:v>458.24999999999977</c:v>
                </c:pt>
                <c:pt idx="1038">
                  <c:v>458.24999999999977</c:v>
                </c:pt>
                <c:pt idx="1039">
                  <c:v>528.75</c:v>
                </c:pt>
                <c:pt idx="1040">
                  <c:v>563.99999999999966</c:v>
                </c:pt>
                <c:pt idx="1041">
                  <c:v>528.75</c:v>
                </c:pt>
                <c:pt idx="1042">
                  <c:v>411.25</c:v>
                </c:pt>
                <c:pt idx="1043">
                  <c:v>246.75000000000017</c:v>
                </c:pt>
                <c:pt idx="1044">
                  <c:v>105.74999999999983</c:v>
                </c:pt>
                <c:pt idx="1045">
                  <c:v>35.249999999999666</c:v>
                </c:pt>
                <c:pt idx="1046">
                  <c:v>35.250000000000504</c:v>
                </c:pt>
                <c:pt idx="1047">
                  <c:v>46.999999999999829</c:v>
                </c:pt>
                <c:pt idx="1048">
                  <c:v>0</c:v>
                </c:pt>
                <c:pt idx="1049">
                  <c:v>-117.5</c:v>
                </c:pt>
                <c:pt idx="1050">
                  <c:v>-281.99999999999983</c:v>
                </c:pt>
                <c:pt idx="1051">
                  <c:v>-411.25</c:v>
                </c:pt>
                <c:pt idx="1052">
                  <c:v>-493.50000000000034</c:v>
                </c:pt>
                <c:pt idx="1053">
                  <c:v>-587.5</c:v>
                </c:pt>
                <c:pt idx="1054">
                  <c:v>-728.50000000000034</c:v>
                </c:pt>
                <c:pt idx="1055">
                  <c:v>-916.49999999999955</c:v>
                </c:pt>
                <c:pt idx="1056">
                  <c:v>-1127.9999999999998</c:v>
                </c:pt>
                <c:pt idx="1057">
                  <c:v>-1245.5</c:v>
                </c:pt>
                <c:pt idx="1058">
                  <c:v>-1139.75</c:v>
                </c:pt>
                <c:pt idx="1059">
                  <c:v>-1022.2499999999999</c:v>
                </c:pt>
                <c:pt idx="1060">
                  <c:v>-893</c:v>
                </c:pt>
                <c:pt idx="1061">
                  <c:v>-552.24999999999989</c:v>
                </c:pt>
                <c:pt idx="1062">
                  <c:v>-152.75000000000009</c:v>
                </c:pt>
                <c:pt idx="1063">
                  <c:v>94.000000000000071</c:v>
                </c:pt>
                <c:pt idx="1064">
                  <c:v>411.25</c:v>
                </c:pt>
                <c:pt idx="1065">
                  <c:v>834.24999999999977</c:v>
                </c:pt>
                <c:pt idx="1066">
                  <c:v>916.49999999999989</c:v>
                </c:pt>
                <c:pt idx="1067">
                  <c:v>552.25000000000034</c:v>
                </c:pt>
                <c:pt idx="1068">
                  <c:v>211.50000000000009</c:v>
                </c:pt>
                <c:pt idx="1069">
                  <c:v>211.49999999999966</c:v>
                </c:pt>
                <c:pt idx="1070">
                  <c:v>423.00000000000017</c:v>
                </c:pt>
                <c:pt idx="1071">
                  <c:v>634.50000000000023</c:v>
                </c:pt>
                <c:pt idx="1072">
                  <c:v>763.74999999999955</c:v>
                </c:pt>
                <c:pt idx="1073">
                  <c:v>904.75</c:v>
                </c:pt>
                <c:pt idx="1074">
                  <c:v>1081.0000000000002</c:v>
                </c:pt>
                <c:pt idx="1075">
                  <c:v>1151.4999999999998</c:v>
                </c:pt>
                <c:pt idx="1076">
                  <c:v>1033.9999999999998</c:v>
                </c:pt>
                <c:pt idx="1077">
                  <c:v>834.25000000000011</c:v>
                </c:pt>
                <c:pt idx="1078">
                  <c:v>658.00000000000011</c:v>
                </c:pt>
                <c:pt idx="1079">
                  <c:v>564.00000000000057</c:v>
                </c:pt>
                <c:pt idx="1080">
                  <c:v>434.75000000000034</c:v>
                </c:pt>
                <c:pt idx="1081">
                  <c:v>211.49999999999966</c:v>
                </c:pt>
                <c:pt idx="1082">
                  <c:v>-11.750000000000167</c:v>
                </c:pt>
                <c:pt idx="1083">
                  <c:v>-246.75000000000017</c:v>
                </c:pt>
                <c:pt idx="1084">
                  <c:v>-376.00000000000028</c:v>
                </c:pt>
                <c:pt idx="1085">
                  <c:v>-270.24999999999966</c:v>
                </c:pt>
                <c:pt idx="1086">
                  <c:v>-82.249999999999503</c:v>
                </c:pt>
                <c:pt idx="1087">
                  <c:v>11.750000000000167</c:v>
                </c:pt>
                <c:pt idx="1088">
                  <c:v>23.499999999999499</c:v>
                </c:pt>
                <c:pt idx="1089">
                  <c:v>11.749999999999332</c:v>
                </c:pt>
                <c:pt idx="1090">
                  <c:v>0</c:v>
                </c:pt>
                <c:pt idx="1091">
                  <c:v>35.250000000000504</c:v>
                </c:pt>
                <c:pt idx="1092">
                  <c:v>152.75000000000048</c:v>
                </c:pt>
                <c:pt idx="1093">
                  <c:v>305.50000000000017</c:v>
                </c:pt>
                <c:pt idx="1094">
                  <c:v>340.74999999999983</c:v>
                </c:pt>
                <c:pt idx="1095">
                  <c:v>235</c:v>
                </c:pt>
                <c:pt idx="1096">
                  <c:v>105.74999999999983</c:v>
                </c:pt>
                <c:pt idx="1097">
                  <c:v>-23.500000000000334</c:v>
                </c:pt>
                <c:pt idx="1098">
                  <c:v>-188.00000000000014</c:v>
                </c:pt>
                <c:pt idx="1099">
                  <c:v>-376.00000000000028</c:v>
                </c:pt>
                <c:pt idx="1100">
                  <c:v>-399.49999999999983</c:v>
                </c:pt>
                <c:pt idx="1101">
                  <c:v>-223.24999999999983</c:v>
                </c:pt>
                <c:pt idx="1102">
                  <c:v>-11.750000000000167</c:v>
                </c:pt>
                <c:pt idx="1103">
                  <c:v>211.50000000000051</c:v>
                </c:pt>
                <c:pt idx="1104">
                  <c:v>411.25</c:v>
                </c:pt>
                <c:pt idx="1105">
                  <c:v>434.74999999999949</c:v>
                </c:pt>
                <c:pt idx="1106">
                  <c:v>258.50000000000034</c:v>
                </c:pt>
                <c:pt idx="1107">
                  <c:v>58.750000000000838</c:v>
                </c:pt>
                <c:pt idx="1108">
                  <c:v>-117.5</c:v>
                </c:pt>
                <c:pt idx="1109">
                  <c:v>-282.00000000000063</c:v>
                </c:pt>
                <c:pt idx="1110">
                  <c:v>-270.24999999999966</c:v>
                </c:pt>
                <c:pt idx="1111">
                  <c:v>-82.250000000000327</c:v>
                </c:pt>
                <c:pt idx="1112">
                  <c:v>164.49999999999983</c:v>
                </c:pt>
                <c:pt idx="1113">
                  <c:v>470</c:v>
                </c:pt>
                <c:pt idx="1114">
                  <c:v>634.49999999999977</c:v>
                </c:pt>
                <c:pt idx="1115">
                  <c:v>481.75000000000102</c:v>
                </c:pt>
                <c:pt idx="1116">
                  <c:v>199.75000000000031</c:v>
                </c:pt>
                <c:pt idx="1117">
                  <c:v>-11.750000000001002</c:v>
                </c:pt>
                <c:pt idx="1118">
                  <c:v>-188.00000000000099</c:v>
                </c:pt>
                <c:pt idx="1119">
                  <c:v>-281.99999999999898</c:v>
                </c:pt>
                <c:pt idx="1120">
                  <c:v>-223.24999999999898</c:v>
                </c:pt>
                <c:pt idx="1121">
                  <c:v>-141.00000000000031</c:v>
                </c:pt>
                <c:pt idx="1122">
                  <c:v>-152.74999999999966</c:v>
                </c:pt>
                <c:pt idx="1123">
                  <c:v>-293.75</c:v>
                </c:pt>
                <c:pt idx="1124">
                  <c:v>-540.50000000000102</c:v>
                </c:pt>
                <c:pt idx="1125">
                  <c:v>-869.50000000000068</c:v>
                </c:pt>
                <c:pt idx="1126">
                  <c:v>-1151.4999999999998</c:v>
                </c:pt>
                <c:pt idx="1127">
                  <c:v>-1245.4999999999993</c:v>
                </c:pt>
                <c:pt idx="1128">
                  <c:v>-1221.9999999999998</c:v>
                </c:pt>
                <c:pt idx="1129">
                  <c:v>-1057.5</c:v>
                </c:pt>
                <c:pt idx="1130">
                  <c:v>-846.00000000000034</c:v>
                </c:pt>
                <c:pt idx="1131">
                  <c:v>-752.00000000000023</c:v>
                </c:pt>
                <c:pt idx="1132">
                  <c:v>-740.24999999999966</c:v>
                </c:pt>
                <c:pt idx="1133">
                  <c:v>-799.00000000000011</c:v>
                </c:pt>
                <c:pt idx="1134">
                  <c:v>-846.00000000000034</c:v>
                </c:pt>
                <c:pt idx="1135">
                  <c:v>-787.24999999999989</c:v>
                </c:pt>
                <c:pt idx="1136">
                  <c:v>-563.99999999999989</c:v>
                </c:pt>
                <c:pt idx="1137">
                  <c:v>-246.75000000000017</c:v>
                </c:pt>
                <c:pt idx="1138">
                  <c:v>-35.249999999999872</c:v>
                </c:pt>
                <c:pt idx="1139">
                  <c:v>47.000000000000036</c:v>
                </c:pt>
                <c:pt idx="1140">
                  <c:v>93.999999999999872</c:v>
                </c:pt>
                <c:pt idx="1141">
                  <c:v>211.49999999999986</c:v>
                </c:pt>
                <c:pt idx="1142">
                  <c:v>470.00000000000023</c:v>
                </c:pt>
                <c:pt idx="1143">
                  <c:v>716.75000000000023</c:v>
                </c:pt>
                <c:pt idx="1144">
                  <c:v>622.74999999999966</c:v>
                </c:pt>
                <c:pt idx="1145">
                  <c:v>270.25000000000006</c:v>
                </c:pt>
                <c:pt idx="1146">
                  <c:v>-199.74999999999991</c:v>
                </c:pt>
                <c:pt idx="1147">
                  <c:v>-869.50000000000034</c:v>
                </c:pt>
                <c:pt idx="1148">
                  <c:v>-1045.7499999999998</c:v>
                </c:pt>
                <c:pt idx="1149">
                  <c:v>-634.49999999999977</c:v>
                </c:pt>
                <c:pt idx="1150">
                  <c:v>-211.50000000000009</c:v>
                </c:pt>
                <c:pt idx="1151">
                  <c:v>0</c:v>
                </c:pt>
                <c:pt idx="1152">
                  <c:v>223.25000000000006</c:v>
                </c:pt>
                <c:pt idx="1153">
                  <c:v>799.00000000000011</c:v>
                </c:pt>
                <c:pt idx="1154">
                  <c:v>1316</c:v>
                </c:pt>
                <c:pt idx="1155">
                  <c:v>1292.5</c:v>
                </c:pt>
                <c:pt idx="1156">
                  <c:v>1022.2499999999995</c:v>
                </c:pt>
                <c:pt idx="1157">
                  <c:v>987.00000000000023</c:v>
                </c:pt>
                <c:pt idx="1158">
                  <c:v>1128.0000000000002</c:v>
                </c:pt>
                <c:pt idx="1159">
                  <c:v>1257.2499999999995</c:v>
                </c:pt>
                <c:pt idx="1160">
                  <c:v>1221.9999999999998</c:v>
                </c:pt>
                <c:pt idx="1161">
                  <c:v>1045.7499999999998</c:v>
                </c:pt>
                <c:pt idx="1162">
                  <c:v>904.75000000000034</c:v>
                </c:pt>
                <c:pt idx="1163">
                  <c:v>846.00000000000034</c:v>
                </c:pt>
                <c:pt idx="1164">
                  <c:v>810.75000000000068</c:v>
                </c:pt>
                <c:pt idx="1165">
                  <c:v>775.49999999999932</c:v>
                </c:pt>
                <c:pt idx="1166">
                  <c:v>540.49999999999932</c:v>
                </c:pt>
                <c:pt idx="1167">
                  <c:v>317.25000000000034</c:v>
                </c:pt>
                <c:pt idx="1168">
                  <c:v>376.00000000000028</c:v>
                </c:pt>
                <c:pt idx="1169">
                  <c:v>423.00000000000102</c:v>
                </c:pt>
                <c:pt idx="1170">
                  <c:v>387.74999999999966</c:v>
                </c:pt>
                <c:pt idx="1171">
                  <c:v>364.24999999999932</c:v>
                </c:pt>
                <c:pt idx="1172">
                  <c:v>328.99999999999966</c:v>
                </c:pt>
                <c:pt idx="1173">
                  <c:v>293.75</c:v>
                </c:pt>
                <c:pt idx="1174">
                  <c:v>270.24999999999966</c:v>
                </c:pt>
                <c:pt idx="1175">
                  <c:v>235</c:v>
                </c:pt>
                <c:pt idx="1176">
                  <c:v>199.75000000000031</c:v>
                </c:pt>
                <c:pt idx="1177">
                  <c:v>187.99999999999932</c:v>
                </c:pt>
                <c:pt idx="1178">
                  <c:v>211.49999999999966</c:v>
                </c:pt>
                <c:pt idx="1179">
                  <c:v>235</c:v>
                </c:pt>
                <c:pt idx="1180">
                  <c:v>235</c:v>
                </c:pt>
                <c:pt idx="1181">
                  <c:v>223.25000000000065</c:v>
                </c:pt>
                <c:pt idx="1182">
                  <c:v>188.00000000000099</c:v>
                </c:pt>
                <c:pt idx="1183">
                  <c:v>152.74999999999966</c:v>
                </c:pt>
                <c:pt idx="1184">
                  <c:v>129.24999999999932</c:v>
                </c:pt>
                <c:pt idx="1185">
                  <c:v>93.999999999999659</c:v>
                </c:pt>
                <c:pt idx="1186">
                  <c:v>35.249999999999666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11.750000000001002</c:v>
                </c:pt>
                <c:pt idx="1196">
                  <c:v>11.750000000001002</c:v>
                </c:pt>
                <c:pt idx="1197">
                  <c:v>11.749999999999332</c:v>
                </c:pt>
                <c:pt idx="1198">
                  <c:v>58.75</c:v>
                </c:pt>
                <c:pt idx="1199">
                  <c:v>105.75000000000065</c:v>
                </c:pt>
                <c:pt idx="1200">
                  <c:v>152.74999999999966</c:v>
                </c:pt>
                <c:pt idx="1201">
                  <c:v>187.99999999999932</c:v>
                </c:pt>
                <c:pt idx="1202">
                  <c:v>164.50000000000065</c:v>
                </c:pt>
                <c:pt idx="1203">
                  <c:v>117.5</c:v>
                </c:pt>
                <c:pt idx="1204">
                  <c:v>70.499999999999332</c:v>
                </c:pt>
                <c:pt idx="1205">
                  <c:v>35.249999999999666</c:v>
                </c:pt>
                <c:pt idx="1206">
                  <c:v>23.500000000000334</c:v>
                </c:pt>
                <c:pt idx="1207">
                  <c:v>23.500000000000334</c:v>
                </c:pt>
                <c:pt idx="1208">
                  <c:v>23.500000000000334</c:v>
                </c:pt>
                <c:pt idx="1209">
                  <c:v>11.750000000001002</c:v>
                </c:pt>
                <c:pt idx="1210">
                  <c:v>0</c:v>
                </c:pt>
                <c:pt idx="1211">
                  <c:v>0</c:v>
                </c:pt>
                <c:pt idx="1212">
                  <c:v>-11.750000000001002</c:v>
                </c:pt>
                <c:pt idx="1213">
                  <c:v>-11.750000000001002</c:v>
                </c:pt>
                <c:pt idx="1214">
                  <c:v>0</c:v>
                </c:pt>
                <c:pt idx="1215">
                  <c:v>0</c:v>
                </c:pt>
                <c:pt idx="1216">
                  <c:v>-11.749999999999332</c:v>
                </c:pt>
                <c:pt idx="1217">
                  <c:v>-23.500000000000334</c:v>
                </c:pt>
                <c:pt idx="1218">
                  <c:v>-23.500000000000334</c:v>
                </c:pt>
                <c:pt idx="1219">
                  <c:v>-23.499999999998664</c:v>
                </c:pt>
                <c:pt idx="1220">
                  <c:v>-35.249999999999666</c:v>
                </c:pt>
                <c:pt idx="1221">
                  <c:v>-58.75</c:v>
                </c:pt>
                <c:pt idx="1222">
                  <c:v>-70.500000000001009</c:v>
                </c:pt>
                <c:pt idx="1223">
                  <c:v>-82.250000000000327</c:v>
                </c:pt>
                <c:pt idx="1224">
                  <c:v>-70.499999999999332</c:v>
                </c:pt>
                <c:pt idx="1225">
                  <c:v>-47.000000000000668</c:v>
                </c:pt>
                <c:pt idx="1226">
                  <c:v>-35.249999999999666</c:v>
                </c:pt>
                <c:pt idx="1227">
                  <c:v>-35.249999999999666</c:v>
                </c:pt>
                <c:pt idx="1228">
                  <c:v>-35.249999999999666</c:v>
                </c:pt>
                <c:pt idx="1229">
                  <c:v>-35.249999999999666</c:v>
                </c:pt>
                <c:pt idx="1230">
                  <c:v>-47.000000000000668</c:v>
                </c:pt>
                <c:pt idx="1231">
                  <c:v>-35.249999999999666</c:v>
                </c:pt>
                <c:pt idx="1232">
                  <c:v>-11.749999999999332</c:v>
                </c:pt>
                <c:pt idx="1233">
                  <c:v>-11.750000000001002</c:v>
                </c:pt>
                <c:pt idx="1234">
                  <c:v>-11.750000000001002</c:v>
                </c:pt>
                <c:pt idx="1235">
                  <c:v>-23.500000000000334</c:v>
                </c:pt>
                <c:pt idx="1236">
                  <c:v>-46.999999999998998</c:v>
                </c:pt>
                <c:pt idx="1237">
                  <c:v>-82.249999999998664</c:v>
                </c:pt>
                <c:pt idx="1238">
                  <c:v>-129.25000000000099</c:v>
                </c:pt>
                <c:pt idx="1239">
                  <c:v>-164.50000000000065</c:v>
                </c:pt>
                <c:pt idx="1240">
                  <c:v>-176.24999999999997</c:v>
                </c:pt>
                <c:pt idx="1241">
                  <c:v>-164.50000000000065</c:v>
                </c:pt>
                <c:pt idx="1242">
                  <c:v>-152.74999999999966</c:v>
                </c:pt>
                <c:pt idx="1243">
                  <c:v>-152.74999999999966</c:v>
                </c:pt>
                <c:pt idx="1244">
                  <c:v>-152.74999999999966</c:v>
                </c:pt>
                <c:pt idx="1245">
                  <c:v>-141.00000000000031</c:v>
                </c:pt>
                <c:pt idx="1246">
                  <c:v>-152.74999999999966</c:v>
                </c:pt>
                <c:pt idx="1247">
                  <c:v>-164.49999999999901</c:v>
                </c:pt>
                <c:pt idx="1248">
                  <c:v>-164.50000000000065</c:v>
                </c:pt>
                <c:pt idx="1249">
                  <c:v>-164.50000000000065</c:v>
                </c:pt>
                <c:pt idx="1250">
                  <c:v>-152.74999999999966</c:v>
                </c:pt>
                <c:pt idx="1251">
                  <c:v>-141.00000000000031</c:v>
                </c:pt>
                <c:pt idx="1252">
                  <c:v>-141.00000000000031</c:v>
                </c:pt>
                <c:pt idx="1253">
                  <c:v>-140.99999999999866</c:v>
                </c:pt>
                <c:pt idx="1254">
                  <c:v>-141.00000000000031</c:v>
                </c:pt>
                <c:pt idx="1255">
                  <c:v>-141.00000000000031</c:v>
                </c:pt>
                <c:pt idx="1256">
                  <c:v>-141.00000000000031</c:v>
                </c:pt>
                <c:pt idx="1257">
                  <c:v>-141.00000000000031</c:v>
                </c:pt>
                <c:pt idx="1258">
                  <c:v>-140.99999999999866</c:v>
                </c:pt>
                <c:pt idx="1259">
                  <c:v>-129.24999999999932</c:v>
                </c:pt>
                <c:pt idx="1260">
                  <c:v>-105.75000000000065</c:v>
                </c:pt>
                <c:pt idx="1261">
                  <c:v>-82.250000000000327</c:v>
                </c:pt>
                <c:pt idx="1262">
                  <c:v>-35.249999999999666</c:v>
                </c:pt>
                <c:pt idx="1263">
                  <c:v>11.749999999999332</c:v>
                </c:pt>
                <c:pt idx="1264">
                  <c:v>46.999999999998998</c:v>
                </c:pt>
                <c:pt idx="1265">
                  <c:v>70.500000000001009</c:v>
                </c:pt>
                <c:pt idx="1266">
                  <c:v>58.75</c:v>
                </c:pt>
                <c:pt idx="1267">
                  <c:v>46.999999999998998</c:v>
                </c:pt>
                <c:pt idx="1268">
                  <c:v>23.500000000000334</c:v>
                </c:pt>
                <c:pt idx="1269">
                  <c:v>-23.500000000000334</c:v>
                </c:pt>
                <c:pt idx="1270">
                  <c:v>-58.75</c:v>
                </c:pt>
                <c:pt idx="1271">
                  <c:v>-82.249999999998664</c:v>
                </c:pt>
                <c:pt idx="1272">
                  <c:v>-93.999999999999659</c:v>
                </c:pt>
                <c:pt idx="1273">
                  <c:v>-82.250000000000327</c:v>
                </c:pt>
                <c:pt idx="1274">
                  <c:v>-70.499999999999332</c:v>
                </c:pt>
                <c:pt idx="1275">
                  <c:v>-58.75</c:v>
                </c:pt>
                <c:pt idx="1276">
                  <c:v>-23.500000000000334</c:v>
                </c:pt>
                <c:pt idx="1277">
                  <c:v>11.749999999999332</c:v>
                </c:pt>
                <c:pt idx="1278">
                  <c:v>23.500000000000334</c:v>
                </c:pt>
                <c:pt idx="1279">
                  <c:v>35.249999999999666</c:v>
                </c:pt>
                <c:pt idx="1280">
                  <c:v>46.999999999998998</c:v>
                </c:pt>
                <c:pt idx="1281">
                  <c:v>23.500000000000334</c:v>
                </c:pt>
                <c:pt idx="1282">
                  <c:v>11.750000000001002</c:v>
                </c:pt>
                <c:pt idx="1283">
                  <c:v>11.750000000001002</c:v>
                </c:pt>
                <c:pt idx="1284">
                  <c:v>0</c:v>
                </c:pt>
                <c:pt idx="1285">
                  <c:v>-23.500000000000334</c:v>
                </c:pt>
                <c:pt idx="1286">
                  <c:v>-47.000000000000668</c:v>
                </c:pt>
                <c:pt idx="1287">
                  <c:v>-58.75</c:v>
                </c:pt>
                <c:pt idx="1288">
                  <c:v>-82.250000000000327</c:v>
                </c:pt>
                <c:pt idx="1289">
                  <c:v>-93.999999999999659</c:v>
                </c:pt>
                <c:pt idx="1290">
                  <c:v>-82.250000000000327</c:v>
                </c:pt>
                <c:pt idx="1291">
                  <c:v>-82.250000000000327</c:v>
                </c:pt>
                <c:pt idx="1292">
                  <c:v>-105.74999999999899</c:v>
                </c:pt>
                <c:pt idx="1293">
                  <c:v>-117.5</c:v>
                </c:pt>
                <c:pt idx="1294">
                  <c:v>-117.5</c:v>
                </c:pt>
                <c:pt idx="1295">
                  <c:v>-93.999999999999659</c:v>
                </c:pt>
                <c:pt idx="1296">
                  <c:v>-47.000000000000668</c:v>
                </c:pt>
                <c:pt idx="1297">
                  <c:v>0</c:v>
                </c:pt>
                <c:pt idx="1298">
                  <c:v>35.249999999999666</c:v>
                </c:pt>
                <c:pt idx="1299">
                  <c:v>58.75</c:v>
                </c:pt>
                <c:pt idx="1300">
                  <c:v>58.75</c:v>
                </c:pt>
                <c:pt idx="1301">
                  <c:v>46.999999999998998</c:v>
                </c:pt>
                <c:pt idx="1302">
                  <c:v>47.000000000000668</c:v>
                </c:pt>
                <c:pt idx="1303">
                  <c:v>58.75</c:v>
                </c:pt>
                <c:pt idx="1304">
                  <c:v>47.000000000000668</c:v>
                </c:pt>
                <c:pt idx="1305">
                  <c:v>23.500000000000334</c:v>
                </c:pt>
                <c:pt idx="1306">
                  <c:v>11.749999999999332</c:v>
                </c:pt>
                <c:pt idx="1307">
                  <c:v>0</c:v>
                </c:pt>
                <c:pt idx="1308">
                  <c:v>-11.749999999999332</c:v>
                </c:pt>
                <c:pt idx="1309">
                  <c:v>-11.749999999999332</c:v>
                </c:pt>
                <c:pt idx="1310">
                  <c:v>-11.750000000001002</c:v>
                </c:pt>
                <c:pt idx="1311">
                  <c:v>-23.500000000000334</c:v>
                </c:pt>
                <c:pt idx="1312">
                  <c:v>-35.249999999999666</c:v>
                </c:pt>
                <c:pt idx="1313">
                  <c:v>-58.75</c:v>
                </c:pt>
                <c:pt idx="1314">
                  <c:v>-58.75</c:v>
                </c:pt>
                <c:pt idx="1315">
                  <c:v>-58.75</c:v>
                </c:pt>
                <c:pt idx="1316">
                  <c:v>-105.75000000000065</c:v>
                </c:pt>
                <c:pt idx="1317">
                  <c:v>-117.5</c:v>
                </c:pt>
                <c:pt idx="1318">
                  <c:v>-93.999999999999659</c:v>
                </c:pt>
                <c:pt idx="1319">
                  <c:v>-23.500000000000334</c:v>
                </c:pt>
                <c:pt idx="1320">
                  <c:v>82.250000000000327</c:v>
                </c:pt>
                <c:pt idx="1321">
                  <c:v>164.50000000000065</c:v>
                </c:pt>
                <c:pt idx="1322">
                  <c:v>246.74999999999932</c:v>
                </c:pt>
                <c:pt idx="1323">
                  <c:v>328.99999999999966</c:v>
                </c:pt>
                <c:pt idx="1324">
                  <c:v>364.25000000000102</c:v>
                </c:pt>
                <c:pt idx="1325">
                  <c:v>305.49999999999932</c:v>
                </c:pt>
                <c:pt idx="1326">
                  <c:v>187.99999999999932</c:v>
                </c:pt>
                <c:pt idx="1327">
                  <c:v>82.250000000000327</c:v>
                </c:pt>
                <c:pt idx="1328">
                  <c:v>23.500000000000334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-11.749999999999332</c:v>
                </c:pt>
                <c:pt idx="1333">
                  <c:v>-47.000000000000668</c:v>
                </c:pt>
                <c:pt idx="1334">
                  <c:v>-70.500000000001009</c:v>
                </c:pt>
                <c:pt idx="1335">
                  <c:v>-70.499999999999332</c:v>
                </c:pt>
                <c:pt idx="1336">
                  <c:v>-46.999999999998998</c:v>
                </c:pt>
                <c:pt idx="1337">
                  <c:v>-23.500000000000334</c:v>
                </c:pt>
                <c:pt idx="1338">
                  <c:v>-11.750000000001002</c:v>
                </c:pt>
                <c:pt idx="1339">
                  <c:v>0</c:v>
                </c:pt>
                <c:pt idx="1340">
                  <c:v>11.750000000001002</c:v>
                </c:pt>
                <c:pt idx="1341">
                  <c:v>23.500000000000334</c:v>
                </c:pt>
                <c:pt idx="1342">
                  <c:v>58.75</c:v>
                </c:pt>
                <c:pt idx="1343">
                  <c:v>93.999999999999659</c:v>
                </c:pt>
                <c:pt idx="1344">
                  <c:v>93.999999999999659</c:v>
                </c:pt>
                <c:pt idx="1345">
                  <c:v>82.250000000000327</c:v>
                </c:pt>
                <c:pt idx="1346">
                  <c:v>46.999999999998998</c:v>
                </c:pt>
                <c:pt idx="1347">
                  <c:v>11.749999999999332</c:v>
                </c:pt>
                <c:pt idx="1348">
                  <c:v>-23.499999999998664</c:v>
                </c:pt>
                <c:pt idx="1349">
                  <c:v>-105.74999999999899</c:v>
                </c:pt>
                <c:pt idx="1350">
                  <c:v>-211.50000000000131</c:v>
                </c:pt>
                <c:pt idx="1351">
                  <c:v>-293.75</c:v>
                </c:pt>
                <c:pt idx="1352">
                  <c:v>-328.99999999999966</c:v>
                </c:pt>
                <c:pt idx="1353">
                  <c:v>-340.75000000000068</c:v>
                </c:pt>
                <c:pt idx="1354">
                  <c:v>-352.49999999999994</c:v>
                </c:pt>
                <c:pt idx="1355">
                  <c:v>-376.00000000000028</c:v>
                </c:pt>
                <c:pt idx="1356">
                  <c:v>-422.99999999999932</c:v>
                </c:pt>
                <c:pt idx="1357">
                  <c:v>-458.24999999999903</c:v>
                </c:pt>
                <c:pt idx="1358">
                  <c:v>-481.75000000000102</c:v>
                </c:pt>
                <c:pt idx="1359">
                  <c:v>-517.00000000000068</c:v>
                </c:pt>
                <c:pt idx="1360">
                  <c:v>-528.7499999999992</c:v>
                </c:pt>
                <c:pt idx="1361">
                  <c:v>-422.99999999999932</c:v>
                </c:pt>
                <c:pt idx="1362">
                  <c:v>-211.50000000000051</c:v>
                </c:pt>
                <c:pt idx="1363">
                  <c:v>23.499999999999499</c:v>
                </c:pt>
                <c:pt idx="1364">
                  <c:v>235</c:v>
                </c:pt>
                <c:pt idx="1365">
                  <c:v>258.50000000000034</c:v>
                </c:pt>
                <c:pt idx="1366">
                  <c:v>105.75000000000065</c:v>
                </c:pt>
                <c:pt idx="1367">
                  <c:v>-82.250000000000327</c:v>
                </c:pt>
                <c:pt idx="1368">
                  <c:v>-317.25000000000034</c:v>
                </c:pt>
                <c:pt idx="1369">
                  <c:v>-411.25</c:v>
                </c:pt>
                <c:pt idx="1370">
                  <c:v>-258.50000000000034</c:v>
                </c:pt>
                <c:pt idx="1371">
                  <c:v>-70.500000000000156</c:v>
                </c:pt>
                <c:pt idx="1372">
                  <c:v>0</c:v>
                </c:pt>
                <c:pt idx="1373">
                  <c:v>-58.75</c:v>
                </c:pt>
                <c:pt idx="1374">
                  <c:v>-187.99999999999932</c:v>
                </c:pt>
                <c:pt idx="1375">
                  <c:v>-352.49999999999994</c:v>
                </c:pt>
                <c:pt idx="1376">
                  <c:v>-634.50000000000068</c:v>
                </c:pt>
                <c:pt idx="1377">
                  <c:v>-1033.9999999999998</c:v>
                </c:pt>
                <c:pt idx="1378">
                  <c:v>-1245.4999999999993</c:v>
                </c:pt>
                <c:pt idx="1379">
                  <c:v>-1245.5</c:v>
                </c:pt>
                <c:pt idx="1380">
                  <c:v>-1245.5</c:v>
                </c:pt>
                <c:pt idx="1381">
                  <c:v>-892.99999999999966</c:v>
                </c:pt>
                <c:pt idx="1382">
                  <c:v>-35.250000000000078</c:v>
                </c:pt>
                <c:pt idx="1383">
                  <c:v>657.99999999999977</c:v>
                </c:pt>
                <c:pt idx="1384">
                  <c:v>740.25000000000011</c:v>
                </c:pt>
                <c:pt idx="1385">
                  <c:v>446.50000000000045</c:v>
                </c:pt>
                <c:pt idx="1386">
                  <c:v>235</c:v>
                </c:pt>
                <c:pt idx="1387">
                  <c:v>317.24999999999949</c:v>
                </c:pt>
                <c:pt idx="1388">
                  <c:v>575.74999999999989</c:v>
                </c:pt>
                <c:pt idx="1389">
                  <c:v>834.25000000000011</c:v>
                </c:pt>
                <c:pt idx="1390">
                  <c:v>904.75000000000034</c:v>
                </c:pt>
                <c:pt idx="1391">
                  <c:v>740.24999999999966</c:v>
                </c:pt>
                <c:pt idx="1392">
                  <c:v>481.74999999999932</c:v>
                </c:pt>
                <c:pt idx="1393">
                  <c:v>246.75000000000017</c:v>
                </c:pt>
                <c:pt idx="1394">
                  <c:v>70.500000000000156</c:v>
                </c:pt>
                <c:pt idx="1395">
                  <c:v>-23.499999999999499</c:v>
                </c:pt>
                <c:pt idx="1396">
                  <c:v>-93.999999999999659</c:v>
                </c:pt>
                <c:pt idx="1397">
                  <c:v>-176.24999999999997</c:v>
                </c:pt>
                <c:pt idx="1398">
                  <c:v>-235</c:v>
                </c:pt>
                <c:pt idx="1399">
                  <c:v>-293.75</c:v>
                </c:pt>
                <c:pt idx="1400">
                  <c:v>-352.49999999999994</c:v>
                </c:pt>
                <c:pt idx="1401">
                  <c:v>-387.75000000000051</c:v>
                </c:pt>
                <c:pt idx="1402">
                  <c:v>-458.24999999999977</c:v>
                </c:pt>
                <c:pt idx="1403">
                  <c:v>-658.00000000000011</c:v>
                </c:pt>
                <c:pt idx="1404">
                  <c:v>-1022.2500000000003</c:v>
                </c:pt>
                <c:pt idx="1405">
                  <c:v>-1245.4999999999998</c:v>
                </c:pt>
                <c:pt idx="1406">
                  <c:v>-1045.7499999999998</c:v>
                </c:pt>
                <c:pt idx="1407">
                  <c:v>-505.25000000000006</c:v>
                </c:pt>
                <c:pt idx="1408">
                  <c:v>-35.250000000000078</c:v>
                </c:pt>
                <c:pt idx="1409">
                  <c:v>70.500000000000156</c:v>
                </c:pt>
                <c:pt idx="1410">
                  <c:v>11.74999999999975</c:v>
                </c:pt>
                <c:pt idx="1411">
                  <c:v>-46.999999999999829</c:v>
                </c:pt>
                <c:pt idx="1412">
                  <c:v>-82.249999999999915</c:v>
                </c:pt>
                <c:pt idx="1413">
                  <c:v>-35.250000000000078</c:v>
                </c:pt>
                <c:pt idx="1414">
                  <c:v>176.24999999999997</c:v>
                </c:pt>
                <c:pt idx="1415">
                  <c:v>505.25000000000006</c:v>
                </c:pt>
                <c:pt idx="1416">
                  <c:v>775.49999999999966</c:v>
                </c:pt>
                <c:pt idx="1417">
                  <c:v>857.74999999999955</c:v>
                </c:pt>
                <c:pt idx="1418">
                  <c:v>716.75000000000023</c:v>
                </c:pt>
                <c:pt idx="1419">
                  <c:v>387.75000000000051</c:v>
                </c:pt>
                <c:pt idx="1420">
                  <c:v>0</c:v>
                </c:pt>
                <c:pt idx="1421">
                  <c:v>-399.50000000000063</c:v>
                </c:pt>
                <c:pt idx="1422">
                  <c:v>-658.00000000000011</c:v>
                </c:pt>
                <c:pt idx="1423">
                  <c:v>-470</c:v>
                </c:pt>
                <c:pt idx="1424">
                  <c:v>-82.249999999999503</c:v>
                </c:pt>
                <c:pt idx="1425">
                  <c:v>235</c:v>
                </c:pt>
                <c:pt idx="1426">
                  <c:v>575.74999999999989</c:v>
                </c:pt>
                <c:pt idx="1427">
                  <c:v>646.25</c:v>
                </c:pt>
                <c:pt idx="1428">
                  <c:v>352.49999999999994</c:v>
                </c:pt>
                <c:pt idx="1429">
                  <c:v>11.750000000000167</c:v>
                </c:pt>
                <c:pt idx="1430">
                  <c:v>-281.99999999999983</c:v>
                </c:pt>
                <c:pt idx="1431">
                  <c:v>-622.74999999999966</c:v>
                </c:pt>
                <c:pt idx="1432">
                  <c:v>-1034</c:v>
                </c:pt>
                <c:pt idx="1433">
                  <c:v>-1245.5</c:v>
                </c:pt>
                <c:pt idx="1434">
                  <c:v>-1257.2499999999998</c:v>
                </c:pt>
                <c:pt idx="1435">
                  <c:v>-810.74999999999989</c:v>
                </c:pt>
                <c:pt idx="1436">
                  <c:v>-105.75000000000026</c:v>
                </c:pt>
                <c:pt idx="1437">
                  <c:v>235</c:v>
                </c:pt>
                <c:pt idx="1438">
                  <c:v>270.25000000000006</c:v>
                </c:pt>
                <c:pt idx="1439">
                  <c:v>117.5</c:v>
                </c:pt>
                <c:pt idx="1440">
                  <c:v>-70.500000000000156</c:v>
                </c:pt>
                <c:pt idx="1441">
                  <c:v>-293.75</c:v>
                </c:pt>
                <c:pt idx="1442">
                  <c:v>-364.24999999999972</c:v>
                </c:pt>
                <c:pt idx="1443">
                  <c:v>-188.00000000000014</c:v>
                </c:pt>
                <c:pt idx="1444">
                  <c:v>0</c:v>
                </c:pt>
                <c:pt idx="1445">
                  <c:v>58.75</c:v>
                </c:pt>
                <c:pt idx="1446">
                  <c:v>-47.000000000000249</c:v>
                </c:pt>
                <c:pt idx="1447">
                  <c:v>-411.25</c:v>
                </c:pt>
                <c:pt idx="1448">
                  <c:v>-939.99999999999989</c:v>
                </c:pt>
                <c:pt idx="1449">
                  <c:v>-1222</c:v>
                </c:pt>
                <c:pt idx="1450">
                  <c:v>-1022.2500000000001</c:v>
                </c:pt>
                <c:pt idx="1451">
                  <c:v>-540.5</c:v>
                </c:pt>
                <c:pt idx="1452">
                  <c:v>-141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258.5</c:v>
                </c:pt>
                <c:pt idx="1479">
                  <c:v>517</c:v>
                </c:pt>
                <c:pt idx="1480">
                  <c:v>481.75</c:v>
                </c:pt>
                <c:pt idx="1481">
                  <c:v>411.25</c:v>
                </c:pt>
                <c:pt idx="1482">
                  <c:v>340.74999999999994</c:v>
                </c:pt>
                <c:pt idx="1483">
                  <c:v>293.75</c:v>
                </c:pt>
                <c:pt idx="1484">
                  <c:v>270.25000000000006</c:v>
                </c:pt>
                <c:pt idx="1485">
                  <c:v>293.75</c:v>
                </c:pt>
                <c:pt idx="1486">
                  <c:v>375.99999999999989</c:v>
                </c:pt>
                <c:pt idx="1487">
                  <c:v>481.75</c:v>
                </c:pt>
                <c:pt idx="1488">
                  <c:v>599.25000000000011</c:v>
                </c:pt>
                <c:pt idx="1489">
                  <c:v>716.75000000000023</c:v>
                </c:pt>
                <c:pt idx="1490">
                  <c:v>810.74999999999989</c:v>
                </c:pt>
                <c:pt idx="1491">
                  <c:v>869.49999999999977</c:v>
                </c:pt>
                <c:pt idx="1492">
                  <c:v>869.50000000000034</c:v>
                </c:pt>
                <c:pt idx="1493">
                  <c:v>822.5</c:v>
                </c:pt>
                <c:pt idx="1494">
                  <c:v>763.75</c:v>
                </c:pt>
                <c:pt idx="1495">
                  <c:v>681.49999999999966</c:v>
                </c:pt>
                <c:pt idx="1496">
                  <c:v>599.25000000000011</c:v>
                </c:pt>
                <c:pt idx="1497">
                  <c:v>517.00000000000068</c:v>
                </c:pt>
                <c:pt idx="1498">
                  <c:v>422.99999999999932</c:v>
                </c:pt>
                <c:pt idx="1499">
                  <c:v>328.99999999999966</c:v>
                </c:pt>
                <c:pt idx="1500">
                  <c:v>235</c:v>
                </c:pt>
                <c:pt idx="1501">
                  <c:v>188.00000000000014</c:v>
                </c:pt>
                <c:pt idx="1502">
                  <c:v>164.50000000000065</c:v>
                </c:pt>
                <c:pt idx="1503">
                  <c:v>152.74999999999966</c:v>
                </c:pt>
                <c:pt idx="1504">
                  <c:v>152.74999999999966</c:v>
                </c:pt>
                <c:pt idx="1505">
                  <c:v>129.25000000000017</c:v>
                </c:pt>
                <c:pt idx="1506">
                  <c:v>117.5</c:v>
                </c:pt>
                <c:pt idx="1507">
                  <c:v>129.25000000000017</c:v>
                </c:pt>
                <c:pt idx="1508">
                  <c:v>152.74999999999966</c:v>
                </c:pt>
                <c:pt idx="1509">
                  <c:v>188.00000000000014</c:v>
                </c:pt>
                <c:pt idx="1510">
                  <c:v>258.50000000000034</c:v>
                </c:pt>
                <c:pt idx="1511">
                  <c:v>352.49999999999994</c:v>
                </c:pt>
                <c:pt idx="1512">
                  <c:v>446.49999999999966</c:v>
                </c:pt>
                <c:pt idx="1513">
                  <c:v>528.75</c:v>
                </c:pt>
                <c:pt idx="1514">
                  <c:v>563.99999999999966</c:v>
                </c:pt>
                <c:pt idx="1515">
                  <c:v>528.75</c:v>
                </c:pt>
                <c:pt idx="1516">
                  <c:v>423.00000000000102</c:v>
                </c:pt>
                <c:pt idx="1517">
                  <c:v>317.25000000000034</c:v>
                </c:pt>
                <c:pt idx="1518">
                  <c:v>235</c:v>
                </c:pt>
                <c:pt idx="1519">
                  <c:v>176.24999999999997</c:v>
                </c:pt>
                <c:pt idx="1520">
                  <c:v>129.24999999999932</c:v>
                </c:pt>
                <c:pt idx="1521">
                  <c:v>82.249999999998664</c:v>
                </c:pt>
                <c:pt idx="1522">
                  <c:v>23.500000000000334</c:v>
                </c:pt>
                <c:pt idx="1523">
                  <c:v>-58.75</c:v>
                </c:pt>
                <c:pt idx="1524">
                  <c:v>-176.24999999999997</c:v>
                </c:pt>
                <c:pt idx="1525">
                  <c:v>-328.99999999999966</c:v>
                </c:pt>
                <c:pt idx="1526">
                  <c:v>-458.25000000000063</c:v>
                </c:pt>
                <c:pt idx="1527">
                  <c:v>-540.49999999999932</c:v>
                </c:pt>
                <c:pt idx="1528">
                  <c:v>-540.49999999999932</c:v>
                </c:pt>
                <c:pt idx="1529">
                  <c:v>-470</c:v>
                </c:pt>
                <c:pt idx="1530">
                  <c:v>-364.25000000000017</c:v>
                </c:pt>
                <c:pt idx="1531">
                  <c:v>-235</c:v>
                </c:pt>
                <c:pt idx="1532">
                  <c:v>-105.74999999999983</c:v>
                </c:pt>
                <c:pt idx="1533">
                  <c:v>23.499999999999499</c:v>
                </c:pt>
                <c:pt idx="1534">
                  <c:v>164.49999999999983</c:v>
                </c:pt>
                <c:pt idx="1535">
                  <c:v>329.00000000000045</c:v>
                </c:pt>
                <c:pt idx="1536">
                  <c:v>493.49999999999949</c:v>
                </c:pt>
                <c:pt idx="1537">
                  <c:v>611.00000000000034</c:v>
                </c:pt>
                <c:pt idx="1538">
                  <c:v>704.99999999999989</c:v>
                </c:pt>
                <c:pt idx="1539">
                  <c:v>763.75</c:v>
                </c:pt>
                <c:pt idx="1540">
                  <c:v>799.00000000000125</c:v>
                </c:pt>
                <c:pt idx="1541">
                  <c:v>810.74999999999898</c:v>
                </c:pt>
                <c:pt idx="1542">
                  <c:v>763.75</c:v>
                </c:pt>
                <c:pt idx="1543">
                  <c:v>658.00000000000091</c:v>
                </c:pt>
                <c:pt idx="1544">
                  <c:v>481.74999999999932</c:v>
                </c:pt>
                <c:pt idx="1545">
                  <c:v>305.49999999999932</c:v>
                </c:pt>
                <c:pt idx="1546">
                  <c:v>187.99999999999932</c:v>
                </c:pt>
                <c:pt idx="1547">
                  <c:v>117.5</c:v>
                </c:pt>
                <c:pt idx="1548">
                  <c:v>105.75000000000065</c:v>
                </c:pt>
                <c:pt idx="1549">
                  <c:v>117.5</c:v>
                </c:pt>
                <c:pt idx="1550">
                  <c:v>141.00000000000031</c:v>
                </c:pt>
                <c:pt idx="1551">
                  <c:v>164.50000000000065</c:v>
                </c:pt>
                <c:pt idx="1552">
                  <c:v>176.24999999999997</c:v>
                </c:pt>
                <c:pt idx="1553">
                  <c:v>176.24999999999997</c:v>
                </c:pt>
                <c:pt idx="1554">
                  <c:v>176.24999999999997</c:v>
                </c:pt>
                <c:pt idx="1555">
                  <c:v>199.74999999999866</c:v>
                </c:pt>
                <c:pt idx="1556">
                  <c:v>235</c:v>
                </c:pt>
                <c:pt idx="1557">
                  <c:v>270.25000000000136</c:v>
                </c:pt>
                <c:pt idx="1558">
                  <c:v>317.25000000000034</c:v>
                </c:pt>
                <c:pt idx="1559">
                  <c:v>364.24999999999932</c:v>
                </c:pt>
                <c:pt idx="1560">
                  <c:v>375.99999999999864</c:v>
                </c:pt>
                <c:pt idx="1561">
                  <c:v>376.00000000000028</c:v>
                </c:pt>
                <c:pt idx="1562">
                  <c:v>376.00000000000028</c:v>
                </c:pt>
                <c:pt idx="1563">
                  <c:v>387.74999999999966</c:v>
                </c:pt>
                <c:pt idx="1564">
                  <c:v>399.50000000000063</c:v>
                </c:pt>
                <c:pt idx="1565">
                  <c:v>399.50000000000063</c:v>
                </c:pt>
                <c:pt idx="1566">
                  <c:v>411.25</c:v>
                </c:pt>
                <c:pt idx="1567">
                  <c:v>399.49999999999898</c:v>
                </c:pt>
                <c:pt idx="1568">
                  <c:v>364.24999999999932</c:v>
                </c:pt>
                <c:pt idx="1569">
                  <c:v>340.75000000000068</c:v>
                </c:pt>
                <c:pt idx="1570">
                  <c:v>317.25000000000034</c:v>
                </c:pt>
                <c:pt idx="1571">
                  <c:v>293.75</c:v>
                </c:pt>
                <c:pt idx="1572">
                  <c:v>270.24999999999966</c:v>
                </c:pt>
                <c:pt idx="1573">
                  <c:v>223.24999999999898</c:v>
                </c:pt>
                <c:pt idx="1574">
                  <c:v>164.50000000000065</c:v>
                </c:pt>
                <c:pt idx="1575">
                  <c:v>117.5</c:v>
                </c:pt>
                <c:pt idx="1576">
                  <c:v>58.75</c:v>
                </c:pt>
                <c:pt idx="1577">
                  <c:v>0</c:v>
                </c:pt>
                <c:pt idx="1578">
                  <c:v>-47.000000000000668</c:v>
                </c:pt>
                <c:pt idx="1579">
                  <c:v>-70.499999999999332</c:v>
                </c:pt>
                <c:pt idx="1580">
                  <c:v>-93.999999999999659</c:v>
                </c:pt>
                <c:pt idx="1581">
                  <c:v>-105.75000000000065</c:v>
                </c:pt>
                <c:pt idx="1582">
                  <c:v>-117.5</c:v>
                </c:pt>
                <c:pt idx="1583">
                  <c:v>-152.74999999999966</c:v>
                </c:pt>
                <c:pt idx="1584">
                  <c:v>-176.24999999999997</c:v>
                </c:pt>
                <c:pt idx="1585">
                  <c:v>-199.75000000000031</c:v>
                </c:pt>
                <c:pt idx="1586">
                  <c:v>-223.25000000000065</c:v>
                </c:pt>
                <c:pt idx="1587">
                  <c:v>-235</c:v>
                </c:pt>
                <c:pt idx="1588">
                  <c:v>-223.24999999999898</c:v>
                </c:pt>
                <c:pt idx="1589">
                  <c:v>-187.99999999999932</c:v>
                </c:pt>
                <c:pt idx="1590">
                  <c:v>-152.74999999999966</c:v>
                </c:pt>
                <c:pt idx="1591">
                  <c:v>-117.5</c:v>
                </c:pt>
                <c:pt idx="1592">
                  <c:v>-94.000000000001336</c:v>
                </c:pt>
                <c:pt idx="1593">
                  <c:v>-70.499999999999332</c:v>
                </c:pt>
                <c:pt idx="1594">
                  <c:v>-46.999999999998998</c:v>
                </c:pt>
                <c:pt idx="1595">
                  <c:v>-70.500000000001009</c:v>
                </c:pt>
                <c:pt idx="1596">
                  <c:v>-93.999999999999659</c:v>
                </c:pt>
                <c:pt idx="1597">
                  <c:v>-129.24999999999932</c:v>
                </c:pt>
                <c:pt idx="1598">
                  <c:v>-176.24999999999997</c:v>
                </c:pt>
                <c:pt idx="1599">
                  <c:v>-199.75000000000031</c:v>
                </c:pt>
                <c:pt idx="1600">
                  <c:v>-223.25000000000065</c:v>
                </c:pt>
                <c:pt idx="1601">
                  <c:v>-235</c:v>
                </c:pt>
                <c:pt idx="1602">
                  <c:v>-211.49999999999966</c:v>
                </c:pt>
                <c:pt idx="1603">
                  <c:v>-164.50000000000065</c:v>
                </c:pt>
                <c:pt idx="1604">
                  <c:v>-129.25000000000099</c:v>
                </c:pt>
                <c:pt idx="1605">
                  <c:v>-82.249999999998664</c:v>
                </c:pt>
                <c:pt idx="1606">
                  <c:v>-46.999999999998998</c:v>
                </c:pt>
                <c:pt idx="1607">
                  <c:v>-23.500000000000334</c:v>
                </c:pt>
                <c:pt idx="1608">
                  <c:v>0</c:v>
                </c:pt>
                <c:pt idx="1609">
                  <c:v>23.500000000000334</c:v>
                </c:pt>
                <c:pt idx="1610">
                  <c:v>35.249999999999666</c:v>
                </c:pt>
                <c:pt idx="1611">
                  <c:v>46.999999999998998</c:v>
                </c:pt>
                <c:pt idx="1612">
                  <c:v>82.250000000000327</c:v>
                </c:pt>
                <c:pt idx="1613">
                  <c:v>117.5</c:v>
                </c:pt>
                <c:pt idx="1614">
                  <c:v>152.74999999999966</c:v>
                </c:pt>
                <c:pt idx="1615">
                  <c:v>188.00000000000099</c:v>
                </c:pt>
                <c:pt idx="1616">
                  <c:v>235</c:v>
                </c:pt>
                <c:pt idx="1617">
                  <c:v>270.24999999999966</c:v>
                </c:pt>
                <c:pt idx="1618">
                  <c:v>293.75</c:v>
                </c:pt>
                <c:pt idx="1619">
                  <c:v>281.99999999999898</c:v>
                </c:pt>
                <c:pt idx="1620">
                  <c:v>246.74999999999932</c:v>
                </c:pt>
                <c:pt idx="1621">
                  <c:v>211.50000000000131</c:v>
                </c:pt>
                <c:pt idx="1622">
                  <c:v>164.50000000000065</c:v>
                </c:pt>
                <c:pt idx="1623">
                  <c:v>93.999999999999659</c:v>
                </c:pt>
                <c:pt idx="1624">
                  <c:v>11.749999999999332</c:v>
                </c:pt>
                <c:pt idx="1625">
                  <c:v>-58.75</c:v>
                </c:pt>
                <c:pt idx="1626">
                  <c:v>-164.49999999999901</c:v>
                </c:pt>
                <c:pt idx="1627">
                  <c:v>-282.00000000000063</c:v>
                </c:pt>
                <c:pt idx="1628">
                  <c:v>-376.00000000000028</c:v>
                </c:pt>
                <c:pt idx="1629">
                  <c:v>-434.75000000000034</c:v>
                </c:pt>
                <c:pt idx="1630">
                  <c:v>-434.75000000000034</c:v>
                </c:pt>
                <c:pt idx="1631">
                  <c:v>-364.24999999999932</c:v>
                </c:pt>
                <c:pt idx="1632">
                  <c:v>-258.50000000000034</c:v>
                </c:pt>
                <c:pt idx="1633">
                  <c:v>-141.00000000000031</c:v>
                </c:pt>
                <c:pt idx="1634">
                  <c:v>-46.999999999998998</c:v>
                </c:pt>
                <c:pt idx="1635">
                  <c:v>-11.749999999999332</c:v>
                </c:pt>
                <c:pt idx="1636">
                  <c:v>-11.750000000001002</c:v>
                </c:pt>
                <c:pt idx="1637">
                  <c:v>-47.000000000000668</c:v>
                </c:pt>
                <c:pt idx="1638">
                  <c:v>-82.249999999998664</c:v>
                </c:pt>
                <c:pt idx="1639">
                  <c:v>-105.74999999999899</c:v>
                </c:pt>
                <c:pt idx="1640">
                  <c:v>-105.75000000000065</c:v>
                </c:pt>
                <c:pt idx="1641">
                  <c:v>-70.500000000001009</c:v>
                </c:pt>
                <c:pt idx="1642">
                  <c:v>-11.749999999999332</c:v>
                </c:pt>
                <c:pt idx="1643">
                  <c:v>70.500000000001009</c:v>
                </c:pt>
                <c:pt idx="1644">
                  <c:v>140.99999999999866</c:v>
                </c:pt>
                <c:pt idx="1645">
                  <c:v>199.74999999999866</c:v>
                </c:pt>
                <c:pt idx="1646">
                  <c:v>246.75000000000099</c:v>
                </c:pt>
                <c:pt idx="1647">
                  <c:v>282.00000000000063</c:v>
                </c:pt>
                <c:pt idx="1648">
                  <c:v>317.25000000000034</c:v>
                </c:pt>
                <c:pt idx="1649">
                  <c:v>328.99999999999966</c:v>
                </c:pt>
                <c:pt idx="1650">
                  <c:v>328.99999999999966</c:v>
                </c:pt>
                <c:pt idx="1651">
                  <c:v>305.50000000000097</c:v>
                </c:pt>
                <c:pt idx="1652">
                  <c:v>270.24999999999966</c:v>
                </c:pt>
                <c:pt idx="1653">
                  <c:v>246.74999999999932</c:v>
                </c:pt>
                <c:pt idx="1654">
                  <c:v>211.49999999999966</c:v>
                </c:pt>
                <c:pt idx="1655">
                  <c:v>187.99999999999932</c:v>
                </c:pt>
                <c:pt idx="1656">
                  <c:v>188.00000000000099</c:v>
                </c:pt>
                <c:pt idx="1657">
                  <c:v>188.00000000000099</c:v>
                </c:pt>
                <c:pt idx="1658">
                  <c:v>187.99999999999932</c:v>
                </c:pt>
                <c:pt idx="1659">
                  <c:v>187.99999999999932</c:v>
                </c:pt>
                <c:pt idx="1660">
                  <c:v>187.99999999999932</c:v>
                </c:pt>
                <c:pt idx="1661">
                  <c:v>176.24999999999997</c:v>
                </c:pt>
                <c:pt idx="1662">
                  <c:v>176.24999999999997</c:v>
                </c:pt>
                <c:pt idx="1663">
                  <c:v>176.24999999999997</c:v>
                </c:pt>
                <c:pt idx="1664">
                  <c:v>152.75000000000134</c:v>
                </c:pt>
                <c:pt idx="1665">
                  <c:v>141.00000000000031</c:v>
                </c:pt>
                <c:pt idx="1666">
                  <c:v>117.5</c:v>
                </c:pt>
                <c:pt idx="1667">
                  <c:v>93.999999999999659</c:v>
                </c:pt>
                <c:pt idx="1668">
                  <c:v>82.249999999998664</c:v>
                </c:pt>
                <c:pt idx="1669">
                  <c:v>70.500000000001009</c:v>
                </c:pt>
                <c:pt idx="1670">
                  <c:v>58.75</c:v>
                </c:pt>
                <c:pt idx="1671">
                  <c:v>35.249999999999666</c:v>
                </c:pt>
                <c:pt idx="1672">
                  <c:v>23.500000000000334</c:v>
                </c:pt>
                <c:pt idx="1673">
                  <c:v>23.500000000000334</c:v>
                </c:pt>
                <c:pt idx="1674">
                  <c:v>11.750000000001002</c:v>
                </c:pt>
                <c:pt idx="1675">
                  <c:v>0</c:v>
                </c:pt>
                <c:pt idx="1676">
                  <c:v>-11.750000000001002</c:v>
                </c:pt>
                <c:pt idx="1677">
                  <c:v>-35.250000000001336</c:v>
                </c:pt>
                <c:pt idx="1678">
                  <c:v>-58.75</c:v>
                </c:pt>
                <c:pt idx="1679">
                  <c:v>-70.499999999999332</c:v>
                </c:pt>
                <c:pt idx="1680">
                  <c:v>-70.499999999999332</c:v>
                </c:pt>
                <c:pt idx="1681">
                  <c:v>-47.000000000000668</c:v>
                </c:pt>
                <c:pt idx="1682">
                  <c:v>-11.750000000001002</c:v>
                </c:pt>
                <c:pt idx="1683">
                  <c:v>23.500000000000334</c:v>
                </c:pt>
                <c:pt idx="1684">
                  <c:v>70.500000000001009</c:v>
                </c:pt>
                <c:pt idx="1685">
                  <c:v>93.999999999999659</c:v>
                </c:pt>
                <c:pt idx="1686">
                  <c:v>93.999999999999659</c:v>
                </c:pt>
                <c:pt idx="1687">
                  <c:v>94.000000000001336</c:v>
                </c:pt>
                <c:pt idx="1688">
                  <c:v>70.499999999999332</c:v>
                </c:pt>
                <c:pt idx="1689">
                  <c:v>46.999999999998998</c:v>
                </c:pt>
                <c:pt idx="1690">
                  <c:v>35.250000000001336</c:v>
                </c:pt>
                <c:pt idx="1691">
                  <c:v>23.500000000000334</c:v>
                </c:pt>
                <c:pt idx="1692">
                  <c:v>23.499999999998664</c:v>
                </c:pt>
                <c:pt idx="1693">
                  <c:v>23.499999999998664</c:v>
                </c:pt>
                <c:pt idx="1694">
                  <c:v>23.500000000002004</c:v>
                </c:pt>
                <c:pt idx="1695">
                  <c:v>23.500000000002004</c:v>
                </c:pt>
                <c:pt idx="1696">
                  <c:v>23.499999999998664</c:v>
                </c:pt>
                <c:pt idx="1697">
                  <c:v>23.499999999998664</c:v>
                </c:pt>
                <c:pt idx="1698">
                  <c:v>11.749999999999332</c:v>
                </c:pt>
                <c:pt idx="1699">
                  <c:v>-11.749999999999332</c:v>
                </c:pt>
                <c:pt idx="1700">
                  <c:v>-35.249999999997996</c:v>
                </c:pt>
                <c:pt idx="1701">
                  <c:v>-47.000000000000668</c:v>
                </c:pt>
                <c:pt idx="1702">
                  <c:v>-47.000000000000668</c:v>
                </c:pt>
                <c:pt idx="1703">
                  <c:v>-58.75</c:v>
                </c:pt>
                <c:pt idx="1704">
                  <c:v>-58.75</c:v>
                </c:pt>
                <c:pt idx="1705">
                  <c:v>-46.999999999998998</c:v>
                </c:pt>
                <c:pt idx="1706">
                  <c:v>-47.000000000000668</c:v>
                </c:pt>
                <c:pt idx="1707">
                  <c:v>-35.249999999999666</c:v>
                </c:pt>
                <c:pt idx="1708">
                  <c:v>-23.500000000000334</c:v>
                </c:pt>
                <c:pt idx="1709">
                  <c:v>-23.500000000000334</c:v>
                </c:pt>
                <c:pt idx="1710">
                  <c:v>0</c:v>
                </c:pt>
                <c:pt idx="1711">
                  <c:v>23.500000000000334</c:v>
                </c:pt>
                <c:pt idx="1712">
                  <c:v>35.249999999999666</c:v>
                </c:pt>
                <c:pt idx="1713">
                  <c:v>58.75</c:v>
                </c:pt>
                <c:pt idx="1714">
                  <c:v>70.500000000001009</c:v>
                </c:pt>
                <c:pt idx="1715">
                  <c:v>82.249999999998664</c:v>
                </c:pt>
                <c:pt idx="1716">
                  <c:v>93.999999999999659</c:v>
                </c:pt>
                <c:pt idx="1717">
                  <c:v>105.75000000000065</c:v>
                </c:pt>
                <c:pt idx="1718">
                  <c:v>117.5</c:v>
                </c:pt>
                <c:pt idx="1719">
                  <c:v>129.24999999999932</c:v>
                </c:pt>
                <c:pt idx="1720">
                  <c:v>129.24999999999932</c:v>
                </c:pt>
                <c:pt idx="1721">
                  <c:v>105.75000000000065</c:v>
                </c:pt>
                <c:pt idx="1722">
                  <c:v>70.499999999999332</c:v>
                </c:pt>
                <c:pt idx="1723">
                  <c:v>35.250000000001336</c:v>
                </c:pt>
                <c:pt idx="1724">
                  <c:v>0</c:v>
                </c:pt>
                <c:pt idx="1725">
                  <c:v>-70.500000000002672</c:v>
                </c:pt>
                <c:pt idx="1726">
                  <c:v>-164.49999999999733</c:v>
                </c:pt>
                <c:pt idx="1727">
                  <c:v>-270.24999999999801</c:v>
                </c:pt>
                <c:pt idx="1728">
                  <c:v>-387.75000000000136</c:v>
                </c:pt>
                <c:pt idx="1729">
                  <c:v>-505.25000000000131</c:v>
                </c:pt>
                <c:pt idx="1730">
                  <c:v>-575.75000000000068</c:v>
                </c:pt>
                <c:pt idx="1731">
                  <c:v>-599.24999999999932</c:v>
                </c:pt>
                <c:pt idx="1732">
                  <c:v>-599.24999999999932</c:v>
                </c:pt>
                <c:pt idx="1733">
                  <c:v>-575.75000000000068</c:v>
                </c:pt>
                <c:pt idx="1734">
                  <c:v>-552.25000000000034</c:v>
                </c:pt>
                <c:pt idx="1735">
                  <c:v>-540.49999999999932</c:v>
                </c:pt>
                <c:pt idx="1736">
                  <c:v>-552.25000000000034</c:v>
                </c:pt>
                <c:pt idx="1737">
                  <c:v>-552.25000000000034</c:v>
                </c:pt>
                <c:pt idx="1738">
                  <c:v>-540.49999999999932</c:v>
                </c:pt>
                <c:pt idx="1739">
                  <c:v>-516.99999999999898</c:v>
                </c:pt>
                <c:pt idx="1740">
                  <c:v>-458.25000000000063</c:v>
                </c:pt>
                <c:pt idx="1741">
                  <c:v>-376.00000000000028</c:v>
                </c:pt>
                <c:pt idx="1742">
                  <c:v>-317.24999999999864</c:v>
                </c:pt>
                <c:pt idx="1743">
                  <c:v>-282.00000000000063</c:v>
                </c:pt>
                <c:pt idx="1744">
                  <c:v>-246.75000000000099</c:v>
                </c:pt>
                <c:pt idx="1745">
                  <c:v>-235</c:v>
                </c:pt>
                <c:pt idx="1746">
                  <c:v>-235</c:v>
                </c:pt>
                <c:pt idx="1747">
                  <c:v>-211.49999999999966</c:v>
                </c:pt>
                <c:pt idx="1748">
                  <c:v>-187.99999999999932</c:v>
                </c:pt>
                <c:pt idx="1749">
                  <c:v>-164.50000000000065</c:v>
                </c:pt>
                <c:pt idx="1750">
                  <c:v>-129.25000000000099</c:v>
                </c:pt>
                <c:pt idx="1751">
                  <c:v>-117.5</c:v>
                </c:pt>
                <c:pt idx="1752">
                  <c:v>-117.5</c:v>
                </c:pt>
                <c:pt idx="1753">
                  <c:v>-117.5</c:v>
                </c:pt>
                <c:pt idx="1754">
                  <c:v>-117.5</c:v>
                </c:pt>
                <c:pt idx="1755">
                  <c:v>-117.5</c:v>
                </c:pt>
                <c:pt idx="1756">
                  <c:v>-117.5</c:v>
                </c:pt>
                <c:pt idx="1757">
                  <c:v>-129.24999999999932</c:v>
                </c:pt>
                <c:pt idx="1758">
                  <c:v>-129.24999999999932</c:v>
                </c:pt>
                <c:pt idx="1759">
                  <c:v>-129.24999999999932</c:v>
                </c:pt>
                <c:pt idx="1760">
                  <c:v>-141.00000000000031</c:v>
                </c:pt>
                <c:pt idx="1761">
                  <c:v>-141.00000000000031</c:v>
                </c:pt>
                <c:pt idx="1762">
                  <c:v>-141.00000000000031</c:v>
                </c:pt>
                <c:pt idx="1763">
                  <c:v>-141.00000000000031</c:v>
                </c:pt>
                <c:pt idx="1764">
                  <c:v>-152.74999999999966</c:v>
                </c:pt>
                <c:pt idx="1765">
                  <c:v>-187.99999999999932</c:v>
                </c:pt>
                <c:pt idx="1766">
                  <c:v>-258.50000000000034</c:v>
                </c:pt>
                <c:pt idx="1767">
                  <c:v>-352.49999999999994</c:v>
                </c:pt>
                <c:pt idx="1768">
                  <c:v>-470</c:v>
                </c:pt>
                <c:pt idx="1769">
                  <c:v>-599.25000000000102</c:v>
                </c:pt>
                <c:pt idx="1770">
                  <c:v>-704.99999999999989</c:v>
                </c:pt>
                <c:pt idx="1771">
                  <c:v>-751.99999999999898</c:v>
                </c:pt>
                <c:pt idx="1772">
                  <c:v>-751.99999999999898</c:v>
                </c:pt>
                <c:pt idx="1773">
                  <c:v>-728.50000000000034</c:v>
                </c:pt>
                <c:pt idx="1774">
                  <c:v>-669.75000000000034</c:v>
                </c:pt>
                <c:pt idx="1775">
                  <c:v>-599.25000000000011</c:v>
                </c:pt>
                <c:pt idx="1776">
                  <c:v>-563.99999999999966</c:v>
                </c:pt>
                <c:pt idx="1777">
                  <c:v>-575.74999999999989</c:v>
                </c:pt>
                <c:pt idx="1778">
                  <c:v>-634.50000000000068</c:v>
                </c:pt>
                <c:pt idx="1779">
                  <c:v>-728.50000000000034</c:v>
                </c:pt>
                <c:pt idx="1780">
                  <c:v>-810.74999999999989</c:v>
                </c:pt>
                <c:pt idx="1781">
                  <c:v>-834.25000000000011</c:v>
                </c:pt>
                <c:pt idx="1782">
                  <c:v>-787.24999999999943</c:v>
                </c:pt>
                <c:pt idx="1783">
                  <c:v>-693.24999999999977</c:v>
                </c:pt>
                <c:pt idx="1784">
                  <c:v>-575.75000000000023</c:v>
                </c:pt>
                <c:pt idx="1785">
                  <c:v>-493.49999999999994</c:v>
                </c:pt>
                <c:pt idx="1786">
                  <c:v>-458.25000000000023</c:v>
                </c:pt>
                <c:pt idx="1787">
                  <c:v>-446.50000000000011</c:v>
                </c:pt>
                <c:pt idx="1788">
                  <c:v>-458.24999999999977</c:v>
                </c:pt>
                <c:pt idx="1789">
                  <c:v>-505.25000000000006</c:v>
                </c:pt>
                <c:pt idx="1790">
                  <c:v>-587.5</c:v>
                </c:pt>
                <c:pt idx="1791">
                  <c:v>-693.24999999999977</c:v>
                </c:pt>
                <c:pt idx="1792">
                  <c:v>-799.00000000000011</c:v>
                </c:pt>
                <c:pt idx="1793">
                  <c:v>-834.25</c:v>
                </c:pt>
                <c:pt idx="1794">
                  <c:v>-1022.2499999999999</c:v>
                </c:pt>
                <c:pt idx="1795">
                  <c:v>-611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8F-4F90-B5D3-56BBFF2FFED7}"/>
            </c:ext>
          </c:extLst>
        </c:ser>
        <c:ser>
          <c:idx val="1"/>
          <c:order val="1"/>
          <c:tx>
            <c:v>Rolling resistance </c:v>
          </c:tx>
          <c:spPr>
            <a:ln w="254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calculations'!$K$2:$K$1804</c:f>
              <c:numCache>
                <c:formatCode>General</c:formatCode>
                <c:ptCount val="1803"/>
                <c:pt idx="0">
                  <c:v>82.99260000000001</c:v>
                </c:pt>
                <c:pt idx="1">
                  <c:v>82.99260000000001</c:v>
                </c:pt>
                <c:pt idx="2">
                  <c:v>82.99260000000001</c:v>
                </c:pt>
                <c:pt idx="3">
                  <c:v>82.99260000000001</c:v>
                </c:pt>
                <c:pt idx="4">
                  <c:v>82.99260000000001</c:v>
                </c:pt>
                <c:pt idx="5">
                  <c:v>82.99260000000001</c:v>
                </c:pt>
                <c:pt idx="6">
                  <c:v>82.99260000000001</c:v>
                </c:pt>
                <c:pt idx="7">
                  <c:v>82.99260000000001</c:v>
                </c:pt>
                <c:pt idx="8">
                  <c:v>82.99260000000001</c:v>
                </c:pt>
                <c:pt idx="9">
                  <c:v>82.99260000000001</c:v>
                </c:pt>
                <c:pt idx="10">
                  <c:v>82.99260000000001</c:v>
                </c:pt>
                <c:pt idx="11">
                  <c:v>82.99260000000001</c:v>
                </c:pt>
                <c:pt idx="12">
                  <c:v>82.99260000000001</c:v>
                </c:pt>
                <c:pt idx="13">
                  <c:v>82.99260000000001</c:v>
                </c:pt>
                <c:pt idx="14">
                  <c:v>82.99260000000001</c:v>
                </c:pt>
                <c:pt idx="15">
                  <c:v>82.99260000000001</c:v>
                </c:pt>
                <c:pt idx="16">
                  <c:v>82.99260000000001</c:v>
                </c:pt>
                <c:pt idx="17">
                  <c:v>82.99260000000001</c:v>
                </c:pt>
                <c:pt idx="18">
                  <c:v>82.99260000000001</c:v>
                </c:pt>
                <c:pt idx="19">
                  <c:v>82.99260000000001</c:v>
                </c:pt>
                <c:pt idx="20">
                  <c:v>82.99260000000001</c:v>
                </c:pt>
                <c:pt idx="21">
                  <c:v>82.99260000000001</c:v>
                </c:pt>
                <c:pt idx="22">
                  <c:v>82.99260000000001</c:v>
                </c:pt>
                <c:pt idx="23">
                  <c:v>82.99260000000001</c:v>
                </c:pt>
                <c:pt idx="24">
                  <c:v>82.99260000000001</c:v>
                </c:pt>
                <c:pt idx="25">
                  <c:v>82.99260000000001</c:v>
                </c:pt>
                <c:pt idx="26">
                  <c:v>82.99260000000001</c:v>
                </c:pt>
                <c:pt idx="27">
                  <c:v>82.99260000000001</c:v>
                </c:pt>
                <c:pt idx="28">
                  <c:v>82.99260000000001</c:v>
                </c:pt>
                <c:pt idx="29">
                  <c:v>82.99260000000001</c:v>
                </c:pt>
                <c:pt idx="30">
                  <c:v>82.99260000000001</c:v>
                </c:pt>
                <c:pt idx="31">
                  <c:v>82.99260000000001</c:v>
                </c:pt>
                <c:pt idx="32">
                  <c:v>82.99260000000001</c:v>
                </c:pt>
                <c:pt idx="33">
                  <c:v>82.99260000000001</c:v>
                </c:pt>
                <c:pt idx="34">
                  <c:v>82.99260000000001</c:v>
                </c:pt>
                <c:pt idx="35">
                  <c:v>82.99260000000001</c:v>
                </c:pt>
                <c:pt idx="36">
                  <c:v>82.99260000000001</c:v>
                </c:pt>
                <c:pt idx="37">
                  <c:v>82.99260000000001</c:v>
                </c:pt>
                <c:pt idx="38">
                  <c:v>82.99260000000001</c:v>
                </c:pt>
                <c:pt idx="39">
                  <c:v>82.99260000000001</c:v>
                </c:pt>
                <c:pt idx="40">
                  <c:v>82.99260000000001</c:v>
                </c:pt>
                <c:pt idx="41">
                  <c:v>82.99260000000001</c:v>
                </c:pt>
                <c:pt idx="42">
                  <c:v>82.99260000000001</c:v>
                </c:pt>
                <c:pt idx="43">
                  <c:v>82.99260000000001</c:v>
                </c:pt>
                <c:pt idx="44">
                  <c:v>82.99260000000001</c:v>
                </c:pt>
                <c:pt idx="45">
                  <c:v>82.99260000000001</c:v>
                </c:pt>
                <c:pt idx="46">
                  <c:v>82.99260000000001</c:v>
                </c:pt>
                <c:pt idx="47">
                  <c:v>82.99260000000001</c:v>
                </c:pt>
                <c:pt idx="48">
                  <c:v>82.99260000000001</c:v>
                </c:pt>
                <c:pt idx="49">
                  <c:v>82.99260000000001</c:v>
                </c:pt>
                <c:pt idx="50">
                  <c:v>82.99260000000001</c:v>
                </c:pt>
                <c:pt idx="51">
                  <c:v>82.99260000000001</c:v>
                </c:pt>
                <c:pt idx="52">
                  <c:v>82.99260000000001</c:v>
                </c:pt>
                <c:pt idx="53">
                  <c:v>82.99260000000001</c:v>
                </c:pt>
                <c:pt idx="54">
                  <c:v>82.99260000000001</c:v>
                </c:pt>
                <c:pt idx="55">
                  <c:v>82.99260000000001</c:v>
                </c:pt>
                <c:pt idx="56">
                  <c:v>82.99260000000001</c:v>
                </c:pt>
                <c:pt idx="57">
                  <c:v>82.99260000000001</c:v>
                </c:pt>
                <c:pt idx="58">
                  <c:v>82.99260000000001</c:v>
                </c:pt>
                <c:pt idx="59">
                  <c:v>82.99260000000001</c:v>
                </c:pt>
                <c:pt idx="60">
                  <c:v>82.99260000000001</c:v>
                </c:pt>
                <c:pt idx="61">
                  <c:v>82.99260000000001</c:v>
                </c:pt>
                <c:pt idx="62">
                  <c:v>82.99260000000001</c:v>
                </c:pt>
                <c:pt idx="63">
                  <c:v>82.99260000000001</c:v>
                </c:pt>
                <c:pt idx="64">
                  <c:v>82.99260000000001</c:v>
                </c:pt>
                <c:pt idx="65">
                  <c:v>82.99260000000001</c:v>
                </c:pt>
                <c:pt idx="66">
                  <c:v>82.99260000000001</c:v>
                </c:pt>
                <c:pt idx="67">
                  <c:v>82.99260000000001</c:v>
                </c:pt>
                <c:pt idx="68">
                  <c:v>82.99260000000001</c:v>
                </c:pt>
                <c:pt idx="69">
                  <c:v>82.99260000000001</c:v>
                </c:pt>
                <c:pt idx="70">
                  <c:v>82.99260000000001</c:v>
                </c:pt>
                <c:pt idx="71">
                  <c:v>82.99260000000001</c:v>
                </c:pt>
                <c:pt idx="72">
                  <c:v>82.99260000000001</c:v>
                </c:pt>
                <c:pt idx="73">
                  <c:v>82.99260000000001</c:v>
                </c:pt>
                <c:pt idx="74">
                  <c:v>82.99260000000001</c:v>
                </c:pt>
                <c:pt idx="75">
                  <c:v>82.99260000000001</c:v>
                </c:pt>
                <c:pt idx="76">
                  <c:v>82.99260000000001</c:v>
                </c:pt>
                <c:pt idx="77">
                  <c:v>82.99260000000001</c:v>
                </c:pt>
                <c:pt idx="78">
                  <c:v>82.99260000000001</c:v>
                </c:pt>
                <c:pt idx="79">
                  <c:v>82.99260000000001</c:v>
                </c:pt>
                <c:pt idx="80">
                  <c:v>82.99260000000001</c:v>
                </c:pt>
                <c:pt idx="81">
                  <c:v>82.99260000000001</c:v>
                </c:pt>
                <c:pt idx="82">
                  <c:v>82.99260000000001</c:v>
                </c:pt>
                <c:pt idx="83">
                  <c:v>82.99260000000001</c:v>
                </c:pt>
                <c:pt idx="84">
                  <c:v>82.99260000000001</c:v>
                </c:pt>
                <c:pt idx="85">
                  <c:v>82.99260000000001</c:v>
                </c:pt>
                <c:pt idx="86">
                  <c:v>82.99260000000001</c:v>
                </c:pt>
                <c:pt idx="87">
                  <c:v>82.99260000000001</c:v>
                </c:pt>
                <c:pt idx="88">
                  <c:v>82.99260000000001</c:v>
                </c:pt>
                <c:pt idx="89">
                  <c:v>82.99260000000001</c:v>
                </c:pt>
                <c:pt idx="90">
                  <c:v>82.99260000000001</c:v>
                </c:pt>
                <c:pt idx="91">
                  <c:v>82.99260000000001</c:v>
                </c:pt>
                <c:pt idx="92">
                  <c:v>82.99260000000001</c:v>
                </c:pt>
                <c:pt idx="93">
                  <c:v>82.99260000000001</c:v>
                </c:pt>
                <c:pt idx="94">
                  <c:v>82.99260000000001</c:v>
                </c:pt>
                <c:pt idx="95">
                  <c:v>82.99260000000001</c:v>
                </c:pt>
                <c:pt idx="96">
                  <c:v>82.99260000000001</c:v>
                </c:pt>
                <c:pt idx="97">
                  <c:v>82.99260000000001</c:v>
                </c:pt>
                <c:pt idx="98">
                  <c:v>82.99260000000001</c:v>
                </c:pt>
                <c:pt idx="99">
                  <c:v>82.99260000000001</c:v>
                </c:pt>
                <c:pt idx="100">
                  <c:v>82.99260000000001</c:v>
                </c:pt>
                <c:pt idx="101">
                  <c:v>82.99260000000001</c:v>
                </c:pt>
                <c:pt idx="102">
                  <c:v>82.99260000000001</c:v>
                </c:pt>
                <c:pt idx="103">
                  <c:v>82.99260000000001</c:v>
                </c:pt>
                <c:pt idx="104">
                  <c:v>82.99260000000001</c:v>
                </c:pt>
                <c:pt idx="105">
                  <c:v>82.99260000000001</c:v>
                </c:pt>
                <c:pt idx="106">
                  <c:v>82.99260000000001</c:v>
                </c:pt>
                <c:pt idx="107">
                  <c:v>82.99260000000001</c:v>
                </c:pt>
                <c:pt idx="108">
                  <c:v>82.99260000000001</c:v>
                </c:pt>
                <c:pt idx="109">
                  <c:v>82.99260000000001</c:v>
                </c:pt>
                <c:pt idx="110">
                  <c:v>82.99260000000001</c:v>
                </c:pt>
                <c:pt idx="111">
                  <c:v>82.99260000000001</c:v>
                </c:pt>
                <c:pt idx="112">
                  <c:v>82.99260000000001</c:v>
                </c:pt>
                <c:pt idx="113">
                  <c:v>82.99260000000001</c:v>
                </c:pt>
                <c:pt idx="114">
                  <c:v>82.99260000000001</c:v>
                </c:pt>
                <c:pt idx="115">
                  <c:v>82.99260000000001</c:v>
                </c:pt>
                <c:pt idx="116">
                  <c:v>82.99260000000001</c:v>
                </c:pt>
                <c:pt idx="117">
                  <c:v>82.99260000000001</c:v>
                </c:pt>
                <c:pt idx="118">
                  <c:v>82.99260000000001</c:v>
                </c:pt>
                <c:pt idx="119">
                  <c:v>82.99260000000001</c:v>
                </c:pt>
                <c:pt idx="120">
                  <c:v>82.99260000000001</c:v>
                </c:pt>
                <c:pt idx="121">
                  <c:v>82.99260000000001</c:v>
                </c:pt>
                <c:pt idx="122">
                  <c:v>82.99260000000001</c:v>
                </c:pt>
                <c:pt idx="123">
                  <c:v>82.99260000000001</c:v>
                </c:pt>
                <c:pt idx="124">
                  <c:v>82.99260000000001</c:v>
                </c:pt>
                <c:pt idx="125">
                  <c:v>82.99260000000001</c:v>
                </c:pt>
                <c:pt idx="126">
                  <c:v>82.99260000000001</c:v>
                </c:pt>
                <c:pt idx="127">
                  <c:v>82.99260000000001</c:v>
                </c:pt>
                <c:pt idx="128">
                  <c:v>82.99260000000001</c:v>
                </c:pt>
                <c:pt idx="129">
                  <c:v>82.99260000000001</c:v>
                </c:pt>
                <c:pt idx="130">
                  <c:v>82.99260000000001</c:v>
                </c:pt>
                <c:pt idx="131">
                  <c:v>82.99260000000001</c:v>
                </c:pt>
                <c:pt idx="132">
                  <c:v>82.99260000000001</c:v>
                </c:pt>
                <c:pt idx="133">
                  <c:v>82.99260000000001</c:v>
                </c:pt>
                <c:pt idx="134">
                  <c:v>82.99260000000001</c:v>
                </c:pt>
                <c:pt idx="135">
                  <c:v>82.99260000000001</c:v>
                </c:pt>
                <c:pt idx="136">
                  <c:v>82.99260000000001</c:v>
                </c:pt>
                <c:pt idx="137">
                  <c:v>82.99260000000001</c:v>
                </c:pt>
                <c:pt idx="138">
                  <c:v>82.99260000000001</c:v>
                </c:pt>
                <c:pt idx="139">
                  <c:v>82.99260000000001</c:v>
                </c:pt>
                <c:pt idx="140">
                  <c:v>82.99260000000001</c:v>
                </c:pt>
                <c:pt idx="141">
                  <c:v>82.99260000000001</c:v>
                </c:pt>
                <c:pt idx="142">
                  <c:v>82.99260000000001</c:v>
                </c:pt>
                <c:pt idx="143">
                  <c:v>82.99260000000001</c:v>
                </c:pt>
                <c:pt idx="144">
                  <c:v>82.99260000000001</c:v>
                </c:pt>
                <c:pt idx="145">
                  <c:v>82.99260000000001</c:v>
                </c:pt>
                <c:pt idx="146">
                  <c:v>82.99260000000001</c:v>
                </c:pt>
                <c:pt idx="147">
                  <c:v>82.99260000000001</c:v>
                </c:pt>
                <c:pt idx="148">
                  <c:v>82.99260000000001</c:v>
                </c:pt>
                <c:pt idx="149">
                  <c:v>82.99260000000001</c:v>
                </c:pt>
                <c:pt idx="150">
                  <c:v>82.99260000000001</c:v>
                </c:pt>
                <c:pt idx="151">
                  <c:v>82.99260000000001</c:v>
                </c:pt>
                <c:pt idx="152">
                  <c:v>82.99260000000001</c:v>
                </c:pt>
                <c:pt idx="153">
                  <c:v>82.99260000000001</c:v>
                </c:pt>
                <c:pt idx="154">
                  <c:v>82.99260000000001</c:v>
                </c:pt>
                <c:pt idx="155">
                  <c:v>82.99260000000001</c:v>
                </c:pt>
                <c:pt idx="156">
                  <c:v>82.99260000000001</c:v>
                </c:pt>
                <c:pt idx="157">
                  <c:v>82.99260000000001</c:v>
                </c:pt>
                <c:pt idx="158">
                  <c:v>82.99260000000001</c:v>
                </c:pt>
                <c:pt idx="159">
                  <c:v>82.99260000000001</c:v>
                </c:pt>
                <c:pt idx="160">
                  <c:v>82.99260000000001</c:v>
                </c:pt>
                <c:pt idx="161">
                  <c:v>82.99260000000001</c:v>
                </c:pt>
                <c:pt idx="162">
                  <c:v>82.99260000000001</c:v>
                </c:pt>
                <c:pt idx="163">
                  <c:v>82.99260000000001</c:v>
                </c:pt>
                <c:pt idx="164">
                  <c:v>82.99260000000001</c:v>
                </c:pt>
                <c:pt idx="165">
                  <c:v>82.99260000000001</c:v>
                </c:pt>
                <c:pt idx="166">
                  <c:v>82.99260000000001</c:v>
                </c:pt>
                <c:pt idx="167">
                  <c:v>82.99260000000001</c:v>
                </c:pt>
                <c:pt idx="168">
                  <c:v>82.99260000000001</c:v>
                </c:pt>
                <c:pt idx="169">
                  <c:v>82.99260000000001</c:v>
                </c:pt>
                <c:pt idx="170">
                  <c:v>82.99260000000001</c:v>
                </c:pt>
                <c:pt idx="171">
                  <c:v>82.99260000000001</c:v>
                </c:pt>
                <c:pt idx="172">
                  <c:v>82.99260000000001</c:v>
                </c:pt>
                <c:pt idx="173">
                  <c:v>82.99260000000001</c:v>
                </c:pt>
                <c:pt idx="174">
                  <c:v>82.99260000000001</c:v>
                </c:pt>
                <c:pt idx="175">
                  <c:v>82.99260000000001</c:v>
                </c:pt>
                <c:pt idx="176">
                  <c:v>82.99260000000001</c:v>
                </c:pt>
                <c:pt idx="177">
                  <c:v>82.99260000000001</c:v>
                </c:pt>
                <c:pt idx="178">
                  <c:v>82.99260000000001</c:v>
                </c:pt>
                <c:pt idx="179">
                  <c:v>82.99260000000001</c:v>
                </c:pt>
                <c:pt idx="180">
                  <c:v>82.99260000000001</c:v>
                </c:pt>
                <c:pt idx="181">
                  <c:v>82.99260000000001</c:v>
                </c:pt>
                <c:pt idx="182">
                  <c:v>82.99260000000001</c:v>
                </c:pt>
                <c:pt idx="183">
                  <c:v>82.99260000000001</c:v>
                </c:pt>
                <c:pt idx="184">
                  <c:v>82.99260000000001</c:v>
                </c:pt>
                <c:pt idx="185">
                  <c:v>82.99260000000001</c:v>
                </c:pt>
                <c:pt idx="186">
                  <c:v>82.99260000000001</c:v>
                </c:pt>
                <c:pt idx="187">
                  <c:v>82.99260000000001</c:v>
                </c:pt>
                <c:pt idx="188">
                  <c:v>82.99260000000001</c:v>
                </c:pt>
                <c:pt idx="189">
                  <c:v>82.99260000000001</c:v>
                </c:pt>
                <c:pt idx="190">
                  <c:v>82.99260000000001</c:v>
                </c:pt>
                <c:pt idx="191">
                  <c:v>82.99260000000001</c:v>
                </c:pt>
                <c:pt idx="192">
                  <c:v>82.99260000000001</c:v>
                </c:pt>
                <c:pt idx="193">
                  <c:v>82.99260000000001</c:v>
                </c:pt>
                <c:pt idx="194">
                  <c:v>82.99260000000001</c:v>
                </c:pt>
                <c:pt idx="195">
                  <c:v>82.99260000000001</c:v>
                </c:pt>
                <c:pt idx="196">
                  <c:v>82.99260000000001</c:v>
                </c:pt>
                <c:pt idx="197">
                  <c:v>82.99260000000001</c:v>
                </c:pt>
                <c:pt idx="198">
                  <c:v>82.99260000000001</c:v>
                </c:pt>
                <c:pt idx="199">
                  <c:v>82.99260000000001</c:v>
                </c:pt>
                <c:pt idx="200">
                  <c:v>82.99260000000001</c:v>
                </c:pt>
                <c:pt idx="201">
                  <c:v>82.99260000000001</c:v>
                </c:pt>
                <c:pt idx="202">
                  <c:v>82.99260000000001</c:v>
                </c:pt>
                <c:pt idx="203">
                  <c:v>82.99260000000001</c:v>
                </c:pt>
                <c:pt idx="204">
                  <c:v>82.99260000000001</c:v>
                </c:pt>
                <c:pt idx="205">
                  <c:v>82.99260000000001</c:v>
                </c:pt>
                <c:pt idx="206">
                  <c:v>82.99260000000001</c:v>
                </c:pt>
                <c:pt idx="207">
                  <c:v>82.99260000000001</c:v>
                </c:pt>
                <c:pt idx="208">
                  <c:v>82.99260000000001</c:v>
                </c:pt>
                <c:pt idx="209">
                  <c:v>82.99260000000001</c:v>
                </c:pt>
                <c:pt idx="210">
                  <c:v>82.99260000000001</c:v>
                </c:pt>
                <c:pt idx="211">
                  <c:v>82.99260000000001</c:v>
                </c:pt>
                <c:pt idx="212">
                  <c:v>82.99260000000001</c:v>
                </c:pt>
                <c:pt idx="213">
                  <c:v>82.99260000000001</c:v>
                </c:pt>
                <c:pt idx="214">
                  <c:v>82.99260000000001</c:v>
                </c:pt>
                <c:pt idx="215">
                  <c:v>82.99260000000001</c:v>
                </c:pt>
                <c:pt idx="216">
                  <c:v>82.99260000000001</c:v>
                </c:pt>
                <c:pt idx="217">
                  <c:v>82.99260000000001</c:v>
                </c:pt>
                <c:pt idx="218">
                  <c:v>82.99260000000001</c:v>
                </c:pt>
                <c:pt idx="219">
                  <c:v>82.99260000000001</c:v>
                </c:pt>
                <c:pt idx="220">
                  <c:v>82.99260000000001</c:v>
                </c:pt>
                <c:pt idx="221">
                  <c:v>82.99260000000001</c:v>
                </c:pt>
                <c:pt idx="222">
                  <c:v>82.99260000000001</c:v>
                </c:pt>
                <c:pt idx="223">
                  <c:v>82.99260000000001</c:v>
                </c:pt>
                <c:pt idx="224">
                  <c:v>82.99260000000001</c:v>
                </c:pt>
                <c:pt idx="225">
                  <c:v>82.99260000000001</c:v>
                </c:pt>
                <c:pt idx="226">
                  <c:v>82.99260000000001</c:v>
                </c:pt>
                <c:pt idx="227">
                  <c:v>82.99260000000001</c:v>
                </c:pt>
                <c:pt idx="228">
                  <c:v>82.99260000000001</c:v>
                </c:pt>
                <c:pt idx="229">
                  <c:v>82.99260000000001</c:v>
                </c:pt>
                <c:pt idx="230">
                  <c:v>82.99260000000001</c:v>
                </c:pt>
                <c:pt idx="231">
                  <c:v>82.99260000000001</c:v>
                </c:pt>
                <c:pt idx="232">
                  <c:v>82.99260000000001</c:v>
                </c:pt>
                <c:pt idx="233">
                  <c:v>82.99260000000001</c:v>
                </c:pt>
                <c:pt idx="234">
                  <c:v>82.99260000000001</c:v>
                </c:pt>
                <c:pt idx="235">
                  <c:v>82.99260000000001</c:v>
                </c:pt>
                <c:pt idx="236">
                  <c:v>82.99260000000001</c:v>
                </c:pt>
                <c:pt idx="237">
                  <c:v>82.99260000000001</c:v>
                </c:pt>
                <c:pt idx="238">
                  <c:v>82.99260000000001</c:v>
                </c:pt>
                <c:pt idx="239">
                  <c:v>82.99260000000001</c:v>
                </c:pt>
                <c:pt idx="240">
                  <c:v>82.99260000000001</c:v>
                </c:pt>
                <c:pt idx="241">
                  <c:v>82.99260000000001</c:v>
                </c:pt>
                <c:pt idx="242">
                  <c:v>82.99260000000001</c:v>
                </c:pt>
                <c:pt idx="243">
                  <c:v>82.99260000000001</c:v>
                </c:pt>
                <c:pt idx="244">
                  <c:v>82.99260000000001</c:v>
                </c:pt>
                <c:pt idx="245">
                  <c:v>82.99260000000001</c:v>
                </c:pt>
                <c:pt idx="246">
                  <c:v>82.99260000000001</c:v>
                </c:pt>
                <c:pt idx="247">
                  <c:v>82.99260000000001</c:v>
                </c:pt>
                <c:pt idx="248">
                  <c:v>82.99260000000001</c:v>
                </c:pt>
                <c:pt idx="249">
                  <c:v>82.99260000000001</c:v>
                </c:pt>
                <c:pt idx="250">
                  <c:v>82.99260000000001</c:v>
                </c:pt>
                <c:pt idx="251">
                  <c:v>82.99260000000001</c:v>
                </c:pt>
                <c:pt idx="252">
                  <c:v>82.99260000000001</c:v>
                </c:pt>
                <c:pt idx="253">
                  <c:v>82.99260000000001</c:v>
                </c:pt>
                <c:pt idx="254">
                  <c:v>82.99260000000001</c:v>
                </c:pt>
                <c:pt idx="255">
                  <c:v>82.99260000000001</c:v>
                </c:pt>
                <c:pt idx="256">
                  <c:v>82.99260000000001</c:v>
                </c:pt>
                <c:pt idx="257">
                  <c:v>82.99260000000001</c:v>
                </c:pt>
                <c:pt idx="258">
                  <c:v>82.99260000000001</c:v>
                </c:pt>
                <c:pt idx="259">
                  <c:v>82.99260000000001</c:v>
                </c:pt>
                <c:pt idx="260">
                  <c:v>82.99260000000001</c:v>
                </c:pt>
                <c:pt idx="261">
                  <c:v>82.99260000000001</c:v>
                </c:pt>
                <c:pt idx="262">
                  <c:v>82.99260000000001</c:v>
                </c:pt>
                <c:pt idx="263">
                  <c:v>82.99260000000001</c:v>
                </c:pt>
                <c:pt idx="264">
                  <c:v>82.99260000000001</c:v>
                </c:pt>
                <c:pt idx="265">
                  <c:v>82.99260000000001</c:v>
                </c:pt>
                <c:pt idx="266">
                  <c:v>82.99260000000001</c:v>
                </c:pt>
                <c:pt idx="267">
                  <c:v>82.99260000000001</c:v>
                </c:pt>
                <c:pt idx="268">
                  <c:v>82.99260000000001</c:v>
                </c:pt>
                <c:pt idx="269">
                  <c:v>82.99260000000001</c:v>
                </c:pt>
                <c:pt idx="270">
                  <c:v>82.99260000000001</c:v>
                </c:pt>
                <c:pt idx="271">
                  <c:v>82.99260000000001</c:v>
                </c:pt>
                <c:pt idx="272">
                  <c:v>82.99260000000001</c:v>
                </c:pt>
                <c:pt idx="273">
                  <c:v>82.99260000000001</c:v>
                </c:pt>
                <c:pt idx="274">
                  <c:v>82.99260000000001</c:v>
                </c:pt>
                <c:pt idx="275">
                  <c:v>82.99260000000001</c:v>
                </c:pt>
                <c:pt idx="276">
                  <c:v>82.99260000000001</c:v>
                </c:pt>
                <c:pt idx="277">
                  <c:v>82.99260000000001</c:v>
                </c:pt>
                <c:pt idx="278">
                  <c:v>82.99260000000001</c:v>
                </c:pt>
                <c:pt idx="279">
                  <c:v>82.99260000000001</c:v>
                </c:pt>
                <c:pt idx="280">
                  <c:v>82.99260000000001</c:v>
                </c:pt>
                <c:pt idx="281">
                  <c:v>82.99260000000001</c:v>
                </c:pt>
                <c:pt idx="282">
                  <c:v>82.99260000000001</c:v>
                </c:pt>
                <c:pt idx="283">
                  <c:v>82.99260000000001</c:v>
                </c:pt>
                <c:pt idx="284">
                  <c:v>82.99260000000001</c:v>
                </c:pt>
                <c:pt idx="285">
                  <c:v>82.99260000000001</c:v>
                </c:pt>
                <c:pt idx="286">
                  <c:v>82.99260000000001</c:v>
                </c:pt>
                <c:pt idx="287">
                  <c:v>82.99260000000001</c:v>
                </c:pt>
                <c:pt idx="288">
                  <c:v>82.99260000000001</c:v>
                </c:pt>
                <c:pt idx="289">
                  <c:v>82.99260000000001</c:v>
                </c:pt>
                <c:pt idx="290">
                  <c:v>82.99260000000001</c:v>
                </c:pt>
                <c:pt idx="291">
                  <c:v>82.99260000000001</c:v>
                </c:pt>
                <c:pt idx="292">
                  <c:v>82.99260000000001</c:v>
                </c:pt>
                <c:pt idx="293">
                  <c:v>82.99260000000001</c:v>
                </c:pt>
                <c:pt idx="294">
                  <c:v>82.99260000000001</c:v>
                </c:pt>
                <c:pt idx="295">
                  <c:v>82.99260000000001</c:v>
                </c:pt>
                <c:pt idx="296">
                  <c:v>82.99260000000001</c:v>
                </c:pt>
                <c:pt idx="297">
                  <c:v>82.99260000000001</c:v>
                </c:pt>
                <c:pt idx="298">
                  <c:v>82.99260000000001</c:v>
                </c:pt>
                <c:pt idx="299">
                  <c:v>82.99260000000001</c:v>
                </c:pt>
                <c:pt idx="300">
                  <c:v>82.99260000000001</c:v>
                </c:pt>
                <c:pt idx="301">
                  <c:v>82.99260000000001</c:v>
                </c:pt>
                <c:pt idx="302">
                  <c:v>82.99260000000001</c:v>
                </c:pt>
                <c:pt idx="303">
                  <c:v>82.99260000000001</c:v>
                </c:pt>
                <c:pt idx="304">
                  <c:v>82.99260000000001</c:v>
                </c:pt>
                <c:pt idx="305">
                  <c:v>82.99260000000001</c:v>
                </c:pt>
                <c:pt idx="306">
                  <c:v>82.99260000000001</c:v>
                </c:pt>
                <c:pt idx="307">
                  <c:v>82.99260000000001</c:v>
                </c:pt>
                <c:pt idx="308">
                  <c:v>82.99260000000001</c:v>
                </c:pt>
                <c:pt idx="309">
                  <c:v>82.99260000000001</c:v>
                </c:pt>
                <c:pt idx="310">
                  <c:v>82.99260000000001</c:v>
                </c:pt>
                <c:pt idx="311">
                  <c:v>82.99260000000001</c:v>
                </c:pt>
                <c:pt idx="312">
                  <c:v>82.99260000000001</c:v>
                </c:pt>
                <c:pt idx="313">
                  <c:v>82.99260000000001</c:v>
                </c:pt>
                <c:pt idx="314">
                  <c:v>82.99260000000001</c:v>
                </c:pt>
                <c:pt idx="315">
                  <c:v>82.99260000000001</c:v>
                </c:pt>
                <c:pt idx="316">
                  <c:v>82.99260000000001</c:v>
                </c:pt>
                <c:pt idx="317">
                  <c:v>82.99260000000001</c:v>
                </c:pt>
                <c:pt idx="318">
                  <c:v>82.99260000000001</c:v>
                </c:pt>
                <c:pt idx="319">
                  <c:v>82.99260000000001</c:v>
                </c:pt>
                <c:pt idx="320">
                  <c:v>82.99260000000001</c:v>
                </c:pt>
                <c:pt idx="321">
                  <c:v>82.99260000000001</c:v>
                </c:pt>
                <c:pt idx="322">
                  <c:v>82.99260000000001</c:v>
                </c:pt>
                <c:pt idx="323">
                  <c:v>82.99260000000001</c:v>
                </c:pt>
                <c:pt idx="324">
                  <c:v>82.99260000000001</c:v>
                </c:pt>
                <c:pt idx="325">
                  <c:v>82.99260000000001</c:v>
                </c:pt>
                <c:pt idx="326">
                  <c:v>82.99260000000001</c:v>
                </c:pt>
                <c:pt idx="327">
                  <c:v>82.99260000000001</c:v>
                </c:pt>
                <c:pt idx="328">
                  <c:v>82.99260000000001</c:v>
                </c:pt>
                <c:pt idx="329">
                  <c:v>82.99260000000001</c:v>
                </c:pt>
                <c:pt idx="330">
                  <c:v>82.99260000000001</c:v>
                </c:pt>
                <c:pt idx="331">
                  <c:v>82.99260000000001</c:v>
                </c:pt>
                <c:pt idx="332">
                  <c:v>82.99260000000001</c:v>
                </c:pt>
                <c:pt idx="333">
                  <c:v>82.99260000000001</c:v>
                </c:pt>
                <c:pt idx="334">
                  <c:v>82.99260000000001</c:v>
                </c:pt>
                <c:pt idx="335">
                  <c:v>82.99260000000001</c:v>
                </c:pt>
                <c:pt idx="336">
                  <c:v>82.99260000000001</c:v>
                </c:pt>
                <c:pt idx="337">
                  <c:v>82.99260000000001</c:v>
                </c:pt>
                <c:pt idx="338">
                  <c:v>82.99260000000001</c:v>
                </c:pt>
                <c:pt idx="339">
                  <c:v>82.99260000000001</c:v>
                </c:pt>
                <c:pt idx="340">
                  <c:v>82.99260000000001</c:v>
                </c:pt>
                <c:pt idx="341">
                  <c:v>82.99260000000001</c:v>
                </c:pt>
                <c:pt idx="342">
                  <c:v>82.99260000000001</c:v>
                </c:pt>
                <c:pt idx="343">
                  <c:v>82.99260000000001</c:v>
                </c:pt>
                <c:pt idx="344">
                  <c:v>82.99260000000001</c:v>
                </c:pt>
                <c:pt idx="345">
                  <c:v>82.99260000000001</c:v>
                </c:pt>
                <c:pt idx="346">
                  <c:v>82.99260000000001</c:v>
                </c:pt>
                <c:pt idx="347">
                  <c:v>82.99260000000001</c:v>
                </c:pt>
                <c:pt idx="348">
                  <c:v>82.99260000000001</c:v>
                </c:pt>
                <c:pt idx="349">
                  <c:v>82.99260000000001</c:v>
                </c:pt>
                <c:pt idx="350">
                  <c:v>82.99260000000001</c:v>
                </c:pt>
                <c:pt idx="351">
                  <c:v>82.99260000000001</c:v>
                </c:pt>
                <c:pt idx="352">
                  <c:v>82.99260000000001</c:v>
                </c:pt>
                <c:pt idx="353">
                  <c:v>82.99260000000001</c:v>
                </c:pt>
                <c:pt idx="354">
                  <c:v>82.99260000000001</c:v>
                </c:pt>
                <c:pt idx="355">
                  <c:v>82.99260000000001</c:v>
                </c:pt>
                <c:pt idx="356">
                  <c:v>82.99260000000001</c:v>
                </c:pt>
                <c:pt idx="357">
                  <c:v>82.99260000000001</c:v>
                </c:pt>
                <c:pt idx="358">
                  <c:v>82.99260000000001</c:v>
                </c:pt>
                <c:pt idx="359">
                  <c:v>82.99260000000001</c:v>
                </c:pt>
                <c:pt idx="360">
                  <c:v>82.99260000000001</c:v>
                </c:pt>
                <c:pt idx="361">
                  <c:v>82.99260000000001</c:v>
                </c:pt>
                <c:pt idx="362">
                  <c:v>82.99260000000001</c:v>
                </c:pt>
                <c:pt idx="363">
                  <c:v>82.99260000000001</c:v>
                </c:pt>
                <c:pt idx="364">
                  <c:v>82.99260000000001</c:v>
                </c:pt>
                <c:pt idx="365">
                  <c:v>82.99260000000001</c:v>
                </c:pt>
                <c:pt idx="366">
                  <c:v>82.99260000000001</c:v>
                </c:pt>
                <c:pt idx="367">
                  <c:v>82.99260000000001</c:v>
                </c:pt>
                <c:pt idx="368">
                  <c:v>82.99260000000001</c:v>
                </c:pt>
                <c:pt idx="369">
                  <c:v>82.99260000000001</c:v>
                </c:pt>
                <c:pt idx="370">
                  <c:v>82.99260000000001</c:v>
                </c:pt>
                <c:pt idx="371">
                  <c:v>82.99260000000001</c:v>
                </c:pt>
                <c:pt idx="372">
                  <c:v>82.99260000000001</c:v>
                </c:pt>
                <c:pt idx="373">
                  <c:v>82.99260000000001</c:v>
                </c:pt>
                <c:pt idx="374">
                  <c:v>82.99260000000001</c:v>
                </c:pt>
                <c:pt idx="375">
                  <c:v>82.99260000000001</c:v>
                </c:pt>
                <c:pt idx="376">
                  <c:v>82.99260000000001</c:v>
                </c:pt>
                <c:pt idx="377">
                  <c:v>82.99260000000001</c:v>
                </c:pt>
                <c:pt idx="378">
                  <c:v>82.99260000000001</c:v>
                </c:pt>
                <c:pt idx="379">
                  <c:v>82.99260000000001</c:v>
                </c:pt>
                <c:pt idx="380">
                  <c:v>82.99260000000001</c:v>
                </c:pt>
                <c:pt idx="381">
                  <c:v>82.99260000000001</c:v>
                </c:pt>
                <c:pt idx="382">
                  <c:v>82.99260000000001</c:v>
                </c:pt>
                <c:pt idx="383">
                  <c:v>82.99260000000001</c:v>
                </c:pt>
                <c:pt idx="384">
                  <c:v>82.99260000000001</c:v>
                </c:pt>
                <c:pt idx="385">
                  <c:v>82.99260000000001</c:v>
                </c:pt>
                <c:pt idx="386">
                  <c:v>82.99260000000001</c:v>
                </c:pt>
                <c:pt idx="387">
                  <c:v>82.99260000000001</c:v>
                </c:pt>
                <c:pt idx="388">
                  <c:v>82.99260000000001</c:v>
                </c:pt>
                <c:pt idx="389">
                  <c:v>82.99260000000001</c:v>
                </c:pt>
                <c:pt idx="390">
                  <c:v>82.99260000000001</c:v>
                </c:pt>
                <c:pt idx="391">
                  <c:v>82.99260000000001</c:v>
                </c:pt>
                <c:pt idx="392">
                  <c:v>82.99260000000001</c:v>
                </c:pt>
                <c:pt idx="393">
                  <c:v>82.99260000000001</c:v>
                </c:pt>
                <c:pt idx="394">
                  <c:v>82.99260000000001</c:v>
                </c:pt>
                <c:pt idx="395">
                  <c:v>82.99260000000001</c:v>
                </c:pt>
                <c:pt idx="396">
                  <c:v>82.99260000000001</c:v>
                </c:pt>
                <c:pt idx="397">
                  <c:v>82.99260000000001</c:v>
                </c:pt>
                <c:pt idx="398">
                  <c:v>82.99260000000001</c:v>
                </c:pt>
                <c:pt idx="399">
                  <c:v>82.99260000000001</c:v>
                </c:pt>
                <c:pt idx="400">
                  <c:v>82.99260000000001</c:v>
                </c:pt>
                <c:pt idx="401">
                  <c:v>82.99260000000001</c:v>
                </c:pt>
                <c:pt idx="402">
                  <c:v>82.99260000000001</c:v>
                </c:pt>
                <c:pt idx="403">
                  <c:v>82.99260000000001</c:v>
                </c:pt>
                <c:pt idx="404">
                  <c:v>82.99260000000001</c:v>
                </c:pt>
                <c:pt idx="405">
                  <c:v>82.99260000000001</c:v>
                </c:pt>
                <c:pt idx="406">
                  <c:v>82.99260000000001</c:v>
                </c:pt>
                <c:pt idx="407">
                  <c:v>82.99260000000001</c:v>
                </c:pt>
                <c:pt idx="408">
                  <c:v>82.99260000000001</c:v>
                </c:pt>
                <c:pt idx="409">
                  <c:v>82.99260000000001</c:v>
                </c:pt>
                <c:pt idx="410">
                  <c:v>82.99260000000001</c:v>
                </c:pt>
                <c:pt idx="411">
                  <c:v>82.99260000000001</c:v>
                </c:pt>
                <c:pt idx="412">
                  <c:v>82.99260000000001</c:v>
                </c:pt>
                <c:pt idx="413">
                  <c:v>82.99260000000001</c:v>
                </c:pt>
                <c:pt idx="414">
                  <c:v>82.99260000000001</c:v>
                </c:pt>
                <c:pt idx="415">
                  <c:v>82.99260000000001</c:v>
                </c:pt>
                <c:pt idx="416">
                  <c:v>82.99260000000001</c:v>
                </c:pt>
                <c:pt idx="417">
                  <c:v>82.99260000000001</c:v>
                </c:pt>
                <c:pt idx="418">
                  <c:v>82.99260000000001</c:v>
                </c:pt>
                <c:pt idx="419">
                  <c:v>82.99260000000001</c:v>
                </c:pt>
                <c:pt idx="420">
                  <c:v>82.99260000000001</c:v>
                </c:pt>
                <c:pt idx="421">
                  <c:v>82.99260000000001</c:v>
                </c:pt>
                <c:pt idx="422">
                  <c:v>82.99260000000001</c:v>
                </c:pt>
                <c:pt idx="423">
                  <c:v>82.99260000000001</c:v>
                </c:pt>
                <c:pt idx="424">
                  <c:v>82.99260000000001</c:v>
                </c:pt>
                <c:pt idx="425">
                  <c:v>82.99260000000001</c:v>
                </c:pt>
                <c:pt idx="426">
                  <c:v>82.99260000000001</c:v>
                </c:pt>
                <c:pt idx="427">
                  <c:v>82.99260000000001</c:v>
                </c:pt>
                <c:pt idx="428">
                  <c:v>82.99260000000001</c:v>
                </c:pt>
                <c:pt idx="429">
                  <c:v>82.99260000000001</c:v>
                </c:pt>
                <c:pt idx="430">
                  <c:v>82.99260000000001</c:v>
                </c:pt>
                <c:pt idx="431">
                  <c:v>82.99260000000001</c:v>
                </c:pt>
                <c:pt idx="432">
                  <c:v>82.99260000000001</c:v>
                </c:pt>
                <c:pt idx="433">
                  <c:v>82.99260000000001</c:v>
                </c:pt>
                <c:pt idx="434">
                  <c:v>82.99260000000001</c:v>
                </c:pt>
                <c:pt idx="435">
                  <c:v>82.99260000000001</c:v>
                </c:pt>
                <c:pt idx="436">
                  <c:v>82.99260000000001</c:v>
                </c:pt>
                <c:pt idx="437">
                  <c:v>82.99260000000001</c:v>
                </c:pt>
                <c:pt idx="438">
                  <c:v>82.99260000000001</c:v>
                </c:pt>
                <c:pt idx="439">
                  <c:v>82.99260000000001</c:v>
                </c:pt>
                <c:pt idx="440">
                  <c:v>82.99260000000001</c:v>
                </c:pt>
                <c:pt idx="441">
                  <c:v>82.99260000000001</c:v>
                </c:pt>
                <c:pt idx="442">
                  <c:v>82.99260000000001</c:v>
                </c:pt>
                <c:pt idx="443">
                  <c:v>82.99260000000001</c:v>
                </c:pt>
                <c:pt idx="444">
                  <c:v>82.99260000000001</c:v>
                </c:pt>
                <c:pt idx="445">
                  <c:v>82.99260000000001</c:v>
                </c:pt>
                <c:pt idx="446">
                  <c:v>82.99260000000001</c:v>
                </c:pt>
                <c:pt idx="447">
                  <c:v>82.99260000000001</c:v>
                </c:pt>
                <c:pt idx="448">
                  <c:v>82.99260000000001</c:v>
                </c:pt>
                <c:pt idx="449">
                  <c:v>82.99260000000001</c:v>
                </c:pt>
                <c:pt idx="450">
                  <c:v>82.99260000000001</c:v>
                </c:pt>
                <c:pt idx="451">
                  <c:v>82.99260000000001</c:v>
                </c:pt>
                <c:pt idx="452">
                  <c:v>82.99260000000001</c:v>
                </c:pt>
                <c:pt idx="453">
                  <c:v>82.99260000000001</c:v>
                </c:pt>
                <c:pt idx="454">
                  <c:v>82.99260000000001</c:v>
                </c:pt>
                <c:pt idx="455">
                  <c:v>82.99260000000001</c:v>
                </c:pt>
                <c:pt idx="456">
                  <c:v>82.99260000000001</c:v>
                </c:pt>
                <c:pt idx="457">
                  <c:v>82.99260000000001</c:v>
                </c:pt>
                <c:pt idx="458">
                  <c:v>82.99260000000001</c:v>
                </c:pt>
                <c:pt idx="459">
                  <c:v>82.99260000000001</c:v>
                </c:pt>
                <c:pt idx="460">
                  <c:v>82.99260000000001</c:v>
                </c:pt>
                <c:pt idx="461">
                  <c:v>82.99260000000001</c:v>
                </c:pt>
                <c:pt idx="462">
                  <c:v>82.99260000000001</c:v>
                </c:pt>
                <c:pt idx="463">
                  <c:v>82.99260000000001</c:v>
                </c:pt>
                <c:pt idx="464">
                  <c:v>82.99260000000001</c:v>
                </c:pt>
                <c:pt idx="465">
                  <c:v>82.99260000000001</c:v>
                </c:pt>
                <c:pt idx="466">
                  <c:v>82.99260000000001</c:v>
                </c:pt>
                <c:pt idx="467">
                  <c:v>82.99260000000001</c:v>
                </c:pt>
                <c:pt idx="468">
                  <c:v>82.99260000000001</c:v>
                </c:pt>
                <c:pt idx="469">
                  <c:v>82.99260000000001</c:v>
                </c:pt>
                <c:pt idx="470">
                  <c:v>82.99260000000001</c:v>
                </c:pt>
                <c:pt idx="471">
                  <c:v>82.99260000000001</c:v>
                </c:pt>
                <c:pt idx="472">
                  <c:v>82.99260000000001</c:v>
                </c:pt>
                <c:pt idx="473">
                  <c:v>82.99260000000001</c:v>
                </c:pt>
                <c:pt idx="474">
                  <c:v>82.99260000000001</c:v>
                </c:pt>
                <c:pt idx="475">
                  <c:v>82.99260000000001</c:v>
                </c:pt>
                <c:pt idx="476">
                  <c:v>82.99260000000001</c:v>
                </c:pt>
                <c:pt idx="477">
                  <c:v>82.99260000000001</c:v>
                </c:pt>
                <c:pt idx="478">
                  <c:v>82.99260000000001</c:v>
                </c:pt>
                <c:pt idx="479">
                  <c:v>82.99260000000001</c:v>
                </c:pt>
                <c:pt idx="480">
                  <c:v>82.99260000000001</c:v>
                </c:pt>
                <c:pt idx="481">
                  <c:v>82.99260000000001</c:v>
                </c:pt>
                <c:pt idx="482">
                  <c:v>82.99260000000001</c:v>
                </c:pt>
                <c:pt idx="483">
                  <c:v>82.99260000000001</c:v>
                </c:pt>
                <c:pt idx="484">
                  <c:v>82.99260000000001</c:v>
                </c:pt>
                <c:pt idx="485">
                  <c:v>82.99260000000001</c:v>
                </c:pt>
                <c:pt idx="486">
                  <c:v>82.99260000000001</c:v>
                </c:pt>
                <c:pt idx="487">
                  <c:v>82.99260000000001</c:v>
                </c:pt>
                <c:pt idx="488">
                  <c:v>82.99260000000001</c:v>
                </c:pt>
                <c:pt idx="489">
                  <c:v>82.99260000000001</c:v>
                </c:pt>
                <c:pt idx="490">
                  <c:v>82.99260000000001</c:v>
                </c:pt>
                <c:pt idx="491">
                  <c:v>82.99260000000001</c:v>
                </c:pt>
                <c:pt idx="492">
                  <c:v>82.99260000000001</c:v>
                </c:pt>
                <c:pt idx="493">
                  <c:v>82.99260000000001</c:v>
                </c:pt>
                <c:pt idx="494">
                  <c:v>82.99260000000001</c:v>
                </c:pt>
                <c:pt idx="495">
                  <c:v>82.99260000000001</c:v>
                </c:pt>
                <c:pt idx="496">
                  <c:v>82.99260000000001</c:v>
                </c:pt>
                <c:pt idx="497">
                  <c:v>82.99260000000001</c:v>
                </c:pt>
                <c:pt idx="498">
                  <c:v>82.99260000000001</c:v>
                </c:pt>
                <c:pt idx="499">
                  <c:v>82.99260000000001</c:v>
                </c:pt>
                <c:pt idx="500">
                  <c:v>82.99260000000001</c:v>
                </c:pt>
                <c:pt idx="501">
                  <c:v>82.99260000000001</c:v>
                </c:pt>
                <c:pt idx="502">
                  <c:v>82.99260000000001</c:v>
                </c:pt>
                <c:pt idx="503">
                  <c:v>82.99260000000001</c:v>
                </c:pt>
                <c:pt idx="504">
                  <c:v>82.99260000000001</c:v>
                </c:pt>
                <c:pt idx="505">
                  <c:v>82.99260000000001</c:v>
                </c:pt>
                <c:pt idx="506">
                  <c:v>82.99260000000001</c:v>
                </c:pt>
                <c:pt idx="507">
                  <c:v>82.99260000000001</c:v>
                </c:pt>
                <c:pt idx="508">
                  <c:v>82.99260000000001</c:v>
                </c:pt>
                <c:pt idx="509">
                  <c:v>82.99260000000001</c:v>
                </c:pt>
                <c:pt idx="510">
                  <c:v>82.99260000000001</c:v>
                </c:pt>
                <c:pt idx="511">
                  <c:v>82.99260000000001</c:v>
                </c:pt>
                <c:pt idx="512">
                  <c:v>82.99260000000001</c:v>
                </c:pt>
                <c:pt idx="513">
                  <c:v>82.99260000000001</c:v>
                </c:pt>
                <c:pt idx="514">
                  <c:v>82.99260000000001</c:v>
                </c:pt>
                <c:pt idx="515">
                  <c:v>82.99260000000001</c:v>
                </c:pt>
                <c:pt idx="516">
                  <c:v>82.99260000000001</c:v>
                </c:pt>
                <c:pt idx="517">
                  <c:v>82.99260000000001</c:v>
                </c:pt>
                <c:pt idx="518">
                  <c:v>82.99260000000001</c:v>
                </c:pt>
                <c:pt idx="519">
                  <c:v>82.99260000000001</c:v>
                </c:pt>
                <c:pt idx="520">
                  <c:v>82.99260000000001</c:v>
                </c:pt>
                <c:pt idx="521">
                  <c:v>82.99260000000001</c:v>
                </c:pt>
                <c:pt idx="522">
                  <c:v>82.99260000000001</c:v>
                </c:pt>
                <c:pt idx="523">
                  <c:v>82.99260000000001</c:v>
                </c:pt>
                <c:pt idx="524">
                  <c:v>82.99260000000001</c:v>
                </c:pt>
                <c:pt idx="525">
                  <c:v>82.99260000000001</c:v>
                </c:pt>
                <c:pt idx="526">
                  <c:v>82.99260000000001</c:v>
                </c:pt>
                <c:pt idx="527">
                  <c:v>82.99260000000001</c:v>
                </c:pt>
                <c:pt idx="528">
                  <c:v>82.99260000000001</c:v>
                </c:pt>
                <c:pt idx="529">
                  <c:v>82.99260000000001</c:v>
                </c:pt>
                <c:pt idx="530">
                  <c:v>82.99260000000001</c:v>
                </c:pt>
                <c:pt idx="531">
                  <c:v>82.99260000000001</c:v>
                </c:pt>
                <c:pt idx="532">
                  <c:v>82.99260000000001</c:v>
                </c:pt>
                <c:pt idx="533">
                  <c:v>82.99260000000001</c:v>
                </c:pt>
                <c:pt idx="534">
                  <c:v>82.99260000000001</c:v>
                </c:pt>
                <c:pt idx="535">
                  <c:v>82.99260000000001</c:v>
                </c:pt>
                <c:pt idx="536">
                  <c:v>82.99260000000001</c:v>
                </c:pt>
                <c:pt idx="537">
                  <c:v>82.99260000000001</c:v>
                </c:pt>
                <c:pt idx="538">
                  <c:v>82.99260000000001</c:v>
                </c:pt>
                <c:pt idx="539">
                  <c:v>82.99260000000001</c:v>
                </c:pt>
                <c:pt idx="540">
                  <c:v>82.99260000000001</c:v>
                </c:pt>
                <c:pt idx="541">
                  <c:v>82.99260000000001</c:v>
                </c:pt>
                <c:pt idx="542">
                  <c:v>82.99260000000001</c:v>
                </c:pt>
                <c:pt idx="543">
                  <c:v>82.99260000000001</c:v>
                </c:pt>
                <c:pt idx="544">
                  <c:v>82.99260000000001</c:v>
                </c:pt>
                <c:pt idx="545">
                  <c:v>82.99260000000001</c:v>
                </c:pt>
                <c:pt idx="546">
                  <c:v>82.99260000000001</c:v>
                </c:pt>
                <c:pt idx="547">
                  <c:v>82.99260000000001</c:v>
                </c:pt>
                <c:pt idx="548">
                  <c:v>82.99260000000001</c:v>
                </c:pt>
                <c:pt idx="549">
                  <c:v>82.99260000000001</c:v>
                </c:pt>
                <c:pt idx="550">
                  <c:v>82.99260000000001</c:v>
                </c:pt>
                <c:pt idx="551">
                  <c:v>82.99260000000001</c:v>
                </c:pt>
                <c:pt idx="552">
                  <c:v>82.99260000000001</c:v>
                </c:pt>
                <c:pt idx="553">
                  <c:v>82.99260000000001</c:v>
                </c:pt>
                <c:pt idx="554">
                  <c:v>82.99260000000001</c:v>
                </c:pt>
                <c:pt idx="555">
                  <c:v>82.99260000000001</c:v>
                </c:pt>
                <c:pt idx="556">
                  <c:v>82.99260000000001</c:v>
                </c:pt>
                <c:pt idx="557">
                  <c:v>82.99260000000001</c:v>
                </c:pt>
                <c:pt idx="558">
                  <c:v>82.99260000000001</c:v>
                </c:pt>
                <c:pt idx="559">
                  <c:v>82.99260000000001</c:v>
                </c:pt>
                <c:pt idx="560">
                  <c:v>82.99260000000001</c:v>
                </c:pt>
                <c:pt idx="561">
                  <c:v>82.99260000000001</c:v>
                </c:pt>
                <c:pt idx="562">
                  <c:v>82.99260000000001</c:v>
                </c:pt>
                <c:pt idx="563">
                  <c:v>82.99260000000001</c:v>
                </c:pt>
                <c:pt idx="564">
                  <c:v>82.99260000000001</c:v>
                </c:pt>
                <c:pt idx="565">
                  <c:v>82.99260000000001</c:v>
                </c:pt>
                <c:pt idx="566">
                  <c:v>82.99260000000001</c:v>
                </c:pt>
                <c:pt idx="567">
                  <c:v>82.99260000000001</c:v>
                </c:pt>
                <c:pt idx="568">
                  <c:v>82.99260000000001</c:v>
                </c:pt>
                <c:pt idx="569">
                  <c:v>82.99260000000001</c:v>
                </c:pt>
                <c:pt idx="570">
                  <c:v>82.99260000000001</c:v>
                </c:pt>
                <c:pt idx="571">
                  <c:v>82.99260000000001</c:v>
                </c:pt>
                <c:pt idx="572">
                  <c:v>82.99260000000001</c:v>
                </c:pt>
                <c:pt idx="573">
                  <c:v>82.99260000000001</c:v>
                </c:pt>
                <c:pt idx="574">
                  <c:v>82.99260000000001</c:v>
                </c:pt>
                <c:pt idx="575">
                  <c:v>82.99260000000001</c:v>
                </c:pt>
                <c:pt idx="576">
                  <c:v>82.99260000000001</c:v>
                </c:pt>
                <c:pt idx="577">
                  <c:v>82.99260000000001</c:v>
                </c:pt>
                <c:pt idx="578">
                  <c:v>82.99260000000001</c:v>
                </c:pt>
                <c:pt idx="579">
                  <c:v>82.99260000000001</c:v>
                </c:pt>
                <c:pt idx="580">
                  <c:v>82.99260000000001</c:v>
                </c:pt>
                <c:pt idx="581">
                  <c:v>82.99260000000001</c:v>
                </c:pt>
                <c:pt idx="582">
                  <c:v>82.99260000000001</c:v>
                </c:pt>
                <c:pt idx="583">
                  <c:v>82.99260000000001</c:v>
                </c:pt>
                <c:pt idx="584">
                  <c:v>82.99260000000001</c:v>
                </c:pt>
                <c:pt idx="585">
                  <c:v>82.99260000000001</c:v>
                </c:pt>
                <c:pt idx="586">
                  <c:v>82.99260000000001</c:v>
                </c:pt>
                <c:pt idx="587">
                  <c:v>82.99260000000001</c:v>
                </c:pt>
                <c:pt idx="588">
                  <c:v>82.99260000000001</c:v>
                </c:pt>
                <c:pt idx="589">
                  <c:v>82.99260000000001</c:v>
                </c:pt>
                <c:pt idx="590">
                  <c:v>82.99260000000001</c:v>
                </c:pt>
                <c:pt idx="591">
                  <c:v>82.99260000000001</c:v>
                </c:pt>
                <c:pt idx="592">
                  <c:v>82.99260000000001</c:v>
                </c:pt>
                <c:pt idx="593">
                  <c:v>82.99260000000001</c:v>
                </c:pt>
                <c:pt idx="594">
                  <c:v>82.99260000000001</c:v>
                </c:pt>
                <c:pt idx="595">
                  <c:v>82.99260000000001</c:v>
                </c:pt>
                <c:pt idx="596">
                  <c:v>82.99260000000001</c:v>
                </c:pt>
                <c:pt idx="597">
                  <c:v>82.99260000000001</c:v>
                </c:pt>
                <c:pt idx="598">
                  <c:v>82.99260000000001</c:v>
                </c:pt>
                <c:pt idx="599">
                  <c:v>82.99260000000001</c:v>
                </c:pt>
                <c:pt idx="600">
                  <c:v>82.99260000000001</c:v>
                </c:pt>
                <c:pt idx="601">
                  <c:v>82.99260000000001</c:v>
                </c:pt>
                <c:pt idx="602">
                  <c:v>82.99260000000001</c:v>
                </c:pt>
                <c:pt idx="603">
                  <c:v>82.99260000000001</c:v>
                </c:pt>
                <c:pt idx="604">
                  <c:v>82.99260000000001</c:v>
                </c:pt>
                <c:pt idx="605">
                  <c:v>82.99260000000001</c:v>
                </c:pt>
                <c:pt idx="606">
                  <c:v>82.99260000000001</c:v>
                </c:pt>
                <c:pt idx="607">
                  <c:v>82.99260000000001</c:v>
                </c:pt>
                <c:pt idx="608">
                  <c:v>82.99260000000001</c:v>
                </c:pt>
                <c:pt idx="609">
                  <c:v>82.99260000000001</c:v>
                </c:pt>
                <c:pt idx="610">
                  <c:v>82.99260000000001</c:v>
                </c:pt>
                <c:pt idx="611">
                  <c:v>82.99260000000001</c:v>
                </c:pt>
                <c:pt idx="612">
                  <c:v>82.99260000000001</c:v>
                </c:pt>
                <c:pt idx="613">
                  <c:v>82.99260000000001</c:v>
                </c:pt>
                <c:pt idx="614">
                  <c:v>82.99260000000001</c:v>
                </c:pt>
                <c:pt idx="615">
                  <c:v>82.99260000000001</c:v>
                </c:pt>
                <c:pt idx="616">
                  <c:v>82.99260000000001</c:v>
                </c:pt>
                <c:pt idx="617">
                  <c:v>82.99260000000001</c:v>
                </c:pt>
                <c:pt idx="618">
                  <c:v>82.99260000000001</c:v>
                </c:pt>
                <c:pt idx="619">
                  <c:v>82.99260000000001</c:v>
                </c:pt>
                <c:pt idx="620">
                  <c:v>82.99260000000001</c:v>
                </c:pt>
                <c:pt idx="621">
                  <c:v>82.99260000000001</c:v>
                </c:pt>
                <c:pt idx="622">
                  <c:v>82.99260000000001</c:v>
                </c:pt>
                <c:pt idx="623">
                  <c:v>82.99260000000001</c:v>
                </c:pt>
                <c:pt idx="624">
                  <c:v>82.99260000000001</c:v>
                </c:pt>
                <c:pt idx="625">
                  <c:v>82.99260000000001</c:v>
                </c:pt>
                <c:pt idx="626">
                  <c:v>82.99260000000001</c:v>
                </c:pt>
                <c:pt idx="627">
                  <c:v>82.99260000000001</c:v>
                </c:pt>
                <c:pt idx="628">
                  <c:v>82.99260000000001</c:v>
                </c:pt>
                <c:pt idx="629">
                  <c:v>82.99260000000001</c:v>
                </c:pt>
                <c:pt idx="630">
                  <c:v>82.99260000000001</c:v>
                </c:pt>
                <c:pt idx="631">
                  <c:v>82.99260000000001</c:v>
                </c:pt>
                <c:pt idx="632">
                  <c:v>82.99260000000001</c:v>
                </c:pt>
                <c:pt idx="633">
                  <c:v>82.99260000000001</c:v>
                </c:pt>
                <c:pt idx="634">
                  <c:v>82.99260000000001</c:v>
                </c:pt>
                <c:pt idx="635">
                  <c:v>82.99260000000001</c:v>
                </c:pt>
                <c:pt idx="636">
                  <c:v>82.99260000000001</c:v>
                </c:pt>
                <c:pt idx="637">
                  <c:v>82.99260000000001</c:v>
                </c:pt>
                <c:pt idx="638">
                  <c:v>82.99260000000001</c:v>
                </c:pt>
                <c:pt idx="639">
                  <c:v>82.99260000000001</c:v>
                </c:pt>
                <c:pt idx="640">
                  <c:v>82.99260000000001</c:v>
                </c:pt>
                <c:pt idx="641">
                  <c:v>82.99260000000001</c:v>
                </c:pt>
                <c:pt idx="642">
                  <c:v>82.99260000000001</c:v>
                </c:pt>
                <c:pt idx="643">
                  <c:v>82.99260000000001</c:v>
                </c:pt>
                <c:pt idx="644">
                  <c:v>82.99260000000001</c:v>
                </c:pt>
                <c:pt idx="645">
                  <c:v>82.99260000000001</c:v>
                </c:pt>
                <c:pt idx="646">
                  <c:v>82.99260000000001</c:v>
                </c:pt>
                <c:pt idx="647">
                  <c:v>82.99260000000001</c:v>
                </c:pt>
                <c:pt idx="648">
                  <c:v>82.99260000000001</c:v>
                </c:pt>
                <c:pt idx="649">
                  <c:v>82.99260000000001</c:v>
                </c:pt>
                <c:pt idx="650">
                  <c:v>82.99260000000001</c:v>
                </c:pt>
                <c:pt idx="651">
                  <c:v>82.99260000000001</c:v>
                </c:pt>
                <c:pt idx="652">
                  <c:v>82.99260000000001</c:v>
                </c:pt>
                <c:pt idx="653">
                  <c:v>82.99260000000001</c:v>
                </c:pt>
                <c:pt idx="654">
                  <c:v>82.99260000000001</c:v>
                </c:pt>
                <c:pt idx="655">
                  <c:v>82.99260000000001</c:v>
                </c:pt>
                <c:pt idx="656">
                  <c:v>82.99260000000001</c:v>
                </c:pt>
                <c:pt idx="657">
                  <c:v>82.99260000000001</c:v>
                </c:pt>
                <c:pt idx="658">
                  <c:v>82.99260000000001</c:v>
                </c:pt>
                <c:pt idx="659">
                  <c:v>82.99260000000001</c:v>
                </c:pt>
                <c:pt idx="660">
                  <c:v>82.99260000000001</c:v>
                </c:pt>
                <c:pt idx="661">
                  <c:v>82.99260000000001</c:v>
                </c:pt>
                <c:pt idx="662">
                  <c:v>82.99260000000001</c:v>
                </c:pt>
                <c:pt idx="663">
                  <c:v>82.99260000000001</c:v>
                </c:pt>
                <c:pt idx="664">
                  <c:v>82.99260000000001</c:v>
                </c:pt>
                <c:pt idx="665">
                  <c:v>82.99260000000001</c:v>
                </c:pt>
                <c:pt idx="666">
                  <c:v>82.99260000000001</c:v>
                </c:pt>
                <c:pt idx="667">
                  <c:v>82.99260000000001</c:v>
                </c:pt>
                <c:pt idx="668">
                  <c:v>82.99260000000001</c:v>
                </c:pt>
                <c:pt idx="669">
                  <c:v>82.99260000000001</c:v>
                </c:pt>
                <c:pt idx="670">
                  <c:v>82.99260000000001</c:v>
                </c:pt>
                <c:pt idx="671">
                  <c:v>82.99260000000001</c:v>
                </c:pt>
                <c:pt idx="672">
                  <c:v>82.99260000000001</c:v>
                </c:pt>
                <c:pt idx="673">
                  <c:v>82.99260000000001</c:v>
                </c:pt>
                <c:pt idx="674">
                  <c:v>82.99260000000001</c:v>
                </c:pt>
                <c:pt idx="675">
                  <c:v>82.99260000000001</c:v>
                </c:pt>
                <c:pt idx="676">
                  <c:v>82.99260000000001</c:v>
                </c:pt>
                <c:pt idx="677">
                  <c:v>82.99260000000001</c:v>
                </c:pt>
                <c:pt idx="678">
                  <c:v>82.99260000000001</c:v>
                </c:pt>
                <c:pt idx="679">
                  <c:v>82.99260000000001</c:v>
                </c:pt>
                <c:pt idx="680">
                  <c:v>82.99260000000001</c:v>
                </c:pt>
                <c:pt idx="681">
                  <c:v>82.99260000000001</c:v>
                </c:pt>
                <c:pt idx="682">
                  <c:v>82.99260000000001</c:v>
                </c:pt>
                <c:pt idx="683">
                  <c:v>82.99260000000001</c:v>
                </c:pt>
                <c:pt idx="684">
                  <c:v>82.99260000000001</c:v>
                </c:pt>
                <c:pt idx="685">
                  <c:v>82.99260000000001</c:v>
                </c:pt>
                <c:pt idx="686">
                  <c:v>82.99260000000001</c:v>
                </c:pt>
                <c:pt idx="687">
                  <c:v>82.99260000000001</c:v>
                </c:pt>
                <c:pt idx="688">
                  <c:v>82.99260000000001</c:v>
                </c:pt>
                <c:pt idx="689">
                  <c:v>82.99260000000001</c:v>
                </c:pt>
                <c:pt idx="690">
                  <c:v>82.99260000000001</c:v>
                </c:pt>
                <c:pt idx="691">
                  <c:v>82.99260000000001</c:v>
                </c:pt>
                <c:pt idx="692">
                  <c:v>82.99260000000001</c:v>
                </c:pt>
                <c:pt idx="693">
                  <c:v>82.99260000000001</c:v>
                </c:pt>
                <c:pt idx="694">
                  <c:v>82.99260000000001</c:v>
                </c:pt>
                <c:pt idx="695">
                  <c:v>82.99260000000001</c:v>
                </c:pt>
                <c:pt idx="696">
                  <c:v>82.99260000000001</c:v>
                </c:pt>
                <c:pt idx="697">
                  <c:v>82.99260000000001</c:v>
                </c:pt>
                <c:pt idx="698">
                  <c:v>82.99260000000001</c:v>
                </c:pt>
                <c:pt idx="699">
                  <c:v>82.99260000000001</c:v>
                </c:pt>
                <c:pt idx="700">
                  <c:v>82.99260000000001</c:v>
                </c:pt>
                <c:pt idx="701">
                  <c:v>82.99260000000001</c:v>
                </c:pt>
                <c:pt idx="702">
                  <c:v>82.99260000000001</c:v>
                </c:pt>
                <c:pt idx="703">
                  <c:v>82.99260000000001</c:v>
                </c:pt>
                <c:pt idx="704">
                  <c:v>82.99260000000001</c:v>
                </c:pt>
                <c:pt idx="705">
                  <c:v>82.99260000000001</c:v>
                </c:pt>
                <c:pt idx="706">
                  <c:v>82.99260000000001</c:v>
                </c:pt>
                <c:pt idx="707">
                  <c:v>82.99260000000001</c:v>
                </c:pt>
                <c:pt idx="708">
                  <c:v>82.99260000000001</c:v>
                </c:pt>
                <c:pt idx="709">
                  <c:v>82.99260000000001</c:v>
                </c:pt>
                <c:pt idx="710">
                  <c:v>82.99260000000001</c:v>
                </c:pt>
                <c:pt idx="711">
                  <c:v>82.99260000000001</c:v>
                </c:pt>
                <c:pt idx="712">
                  <c:v>82.99260000000001</c:v>
                </c:pt>
                <c:pt idx="713">
                  <c:v>82.99260000000001</c:v>
                </c:pt>
                <c:pt idx="714">
                  <c:v>82.99260000000001</c:v>
                </c:pt>
                <c:pt idx="715">
                  <c:v>82.99260000000001</c:v>
                </c:pt>
                <c:pt idx="716">
                  <c:v>82.99260000000001</c:v>
                </c:pt>
                <c:pt idx="717">
                  <c:v>82.99260000000001</c:v>
                </c:pt>
                <c:pt idx="718">
                  <c:v>82.99260000000001</c:v>
                </c:pt>
                <c:pt idx="719">
                  <c:v>82.99260000000001</c:v>
                </c:pt>
                <c:pt idx="720">
                  <c:v>82.99260000000001</c:v>
                </c:pt>
                <c:pt idx="721">
                  <c:v>82.99260000000001</c:v>
                </c:pt>
                <c:pt idx="722">
                  <c:v>82.99260000000001</c:v>
                </c:pt>
                <c:pt idx="723">
                  <c:v>82.99260000000001</c:v>
                </c:pt>
                <c:pt idx="724">
                  <c:v>82.99260000000001</c:v>
                </c:pt>
                <c:pt idx="725">
                  <c:v>82.99260000000001</c:v>
                </c:pt>
                <c:pt idx="726">
                  <c:v>82.99260000000001</c:v>
                </c:pt>
                <c:pt idx="727">
                  <c:v>82.99260000000001</c:v>
                </c:pt>
                <c:pt idx="728">
                  <c:v>82.99260000000001</c:v>
                </c:pt>
                <c:pt idx="729">
                  <c:v>82.99260000000001</c:v>
                </c:pt>
                <c:pt idx="730">
                  <c:v>82.99260000000001</c:v>
                </c:pt>
                <c:pt idx="731">
                  <c:v>82.99260000000001</c:v>
                </c:pt>
                <c:pt idx="732">
                  <c:v>82.99260000000001</c:v>
                </c:pt>
                <c:pt idx="733">
                  <c:v>82.99260000000001</c:v>
                </c:pt>
                <c:pt idx="734">
                  <c:v>82.99260000000001</c:v>
                </c:pt>
                <c:pt idx="735">
                  <c:v>82.99260000000001</c:v>
                </c:pt>
                <c:pt idx="736">
                  <c:v>82.99260000000001</c:v>
                </c:pt>
                <c:pt idx="737">
                  <c:v>82.99260000000001</c:v>
                </c:pt>
                <c:pt idx="738">
                  <c:v>82.99260000000001</c:v>
                </c:pt>
                <c:pt idx="739">
                  <c:v>82.99260000000001</c:v>
                </c:pt>
                <c:pt idx="740">
                  <c:v>82.99260000000001</c:v>
                </c:pt>
                <c:pt idx="741">
                  <c:v>82.99260000000001</c:v>
                </c:pt>
                <c:pt idx="742">
                  <c:v>82.99260000000001</c:v>
                </c:pt>
                <c:pt idx="743">
                  <c:v>82.99260000000001</c:v>
                </c:pt>
                <c:pt idx="744">
                  <c:v>82.99260000000001</c:v>
                </c:pt>
                <c:pt idx="745">
                  <c:v>82.99260000000001</c:v>
                </c:pt>
                <c:pt idx="746">
                  <c:v>82.99260000000001</c:v>
                </c:pt>
                <c:pt idx="747">
                  <c:v>82.99260000000001</c:v>
                </c:pt>
                <c:pt idx="748">
                  <c:v>82.99260000000001</c:v>
                </c:pt>
                <c:pt idx="749">
                  <c:v>82.99260000000001</c:v>
                </c:pt>
                <c:pt idx="750">
                  <c:v>82.99260000000001</c:v>
                </c:pt>
                <c:pt idx="751">
                  <c:v>82.99260000000001</c:v>
                </c:pt>
                <c:pt idx="752">
                  <c:v>82.99260000000001</c:v>
                </c:pt>
                <c:pt idx="753">
                  <c:v>82.99260000000001</c:v>
                </c:pt>
                <c:pt idx="754">
                  <c:v>82.99260000000001</c:v>
                </c:pt>
                <c:pt idx="755">
                  <c:v>82.99260000000001</c:v>
                </c:pt>
                <c:pt idx="756">
                  <c:v>82.99260000000001</c:v>
                </c:pt>
                <c:pt idx="757">
                  <c:v>82.99260000000001</c:v>
                </c:pt>
                <c:pt idx="758">
                  <c:v>82.99260000000001</c:v>
                </c:pt>
                <c:pt idx="759">
                  <c:v>82.99260000000001</c:v>
                </c:pt>
                <c:pt idx="760">
                  <c:v>82.99260000000001</c:v>
                </c:pt>
                <c:pt idx="761">
                  <c:v>82.99260000000001</c:v>
                </c:pt>
                <c:pt idx="762">
                  <c:v>82.99260000000001</c:v>
                </c:pt>
                <c:pt idx="763">
                  <c:v>82.99260000000001</c:v>
                </c:pt>
                <c:pt idx="764">
                  <c:v>82.99260000000001</c:v>
                </c:pt>
                <c:pt idx="765">
                  <c:v>82.99260000000001</c:v>
                </c:pt>
                <c:pt idx="766">
                  <c:v>82.99260000000001</c:v>
                </c:pt>
                <c:pt idx="767">
                  <c:v>82.99260000000001</c:v>
                </c:pt>
                <c:pt idx="768">
                  <c:v>82.99260000000001</c:v>
                </c:pt>
                <c:pt idx="769">
                  <c:v>82.99260000000001</c:v>
                </c:pt>
                <c:pt idx="770">
                  <c:v>82.99260000000001</c:v>
                </c:pt>
                <c:pt idx="771">
                  <c:v>82.99260000000001</c:v>
                </c:pt>
                <c:pt idx="772">
                  <c:v>82.99260000000001</c:v>
                </c:pt>
                <c:pt idx="773">
                  <c:v>82.99260000000001</c:v>
                </c:pt>
                <c:pt idx="774">
                  <c:v>82.99260000000001</c:v>
                </c:pt>
                <c:pt idx="775">
                  <c:v>82.99260000000001</c:v>
                </c:pt>
                <c:pt idx="776">
                  <c:v>82.99260000000001</c:v>
                </c:pt>
                <c:pt idx="777">
                  <c:v>82.99260000000001</c:v>
                </c:pt>
                <c:pt idx="778">
                  <c:v>82.99260000000001</c:v>
                </c:pt>
                <c:pt idx="779">
                  <c:v>82.99260000000001</c:v>
                </c:pt>
                <c:pt idx="780">
                  <c:v>82.99260000000001</c:v>
                </c:pt>
                <c:pt idx="781">
                  <c:v>82.99260000000001</c:v>
                </c:pt>
                <c:pt idx="782">
                  <c:v>82.99260000000001</c:v>
                </c:pt>
                <c:pt idx="783">
                  <c:v>82.99260000000001</c:v>
                </c:pt>
                <c:pt idx="784">
                  <c:v>82.99260000000001</c:v>
                </c:pt>
                <c:pt idx="785">
                  <c:v>82.99260000000001</c:v>
                </c:pt>
                <c:pt idx="786">
                  <c:v>82.99260000000001</c:v>
                </c:pt>
                <c:pt idx="787">
                  <c:v>82.99260000000001</c:v>
                </c:pt>
                <c:pt idx="788">
                  <c:v>82.99260000000001</c:v>
                </c:pt>
                <c:pt idx="789">
                  <c:v>82.99260000000001</c:v>
                </c:pt>
                <c:pt idx="790">
                  <c:v>82.99260000000001</c:v>
                </c:pt>
                <c:pt idx="791">
                  <c:v>82.99260000000001</c:v>
                </c:pt>
                <c:pt idx="792">
                  <c:v>82.99260000000001</c:v>
                </c:pt>
                <c:pt idx="793">
                  <c:v>82.99260000000001</c:v>
                </c:pt>
                <c:pt idx="794">
                  <c:v>82.99260000000001</c:v>
                </c:pt>
                <c:pt idx="795">
                  <c:v>82.99260000000001</c:v>
                </c:pt>
                <c:pt idx="796">
                  <c:v>82.99260000000001</c:v>
                </c:pt>
                <c:pt idx="797">
                  <c:v>82.99260000000001</c:v>
                </c:pt>
                <c:pt idx="798">
                  <c:v>82.99260000000001</c:v>
                </c:pt>
                <c:pt idx="799">
                  <c:v>82.99260000000001</c:v>
                </c:pt>
                <c:pt idx="800">
                  <c:v>82.99260000000001</c:v>
                </c:pt>
                <c:pt idx="801">
                  <c:v>82.99260000000001</c:v>
                </c:pt>
                <c:pt idx="802">
                  <c:v>82.99260000000001</c:v>
                </c:pt>
                <c:pt idx="803">
                  <c:v>82.99260000000001</c:v>
                </c:pt>
                <c:pt idx="804">
                  <c:v>82.99260000000001</c:v>
                </c:pt>
                <c:pt idx="805">
                  <c:v>82.99260000000001</c:v>
                </c:pt>
                <c:pt idx="806">
                  <c:v>82.99260000000001</c:v>
                </c:pt>
                <c:pt idx="807">
                  <c:v>82.99260000000001</c:v>
                </c:pt>
                <c:pt idx="808">
                  <c:v>82.99260000000001</c:v>
                </c:pt>
                <c:pt idx="809">
                  <c:v>82.99260000000001</c:v>
                </c:pt>
                <c:pt idx="810">
                  <c:v>82.99260000000001</c:v>
                </c:pt>
                <c:pt idx="811">
                  <c:v>82.99260000000001</c:v>
                </c:pt>
                <c:pt idx="812">
                  <c:v>82.99260000000001</c:v>
                </c:pt>
                <c:pt idx="813">
                  <c:v>82.99260000000001</c:v>
                </c:pt>
                <c:pt idx="814">
                  <c:v>82.99260000000001</c:v>
                </c:pt>
                <c:pt idx="815">
                  <c:v>82.99260000000001</c:v>
                </c:pt>
                <c:pt idx="816">
                  <c:v>82.99260000000001</c:v>
                </c:pt>
                <c:pt idx="817">
                  <c:v>82.99260000000001</c:v>
                </c:pt>
                <c:pt idx="818">
                  <c:v>82.99260000000001</c:v>
                </c:pt>
                <c:pt idx="819">
                  <c:v>82.99260000000001</c:v>
                </c:pt>
                <c:pt idx="820">
                  <c:v>82.99260000000001</c:v>
                </c:pt>
                <c:pt idx="821">
                  <c:v>82.99260000000001</c:v>
                </c:pt>
                <c:pt idx="822">
                  <c:v>82.99260000000001</c:v>
                </c:pt>
                <c:pt idx="823">
                  <c:v>82.99260000000001</c:v>
                </c:pt>
                <c:pt idx="824">
                  <c:v>82.99260000000001</c:v>
                </c:pt>
                <c:pt idx="825">
                  <c:v>82.99260000000001</c:v>
                </c:pt>
                <c:pt idx="826">
                  <c:v>82.99260000000001</c:v>
                </c:pt>
                <c:pt idx="827">
                  <c:v>82.99260000000001</c:v>
                </c:pt>
                <c:pt idx="828">
                  <c:v>82.99260000000001</c:v>
                </c:pt>
                <c:pt idx="829">
                  <c:v>82.99260000000001</c:v>
                </c:pt>
                <c:pt idx="830">
                  <c:v>82.99260000000001</c:v>
                </c:pt>
                <c:pt idx="831">
                  <c:v>82.99260000000001</c:v>
                </c:pt>
                <c:pt idx="832">
                  <c:v>82.99260000000001</c:v>
                </c:pt>
                <c:pt idx="833">
                  <c:v>82.99260000000001</c:v>
                </c:pt>
                <c:pt idx="834">
                  <c:v>82.99260000000001</c:v>
                </c:pt>
                <c:pt idx="835">
                  <c:v>82.99260000000001</c:v>
                </c:pt>
                <c:pt idx="836">
                  <c:v>82.99260000000001</c:v>
                </c:pt>
                <c:pt idx="837">
                  <c:v>82.99260000000001</c:v>
                </c:pt>
                <c:pt idx="838">
                  <c:v>82.99260000000001</c:v>
                </c:pt>
                <c:pt idx="839">
                  <c:v>82.99260000000001</c:v>
                </c:pt>
                <c:pt idx="840">
                  <c:v>82.99260000000001</c:v>
                </c:pt>
                <c:pt idx="841">
                  <c:v>82.99260000000001</c:v>
                </c:pt>
                <c:pt idx="842">
                  <c:v>82.99260000000001</c:v>
                </c:pt>
                <c:pt idx="843">
                  <c:v>82.99260000000001</c:v>
                </c:pt>
                <c:pt idx="844">
                  <c:v>82.99260000000001</c:v>
                </c:pt>
                <c:pt idx="845">
                  <c:v>82.99260000000001</c:v>
                </c:pt>
                <c:pt idx="846">
                  <c:v>82.99260000000001</c:v>
                </c:pt>
                <c:pt idx="847">
                  <c:v>82.99260000000001</c:v>
                </c:pt>
                <c:pt idx="848">
                  <c:v>82.99260000000001</c:v>
                </c:pt>
                <c:pt idx="849">
                  <c:v>82.99260000000001</c:v>
                </c:pt>
                <c:pt idx="850">
                  <c:v>82.99260000000001</c:v>
                </c:pt>
                <c:pt idx="851">
                  <c:v>82.99260000000001</c:v>
                </c:pt>
                <c:pt idx="852">
                  <c:v>82.99260000000001</c:v>
                </c:pt>
                <c:pt idx="853">
                  <c:v>82.99260000000001</c:v>
                </c:pt>
                <c:pt idx="854">
                  <c:v>82.99260000000001</c:v>
                </c:pt>
                <c:pt idx="855">
                  <c:v>82.99260000000001</c:v>
                </c:pt>
                <c:pt idx="856">
                  <c:v>82.99260000000001</c:v>
                </c:pt>
                <c:pt idx="857">
                  <c:v>82.99260000000001</c:v>
                </c:pt>
                <c:pt idx="858">
                  <c:v>82.99260000000001</c:v>
                </c:pt>
                <c:pt idx="859">
                  <c:v>82.99260000000001</c:v>
                </c:pt>
                <c:pt idx="860">
                  <c:v>82.99260000000001</c:v>
                </c:pt>
                <c:pt idx="861">
                  <c:v>82.99260000000001</c:v>
                </c:pt>
                <c:pt idx="862">
                  <c:v>82.99260000000001</c:v>
                </c:pt>
                <c:pt idx="863">
                  <c:v>82.99260000000001</c:v>
                </c:pt>
                <c:pt idx="864">
                  <c:v>82.99260000000001</c:v>
                </c:pt>
                <c:pt idx="865">
                  <c:v>82.99260000000001</c:v>
                </c:pt>
                <c:pt idx="866">
                  <c:v>82.99260000000001</c:v>
                </c:pt>
                <c:pt idx="867">
                  <c:v>82.99260000000001</c:v>
                </c:pt>
                <c:pt idx="868">
                  <c:v>82.99260000000001</c:v>
                </c:pt>
                <c:pt idx="869">
                  <c:v>82.99260000000001</c:v>
                </c:pt>
                <c:pt idx="870">
                  <c:v>82.99260000000001</c:v>
                </c:pt>
                <c:pt idx="871">
                  <c:v>82.99260000000001</c:v>
                </c:pt>
                <c:pt idx="872">
                  <c:v>82.99260000000001</c:v>
                </c:pt>
                <c:pt idx="873">
                  <c:v>82.99260000000001</c:v>
                </c:pt>
                <c:pt idx="874">
                  <c:v>82.99260000000001</c:v>
                </c:pt>
                <c:pt idx="875">
                  <c:v>82.99260000000001</c:v>
                </c:pt>
                <c:pt idx="876">
                  <c:v>82.99260000000001</c:v>
                </c:pt>
                <c:pt idx="877">
                  <c:v>82.99260000000001</c:v>
                </c:pt>
                <c:pt idx="878">
                  <c:v>82.99260000000001</c:v>
                </c:pt>
                <c:pt idx="879">
                  <c:v>82.99260000000001</c:v>
                </c:pt>
                <c:pt idx="880">
                  <c:v>82.99260000000001</c:v>
                </c:pt>
                <c:pt idx="881">
                  <c:v>82.99260000000001</c:v>
                </c:pt>
                <c:pt idx="882">
                  <c:v>82.99260000000001</c:v>
                </c:pt>
                <c:pt idx="883">
                  <c:v>82.99260000000001</c:v>
                </c:pt>
                <c:pt idx="884">
                  <c:v>82.99260000000001</c:v>
                </c:pt>
                <c:pt idx="885">
                  <c:v>82.99260000000001</c:v>
                </c:pt>
                <c:pt idx="886">
                  <c:v>82.99260000000001</c:v>
                </c:pt>
                <c:pt idx="887">
                  <c:v>82.99260000000001</c:v>
                </c:pt>
                <c:pt idx="888">
                  <c:v>82.99260000000001</c:v>
                </c:pt>
                <c:pt idx="889">
                  <c:v>82.99260000000001</c:v>
                </c:pt>
                <c:pt idx="890">
                  <c:v>82.99260000000001</c:v>
                </c:pt>
                <c:pt idx="891">
                  <c:v>82.99260000000001</c:v>
                </c:pt>
                <c:pt idx="892">
                  <c:v>82.99260000000001</c:v>
                </c:pt>
                <c:pt idx="893">
                  <c:v>82.99260000000001</c:v>
                </c:pt>
                <c:pt idx="894">
                  <c:v>82.99260000000001</c:v>
                </c:pt>
                <c:pt idx="895">
                  <c:v>82.99260000000001</c:v>
                </c:pt>
                <c:pt idx="896">
                  <c:v>82.99260000000001</c:v>
                </c:pt>
                <c:pt idx="897">
                  <c:v>82.99260000000001</c:v>
                </c:pt>
                <c:pt idx="898">
                  <c:v>82.99260000000001</c:v>
                </c:pt>
                <c:pt idx="899">
                  <c:v>82.99260000000001</c:v>
                </c:pt>
                <c:pt idx="900">
                  <c:v>82.99260000000001</c:v>
                </c:pt>
                <c:pt idx="901">
                  <c:v>82.99260000000001</c:v>
                </c:pt>
                <c:pt idx="902">
                  <c:v>82.99260000000001</c:v>
                </c:pt>
                <c:pt idx="903">
                  <c:v>82.99260000000001</c:v>
                </c:pt>
                <c:pt idx="904">
                  <c:v>82.99260000000001</c:v>
                </c:pt>
                <c:pt idx="905">
                  <c:v>82.99260000000001</c:v>
                </c:pt>
                <c:pt idx="906">
                  <c:v>82.99260000000001</c:v>
                </c:pt>
                <c:pt idx="907">
                  <c:v>82.99260000000001</c:v>
                </c:pt>
                <c:pt idx="908">
                  <c:v>82.99260000000001</c:v>
                </c:pt>
                <c:pt idx="909">
                  <c:v>82.99260000000001</c:v>
                </c:pt>
                <c:pt idx="910">
                  <c:v>82.99260000000001</c:v>
                </c:pt>
                <c:pt idx="911">
                  <c:v>82.99260000000001</c:v>
                </c:pt>
                <c:pt idx="912">
                  <c:v>82.99260000000001</c:v>
                </c:pt>
                <c:pt idx="913">
                  <c:v>82.99260000000001</c:v>
                </c:pt>
                <c:pt idx="914">
                  <c:v>82.99260000000001</c:v>
                </c:pt>
                <c:pt idx="915">
                  <c:v>82.99260000000001</c:v>
                </c:pt>
                <c:pt idx="916">
                  <c:v>82.99260000000001</c:v>
                </c:pt>
                <c:pt idx="917">
                  <c:v>82.99260000000001</c:v>
                </c:pt>
                <c:pt idx="918">
                  <c:v>82.99260000000001</c:v>
                </c:pt>
                <c:pt idx="919">
                  <c:v>82.99260000000001</c:v>
                </c:pt>
                <c:pt idx="920">
                  <c:v>82.99260000000001</c:v>
                </c:pt>
                <c:pt idx="921">
                  <c:v>82.99260000000001</c:v>
                </c:pt>
                <c:pt idx="922">
                  <c:v>82.99260000000001</c:v>
                </c:pt>
                <c:pt idx="923">
                  <c:v>82.99260000000001</c:v>
                </c:pt>
                <c:pt idx="924">
                  <c:v>82.99260000000001</c:v>
                </c:pt>
                <c:pt idx="925">
                  <c:v>82.99260000000001</c:v>
                </c:pt>
                <c:pt idx="926">
                  <c:v>82.99260000000001</c:v>
                </c:pt>
                <c:pt idx="927">
                  <c:v>82.99260000000001</c:v>
                </c:pt>
                <c:pt idx="928">
                  <c:v>82.99260000000001</c:v>
                </c:pt>
                <c:pt idx="929">
                  <c:v>82.99260000000001</c:v>
                </c:pt>
                <c:pt idx="930">
                  <c:v>82.99260000000001</c:v>
                </c:pt>
                <c:pt idx="931">
                  <c:v>82.99260000000001</c:v>
                </c:pt>
                <c:pt idx="932">
                  <c:v>82.99260000000001</c:v>
                </c:pt>
                <c:pt idx="933">
                  <c:v>82.99260000000001</c:v>
                </c:pt>
                <c:pt idx="934">
                  <c:v>82.99260000000001</c:v>
                </c:pt>
                <c:pt idx="935">
                  <c:v>82.99260000000001</c:v>
                </c:pt>
                <c:pt idx="936">
                  <c:v>82.99260000000001</c:v>
                </c:pt>
                <c:pt idx="937">
                  <c:v>82.99260000000001</c:v>
                </c:pt>
                <c:pt idx="938">
                  <c:v>82.99260000000001</c:v>
                </c:pt>
                <c:pt idx="939">
                  <c:v>82.99260000000001</c:v>
                </c:pt>
                <c:pt idx="940">
                  <c:v>82.99260000000001</c:v>
                </c:pt>
                <c:pt idx="941">
                  <c:v>82.99260000000001</c:v>
                </c:pt>
                <c:pt idx="942">
                  <c:v>82.99260000000001</c:v>
                </c:pt>
                <c:pt idx="943">
                  <c:v>82.99260000000001</c:v>
                </c:pt>
                <c:pt idx="944">
                  <c:v>82.99260000000001</c:v>
                </c:pt>
                <c:pt idx="945">
                  <c:v>82.99260000000001</c:v>
                </c:pt>
                <c:pt idx="946">
                  <c:v>82.99260000000001</c:v>
                </c:pt>
                <c:pt idx="947">
                  <c:v>82.99260000000001</c:v>
                </c:pt>
                <c:pt idx="948">
                  <c:v>82.99260000000001</c:v>
                </c:pt>
                <c:pt idx="949">
                  <c:v>82.99260000000001</c:v>
                </c:pt>
                <c:pt idx="950">
                  <c:v>82.99260000000001</c:v>
                </c:pt>
                <c:pt idx="951">
                  <c:v>82.99260000000001</c:v>
                </c:pt>
                <c:pt idx="952">
                  <c:v>82.99260000000001</c:v>
                </c:pt>
                <c:pt idx="953">
                  <c:v>82.99260000000001</c:v>
                </c:pt>
                <c:pt idx="954">
                  <c:v>82.99260000000001</c:v>
                </c:pt>
                <c:pt idx="955">
                  <c:v>82.99260000000001</c:v>
                </c:pt>
                <c:pt idx="956">
                  <c:v>82.99260000000001</c:v>
                </c:pt>
                <c:pt idx="957">
                  <c:v>82.99260000000001</c:v>
                </c:pt>
                <c:pt idx="958">
                  <c:v>82.99260000000001</c:v>
                </c:pt>
                <c:pt idx="959">
                  <c:v>82.99260000000001</c:v>
                </c:pt>
                <c:pt idx="960">
                  <c:v>82.99260000000001</c:v>
                </c:pt>
                <c:pt idx="961">
                  <c:v>82.99260000000001</c:v>
                </c:pt>
                <c:pt idx="962">
                  <c:v>82.99260000000001</c:v>
                </c:pt>
                <c:pt idx="963">
                  <c:v>82.99260000000001</c:v>
                </c:pt>
                <c:pt idx="964">
                  <c:v>82.99260000000001</c:v>
                </c:pt>
                <c:pt idx="965">
                  <c:v>82.99260000000001</c:v>
                </c:pt>
                <c:pt idx="966">
                  <c:v>82.99260000000001</c:v>
                </c:pt>
                <c:pt idx="967">
                  <c:v>82.99260000000001</c:v>
                </c:pt>
                <c:pt idx="968">
                  <c:v>82.99260000000001</c:v>
                </c:pt>
                <c:pt idx="969">
                  <c:v>82.99260000000001</c:v>
                </c:pt>
                <c:pt idx="970">
                  <c:v>82.99260000000001</c:v>
                </c:pt>
                <c:pt idx="971">
                  <c:v>82.99260000000001</c:v>
                </c:pt>
                <c:pt idx="972">
                  <c:v>82.99260000000001</c:v>
                </c:pt>
                <c:pt idx="973">
                  <c:v>82.99260000000001</c:v>
                </c:pt>
                <c:pt idx="974">
                  <c:v>82.99260000000001</c:v>
                </c:pt>
                <c:pt idx="975">
                  <c:v>82.99260000000001</c:v>
                </c:pt>
                <c:pt idx="976">
                  <c:v>82.99260000000001</c:v>
                </c:pt>
                <c:pt idx="977">
                  <c:v>82.99260000000001</c:v>
                </c:pt>
                <c:pt idx="978">
                  <c:v>82.99260000000001</c:v>
                </c:pt>
                <c:pt idx="979">
                  <c:v>82.99260000000001</c:v>
                </c:pt>
                <c:pt idx="980">
                  <c:v>82.99260000000001</c:v>
                </c:pt>
                <c:pt idx="981">
                  <c:v>82.99260000000001</c:v>
                </c:pt>
                <c:pt idx="982">
                  <c:v>82.99260000000001</c:v>
                </c:pt>
                <c:pt idx="983">
                  <c:v>82.99260000000001</c:v>
                </c:pt>
                <c:pt idx="984">
                  <c:v>82.99260000000001</c:v>
                </c:pt>
                <c:pt idx="985">
                  <c:v>82.99260000000001</c:v>
                </c:pt>
                <c:pt idx="986">
                  <c:v>82.99260000000001</c:v>
                </c:pt>
                <c:pt idx="987">
                  <c:v>82.99260000000001</c:v>
                </c:pt>
                <c:pt idx="988">
                  <c:v>82.99260000000001</c:v>
                </c:pt>
                <c:pt idx="989">
                  <c:v>82.99260000000001</c:v>
                </c:pt>
                <c:pt idx="990">
                  <c:v>82.99260000000001</c:v>
                </c:pt>
                <c:pt idx="991">
                  <c:v>82.99260000000001</c:v>
                </c:pt>
                <c:pt idx="992">
                  <c:v>82.99260000000001</c:v>
                </c:pt>
                <c:pt idx="993">
                  <c:v>82.99260000000001</c:v>
                </c:pt>
                <c:pt idx="994">
                  <c:v>82.99260000000001</c:v>
                </c:pt>
                <c:pt idx="995">
                  <c:v>82.99260000000001</c:v>
                </c:pt>
                <c:pt idx="996">
                  <c:v>82.99260000000001</c:v>
                </c:pt>
                <c:pt idx="997">
                  <c:v>82.99260000000001</c:v>
                </c:pt>
                <c:pt idx="998">
                  <c:v>82.99260000000001</c:v>
                </c:pt>
                <c:pt idx="999">
                  <c:v>82.99260000000001</c:v>
                </c:pt>
                <c:pt idx="1000">
                  <c:v>82.99260000000001</c:v>
                </c:pt>
                <c:pt idx="1001">
                  <c:v>82.99260000000001</c:v>
                </c:pt>
                <c:pt idx="1002">
                  <c:v>82.99260000000001</c:v>
                </c:pt>
                <c:pt idx="1003">
                  <c:v>82.99260000000001</c:v>
                </c:pt>
                <c:pt idx="1004">
                  <c:v>82.99260000000001</c:v>
                </c:pt>
                <c:pt idx="1005">
                  <c:v>82.99260000000001</c:v>
                </c:pt>
                <c:pt idx="1006">
                  <c:v>82.99260000000001</c:v>
                </c:pt>
                <c:pt idx="1007">
                  <c:v>82.99260000000001</c:v>
                </c:pt>
                <c:pt idx="1008">
                  <c:v>82.99260000000001</c:v>
                </c:pt>
                <c:pt idx="1009">
                  <c:v>82.99260000000001</c:v>
                </c:pt>
                <c:pt idx="1010">
                  <c:v>82.99260000000001</c:v>
                </c:pt>
                <c:pt idx="1011">
                  <c:v>82.99260000000001</c:v>
                </c:pt>
                <c:pt idx="1012">
                  <c:v>82.99260000000001</c:v>
                </c:pt>
                <c:pt idx="1013">
                  <c:v>82.99260000000001</c:v>
                </c:pt>
                <c:pt idx="1014">
                  <c:v>82.99260000000001</c:v>
                </c:pt>
                <c:pt idx="1015">
                  <c:v>82.99260000000001</c:v>
                </c:pt>
                <c:pt idx="1016">
                  <c:v>82.99260000000001</c:v>
                </c:pt>
                <c:pt idx="1017">
                  <c:v>82.99260000000001</c:v>
                </c:pt>
                <c:pt idx="1018">
                  <c:v>82.99260000000001</c:v>
                </c:pt>
                <c:pt idx="1019">
                  <c:v>82.99260000000001</c:v>
                </c:pt>
                <c:pt idx="1020">
                  <c:v>82.99260000000001</c:v>
                </c:pt>
                <c:pt idx="1021">
                  <c:v>82.99260000000001</c:v>
                </c:pt>
                <c:pt idx="1022">
                  <c:v>82.99260000000001</c:v>
                </c:pt>
                <c:pt idx="1023">
                  <c:v>82.99260000000001</c:v>
                </c:pt>
                <c:pt idx="1024">
                  <c:v>82.99260000000001</c:v>
                </c:pt>
                <c:pt idx="1025">
                  <c:v>82.99260000000001</c:v>
                </c:pt>
                <c:pt idx="1026">
                  <c:v>82.99260000000001</c:v>
                </c:pt>
                <c:pt idx="1027">
                  <c:v>82.99260000000001</c:v>
                </c:pt>
                <c:pt idx="1028">
                  <c:v>82.99260000000001</c:v>
                </c:pt>
                <c:pt idx="1029">
                  <c:v>82.99260000000001</c:v>
                </c:pt>
                <c:pt idx="1030">
                  <c:v>82.99260000000001</c:v>
                </c:pt>
                <c:pt idx="1031">
                  <c:v>82.99260000000001</c:v>
                </c:pt>
                <c:pt idx="1032">
                  <c:v>82.99260000000001</c:v>
                </c:pt>
                <c:pt idx="1033">
                  <c:v>82.99260000000001</c:v>
                </c:pt>
                <c:pt idx="1034">
                  <c:v>82.99260000000001</c:v>
                </c:pt>
                <c:pt idx="1035">
                  <c:v>82.99260000000001</c:v>
                </c:pt>
                <c:pt idx="1036">
                  <c:v>82.99260000000001</c:v>
                </c:pt>
                <c:pt idx="1037">
                  <c:v>82.99260000000001</c:v>
                </c:pt>
                <c:pt idx="1038">
                  <c:v>82.99260000000001</c:v>
                </c:pt>
                <c:pt idx="1039">
                  <c:v>82.99260000000001</c:v>
                </c:pt>
                <c:pt idx="1040">
                  <c:v>82.99260000000001</c:v>
                </c:pt>
                <c:pt idx="1041">
                  <c:v>82.99260000000001</c:v>
                </c:pt>
                <c:pt idx="1042">
                  <c:v>82.99260000000001</c:v>
                </c:pt>
                <c:pt idx="1043">
                  <c:v>82.99260000000001</c:v>
                </c:pt>
                <c:pt idx="1044">
                  <c:v>82.99260000000001</c:v>
                </c:pt>
                <c:pt idx="1045">
                  <c:v>82.99260000000001</c:v>
                </c:pt>
                <c:pt idx="1046">
                  <c:v>82.99260000000001</c:v>
                </c:pt>
                <c:pt idx="1047">
                  <c:v>82.99260000000001</c:v>
                </c:pt>
                <c:pt idx="1048">
                  <c:v>82.99260000000001</c:v>
                </c:pt>
                <c:pt idx="1049">
                  <c:v>82.99260000000001</c:v>
                </c:pt>
                <c:pt idx="1050">
                  <c:v>82.99260000000001</c:v>
                </c:pt>
                <c:pt idx="1051">
                  <c:v>82.99260000000001</c:v>
                </c:pt>
                <c:pt idx="1052">
                  <c:v>82.99260000000001</c:v>
                </c:pt>
                <c:pt idx="1053">
                  <c:v>82.99260000000001</c:v>
                </c:pt>
                <c:pt idx="1054">
                  <c:v>82.99260000000001</c:v>
                </c:pt>
                <c:pt idx="1055">
                  <c:v>82.99260000000001</c:v>
                </c:pt>
                <c:pt idx="1056">
                  <c:v>82.99260000000001</c:v>
                </c:pt>
                <c:pt idx="1057">
                  <c:v>82.99260000000001</c:v>
                </c:pt>
                <c:pt idx="1058">
                  <c:v>82.99260000000001</c:v>
                </c:pt>
                <c:pt idx="1059">
                  <c:v>82.99260000000001</c:v>
                </c:pt>
                <c:pt idx="1060">
                  <c:v>82.99260000000001</c:v>
                </c:pt>
                <c:pt idx="1061">
                  <c:v>82.99260000000001</c:v>
                </c:pt>
                <c:pt idx="1062">
                  <c:v>82.99260000000001</c:v>
                </c:pt>
                <c:pt idx="1063">
                  <c:v>82.99260000000001</c:v>
                </c:pt>
                <c:pt idx="1064">
                  <c:v>82.99260000000001</c:v>
                </c:pt>
                <c:pt idx="1065">
                  <c:v>82.99260000000001</c:v>
                </c:pt>
                <c:pt idx="1066">
                  <c:v>82.99260000000001</c:v>
                </c:pt>
                <c:pt idx="1067">
                  <c:v>82.99260000000001</c:v>
                </c:pt>
                <c:pt idx="1068">
                  <c:v>82.99260000000001</c:v>
                </c:pt>
                <c:pt idx="1069">
                  <c:v>82.99260000000001</c:v>
                </c:pt>
                <c:pt idx="1070">
                  <c:v>82.99260000000001</c:v>
                </c:pt>
                <c:pt idx="1071">
                  <c:v>82.99260000000001</c:v>
                </c:pt>
                <c:pt idx="1072">
                  <c:v>82.99260000000001</c:v>
                </c:pt>
                <c:pt idx="1073">
                  <c:v>82.99260000000001</c:v>
                </c:pt>
                <c:pt idx="1074">
                  <c:v>82.99260000000001</c:v>
                </c:pt>
                <c:pt idx="1075">
                  <c:v>82.99260000000001</c:v>
                </c:pt>
                <c:pt idx="1076">
                  <c:v>82.99260000000001</c:v>
                </c:pt>
                <c:pt idx="1077">
                  <c:v>82.99260000000001</c:v>
                </c:pt>
                <c:pt idx="1078">
                  <c:v>82.99260000000001</c:v>
                </c:pt>
                <c:pt idx="1079">
                  <c:v>82.99260000000001</c:v>
                </c:pt>
                <c:pt idx="1080">
                  <c:v>82.99260000000001</c:v>
                </c:pt>
                <c:pt idx="1081">
                  <c:v>82.99260000000001</c:v>
                </c:pt>
                <c:pt idx="1082">
                  <c:v>82.99260000000001</c:v>
                </c:pt>
                <c:pt idx="1083">
                  <c:v>82.99260000000001</c:v>
                </c:pt>
                <c:pt idx="1084">
                  <c:v>82.99260000000001</c:v>
                </c:pt>
                <c:pt idx="1085">
                  <c:v>82.99260000000001</c:v>
                </c:pt>
                <c:pt idx="1086">
                  <c:v>82.99260000000001</c:v>
                </c:pt>
                <c:pt idx="1087">
                  <c:v>82.99260000000001</c:v>
                </c:pt>
                <c:pt idx="1088">
                  <c:v>82.99260000000001</c:v>
                </c:pt>
                <c:pt idx="1089">
                  <c:v>82.99260000000001</c:v>
                </c:pt>
                <c:pt idx="1090">
                  <c:v>82.99260000000001</c:v>
                </c:pt>
                <c:pt idx="1091">
                  <c:v>82.99260000000001</c:v>
                </c:pt>
                <c:pt idx="1092">
                  <c:v>82.99260000000001</c:v>
                </c:pt>
                <c:pt idx="1093">
                  <c:v>82.99260000000001</c:v>
                </c:pt>
                <c:pt idx="1094">
                  <c:v>82.99260000000001</c:v>
                </c:pt>
                <c:pt idx="1095">
                  <c:v>82.99260000000001</c:v>
                </c:pt>
                <c:pt idx="1096">
                  <c:v>82.99260000000001</c:v>
                </c:pt>
                <c:pt idx="1097">
                  <c:v>82.99260000000001</c:v>
                </c:pt>
                <c:pt idx="1098">
                  <c:v>82.99260000000001</c:v>
                </c:pt>
                <c:pt idx="1099">
                  <c:v>82.99260000000001</c:v>
                </c:pt>
                <c:pt idx="1100">
                  <c:v>82.99260000000001</c:v>
                </c:pt>
                <c:pt idx="1101">
                  <c:v>82.99260000000001</c:v>
                </c:pt>
                <c:pt idx="1102">
                  <c:v>82.99260000000001</c:v>
                </c:pt>
                <c:pt idx="1103">
                  <c:v>82.99260000000001</c:v>
                </c:pt>
                <c:pt idx="1104">
                  <c:v>82.99260000000001</c:v>
                </c:pt>
                <c:pt idx="1105">
                  <c:v>82.99260000000001</c:v>
                </c:pt>
                <c:pt idx="1106">
                  <c:v>82.99260000000001</c:v>
                </c:pt>
                <c:pt idx="1107">
                  <c:v>82.99260000000001</c:v>
                </c:pt>
                <c:pt idx="1108">
                  <c:v>82.99260000000001</c:v>
                </c:pt>
                <c:pt idx="1109">
                  <c:v>82.99260000000001</c:v>
                </c:pt>
                <c:pt idx="1110">
                  <c:v>82.99260000000001</c:v>
                </c:pt>
                <c:pt idx="1111">
                  <c:v>82.99260000000001</c:v>
                </c:pt>
                <c:pt idx="1112">
                  <c:v>82.99260000000001</c:v>
                </c:pt>
                <c:pt idx="1113">
                  <c:v>82.99260000000001</c:v>
                </c:pt>
                <c:pt idx="1114">
                  <c:v>82.99260000000001</c:v>
                </c:pt>
                <c:pt idx="1115">
                  <c:v>82.99260000000001</c:v>
                </c:pt>
                <c:pt idx="1116">
                  <c:v>82.99260000000001</c:v>
                </c:pt>
                <c:pt idx="1117">
                  <c:v>82.99260000000001</c:v>
                </c:pt>
                <c:pt idx="1118">
                  <c:v>82.99260000000001</c:v>
                </c:pt>
                <c:pt idx="1119">
                  <c:v>82.99260000000001</c:v>
                </c:pt>
                <c:pt idx="1120">
                  <c:v>82.99260000000001</c:v>
                </c:pt>
                <c:pt idx="1121">
                  <c:v>82.99260000000001</c:v>
                </c:pt>
                <c:pt idx="1122">
                  <c:v>82.99260000000001</c:v>
                </c:pt>
                <c:pt idx="1123">
                  <c:v>82.99260000000001</c:v>
                </c:pt>
                <c:pt idx="1124">
                  <c:v>82.99260000000001</c:v>
                </c:pt>
                <c:pt idx="1125">
                  <c:v>82.99260000000001</c:v>
                </c:pt>
                <c:pt idx="1126">
                  <c:v>82.99260000000001</c:v>
                </c:pt>
                <c:pt idx="1127">
                  <c:v>82.99260000000001</c:v>
                </c:pt>
                <c:pt idx="1128">
                  <c:v>82.99260000000001</c:v>
                </c:pt>
                <c:pt idx="1129">
                  <c:v>82.99260000000001</c:v>
                </c:pt>
                <c:pt idx="1130">
                  <c:v>82.99260000000001</c:v>
                </c:pt>
                <c:pt idx="1131">
                  <c:v>82.99260000000001</c:v>
                </c:pt>
                <c:pt idx="1132">
                  <c:v>82.99260000000001</c:v>
                </c:pt>
                <c:pt idx="1133">
                  <c:v>82.99260000000001</c:v>
                </c:pt>
                <c:pt idx="1134">
                  <c:v>82.99260000000001</c:v>
                </c:pt>
                <c:pt idx="1135">
                  <c:v>82.99260000000001</c:v>
                </c:pt>
                <c:pt idx="1136">
                  <c:v>82.99260000000001</c:v>
                </c:pt>
                <c:pt idx="1137">
                  <c:v>82.99260000000001</c:v>
                </c:pt>
                <c:pt idx="1138">
                  <c:v>82.99260000000001</c:v>
                </c:pt>
                <c:pt idx="1139">
                  <c:v>82.99260000000001</c:v>
                </c:pt>
                <c:pt idx="1140">
                  <c:v>82.99260000000001</c:v>
                </c:pt>
                <c:pt idx="1141">
                  <c:v>82.99260000000001</c:v>
                </c:pt>
                <c:pt idx="1142">
                  <c:v>82.99260000000001</c:v>
                </c:pt>
                <c:pt idx="1143">
                  <c:v>82.99260000000001</c:v>
                </c:pt>
                <c:pt idx="1144">
                  <c:v>82.99260000000001</c:v>
                </c:pt>
                <c:pt idx="1145">
                  <c:v>82.99260000000001</c:v>
                </c:pt>
                <c:pt idx="1146">
                  <c:v>82.99260000000001</c:v>
                </c:pt>
                <c:pt idx="1147">
                  <c:v>82.99260000000001</c:v>
                </c:pt>
                <c:pt idx="1148">
                  <c:v>82.99260000000001</c:v>
                </c:pt>
                <c:pt idx="1149">
                  <c:v>82.99260000000001</c:v>
                </c:pt>
                <c:pt idx="1150">
                  <c:v>82.99260000000001</c:v>
                </c:pt>
                <c:pt idx="1151">
                  <c:v>82.99260000000001</c:v>
                </c:pt>
                <c:pt idx="1152">
                  <c:v>82.99260000000001</c:v>
                </c:pt>
                <c:pt idx="1153">
                  <c:v>82.99260000000001</c:v>
                </c:pt>
                <c:pt idx="1154">
                  <c:v>82.99260000000001</c:v>
                </c:pt>
                <c:pt idx="1155">
                  <c:v>82.99260000000001</c:v>
                </c:pt>
                <c:pt idx="1156">
                  <c:v>82.99260000000001</c:v>
                </c:pt>
                <c:pt idx="1157">
                  <c:v>82.99260000000001</c:v>
                </c:pt>
                <c:pt idx="1158">
                  <c:v>82.99260000000001</c:v>
                </c:pt>
                <c:pt idx="1159">
                  <c:v>82.99260000000001</c:v>
                </c:pt>
                <c:pt idx="1160">
                  <c:v>82.99260000000001</c:v>
                </c:pt>
                <c:pt idx="1161">
                  <c:v>82.99260000000001</c:v>
                </c:pt>
                <c:pt idx="1162">
                  <c:v>82.99260000000001</c:v>
                </c:pt>
                <c:pt idx="1163">
                  <c:v>82.99260000000001</c:v>
                </c:pt>
                <c:pt idx="1164">
                  <c:v>82.99260000000001</c:v>
                </c:pt>
                <c:pt idx="1165">
                  <c:v>82.99260000000001</c:v>
                </c:pt>
                <c:pt idx="1166">
                  <c:v>82.99260000000001</c:v>
                </c:pt>
                <c:pt idx="1167">
                  <c:v>82.99260000000001</c:v>
                </c:pt>
                <c:pt idx="1168">
                  <c:v>82.99260000000001</c:v>
                </c:pt>
                <c:pt idx="1169">
                  <c:v>82.99260000000001</c:v>
                </c:pt>
                <c:pt idx="1170">
                  <c:v>82.99260000000001</c:v>
                </c:pt>
                <c:pt idx="1171">
                  <c:v>82.99260000000001</c:v>
                </c:pt>
                <c:pt idx="1172">
                  <c:v>82.99260000000001</c:v>
                </c:pt>
                <c:pt idx="1173">
                  <c:v>82.99260000000001</c:v>
                </c:pt>
                <c:pt idx="1174">
                  <c:v>82.99260000000001</c:v>
                </c:pt>
                <c:pt idx="1175">
                  <c:v>82.99260000000001</c:v>
                </c:pt>
                <c:pt idx="1176">
                  <c:v>82.99260000000001</c:v>
                </c:pt>
                <c:pt idx="1177">
                  <c:v>82.99260000000001</c:v>
                </c:pt>
                <c:pt idx="1178">
                  <c:v>82.99260000000001</c:v>
                </c:pt>
                <c:pt idx="1179">
                  <c:v>82.99260000000001</c:v>
                </c:pt>
                <c:pt idx="1180">
                  <c:v>82.99260000000001</c:v>
                </c:pt>
                <c:pt idx="1181">
                  <c:v>82.99260000000001</c:v>
                </c:pt>
                <c:pt idx="1182">
                  <c:v>82.99260000000001</c:v>
                </c:pt>
                <c:pt idx="1183">
                  <c:v>82.99260000000001</c:v>
                </c:pt>
                <c:pt idx="1184">
                  <c:v>82.99260000000001</c:v>
                </c:pt>
                <c:pt idx="1185">
                  <c:v>82.99260000000001</c:v>
                </c:pt>
                <c:pt idx="1186">
                  <c:v>82.99260000000001</c:v>
                </c:pt>
                <c:pt idx="1187">
                  <c:v>82.99260000000001</c:v>
                </c:pt>
                <c:pt idx="1188">
                  <c:v>82.99260000000001</c:v>
                </c:pt>
                <c:pt idx="1189">
                  <c:v>82.99260000000001</c:v>
                </c:pt>
                <c:pt idx="1190">
                  <c:v>82.99260000000001</c:v>
                </c:pt>
                <c:pt idx="1191">
                  <c:v>82.99260000000001</c:v>
                </c:pt>
                <c:pt idx="1192">
                  <c:v>82.99260000000001</c:v>
                </c:pt>
                <c:pt idx="1193">
                  <c:v>82.99260000000001</c:v>
                </c:pt>
                <c:pt idx="1194">
                  <c:v>82.99260000000001</c:v>
                </c:pt>
                <c:pt idx="1195">
                  <c:v>82.99260000000001</c:v>
                </c:pt>
                <c:pt idx="1196">
                  <c:v>82.99260000000001</c:v>
                </c:pt>
                <c:pt idx="1197">
                  <c:v>82.99260000000001</c:v>
                </c:pt>
                <c:pt idx="1198">
                  <c:v>82.99260000000001</c:v>
                </c:pt>
                <c:pt idx="1199">
                  <c:v>82.99260000000001</c:v>
                </c:pt>
                <c:pt idx="1200">
                  <c:v>82.99260000000001</c:v>
                </c:pt>
                <c:pt idx="1201">
                  <c:v>82.99260000000001</c:v>
                </c:pt>
                <c:pt idx="1202">
                  <c:v>82.99260000000001</c:v>
                </c:pt>
                <c:pt idx="1203">
                  <c:v>82.99260000000001</c:v>
                </c:pt>
                <c:pt idx="1204">
                  <c:v>82.99260000000001</c:v>
                </c:pt>
                <c:pt idx="1205">
                  <c:v>82.99260000000001</c:v>
                </c:pt>
                <c:pt idx="1206">
                  <c:v>82.99260000000001</c:v>
                </c:pt>
                <c:pt idx="1207">
                  <c:v>82.99260000000001</c:v>
                </c:pt>
                <c:pt idx="1208">
                  <c:v>82.99260000000001</c:v>
                </c:pt>
                <c:pt idx="1209">
                  <c:v>82.99260000000001</c:v>
                </c:pt>
                <c:pt idx="1210">
                  <c:v>82.99260000000001</c:v>
                </c:pt>
                <c:pt idx="1211">
                  <c:v>82.99260000000001</c:v>
                </c:pt>
                <c:pt idx="1212">
                  <c:v>82.99260000000001</c:v>
                </c:pt>
                <c:pt idx="1213">
                  <c:v>82.99260000000001</c:v>
                </c:pt>
                <c:pt idx="1214">
                  <c:v>82.99260000000001</c:v>
                </c:pt>
                <c:pt idx="1215">
                  <c:v>82.99260000000001</c:v>
                </c:pt>
                <c:pt idx="1216">
                  <c:v>82.99260000000001</c:v>
                </c:pt>
                <c:pt idx="1217">
                  <c:v>82.99260000000001</c:v>
                </c:pt>
                <c:pt idx="1218">
                  <c:v>82.99260000000001</c:v>
                </c:pt>
                <c:pt idx="1219">
                  <c:v>82.99260000000001</c:v>
                </c:pt>
                <c:pt idx="1220">
                  <c:v>82.99260000000001</c:v>
                </c:pt>
                <c:pt idx="1221">
                  <c:v>82.99260000000001</c:v>
                </c:pt>
                <c:pt idx="1222">
                  <c:v>82.99260000000001</c:v>
                </c:pt>
                <c:pt idx="1223">
                  <c:v>82.99260000000001</c:v>
                </c:pt>
                <c:pt idx="1224">
                  <c:v>82.99260000000001</c:v>
                </c:pt>
                <c:pt idx="1225">
                  <c:v>82.99260000000001</c:v>
                </c:pt>
                <c:pt idx="1226">
                  <c:v>82.99260000000001</c:v>
                </c:pt>
                <c:pt idx="1227">
                  <c:v>82.99260000000001</c:v>
                </c:pt>
                <c:pt idx="1228">
                  <c:v>82.99260000000001</c:v>
                </c:pt>
                <c:pt idx="1229">
                  <c:v>82.99260000000001</c:v>
                </c:pt>
                <c:pt idx="1230">
                  <c:v>82.99260000000001</c:v>
                </c:pt>
                <c:pt idx="1231">
                  <c:v>82.99260000000001</c:v>
                </c:pt>
                <c:pt idx="1232">
                  <c:v>82.99260000000001</c:v>
                </c:pt>
                <c:pt idx="1233">
                  <c:v>82.99260000000001</c:v>
                </c:pt>
                <c:pt idx="1234">
                  <c:v>82.99260000000001</c:v>
                </c:pt>
                <c:pt idx="1235">
                  <c:v>82.99260000000001</c:v>
                </c:pt>
                <c:pt idx="1236">
                  <c:v>82.99260000000001</c:v>
                </c:pt>
                <c:pt idx="1237">
                  <c:v>82.99260000000001</c:v>
                </c:pt>
                <c:pt idx="1238">
                  <c:v>82.99260000000001</c:v>
                </c:pt>
                <c:pt idx="1239">
                  <c:v>82.99260000000001</c:v>
                </c:pt>
                <c:pt idx="1240">
                  <c:v>82.99260000000001</c:v>
                </c:pt>
                <c:pt idx="1241">
                  <c:v>82.99260000000001</c:v>
                </c:pt>
                <c:pt idx="1242">
                  <c:v>82.99260000000001</c:v>
                </c:pt>
                <c:pt idx="1243">
                  <c:v>82.99260000000001</c:v>
                </c:pt>
                <c:pt idx="1244">
                  <c:v>82.99260000000001</c:v>
                </c:pt>
                <c:pt idx="1245">
                  <c:v>82.99260000000001</c:v>
                </c:pt>
                <c:pt idx="1246">
                  <c:v>82.99260000000001</c:v>
                </c:pt>
                <c:pt idx="1247">
                  <c:v>82.99260000000001</c:v>
                </c:pt>
                <c:pt idx="1248">
                  <c:v>82.99260000000001</c:v>
                </c:pt>
                <c:pt idx="1249">
                  <c:v>82.99260000000001</c:v>
                </c:pt>
                <c:pt idx="1250">
                  <c:v>82.99260000000001</c:v>
                </c:pt>
                <c:pt idx="1251">
                  <c:v>82.99260000000001</c:v>
                </c:pt>
                <c:pt idx="1252">
                  <c:v>82.99260000000001</c:v>
                </c:pt>
                <c:pt idx="1253">
                  <c:v>82.99260000000001</c:v>
                </c:pt>
                <c:pt idx="1254">
                  <c:v>82.99260000000001</c:v>
                </c:pt>
                <c:pt idx="1255">
                  <c:v>82.99260000000001</c:v>
                </c:pt>
                <c:pt idx="1256">
                  <c:v>82.99260000000001</c:v>
                </c:pt>
                <c:pt idx="1257">
                  <c:v>82.99260000000001</c:v>
                </c:pt>
                <c:pt idx="1258">
                  <c:v>82.99260000000001</c:v>
                </c:pt>
                <c:pt idx="1259">
                  <c:v>82.99260000000001</c:v>
                </c:pt>
                <c:pt idx="1260">
                  <c:v>82.99260000000001</c:v>
                </c:pt>
                <c:pt idx="1261">
                  <c:v>82.99260000000001</c:v>
                </c:pt>
                <c:pt idx="1262">
                  <c:v>82.99260000000001</c:v>
                </c:pt>
                <c:pt idx="1263">
                  <c:v>82.99260000000001</c:v>
                </c:pt>
                <c:pt idx="1264">
                  <c:v>82.99260000000001</c:v>
                </c:pt>
                <c:pt idx="1265">
                  <c:v>82.99260000000001</c:v>
                </c:pt>
                <c:pt idx="1266">
                  <c:v>82.99260000000001</c:v>
                </c:pt>
                <c:pt idx="1267">
                  <c:v>82.99260000000001</c:v>
                </c:pt>
                <c:pt idx="1268">
                  <c:v>82.99260000000001</c:v>
                </c:pt>
                <c:pt idx="1269">
                  <c:v>82.99260000000001</c:v>
                </c:pt>
                <c:pt idx="1270">
                  <c:v>82.99260000000001</c:v>
                </c:pt>
                <c:pt idx="1271">
                  <c:v>82.99260000000001</c:v>
                </c:pt>
                <c:pt idx="1272">
                  <c:v>82.99260000000001</c:v>
                </c:pt>
                <c:pt idx="1273">
                  <c:v>82.99260000000001</c:v>
                </c:pt>
                <c:pt idx="1274">
                  <c:v>82.99260000000001</c:v>
                </c:pt>
                <c:pt idx="1275">
                  <c:v>82.99260000000001</c:v>
                </c:pt>
                <c:pt idx="1276">
                  <c:v>82.99260000000001</c:v>
                </c:pt>
                <c:pt idx="1277">
                  <c:v>82.99260000000001</c:v>
                </c:pt>
                <c:pt idx="1278">
                  <c:v>82.99260000000001</c:v>
                </c:pt>
                <c:pt idx="1279">
                  <c:v>82.99260000000001</c:v>
                </c:pt>
                <c:pt idx="1280">
                  <c:v>82.99260000000001</c:v>
                </c:pt>
                <c:pt idx="1281">
                  <c:v>82.99260000000001</c:v>
                </c:pt>
                <c:pt idx="1282">
                  <c:v>82.99260000000001</c:v>
                </c:pt>
                <c:pt idx="1283">
                  <c:v>82.99260000000001</c:v>
                </c:pt>
                <c:pt idx="1284">
                  <c:v>82.99260000000001</c:v>
                </c:pt>
                <c:pt idx="1285">
                  <c:v>82.99260000000001</c:v>
                </c:pt>
                <c:pt idx="1286">
                  <c:v>82.99260000000001</c:v>
                </c:pt>
                <c:pt idx="1287">
                  <c:v>82.99260000000001</c:v>
                </c:pt>
                <c:pt idx="1288">
                  <c:v>82.99260000000001</c:v>
                </c:pt>
                <c:pt idx="1289">
                  <c:v>82.99260000000001</c:v>
                </c:pt>
                <c:pt idx="1290">
                  <c:v>82.99260000000001</c:v>
                </c:pt>
                <c:pt idx="1291">
                  <c:v>82.99260000000001</c:v>
                </c:pt>
                <c:pt idx="1292">
                  <c:v>82.99260000000001</c:v>
                </c:pt>
                <c:pt idx="1293">
                  <c:v>82.99260000000001</c:v>
                </c:pt>
                <c:pt idx="1294">
                  <c:v>82.99260000000001</c:v>
                </c:pt>
                <c:pt idx="1295">
                  <c:v>82.99260000000001</c:v>
                </c:pt>
                <c:pt idx="1296">
                  <c:v>82.99260000000001</c:v>
                </c:pt>
                <c:pt idx="1297">
                  <c:v>82.99260000000001</c:v>
                </c:pt>
                <c:pt idx="1298">
                  <c:v>82.99260000000001</c:v>
                </c:pt>
                <c:pt idx="1299">
                  <c:v>82.99260000000001</c:v>
                </c:pt>
                <c:pt idx="1300">
                  <c:v>82.99260000000001</c:v>
                </c:pt>
                <c:pt idx="1301">
                  <c:v>82.99260000000001</c:v>
                </c:pt>
                <c:pt idx="1302">
                  <c:v>82.99260000000001</c:v>
                </c:pt>
                <c:pt idx="1303">
                  <c:v>82.99260000000001</c:v>
                </c:pt>
                <c:pt idx="1304">
                  <c:v>82.99260000000001</c:v>
                </c:pt>
                <c:pt idx="1305">
                  <c:v>82.99260000000001</c:v>
                </c:pt>
                <c:pt idx="1306">
                  <c:v>82.99260000000001</c:v>
                </c:pt>
                <c:pt idx="1307">
                  <c:v>82.99260000000001</c:v>
                </c:pt>
                <c:pt idx="1308">
                  <c:v>82.99260000000001</c:v>
                </c:pt>
                <c:pt idx="1309">
                  <c:v>82.99260000000001</c:v>
                </c:pt>
                <c:pt idx="1310">
                  <c:v>82.99260000000001</c:v>
                </c:pt>
                <c:pt idx="1311">
                  <c:v>82.99260000000001</c:v>
                </c:pt>
                <c:pt idx="1312">
                  <c:v>82.99260000000001</c:v>
                </c:pt>
                <c:pt idx="1313">
                  <c:v>82.99260000000001</c:v>
                </c:pt>
                <c:pt idx="1314">
                  <c:v>82.99260000000001</c:v>
                </c:pt>
                <c:pt idx="1315">
                  <c:v>82.99260000000001</c:v>
                </c:pt>
                <c:pt idx="1316">
                  <c:v>82.99260000000001</c:v>
                </c:pt>
                <c:pt idx="1317">
                  <c:v>82.99260000000001</c:v>
                </c:pt>
                <c:pt idx="1318">
                  <c:v>82.99260000000001</c:v>
                </c:pt>
                <c:pt idx="1319">
                  <c:v>82.99260000000001</c:v>
                </c:pt>
                <c:pt idx="1320">
                  <c:v>82.99260000000001</c:v>
                </c:pt>
                <c:pt idx="1321">
                  <c:v>82.99260000000001</c:v>
                </c:pt>
                <c:pt idx="1322">
                  <c:v>82.99260000000001</c:v>
                </c:pt>
                <c:pt idx="1323">
                  <c:v>82.99260000000001</c:v>
                </c:pt>
                <c:pt idx="1324">
                  <c:v>82.99260000000001</c:v>
                </c:pt>
                <c:pt idx="1325">
                  <c:v>82.99260000000001</c:v>
                </c:pt>
                <c:pt idx="1326">
                  <c:v>82.99260000000001</c:v>
                </c:pt>
                <c:pt idx="1327">
                  <c:v>82.99260000000001</c:v>
                </c:pt>
                <c:pt idx="1328">
                  <c:v>82.99260000000001</c:v>
                </c:pt>
                <c:pt idx="1329">
                  <c:v>82.99260000000001</c:v>
                </c:pt>
                <c:pt idx="1330">
                  <c:v>82.99260000000001</c:v>
                </c:pt>
                <c:pt idx="1331">
                  <c:v>82.99260000000001</c:v>
                </c:pt>
                <c:pt idx="1332">
                  <c:v>82.99260000000001</c:v>
                </c:pt>
                <c:pt idx="1333">
                  <c:v>82.99260000000001</c:v>
                </c:pt>
                <c:pt idx="1334">
                  <c:v>82.99260000000001</c:v>
                </c:pt>
                <c:pt idx="1335">
                  <c:v>82.99260000000001</c:v>
                </c:pt>
                <c:pt idx="1336">
                  <c:v>82.99260000000001</c:v>
                </c:pt>
                <c:pt idx="1337">
                  <c:v>82.99260000000001</c:v>
                </c:pt>
                <c:pt idx="1338">
                  <c:v>82.99260000000001</c:v>
                </c:pt>
                <c:pt idx="1339">
                  <c:v>82.99260000000001</c:v>
                </c:pt>
                <c:pt idx="1340">
                  <c:v>82.99260000000001</c:v>
                </c:pt>
                <c:pt idx="1341">
                  <c:v>82.99260000000001</c:v>
                </c:pt>
                <c:pt idx="1342">
                  <c:v>82.99260000000001</c:v>
                </c:pt>
                <c:pt idx="1343">
                  <c:v>82.99260000000001</c:v>
                </c:pt>
                <c:pt idx="1344">
                  <c:v>82.99260000000001</c:v>
                </c:pt>
                <c:pt idx="1345">
                  <c:v>82.99260000000001</c:v>
                </c:pt>
                <c:pt idx="1346">
                  <c:v>82.99260000000001</c:v>
                </c:pt>
                <c:pt idx="1347">
                  <c:v>82.99260000000001</c:v>
                </c:pt>
                <c:pt idx="1348">
                  <c:v>82.99260000000001</c:v>
                </c:pt>
                <c:pt idx="1349">
                  <c:v>82.99260000000001</c:v>
                </c:pt>
                <c:pt idx="1350">
                  <c:v>82.99260000000001</c:v>
                </c:pt>
                <c:pt idx="1351">
                  <c:v>82.99260000000001</c:v>
                </c:pt>
                <c:pt idx="1352">
                  <c:v>82.99260000000001</c:v>
                </c:pt>
                <c:pt idx="1353">
                  <c:v>82.99260000000001</c:v>
                </c:pt>
                <c:pt idx="1354">
                  <c:v>82.99260000000001</c:v>
                </c:pt>
                <c:pt idx="1355">
                  <c:v>82.99260000000001</c:v>
                </c:pt>
                <c:pt idx="1356">
                  <c:v>82.99260000000001</c:v>
                </c:pt>
                <c:pt idx="1357">
                  <c:v>82.99260000000001</c:v>
                </c:pt>
                <c:pt idx="1358">
                  <c:v>82.99260000000001</c:v>
                </c:pt>
                <c:pt idx="1359">
                  <c:v>82.99260000000001</c:v>
                </c:pt>
                <c:pt idx="1360">
                  <c:v>82.99260000000001</c:v>
                </c:pt>
                <c:pt idx="1361">
                  <c:v>82.99260000000001</c:v>
                </c:pt>
                <c:pt idx="1362">
                  <c:v>82.99260000000001</c:v>
                </c:pt>
                <c:pt idx="1363">
                  <c:v>82.99260000000001</c:v>
                </c:pt>
                <c:pt idx="1364">
                  <c:v>82.99260000000001</c:v>
                </c:pt>
                <c:pt idx="1365">
                  <c:v>82.99260000000001</c:v>
                </c:pt>
                <c:pt idx="1366">
                  <c:v>82.99260000000001</c:v>
                </c:pt>
                <c:pt idx="1367">
                  <c:v>82.99260000000001</c:v>
                </c:pt>
                <c:pt idx="1368">
                  <c:v>82.99260000000001</c:v>
                </c:pt>
                <c:pt idx="1369">
                  <c:v>82.99260000000001</c:v>
                </c:pt>
                <c:pt idx="1370">
                  <c:v>82.99260000000001</c:v>
                </c:pt>
                <c:pt idx="1371">
                  <c:v>82.99260000000001</c:v>
                </c:pt>
                <c:pt idx="1372">
                  <c:v>82.99260000000001</c:v>
                </c:pt>
                <c:pt idx="1373">
                  <c:v>82.99260000000001</c:v>
                </c:pt>
                <c:pt idx="1374">
                  <c:v>82.99260000000001</c:v>
                </c:pt>
                <c:pt idx="1375">
                  <c:v>82.99260000000001</c:v>
                </c:pt>
                <c:pt idx="1376">
                  <c:v>82.99260000000001</c:v>
                </c:pt>
                <c:pt idx="1377">
                  <c:v>82.99260000000001</c:v>
                </c:pt>
                <c:pt idx="1378">
                  <c:v>82.99260000000001</c:v>
                </c:pt>
                <c:pt idx="1379">
                  <c:v>82.99260000000001</c:v>
                </c:pt>
                <c:pt idx="1380">
                  <c:v>82.99260000000001</c:v>
                </c:pt>
                <c:pt idx="1381">
                  <c:v>82.99260000000001</c:v>
                </c:pt>
                <c:pt idx="1382">
                  <c:v>82.99260000000001</c:v>
                </c:pt>
                <c:pt idx="1383">
                  <c:v>82.99260000000001</c:v>
                </c:pt>
                <c:pt idx="1384">
                  <c:v>82.99260000000001</c:v>
                </c:pt>
                <c:pt idx="1385">
                  <c:v>82.99260000000001</c:v>
                </c:pt>
                <c:pt idx="1386">
                  <c:v>82.99260000000001</c:v>
                </c:pt>
                <c:pt idx="1387">
                  <c:v>82.99260000000001</c:v>
                </c:pt>
                <c:pt idx="1388">
                  <c:v>82.99260000000001</c:v>
                </c:pt>
                <c:pt idx="1389">
                  <c:v>82.99260000000001</c:v>
                </c:pt>
                <c:pt idx="1390">
                  <c:v>82.99260000000001</c:v>
                </c:pt>
                <c:pt idx="1391">
                  <c:v>82.99260000000001</c:v>
                </c:pt>
                <c:pt idx="1392">
                  <c:v>82.99260000000001</c:v>
                </c:pt>
                <c:pt idx="1393">
                  <c:v>82.99260000000001</c:v>
                </c:pt>
                <c:pt idx="1394">
                  <c:v>82.99260000000001</c:v>
                </c:pt>
                <c:pt idx="1395">
                  <c:v>82.99260000000001</c:v>
                </c:pt>
                <c:pt idx="1396">
                  <c:v>82.99260000000001</c:v>
                </c:pt>
                <c:pt idx="1397">
                  <c:v>82.99260000000001</c:v>
                </c:pt>
                <c:pt idx="1398">
                  <c:v>82.99260000000001</c:v>
                </c:pt>
                <c:pt idx="1399">
                  <c:v>82.99260000000001</c:v>
                </c:pt>
                <c:pt idx="1400">
                  <c:v>82.99260000000001</c:v>
                </c:pt>
                <c:pt idx="1401">
                  <c:v>82.99260000000001</c:v>
                </c:pt>
                <c:pt idx="1402">
                  <c:v>82.99260000000001</c:v>
                </c:pt>
                <c:pt idx="1403">
                  <c:v>82.99260000000001</c:v>
                </c:pt>
                <c:pt idx="1404">
                  <c:v>82.99260000000001</c:v>
                </c:pt>
                <c:pt idx="1405">
                  <c:v>82.99260000000001</c:v>
                </c:pt>
                <c:pt idx="1406">
                  <c:v>82.99260000000001</c:v>
                </c:pt>
                <c:pt idx="1407">
                  <c:v>82.99260000000001</c:v>
                </c:pt>
                <c:pt idx="1408">
                  <c:v>82.99260000000001</c:v>
                </c:pt>
                <c:pt idx="1409">
                  <c:v>82.99260000000001</c:v>
                </c:pt>
                <c:pt idx="1410">
                  <c:v>82.99260000000001</c:v>
                </c:pt>
                <c:pt idx="1411">
                  <c:v>82.99260000000001</c:v>
                </c:pt>
                <c:pt idx="1412">
                  <c:v>82.99260000000001</c:v>
                </c:pt>
                <c:pt idx="1413">
                  <c:v>82.99260000000001</c:v>
                </c:pt>
                <c:pt idx="1414">
                  <c:v>82.99260000000001</c:v>
                </c:pt>
                <c:pt idx="1415">
                  <c:v>82.99260000000001</c:v>
                </c:pt>
                <c:pt idx="1416">
                  <c:v>82.99260000000001</c:v>
                </c:pt>
                <c:pt idx="1417">
                  <c:v>82.99260000000001</c:v>
                </c:pt>
                <c:pt idx="1418">
                  <c:v>82.99260000000001</c:v>
                </c:pt>
                <c:pt idx="1419">
                  <c:v>82.99260000000001</c:v>
                </c:pt>
                <c:pt idx="1420">
                  <c:v>82.99260000000001</c:v>
                </c:pt>
                <c:pt idx="1421">
                  <c:v>82.99260000000001</c:v>
                </c:pt>
                <c:pt idx="1422">
                  <c:v>82.99260000000001</c:v>
                </c:pt>
                <c:pt idx="1423">
                  <c:v>82.99260000000001</c:v>
                </c:pt>
                <c:pt idx="1424">
                  <c:v>82.99260000000001</c:v>
                </c:pt>
                <c:pt idx="1425">
                  <c:v>82.99260000000001</c:v>
                </c:pt>
                <c:pt idx="1426">
                  <c:v>82.99260000000001</c:v>
                </c:pt>
                <c:pt idx="1427">
                  <c:v>82.99260000000001</c:v>
                </c:pt>
                <c:pt idx="1428">
                  <c:v>82.99260000000001</c:v>
                </c:pt>
                <c:pt idx="1429">
                  <c:v>82.99260000000001</c:v>
                </c:pt>
                <c:pt idx="1430">
                  <c:v>82.99260000000001</c:v>
                </c:pt>
                <c:pt idx="1431">
                  <c:v>82.99260000000001</c:v>
                </c:pt>
                <c:pt idx="1432">
                  <c:v>82.99260000000001</c:v>
                </c:pt>
                <c:pt idx="1433">
                  <c:v>82.99260000000001</c:v>
                </c:pt>
                <c:pt idx="1434">
                  <c:v>82.99260000000001</c:v>
                </c:pt>
                <c:pt idx="1435">
                  <c:v>82.99260000000001</c:v>
                </c:pt>
                <c:pt idx="1436">
                  <c:v>82.99260000000001</c:v>
                </c:pt>
                <c:pt idx="1437">
                  <c:v>82.99260000000001</c:v>
                </c:pt>
                <c:pt idx="1438">
                  <c:v>82.99260000000001</c:v>
                </c:pt>
                <c:pt idx="1439">
                  <c:v>82.99260000000001</c:v>
                </c:pt>
                <c:pt idx="1440">
                  <c:v>82.99260000000001</c:v>
                </c:pt>
                <c:pt idx="1441">
                  <c:v>82.99260000000001</c:v>
                </c:pt>
                <c:pt idx="1442">
                  <c:v>82.99260000000001</c:v>
                </c:pt>
                <c:pt idx="1443">
                  <c:v>82.99260000000001</c:v>
                </c:pt>
                <c:pt idx="1444">
                  <c:v>82.99260000000001</c:v>
                </c:pt>
                <c:pt idx="1445">
                  <c:v>82.99260000000001</c:v>
                </c:pt>
                <c:pt idx="1446">
                  <c:v>82.99260000000001</c:v>
                </c:pt>
                <c:pt idx="1447">
                  <c:v>82.99260000000001</c:v>
                </c:pt>
                <c:pt idx="1448">
                  <c:v>82.99260000000001</c:v>
                </c:pt>
                <c:pt idx="1449">
                  <c:v>82.99260000000001</c:v>
                </c:pt>
                <c:pt idx="1450">
                  <c:v>82.99260000000001</c:v>
                </c:pt>
                <c:pt idx="1451">
                  <c:v>82.99260000000001</c:v>
                </c:pt>
                <c:pt idx="1452">
                  <c:v>82.99260000000001</c:v>
                </c:pt>
                <c:pt idx="1453">
                  <c:v>82.99260000000001</c:v>
                </c:pt>
                <c:pt idx="1454">
                  <c:v>82.99260000000001</c:v>
                </c:pt>
                <c:pt idx="1455">
                  <c:v>82.99260000000001</c:v>
                </c:pt>
                <c:pt idx="1456">
                  <c:v>82.99260000000001</c:v>
                </c:pt>
                <c:pt idx="1457">
                  <c:v>82.99260000000001</c:v>
                </c:pt>
                <c:pt idx="1458">
                  <c:v>82.99260000000001</c:v>
                </c:pt>
                <c:pt idx="1459">
                  <c:v>82.99260000000001</c:v>
                </c:pt>
                <c:pt idx="1460">
                  <c:v>82.99260000000001</c:v>
                </c:pt>
                <c:pt idx="1461">
                  <c:v>82.99260000000001</c:v>
                </c:pt>
                <c:pt idx="1462">
                  <c:v>82.99260000000001</c:v>
                </c:pt>
                <c:pt idx="1463">
                  <c:v>82.99260000000001</c:v>
                </c:pt>
                <c:pt idx="1464">
                  <c:v>82.99260000000001</c:v>
                </c:pt>
                <c:pt idx="1465">
                  <c:v>82.99260000000001</c:v>
                </c:pt>
                <c:pt idx="1466">
                  <c:v>82.99260000000001</c:v>
                </c:pt>
                <c:pt idx="1467">
                  <c:v>82.99260000000001</c:v>
                </c:pt>
                <c:pt idx="1468">
                  <c:v>82.99260000000001</c:v>
                </c:pt>
                <c:pt idx="1469">
                  <c:v>82.99260000000001</c:v>
                </c:pt>
                <c:pt idx="1470">
                  <c:v>82.99260000000001</c:v>
                </c:pt>
                <c:pt idx="1471">
                  <c:v>82.99260000000001</c:v>
                </c:pt>
                <c:pt idx="1472">
                  <c:v>82.99260000000001</c:v>
                </c:pt>
                <c:pt idx="1473">
                  <c:v>82.99260000000001</c:v>
                </c:pt>
                <c:pt idx="1474">
                  <c:v>82.99260000000001</c:v>
                </c:pt>
                <c:pt idx="1475">
                  <c:v>82.99260000000001</c:v>
                </c:pt>
                <c:pt idx="1476">
                  <c:v>82.99260000000001</c:v>
                </c:pt>
                <c:pt idx="1477">
                  <c:v>82.99260000000001</c:v>
                </c:pt>
                <c:pt idx="1478">
                  <c:v>82.99260000000001</c:v>
                </c:pt>
                <c:pt idx="1479">
                  <c:v>82.99260000000001</c:v>
                </c:pt>
                <c:pt idx="1480">
                  <c:v>82.99260000000001</c:v>
                </c:pt>
                <c:pt idx="1481">
                  <c:v>82.99260000000001</c:v>
                </c:pt>
                <c:pt idx="1482">
                  <c:v>82.99260000000001</c:v>
                </c:pt>
                <c:pt idx="1483">
                  <c:v>82.99260000000001</c:v>
                </c:pt>
                <c:pt idx="1484">
                  <c:v>82.99260000000001</c:v>
                </c:pt>
                <c:pt idx="1485">
                  <c:v>82.99260000000001</c:v>
                </c:pt>
                <c:pt idx="1486">
                  <c:v>82.99260000000001</c:v>
                </c:pt>
                <c:pt idx="1487">
                  <c:v>82.99260000000001</c:v>
                </c:pt>
                <c:pt idx="1488">
                  <c:v>82.99260000000001</c:v>
                </c:pt>
                <c:pt idx="1489">
                  <c:v>82.99260000000001</c:v>
                </c:pt>
                <c:pt idx="1490">
                  <c:v>82.99260000000001</c:v>
                </c:pt>
                <c:pt idx="1491">
                  <c:v>82.99260000000001</c:v>
                </c:pt>
                <c:pt idx="1492">
                  <c:v>82.99260000000001</c:v>
                </c:pt>
                <c:pt idx="1493">
                  <c:v>82.99260000000001</c:v>
                </c:pt>
                <c:pt idx="1494">
                  <c:v>82.99260000000001</c:v>
                </c:pt>
                <c:pt idx="1495">
                  <c:v>82.99260000000001</c:v>
                </c:pt>
                <c:pt idx="1496">
                  <c:v>82.99260000000001</c:v>
                </c:pt>
                <c:pt idx="1497">
                  <c:v>82.99260000000001</c:v>
                </c:pt>
                <c:pt idx="1498">
                  <c:v>82.99260000000001</c:v>
                </c:pt>
                <c:pt idx="1499">
                  <c:v>82.99260000000001</c:v>
                </c:pt>
                <c:pt idx="1500">
                  <c:v>82.99260000000001</c:v>
                </c:pt>
                <c:pt idx="1501">
                  <c:v>82.99260000000001</c:v>
                </c:pt>
                <c:pt idx="1502">
                  <c:v>82.99260000000001</c:v>
                </c:pt>
                <c:pt idx="1503">
                  <c:v>82.99260000000001</c:v>
                </c:pt>
                <c:pt idx="1504">
                  <c:v>82.99260000000001</c:v>
                </c:pt>
                <c:pt idx="1505">
                  <c:v>82.99260000000001</c:v>
                </c:pt>
                <c:pt idx="1506">
                  <c:v>82.99260000000001</c:v>
                </c:pt>
                <c:pt idx="1507">
                  <c:v>82.99260000000001</c:v>
                </c:pt>
                <c:pt idx="1508">
                  <c:v>82.99260000000001</c:v>
                </c:pt>
                <c:pt idx="1509">
                  <c:v>82.99260000000001</c:v>
                </c:pt>
                <c:pt idx="1510">
                  <c:v>82.99260000000001</c:v>
                </c:pt>
                <c:pt idx="1511">
                  <c:v>82.99260000000001</c:v>
                </c:pt>
                <c:pt idx="1512">
                  <c:v>82.99260000000001</c:v>
                </c:pt>
                <c:pt idx="1513">
                  <c:v>82.99260000000001</c:v>
                </c:pt>
                <c:pt idx="1514">
                  <c:v>82.99260000000001</c:v>
                </c:pt>
                <c:pt idx="1515">
                  <c:v>82.99260000000001</c:v>
                </c:pt>
                <c:pt idx="1516">
                  <c:v>82.99260000000001</c:v>
                </c:pt>
                <c:pt idx="1517">
                  <c:v>82.99260000000001</c:v>
                </c:pt>
                <c:pt idx="1518">
                  <c:v>82.99260000000001</c:v>
                </c:pt>
                <c:pt idx="1519">
                  <c:v>82.99260000000001</c:v>
                </c:pt>
                <c:pt idx="1520">
                  <c:v>82.99260000000001</c:v>
                </c:pt>
                <c:pt idx="1521">
                  <c:v>82.99260000000001</c:v>
                </c:pt>
                <c:pt idx="1522">
                  <c:v>82.99260000000001</c:v>
                </c:pt>
                <c:pt idx="1523">
                  <c:v>82.99260000000001</c:v>
                </c:pt>
                <c:pt idx="1524">
                  <c:v>82.99260000000001</c:v>
                </c:pt>
                <c:pt idx="1525">
                  <c:v>82.99260000000001</c:v>
                </c:pt>
                <c:pt idx="1526">
                  <c:v>82.99260000000001</c:v>
                </c:pt>
                <c:pt idx="1527">
                  <c:v>82.99260000000001</c:v>
                </c:pt>
                <c:pt idx="1528">
                  <c:v>82.99260000000001</c:v>
                </c:pt>
                <c:pt idx="1529">
                  <c:v>82.99260000000001</c:v>
                </c:pt>
                <c:pt idx="1530">
                  <c:v>82.99260000000001</c:v>
                </c:pt>
                <c:pt idx="1531">
                  <c:v>82.99260000000001</c:v>
                </c:pt>
                <c:pt idx="1532">
                  <c:v>82.99260000000001</c:v>
                </c:pt>
                <c:pt idx="1533">
                  <c:v>82.99260000000001</c:v>
                </c:pt>
                <c:pt idx="1534">
                  <c:v>82.99260000000001</c:v>
                </c:pt>
                <c:pt idx="1535">
                  <c:v>82.99260000000001</c:v>
                </c:pt>
                <c:pt idx="1536">
                  <c:v>82.99260000000001</c:v>
                </c:pt>
                <c:pt idx="1537">
                  <c:v>82.99260000000001</c:v>
                </c:pt>
                <c:pt idx="1538">
                  <c:v>82.99260000000001</c:v>
                </c:pt>
                <c:pt idx="1539">
                  <c:v>82.99260000000001</c:v>
                </c:pt>
                <c:pt idx="1540">
                  <c:v>82.99260000000001</c:v>
                </c:pt>
                <c:pt idx="1541">
                  <c:v>82.99260000000001</c:v>
                </c:pt>
                <c:pt idx="1542">
                  <c:v>82.99260000000001</c:v>
                </c:pt>
                <c:pt idx="1543">
                  <c:v>82.99260000000001</c:v>
                </c:pt>
                <c:pt idx="1544">
                  <c:v>82.99260000000001</c:v>
                </c:pt>
                <c:pt idx="1545">
                  <c:v>82.99260000000001</c:v>
                </c:pt>
                <c:pt idx="1546">
                  <c:v>82.99260000000001</c:v>
                </c:pt>
                <c:pt idx="1547">
                  <c:v>82.99260000000001</c:v>
                </c:pt>
                <c:pt idx="1548">
                  <c:v>82.99260000000001</c:v>
                </c:pt>
                <c:pt idx="1549">
                  <c:v>82.99260000000001</c:v>
                </c:pt>
                <c:pt idx="1550">
                  <c:v>82.99260000000001</c:v>
                </c:pt>
                <c:pt idx="1551">
                  <c:v>82.99260000000001</c:v>
                </c:pt>
                <c:pt idx="1552">
                  <c:v>82.99260000000001</c:v>
                </c:pt>
                <c:pt idx="1553">
                  <c:v>82.99260000000001</c:v>
                </c:pt>
                <c:pt idx="1554">
                  <c:v>82.99260000000001</c:v>
                </c:pt>
                <c:pt idx="1555">
                  <c:v>82.99260000000001</c:v>
                </c:pt>
                <c:pt idx="1556">
                  <c:v>82.99260000000001</c:v>
                </c:pt>
                <c:pt idx="1557">
                  <c:v>82.99260000000001</c:v>
                </c:pt>
                <c:pt idx="1558">
                  <c:v>82.99260000000001</c:v>
                </c:pt>
                <c:pt idx="1559">
                  <c:v>82.99260000000001</c:v>
                </c:pt>
                <c:pt idx="1560">
                  <c:v>82.99260000000001</c:v>
                </c:pt>
                <c:pt idx="1561">
                  <c:v>82.99260000000001</c:v>
                </c:pt>
                <c:pt idx="1562">
                  <c:v>82.99260000000001</c:v>
                </c:pt>
                <c:pt idx="1563">
                  <c:v>82.99260000000001</c:v>
                </c:pt>
                <c:pt idx="1564">
                  <c:v>82.99260000000001</c:v>
                </c:pt>
                <c:pt idx="1565">
                  <c:v>82.99260000000001</c:v>
                </c:pt>
                <c:pt idx="1566">
                  <c:v>82.99260000000001</c:v>
                </c:pt>
                <c:pt idx="1567">
                  <c:v>82.99260000000001</c:v>
                </c:pt>
                <c:pt idx="1568">
                  <c:v>82.99260000000001</c:v>
                </c:pt>
                <c:pt idx="1569">
                  <c:v>82.99260000000001</c:v>
                </c:pt>
                <c:pt idx="1570">
                  <c:v>82.99260000000001</c:v>
                </c:pt>
                <c:pt idx="1571">
                  <c:v>82.99260000000001</c:v>
                </c:pt>
                <c:pt idx="1572">
                  <c:v>82.99260000000001</c:v>
                </c:pt>
                <c:pt idx="1573">
                  <c:v>82.99260000000001</c:v>
                </c:pt>
                <c:pt idx="1574">
                  <c:v>82.99260000000001</c:v>
                </c:pt>
                <c:pt idx="1575">
                  <c:v>82.99260000000001</c:v>
                </c:pt>
                <c:pt idx="1576">
                  <c:v>82.99260000000001</c:v>
                </c:pt>
                <c:pt idx="1577">
                  <c:v>82.99260000000001</c:v>
                </c:pt>
                <c:pt idx="1578">
                  <c:v>82.99260000000001</c:v>
                </c:pt>
                <c:pt idx="1579">
                  <c:v>82.99260000000001</c:v>
                </c:pt>
                <c:pt idx="1580">
                  <c:v>82.99260000000001</c:v>
                </c:pt>
                <c:pt idx="1581">
                  <c:v>82.99260000000001</c:v>
                </c:pt>
                <c:pt idx="1582">
                  <c:v>82.99260000000001</c:v>
                </c:pt>
                <c:pt idx="1583">
                  <c:v>82.99260000000001</c:v>
                </c:pt>
                <c:pt idx="1584">
                  <c:v>82.99260000000001</c:v>
                </c:pt>
                <c:pt idx="1585">
                  <c:v>82.99260000000001</c:v>
                </c:pt>
                <c:pt idx="1586">
                  <c:v>82.99260000000001</c:v>
                </c:pt>
                <c:pt idx="1587">
                  <c:v>82.99260000000001</c:v>
                </c:pt>
                <c:pt idx="1588">
                  <c:v>82.99260000000001</c:v>
                </c:pt>
                <c:pt idx="1589">
                  <c:v>82.99260000000001</c:v>
                </c:pt>
                <c:pt idx="1590">
                  <c:v>82.99260000000001</c:v>
                </c:pt>
                <c:pt idx="1591">
                  <c:v>82.99260000000001</c:v>
                </c:pt>
                <c:pt idx="1592">
                  <c:v>82.99260000000001</c:v>
                </c:pt>
                <c:pt idx="1593">
                  <c:v>82.99260000000001</c:v>
                </c:pt>
                <c:pt idx="1594">
                  <c:v>82.99260000000001</c:v>
                </c:pt>
                <c:pt idx="1595">
                  <c:v>82.99260000000001</c:v>
                </c:pt>
                <c:pt idx="1596">
                  <c:v>82.99260000000001</c:v>
                </c:pt>
                <c:pt idx="1597">
                  <c:v>82.99260000000001</c:v>
                </c:pt>
                <c:pt idx="1598">
                  <c:v>82.99260000000001</c:v>
                </c:pt>
                <c:pt idx="1599">
                  <c:v>82.99260000000001</c:v>
                </c:pt>
                <c:pt idx="1600">
                  <c:v>82.99260000000001</c:v>
                </c:pt>
                <c:pt idx="1601">
                  <c:v>82.99260000000001</c:v>
                </c:pt>
                <c:pt idx="1602">
                  <c:v>82.99260000000001</c:v>
                </c:pt>
                <c:pt idx="1603">
                  <c:v>82.99260000000001</c:v>
                </c:pt>
                <c:pt idx="1604">
                  <c:v>82.99260000000001</c:v>
                </c:pt>
                <c:pt idx="1605">
                  <c:v>82.99260000000001</c:v>
                </c:pt>
                <c:pt idx="1606">
                  <c:v>82.99260000000001</c:v>
                </c:pt>
                <c:pt idx="1607">
                  <c:v>82.99260000000001</c:v>
                </c:pt>
                <c:pt idx="1608">
                  <c:v>82.99260000000001</c:v>
                </c:pt>
                <c:pt idx="1609">
                  <c:v>82.99260000000001</c:v>
                </c:pt>
                <c:pt idx="1610">
                  <c:v>82.99260000000001</c:v>
                </c:pt>
                <c:pt idx="1611">
                  <c:v>82.99260000000001</c:v>
                </c:pt>
                <c:pt idx="1612">
                  <c:v>82.99260000000001</c:v>
                </c:pt>
                <c:pt idx="1613">
                  <c:v>82.99260000000001</c:v>
                </c:pt>
                <c:pt idx="1614">
                  <c:v>82.99260000000001</c:v>
                </c:pt>
                <c:pt idx="1615">
                  <c:v>82.99260000000001</c:v>
                </c:pt>
                <c:pt idx="1616">
                  <c:v>82.99260000000001</c:v>
                </c:pt>
                <c:pt idx="1617">
                  <c:v>82.99260000000001</c:v>
                </c:pt>
                <c:pt idx="1618">
                  <c:v>82.99260000000001</c:v>
                </c:pt>
                <c:pt idx="1619">
                  <c:v>82.99260000000001</c:v>
                </c:pt>
                <c:pt idx="1620">
                  <c:v>82.99260000000001</c:v>
                </c:pt>
                <c:pt idx="1621">
                  <c:v>82.99260000000001</c:v>
                </c:pt>
                <c:pt idx="1622">
                  <c:v>82.99260000000001</c:v>
                </c:pt>
                <c:pt idx="1623">
                  <c:v>82.99260000000001</c:v>
                </c:pt>
                <c:pt idx="1624">
                  <c:v>82.99260000000001</c:v>
                </c:pt>
                <c:pt idx="1625">
                  <c:v>82.99260000000001</c:v>
                </c:pt>
                <c:pt idx="1626">
                  <c:v>82.99260000000001</c:v>
                </c:pt>
                <c:pt idx="1627">
                  <c:v>82.99260000000001</c:v>
                </c:pt>
                <c:pt idx="1628">
                  <c:v>82.99260000000001</c:v>
                </c:pt>
                <c:pt idx="1629">
                  <c:v>82.99260000000001</c:v>
                </c:pt>
                <c:pt idx="1630">
                  <c:v>82.99260000000001</c:v>
                </c:pt>
                <c:pt idx="1631">
                  <c:v>82.99260000000001</c:v>
                </c:pt>
                <c:pt idx="1632">
                  <c:v>82.99260000000001</c:v>
                </c:pt>
                <c:pt idx="1633">
                  <c:v>82.99260000000001</c:v>
                </c:pt>
                <c:pt idx="1634">
                  <c:v>82.99260000000001</c:v>
                </c:pt>
                <c:pt idx="1635">
                  <c:v>82.99260000000001</c:v>
                </c:pt>
                <c:pt idx="1636">
                  <c:v>82.99260000000001</c:v>
                </c:pt>
                <c:pt idx="1637">
                  <c:v>82.99260000000001</c:v>
                </c:pt>
                <c:pt idx="1638">
                  <c:v>82.99260000000001</c:v>
                </c:pt>
                <c:pt idx="1639">
                  <c:v>82.99260000000001</c:v>
                </c:pt>
                <c:pt idx="1640">
                  <c:v>82.99260000000001</c:v>
                </c:pt>
                <c:pt idx="1641">
                  <c:v>82.99260000000001</c:v>
                </c:pt>
                <c:pt idx="1642">
                  <c:v>82.99260000000001</c:v>
                </c:pt>
                <c:pt idx="1643">
                  <c:v>82.99260000000001</c:v>
                </c:pt>
                <c:pt idx="1644">
                  <c:v>82.99260000000001</c:v>
                </c:pt>
                <c:pt idx="1645">
                  <c:v>82.99260000000001</c:v>
                </c:pt>
                <c:pt idx="1646">
                  <c:v>82.99260000000001</c:v>
                </c:pt>
                <c:pt idx="1647">
                  <c:v>82.99260000000001</c:v>
                </c:pt>
                <c:pt idx="1648">
                  <c:v>82.99260000000001</c:v>
                </c:pt>
                <c:pt idx="1649">
                  <c:v>82.99260000000001</c:v>
                </c:pt>
                <c:pt idx="1650">
                  <c:v>82.99260000000001</c:v>
                </c:pt>
                <c:pt idx="1651">
                  <c:v>82.99260000000001</c:v>
                </c:pt>
                <c:pt idx="1652">
                  <c:v>82.99260000000001</c:v>
                </c:pt>
                <c:pt idx="1653">
                  <c:v>82.99260000000001</c:v>
                </c:pt>
                <c:pt idx="1654">
                  <c:v>82.99260000000001</c:v>
                </c:pt>
                <c:pt idx="1655">
                  <c:v>82.99260000000001</c:v>
                </c:pt>
                <c:pt idx="1656">
                  <c:v>82.99260000000001</c:v>
                </c:pt>
                <c:pt idx="1657">
                  <c:v>82.99260000000001</c:v>
                </c:pt>
                <c:pt idx="1658">
                  <c:v>82.99260000000001</c:v>
                </c:pt>
                <c:pt idx="1659">
                  <c:v>82.99260000000001</c:v>
                </c:pt>
                <c:pt idx="1660">
                  <c:v>82.99260000000001</c:v>
                </c:pt>
                <c:pt idx="1661">
                  <c:v>82.99260000000001</c:v>
                </c:pt>
                <c:pt idx="1662">
                  <c:v>82.99260000000001</c:v>
                </c:pt>
                <c:pt idx="1663">
                  <c:v>82.99260000000001</c:v>
                </c:pt>
                <c:pt idx="1664">
                  <c:v>82.99260000000001</c:v>
                </c:pt>
                <c:pt idx="1665">
                  <c:v>82.99260000000001</c:v>
                </c:pt>
                <c:pt idx="1666">
                  <c:v>82.99260000000001</c:v>
                </c:pt>
                <c:pt idx="1667">
                  <c:v>82.99260000000001</c:v>
                </c:pt>
                <c:pt idx="1668">
                  <c:v>82.99260000000001</c:v>
                </c:pt>
                <c:pt idx="1669">
                  <c:v>82.99260000000001</c:v>
                </c:pt>
                <c:pt idx="1670">
                  <c:v>82.99260000000001</c:v>
                </c:pt>
                <c:pt idx="1671">
                  <c:v>82.99260000000001</c:v>
                </c:pt>
                <c:pt idx="1672">
                  <c:v>82.99260000000001</c:v>
                </c:pt>
                <c:pt idx="1673">
                  <c:v>82.99260000000001</c:v>
                </c:pt>
                <c:pt idx="1674">
                  <c:v>82.99260000000001</c:v>
                </c:pt>
                <c:pt idx="1675">
                  <c:v>82.99260000000001</c:v>
                </c:pt>
                <c:pt idx="1676">
                  <c:v>82.99260000000001</c:v>
                </c:pt>
                <c:pt idx="1677">
                  <c:v>82.99260000000001</c:v>
                </c:pt>
                <c:pt idx="1678">
                  <c:v>82.99260000000001</c:v>
                </c:pt>
                <c:pt idx="1679">
                  <c:v>82.99260000000001</c:v>
                </c:pt>
                <c:pt idx="1680">
                  <c:v>82.99260000000001</c:v>
                </c:pt>
                <c:pt idx="1681">
                  <c:v>82.99260000000001</c:v>
                </c:pt>
                <c:pt idx="1682">
                  <c:v>82.99260000000001</c:v>
                </c:pt>
                <c:pt idx="1683">
                  <c:v>82.99260000000001</c:v>
                </c:pt>
                <c:pt idx="1684">
                  <c:v>82.99260000000001</c:v>
                </c:pt>
                <c:pt idx="1685">
                  <c:v>82.99260000000001</c:v>
                </c:pt>
                <c:pt idx="1686">
                  <c:v>82.99260000000001</c:v>
                </c:pt>
                <c:pt idx="1687">
                  <c:v>82.99260000000001</c:v>
                </c:pt>
                <c:pt idx="1688">
                  <c:v>82.99260000000001</c:v>
                </c:pt>
                <c:pt idx="1689">
                  <c:v>82.99260000000001</c:v>
                </c:pt>
                <c:pt idx="1690">
                  <c:v>82.99260000000001</c:v>
                </c:pt>
                <c:pt idx="1691">
                  <c:v>82.99260000000001</c:v>
                </c:pt>
                <c:pt idx="1692">
                  <c:v>82.99260000000001</c:v>
                </c:pt>
                <c:pt idx="1693">
                  <c:v>82.99260000000001</c:v>
                </c:pt>
                <c:pt idx="1694">
                  <c:v>82.99260000000001</c:v>
                </c:pt>
                <c:pt idx="1695">
                  <c:v>82.99260000000001</c:v>
                </c:pt>
                <c:pt idx="1696">
                  <c:v>82.99260000000001</c:v>
                </c:pt>
                <c:pt idx="1697">
                  <c:v>82.99260000000001</c:v>
                </c:pt>
                <c:pt idx="1698">
                  <c:v>82.99260000000001</c:v>
                </c:pt>
                <c:pt idx="1699">
                  <c:v>82.99260000000001</c:v>
                </c:pt>
                <c:pt idx="1700">
                  <c:v>82.99260000000001</c:v>
                </c:pt>
                <c:pt idx="1701">
                  <c:v>82.99260000000001</c:v>
                </c:pt>
                <c:pt idx="1702">
                  <c:v>82.99260000000001</c:v>
                </c:pt>
                <c:pt idx="1703">
                  <c:v>82.99260000000001</c:v>
                </c:pt>
                <c:pt idx="1704">
                  <c:v>82.99260000000001</c:v>
                </c:pt>
                <c:pt idx="1705">
                  <c:v>82.99260000000001</c:v>
                </c:pt>
                <c:pt idx="1706">
                  <c:v>82.99260000000001</c:v>
                </c:pt>
                <c:pt idx="1707">
                  <c:v>82.99260000000001</c:v>
                </c:pt>
                <c:pt idx="1708">
                  <c:v>82.99260000000001</c:v>
                </c:pt>
                <c:pt idx="1709">
                  <c:v>82.99260000000001</c:v>
                </c:pt>
                <c:pt idx="1710">
                  <c:v>82.99260000000001</c:v>
                </c:pt>
                <c:pt idx="1711">
                  <c:v>82.99260000000001</c:v>
                </c:pt>
                <c:pt idx="1712">
                  <c:v>82.99260000000001</c:v>
                </c:pt>
                <c:pt idx="1713">
                  <c:v>82.99260000000001</c:v>
                </c:pt>
                <c:pt idx="1714">
                  <c:v>82.99260000000001</c:v>
                </c:pt>
                <c:pt idx="1715">
                  <c:v>82.99260000000001</c:v>
                </c:pt>
                <c:pt idx="1716">
                  <c:v>82.99260000000001</c:v>
                </c:pt>
                <c:pt idx="1717">
                  <c:v>82.99260000000001</c:v>
                </c:pt>
                <c:pt idx="1718">
                  <c:v>82.99260000000001</c:v>
                </c:pt>
                <c:pt idx="1719">
                  <c:v>82.99260000000001</c:v>
                </c:pt>
                <c:pt idx="1720">
                  <c:v>82.99260000000001</c:v>
                </c:pt>
                <c:pt idx="1721">
                  <c:v>82.99260000000001</c:v>
                </c:pt>
                <c:pt idx="1722">
                  <c:v>82.99260000000001</c:v>
                </c:pt>
                <c:pt idx="1723">
                  <c:v>82.99260000000001</c:v>
                </c:pt>
                <c:pt idx="1724">
                  <c:v>82.99260000000001</c:v>
                </c:pt>
                <c:pt idx="1725">
                  <c:v>82.99260000000001</c:v>
                </c:pt>
                <c:pt idx="1726">
                  <c:v>82.99260000000001</c:v>
                </c:pt>
                <c:pt idx="1727">
                  <c:v>82.99260000000001</c:v>
                </c:pt>
                <c:pt idx="1728">
                  <c:v>82.99260000000001</c:v>
                </c:pt>
                <c:pt idx="1729">
                  <c:v>82.99260000000001</c:v>
                </c:pt>
                <c:pt idx="1730">
                  <c:v>82.99260000000001</c:v>
                </c:pt>
                <c:pt idx="1731">
                  <c:v>82.99260000000001</c:v>
                </c:pt>
                <c:pt idx="1732">
                  <c:v>82.99260000000001</c:v>
                </c:pt>
                <c:pt idx="1733">
                  <c:v>82.99260000000001</c:v>
                </c:pt>
                <c:pt idx="1734">
                  <c:v>82.99260000000001</c:v>
                </c:pt>
                <c:pt idx="1735">
                  <c:v>82.99260000000001</c:v>
                </c:pt>
                <c:pt idx="1736">
                  <c:v>82.99260000000001</c:v>
                </c:pt>
                <c:pt idx="1737">
                  <c:v>82.99260000000001</c:v>
                </c:pt>
                <c:pt idx="1738">
                  <c:v>82.99260000000001</c:v>
                </c:pt>
                <c:pt idx="1739">
                  <c:v>82.99260000000001</c:v>
                </c:pt>
                <c:pt idx="1740">
                  <c:v>82.99260000000001</c:v>
                </c:pt>
                <c:pt idx="1741">
                  <c:v>82.99260000000001</c:v>
                </c:pt>
                <c:pt idx="1742">
                  <c:v>82.99260000000001</c:v>
                </c:pt>
                <c:pt idx="1743">
                  <c:v>82.99260000000001</c:v>
                </c:pt>
                <c:pt idx="1744">
                  <c:v>82.99260000000001</c:v>
                </c:pt>
                <c:pt idx="1745">
                  <c:v>82.99260000000001</c:v>
                </c:pt>
                <c:pt idx="1746">
                  <c:v>82.99260000000001</c:v>
                </c:pt>
                <c:pt idx="1747">
                  <c:v>82.99260000000001</c:v>
                </c:pt>
                <c:pt idx="1748">
                  <c:v>82.99260000000001</c:v>
                </c:pt>
                <c:pt idx="1749">
                  <c:v>82.99260000000001</c:v>
                </c:pt>
                <c:pt idx="1750">
                  <c:v>82.99260000000001</c:v>
                </c:pt>
                <c:pt idx="1751">
                  <c:v>82.99260000000001</c:v>
                </c:pt>
                <c:pt idx="1752">
                  <c:v>82.99260000000001</c:v>
                </c:pt>
                <c:pt idx="1753">
                  <c:v>82.99260000000001</c:v>
                </c:pt>
                <c:pt idx="1754">
                  <c:v>82.99260000000001</c:v>
                </c:pt>
                <c:pt idx="1755">
                  <c:v>82.99260000000001</c:v>
                </c:pt>
                <c:pt idx="1756">
                  <c:v>82.99260000000001</c:v>
                </c:pt>
                <c:pt idx="1757">
                  <c:v>82.99260000000001</c:v>
                </c:pt>
                <c:pt idx="1758">
                  <c:v>82.99260000000001</c:v>
                </c:pt>
                <c:pt idx="1759">
                  <c:v>82.99260000000001</c:v>
                </c:pt>
                <c:pt idx="1760">
                  <c:v>82.99260000000001</c:v>
                </c:pt>
                <c:pt idx="1761">
                  <c:v>82.99260000000001</c:v>
                </c:pt>
                <c:pt idx="1762">
                  <c:v>82.99260000000001</c:v>
                </c:pt>
                <c:pt idx="1763">
                  <c:v>82.99260000000001</c:v>
                </c:pt>
                <c:pt idx="1764">
                  <c:v>82.99260000000001</c:v>
                </c:pt>
                <c:pt idx="1765">
                  <c:v>82.99260000000001</c:v>
                </c:pt>
                <c:pt idx="1766">
                  <c:v>82.99260000000001</c:v>
                </c:pt>
                <c:pt idx="1767">
                  <c:v>82.99260000000001</c:v>
                </c:pt>
                <c:pt idx="1768">
                  <c:v>82.99260000000001</c:v>
                </c:pt>
                <c:pt idx="1769">
                  <c:v>82.99260000000001</c:v>
                </c:pt>
                <c:pt idx="1770">
                  <c:v>82.99260000000001</c:v>
                </c:pt>
                <c:pt idx="1771">
                  <c:v>82.99260000000001</c:v>
                </c:pt>
                <c:pt idx="1772">
                  <c:v>82.99260000000001</c:v>
                </c:pt>
                <c:pt idx="1773">
                  <c:v>82.99260000000001</c:v>
                </c:pt>
                <c:pt idx="1774">
                  <c:v>82.99260000000001</c:v>
                </c:pt>
                <c:pt idx="1775">
                  <c:v>82.99260000000001</c:v>
                </c:pt>
                <c:pt idx="1776">
                  <c:v>82.99260000000001</c:v>
                </c:pt>
                <c:pt idx="1777">
                  <c:v>82.99260000000001</c:v>
                </c:pt>
                <c:pt idx="1778">
                  <c:v>82.99260000000001</c:v>
                </c:pt>
                <c:pt idx="1779">
                  <c:v>82.99260000000001</c:v>
                </c:pt>
                <c:pt idx="1780">
                  <c:v>82.99260000000001</c:v>
                </c:pt>
                <c:pt idx="1781">
                  <c:v>82.99260000000001</c:v>
                </c:pt>
                <c:pt idx="1782">
                  <c:v>82.99260000000001</c:v>
                </c:pt>
                <c:pt idx="1783">
                  <c:v>82.99260000000001</c:v>
                </c:pt>
                <c:pt idx="1784">
                  <c:v>82.99260000000001</c:v>
                </c:pt>
                <c:pt idx="1785">
                  <c:v>82.99260000000001</c:v>
                </c:pt>
                <c:pt idx="1786">
                  <c:v>82.99260000000001</c:v>
                </c:pt>
                <c:pt idx="1787">
                  <c:v>82.99260000000001</c:v>
                </c:pt>
                <c:pt idx="1788">
                  <c:v>82.99260000000001</c:v>
                </c:pt>
                <c:pt idx="1789">
                  <c:v>82.99260000000001</c:v>
                </c:pt>
                <c:pt idx="1790">
                  <c:v>82.99260000000001</c:v>
                </c:pt>
                <c:pt idx="1791">
                  <c:v>82.99260000000001</c:v>
                </c:pt>
                <c:pt idx="1792">
                  <c:v>82.99260000000001</c:v>
                </c:pt>
                <c:pt idx="1793">
                  <c:v>82.99260000000001</c:v>
                </c:pt>
                <c:pt idx="1794">
                  <c:v>82.99260000000001</c:v>
                </c:pt>
                <c:pt idx="1795">
                  <c:v>82.99260000000001</c:v>
                </c:pt>
                <c:pt idx="1796">
                  <c:v>82.99260000000001</c:v>
                </c:pt>
                <c:pt idx="1797">
                  <c:v>82.99260000000001</c:v>
                </c:pt>
                <c:pt idx="1798">
                  <c:v>82.99260000000001</c:v>
                </c:pt>
                <c:pt idx="1799">
                  <c:v>82.99260000000001</c:v>
                </c:pt>
                <c:pt idx="1800">
                  <c:v>82.99260000000001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58F-4F90-B5D3-56BBFF2FFED7}"/>
            </c:ext>
          </c:extLst>
        </c:ser>
        <c:ser>
          <c:idx val="2"/>
          <c:order val="2"/>
          <c:tx>
            <c:v>Aero resistance </c:v>
          </c:tx>
          <c:spPr>
            <a:ln w="2540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calculations'!$L$2:$L$1804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1.3516589506172843E-3</c:v>
                </c:pt>
                <c:pt idx="13">
                  <c:v>9.7657359182098766E-2</c:v>
                </c:pt>
                <c:pt idx="14">
                  <c:v>0.98535937500000004</c:v>
                </c:pt>
                <c:pt idx="15">
                  <c:v>3.3119023437500004</c:v>
                </c:pt>
                <c:pt idx="16">
                  <c:v>5.7989548128858033</c:v>
                </c:pt>
                <c:pt idx="17">
                  <c:v>9.65118282214506</c:v>
                </c:pt>
                <c:pt idx="18">
                  <c:v>15.91206708140432</c:v>
                </c:pt>
                <c:pt idx="19">
                  <c:v>22.843036265432101</c:v>
                </c:pt>
                <c:pt idx="20">
                  <c:v>25.554802035108022</c:v>
                </c:pt>
                <c:pt idx="21">
                  <c:v>26.682085599922839</c:v>
                </c:pt>
                <c:pt idx="22">
                  <c:v>27.063253423996912</c:v>
                </c:pt>
                <c:pt idx="23">
                  <c:v>28.028000000000002</c:v>
                </c:pt>
                <c:pt idx="24">
                  <c:v>28.614957899305562</c:v>
                </c:pt>
                <c:pt idx="25">
                  <c:v>32.055943672839511</c:v>
                </c:pt>
                <c:pt idx="26">
                  <c:v>34.386541618441356</c:v>
                </c:pt>
                <c:pt idx="27">
                  <c:v>39.293063609182106</c:v>
                </c:pt>
                <c:pt idx="28">
                  <c:v>45.26570659722222</c:v>
                </c:pt>
                <c:pt idx="29">
                  <c:v>51.660743007330247</c:v>
                </c:pt>
                <c:pt idx="30">
                  <c:v>57.637778886959872</c:v>
                </c:pt>
                <c:pt idx="31">
                  <c:v>61.035849488811728</c:v>
                </c:pt>
                <c:pt idx="32">
                  <c:v>63.355296248070978</c:v>
                </c:pt>
                <c:pt idx="33">
                  <c:v>65.12326615547839</c:v>
                </c:pt>
                <c:pt idx="34">
                  <c:v>66.615159722222216</c:v>
                </c:pt>
                <c:pt idx="35">
                  <c:v>66.915565923996908</c:v>
                </c:pt>
                <c:pt idx="36">
                  <c:v>66.016374807098785</c:v>
                </c:pt>
                <c:pt idx="37">
                  <c:v>61.611656201774714</c:v>
                </c:pt>
                <c:pt idx="38">
                  <c:v>53.796364149305553</c:v>
                </c:pt>
                <c:pt idx="39">
                  <c:v>46.260527584876534</c:v>
                </c:pt>
                <c:pt idx="40">
                  <c:v>40.453800733024693</c:v>
                </c:pt>
                <c:pt idx="41">
                  <c:v>35.254306664737648</c:v>
                </c:pt>
                <c:pt idx="42">
                  <c:v>28.418629436728398</c:v>
                </c:pt>
                <c:pt idx="43">
                  <c:v>21.288966386959881</c:v>
                </c:pt>
                <c:pt idx="44">
                  <c:v>16.653789930555554</c:v>
                </c:pt>
                <c:pt idx="45">
                  <c:v>14.760453655478395</c:v>
                </c:pt>
                <c:pt idx="46">
                  <c:v>14.062659722222222</c:v>
                </c:pt>
                <c:pt idx="47">
                  <c:v>12.849207899305558</c:v>
                </c:pt>
                <c:pt idx="48">
                  <c:v>11.440441358024691</c:v>
                </c:pt>
                <c:pt idx="49">
                  <c:v>10.706490547839508</c:v>
                </c:pt>
                <c:pt idx="50">
                  <c:v>10.706490547839508</c:v>
                </c:pt>
                <c:pt idx="51">
                  <c:v>10.230706597222222</c:v>
                </c:pt>
                <c:pt idx="52">
                  <c:v>8.3292603684413571</c:v>
                </c:pt>
                <c:pt idx="53">
                  <c:v>5.7989548128858033</c:v>
                </c:pt>
                <c:pt idx="54">
                  <c:v>4.9474096739969129</c:v>
                </c:pt>
                <c:pt idx="55">
                  <c:v>4.8659722222222213</c:v>
                </c:pt>
                <c:pt idx="56">
                  <c:v>4.8659722222222213</c:v>
                </c:pt>
                <c:pt idx="57">
                  <c:v>4.8659722222222213</c:v>
                </c:pt>
                <c:pt idx="58">
                  <c:v>5.1123120659722234</c:v>
                </c:pt>
                <c:pt idx="59">
                  <c:v>5.3647343750000003</c:v>
                </c:pt>
                <c:pt idx="60">
                  <c:v>7.3019995659722214</c:v>
                </c:pt>
                <c:pt idx="61">
                  <c:v>7.9102460937500005</c:v>
                </c:pt>
                <c:pt idx="62">
                  <c:v>8.5428224826388899</c:v>
                </c:pt>
                <c:pt idx="63">
                  <c:v>8.8682343750000001</c:v>
                </c:pt>
                <c:pt idx="64">
                  <c:v>9.8809648437500002</c:v>
                </c:pt>
                <c:pt idx="65">
                  <c:v>10.706490547839508</c:v>
                </c:pt>
                <c:pt idx="66">
                  <c:v>11.070424720293209</c:v>
                </c:pt>
                <c:pt idx="67">
                  <c:v>11.440441358024691</c:v>
                </c:pt>
                <c:pt idx="68">
                  <c:v>13.925128423996917</c:v>
                </c:pt>
                <c:pt idx="69">
                  <c:v>18.187922839506168</c:v>
                </c:pt>
                <c:pt idx="70">
                  <c:v>23.730062451774689</c:v>
                </c:pt>
                <c:pt idx="71">
                  <c:v>30.008180362654333</c:v>
                </c:pt>
                <c:pt idx="72">
                  <c:v>35.912226658950622</c:v>
                </c:pt>
                <c:pt idx="73">
                  <c:v>39.987478395061729</c:v>
                </c:pt>
                <c:pt idx="74">
                  <c:v>42.585704812885801</c:v>
                </c:pt>
                <c:pt idx="75">
                  <c:v>44.772351080246914</c:v>
                </c:pt>
                <c:pt idx="76">
                  <c:v>47.266161844135794</c:v>
                </c:pt>
                <c:pt idx="77">
                  <c:v>50.087411988811738</c:v>
                </c:pt>
                <c:pt idx="78">
                  <c:v>52.190593315972222</c:v>
                </c:pt>
                <c:pt idx="79">
                  <c:v>52.723146942515427</c:v>
                </c:pt>
                <c:pt idx="80">
                  <c:v>51.396831597222231</c:v>
                </c:pt>
                <c:pt idx="81">
                  <c:v>50.087411988811738</c:v>
                </c:pt>
                <c:pt idx="82">
                  <c:v>47.013739535108023</c:v>
                </c:pt>
                <c:pt idx="83">
                  <c:v>46.260527584876534</c:v>
                </c:pt>
                <c:pt idx="84">
                  <c:v>45.513398099922846</c:v>
                </c:pt>
                <c:pt idx="85">
                  <c:v>43.550789303626537</c:v>
                </c:pt>
                <c:pt idx="86">
                  <c:v>42.107217544367288</c:v>
                </c:pt>
                <c:pt idx="87">
                  <c:v>40.453800733024693</c:v>
                </c:pt>
                <c:pt idx="88">
                  <c:v>39.523859375000001</c:v>
                </c:pt>
                <c:pt idx="89">
                  <c:v>34.386541618441356</c:v>
                </c:pt>
                <c:pt idx="90">
                  <c:v>25.184447482638891</c:v>
                </c:pt>
                <c:pt idx="91">
                  <c:v>16.355073302469137</c:v>
                </c:pt>
                <c:pt idx="92">
                  <c:v>9.7657359182098773</c:v>
                </c:pt>
                <c:pt idx="93">
                  <c:v>6.8137127700617288</c:v>
                </c:pt>
                <c:pt idx="94">
                  <c:v>4.8659722222222213</c:v>
                </c:pt>
                <c:pt idx="95">
                  <c:v>2.7982719425154321</c:v>
                </c:pt>
                <c:pt idx="96">
                  <c:v>1.1367451774691355</c:v>
                </c:pt>
                <c:pt idx="97">
                  <c:v>0.43793750000000004</c:v>
                </c:pt>
                <c:pt idx="98">
                  <c:v>0.16355073302469139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1.3516589506172843E-3</c:v>
                </c:pt>
                <c:pt idx="139">
                  <c:v>0.12198722029320989</c:v>
                </c:pt>
                <c:pt idx="140">
                  <c:v>1.2573807388117282</c:v>
                </c:pt>
                <c:pt idx="141">
                  <c:v>4.6257148437499991</c:v>
                </c:pt>
                <c:pt idx="142">
                  <c:v>9.0885547839506167</c:v>
                </c:pt>
                <c:pt idx="143">
                  <c:v>12.070652343749996</c:v>
                </c:pt>
                <c:pt idx="144">
                  <c:v>13.381761525848766</c:v>
                </c:pt>
                <c:pt idx="145">
                  <c:v>14.619543209876545</c:v>
                </c:pt>
                <c:pt idx="146">
                  <c:v>17.566159722222221</c:v>
                </c:pt>
                <c:pt idx="147">
                  <c:v>21.800907214506172</c:v>
                </c:pt>
                <c:pt idx="148">
                  <c:v>25.927859905478392</c:v>
                </c:pt>
                <c:pt idx="149">
                  <c:v>28.811962191358024</c:v>
                </c:pt>
                <c:pt idx="150">
                  <c:v>30.008180362654333</c:v>
                </c:pt>
                <c:pt idx="151">
                  <c:v>29.207998263888886</c:v>
                </c:pt>
                <c:pt idx="152">
                  <c:v>25.000283950617284</c:v>
                </c:pt>
                <c:pt idx="153">
                  <c:v>17.259333140432101</c:v>
                </c:pt>
                <c:pt idx="154">
                  <c:v>10.113450183256173</c:v>
                </c:pt>
                <c:pt idx="155">
                  <c:v>5.9773737943672849</c:v>
                </c:pt>
                <c:pt idx="156">
                  <c:v>4.8659722222222213</c:v>
                </c:pt>
                <c:pt idx="157">
                  <c:v>5.3647343750000003</c:v>
                </c:pt>
                <c:pt idx="158">
                  <c:v>6.7180828993055552</c:v>
                </c:pt>
                <c:pt idx="159">
                  <c:v>9.9968695987654321</c:v>
                </c:pt>
                <c:pt idx="160">
                  <c:v>13.652093315972227</c:v>
                </c:pt>
                <c:pt idx="161">
                  <c:v>18.502859374999996</c:v>
                </c:pt>
                <c:pt idx="162">
                  <c:v>21.972905815972222</c:v>
                </c:pt>
                <c:pt idx="163">
                  <c:v>25.74099305555556</c:v>
                </c:pt>
                <c:pt idx="164">
                  <c:v>29.407030044367286</c:v>
                </c:pt>
                <c:pt idx="165">
                  <c:v>32.683451340663588</c:v>
                </c:pt>
                <c:pt idx="166">
                  <c:v>34.819072482638887</c:v>
                </c:pt>
                <c:pt idx="167">
                  <c:v>37.246314043209892</c:v>
                </c:pt>
                <c:pt idx="168">
                  <c:v>41.868987654320996</c:v>
                </c:pt>
                <c:pt idx="169">
                  <c:v>46.761993055555564</c:v>
                </c:pt>
                <c:pt idx="170">
                  <c:v>48.794888117283953</c:v>
                </c:pt>
                <c:pt idx="171">
                  <c:v>47.266161844135794</c:v>
                </c:pt>
                <c:pt idx="172">
                  <c:v>41.631433593750003</c:v>
                </c:pt>
                <c:pt idx="173">
                  <c:v>32.47360628858025</c:v>
                </c:pt>
                <c:pt idx="174">
                  <c:v>24.81679624807099</c:v>
                </c:pt>
                <c:pt idx="175">
                  <c:v>21.629584442515434</c:v>
                </c:pt>
                <c:pt idx="176">
                  <c:v>21.288966386959881</c:v>
                </c:pt>
                <c:pt idx="177">
                  <c:v>22.667658516589501</c:v>
                </c:pt>
                <c:pt idx="178">
                  <c:v>26.115402584876545</c:v>
                </c:pt>
                <c:pt idx="179">
                  <c:v>28.811962191358024</c:v>
                </c:pt>
                <c:pt idx="180">
                  <c:v>29.606737654320995</c:v>
                </c:pt>
                <c:pt idx="181">
                  <c:v>29.407030044367286</c:v>
                </c:pt>
                <c:pt idx="182">
                  <c:v>28.811962191358024</c:v>
                </c:pt>
                <c:pt idx="183">
                  <c:v>27.063253423996912</c:v>
                </c:pt>
                <c:pt idx="184">
                  <c:v>23.019089843750002</c:v>
                </c:pt>
                <c:pt idx="185">
                  <c:v>18.820499228395061</c:v>
                </c:pt>
                <c:pt idx="186">
                  <c:v>14.902039930555555</c:v>
                </c:pt>
                <c:pt idx="187">
                  <c:v>12.070652343749996</c:v>
                </c:pt>
                <c:pt idx="188">
                  <c:v>9.8809648437500002</c:v>
                </c:pt>
                <c:pt idx="189">
                  <c:v>8.3292603684413571</c:v>
                </c:pt>
                <c:pt idx="190">
                  <c:v>7.1046573591820996</c:v>
                </c:pt>
                <c:pt idx="191">
                  <c:v>6.34232171103395</c:v>
                </c:pt>
                <c:pt idx="192">
                  <c:v>5.6232391493055562</c:v>
                </c:pt>
                <c:pt idx="193">
                  <c:v>5.2799177758487659</c:v>
                </c:pt>
                <c:pt idx="194">
                  <c:v>5.0295229552469127</c:v>
                </c:pt>
                <c:pt idx="195">
                  <c:v>4.8659722222222213</c:v>
                </c:pt>
                <c:pt idx="196">
                  <c:v>4.8659722222222213</c:v>
                </c:pt>
                <c:pt idx="197">
                  <c:v>4.8659722222222213</c:v>
                </c:pt>
                <c:pt idx="198">
                  <c:v>4.8659722222222213</c:v>
                </c:pt>
                <c:pt idx="199">
                  <c:v>5.2799177758487659</c:v>
                </c:pt>
                <c:pt idx="200">
                  <c:v>5.7107590663580252</c:v>
                </c:pt>
                <c:pt idx="201">
                  <c:v>6.6231288580246916</c:v>
                </c:pt>
                <c:pt idx="202">
                  <c:v>7.6030815972222241</c:v>
                </c:pt>
                <c:pt idx="203">
                  <c:v>9.1997287326388886</c:v>
                </c:pt>
                <c:pt idx="204">
                  <c:v>12.198722029320988</c:v>
                </c:pt>
                <c:pt idx="205">
                  <c:v>15.187239969135801</c:v>
                </c:pt>
                <c:pt idx="206">
                  <c:v>19.140842399691358</c:v>
                </c:pt>
                <c:pt idx="207">
                  <c:v>24.451848331404317</c:v>
                </c:pt>
                <c:pt idx="208">
                  <c:v>29.606737654320995</c:v>
                </c:pt>
                <c:pt idx="209">
                  <c:v>34.60246913580248</c:v>
                </c:pt>
                <c:pt idx="210">
                  <c:v>41.868987654320996</c:v>
                </c:pt>
                <c:pt idx="211">
                  <c:v>47.519259982638886</c:v>
                </c:pt>
                <c:pt idx="212">
                  <c:v>51.925330246913589</c:v>
                </c:pt>
                <c:pt idx="213">
                  <c:v>55.426464843750004</c:v>
                </c:pt>
                <c:pt idx="214">
                  <c:v>58.478172839506179</c:v>
                </c:pt>
                <c:pt idx="215">
                  <c:v>62.771379581404332</c:v>
                </c:pt>
                <c:pt idx="216">
                  <c:v>68.427734375</c:v>
                </c:pt>
                <c:pt idx="217">
                  <c:v>74.963343315972224</c:v>
                </c:pt>
                <c:pt idx="218">
                  <c:v>81.133328510802471</c:v>
                </c:pt>
                <c:pt idx="219">
                  <c:v>86.518337770061734</c:v>
                </c:pt>
                <c:pt idx="220">
                  <c:v>90.670634066358005</c:v>
                </c:pt>
                <c:pt idx="221">
                  <c:v>93.848722173996933</c:v>
                </c:pt>
                <c:pt idx="222">
                  <c:v>95.278777343750008</c:v>
                </c:pt>
                <c:pt idx="223">
                  <c:v>96.719645785108028</c:v>
                </c:pt>
                <c:pt idx="224">
                  <c:v>97.807393325617269</c:v>
                </c:pt>
                <c:pt idx="225">
                  <c:v>99.267184992283958</c:v>
                </c:pt>
                <c:pt idx="226">
                  <c:v>101.4771473765432</c:v>
                </c:pt>
                <c:pt idx="227">
                  <c:v>103.33736800733024</c:v>
                </c:pt>
                <c:pt idx="228">
                  <c:v>105.21448437499998</c:v>
                </c:pt>
                <c:pt idx="229">
                  <c:v>106.72834239969136</c:v>
                </c:pt>
                <c:pt idx="230">
                  <c:v>107.87083212770062</c:v>
                </c:pt>
                <c:pt idx="231">
                  <c:v>107.87083212770062</c:v>
                </c:pt>
                <c:pt idx="232">
                  <c:v>106.72834239969136</c:v>
                </c:pt>
                <c:pt idx="233">
                  <c:v>101.84783984375001</c:v>
                </c:pt>
                <c:pt idx="234">
                  <c:v>94.562398099922831</c:v>
                </c:pt>
                <c:pt idx="235">
                  <c:v>87.891623263888889</c:v>
                </c:pt>
                <c:pt idx="236">
                  <c:v>83.804206597222219</c:v>
                </c:pt>
                <c:pt idx="237">
                  <c:v>81.796993055555575</c:v>
                </c:pt>
                <c:pt idx="238">
                  <c:v>79.158554783950606</c:v>
                </c:pt>
                <c:pt idx="239">
                  <c:v>74.328063609182095</c:v>
                </c:pt>
                <c:pt idx="240">
                  <c:v>66.315429349922823</c:v>
                </c:pt>
                <c:pt idx="241">
                  <c:v>58.197365692515426</c:v>
                </c:pt>
                <c:pt idx="242">
                  <c:v>52.723146942515427</c:v>
                </c:pt>
                <c:pt idx="243">
                  <c:v>46.260527584876534</c:v>
                </c:pt>
                <c:pt idx="244">
                  <c:v>40.453800733024693</c:v>
                </c:pt>
                <c:pt idx="245">
                  <c:v>35.254306664737648</c:v>
                </c:pt>
                <c:pt idx="246">
                  <c:v>28.418629436728398</c:v>
                </c:pt>
                <c:pt idx="247">
                  <c:v>21.288966386959881</c:v>
                </c:pt>
                <c:pt idx="248">
                  <c:v>16.653789930555554</c:v>
                </c:pt>
                <c:pt idx="249">
                  <c:v>14.760453655478395</c:v>
                </c:pt>
                <c:pt idx="250">
                  <c:v>14.062659722222222</c:v>
                </c:pt>
                <c:pt idx="251">
                  <c:v>12.849207899305558</c:v>
                </c:pt>
                <c:pt idx="252">
                  <c:v>11.440441358024691</c:v>
                </c:pt>
                <c:pt idx="253">
                  <c:v>10.706490547839508</c:v>
                </c:pt>
                <c:pt idx="254">
                  <c:v>10.706490547839508</c:v>
                </c:pt>
                <c:pt idx="255">
                  <c:v>10.230706597222222</c:v>
                </c:pt>
                <c:pt idx="256">
                  <c:v>8.3292603684413571</c:v>
                </c:pt>
                <c:pt idx="257">
                  <c:v>7.1046573591820996</c:v>
                </c:pt>
                <c:pt idx="258">
                  <c:v>8.0139859182098778</c:v>
                </c:pt>
                <c:pt idx="259">
                  <c:v>10.827126109182096</c:v>
                </c:pt>
                <c:pt idx="260">
                  <c:v>14.339749807098768</c:v>
                </c:pt>
                <c:pt idx="261">
                  <c:v>18.187922839506168</c:v>
                </c:pt>
                <c:pt idx="262">
                  <c:v>22.318930507330247</c:v>
                </c:pt>
                <c:pt idx="263">
                  <c:v>27.833699025848762</c:v>
                </c:pt>
                <c:pt idx="264">
                  <c:v>35.692244164737652</c:v>
                </c:pt>
                <c:pt idx="265">
                  <c:v>44.037386525848774</c:v>
                </c:pt>
                <c:pt idx="266">
                  <c:v>51.396831597222231</c:v>
                </c:pt>
                <c:pt idx="267">
                  <c:v>56.250638888888886</c:v>
                </c:pt>
                <c:pt idx="268">
                  <c:v>62.190166232638887</c:v>
                </c:pt>
                <c:pt idx="269">
                  <c:v>66.615159722222216</c:v>
                </c:pt>
                <c:pt idx="270">
                  <c:v>71.192214843750008</c:v>
                </c:pt>
                <c:pt idx="271">
                  <c:v>71.502758487654319</c:v>
                </c:pt>
                <c:pt idx="272">
                  <c:v>70.264638888888882</c:v>
                </c:pt>
                <c:pt idx="273">
                  <c:v>69.343145399305541</c:v>
                </c:pt>
                <c:pt idx="274">
                  <c:v>64.531239535108028</c:v>
                </c:pt>
                <c:pt idx="275">
                  <c:v>56.250638888888886</c:v>
                </c:pt>
                <c:pt idx="276">
                  <c:v>48.794888117283953</c:v>
                </c:pt>
                <c:pt idx="277">
                  <c:v>39.987478395061729</c:v>
                </c:pt>
                <c:pt idx="278">
                  <c:v>32.264437065972217</c:v>
                </c:pt>
                <c:pt idx="279">
                  <c:v>21.972905815972222</c:v>
                </c:pt>
                <c:pt idx="280">
                  <c:v>15.475143325617282</c:v>
                </c:pt>
                <c:pt idx="281">
                  <c:v>13.788272955246912</c:v>
                </c:pt>
                <c:pt idx="282">
                  <c:v>17.720586757330246</c:v>
                </c:pt>
                <c:pt idx="283">
                  <c:v>23.90949517746914</c:v>
                </c:pt>
                <c:pt idx="284">
                  <c:v>30.8191757330247</c:v>
                </c:pt>
                <c:pt idx="285">
                  <c:v>39.293063609182106</c:v>
                </c:pt>
                <c:pt idx="286">
                  <c:v>47.266161844135794</c:v>
                </c:pt>
                <c:pt idx="287">
                  <c:v>55.97523837770062</c:v>
                </c:pt>
                <c:pt idx="288">
                  <c:v>65.420293209876547</c:v>
                </c:pt>
                <c:pt idx="289">
                  <c:v>75.601326340663576</c:v>
                </c:pt>
                <c:pt idx="290">
                  <c:v>81.796993055555575</c:v>
                </c:pt>
                <c:pt idx="291">
                  <c:v>83.804206597222219</c:v>
                </c:pt>
                <c:pt idx="292">
                  <c:v>81.796993055555575</c:v>
                </c:pt>
                <c:pt idx="293">
                  <c:v>78.180291618441359</c:v>
                </c:pt>
                <c:pt idx="294">
                  <c:v>75.601326340663576</c:v>
                </c:pt>
                <c:pt idx="295">
                  <c:v>74.011437499999985</c:v>
                </c:pt>
                <c:pt idx="296">
                  <c:v>73.695487220293231</c:v>
                </c:pt>
                <c:pt idx="297">
                  <c:v>74.011437499999985</c:v>
                </c:pt>
                <c:pt idx="298">
                  <c:v>74.963343315972224</c:v>
                </c:pt>
                <c:pt idx="299">
                  <c:v>75.601326340663576</c:v>
                </c:pt>
                <c:pt idx="300">
                  <c:v>75.601326340663576</c:v>
                </c:pt>
                <c:pt idx="301">
                  <c:v>74.963343315972224</c:v>
                </c:pt>
                <c:pt idx="302">
                  <c:v>73.380212770061746</c:v>
                </c:pt>
                <c:pt idx="303">
                  <c:v>70.882347029320982</c:v>
                </c:pt>
                <c:pt idx="304">
                  <c:v>67.820839506172817</c:v>
                </c:pt>
                <c:pt idx="305">
                  <c:v>63.355296248070978</c:v>
                </c:pt>
                <c:pt idx="306">
                  <c:v>59.041814621913581</c:v>
                </c:pt>
                <c:pt idx="307">
                  <c:v>56.250638888888886</c:v>
                </c:pt>
                <c:pt idx="308">
                  <c:v>54.880394627700603</c:v>
                </c:pt>
                <c:pt idx="309">
                  <c:v>54.337027729552474</c:v>
                </c:pt>
                <c:pt idx="310">
                  <c:v>53.258403886959883</c:v>
                </c:pt>
                <c:pt idx="311">
                  <c:v>51.925330246913589</c:v>
                </c:pt>
                <c:pt idx="312">
                  <c:v>50.087411988811738</c:v>
                </c:pt>
                <c:pt idx="313">
                  <c:v>47.266161844135794</c:v>
                </c:pt>
                <c:pt idx="314">
                  <c:v>43.793750000000003</c:v>
                </c:pt>
                <c:pt idx="315">
                  <c:v>39.987478395061729</c:v>
                </c:pt>
                <c:pt idx="316">
                  <c:v>36.798914930555554</c:v>
                </c:pt>
                <c:pt idx="317">
                  <c:v>33.956714072145061</c:v>
                </c:pt>
                <c:pt idx="318">
                  <c:v>30.412326388888896</c:v>
                </c:pt>
                <c:pt idx="319">
                  <c:v>26.492515432098767</c:v>
                </c:pt>
                <c:pt idx="320">
                  <c:v>23.019089843750002</c:v>
                </c:pt>
                <c:pt idx="321">
                  <c:v>22.145580246913585</c:v>
                </c:pt>
                <c:pt idx="322">
                  <c:v>20.951051649305555</c:v>
                </c:pt>
                <c:pt idx="323">
                  <c:v>20.951051649305555</c:v>
                </c:pt>
                <c:pt idx="324">
                  <c:v>19.95352734375</c:v>
                </c:pt>
                <c:pt idx="325">
                  <c:v>19.302027729552467</c:v>
                </c:pt>
                <c:pt idx="326">
                  <c:v>19.302027729552467</c:v>
                </c:pt>
                <c:pt idx="327">
                  <c:v>18.820499228395061</c:v>
                </c:pt>
                <c:pt idx="328">
                  <c:v>18.345053192515437</c:v>
                </c:pt>
                <c:pt idx="329">
                  <c:v>14.200866849922843</c:v>
                </c:pt>
                <c:pt idx="330">
                  <c:v>10.348638840663579</c:v>
                </c:pt>
                <c:pt idx="331">
                  <c:v>9.65118282214506</c:v>
                </c:pt>
                <c:pt idx="332">
                  <c:v>9.4241041184413561</c:v>
                </c:pt>
                <c:pt idx="333">
                  <c:v>8.5428224826388899</c:v>
                </c:pt>
                <c:pt idx="334">
                  <c:v>8.2234930555555543</c:v>
                </c:pt>
                <c:pt idx="335">
                  <c:v>7.6030815972222241</c:v>
                </c:pt>
                <c:pt idx="336">
                  <c:v>7.1046573591820996</c:v>
                </c:pt>
                <c:pt idx="337">
                  <c:v>6.9100184702932115</c:v>
                </c:pt>
                <c:pt idx="338">
                  <c:v>7.1046573591820996</c:v>
                </c:pt>
                <c:pt idx="339">
                  <c:v>8.0139859182098778</c:v>
                </c:pt>
                <c:pt idx="340">
                  <c:v>10.706490547839508</c:v>
                </c:pt>
                <c:pt idx="341">
                  <c:v>15.044302035108027</c:v>
                </c:pt>
                <c:pt idx="342">
                  <c:v>19.626425877700619</c:v>
                </c:pt>
                <c:pt idx="343">
                  <c:v>21.119671103395063</c:v>
                </c:pt>
                <c:pt idx="344">
                  <c:v>21.629584442515434</c:v>
                </c:pt>
                <c:pt idx="345">
                  <c:v>21.972905815972222</c:v>
                </c:pt>
                <c:pt idx="346">
                  <c:v>23.551305555555555</c:v>
                </c:pt>
                <c:pt idx="347">
                  <c:v>23.90949517746914</c:v>
                </c:pt>
                <c:pt idx="348">
                  <c:v>24.81679624807099</c:v>
                </c:pt>
                <c:pt idx="349">
                  <c:v>25.927859905478392</c:v>
                </c:pt>
                <c:pt idx="350">
                  <c:v>26.682085599922839</c:v>
                </c:pt>
                <c:pt idx="351">
                  <c:v>26.872331597222221</c:v>
                </c:pt>
                <c:pt idx="352">
                  <c:v>26.682085599922839</c:v>
                </c:pt>
                <c:pt idx="353">
                  <c:v>26.492515432098767</c:v>
                </c:pt>
                <c:pt idx="354">
                  <c:v>26.303621093749996</c:v>
                </c:pt>
                <c:pt idx="355">
                  <c:v>26.303621093749996</c:v>
                </c:pt>
                <c:pt idx="356">
                  <c:v>26.682085599922839</c:v>
                </c:pt>
                <c:pt idx="357">
                  <c:v>26.872331597222221</c:v>
                </c:pt>
                <c:pt idx="358">
                  <c:v>26.492515432098767</c:v>
                </c:pt>
                <c:pt idx="359">
                  <c:v>24.451848331404317</c:v>
                </c:pt>
                <c:pt idx="360">
                  <c:v>21.119671103395063</c:v>
                </c:pt>
                <c:pt idx="361">
                  <c:v>18.187922839506168</c:v>
                </c:pt>
                <c:pt idx="362">
                  <c:v>16.20672873263889</c:v>
                </c:pt>
                <c:pt idx="363">
                  <c:v>15.044302035108027</c:v>
                </c:pt>
                <c:pt idx="364">
                  <c:v>14.479308593750002</c:v>
                </c:pt>
                <c:pt idx="365">
                  <c:v>14.479308593750002</c:v>
                </c:pt>
                <c:pt idx="366">
                  <c:v>14.619543209876545</c:v>
                </c:pt>
                <c:pt idx="367">
                  <c:v>15.187239969135801</c:v>
                </c:pt>
                <c:pt idx="368">
                  <c:v>16.504093701774696</c:v>
                </c:pt>
                <c:pt idx="369">
                  <c:v>18.661341386959876</c:v>
                </c:pt>
                <c:pt idx="370">
                  <c:v>19.95352734375</c:v>
                </c:pt>
                <c:pt idx="371">
                  <c:v>20.283332127700618</c:v>
                </c:pt>
                <c:pt idx="372">
                  <c:v>19.140842399691358</c:v>
                </c:pt>
                <c:pt idx="373">
                  <c:v>15.330853732638893</c:v>
                </c:pt>
                <c:pt idx="374">
                  <c:v>10.586530815972219</c:v>
                </c:pt>
                <c:pt idx="375">
                  <c:v>7.0070000000000006</c:v>
                </c:pt>
                <c:pt idx="376">
                  <c:v>4.7852105999228396</c:v>
                </c:pt>
                <c:pt idx="377">
                  <c:v>3.5156649305555554</c:v>
                </c:pt>
                <c:pt idx="378">
                  <c:v>2.6766226369598769</c:v>
                </c:pt>
                <c:pt idx="379">
                  <c:v>2.162654320987655</c:v>
                </c:pt>
                <c:pt idx="380">
                  <c:v>1.7517500000000001</c:v>
                </c:pt>
                <c:pt idx="381">
                  <c:v>1.2573807388117282</c:v>
                </c:pt>
                <c:pt idx="382">
                  <c:v>0.81133328510802483</c:v>
                </c:pt>
                <c:pt idx="383">
                  <c:v>0.46260527584876554</c:v>
                </c:pt>
                <c:pt idx="384">
                  <c:v>0.17875689621913579</c:v>
                </c:pt>
                <c:pt idx="385">
                  <c:v>2.7371093750000002E-2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8.4478684413580273E-3</c:v>
                </c:pt>
                <c:pt idx="393">
                  <c:v>0.14902039930555561</c:v>
                </c:pt>
                <c:pt idx="394">
                  <c:v>0.77855555555555556</c:v>
                </c:pt>
                <c:pt idx="395">
                  <c:v>2.3278946277006183</c:v>
                </c:pt>
                <c:pt idx="396">
                  <c:v>5.1123120659722234</c:v>
                </c:pt>
                <c:pt idx="397">
                  <c:v>9.3115785108024731</c:v>
                </c:pt>
                <c:pt idx="398">
                  <c:v>14.760453655478395</c:v>
                </c:pt>
                <c:pt idx="399">
                  <c:v>19.789638695987652</c:v>
                </c:pt>
                <c:pt idx="400">
                  <c:v>22.145580246913585</c:v>
                </c:pt>
                <c:pt idx="401">
                  <c:v>22.145580246913585</c:v>
                </c:pt>
                <c:pt idx="402">
                  <c:v>20.951051649305555</c:v>
                </c:pt>
                <c:pt idx="403">
                  <c:v>18.345053192515437</c:v>
                </c:pt>
                <c:pt idx="404">
                  <c:v>15.765750000000001</c:v>
                </c:pt>
                <c:pt idx="405">
                  <c:v>13.788272955246912</c:v>
                </c:pt>
                <c:pt idx="406">
                  <c:v>11.816540461033949</c:v>
                </c:pt>
                <c:pt idx="407">
                  <c:v>9.7657359182098773</c:v>
                </c:pt>
                <c:pt idx="408">
                  <c:v>7.9102460937500005</c:v>
                </c:pt>
                <c:pt idx="409">
                  <c:v>6.8137127700617288</c:v>
                </c:pt>
                <c:pt idx="410">
                  <c:v>6.5288506462191362</c:v>
                </c:pt>
                <c:pt idx="411">
                  <c:v>6.6231288580246916</c:v>
                </c:pt>
                <c:pt idx="412">
                  <c:v>6.8137127700617288</c:v>
                </c:pt>
                <c:pt idx="413">
                  <c:v>7.1046573591820996</c:v>
                </c:pt>
                <c:pt idx="414">
                  <c:v>7.5020450906635832</c:v>
                </c:pt>
                <c:pt idx="415">
                  <c:v>8.5428224826388899</c:v>
                </c:pt>
                <c:pt idx="416">
                  <c:v>10.230706597222222</c:v>
                </c:pt>
                <c:pt idx="417">
                  <c:v>11.816540461033949</c:v>
                </c:pt>
                <c:pt idx="418">
                  <c:v>12.327467544367289</c:v>
                </c:pt>
                <c:pt idx="419">
                  <c:v>11.943258487654322</c:v>
                </c:pt>
                <c:pt idx="420">
                  <c:v>10.467246913580249</c:v>
                </c:pt>
                <c:pt idx="421">
                  <c:v>9.3115785108024731</c:v>
                </c:pt>
                <c:pt idx="422">
                  <c:v>8.8682343750000001</c:v>
                </c:pt>
                <c:pt idx="423">
                  <c:v>9.0885547839506167</c:v>
                </c:pt>
                <c:pt idx="424">
                  <c:v>9.9968695987654321</c:v>
                </c:pt>
                <c:pt idx="425">
                  <c:v>12.327467544367289</c:v>
                </c:pt>
                <c:pt idx="426">
                  <c:v>17.259333140432101</c:v>
                </c:pt>
                <c:pt idx="427">
                  <c:v>25.3692868441358</c:v>
                </c:pt>
                <c:pt idx="428">
                  <c:v>33.742814043209883</c:v>
                </c:pt>
                <c:pt idx="429">
                  <c:v>37.696416473765424</c:v>
                </c:pt>
                <c:pt idx="430">
                  <c:v>37.922481433256173</c:v>
                </c:pt>
                <c:pt idx="431">
                  <c:v>36.354219135802467</c:v>
                </c:pt>
                <c:pt idx="432">
                  <c:v>34.386541618441356</c:v>
                </c:pt>
                <c:pt idx="433">
                  <c:v>33.105168933256181</c:v>
                </c:pt>
                <c:pt idx="434">
                  <c:v>32.683451340663588</c:v>
                </c:pt>
                <c:pt idx="435">
                  <c:v>31.640984375000002</c:v>
                </c:pt>
                <c:pt idx="436">
                  <c:v>28.811962191358024</c:v>
                </c:pt>
                <c:pt idx="437">
                  <c:v>24.089603732638889</c:v>
                </c:pt>
                <c:pt idx="438">
                  <c:v>17.87568962191358</c:v>
                </c:pt>
                <c:pt idx="439">
                  <c:v>11.193087770061728</c:v>
                </c:pt>
                <c:pt idx="440">
                  <c:v>5.6232391493055562</c:v>
                </c:pt>
                <c:pt idx="441">
                  <c:v>2.0034964795524695</c:v>
                </c:pt>
                <c:pt idx="442">
                  <c:v>0.48794888117283958</c:v>
                </c:pt>
                <c:pt idx="443">
                  <c:v>5.7107590663580253E-2</c:v>
                </c:pt>
                <c:pt idx="444">
                  <c:v>1.3516589506172843E-3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8.4478684413580273E-3</c:v>
                </c:pt>
                <c:pt idx="513">
                  <c:v>0.21119671103395063</c:v>
                </c:pt>
                <c:pt idx="514">
                  <c:v>1.4719565972222222</c:v>
                </c:pt>
                <c:pt idx="515">
                  <c:v>4.7051248070987652</c:v>
                </c:pt>
                <c:pt idx="516">
                  <c:v>9.5373055555555588</c:v>
                </c:pt>
                <c:pt idx="517">
                  <c:v>14.200866849922843</c:v>
                </c:pt>
                <c:pt idx="518">
                  <c:v>16.20672873263889</c:v>
                </c:pt>
                <c:pt idx="519">
                  <c:v>16.20672873263889</c:v>
                </c:pt>
                <c:pt idx="520">
                  <c:v>15.330853732638893</c:v>
                </c:pt>
                <c:pt idx="521">
                  <c:v>13.925128423996917</c:v>
                </c:pt>
                <c:pt idx="522">
                  <c:v>12.456888888888889</c:v>
                </c:pt>
                <c:pt idx="523">
                  <c:v>10.706490547839508</c:v>
                </c:pt>
                <c:pt idx="524">
                  <c:v>8.1184015721450624</c:v>
                </c:pt>
                <c:pt idx="525">
                  <c:v>4.7852105999228396</c:v>
                </c:pt>
                <c:pt idx="526">
                  <c:v>1.9517955246913583</c:v>
                </c:pt>
                <c:pt idx="527">
                  <c:v>0.54066358024691374</c:v>
                </c:pt>
                <c:pt idx="528">
                  <c:v>0.13516589506172844</c:v>
                </c:pt>
                <c:pt idx="529">
                  <c:v>3.3791473765432109E-2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1.3516589506172843E-3</c:v>
                </c:pt>
                <c:pt idx="534">
                  <c:v>4.8659722222222222E-2</c:v>
                </c:pt>
                <c:pt idx="535">
                  <c:v>0.34602469135802477</c:v>
                </c:pt>
                <c:pt idx="536">
                  <c:v>0.91372145061728405</c:v>
                </c:pt>
                <c:pt idx="537">
                  <c:v>2.2721386959876542</c:v>
                </c:pt>
                <c:pt idx="538">
                  <c:v>5.7107590663580252</c:v>
                </c:pt>
                <c:pt idx="539">
                  <c:v>11.943258487654322</c:v>
                </c:pt>
                <c:pt idx="540">
                  <c:v>18.031468315972226</c:v>
                </c:pt>
                <c:pt idx="541">
                  <c:v>20.283332127700618</c:v>
                </c:pt>
                <c:pt idx="542">
                  <c:v>20.283332127700618</c:v>
                </c:pt>
                <c:pt idx="543">
                  <c:v>19.95352734375</c:v>
                </c:pt>
                <c:pt idx="544">
                  <c:v>18.820499228395061</c:v>
                </c:pt>
                <c:pt idx="545">
                  <c:v>16.804161988811732</c:v>
                </c:pt>
                <c:pt idx="546">
                  <c:v>13.652093315972227</c:v>
                </c:pt>
                <c:pt idx="547">
                  <c:v>11.565131896219134</c:v>
                </c:pt>
                <c:pt idx="548">
                  <c:v>9.9968695987654321</c:v>
                </c:pt>
                <c:pt idx="549">
                  <c:v>8.9780566647376556</c:v>
                </c:pt>
                <c:pt idx="550">
                  <c:v>8.0139859182098778</c:v>
                </c:pt>
                <c:pt idx="551">
                  <c:v>7.3019995659722214</c:v>
                </c:pt>
                <c:pt idx="552">
                  <c:v>6.9100184702932115</c:v>
                </c:pt>
                <c:pt idx="553">
                  <c:v>6.34232171103395</c:v>
                </c:pt>
                <c:pt idx="554">
                  <c:v>5.9773737943672849</c:v>
                </c:pt>
                <c:pt idx="555">
                  <c:v>5.7989548128858033</c:v>
                </c:pt>
                <c:pt idx="556">
                  <c:v>5.7989548128858033</c:v>
                </c:pt>
                <c:pt idx="557">
                  <c:v>5.9773737943672849</c:v>
                </c:pt>
                <c:pt idx="558">
                  <c:v>6.4352482638888899</c:v>
                </c:pt>
                <c:pt idx="559">
                  <c:v>7.1046573591820996</c:v>
                </c:pt>
                <c:pt idx="560">
                  <c:v>9.1997287326388886</c:v>
                </c:pt>
                <c:pt idx="561">
                  <c:v>9.7657359182098773</c:v>
                </c:pt>
                <c:pt idx="562">
                  <c:v>9.7657359182098773</c:v>
                </c:pt>
                <c:pt idx="563">
                  <c:v>9.7657359182098773</c:v>
                </c:pt>
                <c:pt idx="564">
                  <c:v>8.0139859182098778</c:v>
                </c:pt>
                <c:pt idx="565">
                  <c:v>3.447068238811728</c:v>
                </c:pt>
                <c:pt idx="566">
                  <c:v>0.77855555555555556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3.3791473765432109E-2</c:v>
                </c:pt>
                <c:pt idx="602">
                  <c:v>0.14902039930555561</c:v>
                </c:pt>
                <c:pt idx="603">
                  <c:v>0.77855555555555556</c:v>
                </c:pt>
                <c:pt idx="604">
                  <c:v>2.7982719425154321</c:v>
                </c:pt>
                <c:pt idx="605">
                  <c:v>6.8137127700617288</c:v>
                </c:pt>
                <c:pt idx="606">
                  <c:v>13.247609375000001</c:v>
                </c:pt>
                <c:pt idx="607">
                  <c:v>21.972905815972222</c:v>
                </c:pt>
                <c:pt idx="608">
                  <c:v>31.434518470293206</c:v>
                </c:pt>
                <c:pt idx="609">
                  <c:v>40.922826388888886</c:v>
                </c:pt>
                <c:pt idx="610">
                  <c:v>50.871036265432096</c:v>
                </c:pt>
                <c:pt idx="611">
                  <c:v>62.190166232638887</c:v>
                </c:pt>
                <c:pt idx="612">
                  <c:v>72.751691358024672</c:v>
                </c:pt>
                <c:pt idx="613">
                  <c:v>78.831791232638892</c:v>
                </c:pt>
                <c:pt idx="614">
                  <c:v>80.142900414737667</c:v>
                </c:pt>
                <c:pt idx="615">
                  <c:v>79.485994164737647</c:v>
                </c:pt>
                <c:pt idx="616">
                  <c:v>79.158554783950606</c:v>
                </c:pt>
                <c:pt idx="617">
                  <c:v>78.505703510802476</c:v>
                </c:pt>
                <c:pt idx="618">
                  <c:v>77.208110918209869</c:v>
                </c:pt>
                <c:pt idx="619">
                  <c:v>74.645365547839504</c:v>
                </c:pt>
                <c:pt idx="620">
                  <c:v>71.192214843750008</c:v>
                </c:pt>
                <c:pt idx="621">
                  <c:v>68.123949025848759</c:v>
                </c:pt>
                <c:pt idx="622">
                  <c:v>66.615159722222216</c:v>
                </c:pt>
                <c:pt idx="623">
                  <c:v>66.315429349922823</c:v>
                </c:pt>
                <c:pt idx="624">
                  <c:v>66.915565923996908</c:v>
                </c:pt>
                <c:pt idx="625">
                  <c:v>68.732195553626553</c:v>
                </c:pt>
                <c:pt idx="626">
                  <c:v>70.573155044367297</c:v>
                </c:pt>
                <c:pt idx="627">
                  <c:v>71.502758487654319</c:v>
                </c:pt>
                <c:pt idx="628">
                  <c:v>71.502758487654319</c:v>
                </c:pt>
                <c:pt idx="629">
                  <c:v>71.502758487654319</c:v>
                </c:pt>
                <c:pt idx="630">
                  <c:v>71.813977961033956</c:v>
                </c:pt>
                <c:pt idx="631">
                  <c:v>73.695487220293231</c:v>
                </c:pt>
                <c:pt idx="632">
                  <c:v>76.885402343750002</c:v>
                </c:pt>
                <c:pt idx="633">
                  <c:v>80.802509982638881</c:v>
                </c:pt>
                <c:pt idx="634">
                  <c:v>85.495469859182094</c:v>
                </c:pt>
                <c:pt idx="635">
                  <c:v>89.9718263888889</c:v>
                </c:pt>
                <c:pt idx="636">
                  <c:v>93.492897955246917</c:v>
                </c:pt>
                <c:pt idx="637">
                  <c:v>94.920249807098756</c:v>
                </c:pt>
                <c:pt idx="638">
                  <c:v>94.920249807098756</c:v>
                </c:pt>
                <c:pt idx="639">
                  <c:v>94.562398099922831</c:v>
                </c:pt>
                <c:pt idx="640">
                  <c:v>93.848722173996933</c:v>
                </c:pt>
                <c:pt idx="641">
                  <c:v>93.492897955246917</c:v>
                </c:pt>
                <c:pt idx="642">
                  <c:v>95.278777343750008</c:v>
                </c:pt>
                <c:pt idx="643">
                  <c:v>99.633822482638877</c:v>
                </c:pt>
                <c:pt idx="644">
                  <c:v>102.96397222222224</c:v>
                </c:pt>
                <c:pt idx="645">
                  <c:v>104.08618706597223</c:v>
                </c:pt>
                <c:pt idx="646">
                  <c:v>105.59193513695988</c:v>
                </c:pt>
                <c:pt idx="647">
                  <c:v>107.10849647955246</c:v>
                </c:pt>
                <c:pt idx="648">
                  <c:v>108.63587109375001</c:v>
                </c:pt>
                <c:pt idx="649">
                  <c:v>109.40361337770062</c:v>
                </c:pt>
                <c:pt idx="650">
                  <c:v>109.01940432098766</c:v>
                </c:pt>
                <c:pt idx="651">
                  <c:v>105.97006172839507</c:v>
                </c:pt>
                <c:pt idx="652">
                  <c:v>99.267184992283958</c:v>
                </c:pt>
                <c:pt idx="653">
                  <c:v>91.723914303626529</c:v>
                </c:pt>
                <c:pt idx="654">
                  <c:v>84.816937065972212</c:v>
                </c:pt>
                <c:pt idx="655">
                  <c:v>75.281996913580244</c:v>
                </c:pt>
                <c:pt idx="656">
                  <c:v>63.063000000000002</c:v>
                </c:pt>
                <c:pt idx="657">
                  <c:v>51.925330246913589</c:v>
                </c:pt>
                <c:pt idx="658">
                  <c:v>45.018690923996921</c:v>
                </c:pt>
                <c:pt idx="659">
                  <c:v>39.755330970293208</c:v>
                </c:pt>
                <c:pt idx="660">
                  <c:v>32.47360628858025</c:v>
                </c:pt>
                <c:pt idx="661">
                  <c:v>22.843036265432101</c:v>
                </c:pt>
                <c:pt idx="662">
                  <c:v>14.479308593750002</c:v>
                </c:pt>
                <c:pt idx="663">
                  <c:v>8.0139859182098778</c:v>
                </c:pt>
                <c:pt idx="664">
                  <c:v>5.7989548128858033</c:v>
                </c:pt>
                <c:pt idx="665">
                  <c:v>4.8659722222222213</c:v>
                </c:pt>
                <c:pt idx="666">
                  <c:v>5.2799177758487659</c:v>
                </c:pt>
                <c:pt idx="667">
                  <c:v>6.6231288580246916</c:v>
                </c:pt>
                <c:pt idx="668">
                  <c:v>12.198722029320988</c:v>
                </c:pt>
                <c:pt idx="669">
                  <c:v>18.187922839506168</c:v>
                </c:pt>
                <c:pt idx="670">
                  <c:v>26.492515432098767</c:v>
                </c:pt>
                <c:pt idx="671">
                  <c:v>34.60246913580248</c:v>
                </c:pt>
                <c:pt idx="672">
                  <c:v>39.062943672839509</c:v>
                </c:pt>
                <c:pt idx="673">
                  <c:v>43.793750000000003</c:v>
                </c:pt>
                <c:pt idx="674">
                  <c:v>48.794888117283953</c:v>
                </c:pt>
                <c:pt idx="675">
                  <c:v>54.066358024691361</c:v>
                </c:pt>
                <c:pt idx="676">
                  <c:v>54.880394627700603</c:v>
                </c:pt>
                <c:pt idx="677">
                  <c:v>55.426464843750004</c:v>
                </c:pt>
                <c:pt idx="678">
                  <c:v>51.396831597222231</c:v>
                </c:pt>
                <c:pt idx="679">
                  <c:v>43.066895399305565</c:v>
                </c:pt>
                <c:pt idx="680">
                  <c:v>34.17128993055556</c:v>
                </c:pt>
                <c:pt idx="681">
                  <c:v>24.81679624807099</c:v>
                </c:pt>
                <c:pt idx="682">
                  <c:v>17.566159722222221</c:v>
                </c:pt>
                <c:pt idx="683">
                  <c:v>15.044302035108027</c:v>
                </c:pt>
                <c:pt idx="684">
                  <c:v>12.070652343749996</c:v>
                </c:pt>
                <c:pt idx="685">
                  <c:v>12.070652343749996</c:v>
                </c:pt>
                <c:pt idx="686">
                  <c:v>15.330853732638893</c:v>
                </c:pt>
                <c:pt idx="687">
                  <c:v>19.302027729552467</c:v>
                </c:pt>
                <c:pt idx="688">
                  <c:v>22.667658516589501</c:v>
                </c:pt>
                <c:pt idx="689">
                  <c:v>27.254851080246915</c:v>
                </c:pt>
                <c:pt idx="690">
                  <c:v>31.023614149305555</c:v>
                </c:pt>
                <c:pt idx="691">
                  <c:v>32.264437065972217</c:v>
                </c:pt>
                <c:pt idx="692">
                  <c:v>32.683451340663588</c:v>
                </c:pt>
                <c:pt idx="693">
                  <c:v>34.17128993055556</c:v>
                </c:pt>
                <c:pt idx="694">
                  <c:v>36.132884982638899</c:v>
                </c:pt>
                <c:pt idx="695">
                  <c:v>37.246314043209892</c:v>
                </c:pt>
                <c:pt idx="696">
                  <c:v>35.4729375</c:v>
                </c:pt>
                <c:pt idx="697">
                  <c:v>27.063253423996912</c:v>
                </c:pt>
                <c:pt idx="698">
                  <c:v>22.492956597222225</c:v>
                </c:pt>
                <c:pt idx="699">
                  <c:v>18.031468315972226</c:v>
                </c:pt>
                <c:pt idx="700">
                  <c:v>16.059059992283952</c:v>
                </c:pt>
                <c:pt idx="701">
                  <c:v>15.187239969135801</c:v>
                </c:pt>
                <c:pt idx="702">
                  <c:v>14.902039930555555</c:v>
                </c:pt>
                <c:pt idx="703">
                  <c:v>14.902039930555555</c:v>
                </c:pt>
                <c:pt idx="704">
                  <c:v>14.760453655478395</c:v>
                </c:pt>
                <c:pt idx="705">
                  <c:v>13.381761525848766</c:v>
                </c:pt>
                <c:pt idx="706">
                  <c:v>10.827126109182096</c:v>
                </c:pt>
                <c:pt idx="707">
                  <c:v>7.704793933256175</c:v>
                </c:pt>
                <c:pt idx="708">
                  <c:v>5.5363950617283963</c:v>
                </c:pt>
                <c:pt idx="709">
                  <c:v>4.8659722222222213</c:v>
                </c:pt>
                <c:pt idx="710">
                  <c:v>5.8878263888888887</c:v>
                </c:pt>
                <c:pt idx="711">
                  <c:v>9.8809648437500002</c:v>
                </c:pt>
                <c:pt idx="712">
                  <c:v>15.044302035108027</c:v>
                </c:pt>
                <c:pt idx="713">
                  <c:v>16.059059992283952</c:v>
                </c:pt>
                <c:pt idx="714">
                  <c:v>15.187239969135801</c:v>
                </c:pt>
                <c:pt idx="715">
                  <c:v>11.565131896219134</c:v>
                </c:pt>
                <c:pt idx="716">
                  <c:v>6.5288506462191362</c:v>
                </c:pt>
                <c:pt idx="717">
                  <c:v>4.8659722222222213</c:v>
                </c:pt>
                <c:pt idx="718">
                  <c:v>4.8659722222222213</c:v>
                </c:pt>
                <c:pt idx="719">
                  <c:v>5.7107590663580252</c:v>
                </c:pt>
                <c:pt idx="720">
                  <c:v>8.6506172839506199</c:v>
                </c:pt>
                <c:pt idx="721">
                  <c:v>11.565131896219134</c:v>
                </c:pt>
                <c:pt idx="722">
                  <c:v>14.339749807098768</c:v>
                </c:pt>
                <c:pt idx="723">
                  <c:v>17.10693359375</c:v>
                </c:pt>
                <c:pt idx="724">
                  <c:v>19.463888888888885</c:v>
                </c:pt>
                <c:pt idx="725">
                  <c:v>23.90949517746914</c:v>
                </c:pt>
                <c:pt idx="726">
                  <c:v>30.209915461033951</c:v>
                </c:pt>
                <c:pt idx="727">
                  <c:v>40.922826388888886</c:v>
                </c:pt>
                <c:pt idx="728">
                  <c:v>48.282609374999986</c:v>
                </c:pt>
                <c:pt idx="729">
                  <c:v>54.608373263888907</c:v>
                </c:pt>
                <c:pt idx="730">
                  <c:v>58.478172839506179</c:v>
                </c:pt>
                <c:pt idx="731">
                  <c:v>59.324649257330243</c:v>
                </c:pt>
                <c:pt idx="732">
                  <c:v>59.608159722222219</c:v>
                </c:pt>
                <c:pt idx="733">
                  <c:v>60.177208140432107</c:v>
                </c:pt>
                <c:pt idx="734">
                  <c:v>60.748959876543204</c:v>
                </c:pt>
                <c:pt idx="735">
                  <c:v>61.611656201774714</c:v>
                </c:pt>
                <c:pt idx="736">
                  <c:v>62.771379581404332</c:v>
                </c:pt>
                <c:pt idx="737">
                  <c:v>64.531239535108028</c:v>
                </c:pt>
                <c:pt idx="738">
                  <c:v>65.420293209876547</c:v>
                </c:pt>
                <c:pt idx="739">
                  <c:v>65.717996093750003</c:v>
                </c:pt>
                <c:pt idx="740">
                  <c:v>69.343145399305541</c:v>
                </c:pt>
                <c:pt idx="741">
                  <c:v>72.751691358024672</c:v>
                </c:pt>
                <c:pt idx="742">
                  <c:v>75.281996913580244</c:v>
                </c:pt>
                <c:pt idx="743">
                  <c:v>75.601326340663576</c:v>
                </c:pt>
                <c:pt idx="744">
                  <c:v>75.92133159722222</c:v>
                </c:pt>
                <c:pt idx="745">
                  <c:v>75.92133159722222</c:v>
                </c:pt>
                <c:pt idx="746">
                  <c:v>76.242012683256178</c:v>
                </c:pt>
                <c:pt idx="747">
                  <c:v>77.531495322145076</c:v>
                </c:pt>
                <c:pt idx="748">
                  <c:v>79.814109375000001</c:v>
                </c:pt>
                <c:pt idx="749">
                  <c:v>82.463360918209872</c:v>
                </c:pt>
                <c:pt idx="750">
                  <c:v>83.804206597222219</c:v>
                </c:pt>
                <c:pt idx="751">
                  <c:v>83.804206597222219</c:v>
                </c:pt>
                <c:pt idx="752">
                  <c:v>83.467981433256185</c:v>
                </c:pt>
                <c:pt idx="753">
                  <c:v>82.129839072145046</c:v>
                </c:pt>
                <c:pt idx="754">
                  <c:v>79.485994164737647</c:v>
                </c:pt>
                <c:pt idx="755">
                  <c:v>76.563369598765433</c:v>
                </c:pt>
                <c:pt idx="756">
                  <c:v>72.43844439621914</c:v>
                </c:pt>
                <c:pt idx="757">
                  <c:v>64.531239535108028</c:v>
                </c:pt>
                <c:pt idx="758">
                  <c:v>52.190593315972222</c:v>
                </c:pt>
                <c:pt idx="759">
                  <c:v>39.293063609182106</c:v>
                </c:pt>
                <c:pt idx="760">
                  <c:v>28.418629436728398</c:v>
                </c:pt>
                <c:pt idx="761">
                  <c:v>18.980332899305555</c:v>
                </c:pt>
                <c:pt idx="762">
                  <c:v>11.440441358024691</c:v>
                </c:pt>
                <c:pt idx="763">
                  <c:v>6.9100184702932115</c:v>
                </c:pt>
                <c:pt idx="764">
                  <c:v>4.8659722222222213</c:v>
                </c:pt>
                <c:pt idx="765">
                  <c:v>5.5363950617283963</c:v>
                </c:pt>
                <c:pt idx="766">
                  <c:v>8.6506172839506199</c:v>
                </c:pt>
                <c:pt idx="767">
                  <c:v>12.327467544367289</c:v>
                </c:pt>
                <c:pt idx="768">
                  <c:v>16.955209876543204</c:v>
                </c:pt>
                <c:pt idx="769">
                  <c:v>22.145580246913585</c:v>
                </c:pt>
                <c:pt idx="770">
                  <c:v>30.615413146219133</c:v>
                </c:pt>
                <c:pt idx="771">
                  <c:v>42.107217544367288</c:v>
                </c:pt>
                <c:pt idx="772">
                  <c:v>53.796364149305553</c:v>
                </c:pt>
                <c:pt idx="773">
                  <c:v>66.915565923996908</c:v>
                </c:pt>
                <c:pt idx="774">
                  <c:v>76.242012683256178</c:v>
                </c:pt>
                <c:pt idx="775">
                  <c:v>87.547288146219131</c:v>
                </c:pt>
                <c:pt idx="776">
                  <c:v>98.901223331404339</c:v>
                </c:pt>
                <c:pt idx="777">
                  <c:v>107.10849647955246</c:v>
                </c:pt>
                <c:pt idx="778">
                  <c:v>114.06683675733026</c:v>
                </c:pt>
                <c:pt idx="779">
                  <c:v>120.8396618441358</c:v>
                </c:pt>
                <c:pt idx="780">
                  <c:v>126.15066777584877</c:v>
                </c:pt>
                <c:pt idx="781">
                  <c:v>130.31377734375002</c:v>
                </c:pt>
                <c:pt idx="782">
                  <c:v>133.26816589506171</c:v>
                </c:pt>
                <c:pt idx="783">
                  <c:v>135.39871831597222</c:v>
                </c:pt>
                <c:pt idx="784">
                  <c:v>136.68515972222224</c:v>
                </c:pt>
                <c:pt idx="785">
                  <c:v>138.40987654320992</c:v>
                </c:pt>
                <c:pt idx="786">
                  <c:v>141.45415041473765</c:v>
                </c:pt>
                <c:pt idx="787">
                  <c:v>143.64890663580249</c:v>
                </c:pt>
                <c:pt idx="788">
                  <c:v>144.08988536844137</c:v>
                </c:pt>
                <c:pt idx="789">
                  <c:v>144.08988536844137</c:v>
                </c:pt>
                <c:pt idx="790">
                  <c:v>144.5315399305556</c:v>
                </c:pt>
                <c:pt idx="791">
                  <c:v>145.86055859375</c:v>
                </c:pt>
                <c:pt idx="792">
                  <c:v>147.19565972222222</c:v>
                </c:pt>
                <c:pt idx="793">
                  <c:v>145.41687654320987</c:v>
                </c:pt>
                <c:pt idx="794">
                  <c:v>136.25567009066359</c:v>
                </c:pt>
                <c:pt idx="795">
                  <c:v>120.43585373263888</c:v>
                </c:pt>
                <c:pt idx="796">
                  <c:v>100.73778993055556</c:v>
                </c:pt>
                <c:pt idx="797">
                  <c:v>82.129839072145046</c:v>
                </c:pt>
                <c:pt idx="798">
                  <c:v>68.123949025848759</c:v>
                </c:pt>
                <c:pt idx="799">
                  <c:v>60.462746093749992</c:v>
                </c:pt>
                <c:pt idx="800">
                  <c:v>57.917234375000007</c:v>
                </c:pt>
                <c:pt idx="801">
                  <c:v>57.637778886959872</c:v>
                </c:pt>
                <c:pt idx="802">
                  <c:v>59.892346016589521</c:v>
                </c:pt>
                <c:pt idx="803">
                  <c:v>67.518405815972244</c:v>
                </c:pt>
                <c:pt idx="804">
                  <c:v>79.158554783950606</c:v>
                </c:pt>
                <c:pt idx="805">
                  <c:v>89.275722029320988</c:v>
                </c:pt>
                <c:pt idx="806">
                  <c:v>93.848722173996933</c:v>
                </c:pt>
                <c:pt idx="807">
                  <c:v>94.920249807098756</c:v>
                </c:pt>
                <c:pt idx="808">
                  <c:v>93.137749565972214</c:v>
                </c:pt>
                <c:pt idx="809">
                  <c:v>88.92868359374998</c:v>
                </c:pt>
                <c:pt idx="810">
                  <c:v>83.467981433256185</c:v>
                </c:pt>
                <c:pt idx="811">
                  <c:v>75.92133159722222</c:v>
                </c:pt>
                <c:pt idx="812">
                  <c:v>64.531239535108028</c:v>
                </c:pt>
                <c:pt idx="813">
                  <c:v>53.258403886959883</c:v>
                </c:pt>
                <c:pt idx="814">
                  <c:v>42.585704812885801</c:v>
                </c:pt>
                <c:pt idx="815">
                  <c:v>32.683451340663588</c:v>
                </c:pt>
                <c:pt idx="816">
                  <c:v>23.373224488811729</c:v>
                </c:pt>
                <c:pt idx="817">
                  <c:v>16.20672873263889</c:v>
                </c:pt>
                <c:pt idx="818">
                  <c:v>10.948437500000001</c:v>
                </c:pt>
                <c:pt idx="819">
                  <c:v>9.7657359182098773</c:v>
                </c:pt>
                <c:pt idx="820">
                  <c:v>10.948437500000001</c:v>
                </c:pt>
                <c:pt idx="821">
                  <c:v>15.475143325617282</c:v>
                </c:pt>
                <c:pt idx="822">
                  <c:v>20.783108024691362</c:v>
                </c:pt>
                <c:pt idx="823">
                  <c:v>26.303621093749996</c:v>
                </c:pt>
                <c:pt idx="824">
                  <c:v>32.055943672839511</c:v>
                </c:pt>
                <c:pt idx="825">
                  <c:v>36.798914930555554</c:v>
                </c:pt>
                <c:pt idx="826">
                  <c:v>41.631433593750003</c:v>
                </c:pt>
                <c:pt idx="827">
                  <c:v>46.510922405478397</c:v>
                </c:pt>
                <c:pt idx="828">
                  <c:v>51.133596016589507</c:v>
                </c:pt>
                <c:pt idx="829">
                  <c:v>57.917234375000007</c:v>
                </c:pt>
                <c:pt idx="830">
                  <c:v>65.420293209876547</c:v>
                </c:pt>
                <c:pt idx="831">
                  <c:v>72.43844439621914</c:v>
                </c:pt>
                <c:pt idx="832">
                  <c:v>76.885402343750002</c:v>
                </c:pt>
                <c:pt idx="833">
                  <c:v>78.505703510802476</c:v>
                </c:pt>
                <c:pt idx="834">
                  <c:v>80.142900414737667</c:v>
                </c:pt>
                <c:pt idx="835">
                  <c:v>82.129839072145046</c:v>
                </c:pt>
                <c:pt idx="836">
                  <c:v>83.804206597222219</c:v>
                </c:pt>
                <c:pt idx="837">
                  <c:v>85.155865547839525</c:v>
                </c:pt>
                <c:pt idx="838">
                  <c:v>87.547288146219131</c:v>
                </c:pt>
                <c:pt idx="839">
                  <c:v>90.670634066358005</c:v>
                </c:pt>
                <c:pt idx="840">
                  <c:v>93.137749565972214</c:v>
                </c:pt>
                <c:pt idx="841">
                  <c:v>95.997859905478379</c:v>
                </c:pt>
                <c:pt idx="842">
                  <c:v>100.36912495177471</c:v>
                </c:pt>
                <c:pt idx="843">
                  <c:v>104.83770944251546</c:v>
                </c:pt>
                <c:pt idx="844">
                  <c:v>107.87083212770062</c:v>
                </c:pt>
                <c:pt idx="845">
                  <c:v>109.01940432098766</c:v>
                </c:pt>
                <c:pt idx="846">
                  <c:v>109.78849826388888</c:v>
                </c:pt>
                <c:pt idx="847">
                  <c:v>110.56029552469138</c:v>
                </c:pt>
                <c:pt idx="848">
                  <c:v>112.50161569251546</c:v>
                </c:pt>
                <c:pt idx="849">
                  <c:v>116.43494323881177</c:v>
                </c:pt>
                <c:pt idx="850">
                  <c:v>122.05514115547838</c:v>
                </c:pt>
                <c:pt idx="851">
                  <c:v>126.15066777584877</c:v>
                </c:pt>
                <c:pt idx="852">
                  <c:v>128.64042356288581</c:v>
                </c:pt>
                <c:pt idx="853">
                  <c:v>131.15450921103394</c:v>
                </c:pt>
                <c:pt idx="854">
                  <c:v>133.69292472029321</c:v>
                </c:pt>
                <c:pt idx="855">
                  <c:v>135.39871831597222</c:v>
                </c:pt>
                <c:pt idx="856">
                  <c:v>135.82685628858025</c:v>
                </c:pt>
                <c:pt idx="857">
                  <c:v>136.25567009066359</c:v>
                </c:pt>
                <c:pt idx="858">
                  <c:v>140.58097873263893</c:v>
                </c:pt>
                <c:pt idx="859">
                  <c:v>146.30491647376542</c:v>
                </c:pt>
                <c:pt idx="860">
                  <c:v>150.7856658950617</c:v>
                </c:pt>
                <c:pt idx="861">
                  <c:v>153.50655536265438</c:v>
                </c:pt>
                <c:pt idx="862">
                  <c:v>159.94991358024691</c:v>
                </c:pt>
                <c:pt idx="863">
                  <c:v>170.82299609374996</c:v>
                </c:pt>
                <c:pt idx="864">
                  <c:v>176.63783289930555</c:v>
                </c:pt>
                <c:pt idx="865">
                  <c:v>179.08940432098765</c:v>
                </c:pt>
                <c:pt idx="866">
                  <c:v>182.05359239969138</c:v>
                </c:pt>
                <c:pt idx="867">
                  <c:v>188.05495814043209</c:v>
                </c:pt>
                <c:pt idx="868">
                  <c:v>195.17955246913581</c:v>
                </c:pt>
                <c:pt idx="869">
                  <c:v>198.27349980709872</c:v>
                </c:pt>
                <c:pt idx="870">
                  <c:v>197.75615234375002</c:v>
                </c:pt>
                <c:pt idx="871">
                  <c:v>196.2081649305556</c:v>
                </c:pt>
                <c:pt idx="872">
                  <c:v>194.15364332561725</c:v>
                </c:pt>
                <c:pt idx="873">
                  <c:v>192.10993499228402</c:v>
                </c:pt>
                <c:pt idx="874">
                  <c:v>189.06464737654318</c:v>
                </c:pt>
                <c:pt idx="875">
                  <c:v>184.54233444251545</c:v>
                </c:pt>
                <c:pt idx="876">
                  <c:v>178.59773837770067</c:v>
                </c:pt>
                <c:pt idx="877">
                  <c:v>171.78537726658948</c:v>
                </c:pt>
                <c:pt idx="878">
                  <c:v>167.47595061728398</c:v>
                </c:pt>
                <c:pt idx="879">
                  <c:v>165.57822145061726</c:v>
                </c:pt>
                <c:pt idx="880">
                  <c:v>165.57822145061726</c:v>
                </c:pt>
                <c:pt idx="881">
                  <c:v>160.88120659722225</c:v>
                </c:pt>
                <c:pt idx="882">
                  <c:v>156.25177469135804</c:v>
                </c:pt>
                <c:pt idx="883">
                  <c:v>156.25177469135804</c:v>
                </c:pt>
                <c:pt idx="884">
                  <c:v>156.25177469135804</c:v>
                </c:pt>
                <c:pt idx="885">
                  <c:v>156.71167664930553</c:v>
                </c:pt>
                <c:pt idx="886">
                  <c:v>158.0954375</c:v>
                </c:pt>
                <c:pt idx="887">
                  <c:v>159.02132388117283</c:v>
                </c:pt>
                <c:pt idx="888">
                  <c:v>159.48528081597223</c:v>
                </c:pt>
                <c:pt idx="889">
                  <c:v>158.5580427758488</c:v>
                </c:pt>
                <c:pt idx="890">
                  <c:v>156.71167664930553</c:v>
                </c:pt>
                <c:pt idx="891">
                  <c:v>153.05138421103393</c:v>
                </c:pt>
                <c:pt idx="892">
                  <c:v>148.08910628858027</c:v>
                </c:pt>
                <c:pt idx="893">
                  <c:v>141.89175</c:v>
                </c:pt>
                <c:pt idx="894">
                  <c:v>136.68515972222224</c:v>
                </c:pt>
                <c:pt idx="895">
                  <c:v>132.42067573302472</c:v>
                </c:pt>
                <c:pt idx="896">
                  <c:v>130.31377734375002</c:v>
                </c:pt>
                <c:pt idx="897">
                  <c:v>129.47574879436726</c:v>
                </c:pt>
                <c:pt idx="898">
                  <c:v>129.47574879436726</c:v>
                </c:pt>
                <c:pt idx="899">
                  <c:v>129.05774826388887</c:v>
                </c:pt>
                <c:pt idx="900">
                  <c:v>127.80780164930553</c:v>
                </c:pt>
                <c:pt idx="901">
                  <c:v>125.3261558159722</c:v>
                </c:pt>
                <c:pt idx="902">
                  <c:v>120.43585373263888</c:v>
                </c:pt>
                <c:pt idx="903">
                  <c:v>100.73778993055556</c:v>
                </c:pt>
                <c:pt idx="904">
                  <c:v>82.129839072145046</c:v>
                </c:pt>
                <c:pt idx="905">
                  <c:v>68.123949025848759</c:v>
                </c:pt>
                <c:pt idx="906">
                  <c:v>60.462746093749992</c:v>
                </c:pt>
                <c:pt idx="907">
                  <c:v>57.917234375000007</c:v>
                </c:pt>
                <c:pt idx="908">
                  <c:v>57.637778886959872</c:v>
                </c:pt>
                <c:pt idx="909">
                  <c:v>59.892346016589521</c:v>
                </c:pt>
                <c:pt idx="910">
                  <c:v>67.518405815972244</c:v>
                </c:pt>
                <c:pt idx="911">
                  <c:v>79.158554783950606</c:v>
                </c:pt>
                <c:pt idx="912">
                  <c:v>89.275722029320988</c:v>
                </c:pt>
                <c:pt idx="913">
                  <c:v>93.848722173996933</c:v>
                </c:pt>
                <c:pt idx="914">
                  <c:v>98.535937500000003</c:v>
                </c:pt>
                <c:pt idx="915">
                  <c:v>109.78849826388888</c:v>
                </c:pt>
                <c:pt idx="916">
                  <c:v>114.06683675733026</c:v>
                </c:pt>
                <c:pt idx="917">
                  <c:v>118.42695061728398</c:v>
                </c:pt>
                <c:pt idx="918">
                  <c:v>117.62812017746914</c:v>
                </c:pt>
                <c:pt idx="919">
                  <c:v>118.0271974826389</c:v>
                </c:pt>
                <c:pt idx="920">
                  <c:v>119.63026499807101</c:v>
                </c:pt>
                <c:pt idx="921">
                  <c:v>123.68524184992283</c:v>
                </c:pt>
                <c:pt idx="922">
                  <c:v>131.15450921103394</c:v>
                </c:pt>
                <c:pt idx="923">
                  <c:v>137.97768359375002</c:v>
                </c:pt>
                <c:pt idx="924">
                  <c:v>143.20860373263889</c:v>
                </c:pt>
                <c:pt idx="925">
                  <c:v>138.84274532214505</c:v>
                </c:pt>
                <c:pt idx="926">
                  <c:v>132.84408289930559</c:v>
                </c:pt>
                <c:pt idx="927">
                  <c:v>129.894425154321</c:v>
                </c:pt>
                <c:pt idx="928">
                  <c:v>126.97788305362651</c:v>
                </c:pt>
                <c:pt idx="929">
                  <c:v>125.3261558159722</c:v>
                </c:pt>
                <c:pt idx="930">
                  <c:v>123.68524184992283</c:v>
                </c:pt>
                <c:pt idx="931">
                  <c:v>122.46165258487653</c:v>
                </c:pt>
                <c:pt idx="932">
                  <c:v>120.8396618441358</c:v>
                </c:pt>
                <c:pt idx="933">
                  <c:v>119.22848437500001</c:v>
                </c:pt>
                <c:pt idx="934">
                  <c:v>116.03856925154322</c:v>
                </c:pt>
                <c:pt idx="935">
                  <c:v>111.72306013695987</c:v>
                </c:pt>
                <c:pt idx="936">
                  <c:v>108.25301369598765</c:v>
                </c:pt>
                <c:pt idx="937">
                  <c:v>105.97006172839507</c:v>
                </c:pt>
                <c:pt idx="938">
                  <c:v>104.08618706597223</c:v>
                </c:pt>
                <c:pt idx="939">
                  <c:v>102.21920814043209</c:v>
                </c:pt>
                <c:pt idx="940">
                  <c:v>100.00113580246914</c:v>
                </c:pt>
                <c:pt idx="941">
                  <c:v>98.901223331404339</c:v>
                </c:pt>
                <c:pt idx="942">
                  <c:v>98.535937500000003</c:v>
                </c:pt>
                <c:pt idx="943">
                  <c:v>98.17132749807098</c:v>
                </c:pt>
                <c:pt idx="944">
                  <c:v>98.17132749807098</c:v>
                </c:pt>
                <c:pt idx="945">
                  <c:v>98.535937500000003</c:v>
                </c:pt>
                <c:pt idx="946">
                  <c:v>99.267184992283958</c:v>
                </c:pt>
                <c:pt idx="947">
                  <c:v>102.21920814043209</c:v>
                </c:pt>
                <c:pt idx="948">
                  <c:v>105.21448437499998</c:v>
                </c:pt>
                <c:pt idx="949">
                  <c:v>106.72834239969136</c:v>
                </c:pt>
                <c:pt idx="950">
                  <c:v>106.34886414930557</c:v>
                </c:pt>
                <c:pt idx="951">
                  <c:v>102.59125226658951</c:v>
                </c:pt>
                <c:pt idx="952">
                  <c:v>93.848722173996933</c:v>
                </c:pt>
                <c:pt idx="953">
                  <c:v>79.158554783950606</c:v>
                </c:pt>
                <c:pt idx="954">
                  <c:v>62.771379581404332</c:v>
                </c:pt>
                <c:pt idx="955">
                  <c:v>48.282609374999986</c:v>
                </c:pt>
                <c:pt idx="956">
                  <c:v>35.692244164737652</c:v>
                </c:pt>
                <c:pt idx="957">
                  <c:v>25.000283950617284</c:v>
                </c:pt>
                <c:pt idx="958">
                  <c:v>21.288966386959881</c:v>
                </c:pt>
                <c:pt idx="959">
                  <c:v>22.843036265432101</c:v>
                </c:pt>
                <c:pt idx="960">
                  <c:v>29.009642312885806</c:v>
                </c:pt>
                <c:pt idx="961">
                  <c:v>40.453800733024693</c:v>
                </c:pt>
                <c:pt idx="962">
                  <c:v>55.153091820987648</c:v>
                </c:pt>
                <c:pt idx="963">
                  <c:v>69.343145399305541</c:v>
                </c:pt>
                <c:pt idx="964">
                  <c:v>81.133328510802471</c:v>
                </c:pt>
                <c:pt idx="965">
                  <c:v>88.236634211033959</c:v>
                </c:pt>
                <c:pt idx="966">
                  <c:v>91.723914303626529</c:v>
                </c:pt>
                <c:pt idx="967">
                  <c:v>92.07635937500001</c:v>
                </c:pt>
                <c:pt idx="968">
                  <c:v>91.723914303626529</c:v>
                </c:pt>
                <c:pt idx="969">
                  <c:v>90.320892312885803</c:v>
                </c:pt>
                <c:pt idx="970">
                  <c:v>87.547288146219131</c:v>
                </c:pt>
                <c:pt idx="971">
                  <c:v>81.796993055555575</c:v>
                </c:pt>
                <c:pt idx="972">
                  <c:v>71.192214843750008</c:v>
                </c:pt>
                <c:pt idx="973">
                  <c:v>55.700513695987667</c:v>
                </c:pt>
                <c:pt idx="974">
                  <c:v>42.107217544367288</c:v>
                </c:pt>
                <c:pt idx="975">
                  <c:v>30.412326388888896</c:v>
                </c:pt>
                <c:pt idx="976">
                  <c:v>20.615840229552468</c:v>
                </c:pt>
                <c:pt idx="977">
                  <c:v>12.586986062885805</c:v>
                </c:pt>
                <c:pt idx="978">
                  <c:v>8.6506172839506199</c:v>
                </c:pt>
                <c:pt idx="979">
                  <c:v>5.8878263888888887</c:v>
                </c:pt>
                <c:pt idx="980">
                  <c:v>3.8687858314043204</c:v>
                </c:pt>
                <c:pt idx="981">
                  <c:v>2.6168117283950623</c:v>
                </c:pt>
                <c:pt idx="982">
                  <c:v>1.7517500000000001</c:v>
                </c:pt>
                <c:pt idx="983">
                  <c:v>1.0221920814043211</c:v>
                </c:pt>
                <c:pt idx="984">
                  <c:v>0.34602469135802477</c:v>
                </c:pt>
                <c:pt idx="985">
                  <c:v>4.0887683256172848E-2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2.1626543209876548E-2</c:v>
                </c:pt>
                <c:pt idx="1028">
                  <c:v>0.43793750000000004</c:v>
                </c:pt>
                <c:pt idx="1029">
                  <c:v>2.499217399691358</c:v>
                </c:pt>
                <c:pt idx="1030">
                  <c:v>7.202990547839506</c:v>
                </c:pt>
                <c:pt idx="1031">
                  <c:v>13.51658950617284</c:v>
                </c:pt>
                <c:pt idx="1032">
                  <c:v>20.118091820987651</c:v>
                </c:pt>
                <c:pt idx="1033">
                  <c:v>26.872331597222221</c:v>
                </c:pt>
                <c:pt idx="1034">
                  <c:v>33.956714072145061</c:v>
                </c:pt>
                <c:pt idx="1035">
                  <c:v>41.394555362654316</c:v>
                </c:pt>
                <c:pt idx="1036">
                  <c:v>47.77303395061729</c:v>
                </c:pt>
                <c:pt idx="1037">
                  <c:v>53.258403886959883</c:v>
                </c:pt>
                <c:pt idx="1038">
                  <c:v>58.197365692515426</c:v>
                </c:pt>
                <c:pt idx="1039">
                  <c:v>64.236239969135809</c:v>
                </c:pt>
                <c:pt idx="1040">
                  <c:v>71.502758487654319</c:v>
                </c:pt>
                <c:pt idx="1041">
                  <c:v>79.158554783950606</c:v>
                </c:pt>
                <c:pt idx="1042">
                  <c:v>86.176705970293199</c:v>
                </c:pt>
                <c:pt idx="1043">
                  <c:v>91.021051649305562</c:v>
                </c:pt>
                <c:pt idx="1044">
                  <c:v>93.492897955246917</c:v>
                </c:pt>
                <c:pt idx="1045">
                  <c:v>94.205222222222218</c:v>
                </c:pt>
                <c:pt idx="1046">
                  <c:v>94.562398099922831</c:v>
                </c:pt>
                <c:pt idx="1047">
                  <c:v>95.278777343750008</c:v>
                </c:pt>
                <c:pt idx="1048">
                  <c:v>95.997859905478379</c:v>
                </c:pt>
                <c:pt idx="1049">
                  <c:v>95.278777343750008</c:v>
                </c:pt>
                <c:pt idx="1050">
                  <c:v>92.429480275848761</c:v>
                </c:pt>
                <c:pt idx="1051">
                  <c:v>86.860645399305568</c:v>
                </c:pt>
                <c:pt idx="1052">
                  <c:v>80.472367283950604</c:v>
                </c:pt>
                <c:pt idx="1053">
                  <c:v>73.06561414930556</c:v>
                </c:pt>
                <c:pt idx="1054">
                  <c:v>64.82691493055556</c:v>
                </c:pt>
                <c:pt idx="1055">
                  <c:v>54.880394627700603</c:v>
                </c:pt>
                <c:pt idx="1056">
                  <c:v>43.793750000000003</c:v>
                </c:pt>
                <c:pt idx="1057">
                  <c:v>31.848126109182093</c:v>
                </c:pt>
                <c:pt idx="1058">
                  <c:v>21.800907214506172</c:v>
                </c:pt>
                <c:pt idx="1059">
                  <c:v>14.902039930555555</c:v>
                </c:pt>
                <c:pt idx="1060">
                  <c:v>9.4241041184413561</c:v>
                </c:pt>
                <c:pt idx="1061">
                  <c:v>6.0675970293209884</c:v>
                </c:pt>
                <c:pt idx="1062">
                  <c:v>4.8659722222222213</c:v>
                </c:pt>
                <c:pt idx="1063">
                  <c:v>4.9474096739969129</c:v>
                </c:pt>
                <c:pt idx="1064">
                  <c:v>5.5363950617283963</c:v>
                </c:pt>
                <c:pt idx="1065">
                  <c:v>8.2234930555555543</c:v>
                </c:pt>
                <c:pt idx="1066">
                  <c:v>13.381761525848766</c:v>
                </c:pt>
                <c:pt idx="1067">
                  <c:v>18.502859374999996</c:v>
                </c:pt>
                <c:pt idx="1068">
                  <c:v>20.449248263888894</c:v>
                </c:pt>
                <c:pt idx="1069">
                  <c:v>21.458937500000001</c:v>
                </c:pt>
                <c:pt idx="1070">
                  <c:v>23.551305555555555</c:v>
                </c:pt>
                <c:pt idx="1071">
                  <c:v>28.028000000000002</c:v>
                </c:pt>
                <c:pt idx="1072">
                  <c:v>34.17128993055556</c:v>
                </c:pt>
                <c:pt idx="1073">
                  <c:v>42.107217544367288</c:v>
                </c:pt>
                <c:pt idx="1074">
                  <c:v>52.723146942515427</c:v>
                </c:pt>
                <c:pt idx="1075">
                  <c:v>66.915565923996908</c:v>
                </c:pt>
                <c:pt idx="1076">
                  <c:v>82.129839072145046</c:v>
                </c:pt>
                <c:pt idx="1077">
                  <c:v>95.997859905478379</c:v>
                </c:pt>
                <c:pt idx="1078">
                  <c:v>107.48932638888888</c:v>
                </c:pt>
                <c:pt idx="1079">
                  <c:v>117.2297187017747</c:v>
                </c:pt>
                <c:pt idx="1080">
                  <c:v>126.56393750000001</c:v>
                </c:pt>
                <c:pt idx="1081">
                  <c:v>132.42067573302472</c:v>
                </c:pt>
                <c:pt idx="1082">
                  <c:v>134.11835937500001</c:v>
                </c:pt>
                <c:pt idx="1083">
                  <c:v>131.99794439621914</c:v>
                </c:pt>
                <c:pt idx="1084">
                  <c:v>125.3261558159722</c:v>
                </c:pt>
                <c:pt idx="1085">
                  <c:v>118.82737958140433</c:v>
                </c:pt>
                <c:pt idx="1086">
                  <c:v>116.03856925154322</c:v>
                </c:pt>
                <c:pt idx="1087">
                  <c:v>116.03856925154322</c:v>
                </c:pt>
                <c:pt idx="1088">
                  <c:v>116.43494323881177</c:v>
                </c:pt>
                <c:pt idx="1089">
                  <c:v>116.83199305555554</c:v>
                </c:pt>
                <c:pt idx="1090">
                  <c:v>116.83199305555554</c:v>
                </c:pt>
                <c:pt idx="1091">
                  <c:v>116.83199305555554</c:v>
                </c:pt>
                <c:pt idx="1092">
                  <c:v>118.0271974826389</c:v>
                </c:pt>
                <c:pt idx="1093">
                  <c:v>122.05514115547838</c:v>
                </c:pt>
                <c:pt idx="1094">
                  <c:v>128.64042356288581</c:v>
                </c:pt>
                <c:pt idx="1095">
                  <c:v>134.11835937500001</c:v>
                </c:pt>
                <c:pt idx="1096">
                  <c:v>137.11532518325623</c:v>
                </c:pt>
                <c:pt idx="1097">
                  <c:v>137.97768359375002</c:v>
                </c:pt>
                <c:pt idx="1098">
                  <c:v>136.25567009066359</c:v>
                </c:pt>
                <c:pt idx="1099">
                  <c:v>131.15450921103394</c:v>
                </c:pt>
                <c:pt idx="1100">
                  <c:v>122.86883984375001</c:v>
                </c:pt>
                <c:pt idx="1101">
                  <c:v>117.2297187017747</c:v>
                </c:pt>
                <c:pt idx="1102">
                  <c:v>115.2478487654321</c:v>
                </c:pt>
                <c:pt idx="1103">
                  <c:v>116.83199305555554</c:v>
                </c:pt>
                <c:pt idx="1104">
                  <c:v>122.46165258487653</c:v>
                </c:pt>
                <c:pt idx="1105">
                  <c:v>131.15450921103394</c:v>
                </c:pt>
                <c:pt idx="1106">
                  <c:v>137.97768359375002</c:v>
                </c:pt>
                <c:pt idx="1107">
                  <c:v>140.58097873263893</c:v>
                </c:pt>
                <c:pt idx="1108">
                  <c:v>140.14540663580249</c:v>
                </c:pt>
                <c:pt idx="1109">
                  <c:v>136.25567009066359</c:v>
                </c:pt>
                <c:pt idx="1110">
                  <c:v>129.894425154321</c:v>
                </c:pt>
                <c:pt idx="1111">
                  <c:v>126.56393750000001</c:v>
                </c:pt>
                <c:pt idx="1112">
                  <c:v>126.97788305362651</c:v>
                </c:pt>
                <c:pt idx="1113">
                  <c:v>132.42067573302472</c:v>
                </c:pt>
                <c:pt idx="1114">
                  <c:v>144.08988536844137</c:v>
                </c:pt>
                <c:pt idx="1115">
                  <c:v>156.25177469135804</c:v>
                </c:pt>
                <c:pt idx="1116">
                  <c:v>162.75190258487658</c:v>
                </c:pt>
                <c:pt idx="1117">
                  <c:v>164.16202078510804</c:v>
                </c:pt>
                <c:pt idx="1118">
                  <c:v>162.28321484375002</c:v>
                </c:pt>
                <c:pt idx="1119">
                  <c:v>156.71167664930553</c:v>
                </c:pt>
                <c:pt idx="1120">
                  <c:v>151.23745789930561</c:v>
                </c:pt>
                <c:pt idx="1121">
                  <c:v>148.08910628858027</c:v>
                </c:pt>
                <c:pt idx="1122">
                  <c:v>145.86055859375</c:v>
                </c:pt>
                <c:pt idx="1123">
                  <c:v>142.33002541473766</c:v>
                </c:pt>
                <c:pt idx="1124">
                  <c:v>134.97125617283953</c:v>
                </c:pt>
                <c:pt idx="1125">
                  <c:v>122.86883984375001</c:v>
                </c:pt>
                <c:pt idx="1126">
                  <c:v>105.21448437499998</c:v>
                </c:pt>
                <c:pt idx="1127">
                  <c:v>86.176705970293199</c:v>
                </c:pt>
                <c:pt idx="1128">
                  <c:v>69.037332561728405</c:v>
                </c:pt>
                <c:pt idx="1129">
                  <c:v>54.337027729552474</c:v>
                </c:pt>
                <c:pt idx="1130">
                  <c:v>44.281698881172836</c:v>
                </c:pt>
                <c:pt idx="1131">
                  <c:v>36.576229118441354</c:v>
                </c:pt>
                <c:pt idx="1132">
                  <c:v>30.008180362654333</c:v>
                </c:pt>
                <c:pt idx="1133">
                  <c:v>23.90949517746914</c:v>
                </c:pt>
                <c:pt idx="1134">
                  <c:v>17.87568962191358</c:v>
                </c:pt>
                <c:pt idx="1135">
                  <c:v>12.717759066358024</c:v>
                </c:pt>
                <c:pt idx="1136">
                  <c:v>8.9780566647376556</c:v>
                </c:pt>
                <c:pt idx="1137">
                  <c:v>7.202990547839506</c:v>
                </c:pt>
                <c:pt idx="1138">
                  <c:v>6.8137127700617288</c:v>
                </c:pt>
                <c:pt idx="1139">
                  <c:v>6.9100184702932115</c:v>
                </c:pt>
                <c:pt idx="1140">
                  <c:v>7.202990547839506</c:v>
                </c:pt>
                <c:pt idx="1141">
                  <c:v>7.704793933256175</c:v>
                </c:pt>
                <c:pt idx="1142">
                  <c:v>9.0885547839506167</c:v>
                </c:pt>
                <c:pt idx="1143">
                  <c:v>12.327467544367289</c:v>
                </c:pt>
                <c:pt idx="1144">
                  <c:v>17.10693359375</c:v>
                </c:pt>
                <c:pt idx="1145">
                  <c:v>20.118091820987651</c:v>
                </c:pt>
                <c:pt idx="1146">
                  <c:v>20.783108024691362</c:v>
                </c:pt>
                <c:pt idx="1147">
                  <c:v>17.412408516589508</c:v>
                </c:pt>
                <c:pt idx="1148">
                  <c:v>10.230706597222222</c:v>
                </c:pt>
                <c:pt idx="1149">
                  <c:v>6.4352482638888899</c:v>
                </c:pt>
                <c:pt idx="1150">
                  <c:v>4.8659722222222213</c:v>
                </c:pt>
                <c:pt idx="1151">
                  <c:v>4.8659722222222213</c:v>
                </c:pt>
                <c:pt idx="1152">
                  <c:v>4.8659722222222213</c:v>
                </c:pt>
                <c:pt idx="1153">
                  <c:v>6.5288506462191362</c:v>
                </c:pt>
                <c:pt idx="1154">
                  <c:v>11.943258487654322</c:v>
                </c:pt>
                <c:pt idx="1155">
                  <c:v>21.288966386959881</c:v>
                </c:pt>
                <c:pt idx="1156">
                  <c:v>30.008180362654333</c:v>
                </c:pt>
                <c:pt idx="1157">
                  <c:v>38.60473128858024</c:v>
                </c:pt>
                <c:pt idx="1158">
                  <c:v>49.309870177469158</c:v>
                </c:pt>
                <c:pt idx="1159">
                  <c:v>63.648268325617281</c:v>
                </c:pt>
                <c:pt idx="1160">
                  <c:v>80.802509982638881</c:v>
                </c:pt>
                <c:pt idx="1161">
                  <c:v>97.807393325617269</c:v>
                </c:pt>
                <c:pt idx="1162">
                  <c:v>112.89190721450615</c:v>
                </c:pt>
                <c:pt idx="1163">
                  <c:v>127.80780164930553</c:v>
                </c:pt>
                <c:pt idx="1164">
                  <c:v>142.76897665895061</c:v>
                </c:pt>
                <c:pt idx="1165">
                  <c:v>158.0954375</c:v>
                </c:pt>
                <c:pt idx="1166">
                  <c:v>173.23401774691354</c:v>
                </c:pt>
                <c:pt idx="1167">
                  <c:v>180.07476369598768</c:v>
                </c:pt>
                <c:pt idx="1168">
                  <c:v>186.54549300733026</c:v>
                </c:pt>
                <c:pt idx="1169">
                  <c:v>196.2081649305556</c:v>
                </c:pt>
                <c:pt idx="1170">
                  <c:v>205.06051731288582</c:v>
                </c:pt>
                <c:pt idx="1171">
                  <c:v>213.57056206597224</c:v>
                </c:pt>
                <c:pt idx="1172">
                  <c:v>221.70585937500002</c:v>
                </c:pt>
                <c:pt idx="1173">
                  <c:v>228.87945134066359</c:v>
                </c:pt>
                <c:pt idx="1174">
                  <c:v>235.60260296103391</c:v>
                </c:pt>
                <c:pt idx="1175">
                  <c:v>241.85098437499997</c:v>
                </c:pt>
                <c:pt idx="1176">
                  <c:v>247.02412109375001</c:v>
                </c:pt>
                <c:pt idx="1177">
                  <c:v>251.66842124807096</c:v>
                </c:pt>
                <c:pt idx="1178">
                  <c:v>256.35597448881168</c:v>
                </c:pt>
                <c:pt idx="1179">
                  <c:v>262.27624069251544</c:v>
                </c:pt>
                <c:pt idx="1180">
                  <c:v>268.2640898437499</c:v>
                </c:pt>
                <c:pt idx="1181">
                  <c:v>274.31952194251539</c:v>
                </c:pt>
                <c:pt idx="1182">
                  <c:v>279.82719425154323</c:v>
                </c:pt>
                <c:pt idx="1183">
                  <c:v>284.14878583140433</c:v>
                </c:pt>
                <c:pt idx="1184">
                  <c:v>287.87936453510798</c:v>
                </c:pt>
                <c:pt idx="1185">
                  <c:v>291.00676543209869</c:v>
                </c:pt>
                <c:pt idx="1186">
                  <c:v>292.89131592399684</c:v>
                </c:pt>
                <c:pt idx="1187">
                  <c:v>292.89131592399684</c:v>
                </c:pt>
                <c:pt idx="1188">
                  <c:v>292.89131592399684</c:v>
                </c:pt>
                <c:pt idx="1189">
                  <c:v>292.89131592399684</c:v>
                </c:pt>
                <c:pt idx="1190">
                  <c:v>292.89131592399684</c:v>
                </c:pt>
                <c:pt idx="1191">
                  <c:v>292.89131592399684</c:v>
                </c:pt>
                <c:pt idx="1192">
                  <c:v>292.89131592399684</c:v>
                </c:pt>
                <c:pt idx="1193">
                  <c:v>292.89131592399684</c:v>
                </c:pt>
                <c:pt idx="1194">
                  <c:v>292.89131592399684</c:v>
                </c:pt>
                <c:pt idx="1195">
                  <c:v>292.89131592399684</c:v>
                </c:pt>
                <c:pt idx="1196">
                  <c:v>293.52085108024698</c:v>
                </c:pt>
                <c:pt idx="1197">
                  <c:v>293.52085108024698</c:v>
                </c:pt>
                <c:pt idx="1198">
                  <c:v>294.15106206597221</c:v>
                </c:pt>
                <c:pt idx="1199">
                  <c:v>296.67866430362659</c:v>
                </c:pt>
                <c:pt idx="1200">
                  <c:v>299.8533732638889</c:v>
                </c:pt>
                <c:pt idx="1201">
                  <c:v>304.96805073302471</c:v>
                </c:pt>
                <c:pt idx="1202">
                  <c:v>310.12598128858031</c:v>
                </c:pt>
                <c:pt idx="1203">
                  <c:v>314.02281404320991</c:v>
                </c:pt>
                <c:pt idx="1204">
                  <c:v>316.63421913580243</c:v>
                </c:pt>
                <c:pt idx="1205">
                  <c:v>317.94397665895059</c:v>
                </c:pt>
                <c:pt idx="1206">
                  <c:v>318.59986916473764</c:v>
                </c:pt>
                <c:pt idx="1207">
                  <c:v>319.2564375</c:v>
                </c:pt>
                <c:pt idx="1208">
                  <c:v>319.91368166473762</c:v>
                </c:pt>
                <c:pt idx="1209">
                  <c:v>320.57160165895067</c:v>
                </c:pt>
                <c:pt idx="1210">
                  <c:v>320.57160165895067</c:v>
                </c:pt>
                <c:pt idx="1211">
                  <c:v>320.57160165895067</c:v>
                </c:pt>
                <c:pt idx="1212">
                  <c:v>320.57160165895067</c:v>
                </c:pt>
                <c:pt idx="1213">
                  <c:v>319.91368166473762</c:v>
                </c:pt>
                <c:pt idx="1214">
                  <c:v>319.91368166473762</c:v>
                </c:pt>
                <c:pt idx="1215">
                  <c:v>319.91368166473762</c:v>
                </c:pt>
                <c:pt idx="1216">
                  <c:v>319.91368166473762</c:v>
                </c:pt>
                <c:pt idx="1217">
                  <c:v>319.2564375</c:v>
                </c:pt>
                <c:pt idx="1218">
                  <c:v>318.59986916473764</c:v>
                </c:pt>
                <c:pt idx="1219">
                  <c:v>317.94397665895059</c:v>
                </c:pt>
                <c:pt idx="1220">
                  <c:v>317.28875998263891</c:v>
                </c:pt>
                <c:pt idx="1221">
                  <c:v>315.98035411844137</c:v>
                </c:pt>
                <c:pt idx="1222">
                  <c:v>314.02281404320991</c:v>
                </c:pt>
                <c:pt idx="1223">
                  <c:v>312.0713564332562</c:v>
                </c:pt>
                <c:pt idx="1224">
                  <c:v>309.47887456597226</c:v>
                </c:pt>
                <c:pt idx="1225">
                  <c:v>308.18668860918211</c:v>
                </c:pt>
                <c:pt idx="1226">
                  <c:v>306.89720597029321</c:v>
                </c:pt>
                <c:pt idx="1227">
                  <c:v>306.25347839506173</c:v>
                </c:pt>
                <c:pt idx="1228">
                  <c:v>304.96805073302471</c:v>
                </c:pt>
                <c:pt idx="1229">
                  <c:v>304.32635064621911</c:v>
                </c:pt>
                <c:pt idx="1230">
                  <c:v>303.04497796103402</c:v>
                </c:pt>
                <c:pt idx="1231">
                  <c:v>301.76630859375001</c:v>
                </c:pt>
                <c:pt idx="1232">
                  <c:v>301.12798765432098</c:v>
                </c:pt>
                <c:pt idx="1233">
                  <c:v>301.12798765432098</c:v>
                </c:pt>
                <c:pt idx="1234">
                  <c:v>300.49034254436731</c:v>
                </c:pt>
                <c:pt idx="1235">
                  <c:v>300.49034254436731</c:v>
                </c:pt>
                <c:pt idx="1236">
                  <c:v>299.21707981288574</c:v>
                </c:pt>
                <c:pt idx="1237">
                  <c:v>297.94652039930565</c:v>
                </c:pt>
                <c:pt idx="1238">
                  <c:v>294.78194888117292</c:v>
                </c:pt>
                <c:pt idx="1239">
                  <c:v>291.00676543209869</c:v>
                </c:pt>
                <c:pt idx="1240">
                  <c:v>286.01103395061727</c:v>
                </c:pt>
                <c:pt idx="1241">
                  <c:v>281.67524995177473</c:v>
                </c:pt>
                <c:pt idx="1242">
                  <c:v>277.37258159722217</c:v>
                </c:pt>
                <c:pt idx="1243">
                  <c:v>273.7109375</c:v>
                </c:pt>
                <c:pt idx="1244">
                  <c:v>269.4697696277006</c:v>
                </c:pt>
                <c:pt idx="1245">
                  <c:v>265.86084022955248</c:v>
                </c:pt>
                <c:pt idx="1246">
                  <c:v>262.27624069251544</c:v>
                </c:pt>
                <c:pt idx="1247">
                  <c:v>258.12495814043211</c:v>
                </c:pt>
                <c:pt idx="1248">
                  <c:v>254.00679123263888</c:v>
                </c:pt>
                <c:pt idx="1249">
                  <c:v>249.92173996913581</c:v>
                </c:pt>
                <c:pt idx="1250">
                  <c:v>245.86980434992282</c:v>
                </c:pt>
                <c:pt idx="1251">
                  <c:v>242.42307402584882</c:v>
                </c:pt>
                <c:pt idx="1252">
                  <c:v>239.00067356288582</c:v>
                </c:pt>
                <c:pt idx="1253">
                  <c:v>235.60260296103391</c:v>
                </c:pt>
                <c:pt idx="1254">
                  <c:v>232.22886222029322</c:v>
                </c:pt>
                <c:pt idx="1255">
                  <c:v>228.87945134066359</c:v>
                </c:pt>
                <c:pt idx="1256">
                  <c:v>225.55437032214513</c:v>
                </c:pt>
                <c:pt idx="1257">
                  <c:v>222.25361916473761</c:v>
                </c:pt>
                <c:pt idx="1258">
                  <c:v>218.97719786844135</c:v>
                </c:pt>
                <c:pt idx="1259">
                  <c:v>215.72510643325623</c:v>
                </c:pt>
                <c:pt idx="1260">
                  <c:v>213.03361554783953</c:v>
                </c:pt>
                <c:pt idx="1261">
                  <c:v>210.89258777006171</c:v>
                </c:pt>
                <c:pt idx="1262">
                  <c:v>209.29391314621915</c:v>
                </c:pt>
                <c:pt idx="1263">
                  <c:v>209.29391314621915</c:v>
                </c:pt>
                <c:pt idx="1264">
                  <c:v>209.82612885802473</c:v>
                </c:pt>
                <c:pt idx="1265">
                  <c:v>211.4268309702932</c:v>
                </c:pt>
                <c:pt idx="1266">
                  <c:v>213.03361554783953</c:v>
                </c:pt>
                <c:pt idx="1267">
                  <c:v>214.10818441358026</c:v>
                </c:pt>
                <c:pt idx="1268">
                  <c:v>215.18545659722221</c:v>
                </c:pt>
                <c:pt idx="1269">
                  <c:v>215.18545659722221</c:v>
                </c:pt>
                <c:pt idx="1270">
                  <c:v>214.10818441358026</c:v>
                </c:pt>
                <c:pt idx="1271">
                  <c:v>212.49734485918208</c:v>
                </c:pt>
                <c:pt idx="1272">
                  <c:v>210.35902039930559</c:v>
                </c:pt>
                <c:pt idx="1273">
                  <c:v>208.23150921103394</c:v>
                </c:pt>
                <c:pt idx="1274">
                  <c:v>206.64297202932099</c:v>
                </c:pt>
                <c:pt idx="1275">
                  <c:v>205.06051731288582</c:v>
                </c:pt>
                <c:pt idx="1276">
                  <c:v>204.00892664930555</c:v>
                </c:pt>
                <c:pt idx="1277">
                  <c:v>204.00892664930555</c:v>
                </c:pt>
                <c:pt idx="1278">
                  <c:v>204.53438406635803</c:v>
                </c:pt>
                <c:pt idx="1279">
                  <c:v>205.06051731288582</c:v>
                </c:pt>
                <c:pt idx="1280">
                  <c:v>206.11481129436729</c:v>
                </c:pt>
                <c:pt idx="1281">
                  <c:v>207.17180859375003</c:v>
                </c:pt>
                <c:pt idx="1282">
                  <c:v>207.17180859375003</c:v>
                </c:pt>
                <c:pt idx="1283">
                  <c:v>207.70132098765436</c:v>
                </c:pt>
                <c:pt idx="1284">
                  <c:v>207.70132098765436</c:v>
                </c:pt>
                <c:pt idx="1285">
                  <c:v>207.70132098765436</c:v>
                </c:pt>
                <c:pt idx="1286">
                  <c:v>206.64297202932099</c:v>
                </c:pt>
                <c:pt idx="1287">
                  <c:v>205.58732638888893</c:v>
                </c:pt>
                <c:pt idx="1288">
                  <c:v>204.00892664930555</c:v>
                </c:pt>
                <c:pt idx="1289">
                  <c:v>201.91385527584876</c:v>
                </c:pt>
                <c:pt idx="1290">
                  <c:v>199.82959717399692</c:v>
                </c:pt>
                <c:pt idx="1291">
                  <c:v>198.27349980709872</c:v>
                </c:pt>
                <c:pt idx="1292">
                  <c:v>196.2081649305556</c:v>
                </c:pt>
                <c:pt idx="1293">
                  <c:v>193.64170249807103</c:v>
                </c:pt>
                <c:pt idx="1294">
                  <c:v>191.09213580246916</c:v>
                </c:pt>
                <c:pt idx="1295">
                  <c:v>188.55946484375002</c:v>
                </c:pt>
                <c:pt idx="1296">
                  <c:v>187.04797222222226</c:v>
                </c:pt>
                <c:pt idx="1297">
                  <c:v>186.54549300733026</c:v>
                </c:pt>
                <c:pt idx="1298">
                  <c:v>187.04797222222226</c:v>
                </c:pt>
                <c:pt idx="1299">
                  <c:v>188.05495814043209</c:v>
                </c:pt>
                <c:pt idx="1300">
                  <c:v>189.57050573881179</c:v>
                </c:pt>
                <c:pt idx="1301">
                  <c:v>190.58424995177469</c:v>
                </c:pt>
                <c:pt idx="1302">
                  <c:v>191.60069748263885</c:v>
                </c:pt>
                <c:pt idx="1303">
                  <c:v>192.61984833140434</c:v>
                </c:pt>
                <c:pt idx="1304">
                  <c:v>194.15364332561725</c:v>
                </c:pt>
                <c:pt idx="1305">
                  <c:v>194.66625998263896</c:v>
                </c:pt>
                <c:pt idx="1306">
                  <c:v>195.17955246913581</c:v>
                </c:pt>
                <c:pt idx="1307">
                  <c:v>195.17955246913581</c:v>
                </c:pt>
                <c:pt idx="1308">
                  <c:v>195.17955246913581</c:v>
                </c:pt>
                <c:pt idx="1309">
                  <c:v>194.66625998263896</c:v>
                </c:pt>
                <c:pt idx="1310">
                  <c:v>194.66625998263896</c:v>
                </c:pt>
                <c:pt idx="1311">
                  <c:v>194.15364332561725</c:v>
                </c:pt>
                <c:pt idx="1312">
                  <c:v>193.64170249807103</c:v>
                </c:pt>
                <c:pt idx="1313">
                  <c:v>192.61984833140434</c:v>
                </c:pt>
                <c:pt idx="1314">
                  <c:v>191.09213580246916</c:v>
                </c:pt>
                <c:pt idx="1315">
                  <c:v>190.07703993055554</c:v>
                </c:pt>
                <c:pt idx="1316">
                  <c:v>188.55946484375002</c:v>
                </c:pt>
                <c:pt idx="1317">
                  <c:v>185.54256206597222</c:v>
                </c:pt>
                <c:pt idx="1318">
                  <c:v>183.54481013695988</c:v>
                </c:pt>
                <c:pt idx="1319">
                  <c:v>181.55787147955249</c:v>
                </c:pt>
                <c:pt idx="1320">
                  <c:v>182.54998914930559</c:v>
                </c:pt>
                <c:pt idx="1321">
                  <c:v>185.04211033950614</c:v>
                </c:pt>
                <c:pt idx="1322">
                  <c:v>189.57050573881179</c:v>
                </c:pt>
                <c:pt idx="1323">
                  <c:v>195.69352078510798</c:v>
                </c:pt>
                <c:pt idx="1324">
                  <c:v>204.00892664930555</c:v>
                </c:pt>
                <c:pt idx="1325">
                  <c:v>211.96175000000002</c:v>
                </c:pt>
                <c:pt idx="1326">
                  <c:v>217.89046407214505</c:v>
                </c:pt>
                <c:pt idx="1327">
                  <c:v>220.61236728395059</c:v>
                </c:pt>
                <c:pt idx="1328">
                  <c:v>221.70585937500002</c:v>
                </c:pt>
                <c:pt idx="1329">
                  <c:v>221.70585937500002</c:v>
                </c:pt>
                <c:pt idx="1330">
                  <c:v>221.70585937500002</c:v>
                </c:pt>
                <c:pt idx="1331">
                  <c:v>221.70585937500002</c:v>
                </c:pt>
                <c:pt idx="1332">
                  <c:v>221.70585937500002</c:v>
                </c:pt>
                <c:pt idx="1333">
                  <c:v>221.15877541473773</c:v>
                </c:pt>
                <c:pt idx="1334">
                  <c:v>219.52157851080241</c:v>
                </c:pt>
                <c:pt idx="1335">
                  <c:v>217.89046407214505</c:v>
                </c:pt>
                <c:pt idx="1336">
                  <c:v>216.26543209876544</c:v>
                </c:pt>
                <c:pt idx="1337">
                  <c:v>215.72510643325623</c:v>
                </c:pt>
                <c:pt idx="1338">
                  <c:v>215.18545659722221</c:v>
                </c:pt>
                <c:pt idx="1339">
                  <c:v>215.18545659722221</c:v>
                </c:pt>
                <c:pt idx="1340">
                  <c:v>215.18545659722221</c:v>
                </c:pt>
                <c:pt idx="1341">
                  <c:v>215.72510643325623</c:v>
                </c:pt>
                <c:pt idx="1342">
                  <c:v>216.26543209876544</c:v>
                </c:pt>
                <c:pt idx="1343">
                  <c:v>218.43349305555563</c:v>
                </c:pt>
                <c:pt idx="1344">
                  <c:v>220.61236728395059</c:v>
                </c:pt>
                <c:pt idx="1345">
                  <c:v>222.80205478395067</c:v>
                </c:pt>
                <c:pt idx="1346">
                  <c:v>224.45141661844139</c:v>
                </c:pt>
                <c:pt idx="1347">
                  <c:v>225.00255555555555</c:v>
                </c:pt>
                <c:pt idx="1348">
                  <c:v>225.00255555555555</c:v>
                </c:pt>
                <c:pt idx="1349">
                  <c:v>223.90095351080248</c:v>
                </c:pt>
                <c:pt idx="1350">
                  <c:v>220.06663498263893</c:v>
                </c:pt>
                <c:pt idx="1351">
                  <c:v>214.10818441358026</c:v>
                </c:pt>
                <c:pt idx="1352">
                  <c:v>206.64297202932099</c:v>
                </c:pt>
                <c:pt idx="1353">
                  <c:v>199.31022222222222</c:v>
                </c:pt>
                <c:pt idx="1354">
                  <c:v>191.60069748263885</c:v>
                </c:pt>
                <c:pt idx="1355">
                  <c:v>184.04323437500003</c:v>
                </c:pt>
                <c:pt idx="1356">
                  <c:v>175.66193513695984</c:v>
                </c:pt>
                <c:pt idx="1357">
                  <c:v>166.52573437500001</c:v>
                </c:pt>
                <c:pt idx="1358">
                  <c:v>157.17225443672842</c:v>
                </c:pt>
                <c:pt idx="1359">
                  <c:v>147.6420450906636</c:v>
                </c:pt>
                <c:pt idx="1360">
                  <c:v>137.54616647376542</c:v>
                </c:pt>
                <c:pt idx="1361">
                  <c:v>128.22377469135805</c:v>
                </c:pt>
                <c:pt idx="1362">
                  <c:v>122.46165258487653</c:v>
                </c:pt>
                <c:pt idx="1363">
                  <c:v>120.8396618441358</c:v>
                </c:pt>
                <c:pt idx="1364">
                  <c:v>123.2767029320988</c:v>
                </c:pt>
                <c:pt idx="1365">
                  <c:v>129.05774826388887</c:v>
                </c:pt>
                <c:pt idx="1366">
                  <c:v>132.42067573302472</c:v>
                </c:pt>
                <c:pt idx="1367">
                  <c:v>132.84408289930559</c:v>
                </c:pt>
                <c:pt idx="1368">
                  <c:v>129.47574879436726</c:v>
                </c:pt>
                <c:pt idx="1369">
                  <c:v>121.64930555555559</c:v>
                </c:pt>
                <c:pt idx="1370">
                  <c:v>115.2478487654321</c:v>
                </c:pt>
                <c:pt idx="1371">
                  <c:v>112.89190721450615</c:v>
                </c:pt>
                <c:pt idx="1372">
                  <c:v>112.89190721450615</c:v>
                </c:pt>
                <c:pt idx="1373">
                  <c:v>112.89190721450615</c:v>
                </c:pt>
                <c:pt idx="1374">
                  <c:v>110.94720789930557</c:v>
                </c:pt>
                <c:pt idx="1375">
                  <c:v>106.72834239969136</c:v>
                </c:pt>
                <c:pt idx="1376">
                  <c:v>99.633822482638877</c:v>
                </c:pt>
                <c:pt idx="1377">
                  <c:v>87.203628858024686</c:v>
                </c:pt>
                <c:pt idx="1378">
                  <c:v>69.956798562885808</c:v>
                </c:pt>
                <c:pt idx="1379">
                  <c:v>54.608373263888907</c:v>
                </c:pt>
                <c:pt idx="1380">
                  <c:v>41.158352961033955</c:v>
                </c:pt>
                <c:pt idx="1381">
                  <c:v>29.606737654320995</c:v>
                </c:pt>
                <c:pt idx="1382">
                  <c:v>25.184447482638891</c:v>
                </c:pt>
                <c:pt idx="1383">
                  <c:v>29.009642312885806</c:v>
                </c:pt>
                <c:pt idx="1384">
                  <c:v>36.576229118441354</c:v>
                </c:pt>
                <c:pt idx="1385">
                  <c:v>42.82596219135803</c:v>
                </c:pt>
                <c:pt idx="1386">
                  <c:v>45.513398099922846</c:v>
                </c:pt>
                <c:pt idx="1387">
                  <c:v>47.77303395061729</c:v>
                </c:pt>
                <c:pt idx="1388">
                  <c:v>52.456532214506183</c:v>
                </c:pt>
                <c:pt idx="1389">
                  <c:v>61.035849488811728</c:v>
                </c:pt>
                <c:pt idx="1390">
                  <c:v>73.06561414930556</c:v>
                </c:pt>
                <c:pt idx="1391">
                  <c:v>85.155865547839525</c:v>
                </c:pt>
                <c:pt idx="1392">
                  <c:v>94.205222222222218</c:v>
                </c:pt>
                <c:pt idx="1393">
                  <c:v>99.633822482638877</c:v>
                </c:pt>
                <c:pt idx="1394">
                  <c:v>101.84783984375001</c:v>
                </c:pt>
                <c:pt idx="1395">
                  <c:v>101.84783984375001</c:v>
                </c:pt>
                <c:pt idx="1396">
                  <c:v>101.10713073881175</c:v>
                </c:pt>
                <c:pt idx="1397">
                  <c:v>98.901223331404339</c:v>
                </c:pt>
                <c:pt idx="1398">
                  <c:v>95.637980709876558</c:v>
                </c:pt>
                <c:pt idx="1399">
                  <c:v>91.723914303626529</c:v>
                </c:pt>
                <c:pt idx="1400">
                  <c:v>86.860645399305568</c:v>
                </c:pt>
                <c:pt idx="1401">
                  <c:v>81.464822868441374</c:v>
                </c:pt>
                <c:pt idx="1402">
                  <c:v>75.92133159722222</c:v>
                </c:pt>
                <c:pt idx="1403">
                  <c:v>69.037332561728405</c:v>
                </c:pt>
                <c:pt idx="1404">
                  <c:v>59.041814621913581</c:v>
                </c:pt>
                <c:pt idx="1405">
                  <c:v>45.018690923996921</c:v>
                </c:pt>
                <c:pt idx="1406">
                  <c:v>32.893972222222217</c:v>
                </c:pt>
                <c:pt idx="1407">
                  <c:v>25.74099305555556</c:v>
                </c:pt>
                <c:pt idx="1408">
                  <c:v>24.451848331404317</c:v>
                </c:pt>
                <c:pt idx="1409">
                  <c:v>25.184447482638891</c:v>
                </c:pt>
                <c:pt idx="1410">
                  <c:v>25.554802035108022</c:v>
                </c:pt>
                <c:pt idx="1411">
                  <c:v>25.3692868441358</c:v>
                </c:pt>
                <c:pt idx="1412">
                  <c:v>24.81679624807099</c:v>
                </c:pt>
                <c:pt idx="1413">
                  <c:v>24.089603732638889</c:v>
                </c:pt>
                <c:pt idx="1414">
                  <c:v>24.270388117283954</c:v>
                </c:pt>
                <c:pt idx="1415">
                  <c:v>26.872331597222221</c:v>
                </c:pt>
                <c:pt idx="1416">
                  <c:v>32.683451340663588</c:v>
                </c:pt>
                <c:pt idx="1417">
                  <c:v>40.922826388888886</c:v>
                </c:pt>
                <c:pt idx="1418">
                  <c:v>49.827555555555556</c:v>
                </c:pt>
                <c:pt idx="1419">
                  <c:v>56.526715229552465</c:v>
                </c:pt>
                <c:pt idx="1420">
                  <c:v>58.759655815972231</c:v>
                </c:pt>
                <c:pt idx="1421">
                  <c:v>56.526715229552465</c:v>
                </c:pt>
                <c:pt idx="1422">
                  <c:v>49.568374951774679</c:v>
                </c:pt>
                <c:pt idx="1423">
                  <c:v>42.107217544367288</c:v>
                </c:pt>
                <c:pt idx="1424">
                  <c:v>39.755330970293208</c:v>
                </c:pt>
                <c:pt idx="1425">
                  <c:v>40.453800733024693</c:v>
                </c:pt>
                <c:pt idx="1426">
                  <c:v>44.526687065972212</c:v>
                </c:pt>
                <c:pt idx="1427">
                  <c:v>52.723146942515427</c:v>
                </c:pt>
                <c:pt idx="1428">
                  <c:v>59.041814621913581</c:v>
                </c:pt>
                <c:pt idx="1429">
                  <c:v>61.035849488811728</c:v>
                </c:pt>
                <c:pt idx="1430">
                  <c:v>59.324649257330243</c:v>
                </c:pt>
                <c:pt idx="1431">
                  <c:v>54.337027729552474</c:v>
                </c:pt>
                <c:pt idx="1432">
                  <c:v>45.26570659722222</c:v>
                </c:pt>
                <c:pt idx="1433">
                  <c:v>33.105168933256181</c:v>
                </c:pt>
                <c:pt idx="1434">
                  <c:v>22.843036265432101</c:v>
                </c:pt>
                <c:pt idx="1435">
                  <c:v>14.339749807098768</c:v>
                </c:pt>
                <c:pt idx="1436">
                  <c:v>12.327467544367289</c:v>
                </c:pt>
                <c:pt idx="1437">
                  <c:v>13.114133053626546</c:v>
                </c:pt>
                <c:pt idx="1438">
                  <c:v>15.044302035108027</c:v>
                </c:pt>
                <c:pt idx="1439">
                  <c:v>16.355073302469137</c:v>
                </c:pt>
                <c:pt idx="1440">
                  <c:v>16.504093701774696</c:v>
                </c:pt>
                <c:pt idx="1441">
                  <c:v>15.475143325617282</c:v>
                </c:pt>
                <c:pt idx="1442">
                  <c:v>12.981332561728397</c:v>
                </c:pt>
                <c:pt idx="1443">
                  <c:v>11.316426649305555</c:v>
                </c:pt>
                <c:pt idx="1444">
                  <c:v>10.948437500000001</c:v>
                </c:pt>
                <c:pt idx="1445">
                  <c:v>11.316426649305555</c:v>
                </c:pt>
                <c:pt idx="1446">
                  <c:v>11.565131896219134</c:v>
                </c:pt>
                <c:pt idx="1447">
                  <c:v>10.827126109182096</c:v>
                </c:pt>
                <c:pt idx="1448">
                  <c:v>7.6030815972222241</c:v>
                </c:pt>
                <c:pt idx="1449">
                  <c:v>3.3119023437500004</c:v>
                </c:pt>
                <c:pt idx="1450">
                  <c:v>0.71502758487654317</c:v>
                </c:pt>
                <c:pt idx="1451">
                  <c:v>4.8659722222222222E-2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0.16355073302469139</c:v>
                </c:pt>
                <c:pt idx="1480">
                  <c:v>0.65420293209876557</c:v>
                </c:pt>
                <c:pt idx="1481">
                  <c:v>1.3411835937500001</c:v>
                </c:pt>
                <c:pt idx="1482">
                  <c:v>2.1089258777006177</c:v>
                </c:pt>
                <c:pt idx="1483">
                  <c:v>2.8601103395061727</c:v>
                </c:pt>
                <c:pt idx="1484">
                  <c:v>3.6548858024691362</c:v>
                </c:pt>
                <c:pt idx="1485">
                  <c:v>4.4689224054783949</c:v>
                </c:pt>
                <c:pt idx="1486">
                  <c:v>5.6232391493055562</c:v>
                </c:pt>
                <c:pt idx="1487">
                  <c:v>7.3019995659722214</c:v>
                </c:pt>
                <c:pt idx="1488">
                  <c:v>9.7657359182098773</c:v>
                </c:pt>
                <c:pt idx="1489">
                  <c:v>13.247609375000001</c:v>
                </c:pt>
                <c:pt idx="1490">
                  <c:v>18.031468315972226</c:v>
                </c:pt>
                <c:pt idx="1491">
                  <c:v>24.089603732638889</c:v>
                </c:pt>
                <c:pt idx="1492">
                  <c:v>31.434518470293206</c:v>
                </c:pt>
                <c:pt idx="1493">
                  <c:v>39.293063609182106</c:v>
                </c:pt>
                <c:pt idx="1494">
                  <c:v>47.519259982638886</c:v>
                </c:pt>
                <c:pt idx="1495">
                  <c:v>55.700513695987667</c:v>
                </c:pt>
                <c:pt idx="1496">
                  <c:v>63.355296248070978</c:v>
                </c:pt>
                <c:pt idx="1497">
                  <c:v>70.573155044367297</c:v>
                </c:pt>
                <c:pt idx="1498">
                  <c:v>76.885402343750002</c:v>
                </c:pt>
                <c:pt idx="1499">
                  <c:v>82.129839072145046</c:v>
                </c:pt>
                <c:pt idx="1500">
                  <c:v>86.176705970293199</c:v>
                </c:pt>
                <c:pt idx="1501">
                  <c:v>88.92868359374998</c:v>
                </c:pt>
                <c:pt idx="1502">
                  <c:v>91.723914303626529</c:v>
                </c:pt>
                <c:pt idx="1503">
                  <c:v>93.848722173996933</c:v>
                </c:pt>
                <c:pt idx="1504">
                  <c:v>96.358414930555554</c:v>
                </c:pt>
                <c:pt idx="1505">
                  <c:v>98.535937500000003</c:v>
                </c:pt>
                <c:pt idx="1506">
                  <c:v>100.36912495177471</c:v>
                </c:pt>
                <c:pt idx="1507">
                  <c:v>102.21920814043209</c:v>
                </c:pt>
                <c:pt idx="1508">
                  <c:v>104.46161033950618</c:v>
                </c:pt>
                <c:pt idx="1509">
                  <c:v>107.10849647955246</c:v>
                </c:pt>
                <c:pt idx="1510">
                  <c:v>110.56029552469138</c:v>
                </c:pt>
                <c:pt idx="1511">
                  <c:v>115.64287109375</c:v>
                </c:pt>
                <c:pt idx="1512">
                  <c:v>122.46165258487653</c:v>
                </c:pt>
                <c:pt idx="1513">
                  <c:v>131.15450921103394</c:v>
                </c:pt>
                <c:pt idx="1514">
                  <c:v>141.45415041473765</c:v>
                </c:pt>
                <c:pt idx="1515">
                  <c:v>152.14306939621909</c:v>
                </c:pt>
                <c:pt idx="1516">
                  <c:v>161.81520293209877</c:v>
                </c:pt>
                <c:pt idx="1517">
                  <c:v>168.90634370177472</c:v>
                </c:pt>
                <c:pt idx="1518">
                  <c:v>174.68874069251549</c:v>
                </c:pt>
                <c:pt idx="1519">
                  <c:v>178.59773837770067</c:v>
                </c:pt>
                <c:pt idx="1520">
                  <c:v>182.05359239969138</c:v>
                </c:pt>
                <c:pt idx="1521">
                  <c:v>184.04323437500003</c:v>
                </c:pt>
                <c:pt idx="1522">
                  <c:v>185.54256206597222</c:v>
                </c:pt>
                <c:pt idx="1523">
                  <c:v>185.04211033950614</c:v>
                </c:pt>
                <c:pt idx="1524">
                  <c:v>183.04706172839505</c:v>
                </c:pt>
                <c:pt idx="1525">
                  <c:v>177.61643397955248</c:v>
                </c:pt>
                <c:pt idx="1526">
                  <c:v>169.38449305555551</c:v>
                </c:pt>
                <c:pt idx="1527">
                  <c:v>159.02132388117283</c:v>
                </c:pt>
                <c:pt idx="1528">
                  <c:v>148.08910628858027</c:v>
                </c:pt>
                <c:pt idx="1529">
                  <c:v>138.40987654320992</c:v>
                </c:pt>
                <c:pt idx="1530">
                  <c:v>130.73380536265435</c:v>
                </c:pt>
                <c:pt idx="1531">
                  <c:v>125.3261558159722</c:v>
                </c:pt>
                <c:pt idx="1532">
                  <c:v>122.46165258487653</c:v>
                </c:pt>
                <c:pt idx="1533">
                  <c:v>121.64930555555559</c:v>
                </c:pt>
                <c:pt idx="1534">
                  <c:v>123.2767029320988</c:v>
                </c:pt>
                <c:pt idx="1535">
                  <c:v>127.39250443672837</c:v>
                </c:pt>
                <c:pt idx="1536">
                  <c:v>134.97125617283953</c:v>
                </c:pt>
                <c:pt idx="1537">
                  <c:v>145.41687654320987</c:v>
                </c:pt>
                <c:pt idx="1538">
                  <c:v>158.0954375</c:v>
                </c:pt>
                <c:pt idx="1539">
                  <c:v>173.23401774691354</c:v>
                </c:pt>
                <c:pt idx="1540">
                  <c:v>189.57050573881179</c:v>
                </c:pt>
                <c:pt idx="1541">
                  <c:v>207.70132098765436</c:v>
                </c:pt>
                <c:pt idx="1542">
                  <c:v>226.10686091820986</c:v>
                </c:pt>
                <c:pt idx="1543">
                  <c:v>243.56928081597229</c:v>
                </c:pt>
                <c:pt idx="1544">
                  <c:v>258.12495814043211</c:v>
                </c:pt>
                <c:pt idx="1545">
                  <c:v>267.66226369598763</c:v>
                </c:pt>
                <c:pt idx="1546">
                  <c:v>273.7109375</c:v>
                </c:pt>
                <c:pt idx="1547">
                  <c:v>277.37258159722217</c:v>
                </c:pt>
                <c:pt idx="1548">
                  <c:v>279.82719425154323</c:v>
                </c:pt>
                <c:pt idx="1549">
                  <c:v>282.91066623263885</c:v>
                </c:pt>
                <c:pt idx="1550">
                  <c:v>286.01103395061727</c:v>
                </c:pt>
                <c:pt idx="1551">
                  <c:v>290.37993359375002</c:v>
                </c:pt>
                <c:pt idx="1552">
                  <c:v>294.78194888117292</c:v>
                </c:pt>
                <c:pt idx="1553">
                  <c:v>299.8533732638889</c:v>
                </c:pt>
                <c:pt idx="1554">
                  <c:v>304.32635064621911</c:v>
                </c:pt>
                <c:pt idx="1555">
                  <c:v>309.47887456597226</c:v>
                </c:pt>
                <c:pt idx="1556">
                  <c:v>315.32716493055557</c:v>
                </c:pt>
                <c:pt idx="1557">
                  <c:v>322.5494166184414</c:v>
                </c:pt>
                <c:pt idx="1558">
                  <c:v>330.52150110918205</c:v>
                </c:pt>
                <c:pt idx="1559">
                  <c:v>340.6234621913581</c:v>
                </c:pt>
                <c:pt idx="1560">
                  <c:v>351.56649305555555</c:v>
                </c:pt>
                <c:pt idx="1561">
                  <c:v>362.68253626543202</c:v>
                </c:pt>
                <c:pt idx="1562">
                  <c:v>373.97159182098767</c:v>
                </c:pt>
                <c:pt idx="1563">
                  <c:v>385.43365972222222</c:v>
                </c:pt>
                <c:pt idx="1564">
                  <c:v>397.80167703510807</c:v>
                </c:pt>
                <c:pt idx="1565">
                  <c:v>410.36500906635803</c:v>
                </c:pt>
                <c:pt idx="1566">
                  <c:v>423.12365581597237</c:v>
                </c:pt>
                <c:pt idx="1567">
                  <c:v>436.84569748263885</c:v>
                </c:pt>
                <c:pt idx="1568">
                  <c:v>449.22689347029331</c:v>
                </c:pt>
                <c:pt idx="1569">
                  <c:v>460.99139506172838</c:v>
                </c:pt>
                <c:pt idx="1570">
                  <c:v>472.10878993055559</c:v>
                </c:pt>
                <c:pt idx="1571">
                  <c:v>482.55069323881173</c:v>
                </c:pt>
                <c:pt idx="1572">
                  <c:v>492.29074763695991</c:v>
                </c:pt>
                <c:pt idx="1573">
                  <c:v>501.3046232638888</c:v>
                </c:pt>
                <c:pt idx="1574">
                  <c:v>507.91153221450605</c:v>
                </c:pt>
                <c:pt idx="1575">
                  <c:v>512.89509876543218</c:v>
                </c:pt>
                <c:pt idx="1576">
                  <c:v>516.23099305555547</c:v>
                </c:pt>
                <c:pt idx="1577">
                  <c:v>517.06665620177489</c:v>
                </c:pt>
                <c:pt idx="1578">
                  <c:v>516.23099305555547</c:v>
                </c:pt>
                <c:pt idx="1579">
                  <c:v>513.72805859375001</c:v>
                </c:pt>
                <c:pt idx="1580">
                  <c:v>511.23120659722213</c:v>
                </c:pt>
                <c:pt idx="1581">
                  <c:v>507.08330319251553</c:v>
                </c:pt>
                <c:pt idx="1582">
                  <c:v>503.77714539930554</c:v>
                </c:pt>
                <c:pt idx="1583">
                  <c:v>498.83818359375005</c:v>
                </c:pt>
                <c:pt idx="1584">
                  <c:v>493.1068117283952</c:v>
                </c:pt>
                <c:pt idx="1585">
                  <c:v>486.59722222222234</c:v>
                </c:pt>
                <c:pt idx="1586">
                  <c:v>479.3256349826388</c:v>
                </c:pt>
                <c:pt idx="1587">
                  <c:v>471.31029740547825</c:v>
                </c:pt>
                <c:pt idx="1588">
                  <c:v>463.36254277584879</c:v>
                </c:pt>
                <c:pt idx="1589">
                  <c:v>456.26734702932106</c:v>
                </c:pt>
                <c:pt idx="1590">
                  <c:v>450.78670789930561</c:v>
                </c:pt>
                <c:pt idx="1591">
                  <c:v>446.11537456597227</c:v>
                </c:pt>
                <c:pt idx="1592">
                  <c:v>443.01466893325613</c:v>
                </c:pt>
                <c:pt idx="1593">
                  <c:v>439.92477657214505</c:v>
                </c:pt>
                <c:pt idx="1594">
                  <c:v>438.38388536844138</c:v>
                </c:pt>
                <c:pt idx="1595">
                  <c:v>436.84569748263885</c:v>
                </c:pt>
                <c:pt idx="1596">
                  <c:v>433.77743166473766</c:v>
                </c:pt>
                <c:pt idx="1597">
                  <c:v>430.71997911844142</c:v>
                </c:pt>
                <c:pt idx="1598">
                  <c:v>425.39545659722228</c:v>
                </c:pt>
                <c:pt idx="1599">
                  <c:v>419.35083777006184</c:v>
                </c:pt>
                <c:pt idx="1600">
                  <c:v>412.60234254436727</c:v>
                </c:pt>
                <c:pt idx="1601">
                  <c:v>405.16821831597218</c:v>
                </c:pt>
                <c:pt idx="1602">
                  <c:v>397.80167703510807</c:v>
                </c:pt>
                <c:pt idx="1603">
                  <c:v>391.95710373263898</c:v>
                </c:pt>
                <c:pt idx="1604">
                  <c:v>387.60205859374992</c:v>
                </c:pt>
                <c:pt idx="1605">
                  <c:v>383.99143962191351</c:v>
                </c:pt>
                <c:pt idx="1606">
                  <c:v>382.55192283950623</c:v>
                </c:pt>
                <c:pt idx="1607">
                  <c:v>381.11510937500003</c:v>
                </c:pt>
                <c:pt idx="1608">
                  <c:v>381.11510937500003</c:v>
                </c:pt>
                <c:pt idx="1609">
                  <c:v>381.11510937500003</c:v>
                </c:pt>
                <c:pt idx="1610">
                  <c:v>382.55192283950623</c:v>
                </c:pt>
                <c:pt idx="1611">
                  <c:v>383.27134331597222</c:v>
                </c:pt>
                <c:pt idx="1612">
                  <c:v>385.43365972222222</c:v>
                </c:pt>
                <c:pt idx="1613">
                  <c:v>388.32620987654326</c:v>
                </c:pt>
                <c:pt idx="1614">
                  <c:v>392.68530999228392</c:v>
                </c:pt>
                <c:pt idx="1615">
                  <c:v>397.80167703510807</c:v>
                </c:pt>
                <c:pt idx="1616">
                  <c:v>404.42852295524699</c:v>
                </c:pt>
                <c:pt idx="1617">
                  <c:v>412.60234254436727</c:v>
                </c:pt>
                <c:pt idx="1618">
                  <c:v>421.61250110918212</c:v>
                </c:pt>
                <c:pt idx="1619">
                  <c:v>431.48332851080249</c:v>
                </c:pt>
                <c:pt idx="1620">
                  <c:v>439.92477657214505</c:v>
                </c:pt>
                <c:pt idx="1621">
                  <c:v>447.66978235918208</c:v>
                </c:pt>
                <c:pt idx="1622">
                  <c:v>453.91444671103392</c:v>
                </c:pt>
                <c:pt idx="1623">
                  <c:v>458.62632981288573</c:v>
                </c:pt>
                <c:pt idx="1624">
                  <c:v>460.20236414930554</c:v>
                </c:pt>
                <c:pt idx="1625">
                  <c:v>459.41400906635795</c:v>
                </c:pt>
                <c:pt idx="1626">
                  <c:v>456.26734702932106</c:v>
                </c:pt>
                <c:pt idx="1627">
                  <c:v>448.44800000000004</c:v>
                </c:pt>
                <c:pt idx="1628">
                  <c:v>437.61445351080249</c:v>
                </c:pt>
                <c:pt idx="1629">
                  <c:v>423.88024691358027</c:v>
                </c:pt>
                <c:pt idx="1630">
                  <c:v>409.62058289930559</c:v>
                </c:pt>
                <c:pt idx="1631">
                  <c:v>396.33647873263885</c:v>
                </c:pt>
                <c:pt idx="1632">
                  <c:v>386.87858314043211</c:v>
                </c:pt>
                <c:pt idx="1633">
                  <c:v>380.39771638695987</c:v>
                </c:pt>
                <c:pt idx="1634">
                  <c:v>378.24959239969132</c:v>
                </c:pt>
                <c:pt idx="1635">
                  <c:v>377.53490272955253</c:v>
                </c:pt>
                <c:pt idx="1636">
                  <c:v>377.53490272955253</c:v>
                </c:pt>
                <c:pt idx="1637">
                  <c:v>376.82088888888887</c:v>
                </c:pt>
                <c:pt idx="1638">
                  <c:v>374.68290234375002</c:v>
                </c:pt>
                <c:pt idx="1639">
                  <c:v>371.84171522955251</c:v>
                </c:pt>
                <c:pt idx="1640">
                  <c:v>368.30543750000004</c:v>
                </c:pt>
                <c:pt idx="1641">
                  <c:v>365.48858024691361</c:v>
                </c:pt>
                <c:pt idx="1642">
                  <c:v>364.08420659722225</c:v>
                </c:pt>
                <c:pt idx="1643">
                  <c:v>364.78605550733022</c:v>
                </c:pt>
                <c:pt idx="1644">
                  <c:v>368.30543750000004</c:v>
                </c:pt>
                <c:pt idx="1645">
                  <c:v>373.26095712770064</c:v>
                </c:pt>
                <c:pt idx="1646">
                  <c:v>380.39771638695987</c:v>
                </c:pt>
                <c:pt idx="1647">
                  <c:v>388.32620987654326</c:v>
                </c:pt>
                <c:pt idx="1648">
                  <c:v>397.80167703510807</c:v>
                </c:pt>
                <c:pt idx="1649">
                  <c:v>408.13375805362659</c:v>
                </c:pt>
                <c:pt idx="1650">
                  <c:v>418.59830164930548</c:v>
                </c:pt>
                <c:pt idx="1651">
                  <c:v>429.19530782214514</c:v>
                </c:pt>
                <c:pt idx="1652">
                  <c:v>438.38388536844138</c:v>
                </c:pt>
                <c:pt idx="1653">
                  <c:v>446.89224054783949</c:v>
                </c:pt>
                <c:pt idx="1654">
                  <c:v>454.69807098765438</c:v>
                </c:pt>
                <c:pt idx="1655">
                  <c:v>460.99139506172838</c:v>
                </c:pt>
                <c:pt idx="1656">
                  <c:v>467.32797222222217</c:v>
                </c:pt>
                <c:pt idx="1657">
                  <c:v>473.70780246913591</c:v>
                </c:pt>
                <c:pt idx="1658">
                  <c:v>480.13088580246932</c:v>
                </c:pt>
                <c:pt idx="1659">
                  <c:v>486.59722222222234</c:v>
                </c:pt>
                <c:pt idx="1660">
                  <c:v>493.1068117283952</c:v>
                </c:pt>
                <c:pt idx="1661">
                  <c:v>499.65965432098773</c:v>
                </c:pt>
                <c:pt idx="1662">
                  <c:v>505.42887263695991</c:v>
                </c:pt>
                <c:pt idx="1663">
                  <c:v>512.06281476658955</c:v>
                </c:pt>
                <c:pt idx="1664">
                  <c:v>517.90299517746905</c:v>
                </c:pt>
                <c:pt idx="1665">
                  <c:v>522.93522145061741</c:v>
                </c:pt>
                <c:pt idx="1666">
                  <c:v>527.99177758487656</c:v>
                </c:pt>
                <c:pt idx="1667">
                  <c:v>531.37633159722236</c:v>
                </c:pt>
                <c:pt idx="1668">
                  <c:v>534.77169888117282</c:v>
                </c:pt>
                <c:pt idx="1669">
                  <c:v>537.32532055362663</c:v>
                </c:pt>
                <c:pt idx="1670">
                  <c:v>539.88502469135813</c:v>
                </c:pt>
                <c:pt idx="1671">
                  <c:v>541.59487326388887</c:v>
                </c:pt>
                <c:pt idx="1672">
                  <c:v>542.45081129436733</c:v>
                </c:pt>
                <c:pt idx="1673">
                  <c:v>543.30742515432098</c:v>
                </c:pt>
                <c:pt idx="1674">
                  <c:v>544.16471484375006</c:v>
                </c:pt>
                <c:pt idx="1675">
                  <c:v>544.16471484375006</c:v>
                </c:pt>
                <c:pt idx="1676">
                  <c:v>544.16471484375006</c:v>
                </c:pt>
                <c:pt idx="1677">
                  <c:v>543.30742515432098</c:v>
                </c:pt>
                <c:pt idx="1678">
                  <c:v>541.59487326388887</c:v>
                </c:pt>
                <c:pt idx="1679">
                  <c:v>539.03111414930538</c:v>
                </c:pt>
                <c:pt idx="1680">
                  <c:v>536.47343750000005</c:v>
                </c:pt>
                <c:pt idx="1681">
                  <c:v>533.92184331597218</c:v>
                </c:pt>
                <c:pt idx="1682">
                  <c:v>533.07266358024685</c:v>
                </c:pt>
                <c:pt idx="1683">
                  <c:v>533.07266358024685</c:v>
                </c:pt>
                <c:pt idx="1684">
                  <c:v>534.77169888117282</c:v>
                </c:pt>
                <c:pt idx="1685">
                  <c:v>538.17787943672852</c:v>
                </c:pt>
                <c:pt idx="1686">
                  <c:v>541.59487326388887</c:v>
                </c:pt>
                <c:pt idx="1687">
                  <c:v>545.02268036265434</c:v>
                </c:pt>
                <c:pt idx="1688">
                  <c:v>548.46130073302493</c:v>
                </c:pt>
                <c:pt idx="1689">
                  <c:v>550.1846658950617</c:v>
                </c:pt>
                <c:pt idx="1690">
                  <c:v>551.91073437500006</c:v>
                </c:pt>
                <c:pt idx="1691">
                  <c:v>552.77478235918215</c:v>
                </c:pt>
                <c:pt idx="1692">
                  <c:v>553.63950617283967</c:v>
                </c:pt>
                <c:pt idx="1693">
                  <c:v>554.50490581597217</c:v>
                </c:pt>
                <c:pt idx="1694">
                  <c:v>555.3709812885802</c:v>
                </c:pt>
                <c:pt idx="1695">
                  <c:v>556.23773259066377</c:v>
                </c:pt>
                <c:pt idx="1696">
                  <c:v>557.1051597222222</c:v>
                </c:pt>
                <c:pt idx="1697">
                  <c:v>557.97326268325617</c:v>
                </c:pt>
                <c:pt idx="1698">
                  <c:v>558.84204147376545</c:v>
                </c:pt>
                <c:pt idx="1699">
                  <c:v>558.84204147376545</c:v>
                </c:pt>
                <c:pt idx="1700">
                  <c:v>557.97326268325617</c:v>
                </c:pt>
                <c:pt idx="1701">
                  <c:v>556.23773259066377</c:v>
                </c:pt>
                <c:pt idx="1702">
                  <c:v>554.50490581597217</c:v>
                </c:pt>
                <c:pt idx="1703">
                  <c:v>552.77478235918215</c:v>
                </c:pt>
                <c:pt idx="1704">
                  <c:v>550.1846658950617</c:v>
                </c:pt>
                <c:pt idx="1705">
                  <c:v>548.46130073302493</c:v>
                </c:pt>
                <c:pt idx="1706">
                  <c:v>546.74063888888895</c:v>
                </c:pt>
                <c:pt idx="1707">
                  <c:v>545.02268036265434</c:v>
                </c:pt>
                <c:pt idx="1708">
                  <c:v>544.16471484375006</c:v>
                </c:pt>
                <c:pt idx="1709">
                  <c:v>543.30742515432098</c:v>
                </c:pt>
                <c:pt idx="1710">
                  <c:v>542.45081129436733</c:v>
                </c:pt>
                <c:pt idx="1711">
                  <c:v>543.30742515432098</c:v>
                </c:pt>
                <c:pt idx="1712">
                  <c:v>544.16471484375006</c:v>
                </c:pt>
                <c:pt idx="1713">
                  <c:v>545.88132171103382</c:v>
                </c:pt>
                <c:pt idx="1714">
                  <c:v>548.46130073302493</c:v>
                </c:pt>
                <c:pt idx="1715">
                  <c:v>551.04736222029317</c:v>
                </c:pt>
                <c:pt idx="1716">
                  <c:v>554.50490581597217</c:v>
                </c:pt>
                <c:pt idx="1717">
                  <c:v>557.97326268325617</c:v>
                </c:pt>
                <c:pt idx="1718">
                  <c:v>562.3239149305557</c:v>
                </c:pt>
                <c:pt idx="1719">
                  <c:v>566.6914629147376</c:v>
                </c:pt>
                <c:pt idx="1720">
                  <c:v>571.95482286844128</c:v>
                </c:pt>
                <c:pt idx="1721">
                  <c:v>576.35954147376549</c:v>
                </c:pt>
                <c:pt idx="1722">
                  <c:v>579.89548128858019</c:v>
                </c:pt>
                <c:pt idx="1723">
                  <c:v>581.66750617283947</c:v>
                </c:pt>
                <c:pt idx="1724">
                  <c:v>582.55453235918219</c:v>
                </c:pt>
                <c:pt idx="1725">
                  <c:v>581.66750617283947</c:v>
                </c:pt>
                <c:pt idx="1726">
                  <c:v>577.24251268325611</c:v>
                </c:pt>
                <c:pt idx="1727">
                  <c:v>569.32010165895065</c:v>
                </c:pt>
                <c:pt idx="1728">
                  <c:v>557.1051597222222</c:v>
                </c:pt>
                <c:pt idx="1729">
                  <c:v>540.73961106288573</c:v>
                </c:pt>
                <c:pt idx="1730">
                  <c:v>520.41606708140432</c:v>
                </c:pt>
                <c:pt idx="1731">
                  <c:v>499.65965432098773</c:v>
                </c:pt>
                <c:pt idx="1732">
                  <c:v>478.52105999228405</c:v>
                </c:pt>
                <c:pt idx="1733">
                  <c:v>458.62632981288573</c:v>
                </c:pt>
                <c:pt idx="1734">
                  <c:v>439.92477657214505</c:v>
                </c:pt>
                <c:pt idx="1735">
                  <c:v>422.3677405478395</c:v>
                </c:pt>
                <c:pt idx="1736">
                  <c:v>405.16821831597218</c:v>
                </c:pt>
                <c:pt idx="1737">
                  <c:v>387.60205859374992</c:v>
                </c:pt>
                <c:pt idx="1738">
                  <c:v>371.13310802469141</c:v>
                </c:pt>
                <c:pt idx="1739">
                  <c:v>355.02167124807096</c:v>
                </c:pt>
                <c:pt idx="1740">
                  <c:v>340.6234621913581</c:v>
                </c:pt>
                <c:pt idx="1741">
                  <c:v>328.51935628858018</c:v>
                </c:pt>
                <c:pt idx="1742">
                  <c:v>319.2564375</c:v>
                </c:pt>
                <c:pt idx="1743">
                  <c:v>310.77376384066361</c:v>
                </c:pt>
                <c:pt idx="1744">
                  <c:v>303.68532638888888</c:v>
                </c:pt>
                <c:pt idx="1745">
                  <c:v>297.31225443672838</c:v>
                </c:pt>
                <c:pt idx="1746">
                  <c:v>291.00676543209869</c:v>
                </c:pt>
                <c:pt idx="1747">
                  <c:v>284.76885937500003</c:v>
                </c:pt>
                <c:pt idx="1748">
                  <c:v>279.82719425154323</c:v>
                </c:pt>
                <c:pt idx="1749">
                  <c:v>274.92878221450621</c:v>
                </c:pt>
                <c:pt idx="1750">
                  <c:v>271.28335802469127</c:v>
                </c:pt>
                <c:pt idx="1751">
                  <c:v>268.2640898437499</c:v>
                </c:pt>
                <c:pt idx="1752">
                  <c:v>265.26171739969129</c:v>
                </c:pt>
                <c:pt idx="1753">
                  <c:v>262.27624069251544</c:v>
                </c:pt>
                <c:pt idx="1754">
                  <c:v>259.30765972222224</c:v>
                </c:pt>
                <c:pt idx="1755">
                  <c:v>256.35597448881168</c:v>
                </c:pt>
                <c:pt idx="1756">
                  <c:v>253.42118499228391</c:v>
                </c:pt>
                <c:pt idx="1757">
                  <c:v>250.50329123263887</c:v>
                </c:pt>
                <c:pt idx="1758">
                  <c:v>247.02412109375001</c:v>
                </c:pt>
                <c:pt idx="1759">
                  <c:v>244.14339795524691</c:v>
                </c:pt>
                <c:pt idx="1760">
                  <c:v>240.70883256172843</c:v>
                </c:pt>
                <c:pt idx="1761">
                  <c:v>237.29859702932097</c:v>
                </c:pt>
                <c:pt idx="1762">
                  <c:v>233.91269135802472</c:v>
                </c:pt>
                <c:pt idx="1763">
                  <c:v>230.55111554783949</c:v>
                </c:pt>
                <c:pt idx="1764">
                  <c:v>227.21386959876548</c:v>
                </c:pt>
                <c:pt idx="1765">
                  <c:v>223.35116623263889</c:v>
                </c:pt>
                <c:pt idx="1766">
                  <c:v>218.43349305555563</c:v>
                </c:pt>
                <c:pt idx="1767">
                  <c:v>211.4268309702932</c:v>
                </c:pt>
                <c:pt idx="1768">
                  <c:v>202.43660937500002</c:v>
                </c:pt>
                <c:pt idx="1769">
                  <c:v>190.58424995177469</c:v>
                </c:pt>
                <c:pt idx="1770">
                  <c:v>176.63783289930555</c:v>
                </c:pt>
                <c:pt idx="1771">
                  <c:v>161.34786684992284</c:v>
                </c:pt>
                <c:pt idx="1772">
                  <c:v>146.74995018325623</c:v>
                </c:pt>
                <c:pt idx="1773">
                  <c:v>132.84408289930559</c:v>
                </c:pt>
                <c:pt idx="1774">
                  <c:v>120.43585373263888</c:v>
                </c:pt>
                <c:pt idx="1775">
                  <c:v>109.78849826388888</c:v>
                </c:pt>
                <c:pt idx="1776">
                  <c:v>100.73778993055556</c:v>
                </c:pt>
                <c:pt idx="1777">
                  <c:v>92.07635937500001</c:v>
                </c:pt>
                <c:pt idx="1778">
                  <c:v>83.467981433256185</c:v>
                </c:pt>
                <c:pt idx="1779">
                  <c:v>74.011437499999985</c:v>
                </c:pt>
                <c:pt idx="1780">
                  <c:v>63.941916232638889</c:v>
                </c:pt>
                <c:pt idx="1781">
                  <c:v>53.796364149305553</c:v>
                </c:pt>
                <c:pt idx="1782">
                  <c:v>44.772351080246914</c:v>
                </c:pt>
                <c:pt idx="1783">
                  <c:v>37.246314043209892</c:v>
                </c:pt>
                <c:pt idx="1784">
                  <c:v>31.434518470293206</c:v>
                </c:pt>
                <c:pt idx="1785">
                  <c:v>27.063253423996912</c:v>
                </c:pt>
                <c:pt idx="1786">
                  <c:v>23.373224488811729</c:v>
                </c:pt>
                <c:pt idx="1787">
                  <c:v>20.118091820987651</c:v>
                </c:pt>
                <c:pt idx="1788">
                  <c:v>17.10693359375</c:v>
                </c:pt>
                <c:pt idx="1789">
                  <c:v>14.200866849922843</c:v>
                </c:pt>
                <c:pt idx="1790">
                  <c:v>11.193087770061728</c:v>
                </c:pt>
                <c:pt idx="1791">
                  <c:v>8.1184015721450624</c:v>
                </c:pt>
                <c:pt idx="1792">
                  <c:v>5.1123120659722234</c:v>
                </c:pt>
                <c:pt idx="1793">
                  <c:v>2.5576766493055554</c:v>
                </c:pt>
                <c:pt idx="1794">
                  <c:v>0.91372145061728405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58F-4F90-B5D3-56BBFF2FFED7}"/>
            </c:ext>
          </c:extLst>
        </c:ser>
        <c:ser>
          <c:idx val="3"/>
          <c:order val="3"/>
          <c:tx>
            <c:v>Total Forces 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calculations'!$M$2:$M$1802</c:f>
              <c:numCache>
                <c:formatCode>0.00</c:formatCode>
                <c:ptCount val="1801"/>
                <c:pt idx="0">
                  <c:v>82.99260000000001</c:v>
                </c:pt>
                <c:pt idx="1">
                  <c:v>82.99260000000001</c:v>
                </c:pt>
                <c:pt idx="2">
                  <c:v>82.99260000000001</c:v>
                </c:pt>
                <c:pt idx="3">
                  <c:v>82.99260000000001</c:v>
                </c:pt>
                <c:pt idx="4">
                  <c:v>82.99260000000001</c:v>
                </c:pt>
                <c:pt idx="5">
                  <c:v>82.99260000000001</c:v>
                </c:pt>
                <c:pt idx="6">
                  <c:v>82.99260000000001</c:v>
                </c:pt>
                <c:pt idx="7">
                  <c:v>82.99260000000001</c:v>
                </c:pt>
                <c:pt idx="8">
                  <c:v>82.99260000000001</c:v>
                </c:pt>
                <c:pt idx="9">
                  <c:v>82.99260000000001</c:v>
                </c:pt>
                <c:pt idx="10">
                  <c:v>82.99260000000001</c:v>
                </c:pt>
                <c:pt idx="11">
                  <c:v>106.49260000000001</c:v>
                </c:pt>
                <c:pt idx="12">
                  <c:v>282.74395165895066</c:v>
                </c:pt>
                <c:pt idx="13">
                  <c:v>694.09025735918215</c:v>
                </c:pt>
                <c:pt idx="14">
                  <c:v>1047.477959375</c:v>
                </c:pt>
                <c:pt idx="15">
                  <c:v>991.05450234375007</c:v>
                </c:pt>
                <c:pt idx="16">
                  <c:v>911.29155481288558</c:v>
                </c:pt>
                <c:pt idx="17">
                  <c:v>1103.1437828221451</c:v>
                </c:pt>
                <c:pt idx="18">
                  <c:v>1168.1546670814046</c:v>
                </c:pt>
                <c:pt idx="19">
                  <c:v>787.33563626543219</c:v>
                </c:pt>
                <c:pt idx="20">
                  <c:v>355.29740203510818</c:v>
                </c:pt>
                <c:pt idx="21">
                  <c:v>203.67468559992292</c:v>
                </c:pt>
                <c:pt idx="22">
                  <c:v>192.30585342399684</c:v>
                </c:pt>
                <c:pt idx="23">
                  <c:v>205.02060000000009</c:v>
                </c:pt>
                <c:pt idx="24">
                  <c:v>346.60755789930562</c:v>
                </c:pt>
                <c:pt idx="25">
                  <c:v>444.04854367283923</c:v>
                </c:pt>
                <c:pt idx="26">
                  <c:v>505.12914161844139</c:v>
                </c:pt>
                <c:pt idx="27">
                  <c:v>674.53566360918251</c:v>
                </c:pt>
                <c:pt idx="28">
                  <c:v>715.75830659722226</c:v>
                </c:pt>
                <c:pt idx="29">
                  <c:v>686.90334300732968</c:v>
                </c:pt>
                <c:pt idx="30">
                  <c:v>540.13037888695965</c:v>
                </c:pt>
                <c:pt idx="31">
                  <c:v>379.02844948881176</c:v>
                </c:pt>
                <c:pt idx="32">
                  <c:v>310.84789624807081</c:v>
                </c:pt>
                <c:pt idx="33">
                  <c:v>277.36586615547856</c:v>
                </c:pt>
                <c:pt idx="34">
                  <c:v>220.10775972222237</c:v>
                </c:pt>
                <c:pt idx="35">
                  <c:v>126.40816592399742</c:v>
                </c:pt>
                <c:pt idx="36">
                  <c:v>-62.491025192900864</c:v>
                </c:pt>
                <c:pt idx="37">
                  <c:v>-360.64574379822568</c:v>
                </c:pt>
                <c:pt idx="38">
                  <c:v>-532.96103585069477</c:v>
                </c:pt>
                <c:pt idx="39">
                  <c:v>-493.49687241512311</c:v>
                </c:pt>
                <c:pt idx="40">
                  <c:v>-428.8035992669756</c:v>
                </c:pt>
                <c:pt idx="41">
                  <c:v>-539.75309333526241</c:v>
                </c:pt>
                <c:pt idx="42">
                  <c:v>-734.58877056327094</c:v>
                </c:pt>
                <c:pt idx="43">
                  <c:v>-694.71843361304025</c:v>
                </c:pt>
                <c:pt idx="44">
                  <c:v>-393.85361006944476</c:v>
                </c:pt>
                <c:pt idx="45">
                  <c:v>-113.74694634452167</c:v>
                </c:pt>
                <c:pt idx="46">
                  <c:v>-67.444740277777598</c:v>
                </c:pt>
                <c:pt idx="47">
                  <c:v>-139.15819210069444</c:v>
                </c:pt>
                <c:pt idx="48">
                  <c:v>-105.31695864197522</c:v>
                </c:pt>
                <c:pt idx="49">
                  <c:v>23.199090547839774</c:v>
                </c:pt>
                <c:pt idx="50">
                  <c:v>46.699090547839269</c:v>
                </c:pt>
                <c:pt idx="51">
                  <c:v>-153.52669340277794</c:v>
                </c:pt>
                <c:pt idx="52">
                  <c:v>-413.92813963155851</c:v>
                </c:pt>
                <c:pt idx="53">
                  <c:v>-334.20844518711414</c:v>
                </c:pt>
                <c:pt idx="54">
                  <c:v>-41.309990326003046</c:v>
                </c:pt>
                <c:pt idx="55">
                  <c:v>76.108572222222278</c:v>
                </c:pt>
                <c:pt idx="56">
                  <c:v>87.858572222222236</c:v>
                </c:pt>
                <c:pt idx="57">
                  <c:v>123.10857222222232</c:v>
                </c:pt>
                <c:pt idx="58">
                  <c:v>158.6049120659722</c:v>
                </c:pt>
                <c:pt idx="59">
                  <c:v>370.35733437499982</c:v>
                </c:pt>
                <c:pt idx="60">
                  <c:v>407.54459956597236</c:v>
                </c:pt>
                <c:pt idx="61">
                  <c:v>231.90284609375016</c:v>
                </c:pt>
                <c:pt idx="62">
                  <c:v>197.28542248263872</c:v>
                </c:pt>
                <c:pt idx="63">
                  <c:v>232.86083437500014</c:v>
                </c:pt>
                <c:pt idx="64">
                  <c:v>280.87356484375016</c:v>
                </c:pt>
                <c:pt idx="65">
                  <c:v>211.19909054783952</c:v>
                </c:pt>
                <c:pt idx="66">
                  <c:v>164.56302472029296</c:v>
                </c:pt>
                <c:pt idx="67">
                  <c:v>352.93304135802464</c:v>
                </c:pt>
                <c:pt idx="68">
                  <c:v>660.91772842399712</c:v>
                </c:pt>
                <c:pt idx="69">
                  <c:v>829.68052283950612</c:v>
                </c:pt>
                <c:pt idx="70">
                  <c:v>882.2226624517748</c:v>
                </c:pt>
                <c:pt idx="71">
                  <c:v>829.75078036265461</c:v>
                </c:pt>
                <c:pt idx="72">
                  <c:v>659.40482665895047</c:v>
                </c:pt>
                <c:pt idx="73">
                  <c:v>463.73007839506153</c:v>
                </c:pt>
                <c:pt idx="74">
                  <c:v>360.57830481288585</c:v>
                </c:pt>
                <c:pt idx="75">
                  <c:v>351.0149510802467</c:v>
                </c:pt>
                <c:pt idx="76">
                  <c:v>377.00876184413596</c:v>
                </c:pt>
                <c:pt idx="77">
                  <c:v>356.33001198881152</c:v>
                </c:pt>
                <c:pt idx="78">
                  <c:v>252.68319331597223</c:v>
                </c:pt>
                <c:pt idx="79">
                  <c:v>100.46574694251578</c:v>
                </c:pt>
                <c:pt idx="80">
                  <c:v>16.889431597222242</c:v>
                </c:pt>
                <c:pt idx="81">
                  <c:v>-66.669988011188565</c:v>
                </c:pt>
                <c:pt idx="82">
                  <c:v>-46.243660464891938</c:v>
                </c:pt>
                <c:pt idx="83">
                  <c:v>58.753127584877213</c:v>
                </c:pt>
                <c:pt idx="84">
                  <c:v>-0.74400190007731482</c:v>
                </c:pt>
                <c:pt idx="85">
                  <c:v>-37.956610696374106</c:v>
                </c:pt>
                <c:pt idx="86">
                  <c:v>-27.650182455632361</c:v>
                </c:pt>
                <c:pt idx="87">
                  <c:v>-5.803599266974615</c:v>
                </c:pt>
                <c:pt idx="88">
                  <c:v>-194.73354062500033</c:v>
                </c:pt>
                <c:pt idx="89">
                  <c:v>-693.37085838155883</c:v>
                </c:pt>
                <c:pt idx="90">
                  <c:v>-1055.0729525173608</c:v>
                </c:pt>
                <c:pt idx="91">
                  <c:v>-1110.9023266975307</c:v>
                </c:pt>
                <c:pt idx="92">
                  <c:v>-823.74166408179019</c:v>
                </c:pt>
                <c:pt idx="93">
                  <c:v>-497.69368722993823</c:v>
                </c:pt>
                <c:pt idx="94">
                  <c:v>-511.39142777777761</c:v>
                </c:pt>
                <c:pt idx="95">
                  <c:v>-642.70912805748458</c:v>
                </c:pt>
                <c:pt idx="96">
                  <c:v>-562.12065482253081</c:v>
                </c:pt>
                <c:pt idx="97">
                  <c:v>-339.56946249999999</c:v>
                </c:pt>
                <c:pt idx="98">
                  <c:v>-339.84384926697527</c:v>
                </c:pt>
                <c:pt idx="99">
                  <c:v>-175.50739999999999</c:v>
                </c:pt>
                <c:pt idx="100">
                  <c:v>82.99260000000001</c:v>
                </c:pt>
                <c:pt idx="101">
                  <c:v>82.99260000000001</c:v>
                </c:pt>
                <c:pt idx="102">
                  <c:v>82.99260000000001</c:v>
                </c:pt>
                <c:pt idx="103">
                  <c:v>82.99260000000001</c:v>
                </c:pt>
                <c:pt idx="104">
                  <c:v>82.99260000000001</c:v>
                </c:pt>
                <c:pt idx="105">
                  <c:v>82.99260000000001</c:v>
                </c:pt>
                <c:pt idx="106">
                  <c:v>82.99260000000001</c:v>
                </c:pt>
                <c:pt idx="107">
                  <c:v>82.99260000000001</c:v>
                </c:pt>
                <c:pt idx="108">
                  <c:v>82.99260000000001</c:v>
                </c:pt>
                <c:pt idx="109">
                  <c:v>82.99260000000001</c:v>
                </c:pt>
                <c:pt idx="110">
                  <c:v>82.99260000000001</c:v>
                </c:pt>
                <c:pt idx="111">
                  <c:v>82.99260000000001</c:v>
                </c:pt>
                <c:pt idx="112">
                  <c:v>82.99260000000001</c:v>
                </c:pt>
                <c:pt idx="113">
                  <c:v>82.99260000000001</c:v>
                </c:pt>
                <c:pt idx="114">
                  <c:v>82.99260000000001</c:v>
                </c:pt>
                <c:pt idx="115">
                  <c:v>82.99260000000001</c:v>
                </c:pt>
                <c:pt idx="116">
                  <c:v>82.99260000000001</c:v>
                </c:pt>
                <c:pt idx="117">
                  <c:v>82.99260000000001</c:v>
                </c:pt>
                <c:pt idx="118">
                  <c:v>82.99260000000001</c:v>
                </c:pt>
                <c:pt idx="119">
                  <c:v>82.99260000000001</c:v>
                </c:pt>
                <c:pt idx="120">
                  <c:v>82.99260000000001</c:v>
                </c:pt>
                <c:pt idx="121">
                  <c:v>82.99260000000001</c:v>
                </c:pt>
                <c:pt idx="122">
                  <c:v>82.99260000000001</c:v>
                </c:pt>
                <c:pt idx="123">
                  <c:v>82.99260000000001</c:v>
                </c:pt>
                <c:pt idx="124">
                  <c:v>82.99260000000001</c:v>
                </c:pt>
                <c:pt idx="125">
                  <c:v>82.99260000000001</c:v>
                </c:pt>
                <c:pt idx="126">
                  <c:v>82.99260000000001</c:v>
                </c:pt>
                <c:pt idx="127">
                  <c:v>82.99260000000001</c:v>
                </c:pt>
                <c:pt idx="128">
                  <c:v>82.99260000000001</c:v>
                </c:pt>
                <c:pt idx="129">
                  <c:v>82.99260000000001</c:v>
                </c:pt>
                <c:pt idx="130">
                  <c:v>82.99260000000001</c:v>
                </c:pt>
                <c:pt idx="131">
                  <c:v>82.99260000000001</c:v>
                </c:pt>
                <c:pt idx="132">
                  <c:v>82.99260000000001</c:v>
                </c:pt>
                <c:pt idx="133">
                  <c:v>82.99260000000001</c:v>
                </c:pt>
                <c:pt idx="134">
                  <c:v>82.99260000000001</c:v>
                </c:pt>
                <c:pt idx="135">
                  <c:v>82.99260000000001</c:v>
                </c:pt>
                <c:pt idx="136">
                  <c:v>82.99260000000001</c:v>
                </c:pt>
                <c:pt idx="137">
                  <c:v>106.49260000000001</c:v>
                </c:pt>
                <c:pt idx="138">
                  <c:v>306.24395165895066</c:v>
                </c:pt>
                <c:pt idx="139">
                  <c:v>776.36458722029317</c:v>
                </c:pt>
                <c:pt idx="140">
                  <c:v>1235.7499807388115</c:v>
                </c:pt>
                <c:pt idx="141">
                  <c:v>1297.8683148437499</c:v>
                </c:pt>
                <c:pt idx="142">
                  <c:v>938.08115478395052</c:v>
                </c:pt>
                <c:pt idx="143">
                  <c:v>506.31325234375004</c:v>
                </c:pt>
                <c:pt idx="144">
                  <c:v>319.62436152584905</c:v>
                </c:pt>
                <c:pt idx="145">
                  <c:v>438.36214320987682</c:v>
                </c:pt>
                <c:pt idx="146">
                  <c:v>641.05875972222202</c:v>
                </c:pt>
                <c:pt idx="147">
                  <c:v>680.54350721450612</c:v>
                </c:pt>
                <c:pt idx="148">
                  <c:v>555.42045990547854</c:v>
                </c:pt>
                <c:pt idx="149">
                  <c:v>358.55456219135817</c:v>
                </c:pt>
                <c:pt idx="150">
                  <c:v>136.50078036265427</c:v>
                </c:pt>
                <c:pt idx="151">
                  <c:v>-193.29940173611126</c:v>
                </c:pt>
                <c:pt idx="152">
                  <c:v>-691.00711604938238</c:v>
                </c:pt>
                <c:pt idx="153">
                  <c:v>-1062.9980668595676</c:v>
                </c:pt>
                <c:pt idx="154">
                  <c:v>-999.64394981674377</c:v>
                </c:pt>
                <c:pt idx="155">
                  <c:v>-533.78002620563268</c:v>
                </c:pt>
                <c:pt idx="156">
                  <c:v>5.6085722222221177</c:v>
                </c:pt>
                <c:pt idx="157">
                  <c:v>335.10733437499999</c:v>
                </c:pt>
                <c:pt idx="158">
                  <c:v>630.21068289930554</c:v>
                </c:pt>
                <c:pt idx="159">
                  <c:v>797.98946959876571</c:v>
                </c:pt>
                <c:pt idx="160">
                  <c:v>825.14469331597218</c:v>
                </c:pt>
                <c:pt idx="161">
                  <c:v>735.99545937499977</c:v>
                </c:pt>
                <c:pt idx="162">
                  <c:v>598.46550581597262</c:v>
                </c:pt>
                <c:pt idx="163">
                  <c:v>578.73359305555562</c:v>
                </c:pt>
                <c:pt idx="164">
                  <c:v>523.64963004436731</c:v>
                </c:pt>
                <c:pt idx="165">
                  <c:v>421.17605134066372</c:v>
                </c:pt>
                <c:pt idx="166">
                  <c:v>364.56167248263904</c:v>
                </c:pt>
                <c:pt idx="167">
                  <c:v>484.48891404321006</c:v>
                </c:pt>
                <c:pt idx="168">
                  <c:v>594.86158765432106</c:v>
                </c:pt>
                <c:pt idx="169">
                  <c:v>458.75459305555523</c:v>
                </c:pt>
                <c:pt idx="170">
                  <c:v>155.28748811728346</c:v>
                </c:pt>
                <c:pt idx="171">
                  <c:v>-210.49123815586404</c:v>
                </c:pt>
                <c:pt idx="172">
                  <c:v>-627.37596640624974</c:v>
                </c:pt>
                <c:pt idx="173">
                  <c:v>-824.53379371141966</c:v>
                </c:pt>
                <c:pt idx="174">
                  <c:v>-561.94060375192885</c:v>
                </c:pt>
                <c:pt idx="175">
                  <c:v>-130.37781555748455</c:v>
                </c:pt>
                <c:pt idx="176">
                  <c:v>174.78156638695964</c:v>
                </c:pt>
                <c:pt idx="177">
                  <c:v>422.91025851658941</c:v>
                </c:pt>
                <c:pt idx="178">
                  <c:v>496.8580025848766</c:v>
                </c:pt>
                <c:pt idx="179">
                  <c:v>323.30456219135812</c:v>
                </c:pt>
                <c:pt idx="180">
                  <c:v>147.84933765432109</c:v>
                </c:pt>
                <c:pt idx="181">
                  <c:v>65.399630044367044</c:v>
                </c:pt>
                <c:pt idx="182">
                  <c:v>-29.195437808641881</c:v>
                </c:pt>
                <c:pt idx="183">
                  <c:v>-254.19414657600282</c:v>
                </c:pt>
                <c:pt idx="184">
                  <c:v>-446.23831015624984</c:v>
                </c:pt>
                <c:pt idx="185">
                  <c:v>-497.436900771605</c:v>
                </c:pt>
                <c:pt idx="186">
                  <c:v>-454.35536006944477</c:v>
                </c:pt>
                <c:pt idx="187">
                  <c:v>-363.18674765624974</c:v>
                </c:pt>
                <c:pt idx="188">
                  <c:v>-283.12643515624984</c:v>
                </c:pt>
                <c:pt idx="189">
                  <c:v>-214.17813963155879</c:v>
                </c:pt>
                <c:pt idx="190">
                  <c:v>-144.90274264081788</c:v>
                </c:pt>
                <c:pt idx="191">
                  <c:v>-98.665078288965987</c:v>
                </c:pt>
                <c:pt idx="192">
                  <c:v>-52.38416085069435</c:v>
                </c:pt>
                <c:pt idx="193">
                  <c:v>6.0225177758486623</c:v>
                </c:pt>
                <c:pt idx="194">
                  <c:v>29.272122955246921</c:v>
                </c:pt>
                <c:pt idx="195">
                  <c:v>64.358572222222321</c:v>
                </c:pt>
                <c:pt idx="196">
                  <c:v>87.858572222222236</c:v>
                </c:pt>
                <c:pt idx="197">
                  <c:v>87.858572222222236</c:v>
                </c:pt>
                <c:pt idx="198">
                  <c:v>146.60857222222222</c:v>
                </c:pt>
                <c:pt idx="199">
                  <c:v>205.77251777584877</c:v>
                </c:pt>
                <c:pt idx="200">
                  <c:v>264.95335906635802</c:v>
                </c:pt>
                <c:pt idx="201">
                  <c:v>324.61572885802474</c:v>
                </c:pt>
                <c:pt idx="202">
                  <c:v>384.34568159722227</c:v>
                </c:pt>
                <c:pt idx="203">
                  <c:v>562.19232873263888</c:v>
                </c:pt>
                <c:pt idx="204">
                  <c:v>647.44132202932087</c:v>
                </c:pt>
                <c:pt idx="205">
                  <c:v>662.17983996913597</c:v>
                </c:pt>
                <c:pt idx="206">
                  <c:v>771.88344239969126</c:v>
                </c:pt>
                <c:pt idx="207">
                  <c:v>788.94444833140437</c:v>
                </c:pt>
                <c:pt idx="208">
                  <c:v>711.84933765432118</c:v>
                </c:pt>
                <c:pt idx="209">
                  <c:v>775.59506913580265</c:v>
                </c:pt>
                <c:pt idx="210">
                  <c:v>771.11158765432106</c:v>
                </c:pt>
                <c:pt idx="211">
                  <c:v>600.51185998263895</c:v>
                </c:pt>
                <c:pt idx="212">
                  <c:v>487.4179302469135</c:v>
                </c:pt>
                <c:pt idx="213">
                  <c:v>420.41906484374982</c:v>
                </c:pt>
                <c:pt idx="214">
                  <c:v>446.97077283950631</c:v>
                </c:pt>
                <c:pt idx="215">
                  <c:v>545.2639795814041</c:v>
                </c:pt>
                <c:pt idx="216">
                  <c:v>621.42033437500004</c:v>
                </c:pt>
                <c:pt idx="217">
                  <c:v>627.95594331597226</c:v>
                </c:pt>
                <c:pt idx="218">
                  <c:v>575.37592851080251</c:v>
                </c:pt>
                <c:pt idx="219">
                  <c:v>498.51093777006145</c:v>
                </c:pt>
                <c:pt idx="220">
                  <c:v>420.41323406635814</c:v>
                </c:pt>
                <c:pt idx="221">
                  <c:v>329.59132217399741</c:v>
                </c:pt>
                <c:pt idx="222">
                  <c:v>272.27137734374969</c:v>
                </c:pt>
                <c:pt idx="223">
                  <c:v>261.96224578510754</c:v>
                </c:pt>
                <c:pt idx="224">
                  <c:v>263.04999332561761</c:v>
                </c:pt>
                <c:pt idx="225">
                  <c:v>299.75978499228398</c:v>
                </c:pt>
                <c:pt idx="226">
                  <c:v>313.7197473765425</c:v>
                </c:pt>
                <c:pt idx="227">
                  <c:v>303.82996800733025</c:v>
                </c:pt>
                <c:pt idx="228">
                  <c:v>293.95708437500065</c:v>
                </c:pt>
                <c:pt idx="229">
                  <c:v>271.97094239969169</c:v>
                </c:pt>
                <c:pt idx="230">
                  <c:v>226.11343212770029</c:v>
                </c:pt>
                <c:pt idx="231">
                  <c:v>155.61343212770097</c:v>
                </c:pt>
                <c:pt idx="232">
                  <c:v>1.720942399691225</c:v>
                </c:pt>
                <c:pt idx="233">
                  <c:v>-202.90956015625051</c:v>
                </c:pt>
                <c:pt idx="234">
                  <c:v>-280.69500190007693</c:v>
                </c:pt>
                <c:pt idx="235">
                  <c:v>-193.36577673611129</c:v>
                </c:pt>
                <c:pt idx="236">
                  <c:v>-44.70319340277743</c:v>
                </c:pt>
                <c:pt idx="237">
                  <c:v>0.28959305555575554</c:v>
                </c:pt>
                <c:pt idx="238">
                  <c:v>-108.0988452160499</c:v>
                </c:pt>
                <c:pt idx="239">
                  <c:v>-324.42933639081809</c:v>
                </c:pt>
                <c:pt idx="240">
                  <c:v>-485.19197065007688</c:v>
                </c:pt>
                <c:pt idx="241">
                  <c:v>-422.81003430748422</c:v>
                </c:pt>
                <c:pt idx="242">
                  <c:v>-393.03425305748453</c:v>
                </c:pt>
                <c:pt idx="243">
                  <c:v>-446.49687241512333</c:v>
                </c:pt>
                <c:pt idx="244">
                  <c:v>-428.8035992669756</c:v>
                </c:pt>
                <c:pt idx="245">
                  <c:v>-539.75309333526241</c:v>
                </c:pt>
                <c:pt idx="246">
                  <c:v>-734.58877056327094</c:v>
                </c:pt>
                <c:pt idx="247">
                  <c:v>-694.71843361304025</c:v>
                </c:pt>
                <c:pt idx="248">
                  <c:v>-393.85361006944476</c:v>
                </c:pt>
                <c:pt idx="249">
                  <c:v>-113.74694634452167</c:v>
                </c:pt>
                <c:pt idx="250">
                  <c:v>-67.444740277777598</c:v>
                </c:pt>
                <c:pt idx="251">
                  <c:v>-139.15819210069444</c:v>
                </c:pt>
                <c:pt idx="252">
                  <c:v>-105.31695864197522</c:v>
                </c:pt>
                <c:pt idx="253">
                  <c:v>23.199090547839774</c:v>
                </c:pt>
                <c:pt idx="254">
                  <c:v>46.699090547839269</c:v>
                </c:pt>
                <c:pt idx="255">
                  <c:v>-153.52669340277794</c:v>
                </c:pt>
                <c:pt idx="256">
                  <c:v>-249.42813963155848</c:v>
                </c:pt>
                <c:pt idx="257">
                  <c:v>54.847257359182237</c:v>
                </c:pt>
                <c:pt idx="258">
                  <c:v>490.50658591820968</c:v>
                </c:pt>
                <c:pt idx="259">
                  <c:v>704.81972610918228</c:v>
                </c:pt>
                <c:pt idx="260">
                  <c:v>720.08234980709881</c:v>
                </c:pt>
                <c:pt idx="261">
                  <c:v>700.43052283950601</c:v>
                </c:pt>
                <c:pt idx="262">
                  <c:v>751.5615305073303</c:v>
                </c:pt>
                <c:pt idx="263">
                  <c:v>909.82629902584893</c:v>
                </c:pt>
                <c:pt idx="264">
                  <c:v>988.18484416473802</c:v>
                </c:pt>
                <c:pt idx="265">
                  <c:v>890.77998652584881</c:v>
                </c:pt>
                <c:pt idx="266">
                  <c:v>686.63943159722169</c:v>
                </c:pt>
                <c:pt idx="267">
                  <c:v>597.49323888888875</c:v>
                </c:pt>
                <c:pt idx="268">
                  <c:v>568.1827662326391</c:v>
                </c:pt>
                <c:pt idx="269">
                  <c:v>502.10775972222211</c:v>
                </c:pt>
                <c:pt idx="270">
                  <c:v>342.18481484375013</c:v>
                </c:pt>
                <c:pt idx="271">
                  <c:v>119.24535848765467</c:v>
                </c:pt>
                <c:pt idx="272">
                  <c:v>71.007238888888565</c:v>
                </c:pt>
                <c:pt idx="273">
                  <c:v>-70.914254600694278</c:v>
                </c:pt>
                <c:pt idx="274">
                  <c:v>-381.2261604648919</c:v>
                </c:pt>
                <c:pt idx="275">
                  <c:v>-530.50676111111147</c:v>
                </c:pt>
                <c:pt idx="276">
                  <c:v>-620.21251188271583</c:v>
                </c:pt>
                <c:pt idx="277">
                  <c:v>-711.2699216049383</c:v>
                </c:pt>
                <c:pt idx="278">
                  <c:v>-930.49296293402756</c:v>
                </c:pt>
                <c:pt idx="279">
                  <c:v>-1011.2844941840277</c:v>
                </c:pt>
                <c:pt idx="280">
                  <c:v>-524.28225667438267</c:v>
                </c:pt>
                <c:pt idx="281">
                  <c:v>273.03087295524688</c:v>
                </c:pt>
                <c:pt idx="282">
                  <c:v>852.7131867573305</c:v>
                </c:pt>
                <c:pt idx="283">
                  <c:v>964.65209517746928</c:v>
                </c:pt>
                <c:pt idx="284">
                  <c:v>995.06177573302489</c:v>
                </c:pt>
                <c:pt idx="285">
                  <c:v>968.28566360918205</c:v>
                </c:pt>
                <c:pt idx="286">
                  <c:v>905.75876184413596</c:v>
                </c:pt>
                <c:pt idx="287">
                  <c:v>914.46783837770079</c:v>
                </c:pt>
                <c:pt idx="288">
                  <c:v>923.91289320987585</c:v>
                </c:pt>
                <c:pt idx="289">
                  <c:v>769.59392634066398</c:v>
                </c:pt>
                <c:pt idx="290">
                  <c:v>458.5395930555556</c:v>
                </c:pt>
                <c:pt idx="291">
                  <c:v>166.79680659722223</c:v>
                </c:pt>
                <c:pt idx="292">
                  <c:v>-34.960406944443903</c:v>
                </c:pt>
                <c:pt idx="293">
                  <c:v>-62.077108381559285</c:v>
                </c:pt>
                <c:pt idx="294">
                  <c:v>5.8439263406631028</c:v>
                </c:pt>
                <c:pt idx="295">
                  <c:v>86.504037500000663</c:v>
                </c:pt>
                <c:pt idx="296">
                  <c:v>156.68808722029326</c:v>
                </c:pt>
                <c:pt idx="297">
                  <c:v>204.00403749999981</c:v>
                </c:pt>
                <c:pt idx="298">
                  <c:v>216.70594331597223</c:v>
                </c:pt>
                <c:pt idx="299">
                  <c:v>182.09392634066307</c:v>
                </c:pt>
                <c:pt idx="300">
                  <c:v>135.0939263406641</c:v>
                </c:pt>
                <c:pt idx="301">
                  <c:v>75.705943315972732</c:v>
                </c:pt>
                <c:pt idx="302">
                  <c:v>3.6228127700612731</c:v>
                </c:pt>
                <c:pt idx="303">
                  <c:v>-57.625052970679519</c:v>
                </c:pt>
                <c:pt idx="304">
                  <c:v>-142.93656049382719</c:v>
                </c:pt>
                <c:pt idx="305">
                  <c:v>-206.15210375192899</c:v>
                </c:pt>
                <c:pt idx="306">
                  <c:v>-151.71558537808642</c:v>
                </c:pt>
                <c:pt idx="307">
                  <c:v>-37.006761111111075</c:v>
                </c:pt>
                <c:pt idx="308">
                  <c:v>55.622994627701111</c:v>
                </c:pt>
                <c:pt idx="309">
                  <c:v>66.829627729553152</c:v>
                </c:pt>
                <c:pt idx="310">
                  <c:v>30.501003886960063</c:v>
                </c:pt>
                <c:pt idx="311">
                  <c:v>-6.0820697530867136</c:v>
                </c:pt>
                <c:pt idx="312">
                  <c:v>-78.419988011188764</c:v>
                </c:pt>
                <c:pt idx="313">
                  <c:v>-163.49123815586421</c:v>
                </c:pt>
                <c:pt idx="314">
                  <c:v>-225.71364999999997</c:v>
                </c:pt>
                <c:pt idx="315">
                  <c:v>-229.51992160493825</c:v>
                </c:pt>
                <c:pt idx="316">
                  <c:v>-197.45848506944432</c:v>
                </c:pt>
                <c:pt idx="317">
                  <c:v>-235.55068592785489</c:v>
                </c:pt>
                <c:pt idx="318">
                  <c:v>-321.34507361111093</c:v>
                </c:pt>
                <c:pt idx="319">
                  <c:v>-348.76488456790099</c:v>
                </c:pt>
                <c:pt idx="320">
                  <c:v>-175.98831015624981</c:v>
                </c:pt>
                <c:pt idx="321">
                  <c:v>-35.861819753086721</c:v>
                </c:pt>
                <c:pt idx="322">
                  <c:v>21.693651649305238</c:v>
                </c:pt>
                <c:pt idx="323">
                  <c:v>33.443651649305821</c:v>
                </c:pt>
                <c:pt idx="324">
                  <c:v>-14.55387265624999</c:v>
                </c:pt>
                <c:pt idx="325">
                  <c:v>55.294627729552232</c:v>
                </c:pt>
                <c:pt idx="326">
                  <c:v>67.044627729552815</c:v>
                </c:pt>
                <c:pt idx="327">
                  <c:v>31.313099228395327</c:v>
                </c:pt>
                <c:pt idx="328">
                  <c:v>-262.91234680748477</c:v>
                </c:pt>
                <c:pt idx="329">
                  <c:v>-584.30653315007714</c:v>
                </c:pt>
                <c:pt idx="330">
                  <c:v>-329.65876115933662</c:v>
                </c:pt>
                <c:pt idx="331">
                  <c:v>-1.356217177855001</c:v>
                </c:pt>
                <c:pt idx="332">
                  <c:v>-25.083295881558421</c:v>
                </c:pt>
                <c:pt idx="333">
                  <c:v>-37.714577517361072</c:v>
                </c:pt>
                <c:pt idx="334">
                  <c:v>-14.533906944444478</c:v>
                </c:pt>
                <c:pt idx="335">
                  <c:v>-38.65431840277774</c:v>
                </c:pt>
                <c:pt idx="336">
                  <c:v>7.847257359182195</c:v>
                </c:pt>
                <c:pt idx="337">
                  <c:v>89.90261847029322</c:v>
                </c:pt>
                <c:pt idx="338">
                  <c:v>219.34725735918209</c:v>
                </c:pt>
                <c:pt idx="339">
                  <c:v>478.75658591820991</c:v>
                </c:pt>
                <c:pt idx="340">
                  <c:v>763.44909054783966</c:v>
                </c:pt>
                <c:pt idx="341">
                  <c:v>838.28690203510814</c:v>
                </c:pt>
                <c:pt idx="342">
                  <c:v>560.86902587770044</c:v>
                </c:pt>
                <c:pt idx="343">
                  <c:v>245.11227110339499</c:v>
                </c:pt>
                <c:pt idx="344">
                  <c:v>163.37218444251545</c:v>
                </c:pt>
                <c:pt idx="345">
                  <c:v>234.21550581597197</c:v>
                </c:pt>
                <c:pt idx="346">
                  <c:v>235.79390555555574</c:v>
                </c:pt>
                <c:pt idx="347">
                  <c:v>189.15209517746945</c:v>
                </c:pt>
                <c:pt idx="348">
                  <c:v>237.05939624807075</c:v>
                </c:pt>
                <c:pt idx="349">
                  <c:v>226.4204599054784</c:v>
                </c:pt>
                <c:pt idx="350">
                  <c:v>168.42468559992284</c:v>
                </c:pt>
                <c:pt idx="351">
                  <c:v>109.86493159722224</c:v>
                </c:pt>
                <c:pt idx="352">
                  <c:v>86.174685599922938</c:v>
                </c:pt>
                <c:pt idx="353">
                  <c:v>85.985115432098439</c:v>
                </c:pt>
                <c:pt idx="354">
                  <c:v>97.546221093749836</c:v>
                </c:pt>
                <c:pt idx="355">
                  <c:v>132.79622109375035</c:v>
                </c:pt>
                <c:pt idx="356">
                  <c:v>144.92468559992292</c:v>
                </c:pt>
                <c:pt idx="357">
                  <c:v>98.114931597222068</c:v>
                </c:pt>
                <c:pt idx="358">
                  <c:v>-43.264884567901305</c:v>
                </c:pt>
                <c:pt idx="359">
                  <c:v>-245.05555166859565</c:v>
                </c:pt>
                <c:pt idx="360">
                  <c:v>-330.63772889660481</c:v>
                </c:pt>
                <c:pt idx="361">
                  <c:v>-263.06947716049405</c:v>
                </c:pt>
                <c:pt idx="362">
                  <c:v>-147.55067126736085</c:v>
                </c:pt>
                <c:pt idx="363">
                  <c:v>-42.96309796489188</c:v>
                </c:pt>
                <c:pt idx="364">
                  <c:v>50.47190859374976</c:v>
                </c:pt>
                <c:pt idx="365">
                  <c:v>109.22190859375019</c:v>
                </c:pt>
                <c:pt idx="366">
                  <c:v>156.36214320987656</c:v>
                </c:pt>
                <c:pt idx="367">
                  <c:v>250.92983996913588</c:v>
                </c:pt>
                <c:pt idx="368">
                  <c:v>369.74669370177475</c:v>
                </c:pt>
                <c:pt idx="369">
                  <c:v>360.15394138695979</c:v>
                </c:pt>
                <c:pt idx="370">
                  <c:v>220.44612734375002</c:v>
                </c:pt>
                <c:pt idx="371">
                  <c:v>44.525932127700628</c:v>
                </c:pt>
                <c:pt idx="372">
                  <c:v>-273.86655760030851</c:v>
                </c:pt>
                <c:pt idx="373">
                  <c:v>-618.42654626736135</c:v>
                </c:pt>
                <c:pt idx="374">
                  <c:v>-717.17086918402777</c:v>
                </c:pt>
                <c:pt idx="375">
                  <c:v>-591.5003999999999</c:v>
                </c:pt>
                <c:pt idx="376">
                  <c:v>-405.72218940007724</c:v>
                </c:pt>
                <c:pt idx="377">
                  <c:v>-265.99173506944442</c:v>
                </c:pt>
                <c:pt idx="378">
                  <c:v>-172.83077736304006</c:v>
                </c:pt>
                <c:pt idx="379">
                  <c:v>-114.59474567901236</c:v>
                </c:pt>
                <c:pt idx="380">
                  <c:v>-138.50565000000006</c:v>
                </c:pt>
                <c:pt idx="381">
                  <c:v>-186.00001926118827</c:v>
                </c:pt>
                <c:pt idx="382">
                  <c:v>-198.19606671489191</c:v>
                </c:pt>
                <c:pt idx="383">
                  <c:v>-222.04479472415127</c:v>
                </c:pt>
                <c:pt idx="384">
                  <c:v>-245.82864310378085</c:v>
                </c:pt>
                <c:pt idx="385">
                  <c:v>-187.23002890625</c:v>
                </c:pt>
                <c:pt idx="386">
                  <c:v>-22.75739999999999</c:v>
                </c:pt>
                <c:pt idx="387">
                  <c:v>82.99260000000001</c:v>
                </c:pt>
                <c:pt idx="388">
                  <c:v>82.99260000000001</c:v>
                </c:pt>
                <c:pt idx="389">
                  <c:v>82.99260000000001</c:v>
                </c:pt>
                <c:pt idx="390">
                  <c:v>82.99260000000001</c:v>
                </c:pt>
                <c:pt idx="391">
                  <c:v>141.74260000000001</c:v>
                </c:pt>
                <c:pt idx="392">
                  <c:v>329.75104786844139</c:v>
                </c:pt>
                <c:pt idx="393">
                  <c:v>588.39162039930557</c:v>
                </c:pt>
                <c:pt idx="394">
                  <c:v>812.27115555555565</c:v>
                </c:pt>
                <c:pt idx="395">
                  <c:v>966.57049462770078</c:v>
                </c:pt>
                <c:pt idx="396">
                  <c:v>1063.3549120659723</c:v>
                </c:pt>
                <c:pt idx="397">
                  <c:v>1102.8041785108023</c:v>
                </c:pt>
                <c:pt idx="398">
                  <c:v>990.75305365547808</c:v>
                </c:pt>
                <c:pt idx="399">
                  <c:v>655.03223869598799</c:v>
                </c:pt>
                <c:pt idx="400">
                  <c:v>269.63818024691381</c:v>
                </c:pt>
                <c:pt idx="401">
                  <c:v>22.888180246913269</c:v>
                </c:pt>
                <c:pt idx="402">
                  <c:v>-166.30634835069449</c:v>
                </c:pt>
                <c:pt idx="403">
                  <c:v>-286.4123468074842</c:v>
                </c:pt>
                <c:pt idx="404">
                  <c:v>-265.49165000000016</c:v>
                </c:pt>
                <c:pt idx="405">
                  <c:v>-243.96912704475326</c:v>
                </c:pt>
                <c:pt idx="406">
                  <c:v>-281.19085953896592</c:v>
                </c:pt>
                <c:pt idx="407">
                  <c:v>-306.74166408178996</c:v>
                </c:pt>
                <c:pt idx="408">
                  <c:v>-238.09715390625004</c:v>
                </c:pt>
                <c:pt idx="409">
                  <c:v>-74.693687229938291</c:v>
                </c:pt>
                <c:pt idx="410">
                  <c:v>66.021450646219236</c:v>
                </c:pt>
                <c:pt idx="411">
                  <c:v>124.86572885802457</c:v>
                </c:pt>
                <c:pt idx="412">
                  <c:v>148.55631277006174</c:v>
                </c:pt>
                <c:pt idx="413">
                  <c:v>172.34725735918224</c:v>
                </c:pt>
                <c:pt idx="414">
                  <c:v>254.99464509066362</c:v>
                </c:pt>
                <c:pt idx="415">
                  <c:v>385.28542248263869</c:v>
                </c:pt>
                <c:pt idx="416">
                  <c:v>422.22330659722212</c:v>
                </c:pt>
                <c:pt idx="417">
                  <c:v>294.55914046103425</c:v>
                </c:pt>
                <c:pt idx="418">
                  <c:v>107.07006754436748</c:v>
                </c:pt>
                <c:pt idx="419">
                  <c:v>-81.314141512345643</c:v>
                </c:pt>
                <c:pt idx="420">
                  <c:v>-165.04015308641968</c:v>
                </c:pt>
                <c:pt idx="421">
                  <c:v>-72.195821489197741</c:v>
                </c:pt>
                <c:pt idx="422">
                  <c:v>68.360834374999683</c:v>
                </c:pt>
                <c:pt idx="423">
                  <c:v>209.58115478395064</c:v>
                </c:pt>
                <c:pt idx="424">
                  <c:v>410.23946959876582</c:v>
                </c:pt>
                <c:pt idx="425">
                  <c:v>729.82006754436759</c:v>
                </c:pt>
                <c:pt idx="426">
                  <c:v>1075.5019331404319</c:v>
                </c:pt>
                <c:pt idx="427">
                  <c:v>1165.8618868441358</c:v>
                </c:pt>
                <c:pt idx="428">
                  <c:v>821.73541404320986</c:v>
                </c:pt>
                <c:pt idx="429">
                  <c:v>343.93901647376526</c:v>
                </c:pt>
                <c:pt idx="430">
                  <c:v>50.415081433256027</c:v>
                </c:pt>
                <c:pt idx="431">
                  <c:v>-68.653180864197665</c:v>
                </c:pt>
                <c:pt idx="432">
                  <c:v>-58.870858381558207</c:v>
                </c:pt>
                <c:pt idx="433">
                  <c:v>22.097768933256532</c:v>
                </c:pt>
                <c:pt idx="434">
                  <c:v>33.426051340663683</c:v>
                </c:pt>
                <c:pt idx="435">
                  <c:v>-108.61641562500022</c:v>
                </c:pt>
                <c:pt idx="436">
                  <c:v>-346.44543780864217</c:v>
                </c:pt>
                <c:pt idx="437">
                  <c:v>-621.41779626736093</c:v>
                </c:pt>
                <c:pt idx="438">
                  <c:v>-897.88171037808638</c:v>
                </c:pt>
                <c:pt idx="439">
                  <c:v>-1092.5643122299382</c:v>
                </c:pt>
                <c:pt idx="440">
                  <c:v>-1145.1341608506943</c:v>
                </c:pt>
                <c:pt idx="441">
                  <c:v>-984.25390352044769</c:v>
                </c:pt>
                <c:pt idx="442">
                  <c:v>-668.51945111882708</c:v>
                </c:pt>
                <c:pt idx="443">
                  <c:v>-339.95029240933638</c:v>
                </c:pt>
                <c:pt idx="444">
                  <c:v>-69.756048341049379</c:v>
                </c:pt>
                <c:pt idx="445">
                  <c:v>59.49260000000001</c:v>
                </c:pt>
                <c:pt idx="446">
                  <c:v>82.99260000000001</c:v>
                </c:pt>
                <c:pt idx="447">
                  <c:v>82.99260000000001</c:v>
                </c:pt>
                <c:pt idx="448">
                  <c:v>82.99260000000001</c:v>
                </c:pt>
                <c:pt idx="449">
                  <c:v>82.99260000000001</c:v>
                </c:pt>
                <c:pt idx="450">
                  <c:v>82.99260000000001</c:v>
                </c:pt>
                <c:pt idx="451">
                  <c:v>82.99260000000001</c:v>
                </c:pt>
                <c:pt idx="452">
                  <c:v>82.99260000000001</c:v>
                </c:pt>
                <c:pt idx="453">
                  <c:v>82.99260000000001</c:v>
                </c:pt>
                <c:pt idx="454">
                  <c:v>82.99260000000001</c:v>
                </c:pt>
                <c:pt idx="455">
                  <c:v>82.99260000000001</c:v>
                </c:pt>
                <c:pt idx="456">
                  <c:v>82.99260000000001</c:v>
                </c:pt>
                <c:pt idx="457">
                  <c:v>82.99260000000001</c:v>
                </c:pt>
                <c:pt idx="458">
                  <c:v>82.99260000000001</c:v>
                </c:pt>
                <c:pt idx="459">
                  <c:v>82.99260000000001</c:v>
                </c:pt>
                <c:pt idx="460">
                  <c:v>82.99260000000001</c:v>
                </c:pt>
                <c:pt idx="461">
                  <c:v>82.99260000000001</c:v>
                </c:pt>
                <c:pt idx="462">
                  <c:v>82.99260000000001</c:v>
                </c:pt>
                <c:pt idx="463">
                  <c:v>82.99260000000001</c:v>
                </c:pt>
                <c:pt idx="464">
                  <c:v>82.99260000000001</c:v>
                </c:pt>
                <c:pt idx="465">
                  <c:v>82.99260000000001</c:v>
                </c:pt>
                <c:pt idx="466">
                  <c:v>82.99260000000001</c:v>
                </c:pt>
                <c:pt idx="467">
                  <c:v>82.99260000000001</c:v>
                </c:pt>
                <c:pt idx="468">
                  <c:v>82.99260000000001</c:v>
                </c:pt>
                <c:pt idx="469">
                  <c:v>82.99260000000001</c:v>
                </c:pt>
                <c:pt idx="470">
                  <c:v>82.99260000000001</c:v>
                </c:pt>
                <c:pt idx="471">
                  <c:v>82.99260000000001</c:v>
                </c:pt>
                <c:pt idx="472">
                  <c:v>82.99260000000001</c:v>
                </c:pt>
                <c:pt idx="473">
                  <c:v>82.99260000000001</c:v>
                </c:pt>
                <c:pt idx="474">
                  <c:v>82.99260000000001</c:v>
                </c:pt>
                <c:pt idx="475">
                  <c:v>82.99260000000001</c:v>
                </c:pt>
                <c:pt idx="476">
                  <c:v>82.99260000000001</c:v>
                </c:pt>
                <c:pt idx="477">
                  <c:v>82.99260000000001</c:v>
                </c:pt>
                <c:pt idx="478">
                  <c:v>82.99260000000001</c:v>
                </c:pt>
                <c:pt idx="479">
                  <c:v>82.99260000000001</c:v>
                </c:pt>
                <c:pt idx="480">
                  <c:v>82.99260000000001</c:v>
                </c:pt>
                <c:pt idx="481">
                  <c:v>82.99260000000001</c:v>
                </c:pt>
                <c:pt idx="482">
                  <c:v>82.99260000000001</c:v>
                </c:pt>
                <c:pt idx="483">
                  <c:v>82.99260000000001</c:v>
                </c:pt>
                <c:pt idx="484">
                  <c:v>82.99260000000001</c:v>
                </c:pt>
                <c:pt idx="485">
                  <c:v>82.99260000000001</c:v>
                </c:pt>
                <c:pt idx="486">
                  <c:v>82.99260000000001</c:v>
                </c:pt>
                <c:pt idx="487">
                  <c:v>82.99260000000001</c:v>
                </c:pt>
                <c:pt idx="488">
                  <c:v>82.99260000000001</c:v>
                </c:pt>
                <c:pt idx="489">
                  <c:v>82.99260000000001</c:v>
                </c:pt>
                <c:pt idx="490">
                  <c:v>82.99260000000001</c:v>
                </c:pt>
                <c:pt idx="491">
                  <c:v>82.99260000000001</c:v>
                </c:pt>
                <c:pt idx="492">
                  <c:v>82.99260000000001</c:v>
                </c:pt>
                <c:pt idx="493">
                  <c:v>82.99260000000001</c:v>
                </c:pt>
                <c:pt idx="494">
                  <c:v>82.99260000000001</c:v>
                </c:pt>
                <c:pt idx="495">
                  <c:v>82.99260000000001</c:v>
                </c:pt>
                <c:pt idx="496">
                  <c:v>82.99260000000001</c:v>
                </c:pt>
                <c:pt idx="497">
                  <c:v>82.99260000000001</c:v>
                </c:pt>
                <c:pt idx="498">
                  <c:v>82.99260000000001</c:v>
                </c:pt>
                <c:pt idx="499">
                  <c:v>82.99260000000001</c:v>
                </c:pt>
                <c:pt idx="500">
                  <c:v>82.99260000000001</c:v>
                </c:pt>
                <c:pt idx="501">
                  <c:v>82.99260000000001</c:v>
                </c:pt>
                <c:pt idx="502">
                  <c:v>82.99260000000001</c:v>
                </c:pt>
                <c:pt idx="503">
                  <c:v>82.99260000000001</c:v>
                </c:pt>
                <c:pt idx="504">
                  <c:v>82.99260000000001</c:v>
                </c:pt>
                <c:pt idx="505">
                  <c:v>82.99260000000001</c:v>
                </c:pt>
                <c:pt idx="506">
                  <c:v>82.99260000000001</c:v>
                </c:pt>
                <c:pt idx="507">
                  <c:v>82.99260000000001</c:v>
                </c:pt>
                <c:pt idx="508">
                  <c:v>82.99260000000001</c:v>
                </c:pt>
                <c:pt idx="509">
                  <c:v>82.99260000000001</c:v>
                </c:pt>
                <c:pt idx="510">
                  <c:v>82.99260000000001</c:v>
                </c:pt>
                <c:pt idx="511">
                  <c:v>141.74260000000001</c:v>
                </c:pt>
                <c:pt idx="512">
                  <c:v>376.75104786844139</c:v>
                </c:pt>
                <c:pt idx="513">
                  <c:v>799.95379671103387</c:v>
                </c:pt>
                <c:pt idx="514">
                  <c:v>1177.2145565972223</c:v>
                </c:pt>
                <c:pt idx="515">
                  <c:v>1286.1977248070989</c:v>
                </c:pt>
                <c:pt idx="516">
                  <c:v>1114.7799055555554</c:v>
                </c:pt>
                <c:pt idx="517">
                  <c:v>696.44346684992263</c:v>
                </c:pt>
                <c:pt idx="518">
                  <c:v>263.69932873263872</c:v>
                </c:pt>
                <c:pt idx="519">
                  <c:v>28.699328732639156</c:v>
                </c:pt>
                <c:pt idx="520">
                  <c:v>-89.676546267360834</c:v>
                </c:pt>
                <c:pt idx="521">
                  <c:v>-149.83227157600325</c:v>
                </c:pt>
                <c:pt idx="522">
                  <c:v>-198.30051111111109</c:v>
                </c:pt>
                <c:pt idx="523">
                  <c:v>-341.05090945216034</c:v>
                </c:pt>
                <c:pt idx="524">
                  <c:v>-602.13899842785486</c:v>
                </c:pt>
                <c:pt idx="525">
                  <c:v>-840.47218940007724</c:v>
                </c:pt>
                <c:pt idx="526">
                  <c:v>-843.30560447530877</c:v>
                </c:pt>
                <c:pt idx="527">
                  <c:v>-574.46673641975292</c:v>
                </c:pt>
                <c:pt idx="528">
                  <c:v>-269.37223410493823</c:v>
                </c:pt>
                <c:pt idx="529">
                  <c:v>-151.97360852623456</c:v>
                </c:pt>
                <c:pt idx="530">
                  <c:v>-34.50739999999999</c:v>
                </c:pt>
                <c:pt idx="531">
                  <c:v>82.99260000000001</c:v>
                </c:pt>
                <c:pt idx="532">
                  <c:v>106.49260000000001</c:v>
                </c:pt>
                <c:pt idx="533">
                  <c:v>223.99395165895064</c:v>
                </c:pt>
                <c:pt idx="534">
                  <c:v>435.54125972222215</c:v>
                </c:pt>
                <c:pt idx="535">
                  <c:v>553.33862469135806</c:v>
                </c:pt>
                <c:pt idx="536">
                  <c:v>671.40632145061716</c:v>
                </c:pt>
                <c:pt idx="537">
                  <c:v>1001.7647386959876</c:v>
                </c:pt>
                <c:pt idx="538">
                  <c:v>1334.203359066358</c:v>
                </c:pt>
                <c:pt idx="539">
                  <c:v>1281.6858584876543</c:v>
                </c:pt>
                <c:pt idx="540">
                  <c:v>770.77406831597216</c:v>
                </c:pt>
                <c:pt idx="541">
                  <c:v>267.77593212770046</c:v>
                </c:pt>
                <c:pt idx="542">
                  <c:v>79.775932127700713</c:v>
                </c:pt>
                <c:pt idx="543">
                  <c:v>-2.8038726562498191</c:v>
                </c:pt>
                <c:pt idx="544">
                  <c:v>-133.18690077160494</c:v>
                </c:pt>
                <c:pt idx="545">
                  <c:v>-311.4532380111882</c:v>
                </c:pt>
                <c:pt idx="546">
                  <c:v>-349.85530668402782</c:v>
                </c:pt>
                <c:pt idx="547">
                  <c:v>-246.19226810378106</c:v>
                </c:pt>
                <c:pt idx="548">
                  <c:v>-165.51053040123449</c:v>
                </c:pt>
                <c:pt idx="549">
                  <c:v>-119.5293433352622</c:v>
                </c:pt>
                <c:pt idx="550">
                  <c:v>-96.993414081790249</c:v>
                </c:pt>
                <c:pt idx="551">
                  <c:v>-38.955400434027737</c:v>
                </c:pt>
                <c:pt idx="552">
                  <c:v>-27.59738152970678</c:v>
                </c:pt>
                <c:pt idx="553">
                  <c:v>-28.16507828896604</c:v>
                </c:pt>
                <c:pt idx="554">
                  <c:v>18.469973794367338</c:v>
                </c:pt>
                <c:pt idx="555">
                  <c:v>65.291554812885693</c:v>
                </c:pt>
                <c:pt idx="556">
                  <c:v>112.29155481288595</c:v>
                </c:pt>
                <c:pt idx="557">
                  <c:v>171.21997379436741</c:v>
                </c:pt>
                <c:pt idx="558">
                  <c:v>230.42784826388882</c:v>
                </c:pt>
                <c:pt idx="559">
                  <c:v>407.34725735918204</c:v>
                </c:pt>
                <c:pt idx="560">
                  <c:v>385.94232873263894</c:v>
                </c:pt>
                <c:pt idx="561">
                  <c:v>151.50833591820989</c:v>
                </c:pt>
                <c:pt idx="562">
                  <c:v>92.758335918209895</c:v>
                </c:pt>
                <c:pt idx="563">
                  <c:v>-95.241664081790049</c:v>
                </c:pt>
                <c:pt idx="564">
                  <c:v>-719.74341408179009</c:v>
                </c:pt>
                <c:pt idx="565">
                  <c:v>-1159.0603317611883</c:v>
                </c:pt>
                <c:pt idx="566">
                  <c:v>-1102.9788444444443</c:v>
                </c:pt>
                <c:pt idx="567">
                  <c:v>-481.00739999999996</c:v>
                </c:pt>
                <c:pt idx="568">
                  <c:v>82.99260000000001</c:v>
                </c:pt>
                <c:pt idx="569">
                  <c:v>82.99260000000001</c:v>
                </c:pt>
                <c:pt idx="570">
                  <c:v>82.99260000000001</c:v>
                </c:pt>
                <c:pt idx="571">
                  <c:v>82.99260000000001</c:v>
                </c:pt>
                <c:pt idx="572">
                  <c:v>82.99260000000001</c:v>
                </c:pt>
                <c:pt idx="573">
                  <c:v>82.99260000000001</c:v>
                </c:pt>
                <c:pt idx="574">
                  <c:v>82.99260000000001</c:v>
                </c:pt>
                <c:pt idx="575">
                  <c:v>82.99260000000001</c:v>
                </c:pt>
                <c:pt idx="576">
                  <c:v>82.99260000000001</c:v>
                </c:pt>
                <c:pt idx="577">
                  <c:v>82.99260000000001</c:v>
                </c:pt>
                <c:pt idx="578">
                  <c:v>82.99260000000001</c:v>
                </c:pt>
                <c:pt idx="579">
                  <c:v>82.99260000000001</c:v>
                </c:pt>
                <c:pt idx="580">
                  <c:v>82.99260000000001</c:v>
                </c:pt>
                <c:pt idx="581">
                  <c:v>82.99260000000001</c:v>
                </c:pt>
                <c:pt idx="582">
                  <c:v>82.99260000000001</c:v>
                </c:pt>
                <c:pt idx="583">
                  <c:v>82.99260000000001</c:v>
                </c:pt>
                <c:pt idx="584">
                  <c:v>82.99260000000001</c:v>
                </c:pt>
                <c:pt idx="585">
                  <c:v>82.99260000000001</c:v>
                </c:pt>
                <c:pt idx="586">
                  <c:v>82.99260000000001</c:v>
                </c:pt>
                <c:pt idx="587">
                  <c:v>82.99260000000001</c:v>
                </c:pt>
                <c:pt idx="588">
                  <c:v>82.99260000000001</c:v>
                </c:pt>
                <c:pt idx="589">
                  <c:v>82.99260000000001</c:v>
                </c:pt>
                <c:pt idx="590">
                  <c:v>82.99260000000001</c:v>
                </c:pt>
                <c:pt idx="591">
                  <c:v>82.99260000000001</c:v>
                </c:pt>
                <c:pt idx="592">
                  <c:v>82.99260000000001</c:v>
                </c:pt>
                <c:pt idx="593">
                  <c:v>82.99260000000001</c:v>
                </c:pt>
                <c:pt idx="594">
                  <c:v>82.99260000000001</c:v>
                </c:pt>
                <c:pt idx="595">
                  <c:v>82.99260000000001</c:v>
                </c:pt>
                <c:pt idx="596">
                  <c:v>82.99260000000001</c:v>
                </c:pt>
                <c:pt idx="597">
                  <c:v>82.99260000000001</c:v>
                </c:pt>
                <c:pt idx="598">
                  <c:v>82.99260000000001</c:v>
                </c:pt>
                <c:pt idx="599">
                  <c:v>82.99260000000001</c:v>
                </c:pt>
                <c:pt idx="600">
                  <c:v>200.49260000000001</c:v>
                </c:pt>
                <c:pt idx="601">
                  <c:v>329.77639147376544</c:v>
                </c:pt>
                <c:pt idx="602">
                  <c:v>529.64162039930557</c:v>
                </c:pt>
                <c:pt idx="603">
                  <c:v>906.27115555555554</c:v>
                </c:pt>
                <c:pt idx="604">
                  <c:v>1190.2908719425152</c:v>
                </c:pt>
                <c:pt idx="605">
                  <c:v>1347.0563127700618</c:v>
                </c:pt>
                <c:pt idx="606">
                  <c:v>1423.9902093749999</c:v>
                </c:pt>
                <c:pt idx="607">
                  <c:v>1362.2155058159719</c:v>
                </c:pt>
                <c:pt idx="608">
                  <c:v>1207.177118470293</c:v>
                </c:pt>
                <c:pt idx="609">
                  <c:v>1099.1654263888886</c:v>
                </c:pt>
                <c:pt idx="610">
                  <c:v>1085.6136362654324</c:v>
                </c:pt>
                <c:pt idx="611">
                  <c:v>1038.1827662326391</c:v>
                </c:pt>
                <c:pt idx="612">
                  <c:v>790.2442913580245</c:v>
                </c:pt>
                <c:pt idx="613">
                  <c:v>432.07439123263941</c:v>
                </c:pt>
                <c:pt idx="614">
                  <c:v>186.63550041473803</c:v>
                </c:pt>
                <c:pt idx="615">
                  <c:v>127.22859416473716</c:v>
                </c:pt>
                <c:pt idx="616">
                  <c:v>126.90115478395094</c:v>
                </c:pt>
                <c:pt idx="617">
                  <c:v>90.99830351080233</c:v>
                </c:pt>
                <c:pt idx="618">
                  <c:v>19.200710918209566</c:v>
                </c:pt>
                <c:pt idx="619">
                  <c:v>-65.612034452160316</c:v>
                </c:pt>
                <c:pt idx="620">
                  <c:v>-92.565185156250152</c:v>
                </c:pt>
                <c:pt idx="621">
                  <c:v>-25.133450974151202</c:v>
                </c:pt>
                <c:pt idx="622">
                  <c:v>79.10775972222207</c:v>
                </c:pt>
                <c:pt idx="623">
                  <c:v>161.058029349923</c:v>
                </c:pt>
                <c:pt idx="624">
                  <c:v>243.90816592399739</c:v>
                </c:pt>
                <c:pt idx="625">
                  <c:v>292.7247955536269</c:v>
                </c:pt>
                <c:pt idx="626">
                  <c:v>259.31575504436717</c:v>
                </c:pt>
                <c:pt idx="627">
                  <c:v>189.74535848765399</c:v>
                </c:pt>
                <c:pt idx="628">
                  <c:v>154.49535848765433</c:v>
                </c:pt>
                <c:pt idx="629">
                  <c:v>166.2453584876545</c:v>
                </c:pt>
                <c:pt idx="630">
                  <c:v>237.05657796103429</c:v>
                </c:pt>
                <c:pt idx="631">
                  <c:v>344.68808722029337</c:v>
                </c:pt>
                <c:pt idx="632">
                  <c:v>418.37800234374947</c:v>
                </c:pt>
                <c:pt idx="633">
                  <c:v>469.29510998263822</c:v>
                </c:pt>
                <c:pt idx="634">
                  <c:v>485.73806985918247</c:v>
                </c:pt>
                <c:pt idx="635">
                  <c:v>443.21442638888936</c:v>
                </c:pt>
                <c:pt idx="636">
                  <c:v>340.98549795524673</c:v>
                </c:pt>
                <c:pt idx="637">
                  <c:v>224.91284980709861</c:v>
                </c:pt>
                <c:pt idx="638">
                  <c:v>166.16284980709861</c:v>
                </c:pt>
                <c:pt idx="639">
                  <c:v>142.30499809992318</c:v>
                </c:pt>
                <c:pt idx="640">
                  <c:v>141.59132217399727</c:v>
                </c:pt>
                <c:pt idx="641">
                  <c:v>223.48549795524676</c:v>
                </c:pt>
                <c:pt idx="642">
                  <c:v>378.02137734374946</c:v>
                </c:pt>
                <c:pt idx="643">
                  <c:v>429.37642248263904</c:v>
                </c:pt>
                <c:pt idx="644">
                  <c:v>326.95657222222258</c:v>
                </c:pt>
                <c:pt idx="645">
                  <c:v>269.32878706597177</c:v>
                </c:pt>
                <c:pt idx="646">
                  <c:v>282.58453513695952</c:v>
                </c:pt>
                <c:pt idx="647">
                  <c:v>284.10109647955295</c:v>
                </c:pt>
                <c:pt idx="648">
                  <c:v>262.12847109375014</c:v>
                </c:pt>
                <c:pt idx="649">
                  <c:v>204.14621337769995</c:v>
                </c:pt>
                <c:pt idx="650">
                  <c:v>86.262004320987842</c:v>
                </c:pt>
                <c:pt idx="651">
                  <c:v>-116.53733827160424</c:v>
                </c:pt>
                <c:pt idx="652">
                  <c:v>-275.99021500771579</c:v>
                </c:pt>
                <c:pt idx="653">
                  <c:v>-307.03348569637365</c:v>
                </c:pt>
                <c:pt idx="654">
                  <c:v>-407.94046293402766</c:v>
                </c:pt>
                <c:pt idx="655">
                  <c:v>-652.47540308641965</c:v>
                </c:pt>
                <c:pt idx="656">
                  <c:v>-793.94439999999997</c:v>
                </c:pt>
                <c:pt idx="657">
                  <c:v>-652.33206975308667</c:v>
                </c:pt>
                <c:pt idx="658">
                  <c:v>-447.73870907600372</c:v>
                </c:pt>
                <c:pt idx="659">
                  <c:v>-523.50206902970672</c:v>
                </c:pt>
                <c:pt idx="660">
                  <c:v>-859.78379371141943</c:v>
                </c:pt>
                <c:pt idx="661">
                  <c:v>-1104.4143637345678</c:v>
                </c:pt>
                <c:pt idx="662">
                  <c:v>-1148.02809140625</c:v>
                </c:pt>
                <c:pt idx="663">
                  <c:v>-801.99341408179009</c:v>
                </c:pt>
                <c:pt idx="664">
                  <c:v>-310.70844518711425</c:v>
                </c:pt>
                <c:pt idx="665">
                  <c:v>17.358572222222275</c:v>
                </c:pt>
                <c:pt idx="666">
                  <c:v>323.27251777584883</c:v>
                </c:pt>
                <c:pt idx="667">
                  <c:v>853.36572885802468</c:v>
                </c:pt>
                <c:pt idx="668">
                  <c:v>1176.1913220293211</c:v>
                </c:pt>
                <c:pt idx="669">
                  <c:v>1158.6805228395062</c:v>
                </c:pt>
                <c:pt idx="670">
                  <c:v>1143.4851154320988</c:v>
                </c:pt>
                <c:pt idx="671">
                  <c:v>822.59506913580242</c:v>
                </c:pt>
                <c:pt idx="672">
                  <c:v>592.05554367283958</c:v>
                </c:pt>
                <c:pt idx="673">
                  <c:v>596.78635000000008</c:v>
                </c:pt>
                <c:pt idx="674">
                  <c:v>601.78748811728394</c:v>
                </c:pt>
                <c:pt idx="675">
                  <c:v>407.30895802469104</c:v>
                </c:pt>
                <c:pt idx="676">
                  <c:v>196.62299462770062</c:v>
                </c:pt>
                <c:pt idx="677">
                  <c:v>-14.330935156249645</c:v>
                </c:pt>
                <c:pt idx="678">
                  <c:v>-429.6105684027774</c:v>
                </c:pt>
                <c:pt idx="679">
                  <c:v>-719.94050460069434</c:v>
                </c:pt>
                <c:pt idx="680">
                  <c:v>-893.33611006944454</c:v>
                </c:pt>
                <c:pt idx="681">
                  <c:v>-949.69060375192896</c:v>
                </c:pt>
                <c:pt idx="682">
                  <c:v>-604.44124027777764</c:v>
                </c:pt>
                <c:pt idx="683">
                  <c:v>-360.21309796489214</c:v>
                </c:pt>
                <c:pt idx="684">
                  <c:v>-163.43674765625033</c:v>
                </c:pt>
                <c:pt idx="685">
                  <c:v>377.06325234375026</c:v>
                </c:pt>
                <c:pt idx="686">
                  <c:v>685.82345373263888</c:v>
                </c:pt>
                <c:pt idx="687">
                  <c:v>642.7946277295523</c:v>
                </c:pt>
                <c:pt idx="688">
                  <c:v>634.41025851658958</c:v>
                </c:pt>
                <c:pt idx="689">
                  <c:v>627.24745108024717</c:v>
                </c:pt>
                <c:pt idx="690">
                  <c:v>407.7662141493056</c:v>
                </c:pt>
                <c:pt idx="691">
                  <c:v>209.25703706597233</c:v>
                </c:pt>
                <c:pt idx="692">
                  <c:v>221.42605134066386</c:v>
                </c:pt>
                <c:pt idx="693">
                  <c:v>305.16388993055568</c:v>
                </c:pt>
                <c:pt idx="694">
                  <c:v>283.62548498263914</c:v>
                </c:pt>
                <c:pt idx="695">
                  <c:v>84.988914043209405</c:v>
                </c:pt>
                <c:pt idx="696">
                  <c:v>-457.28446250000019</c:v>
                </c:pt>
                <c:pt idx="697">
                  <c:v>-665.44414657600271</c:v>
                </c:pt>
                <c:pt idx="698">
                  <c:v>-505.5144434027776</c:v>
                </c:pt>
                <c:pt idx="699">
                  <c:v>-368.97593168402773</c:v>
                </c:pt>
                <c:pt idx="700">
                  <c:v>-124.19834000771627</c:v>
                </c:pt>
                <c:pt idx="701">
                  <c:v>4.17983996913574</c:v>
                </c:pt>
                <c:pt idx="702">
                  <c:v>74.394639930555655</c:v>
                </c:pt>
                <c:pt idx="703">
                  <c:v>86.1446399305554</c:v>
                </c:pt>
                <c:pt idx="704">
                  <c:v>-31.496946344521767</c:v>
                </c:pt>
                <c:pt idx="705">
                  <c:v>-256.12563847415117</c:v>
                </c:pt>
                <c:pt idx="706">
                  <c:v>-470.18027389081777</c:v>
                </c:pt>
                <c:pt idx="707">
                  <c:v>-508.55260606674358</c:v>
                </c:pt>
                <c:pt idx="708">
                  <c:v>-275.72100493827156</c:v>
                </c:pt>
                <c:pt idx="709">
                  <c:v>134.85857222222205</c:v>
                </c:pt>
                <c:pt idx="710">
                  <c:v>688.13042638888908</c:v>
                </c:pt>
                <c:pt idx="711">
                  <c:v>1021.1235648437503</c:v>
                </c:pt>
                <c:pt idx="712">
                  <c:v>650.28690203510791</c:v>
                </c:pt>
                <c:pt idx="713">
                  <c:v>110.8016599922837</c:v>
                </c:pt>
                <c:pt idx="714">
                  <c:v>-289.57016003086426</c:v>
                </c:pt>
                <c:pt idx="715">
                  <c:v>-763.19226810378063</c:v>
                </c:pt>
                <c:pt idx="716">
                  <c:v>-674.22854935378086</c:v>
                </c:pt>
                <c:pt idx="717">
                  <c:v>-135.39142777777784</c:v>
                </c:pt>
                <c:pt idx="718">
                  <c:v>205.35857222222222</c:v>
                </c:pt>
                <c:pt idx="719">
                  <c:v>558.70335906635808</c:v>
                </c:pt>
                <c:pt idx="720">
                  <c:v>737.89321728395066</c:v>
                </c:pt>
                <c:pt idx="721">
                  <c:v>635.05773189621925</c:v>
                </c:pt>
                <c:pt idx="722">
                  <c:v>567.33234980709881</c:v>
                </c:pt>
                <c:pt idx="723">
                  <c:v>499.59953359374981</c:v>
                </c:pt>
                <c:pt idx="724">
                  <c:v>584.206488888889</c:v>
                </c:pt>
                <c:pt idx="725">
                  <c:v>800.15209517746894</c:v>
                </c:pt>
                <c:pt idx="726">
                  <c:v>1076.7025154610333</c:v>
                </c:pt>
                <c:pt idx="727">
                  <c:v>1052.1654263888888</c:v>
                </c:pt>
                <c:pt idx="728">
                  <c:v>765.77520937500071</c:v>
                </c:pt>
                <c:pt idx="729">
                  <c:v>584.10097326388939</c:v>
                </c:pt>
                <c:pt idx="730">
                  <c:v>341.22077283950563</c:v>
                </c:pt>
                <c:pt idx="731">
                  <c:v>189.31724925733008</c:v>
                </c:pt>
                <c:pt idx="732">
                  <c:v>177.85075972222273</c:v>
                </c:pt>
                <c:pt idx="733">
                  <c:v>190.16980814043194</c:v>
                </c:pt>
                <c:pt idx="734">
                  <c:v>202.49155987654322</c:v>
                </c:pt>
                <c:pt idx="735">
                  <c:v>226.85425620177503</c:v>
                </c:pt>
                <c:pt idx="736">
                  <c:v>263.26397958140433</c:v>
                </c:pt>
                <c:pt idx="737">
                  <c:v>253.27383953510787</c:v>
                </c:pt>
                <c:pt idx="738">
                  <c:v>195.41289320987639</c:v>
                </c:pt>
                <c:pt idx="739">
                  <c:v>301.4605960937497</c:v>
                </c:pt>
                <c:pt idx="740">
                  <c:v>422.58574539930521</c:v>
                </c:pt>
                <c:pt idx="741">
                  <c:v>378.99429135802535</c:v>
                </c:pt>
                <c:pt idx="742">
                  <c:v>264.02459691358007</c:v>
                </c:pt>
                <c:pt idx="743">
                  <c:v>182.09392634066307</c:v>
                </c:pt>
                <c:pt idx="744">
                  <c:v>170.66393159722242</c:v>
                </c:pt>
                <c:pt idx="745">
                  <c:v>170.66393159722242</c:v>
                </c:pt>
                <c:pt idx="746">
                  <c:v>217.98461268325619</c:v>
                </c:pt>
                <c:pt idx="747">
                  <c:v>289.77409532214529</c:v>
                </c:pt>
                <c:pt idx="748">
                  <c:v>339.05670937499997</c:v>
                </c:pt>
                <c:pt idx="749">
                  <c:v>306.45596091820937</c:v>
                </c:pt>
                <c:pt idx="750">
                  <c:v>213.79680659722206</c:v>
                </c:pt>
                <c:pt idx="751">
                  <c:v>155.04680659722288</c:v>
                </c:pt>
                <c:pt idx="752">
                  <c:v>107.71058143325619</c:v>
                </c:pt>
                <c:pt idx="753">
                  <c:v>24.122439072144743</c:v>
                </c:pt>
                <c:pt idx="754">
                  <c:v>-37.271405835261831</c:v>
                </c:pt>
                <c:pt idx="755">
                  <c:v>-98.944030401234897</c:v>
                </c:pt>
                <c:pt idx="756">
                  <c:v>-302.81895560378058</c:v>
                </c:pt>
                <c:pt idx="757">
                  <c:v>-674.9761604648919</c:v>
                </c:pt>
                <c:pt idx="758">
                  <c:v>-992.81680668402794</c:v>
                </c:pt>
                <c:pt idx="759">
                  <c:v>-1087.9643363908174</c:v>
                </c:pt>
                <c:pt idx="760">
                  <c:v>-1110.5887705632717</c:v>
                </c:pt>
                <c:pt idx="761">
                  <c:v>-1143.5270671006945</c:v>
                </c:pt>
                <c:pt idx="762">
                  <c:v>-1010.066958641975</c:v>
                </c:pt>
                <c:pt idx="763">
                  <c:v>-662.09738152970647</c:v>
                </c:pt>
                <c:pt idx="764">
                  <c:v>-88.391427777777736</c:v>
                </c:pt>
                <c:pt idx="765">
                  <c:v>558.52899506172844</c:v>
                </c:pt>
                <c:pt idx="766">
                  <c:v>831.89321728395078</c:v>
                </c:pt>
                <c:pt idx="767">
                  <c:v>847.32006754436713</c:v>
                </c:pt>
                <c:pt idx="768">
                  <c:v>863.69780987654326</c:v>
                </c:pt>
                <c:pt idx="769">
                  <c:v>1009.888180246914</c:v>
                </c:pt>
                <c:pt idx="770">
                  <c:v>1253.3580131462188</c:v>
                </c:pt>
                <c:pt idx="771">
                  <c:v>1276.5998175443672</c:v>
                </c:pt>
                <c:pt idx="772">
                  <c:v>1217.7889641493059</c:v>
                </c:pt>
                <c:pt idx="773">
                  <c:v>1042.9081659239971</c:v>
                </c:pt>
                <c:pt idx="774">
                  <c:v>911.23461268325605</c:v>
                </c:pt>
                <c:pt idx="775">
                  <c:v>946.03988814621925</c:v>
                </c:pt>
                <c:pt idx="776">
                  <c:v>816.39382333140418</c:v>
                </c:pt>
                <c:pt idx="777">
                  <c:v>660.10109647955255</c:v>
                </c:pt>
                <c:pt idx="778">
                  <c:v>608.30943675733033</c:v>
                </c:pt>
                <c:pt idx="779">
                  <c:v>556.3322618441357</c:v>
                </c:pt>
                <c:pt idx="780">
                  <c:v>479.39326777584927</c:v>
                </c:pt>
                <c:pt idx="781">
                  <c:v>413.05637734374949</c:v>
                </c:pt>
                <c:pt idx="782">
                  <c:v>357.26076589506124</c:v>
                </c:pt>
                <c:pt idx="783">
                  <c:v>312.39131831597274</c:v>
                </c:pt>
                <c:pt idx="784">
                  <c:v>301.92775972222256</c:v>
                </c:pt>
                <c:pt idx="785">
                  <c:v>350.65247654321013</c:v>
                </c:pt>
                <c:pt idx="786">
                  <c:v>365.44675041473795</c:v>
                </c:pt>
                <c:pt idx="787">
                  <c:v>297.14150663580187</c:v>
                </c:pt>
                <c:pt idx="788">
                  <c:v>238.8324853684407</c:v>
                </c:pt>
                <c:pt idx="789">
                  <c:v>238.83248536844238</c:v>
                </c:pt>
                <c:pt idx="790">
                  <c:v>274.52413993055626</c:v>
                </c:pt>
                <c:pt idx="791">
                  <c:v>299.35315859374936</c:v>
                </c:pt>
                <c:pt idx="792">
                  <c:v>218.43825972222123</c:v>
                </c:pt>
                <c:pt idx="793">
                  <c:v>-65.340523456790123</c:v>
                </c:pt>
                <c:pt idx="794">
                  <c:v>-474.00172990933538</c:v>
                </c:pt>
                <c:pt idx="795">
                  <c:v>-842.32154626736087</c:v>
                </c:pt>
                <c:pt idx="796">
                  <c:v>-1038.269610069445</c:v>
                </c:pt>
                <c:pt idx="797">
                  <c:v>-974.62756092785514</c:v>
                </c:pt>
                <c:pt idx="798">
                  <c:v>-671.38345097415117</c:v>
                </c:pt>
                <c:pt idx="799">
                  <c:v>-267.79465390624995</c:v>
                </c:pt>
                <c:pt idx="800">
                  <c:v>23.409834375000017</c:v>
                </c:pt>
                <c:pt idx="801">
                  <c:v>222.88037888696019</c:v>
                </c:pt>
                <c:pt idx="802">
                  <c:v>542.38494601659011</c:v>
                </c:pt>
                <c:pt idx="803">
                  <c:v>890.76100581597188</c:v>
                </c:pt>
                <c:pt idx="804">
                  <c:v>949.40115478395012</c:v>
                </c:pt>
                <c:pt idx="805">
                  <c:v>677.51832202932144</c:v>
                </c:pt>
                <c:pt idx="806">
                  <c:v>364.84132217399707</c:v>
                </c:pt>
                <c:pt idx="807">
                  <c:v>154.41284980709844</c:v>
                </c:pt>
                <c:pt idx="808">
                  <c:v>-23.619650434028088</c:v>
                </c:pt>
                <c:pt idx="809">
                  <c:v>-157.07871640624967</c:v>
                </c:pt>
                <c:pt idx="810">
                  <c:v>-291.78941856674356</c:v>
                </c:pt>
                <c:pt idx="811">
                  <c:v>-546.08606840277764</c:v>
                </c:pt>
                <c:pt idx="812">
                  <c:v>-757.22616046489134</c:v>
                </c:pt>
                <c:pt idx="813">
                  <c:v>-827.24899611304045</c:v>
                </c:pt>
                <c:pt idx="814">
                  <c:v>-884.92169518711432</c:v>
                </c:pt>
                <c:pt idx="815">
                  <c:v>-965.32394865933634</c:v>
                </c:pt>
                <c:pt idx="816">
                  <c:v>-974.63417551118846</c:v>
                </c:pt>
                <c:pt idx="817">
                  <c:v>-876.05067126736117</c:v>
                </c:pt>
                <c:pt idx="818">
                  <c:v>-481.80896249999984</c:v>
                </c:pt>
                <c:pt idx="819">
                  <c:v>92.758335918209895</c:v>
                </c:pt>
                <c:pt idx="820">
                  <c:v>610.94103749999988</c:v>
                </c:pt>
                <c:pt idx="821">
                  <c:v>897.46774332561745</c:v>
                </c:pt>
                <c:pt idx="822">
                  <c:v>867.52570802469143</c:v>
                </c:pt>
                <c:pt idx="823">
                  <c:v>814.29622109374986</c:v>
                </c:pt>
                <c:pt idx="824">
                  <c:v>714.29854367283963</c:v>
                </c:pt>
                <c:pt idx="825">
                  <c:v>625.04151493055565</c:v>
                </c:pt>
                <c:pt idx="826">
                  <c:v>606.37403359375014</c:v>
                </c:pt>
                <c:pt idx="827">
                  <c:v>576.00352240547807</c:v>
                </c:pt>
                <c:pt idx="828">
                  <c:v>639.37619601658912</c:v>
                </c:pt>
                <c:pt idx="829">
                  <c:v>740.15983437500017</c:v>
                </c:pt>
                <c:pt idx="830">
                  <c:v>724.16289320987653</c:v>
                </c:pt>
                <c:pt idx="831">
                  <c:v>590.18104439621948</c:v>
                </c:pt>
                <c:pt idx="832">
                  <c:v>383.12800234375067</c:v>
                </c:pt>
                <c:pt idx="833">
                  <c:v>278.99830351080249</c:v>
                </c:pt>
                <c:pt idx="834">
                  <c:v>292.38550041473701</c:v>
                </c:pt>
                <c:pt idx="835">
                  <c:v>294.3724390721444</c:v>
                </c:pt>
                <c:pt idx="836">
                  <c:v>272.54680659722288</c:v>
                </c:pt>
                <c:pt idx="837">
                  <c:v>297.39846554783969</c:v>
                </c:pt>
                <c:pt idx="838">
                  <c:v>358.53988814621846</c:v>
                </c:pt>
                <c:pt idx="839">
                  <c:v>361.66323406635814</c:v>
                </c:pt>
                <c:pt idx="840">
                  <c:v>352.38034956597221</c:v>
                </c:pt>
                <c:pt idx="841">
                  <c:v>413.99045990547842</c:v>
                </c:pt>
                <c:pt idx="842">
                  <c:v>465.36172495177533</c:v>
                </c:pt>
                <c:pt idx="843">
                  <c:v>422.8303094425155</c:v>
                </c:pt>
                <c:pt idx="844">
                  <c:v>320.11343212769998</c:v>
                </c:pt>
                <c:pt idx="845">
                  <c:v>250.76200432098767</c:v>
                </c:pt>
                <c:pt idx="846">
                  <c:v>239.78109826388953</c:v>
                </c:pt>
                <c:pt idx="847">
                  <c:v>275.80289552469173</c:v>
                </c:pt>
                <c:pt idx="848">
                  <c:v>371.74421569251547</c:v>
                </c:pt>
                <c:pt idx="849">
                  <c:v>481.42754323881161</c:v>
                </c:pt>
                <c:pt idx="850">
                  <c:v>487.04774115547821</c:v>
                </c:pt>
                <c:pt idx="851">
                  <c:v>397.14326777584893</c:v>
                </c:pt>
                <c:pt idx="852">
                  <c:v>352.63302356288534</c:v>
                </c:pt>
                <c:pt idx="853">
                  <c:v>355.14710921103347</c:v>
                </c:pt>
                <c:pt idx="854">
                  <c:v>334.18552472029319</c:v>
                </c:pt>
                <c:pt idx="855">
                  <c:v>277.14131831597223</c:v>
                </c:pt>
                <c:pt idx="856">
                  <c:v>242.3194562885806</c:v>
                </c:pt>
                <c:pt idx="857">
                  <c:v>348.49827009066377</c:v>
                </c:pt>
                <c:pt idx="858">
                  <c:v>493.82357873263862</c:v>
                </c:pt>
                <c:pt idx="859">
                  <c:v>499.54751647376509</c:v>
                </c:pt>
                <c:pt idx="860">
                  <c:v>421.7782658950627</c:v>
                </c:pt>
                <c:pt idx="861">
                  <c:v>471.49915536265439</c:v>
                </c:pt>
                <c:pt idx="862">
                  <c:v>677.69251358024553</c:v>
                </c:pt>
                <c:pt idx="863">
                  <c:v>665.06559609374995</c:v>
                </c:pt>
                <c:pt idx="864">
                  <c:v>459.3804328993059</c:v>
                </c:pt>
                <c:pt idx="865">
                  <c:v>391.33200432098863</c:v>
                </c:pt>
                <c:pt idx="866">
                  <c:v>476.54619239969111</c:v>
                </c:pt>
                <c:pt idx="867">
                  <c:v>576.54755814043142</c:v>
                </c:pt>
                <c:pt idx="868">
                  <c:v>513.17215246913588</c:v>
                </c:pt>
                <c:pt idx="869">
                  <c:v>340.01609980709873</c:v>
                </c:pt>
                <c:pt idx="870">
                  <c:v>233.74875234375102</c:v>
                </c:pt>
                <c:pt idx="871">
                  <c:v>196.95076493055529</c:v>
                </c:pt>
                <c:pt idx="872">
                  <c:v>183.1462433256176</c:v>
                </c:pt>
                <c:pt idx="873">
                  <c:v>157.60253499228403</c:v>
                </c:pt>
                <c:pt idx="874">
                  <c:v>95.807247376543216</c:v>
                </c:pt>
                <c:pt idx="875">
                  <c:v>20.784934442516146</c:v>
                </c:pt>
                <c:pt idx="876">
                  <c:v>-43.909661622300291</c:v>
                </c:pt>
                <c:pt idx="877">
                  <c:v>-15.472022733410171</c:v>
                </c:pt>
                <c:pt idx="878">
                  <c:v>97.718550617284336</c:v>
                </c:pt>
                <c:pt idx="879">
                  <c:v>201.57082145061662</c:v>
                </c:pt>
                <c:pt idx="880">
                  <c:v>131.07082145061727</c:v>
                </c:pt>
                <c:pt idx="881">
                  <c:v>8.8738065972222557</c:v>
                </c:pt>
                <c:pt idx="882">
                  <c:v>121.74437469135805</c:v>
                </c:pt>
                <c:pt idx="883">
                  <c:v>239.24437469135805</c:v>
                </c:pt>
                <c:pt idx="884">
                  <c:v>250.99437469135739</c:v>
                </c:pt>
                <c:pt idx="885">
                  <c:v>286.70427664930617</c:v>
                </c:pt>
                <c:pt idx="886">
                  <c:v>299.83803750000004</c:v>
                </c:pt>
                <c:pt idx="887">
                  <c:v>277.2639238811725</c:v>
                </c:pt>
                <c:pt idx="888">
                  <c:v>230.72788081597292</c:v>
                </c:pt>
                <c:pt idx="889">
                  <c:v>171.05064277584779</c:v>
                </c:pt>
                <c:pt idx="890">
                  <c:v>98.704276649305228</c:v>
                </c:pt>
                <c:pt idx="891">
                  <c:v>12.793984211034967</c:v>
                </c:pt>
                <c:pt idx="892">
                  <c:v>-62.668293711419722</c:v>
                </c:pt>
                <c:pt idx="893">
                  <c:v>-80.615650000000159</c:v>
                </c:pt>
                <c:pt idx="894">
                  <c:v>-38.82224027777724</c:v>
                </c:pt>
                <c:pt idx="895">
                  <c:v>39.163275733024761</c:v>
                </c:pt>
                <c:pt idx="896">
                  <c:v>131.05637734374972</c:v>
                </c:pt>
                <c:pt idx="897">
                  <c:v>188.96834879436693</c:v>
                </c:pt>
                <c:pt idx="898">
                  <c:v>200.7183487943671</c:v>
                </c:pt>
                <c:pt idx="899">
                  <c:v>165.05034826388905</c:v>
                </c:pt>
                <c:pt idx="900">
                  <c:v>105.05040164930571</c:v>
                </c:pt>
                <c:pt idx="901">
                  <c:v>-3.1812441840274488</c:v>
                </c:pt>
                <c:pt idx="902">
                  <c:v>-536.82154626736076</c:v>
                </c:pt>
                <c:pt idx="903">
                  <c:v>-1038.269610069445</c:v>
                </c:pt>
                <c:pt idx="904">
                  <c:v>-974.62756092785514</c:v>
                </c:pt>
                <c:pt idx="905">
                  <c:v>-671.38345097415117</c:v>
                </c:pt>
                <c:pt idx="906">
                  <c:v>-267.79465390624995</c:v>
                </c:pt>
                <c:pt idx="907">
                  <c:v>23.409834375000017</c:v>
                </c:pt>
                <c:pt idx="908">
                  <c:v>222.88037888696019</c:v>
                </c:pt>
                <c:pt idx="909">
                  <c:v>542.38494601659011</c:v>
                </c:pt>
                <c:pt idx="910">
                  <c:v>890.76100581597188</c:v>
                </c:pt>
                <c:pt idx="911">
                  <c:v>949.40115478395012</c:v>
                </c:pt>
                <c:pt idx="912">
                  <c:v>677.51832202932144</c:v>
                </c:pt>
                <c:pt idx="913">
                  <c:v>482.34132217399707</c:v>
                </c:pt>
                <c:pt idx="914">
                  <c:v>686.77853749999963</c:v>
                </c:pt>
                <c:pt idx="915">
                  <c:v>674.53109826388902</c:v>
                </c:pt>
                <c:pt idx="916">
                  <c:v>455.55943675733067</c:v>
                </c:pt>
                <c:pt idx="917">
                  <c:v>307.16955061728379</c:v>
                </c:pt>
                <c:pt idx="918">
                  <c:v>188.87072017746897</c:v>
                </c:pt>
                <c:pt idx="919">
                  <c:v>259.76979748263892</c:v>
                </c:pt>
                <c:pt idx="920">
                  <c:v>367.12286499807084</c:v>
                </c:pt>
                <c:pt idx="921">
                  <c:v>535.67784184992252</c:v>
                </c:pt>
                <c:pt idx="922">
                  <c:v>613.64710921103369</c:v>
                </c:pt>
                <c:pt idx="923">
                  <c:v>549.97028359374974</c:v>
                </c:pt>
                <c:pt idx="924">
                  <c:v>249.70120373263842</c:v>
                </c:pt>
                <c:pt idx="925">
                  <c:v>-60.164654677853918</c:v>
                </c:pt>
                <c:pt idx="926">
                  <c:v>-30.913317100693718</c:v>
                </c:pt>
                <c:pt idx="927">
                  <c:v>48.387025154320355</c:v>
                </c:pt>
                <c:pt idx="928">
                  <c:v>80.720483053626353</c:v>
                </c:pt>
                <c:pt idx="929">
                  <c:v>114.31875581597255</c:v>
                </c:pt>
                <c:pt idx="930">
                  <c:v>124.42784184992334</c:v>
                </c:pt>
                <c:pt idx="931">
                  <c:v>123.20425258487622</c:v>
                </c:pt>
                <c:pt idx="932">
                  <c:v>109.83226184413532</c:v>
                </c:pt>
                <c:pt idx="933">
                  <c:v>61.22108437500053</c:v>
                </c:pt>
                <c:pt idx="934">
                  <c:v>-24.218830748456597</c:v>
                </c:pt>
                <c:pt idx="935">
                  <c:v>-40.284339863040117</c:v>
                </c:pt>
                <c:pt idx="936">
                  <c:v>14.995613695987686</c:v>
                </c:pt>
                <c:pt idx="937">
                  <c:v>59.712661728394906</c:v>
                </c:pt>
                <c:pt idx="938">
                  <c:v>69.578787065972236</c:v>
                </c:pt>
                <c:pt idx="939">
                  <c:v>55.961808140431927</c:v>
                </c:pt>
                <c:pt idx="940">
                  <c:v>77.243735802469317</c:v>
                </c:pt>
                <c:pt idx="941">
                  <c:v>134.89382333140452</c:v>
                </c:pt>
                <c:pt idx="942">
                  <c:v>158.02853749999969</c:v>
                </c:pt>
                <c:pt idx="943">
                  <c:v>169.41392749807082</c:v>
                </c:pt>
                <c:pt idx="944">
                  <c:v>192.91392749807116</c:v>
                </c:pt>
                <c:pt idx="945">
                  <c:v>216.77853750000054</c:v>
                </c:pt>
                <c:pt idx="946">
                  <c:v>299.75978499228398</c:v>
                </c:pt>
                <c:pt idx="947">
                  <c:v>373.21180814043146</c:v>
                </c:pt>
                <c:pt idx="948">
                  <c:v>329.20708437500031</c:v>
                </c:pt>
                <c:pt idx="949">
                  <c:v>224.97094239969186</c:v>
                </c:pt>
                <c:pt idx="950">
                  <c:v>60.091464149305409</c:v>
                </c:pt>
                <c:pt idx="951">
                  <c:v>-213.91614773341036</c:v>
                </c:pt>
                <c:pt idx="952">
                  <c:v>-610.40867782600333</c:v>
                </c:pt>
                <c:pt idx="953">
                  <c:v>-965.84884521604954</c:v>
                </c:pt>
                <c:pt idx="954">
                  <c:v>-1099.7360204185957</c:v>
                </c:pt>
                <c:pt idx="955">
                  <c:v>-1114.224790625</c:v>
                </c:pt>
                <c:pt idx="956">
                  <c:v>-1126.815155835262</c:v>
                </c:pt>
                <c:pt idx="957">
                  <c:v>-761.50711604938249</c:v>
                </c:pt>
                <c:pt idx="958">
                  <c:v>-36.71843361304002</c:v>
                </c:pt>
                <c:pt idx="959">
                  <c:v>599.33563626543207</c:v>
                </c:pt>
                <c:pt idx="960">
                  <c:v>1122.5022423128858</c:v>
                </c:pt>
                <c:pt idx="961">
                  <c:v>1427.6964007330246</c:v>
                </c:pt>
                <c:pt idx="962">
                  <c:v>1395.3956918209872</c:v>
                </c:pt>
                <c:pt idx="963">
                  <c:v>1162.8357453993056</c:v>
                </c:pt>
                <c:pt idx="964">
                  <c:v>845.62592851080296</c:v>
                </c:pt>
                <c:pt idx="965">
                  <c:v>535.47923421103405</c:v>
                </c:pt>
                <c:pt idx="966">
                  <c:v>303.9665143036267</c:v>
                </c:pt>
                <c:pt idx="967">
                  <c:v>175.06895937500002</c:v>
                </c:pt>
                <c:pt idx="968">
                  <c:v>115.96651430362654</c:v>
                </c:pt>
                <c:pt idx="969">
                  <c:v>32.313492312885501</c:v>
                </c:pt>
                <c:pt idx="970">
                  <c:v>-123.21011185378086</c:v>
                </c:pt>
                <c:pt idx="971">
                  <c:v>-422.7104069444444</c:v>
                </c:pt>
                <c:pt idx="972">
                  <c:v>-856.3151851562501</c:v>
                </c:pt>
                <c:pt idx="973">
                  <c:v>-1106.8068863040123</c:v>
                </c:pt>
                <c:pt idx="974">
                  <c:v>-1120.4001824556326</c:v>
                </c:pt>
                <c:pt idx="975">
                  <c:v>-1132.0950736111108</c:v>
                </c:pt>
                <c:pt idx="976">
                  <c:v>-1153.6415597704472</c:v>
                </c:pt>
                <c:pt idx="977">
                  <c:v>-926.67041393711406</c:v>
                </c:pt>
                <c:pt idx="978">
                  <c:v>-625.10678271604957</c:v>
                </c:pt>
                <c:pt idx="979">
                  <c:v>-533.86957361111104</c:v>
                </c:pt>
                <c:pt idx="980">
                  <c:v>-430.13861416859555</c:v>
                </c:pt>
                <c:pt idx="981">
                  <c:v>-325.64058827160477</c:v>
                </c:pt>
                <c:pt idx="982">
                  <c:v>-303.00565000000006</c:v>
                </c:pt>
                <c:pt idx="983">
                  <c:v>-385.98520791859562</c:v>
                </c:pt>
                <c:pt idx="984">
                  <c:v>-433.66137530864194</c:v>
                </c:pt>
                <c:pt idx="985">
                  <c:v>-292.96651231674377</c:v>
                </c:pt>
                <c:pt idx="986">
                  <c:v>-46.25739999999999</c:v>
                </c:pt>
                <c:pt idx="987">
                  <c:v>82.99260000000001</c:v>
                </c:pt>
                <c:pt idx="988">
                  <c:v>82.99260000000001</c:v>
                </c:pt>
                <c:pt idx="989">
                  <c:v>82.99260000000001</c:v>
                </c:pt>
                <c:pt idx="990">
                  <c:v>82.99260000000001</c:v>
                </c:pt>
                <c:pt idx="991">
                  <c:v>82.99260000000001</c:v>
                </c:pt>
                <c:pt idx="992">
                  <c:v>82.99260000000001</c:v>
                </c:pt>
                <c:pt idx="993">
                  <c:v>82.99260000000001</c:v>
                </c:pt>
                <c:pt idx="994">
                  <c:v>82.99260000000001</c:v>
                </c:pt>
                <c:pt idx="995">
                  <c:v>82.99260000000001</c:v>
                </c:pt>
                <c:pt idx="996">
                  <c:v>82.99260000000001</c:v>
                </c:pt>
                <c:pt idx="997">
                  <c:v>82.99260000000001</c:v>
                </c:pt>
                <c:pt idx="998">
                  <c:v>82.99260000000001</c:v>
                </c:pt>
                <c:pt idx="999">
                  <c:v>82.99260000000001</c:v>
                </c:pt>
                <c:pt idx="1000">
                  <c:v>82.99260000000001</c:v>
                </c:pt>
                <c:pt idx="1001">
                  <c:v>82.99260000000001</c:v>
                </c:pt>
                <c:pt idx="1002">
                  <c:v>82.99260000000001</c:v>
                </c:pt>
                <c:pt idx="1003">
                  <c:v>82.99260000000001</c:v>
                </c:pt>
                <c:pt idx="1004">
                  <c:v>82.99260000000001</c:v>
                </c:pt>
                <c:pt idx="1005">
                  <c:v>82.99260000000001</c:v>
                </c:pt>
                <c:pt idx="1006">
                  <c:v>82.99260000000001</c:v>
                </c:pt>
                <c:pt idx="1007">
                  <c:v>82.99260000000001</c:v>
                </c:pt>
                <c:pt idx="1008">
                  <c:v>82.99260000000001</c:v>
                </c:pt>
                <c:pt idx="1009">
                  <c:v>82.99260000000001</c:v>
                </c:pt>
                <c:pt idx="1010">
                  <c:v>82.99260000000001</c:v>
                </c:pt>
                <c:pt idx="1011">
                  <c:v>82.99260000000001</c:v>
                </c:pt>
                <c:pt idx="1012">
                  <c:v>82.99260000000001</c:v>
                </c:pt>
                <c:pt idx="1013">
                  <c:v>82.99260000000001</c:v>
                </c:pt>
                <c:pt idx="1014">
                  <c:v>82.99260000000001</c:v>
                </c:pt>
                <c:pt idx="1015">
                  <c:v>82.99260000000001</c:v>
                </c:pt>
                <c:pt idx="1016">
                  <c:v>82.99260000000001</c:v>
                </c:pt>
                <c:pt idx="1017">
                  <c:v>82.99260000000001</c:v>
                </c:pt>
                <c:pt idx="1018">
                  <c:v>82.99260000000001</c:v>
                </c:pt>
                <c:pt idx="1019">
                  <c:v>82.99260000000001</c:v>
                </c:pt>
                <c:pt idx="1020">
                  <c:v>82.99260000000001</c:v>
                </c:pt>
                <c:pt idx="1021">
                  <c:v>82.99260000000001</c:v>
                </c:pt>
                <c:pt idx="1022">
                  <c:v>82.99260000000001</c:v>
                </c:pt>
                <c:pt idx="1023">
                  <c:v>82.99260000000001</c:v>
                </c:pt>
                <c:pt idx="1024">
                  <c:v>82.99260000000001</c:v>
                </c:pt>
                <c:pt idx="1025">
                  <c:v>82.99260000000001</c:v>
                </c:pt>
                <c:pt idx="1026">
                  <c:v>176.99260000000001</c:v>
                </c:pt>
                <c:pt idx="1027">
                  <c:v>506.01422654320993</c:v>
                </c:pt>
                <c:pt idx="1028">
                  <c:v>999.9305374999999</c:v>
                </c:pt>
                <c:pt idx="1029">
                  <c:v>1377.9918173996914</c:v>
                </c:pt>
                <c:pt idx="1030">
                  <c:v>1429.6955905478396</c:v>
                </c:pt>
                <c:pt idx="1031">
                  <c:v>1248.0091895061726</c:v>
                </c:pt>
                <c:pt idx="1032">
                  <c:v>1066.6106918209878</c:v>
                </c:pt>
                <c:pt idx="1033">
                  <c:v>967.61493159722238</c:v>
                </c:pt>
                <c:pt idx="1034">
                  <c:v>915.94931407214517</c:v>
                </c:pt>
                <c:pt idx="1035">
                  <c:v>817.63715536265454</c:v>
                </c:pt>
                <c:pt idx="1036">
                  <c:v>683.01563395061771</c:v>
                </c:pt>
                <c:pt idx="1037">
                  <c:v>594.50100388695967</c:v>
                </c:pt>
                <c:pt idx="1038">
                  <c:v>599.43996569251522</c:v>
                </c:pt>
                <c:pt idx="1039">
                  <c:v>675.97883996913583</c:v>
                </c:pt>
                <c:pt idx="1040">
                  <c:v>718.49535848765402</c:v>
                </c:pt>
                <c:pt idx="1041">
                  <c:v>690.90115478395069</c:v>
                </c:pt>
                <c:pt idx="1042">
                  <c:v>580.41930597029318</c:v>
                </c:pt>
                <c:pt idx="1043">
                  <c:v>420.7636516493057</c:v>
                </c:pt>
                <c:pt idx="1044">
                  <c:v>282.23549795524673</c:v>
                </c:pt>
                <c:pt idx="1045">
                  <c:v>212.44782222222187</c:v>
                </c:pt>
                <c:pt idx="1046">
                  <c:v>212.80499809992335</c:v>
                </c:pt>
                <c:pt idx="1047">
                  <c:v>225.27137734374986</c:v>
                </c:pt>
                <c:pt idx="1048">
                  <c:v>178.99045990547839</c:v>
                </c:pt>
                <c:pt idx="1049">
                  <c:v>60.771377343750018</c:v>
                </c:pt>
                <c:pt idx="1050">
                  <c:v>-106.57791972415106</c:v>
                </c:pt>
                <c:pt idx="1051">
                  <c:v>-241.39675460069441</c:v>
                </c:pt>
                <c:pt idx="1052">
                  <c:v>-330.03503271604973</c:v>
                </c:pt>
                <c:pt idx="1053">
                  <c:v>-431.44178585069437</c:v>
                </c:pt>
                <c:pt idx="1054">
                  <c:v>-580.68048506944479</c:v>
                </c:pt>
                <c:pt idx="1055">
                  <c:v>-778.62700537229887</c:v>
                </c:pt>
                <c:pt idx="1056">
                  <c:v>-1001.2136499999997</c:v>
                </c:pt>
                <c:pt idx="1057">
                  <c:v>-1130.6592738908178</c:v>
                </c:pt>
                <c:pt idx="1058">
                  <c:v>-1034.9564927854938</c:v>
                </c:pt>
                <c:pt idx="1059">
                  <c:v>-924.35536006944426</c:v>
                </c:pt>
                <c:pt idx="1060">
                  <c:v>-800.58329588155857</c:v>
                </c:pt>
                <c:pt idx="1061">
                  <c:v>-463.18980297067884</c:v>
                </c:pt>
                <c:pt idx="1062">
                  <c:v>-64.891427777777849</c:v>
                </c:pt>
                <c:pt idx="1063">
                  <c:v>181.940009673997</c:v>
                </c:pt>
                <c:pt idx="1064">
                  <c:v>499.77899506172844</c:v>
                </c:pt>
                <c:pt idx="1065">
                  <c:v>925.46609305555535</c:v>
                </c:pt>
                <c:pt idx="1066">
                  <c:v>1012.8743615258487</c:v>
                </c:pt>
                <c:pt idx="1067">
                  <c:v>653.74545937500034</c:v>
                </c:pt>
                <c:pt idx="1068">
                  <c:v>314.94184826388897</c:v>
                </c:pt>
                <c:pt idx="1069">
                  <c:v>315.95153749999969</c:v>
                </c:pt>
                <c:pt idx="1070">
                  <c:v>529.54390555555574</c:v>
                </c:pt>
                <c:pt idx="1071">
                  <c:v>745.52060000000029</c:v>
                </c:pt>
                <c:pt idx="1072">
                  <c:v>880.91388993055511</c:v>
                </c:pt>
                <c:pt idx="1073">
                  <c:v>1029.8498175443674</c:v>
                </c:pt>
                <c:pt idx="1074">
                  <c:v>1216.7157469425156</c:v>
                </c:pt>
                <c:pt idx="1075">
                  <c:v>1301.4081659239966</c:v>
                </c:pt>
                <c:pt idx="1076">
                  <c:v>1199.122439072145</c:v>
                </c:pt>
                <c:pt idx="1077">
                  <c:v>1013.2404599054785</c:v>
                </c:pt>
                <c:pt idx="1078">
                  <c:v>848.48192638888906</c:v>
                </c:pt>
                <c:pt idx="1079">
                  <c:v>764.22231870177529</c:v>
                </c:pt>
                <c:pt idx="1080">
                  <c:v>644.30653750000033</c:v>
                </c:pt>
                <c:pt idx="1081">
                  <c:v>426.91327573302442</c:v>
                </c:pt>
                <c:pt idx="1082">
                  <c:v>205.36095937499985</c:v>
                </c:pt>
                <c:pt idx="1083">
                  <c:v>-31.759455603781021</c:v>
                </c:pt>
                <c:pt idx="1084">
                  <c:v>-167.68124418402812</c:v>
                </c:pt>
                <c:pt idx="1085">
                  <c:v>-68.430020418595319</c:v>
                </c:pt>
                <c:pt idx="1086">
                  <c:v>116.78116925154373</c:v>
                </c:pt>
                <c:pt idx="1087">
                  <c:v>210.78116925154342</c:v>
                </c:pt>
                <c:pt idx="1088">
                  <c:v>222.92754323881127</c:v>
                </c:pt>
                <c:pt idx="1089">
                  <c:v>211.57459305555489</c:v>
                </c:pt>
                <c:pt idx="1090">
                  <c:v>199.82459305555557</c:v>
                </c:pt>
                <c:pt idx="1091">
                  <c:v>235.07459305555608</c:v>
                </c:pt>
                <c:pt idx="1092">
                  <c:v>353.76979748263938</c:v>
                </c:pt>
                <c:pt idx="1093">
                  <c:v>510.54774115547855</c:v>
                </c:pt>
                <c:pt idx="1094">
                  <c:v>552.38302356288568</c:v>
                </c:pt>
                <c:pt idx="1095">
                  <c:v>452.11095937500005</c:v>
                </c:pt>
                <c:pt idx="1096">
                  <c:v>325.85792518325604</c:v>
                </c:pt>
                <c:pt idx="1097">
                  <c:v>197.47028359374968</c:v>
                </c:pt>
                <c:pt idx="1098">
                  <c:v>31.248270090663453</c:v>
                </c:pt>
                <c:pt idx="1099">
                  <c:v>-161.85289078896636</c:v>
                </c:pt>
                <c:pt idx="1100">
                  <c:v>-193.63856015624984</c:v>
                </c:pt>
                <c:pt idx="1101">
                  <c:v>-23.027681298225119</c:v>
                </c:pt>
                <c:pt idx="1102">
                  <c:v>186.49044876543195</c:v>
                </c:pt>
                <c:pt idx="1103">
                  <c:v>411.32459305555602</c:v>
                </c:pt>
                <c:pt idx="1104">
                  <c:v>616.7042525848766</c:v>
                </c:pt>
                <c:pt idx="1105">
                  <c:v>648.89710921103347</c:v>
                </c:pt>
                <c:pt idx="1106">
                  <c:v>479.47028359375042</c:v>
                </c:pt>
                <c:pt idx="1107">
                  <c:v>282.32357873263976</c:v>
                </c:pt>
                <c:pt idx="1108">
                  <c:v>105.6380066358025</c:v>
                </c:pt>
                <c:pt idx="1109">
                  <c:v>-62.75172990933703</c:v>
                </c:pt>
                <c:pt idx="1110">
                  <c:v>-57.36297484567865</c:v>
                </c:pt>
                <c:pt idx="1111">
                  <c:v>127.30653749999969</c:v>
                </c:pt>
                <c:pt idx="1112">
                  <c:v>374.47048305362637</c:v>
                </c:pt>
                <c:pt idx="1113">
                  <c:v>685.41327573302476</c:v>
                </c:pt>
                <c:pt idx="1114">
                  <c:v>861.58248536844121</c:v>
                </c:pt>
                <c:pt idx="1115">
                  <c:v>720.9943746913591</c:v>
                </c:pt>
                <c:pt idx="1116">
                  <c:v>445.4945025848769</c:v>
                </c:pt>
                <c:pt idx="1117">
                  <c:v>235.40462078510706</c:v>
                </c:pt>
                <c:pt idx="1118">
                  <c:v>57.275814843749032</c:v>
                </c:pt>
                <c:pt idx="1119">
                  <c:v>-42.295723350693436</c:v>
                </c:pt>
                <c:pt idx="1120">
                  <c:v>10.980057899306644</c:v>
                </c:pt>
                <c:pt idx="1121">
                  <c:v>90.081706288579966</c:v>
                </c:pt>
                <c:pt idx="1122">
                  <c:v>76.103158593750351</c:v>
                </c:pt>
                <c:pt idx="1123">
                  <c:v>-68.427374585262328</c:v>
                </c:pt>
                <c:pt idx="1124">
                  <c:v>-322.53614382716148</c:v>
                </c:pt>
                <c:pt idx="1125">
                  <c:v>-663.63856015625061</c:v>
                </c:pt>
                <c:pt idx="1126">
                  <c:v>-963.29291562499975</c:v>
                </c:pt>
                <c:pt idx="1127">
                  <c:v>-1076.3306940297061</c:v>
                </c:pt>
                <c:pt idx="1128">
                  <c:v>-1069.9700674382714</c:v>
                </c:pt>
                <c:pt idx="1129">
                  <c:v>-920.1703722704475</c:v>
                </c:pt>
                <c:pt idx="1130">
                  <c:v>-718.72570111882749</c:v>
                </c:pt>
                <c:pt idx="1131">
                  <c:v>-632.43117088155884</c:v>
                </c:pt>
                <c:pt idx="1132">
                  <c:v>-627.24921963734528</c:v>
                </c:pt>
                <c:pt idx="1133">
                  <c:v>-692.09790482253095</c:v>
                </c:pt>
                <c:pt idx="1134">
                  <c:v>-745.13171037808672</c:v>
                </c:pt>
                <c:pt idx="1135">
                  <c:v>-691.53964093364186</c:v>
                </c:pt>
                <c:pt idx="1136">
                  <c:v>-472.02934333526218</c:v>
                </c:pt>
                <c:pt idx="1137">
                  <c:v>-156.55440945216066</c:v>
                </c:pt>
                <c:pt idx="1138">
                  <c:v>54.556312770061865</c:v>
                </c:pt>
                <c:pt idx="1139">
                  <c:v>136.90261847029325</c:v>
                </c:pt>
                <c:pt idx="1140">
                  <c:v>184.19559054783937</c:v>
                </c:pt>
                <c:pt idx="1141">
                  <c:v>302.19739393325602</c:v>
                </c:pt>
                <c:pt idx="1142">
                  <c:v>562.08115478395086</c:v>
                </c:pt>
                <c:pt idx="1143">
                  <c:v>812.07006754436759</c:v>
                </c:pt>
                <c:pt idx="1144">
                  <c:v>722.8495335937497</c:v>
                </c:pt>
                <c:pt idx="1145">
                  <c:v>373.36069182098771</c:v>
                </c:pt>
                <c:pt idx="1146">
                  <c:v>-95.974291975308546</c:v>
                </c:pt>
                <c:pt idx="1147">
                  <c:v>-769.09499148341081</c:v>
                </c:pt>
                <c:pt idx="1148">
                  <c:v>-952.52669340277748</c:v>
                </c:pt>
                <c:pt idx="1149">
                  <c:v>-545.07215173611087</c:v>
                </c:pt>
                <c:pt idx="1150">
                  <c:v>-123.64142777777785</c:v>
                </c:pt>
                <c:pt idx="1151">
                  <c:v>87.858572222222236</c:v>
                </c:pt>
                <c:pt idx="1152">
                  <c:v>311.10857222222228</c:v>
                </c:pt>
                <c:pt idx="1153">
                  <c:v>888.52145064621925</c:v>
                </c:pt>
                <c:pt idx="1154">
                  <c:v>1410.9358584876543</c:v>
                </c:pt>
                <c:pt idx="1155">
                  <c:v>1396.7815663869599</c:v>
                </c:pt>
                <c:pt idx="1156">
                  <c:v>1135.2507803626538</c:v>
                </c:pt>
                <c:pt idx="1157">
                  <c:v>1108.5973312885806</c:v>
                </c:pt>
                <c:pt idx="1158">
                  <c:v>1260.3024701774693</c:v>
                </c:pt>
                <c:pt idx="1159">
                  <c:v>1403.8908683256168</c:v>
                </c:pt>
                <c:pt idx="1160">
                  <c:v>1385.7951099826387</c:v>
                </c:pt>
                <c:pt idx="1161">
                  <c:v>1226.5499933256172</c:v>
                </c:pt>
                <c:pt idx="1162">
                  <c:v>1100.6345072145066</c:v>
                </c:pt>
                <c:pt idx="1163">
                  <c:v>1056.800401649306</c:v>
                </c:pt>
                <c:pt idx="1164">
                  <c:v>1036.5115766589513</c:v>
                </c:pt>
                <c:pt idx="1165">
                  <c:v>1016.5880374999994</c:v>
                </c:pt>
                <c:pt idx="1166">
                  <c:v>796.72661774691289</c:v>
                </c:pt>
                <c:pt idx="1167">
                  <c:v>580.31736369598809</c:v>
                </c:pt>
                <c:pt idx="1168">
                  <c:v>645.53809300733053</c:v>
                </c:pt>
                <c:pt idx="1169">
                  <c:v>702.20076493055672</c:v>
                </c:pt>
                <c:pt idx="1170">
                  <c:v>675.80311731288555</c:v>
                </c:pt>
                <c:pt idx="1171">
                  <c:v>660.8131620659716</c:v>
                </c:pt>
                <c:pt idx="1172">
                  <c:v>633.69845937499974</c:v>
                </c:pt>
                <c:pt idx="1173">
                  <c:v>605.62205134066357</c:v>
                </c:pt>
                <c:pt idx="1174">
                  <c:v>588.84520296103358</c:v>
                </c:pt>
                <c:pt idx="1175">
                  <c:v>559.84358437499998</c:v>
                </c:pt>
                <c:pt idx="1176">
                  <c:v>529.76672109375033</c:v>
                </c:pt>
                <c:pt idx="1177">
                  <c:v>522.66102124807026</c:v>
                </c:pt>
                <c:pt idx="1178">
                  <c:v>550.84857448881144</c:v>
                </c:pt>
                <c:pt idx="1179">
                  <c:v>580.26884069251548</c:v>
                </c:pt>
                <c:pt idx="1180">
                  <c:v>586.25668984374988</c:v>
                </c:pt>
                <c:pt idx="1181">
                  <c:v>580.56212194251611</c:v>
                </c:pt>
                <c:pt idx="1182">
                  <c:v>550.81979425154418</c:v>
                </c:pt>
                <c:pt idx="1183">
                  <c:v>519.89138583140402</c:v>
                </c:pt>
                <c:pt idx="1184">
                  <c:v>500.12196453510728</c:v>
                </c:pt>
                <c:pt idx="1185">
                  <c:v>467.99936543209833</c:v>
                </c:pt>
                <c:pt idx="1186">
                  <c:v>411.13391592399648</c:v>
                </c:pt>
                <c:pt idx="1187">
                  <c:v>375.88391592399682</c:v>
                </c:pt>
                <c:pt idx="1188">
                  <c:v>375.88391592399682</c:v>
                </c:pt>
                <c:pt idx="1189">
                  <c:v>375.88391592399682</c:v>
                </c:pt>
                <c:pt idx="1190">
                  <c:v>375.88391592399682</c:v>
                </c:pt>
                <c:pt idx="1191">
                  <c:v>375.88391592399682</c:v>
                </c:pt>
                <c:pt idx="1192">
                  <c:v>375.88391592399682</c:v>
                </c:pt>
                <c:pt idx="1193">
                  <c:v>375.88391592399682</c:v>
                </c:pt>
                <c:pt idx="1194">
                  <c:v>375.88391592399682</c:v>
                </c:pt>
                <c:pt idx="1195">
                  <c:v>387.63391592399785</c:v>
                </c:pt>
                <c:pt idx="1196">
                  <c:v>388.26345108024799</c:v>
                </c:pt>
                <c:pt idx="1197">
                  <c:v>388.26345108024634</c:v>
                </c:pt>
                <c:pt idx="1198">
                  <c:v>435.89366206597219</c:v>
                </c:pt>
                <c:pt idx="1199">
                  <c:v>485.42126430362725</c:v>
                </c:pt>
                <c:pt idx="1200">
                  <c:v>535.5959732638886</c:v>
                </c:pt>
                <c:pt idx="1201">
                  <c:v>575.96065073302407</c:v>
                </c:pt>
                <c:pt idx="1202">
                  <c:v>557.61858128858103</c:v>
                </c:pt>
                <c:pt idx="1203">
                  <c:v>514.51541404320994</c:v>
                </c:pt>
                <c:pt idx="1204">
                  <c:v>470.12681913580178</c:v>
                </c:pt>
                <c:pt idx="1205">
                  <c:v>436.18657665895023</c:v>
                </c:pt>
                <c:pt idx="1206">
                  <c:v>425.09246916473796</c:v>
                </c:pt>
                <c:pt idx="1207">
                  <c:v>425.74903750000033</c:v>
                </c:pt>
                <c:pt idx="1208">
                  <c:v>426.406281664738</c:v>
                </c:pt>
                <c:pt idx="1209">
                  <c:v>415.31420165895167</c:v>
                </c:pt>
                <c:pt idx="1210">
                  <c:v>403.56420165895065</c:v>
                </c:pt>
                <c:pt idx="1211">
                  <c:v>403.56420165895065</c:v>
                </c:pt>
                <c:pt idx="1212">
                  <c:v>391.81420165894968</c:v>
                </c:pt>
                <c:pt idx="1213">
                  <c:v>391.15628166473664</c:v>
                </c:pt>
                <c:pt idx="1214">
                  <c:v>402.90628166473766</c:v>
                </c:pt>
                <c:pt idx="1215">
                  <c:v>402.90628166473766</c:v>
                </c:pt>
                <c:pt idx="1216">
                  <c:v>391.15628166473829</c:v>
                </c:pt>
                <c:pt idx="1217">
                  <c:v>378.7490374999997</c:v>
                </c:pt>
                <c:pt idx="1218">
                  <c:v>378.09246916473734</c:v>
                </c:pt>
                <c:pt idx="1219">
                  <c:v>377.43657665895194</c:v>
                </c:pt>
                <c:pt idx="1220">
                  <c:v>365.03135998263923</c:v>
                </c:pt>
                <c:pt idx="1221">
                  <c:v>340.22295411844141</c:v>
                </c:pt>
                <c:pt idx="1222">
                  <c:v>326.51541404320892</c:v>
                </c:pt>
                <c:pt idx="1223">
                  <c:v>312.8139564332559</c:v>
                </c:pt>
                <c:pt idx="1224">
                  <c:v>321.97147456597293</c:v>
                </c:pt>
                <c:pt idx="1225">
                  <c:v>344.17928860918147</c:v>
                </c:pt>
                <c:pt idx="1226">
                  <c:v>354.63980597029354</c:v>
                </c:pt>
                <c:pt idx="1227">
                  <c:v>353.99607839506206</c:v>
                </c:pt>
                <c:pt idx="1228">
                  <c:v>352.71065073302503</c:v>
                </c:pt>
                <c:pt idx="1229">
                  <c:v>352.06895064621943</c:v>
                </c:pt>
                <c:pt idx="1230">
                  <c:v>339.03757796103338</c:v>
                </c:pt>
                <c:pt idx="1231">
                  <c:v>349.50890859375033</c:v>
                </c:pt>
                <c:pt idx="1232">
                  <c:v>372.37058765432164</c:v>
                </c:pt>
                <c:pt idx="1233">
                  <c:v>372.37058765431999</c:v>
                </c:pt>
                <c:pt idx="1234">
                  <c:v>371.73294254436632</c:v>
                </c:pt>
                <c:pt idx="1235">
                  <c:v>359.98294254436701</c:v>
                </c:pt>
                <c:pt idx="1236">
                  <c:v>335.20967981288675</c:v>
                </c:pt>
                <c:pt idx="1237">
                  <c:v>298.689120399307</c:v>
                </c:pt>
                <c:pt idx="1238">
                  <c:v>248.52454888117194</c:v>
                </c:pt>
                <c:pt idx="1239">
                  <c:v>209.49936543209805</c:v>
                </c:pt>
                <c:pt idx="1240">
                  <c:v>192.75363395061731</c:v>
                </c:pt>
                <c:pt idx="1241">
                  <c:v>200.16784995177409</c:v>
                </c:pt>
                <c:pt idx="1242">
                  <c:v>207.61518159722252</c:v>
                </c:pt>
                <c:pt idx="1243">
                  <c:v>203.95353750000035</c:v>
                </c:pt>
                <c:pt idx="1244">
                  <c:v>199.71236962770095</c:v>
                </c:pt>
                <c:pt idx="1245">
                  <c:v>207.85344022955218</c:v>
                </c:pt>
                <c:pt idx="1246">
                  <c:v>192.51884069251579</c:v>
                </c:pt>
                <c:pt idx="1247">
                  <c:v>176.61755814043312</c:v>
                </c:pt>
                <c:pt idx="1248">
                  <c:v>172.49939123263823</c:v>
                </c:pt>
                <c:pt idx="1249">
                  <c:v>168.41433996913517</c:v>
                </c:pt>
                <c:pt idx="1250">
                  <c:v>176.11240434992317</c:v>
                </c:pt>
                <c:pt idx="1251">
                  <c:v>184.41567402584852</c:v>
                </c:pt>
                <c:pt idx="1252">
                  <c:v>180.99327356288552</c:v>
                </c:pt>
                <c:pt idx="1253">
                  <c:v>177.59520296103526</c:v>
                </c:pt>
                <c:pt idx="1254">
                  <c:v>174.22146222029292</c:v>
                </c:pt>
                <c:pt idx="1255">
                  <c:v>170.87205134066329</c:v>
                </c:pt>
                <c:pt idx="1256">
                  <c:v>167.54697032214483</c:v>
                </c:pt>
                <c:pt idx="1257">
                  <c:v>164.24621916473731</c:v>
                </c:pt>
                <c:pt idx="1258">
                  <c:v>160.9697978684427</c:v>
                </c:pt>
                <c:pt idx="1259">
                  <c:v>169.46770643325692</c:v>
                </c:pt>
                <c:pt idx="1260">
                  <c:v>190.27621554783889</c:v>
                </c:pt>
                <c:pt idx="1261">
                  <c:v>211.63518777006141</c:v>
                </c:pt>
                <c:pt idx="1262">
                  <c:v>257.03651314621948</c:v>
                </c:pt>
                <c:pt idx="1263">
                  <c:v>304.03651314621851</c:v>
                </c:pt>
                <c:pt idx="1264">
                  <c:v>339.81872885802375</c:v>
                </c:pt>
                <c:pt idx="1265">
                  <c:v>364.91943097029423</c:v>
                </c:pt>
                <c:pt idx="1266">
                  <c:v>354.77621554783957</c:v>
                </c:pt>
                <c:pt idx="1267">
                  <c:v>344.10078441357928</c:v>
                </c:pt>
                <c:pt idx="1268">
                  <c:v>321.67805659722256</c:v>
                </c:pt>
                <c:pt idx="1269">
                  <c:v>274.67805659722188</c:v>
                </c:pt>
                <c:pt idx="1270">
                  <c:v>238.35078441358027</c:v>
                </c:pt>
                <c:pt idx="1271">
                  <c:v>213.23994485918342</c:v>
                </c:pt>
                <c:pt idx="1272">
                  <c:v>199.35162039930594</c:v>
                </c:pt>
                <c:pt idx="1273">
                  <c:v>208.97410921103364</c:v>
                </c:pt>
                <c:pt idx="1274">
                  <c:v>219.13557202932168</c:v>
                </c:pt>
                <c:pt idx="1275">
                  <c:v>229.30311731288583</c:v>
                </c:pt>
                <c:pt idx="1276">
                  <c:v>263.50152664930522</c:v>
                </c:pt>
                <c:pt idx="1277">
                  <c:v>298.75152664930488</c:v>
                </c:pt>
                <c:pt idx="1278">
                  <c:v>311.02698406635841</c:v>
                </c:pt>
                <c:pt idx="1279">
                  <c:v>323.30311731288549</c:v>
                </c:pt>
                <c:pt idx="1280">
                  <c:v>336.10741129436633</c:v>
                </c:pt>
                <c:pt idx="1281">
                  <c:v>313.66440859375041</c:v>
                </c:pt>
                <c:pt idx="1282">
                  <c:v>301.91440859375103</c:v>
                </c:pt>
                <c:pt idx="1283">
                  <c:v>302.44392098765536</c:v>
                </c:pt>
                <c:pt idx="1284">
                  <c:v>290.69392098765434</c:v>
                </c:pt>
                <c:pt idx="1285">
                  <c:v>267.19392098765405</c:v>
                </c:pt>
                <c:pt idx="1286">
                  <c:v>242.63557202932031</c:v>
                </c:pt>
                <c:pt idx="1287">
                  <c:v>229.82992638888894</c:v>
                </c:pt>
                <c:pt idx="1288">
                  <c:v>204.75152664930522</c:v>
                </c:pt>
                <c:pt idx="1289">
                  <c:v>190.90645527584911</c:v>
                </c:pt>
                <c:pt idx="1290">
                  <c:v>200.57219717399659</c:v>
                </c:pt>
                <c:pt idx="1291">
                  <c:v>199.01609980709839</c:v>
                </c:pt>
                <c:pt idx="1292">
                  <c:v>173.4507649305566</c:v>
                </c:pt>
                <c:pt idx="1293">
                  <c:v>159.13430249807104</c:v>
                </c:pt>
                <c:pt idx="1294">
                  <c:v>156.58473580246917</c:v>
                </c:pt>
                <c:pt idx="1295">
                  <c:v>177.55206484375037</c:v>
                </c:pt>
                <c:pt idx="1296">
                  <c:v>223.04057222222161</c:v>
                </c:pt>
                <c:pt idx="1297">
                  <c:v>269.5380930073303</c:v>
                </c:pt>
                <c:pt idx="1298">
                  <c:v>305.29057222222195</c:v>
                </c:pt>
                <c:pt idx="1299">
                  <c:v>329.7975581404321</c:v>
                </c:pt>
                <c:pt idx="1300">
                  <c:v>331.31310573881183</c:v>
                </c:pt>
                <c:pt idx="1301">
                  <c:v>320.57684995177374</c:v>
                </c:pt>
                <c:pt idx="1302">
                  <c:v>321.59329748263951</c:v>
                </c:pt>
                <c:pt idx="1303">
                  <c:v>334.36244833140438</c:v>
                </c:pt>
                <c:pt idx="1304">
                  <c:v>324.14624332561789</c:v>
                </c:pt>
                <c:pt idx="1305">
                  <c:v>301.15885998263934</c:v>
                </c:pt>
                <c:pt idx="1306">
                  <c:v>289.92215246913514</c:v>
                </c:pt>
                <c:pt idx="1307">
                  <c:v>278.17215246913582</c:v>
                </c:pt>
                <c:pt idx="1308">
                  <c:v>266.42215246913651</c:v>
                </c:pt>
                <c:pt idx="1309">
                  <c:v>265.90885998263963</c:v>
                </c:pt>
                <c:pt idx="1310">
                  <c:v>265.90885998263798</c:v>
                </c:pt>
                <c:pt idx="1311">
                  <c:v>253.64624332561692</c:v>
                </c:pt>
                <c:pt idx="1312">
                  <c:v>241.38430249807138</c:v>
                </c:pt>
                <c:pt idx="1313">
                  <c:v>216.86244833140435</c:v>
                </c:pt>
                <c:pt idx="1314">
                  <c:v>215.33473580246917</c:v>
                </c:pt>
                <c:pt idx="1315">
                  <c:v>214.31963993055555</c:v>
                </c:pt>
                <c:pt idx="1316">
                  <c:v>165.80206484374938</c:v>
                </c:pt>
                <c:pt idx="1317">
                  <c:v>151.03516206597223</c:v>
                </c:pt>
                <c:pt idx="1318">
                  <c:v>172.53741013696023</c:v>
                </c:pt>
                <c:pt idx="1319">
                  <c:v>241.05047147955216</c:v>
                </c:pt>
                <c:pt idx="1320">
                  <c:v>347.79258914930591</c:v>
                </c:pt>
                <c:pt idx="1321">
                  <c:v>432.53471033950677</c:v>
                </c:pt>
                <c:pt idx="1322">
                  <c:v>519.31310573881115</c:v>
                </c:pt>
                <c:pt idx="1323">
                  <c:v>607.68612078510773</c:v>
                </c:pt>
                <c:pt idx="1324">
                  <c:v>651.25152664930658</c:v>
                </c:pt>
                <c:pt idx="1325">
                  <c:v>600.45434999999941</c:v>
                </c:pt>
                <c:pt idx="1326">
                  <c:v>488.88306407214441</c:v>
                </c:pt>
                <c:pt idx="1327">
                  <c:v>385.85496728395094</c:v>
                </c:pt>
                <c:pt idx="1328">
                  <c:v>328.19845937500037</c:v>
                </c:pt>
                <c:pt idx="1329">
                  <c:v>304.69845937500003</c:v>
                </c:pt>
                <c:pt idx="1330">
                  <c:v>304.69845937500003</c:v>
                </c:pt>
                <c:pt idx="1331">
                  <c:v>304.69845937500003</c:v>
                </c:pt>
                <c:pt idx="1332">
                  <c:v>292.94845937500071</c:v>
                </c:pt>
                <c:pt idx="1333">
                  <c:v>257.15137541473706</c:v>
                </c:pt>
                <c:pt idx="1334">
                  <c:v>232.0141785108014</c:v>
                </c:pt>
                <c:pt idx="1335">
                  <c:v>230.38306407214571</c:v>
                </c:pt>
                <c:pt idx="1336">
                  <c:v>252.25803209876645</c:v>
                </c:pt>
                <c:pt idx="1337">
                  <c:v>275.2177064332559</c:v>
                </c:pt>
                <c:pt idx="1338">
                  <c:v>286.42805659722126</c:v>
                </c:pt>
                <c:pt idx="1339">
                  <c:v>298.17805659722222</c:v>
                </c:pt>
                <c:pt idx="1340">
                  <c:v>309.92805659722319</c:v>
                </c:pt>
                <c:pt idx="1341">
                  <c:v>322.21770643325658</c:v>
                </c:pt>
                <c:pt idx="1342">
                  <c:v>358.00803209876545</c:v>
                </c:pt>
                <c:pt idx="1343">
                  <c:v>395.42609305555527</c:v>
                </c:pt>
                <c:pt idx="1344">
                  <c:v>397.60496728395026</c:v>
                </c:pt>
                <c:pt idx="1345">
                  <c:v>388.04465478395099</c:v>
                </c:pt>
                <c:pt idx="1346">
                  <c:v>354.4440166184404</c:v>
                </c:pt>
                <c:pt idx="1347">
                  <c:v>319.7451555555549</c:v>
                </c:pt>
                <c:pt idx="1348">
                  <c:v>284.49515555555689</c:v>
                </c:pt>
                <c:pt idx="1349">
                  <c:v>201.14355351080349</c:v>
                </c:pt>
                <c:pt idx="1350">
                  <c:v>91.559234982637633</c:v>
                </c:pt>
                <c:pt idx="1351">
                  <c:v>3.3507844135802713</c:v>
                </c:pt>
                <c:pt idx="1352">
                  <c:v>-39.364427970678662</c:v>
                </c:pt>
                <c:pt idx="1353">
                  <c:v>-58.447177777778421</c:v>
                </c:pt>
                <c:pt idx="1354">
                  <c:v>-77.906702517361111</c:v>
                </c:pt>
                <c:pt idx="1355">
                  <c:v>-108.96416562500028</c:v>
                </c:pt>
                <c:pt idx="1356">
                  <c:v>-164.34546486303944</c:v>
                </c:pt>
                <c:pt idx="1357">
                  <c:v>-208.73166562499904</c:v>
                </c:pt>
                <c:pt idx="1358">
                  <c:v>-241.58514556327256</c:v>
                </c:pt>
                <c:pt idx="1359">
                  <c:v>-286.36535490933704</c:v>
                </c:pt>
                <c:pt idx="1360">
                  <c:v>-308.21123352623374</c:v>
                </c:pt>
                <c:pt idx="1361">
                  <c:v>-211.78362530864123</c:v>
                </c:pt>
                <c:pt idx="1362">
                  <c:v>-6.0457474151239694</c:v>
                </c:pt>
                <c:pt idx="1363">
                  <c:v>227.3322618441353</c:v>
                </c:pt>
                <c:pt idx="1364">
                  <c:v>441.26930293209887</c:v>
                </c:pt>
                <c:pt idx="1365">
                  <c:v>470.55034826388925</c:v>
                </c:pt>
                <c:pt idx="1366">
                  <c:v>321.16327573302539</c:v>
                </c:pt>
                <c:pt idx="1367">
                  <c:v>133.58668289930529</c:v>
                </c:pt>
                <c:pt idx="1368">
                  <c:v>-104.78165120563307</c:v>
                </c:pt>
                <c:pt idx="1369">
                  <c:v>-206.60809444444436</c:v>
                </c:pt>
                <c:pt idx="1370">
                  <c:v>-60.259551234568235</c:v>
                </c:pt>
                <c:pt idx="1371">
                  <c:v>125.384507214506</c:v>
                </c:pt>
                <c:pt idx="1372">
                  <c:v>195.88450721450616</c:v>
                </c:pt>
                <c:pt idx="1373">
                  <c:v>137.13450721450616</c:v>
                </c:pt>
                <c:pt idx="1374">
                  <c:v>5.9398078993062597</c:v>
                </c:pt>
                <c:pt idx="1375">
                  <c:v>-162.77905760030859</c:v>
                </c:pt>
                <c:pt idx="1376">
                  <c:v>-451.87357751736175</c:v>
                </c:pt>
                <c:pt idx="1377">
                  <c:v>-863.80377114197506</c:v>
                </c:pt>
                <c:pt idx="1378">
                  <c:v>-1092.5506014371135</c:v>
                </c:pt>
                <c:pt idx="1379">
                  <c:v>-1107.899026736111</c:v>
                </c:pt>
                <c:pt idx="1380">
                  <c:v>-1121.3490470389661</c:v>
                </c:pt>
                <c:pt idx="1381">
                  <c:v>-780.4006623456786</c:v>
                </c:pt>
                <c:pt idx="1382">
                  <c:v>72.927047482638827</c:v>
                </c:pt>
                <c:pt idx="1383">
                  <c:v>770.00224231288564</c:v>
                </c:pt>
                <c:pt idx="1384">
                  <c:v>859.8188291184415</c:v>
                </c:pt>
                <c:pt idx="1385">
                  <c:v>572.31856219135852</c:v>
                </c:pt>
                <c:pt idx="1386">
                  <c:v>363.50599809992286</c:v>
                </c:pt>
                <c:pt idx="1387">
                  <c:v>448.01563395061675</c:v>
                </c:pt>
                <c:pt idx="1388">
                  <c:v>711.19913221450611</c:v>
                </c:pt>
                <c:pt idx="1389">
                  <c:v>978.27844948881193</c:v>
                </c:pt>
                <c:pt idx="1390">
                  <c:v>1060.808214149306</c:v>
                </c:pt>
                <c:pt idx="1391">
                  <c:v>908.39846554783924</c:v>
                </c:pt>
                <c:pt idx="1392">
                  <c:v>658.94782222222159</c:v>
                </c:pt>
                <c:pt idx="1393">
                  <c:v>429.37642248263904</c:v>
                </c:pt>
                <c:pt idx="1394">
                  <c:v>255.34043984375018</c:v>
                </c:pt>
                <c:pt idx="1395">
                  <c:v>161.34043984375052</c:v>
                </c:pt>
                <c:pt idx="1396">
                  <c:v>90.099730738812099</c:v>
                </c:pt>
                <c:pt idx="1397">
                  <c:v>5.6438233314043771</c:v>
                </c:pt>
                <c:pt idx="1398">
                  <c:v>-56.369419290123432</c:v>
                </c:pt>
                <c:pt idx="1399">
                  <c:v>-119.03348569637346</c:v>
                </c:pt>
                <c:pt idx="1400">
                  <c:v>-182.64675460069441</c:v>
                </c:pt>
                <c:pt idx="1401">
                  <c:v>-223.29257713155914</c:v>
                </c:pt>
                <c:pt idx="1402">
                  <c:v>-299.33606840277753</c:v>
                </c:pt>
                <c:pt idx="1403">
                  <c:v>-505.97006743827166</c:v>
                </c:pt>
                <c:pt idx="1404">
                  <c:v>-880.21558537808676</c:v>
                </c:pt>
                <c:pt idx="1405">
                  <c:v>-1117.4887090760028</c:v>
                </c:pt>
                <c:pt idx="1406">
                  <c:v>-929.86342777777747</c:v>
                </c:pt>
                <c:pt idx="1407">
                  <c:v>-396.5164069444445</c:v>
                </c:pt>
                <c:pt idx="1408">
                  <c:v>72.194448331404246</c:v>
                </c:pt>
                <c:pt idx="1409">
                  <c:v>178.67704748263904</c:v>
                </c:pt>
                <c:pt idx="1410">
                  <c:v>120.29740203510778</c:v>
                </c:pt>
                <c:pt idx="1411">
                  <c:v>61.361886844135981</c:v>
                </c:pt>
                <c:pt idx="1412">
                  <c:v>25.559396248071085</c:v>
                </c:pt>
                <c:pt idx="1413">
                  <c:v>71.832203732638817</c:v>
                </c:pt>
                <c:pt idx="1414">
                  <c:v>283.51298811728395</c:v>
                </c:pt>
                <c:pt idx="1415">
                  <c:v>615.11493159722227</c:v>
                </c:pt>
                <c:pt idx="1416">
                  <c:v>891.17605134066332</c:v>
                </c:pt>
                <c:pt idx="1417">
                  <c:v>981.66542638888848</c:v>
                </c:pt>
                <c:pt idx="1418">
                  <c:v>849.57015555555586</c:v>
                </c:pt>
                <c:pt idx="1419">
                  <c:v>527.26931522955294</c:v>
                </c:pt>
                <c:pt idx="1420">
                  <c:v>141.75225581597223</c:v>
                </c:pt>
                <c:pt idx="1421">
                  <c:v>-259.98068477044819</c:v>
                </c:pt>
                <c:pt idx="1422">
                  <c:v>-525.4390250482254</c:v>
                </c:pt>
                <c:pt idx="1423">
                  <c:v>-344.90018245563266</c:v>
                </c:pt>
                <c:pt idx="1424">
                  <c:v>40.497930970293716</c:v>
                </c:pt>
                <c:pt idx="1425">
                  <c:v>358.44640073302475</c:v>
                </c:pt>
                <c:pt idx="1426">
                  <c:v>703.26928706597209</c:v>
                </c:pt>
                <c:pt idx="1427">
                  <c:v>781.96574694251547</c:v>
                </c:pt>
                <c:pt idx="1428">
                  <c:v>494.53441462191353</c:v>
                </c:pt>
                <c:pt idx="1429">
                  <c:v>155.7784494888119</c:v>
                </c:pt>
                <c:pt idx="1430">
                  <c:v>-139.68275074266958</c:v>
                </c:pt>
                <c:pt idx="1431">
                  <c:v>-485.42037227044716</c:v>
                </c:pt>
                <c:pt idx="1432">
                  <c:v>-905.74169340277774</c:v>
                </c:pt>
                <c:pt idx="1433">
                  <c:v>-1129.4022310667438</c:v>
                </c:pt>
                <c:pt idx="1434">
                  <c:v>-1151.4143637345676</c:v>
                </c:pt>
                <c:pt idx="1435">
                  <c:v>-713.41765019290108</c:v>
                </c:pt>
                <c:pt idx="1436">
                  <c:v>-10.429932455632956</c:v>
                </c:pt>
                <c:pt idx="1437">
                  <c:v>331.10673305362661</c:v>
                </c:pt>
                <c:pt idx="1438">
                  <c:v>368.28690203510808</c:v>
                </c:pt>
                <c:pt idx="1439">
                  <c:v>216.84767330246916</c:v>
                </c:pt>
                <c:pt idx="1440">
                  <c:v>28.99669370177455</c:v>
                </c:pt>
                <c:pt idx="1441">
                  <c:v>-195.28225667438272</c:v>
                </c:pt>
                <c:pt idx="1442">
                  <c:v>-268.27606743827135</c:v>
                </c:pt>
                <c:pt idx="1443">
                  <c:v>-93.690973350694577</c:v>
                </c:pt>
                <c:pt idx="1444">
                  <c:v>93.941037500000007</c:v>
                </c:pt>
                <c:pt idx="1445">
                  <c:v>153.05902664930557</c:v>
                </c:pt>
                <c:pt idx="1446">
                  <c:v>47.557731896218897</c:v>
                </c:pt>
                <c:pt idx="1447">
                  <c:v>-317.43027389081789</c:v>
                </c:pt>
                <c:pt idx="1448">
                  <c:v>-849.40431840277768</c:v>
                </c:pt>
                <c:pt idx="1449">
                  <c:v>-1135.6954976562499</c:v>
                </c:pt>
                <c:pt idx="1450">
                  <c:v>-938.54237241512351</c:v>
                </c:pt>
                <c:pt idx="1451">
                  <c:v>-457.45874027777774</c:v>
                </c:pt>
                <c:pt idx="1452">
                  <c:v>-58.00739999999999</c:v>
                </c:pt>
                <c:pt idx="1453">
                  <c:v>82.99260000000001</c:v>
                </c:pt>
                <c:pt idx="1454">
                  <c:v>82.99260000000001</c:v>
                </c:pt>
                <c:pt idx="1455">
                  <c:v>82.99260000000001</c:v>
                </c:pt>
                <c:pt idx="1456">
                  <c:v>82.99260000000001</c:v>
                </c:pt>
                <c:pt idx="1457">
                  <c:v>82.99260000000001</c:v>
                </c:pt>
                <c:pt idx="1458">
                  <c:v>82.99260000000001</c:v>
                </c:pt>
                <c:pt idx="1459">
                  <c:v>82.99260000000001</c:v>
                </c:pt>
                <c:pt idx="1460">
                  <c:v>82.99260000000001</c:v>
                </c:pt>
                <c:pt idx="1461">
                  <c:v>82.99260000000001</c:v>
                </c:pt>
                <c:pt idx="1462">
                  <c:v>82.99260000000001</c:v>
                </c:pt>
                <c:pt idx="1463">
                  <c:v>82.99260000000001</c:v>
                </c:pt>
                <c:pt idx="1464">
                  <c:v>82.99260000000001</c:v>
                </c:pt>
                <c:pt idx="1465">
                  <c:v>82.99260000000001</c:v>
                </c:pt>
                <c:pt idx="1466">
                  <c:v>82.99260000000001</c:v>
                </c:pt>
                <c:pt idx="1467">
                  <c:v>82.99260000000001</c:v>
                </c:pt>
                <c:pt idx="1468">
                  <c:v>82.99260000000001</c:v>
                </c:pt>
                <c:pt idx="1469">
                  <c:v>82.99260000000001</c:v>
                </c:pt>
                <c:pt idx="1470">
                  <c:v>82.99260000000001</c:v>
                </c:pt>
                <c:pt idx="1471">
                  <c:v>82.99260000000001</c:v>
                </c:pt>
                <c:pt idx="1472">
                  <c:v>82.99260000000001</c:v>
                </c:pt>
                <c:pt idx="1473">
                  <c:v>82.99260000000001</c:v>
                </c:pt>
                <c:pt idx="1474">
                  <c:v>82.99260000000001</c:v>
                </c:pt>
                <c:pt idx="1475">
                  <c:v>82.99260000000001</c:v>
                </c:pt>
                <c:pt idx="1476">
                  <c:v>82.99260000000001</c:v>
                </c:pt>
                <c:pt idx="1477">
                  <c:v>82.99260000000001</c:v>
                </c:pt>
                <c:pt idx="1478">
                  <c:v>341.49260000000004</c:v>
                </c:pt>
                <c:pt idx="1479">
                  <c:v>600.15615073302467</c:v>
                </c:pt>
                <c:pt idx="1480">
                  <c:v>565.39680293209881</c:v>
                </c:pt>
                <c:pt idx="1481">
                  <c:v>495.58378359375001</c:v>
                </c:pt>
                <c:pt idx="1482">
                  <c:v>425.85152587770057</c:v>
                </c:pt>
                <c:pt idx="1483">
                  <c:v>379.60271033950619</c:v>
                </c:pt>
                <c:pt idx="1484">
                  <c:v>356.89748580246919</c:v>
                </c:pt>
                <c:pt idx="1485">
                  <c:v>381.21152240547843</c:v>
                </c:pt>
                <c:pt idx="1486">
                  <c:v>464.61583914930549</c:v>
                </c:pt>
                <c:pt idx="1487">
                  <c:v>572.04459956597225</c:v>
                </c:pt>
                <c:pt idx="1488">
                  <c:v>692.00833591821004</c:v>
                </c:pt>
                <c:pt idx="1489">
                  <c:v>812.99020937500029</c:v>
                </c:pt>
                <c:pt idx="1490">
                  <c:v>911.77406831597216</c:v>
                </c:pt>
                <c:pt idx="1491">
                  <c:v>976.58220373263873</c:v>
                </c:pt>
                <c:pt idx="1492">
                  <c:v>983.92711847029364</c:v>
                </c:pt>
                <c:pt idx="1493">
                  <c:v>944.78566360918217</c:v>
                </c:pt>
                <c:pt idx="1494">
                  <c:v>894.26185998263895</c:v>
                </c:pt>
                <c:pt idx="1495">
                  <c:v>820.19311369598734</c:v>
                </c:pt>
                <c:pt idx="1496">
                  <c:v>745.59789624807115</c:v>
                </c:pt>
                <c:pt idx="1497">
                  <c:v>670.56575504436796</c:v>
                </c:pt>
                <c:pt idx="1498">
                  <c:v>582.87800234374936</c:v>
                </c:pt>
                <c:pt idx="1499">
                  <c:v>494.12243907214474</c:v>
                </c:pt>
                <c:pt idx="1500">
                  <c:v>404.16930597029324</c:v>
                </c:pt>
                <c:pt idx="1501">
                  <c:v>359.9212835937501</c:v>
                </c:pt>
                <c:pt idx="1502">
                  <c:v>339.21651430362721</c:v>
                </c:pt>
                <c:pt idx="1503">
                  <c:v>329.59132217399662</c:v>
                </c:pt>
                <c:pt idx="1504">
                  <c:v>332.10101493055521</c:v>
                </c:pt>
                <c:pt idx="1505">
                  <c:v>310.7785375000002</c:v>
                </c:pt>
                <c:pt idx="1506">
                  <c:v>300.8617249517747</c:v>
                </c:pt>
                <c:pt idx="1507">
                  <c:v>314.46180814043225</c:v>
                </c:pt>
                <c:pt idx="1508">
                  <c:v>340.20421033950583</c:v>
                </c:pt>
                <c:pt idx="1509">
                  <c:v>378.10109647955261</c:v>
                </c:pt>
                <c:pt idx="1510">
                  <c:v>452.05289552469173</c:v>
                </c:pt>
                <c:pt idx="1511">
                  <c:v>551.13547109374997</c:v>
                </c:pt>
                <c:pt idx="1512">
                  <c:v>651.95425258487626</c:v>
                </c:pt>
                <c:pt idx="1513">
                  <c:v>742.89710921103392</c:v>
                </c:pt>
                <c:pt idx="1514">
                  <c:v>788.44675041473738</c:v>
                </c:pt>
                <c:pt idx="1515">
                  <c:v>763.8856693962191</c:v>
                </c:pt>
                <c:pt idx="1516">
                  <c:v>667.80780293209978</c:v>
                </c:pt>
                <c:pt idx="1517">
                  <c:v>569.14894370177512</c:v>
                </c:pt>
                <c:pt idx="1518">
                  <c:v>492.6813406925155</c:v>
                </c:pt>
                <c:pt idx="1519">
                  <c:v>437.84033837770062</c:v>
                </c:pt>
                <c:pt idx="1520">
                  <c:v>394.29619239969071</c:v>
                </c:pt>
                <c:pt idx="1521">
                  <c:v>349.28583437499867</c:v>
                </c:pt>
                <c:pt idx="1522">
                  <c:v>292.0351620659726</c:v>
                </c:pt>
                <c:pt idx="1523">
                  <c:v>209.28471033950615</c:v>
                </c:pt>
                <c:pt idx="1524">
                  <c:v>89.789661728395089</c:v>
                </c:pt>
                <c:pt idx="1525">
                  <c:v>-68.390966020447166</c:v>
                </c:pt>
                <c:pt idx="1526">
                  <c:v>-205.87290694444513</c:v>
                </c:pt>
                <c:pt idx="1527">
                  <c:v>-298.48607611882642</c:v>
                </c:pt>
                <c:pt idx="1528">
                  <c:v>-309.41829371141898</c:v>
                </c:pt>
                <c:pt idx="1529">
                  <c:v>-248.59752345679004</c:v>
                </c:pt>
                <c:pt idx="1530">
                  <c:v>-150.52359463734584</c:v>
                </c:pt>
                <c:pt idx="1531">
                  <c:v>-26.68124418402779</c:v>
                </c:pt>
                <c:pt idx="1532">
                  <c:v>99.704252584876713</c:v>
                </c:pt>
                <c:pt idx="1533">
                  <c:v>228.1419055555551</c:v>
                </c:pt>
                <c:pt idx="1534">
                  <c:v>370.76930293209864</c:v>
                </c:pt>
                <c:pt idx="1535">
                  <c:v>539.38510443672885</c:v>
                </c:pt>
                <c:pt idx="1536">
                  <c:v>711.46385617283897</c:v>
                </c:pt>
                <c:pt idx="1537">
                  <c:v>839.4094765432103</c:v>
                </c:pt>
                <c:pt idx="1538">
                  <c:v>946.08803749999993</c:v>
                </c:pt>
                <c:pt idx="1539">
                  <c:v>1019.9766177469136</c:v>
                </c:pt>
                <c:pt idx="1540">
                  <c:v>1071.5631057388132</c:v>
                </c:pt>
                <c:pt idx="1541">
                  <c:v>1101.4439209876534</c:v>
                </c:pt>
                <c:pt idx="1542">
                  <c:v>1072.8494609182098</c:v>
                </c:pt>
                <c:pt idx="1543">
                  <c:v>984.56188081597327</c:v>
                </c:pt>
                <c:pt idx="1544">
                  <c:v>822.86755814043147</c:v>
                </c:pt>
                <c:pt idx="1545">
                  <c:v>656.15486369598693</c:v>
                </c:pt>
                <c:pt idx="1546">
                  <c:v>544.70353749999936</c:v>
                </c:pt>
                <c:pt idx="1547">
                  <c:v>477.8651815972222</c:v>
                </c:pt>
                <c:pt idx="1548">
                  <c:v>468.5697942515439</c:v>
                </c:pt>
                <c:pt idx="1549">
                  <c:v>483.40326623263888</c:v>
                </c:pt>
                <c:pt idx="1550">
                  <c:v>510.0036339506176</c:v>
                </c:pt>
                <c:pt idx="1551">
                  <c:v>537.87253359375063</c:v>
                </c:pt>
                <c:pt idx="1552">
                  <c:v>554.0245488811729</c:v>
                </c:pt>
                <c:pt idx="1553">
                  <c:v>559.09597326388894</c:v>
                </c:pt>
                <c:pt idx="1554">
                  <c:v>563.56895064621904</c:v>
                </c:pt>
                <c:pt idx="1555">
                  <c:v>592.22147456597099</c:v>
                </c:pt>
                <c:pt idx="1556">
                  <c:v>633.31976493055561</c:v>
                </c:pt>
                <c:pt idx="1557">
                  <c:v>675.79201661844286</c:v>
                </c:pt>
                <c:pt idx="1558">
                  <c:v>730.76410110918243</c:v>
                </c:pt>
                <c:pt idx="1559">
                  <c:v>787.86606219135751</c:v>
                </c:pt>
                <c:pt idx="1560">
                  <c:v>810.55909305555429</c:v>
                </c:pt>
                <c:pt idx="1561">
                  <c:v>821.67513626543223</c:v>
                </c:pt>
                <c:pt idx="1562">
                  <c:v>832.96419182098793</c:v>
                </c:pt>
                <c:pt idx="1563">
                  <c:v>856.17625972222186</c:v>
                </c:pt>
                <c:pt idx="1564">
                  <c:v>880.29427703510873</c:v>
                </c:pt>
                <c:pt idx="1565">
                  <c:v>892.85760906635869</c:v>
                </c:pt>
                <c:pt idx="1566">
                  <c:v>917.36625581597241</c:v>
                </c:pt>
                <c:pt idx="1567">
                  <c:v>919.33829748263793</c:v>
                </c:pt>
                <c:pt idx="1568">
                  <c:v>896.46949347029272</c:v>
                </c:pt>
                <c:pt idx="1569">
                  <c:v>884.73399506172905</c:v>
                </c:pt>
                <c:pt idx="1570">
                  <c:v>872.35138993055602</c:v>
                </c:pt>
                <c:pt idx="1571">
                  <c:v>859.29329323881177</c:v>
                </c:pt>
                <c:pt idx="1572">
                  <c:v>845.53334763695966</c:v>
                </c:pt>
                <c:pt idx="1573">
                  <c:v>807.54722326388787</c:v>
                </c:pt>
                <c:pt idx="1574">
                  <c:v>755.40413221450672</c:v>
                </c:pt>
                <c:pt idx="1575">
                  <c:v>713.38769876543222</c:v>
                </c:pt>
                <c:pt idx="1576">
                  <c:v>657.97359305555551</c:v>
                </c:pt>
                <c:pt idx="1577">
                  <c:v>600.05925620177493</c:v>
                </c:pt>
                <c:pt idx="1578">
                  <c:v>552.22359305555483</c:v>
                </c:pt>
                <c:pt idx="1579">
                  <c:v>526.22065859375073</c:v>
                </c:pt>
                <c:pt idx="1580">
                  <c:v>500.22380659722251</c:v>
                </c:pt>
                <c:pt idx="1581">
                  <c:v>484.32590319251489</c:v>
                </c:pt>
                <c:pt idx="1582">
                  <c:v>469.26974539930552</c:v>
                </c:pt>
                <c:pt idx="1583">
                  <c:v>429.08078359375043</c:v>
                </c:pt>
                <c:pt idx="1584">
                  <c:v>399.84941172839524</c:v>
                </c:pt>
                <c:pt idx="1585">
                  <c:v>369.83982222222204</c:v>
                </c:pt>
                <c:pt idx="1586">
                  <c:v>339.06823498263816</c:v>
                </c:pt>
                <c:pt idx="1587">
                  <c:v>319.30289740547823</c:v>
                </c:pt>
                <c:pt idx="1588">
                  <c:v>323.1051427758498</c:v>
                </c:pt>
                <c:pt idx="1589">
                  <c:v>351.25994702932178</c:v>
                </c:pt>
                <c:pt idx="1590">
                  <c:v>381.02930789930599</c:v>
                </c:pt>
                <c:pt idx="1591">
                  <c:v>411.60797456597231</c:v>
                </c:pt>
                <c:pt idx="1592">
                  <c:v>432.00726893325481</c:v>
                </c:pt>
                <c:pt idx="1593">
                  <c:v>452.41737657214571</c:v>
                </c:pt>
                <c:pt idx="1594">
                  <c:v>474.37648536844239</c:v>
                </c:pt>
                <c:pt idx="1595">
                  <c:v>449.33829748263787</c:v>
                </c:pt>
                <c:pt idx="1596">
                  <c:v>422.77003166473799</c:v>
                </c:pt>
                <c:pt idx="1597">
                  <c:v>384.46257911844214</c:v>
                </c:pt>
                <c:pt idx="1598">
                  <c:v>332.13805659722232</c:v>
                </c:pt>
                <c:pt idx="1599">
                  <c:v>302.59343777006154</c:v>
                </c:pt>
                <c:pt idx="1600">
                  <c:v>272.34494254436663</c:v>
                </c:pt>
                <c:pt idx="1601">
                  <c:v>253.16081831597219</c:v>
                </c:pt>
                <c:pt idx="1602">
                  <c:v>269.29427703510839</c:v>
                </c:pt>
                <c:pt idx="1603">
                  <c:v>310.44970373263834</c:v>
                </c:pt>
                <c:pt idx="1604">
                  <c:v>341.34465859374893</c:v>
                </c:pt>
                <c:pt idx="1605">
                  <c:v>384.73403962191486</c:v>
                </c:pt>
                <c:pt idx="1606">
                  <c:v>418.54452283950724</c:v>
                </c:pt>
                <c:pt idx="1607">
                  <c:v>440.60770937499973</c:v>
                </c:pt>
                <c:pt idx="1608">
                  <c:v>464.10770937500001</c:v>
                </c:pt>
                <c:pt idx="1609">
                  <c:v>487.60770937500035</c:v>
                </c:pt>
                <c:pt idx="1610">
                  <c:v>500.79452283950593</c:v>
                </c:pt>
                <c:pt idx="1611">
                  <c:v>513.26394331597123</c:v>
                </c:pt>
                <c:pt idx="1612">
                  <c:v>550.67625972222254</c:v>
                </c:pt>
                <c:pt idx="1613">
                  <c:v>588.81880987654324</c:v>
                </c:pt>
                <c:pt idx="1614">
                  <c:v>628.42790999228362</c:v>
                </c:pt>
                <c:pt idx="1615">
                  <c:v>668.79427703510908</c:v>
                </c:pt>
                <c:pt idx="1616">
                  <c:v>722.42112295524703</c:v>
                </c:pt>
                <c:pt idx="1617">
                  <c:v>765.84494254436697</c:v>
                </c:pt>
                <c:pt idx="1618">
                  <c:v>798.35510110918221</c:v>
                </c:pt>
                <c:pt idx="1619">
                  <c:v>796.47592851080151</c:v>
                </c:pt>
                <c:pt idx="1620">
                  <c:v>769.66737657214435</c:v>
                </c:pt>
                <c:pt idx="1621">
                  <c:v>742.16238235918331</c:v>
                </c:pt>
                <c:pt idx="1622">
                  <c:v>701.40704671103458</c:v>
                </c:pt>
                <c:pt idx="1623">
                  <c:v>635.61892981288543</c:v>
                </c:pt>
                <c:pt idx="1624">
                  <c:v>554.94496414930484</c:v>
                </c:pt>
                <c:pt idx="1625">
                  <c:v>483.65660906635799</c:v>
                </c:pt>
                <c:pt idx="1626">
                  <c:v>374.75994702932206</c:v>
                </c:pt>
                <c:pt idx="1627">
                  <c:v>249.44059999999942</c:v>
                </c:pt>
                <c:pt idx="1628">
                  <c:v>144.60705351080219</c:v>
                </c:pt>
                <c:pt idx="1629">
                  <c:v>72.122846913579963</c:v>
                </c:pt>
                <c:pt idx="1630">
                  <c:v>57.863182899305286</c:v>
                </c:pt>
                <c:pt idx="1631">
                  <c:v>115.07907873263957</c:v>
                </c:pt>
                <c:pt idx="1632">
                  <c:v>211.37118314043178</c:v>
                </c:pt>
                <c:pt idx="1633">
                  <c:v>322.39031638695957</c:v>
                </c:pt>
                <c:pt idx="1634">
                  <c:v>414.24219239969233</c:v>
                </c:pt>
                <c:pt idx="1635">
                  <c:v>448.77750272955319</c:v>
                </c:pt>
                <c:pt idx="1636">
                  <c:v>448.77750272955154</c:v>
                </c:pt>
                <c:pt idx="1637">
                  <c:v>412.81348888888823</c:v>
                </c:pt>
                <c:pt idx="1638">
                  <c:v>375.42550234375136</c:v>
                </c:pt>
                <c:pt idx="1639">
                  <c:v>349.08431522955351</c:v>
                </c:pt>
                <c:pt idx="1640">
                  <c:v>345.5480374999994</c:v>
                </c:pt>
                <c:pt idx="1641">
                  <c:v>377.98118024691263</c:v>
                </c:pt>
                <c:pt idx="1642">
                  <c:v>435.32680659722291</c:v>
                </c:pt>
                <c:pt idx="1643">
                  <c:v>518.27865550733122</c:v>
                </c:pt>
                <c:pt idx="1644">
                  <c:v>592.29803749999871</c:v>
                </c:pt>
                <c:pt idx="1645">
                  <c:v>656.00355712769931</c:v>
                </c:pt>
                <c:pt idx="1646">
                  <c:v>710.14031638696088</c:v>
                </c:pt>
                <c:pt idx="1647">
                  <c:v>753.31880987654381</c:v>
                </c:pt>
                <c:pt idx="1648">
                  <c:v>798.04427703510851</c:v>
                </c:pt>
                <c:pt idx="1649">
                  <c:v>820.12635805362629</c:v>
                </c:pt>
                <c:pt idx="1650">
                  <c:v>830.59090164930512</c:v>
                </c:pt>
                <c:pt idx="1651">
                  <c:v>817.68790782214614</c:v>
                </c:pt>
                <c:pt idx="1652">
                  <c:v>791.62648536844108</c:v>
                </c:pt>
                <c:pt idx="1653">
                  <c:v>776.63484054783885</c:v>
                </c:pt>
                <c:pt idx="1654">
                  <c:v>749.19067098765413</c:v>
                </c:pt>
                <c:pt idx="1655">
                  <c:v>731.98399506172768</c:v>
                </c:pt>
                <c:pt idx="1656">
                  <c:v>738.32057222222318</c:v>
                </c:pt>
                <c:pt idx="1657">
                  <c:v>744.70040246913686</c:v>
                </c:pt>
                <c:pt idx="1658">
                  <c:v>751.12348580246862</c:v>
                </c:pt>
                <c:pt idx="1659">
                  <c:v>757.58982222222176</c:v>
                </c:pt>
                <c:pt idx="1660">
                  <c:v>764.09941172839456</c:v>
                </c:pt>
                <c:pt idx="1661">
                  <c:v>758.90225432098771</c:v>
                </c:pt>
                <c:pt idx="1662">
                  <c:v>764.67147263695983</c:v>
                </c:pt>
                <c:pt idx="1663">
                  <c:v>771.30541476658959</c:v>
                </c:pt>
                <c:pt idx="1664">
                  <c:v>753.64559517747034</c:v>
                </c:pt>
                <c:pt idx="1665">
                  <c:v>746.92782145061778</c:v>
                </c:pt>
                <c:pt idx="1666">
                  <c:v>728.4843775848766</c:v>
                </c:pt>
                <c:pt idx="1667">
                  <c:v>708.36893159722206</c:v>
                </c:pt>
                <c:pt idx="1668">
                  <c:v>700.0142988811715</c:v>
                </c:pt>
                <c:pt idx="1669">
                  <c:v>690.81792055362757</c:v>
                </c:pt>
                <c:pt idx="1670">
                  <c:v>681.62762469135816</c:v>
                </c:pt>
                <c:pt idx="1671">
                  <c:v>659.83747326388857</c:v>
                </c:pt>
                <c:pt idx="1672">
                  <c:v>648.94341129436771</c:v>
                </c:pt>
                <c:pt idx="1673">
                  <c:v>649.80002515432136</c:v>
                </c:pt>
                <c:pt idx="1674">
                  <c:v>638.90731484375101</c:v>
                </c:pt>
                <c:pt idx="1675">
                  <c:v>627.1573148437501</c:v>
                </c:pt>
                <c:pt idx="1676">
                  <c:v>615.40731484374908</c:v>
                </c:pt>
                <c:pt idx="1677">
                  <c:v>591.05002515431966</c:v>
                </c:pt>
                <c:pt idx="1678">
                  <c:v>565.83747326388891</c:v>
                </c:pt>
                <c:pt idx="1679">
                  <c:v>551.5237141493061</c:v>
                </c:pt>
                <c:pt idx="1680">
                  <c:v>548.96603750000077</c:v>
                </c:pt>
                <c:pt idx="1681">
                  <c:v>569.91444331597154</c:v>
                </c:pt>
                <c:pt idx="1682">
                  <c:v>604.31526358024587</c:v>
                </c:pt>
                <c:pt idx="1683">
                  <c:v>639.56526358024723</c:v>
                </c:pt>
                <c:pt idx="1684">
                  <c:v>688.26429888117377</c:v>
                </c:pt>
                <c:pt idx="1685">
                  <c:v>715.17047943672821</c:v>
                </c:pt>
                <c:pt idx="1686">
                  <c:v>718.58747326388857</c:v>
                </c:pt>
                <c:pt idx="1687">
                  <c:v>722.01528036265563</c:v>
                </c:pt>
                <c:pt idx="1688">
                  <c:v>701.95390073302428</c:v>
                </c:pt>
                <c:pt idx="1689">
                  <c:v>680.17726589506071</c:v>
                </c:pt>
                <c:pt idx="1690">
                  <c:v>670.15333437500135</c:v>
                </c:pt>
                <c:pt idx="1691">
                  <c:v>659.26738235918253</c:v>
                </c:pt>
                <c:pt idx="1692">
                  <c:v>660.13210617283835</c:v>
                </c:pt>
                <c:pt idx="1693">
                  <c:v>660.99750581597084</c:v>
                </c:pt>
                <c:pt idx="1694">
                  <c:v>661.86358128858217</c:v>
                </c:pt>
                <c:pt idx="1695">
                  <c:v>662.73033259066574</c:v>
                </c:pt>
                <c:pt idx="1696">
                  <c:v>663.59775972222087</c:v>
                </c:pt>
                <c:pt idx="1697">
                  <c:v>664.46586268325484</c:v>
                </c:pt>
                <c:pt idx="1698">
                  <c:v>653.5846414737648</c:v>
                </c:pt>
                <c:pt idx="1699">
                  <c:v>630.08464147376617</c:v>
                </c:pt>
                <c:pt idx="1700">
                  <c:v>605.71586268325814</c:v>
                </c:pt>
                <c:pt idx="1701">
                  <c:v>592.23033259066312</c:v>
                </c:pt>
                <c:pt idx="1702">
                  <c:v>590.49750581597152</c:v>
                </c:pt>
                <c:pt idx="1703">
                  <c:v>577.01738235918219</c:v>
                </c:pt>
                <c:pt idx="1704">
                  <c:v>574.42726589506174</c:v>
                </c:pt>
                <c:pt idx="1705">
                  <c:v>584.45390073302599</c:v>
                </c:pt>
                <c:pt idx="1706">
                  <c:v>582.73323888888831</c:v>
                </c:pt>
                <c:pt idx="1707">
                  <c:v>592.76528036265472</c:v>
                </c:pt>
                <c:pt idx="1708">
                  <c:v>603.65731484374976</c:v>
                </c:pt>
                <c:pt idx="1709">
                  <c:v>602.80002515432068</c:v>
                </c:pt>
                <c:pt idx="1710">
                  <c:v>625.44341129436737</c:v>
                </c:pt>
                <c:pt idx="1711">
                  <c:v>649.80002515432136</c:v>
                </c:pt>
                <c:pt idx="1712">
                  <c:v>662.40731484374976</c:v>
                </c:pt>
                <c:pt idx="1713">
                  <c:v>687.62392171103386</c:v>
                </c:pt>
                <c:pt idx="1714">
                  <c:v>701.95390073302588</c:v>
                </c:pt>
                <c:pt idx="1715">
                  <c:v>716.28996222029184</c:v>
                </c:pt>
                <c:pt idx="1716">
                  <c:v>731.49750581597186</c:v>
                </c:pt>
                <c:pt idx="1717">
                  <c:v>746.71586268325677</c:v>
                </c:pt>
                <c:pt idx="1718">
                  <c:v>762.81651493055574</c:v>
                </c:pt>
                <c:pt idx="1719">
                  <c:v>778.93406291473696</c:v>
                </c:pt>
                <c:pt idx="1720">
                  <c:v>784.19742286844064</c:v>
                </c:pt>
                <c:pt idx="1721">
                  <c:v>765.1021414737661</c:v>
                </c:pt>
                <c:pt idx="1722">
                  <c:v>733.38808128857954</c:v>
                </c:pt>
                <c:pt idx="1723">
                  <c:v>699.91010617284087</c:v>
                </c:pt>
                <c:pt idx="1724">
                  <c:v>665.54713235918223</c:v>
                </c:pt>
                <c:pt idx="1725">
                  <c:v>594.16010617283678</c:v>
                </c:pt>
                <c:pt idx="1726">
                  <c:v>495.73511268325876</c:v>
                </c:pt>
                <c:pt idx="1727">
                  <c:v>382.06270165895262</c:v>
                </c:pt>
                <c:pt idx="1728">
                  <c:v>252.34775972222087</c:v>
                </c:pt>
                <c:pt idx="1729">
                  <c:v>118.4822110628844</c:v>
                </c:pt>
                <c:pt idx="1730">
                  <c:v>27.658667081403678</c:v>
                </c:pt>
                <c:pt idx="1731">
                  <c:v>-16.597745679011553</c:v>
                </c:pt>
                <c:pt idx="1732">
                  <c:v>-37.736340007715228</c:v>
                </c:pt>
                <c:pt idx="1733">
                  <c:v>-34.131070187114915</c:v>
                </c:pt>
                <c:pt idx="1734">
                  <c:v>-29.332623427855253</c:v>
                </c:pt>
                <c:pt idx="1735">
                  <c:v>-35.139659452159776</c:v>
                </c:pt>
                <c:pt idx="1736">
                  <c:v>-64.089181684028119</c:v>
                </c:pt>
                <c:pt idx="1737">
                  <c:v>-81.655341406250386</c:v>
                </c:pt>
                <c:pt idx="1738">
                  <c:v>-86.37429197530787</c:v>
                </c:pt>
                <c:pt idx="1739">
                  <c:v>-78.985728751927979</c:v>
                </c:pt>
                <c:pt idx="1740">
                  <c:v>-34.633937808642543</c:v>
                </c:pt>
                <c:pt idx="1741">
                  <c:v>35.511956288579881</c:v>
                </c:pt>
                <c:pt idx="1742">
                  <c:v>84.999037500001378</c:v>
                </c:pt>
                <c:pt idx="1743">
                  <c:v>111.76636384066299</c:v>
                </c:pt>
                <c:pt idx="1744">
                  <c:v>139.9279263888879</c:v>
                </c:pt>
                <c:pt idx="1745">
                  <c:v>145.30485443672839</c:v>
                </c:pt>
                <c:pt idx="1746">
                  <c:v>138.9993654320987</c:v>
                </c:pt>
                <c:pt idx="1747">
                  <c:v>156.26145937500038</c:v>
                </c:pt>
                <c:pt idx="1748">
                  <c:v>174.81979425154393</c:v>
                </c:pt>
                <c:pt idx="1749">
                  <c:v>193.42138221450557</c:v>
                </c:pt>
                <c:pt idx="1750">
                  <c:v>225.02595802469028</c:v>
                </c:pt>
                <c:pt idx="1751">
                  <c:v>233.75668984374991</c:v>
                </c:pt>
                <c:pt idx="1752">
                  <c:v>230.7543173996913</c:v>
                </c:pt>
                <c:pt idx="1753">
                  <c:v>227.76884069251545</c:v>
                </c:pt>
                <c:pt idx="1754">
                  <c:v>224.80025972222225</c:v>
                </c:pt>
                <c:pt idx="1755">
                  <c:v>221.84857448881169</c:v>
                </c:pt>
                <c:pt idx="1756">
                  <c:v>218.91378499228392</c:v>
                </c:pt>
                <c:pt idx="1757">
                  <c:v>204.24589123263956</c:v>
                </c:pt>
                <c:pt idx="1758">
                  <c:v>200.7667210937507</c:v>
                </c:pt>
                <c:pt idx="1759">
                  <c:v>197.8859979552476</c:v>
                </c:pt>
                <c:pt idx="1760">
                  <c:v>182.70143256172813</c:v>
                </c:pt>
                <c:pt idx="1761">
                  <c:v>179.29119702932067</c:v>
                </c:pt>
                <c:pt idx="1762">
                  <c:v>175.90529135802441</c:v>
                </c:pt>
                <c:pt idx="1763">
                  <c:v>172.54371554783918</c:v>
                </c:pt>
                <c:pt idx="1764">
                  <c:v>157.45646959876584</c:v>
                </c:pt>
                <c:pt idx="1765">
                  <c:v>118.34376623263958</c:v>
                </c:pt>
                <c:pt idx="1766">
                  <c:v>42.926093055555299</c:v>
                </c:pt>
                <c:pt idx="1767">
                  <c:v>-58.080569029706766</c:v>
                </c:pt>
                <c:pt idx="1768">
                  <c:v>-184.57079062499994</c:v>
                </c:pt>
                <c:pt idx="1769">
                  <c:v>-325.67315004822626</c:v>
                </c:pt>
                <c:pt idx="1770">
                  <c:v>-445.36956710069433</c:v>
                </c:pt>
                <c:pt idx="1771">
                  <c:v>-507.65953315007607</c:v>
                </c:pt>
                <c:pt idx="1772">
                  <c:v>-522.25744981674268</c:v>
                </c:pt>
                <c:pt idx="1773">
                  <c:v>-512.66331710069471</c:v>
                </c:pt>
                <c:pt idx="1774">
                  <c:v>-466.32154626736144</c:v>
                </c:pt>
                <c:pt idx="1775">
                  <c:v>-406.46890173611121</c:v>
                </c:pt>
                <c:pt idx="1776">
                  <c:v>-380.26961006944407</c:v>
                </c:pt>
                <c:pt idx="1777">
                  <c:v>-400.68104062499981</c:v>
                </c:pt>
                <c:pt idx="1778">
                  <c:v>-468.03941856674447</c:v>
                </c:pt>
                <c:pt idx="1779">
                  <c:v>-571.49596250000036</c:v>
                </c:pt>
                <c:pt idx="1780">
                  <c:v>-663.815483767361</c:v>
                </c:pt>
                <c:pt idx="1781">
                  <c:v>-697.46103585069454</c:v>
                </c:pt>
                <c:pt idx="1782">
                  <c:v>-659.48504891975244</c:v>
                </c:pt>
                <c:pt idx="1783">
                  <c:v>-573.01108595678988</c:v>
                </c:pt>
                <c:pt idx="1784">
                  <c:v>-461.32288152970699</c:v>
                </c:pt>
                <c:pt idx="1785">
                  <c:v>-383.44414657600305</c:v>
                </c:pt>
                <c:pt idx="1786">
                  <c:v>-351.88417551118846</c:v>
                </c:pt>
                <c:pt idx="1787">
                  <c:v>-343.3893081790124</c:v>
                </c:pt>
                <c:pt idx="1788">
                  <c:v>-358.15046640624973</c:v>
                </c:pt>
                <c:pt idx="1789">
                  <c:v>-408.05653315007726</c:v>
                </c:pt>
                <c:pt idx="1790">
                  <c:v>-493.31431222993825</c:v>
                </c:pt>
                <c:pt idx="1791">
                  <c:v>-602.13899842785463</c:v>
                </c:pt>
                <c:pt idx="1792">
                  <c:v>-710.89508793402786</c:v>
                </c:pt>
                <c:pt idx="1793">
                  <c:v>-748.6997233506944</c:v>
                </c:pt>
                <c:pt idx="1794">
                  <c:v>-938.34367854938262</c:v>
                </c:pt>
                <c:pt idx="1795">
                  <c:v>-528.00739999999996</c:v>
                </c:pt>
                <c:pt idx="1796">
                  <c:v>82.99260000000001</c:v>
                </c:pt>
                <c:pt idx="1797">
                  <c:v>82.99260000000001</c:v>
                </c:pt>
                <c:pt idx="1798">
                  <c:v>82.99260000000001</c:v>
                </c:pt>
                <c:pt idx="1799">
                  <c:v>82.99260000000001</c:v>
                </c:pt>
                <c:pt idx="1800">
                  <c:v>82.99260000000001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58F-4F90-B5D3-56BBFF2FFE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119568"/>
        <c:axId val="128120048"/>
      </c:scatterChart>
      <c:valAx>
        <c:axId val="12811956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20048"/>
        <c:crosses val="autoZero"/>
        <c:crossBetween val="midCat"/>
      </c:valAx>
      <c:valAx>
        <c:axId val="128120048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Force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195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b="1" u="sng">
                <a:solidFill>
                  <a:srgbClr val="C00000"/>
                </a:solidFill>
              </a:rPr>
              <a:t>Energy</a:t>
            </a:r>
            <a:r>
              <a:rPr lang="en-GB" b="1" u="sng" baseline="0">
                <a:solidFill>
                  <a:srgbClr val="C00000"/>
                </a:solidFill>
              </a:rPr>
              <a:t> against Time</a:t>
            </a:r>
            <a:endParaRPr lang="en-GB" b="1" u="sng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1140414509115298E-2"/>
          <c:y val="8.5249708168565461E-2"/>
          <c:w val="0.91667029426665469"/>
          <c:h val="0.80725551765014614"/>
        </c:manualLayout>
      </c:layout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calculations'!$AC$2:$AC$1802</c:f>
              <c:numCache>
                <c:formatCode>0.000000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1.6434043209876546E-6</c:v>
                </c:pt>
                <c:pt idx="12">
                  <c:v>3.873173131328828E-5</c:v>
                </c:pt>
                <c:pt idx="13">
                  <c:v>3.279360052129475E-4</c:v>
                </c:pt>
                <c:pt idx="14">
                  <c:v>1.1280927797355168E-3</c:v>
                </c:pt>
                <c:pt idx="15">
                  <c:v>2.1298531177527335E-3</c:v>
                </c:pt>
                <c:pt idx="16">
                  <c:v>3.3181885557417587E-3</c:v>
                </c:pt>
                <c:pt idx="17">
                  <c:v>5.1652734390164922E-3</c:v>
                </c:pt>
                <c:pt idx="18">
                  <c:v>7.5087936044575809E-3</c:v>
                </c:pt>
                <c:pt idx="19">
                  <c:v>9.1794517832615458E-3</c:v>
                </c:pt>
                <c:pt idx="20">
                  <c:v>9.9498111194642122E-3</c:v>
                </c:pt>
                <c:pt idx="21">
                  <c:v>1.0394563712247994E-2</c:v>
                </c:pt>
                <c:pt idx="22">
                  <c:v>1.082191005319021E-2</c:v>
                </c:pt>
                <c:pt idx="23">
                  <c:v>1.1282257233745764E-2</c:v>
                </c:pt>
                <c:pt idx="24">
                  <c:v>1.2105985071963253E-2</c:v>
                </c:pt>
                <c:pt idx="25">
                  <c:v>1.3198974928688836E-2</c:v>
                </c:pt>
                <c:pt idx="26">
                  <c:v>1.4528057006558346E-2</c:v>
                </c:pt>
                <c:pt idx="27">
                  <c:v>1.6432995686195391E-2</c:v>
                </c:pt>
                <c:pt idx="28">
                  <c:v>1.8592420824154601E-2</c:v>
                </c:pt>
                <c:pt idx="29">
                  <c:v>2.0781395211978887E-2</c:v>
                </c:pt>
                <c:pt idx="30">
                  <c:v>2.2552656099532574E-2</c:v>
                </c:pt>
                <c:pt idx="31">
                  <c:v>2.381900886672899E-2</c:v>
                </c:pt>
                <c:pt idx="32">
                  <c:v>2.4871958144914972E-2</c:v>
                </c:pt>
                <c:pt idx="33">
                  <c:v>2.5822193056743926E-2</c:v>
                </c:pt>
                <c:pt idx="34">
                  <c:v>2.6577964299617299E-2</c:v>
                </c:pt>
                <c:pt idx="35">
                  <c:v>2.6577964299617299E-2</c:v>
                </c:pt>
                <c:pt idx="36">
                  <c:v>2.6577964299617299E-2</c:v>
                </c:pt>
                <c:pt idx="37">
                  <c:v>2.6577964299617299E-2</c:v>
                </c:pt>
                <c:pt idx="38">
                  <c:v>2.6577964299617299E-2</c:v>
                </c:pt>
                <c:pt idx="39">
                  <c:v>2.6577964299617299E-2</c:v>
                </c:pt>
                <c:pt idx="40">
                  <c:v>2.6577964299617299E-2</c:v>
                </c:pt>
                <c:pt idx="41">
                  <c:v>2.6577964299617299E-2</c:v>
                </c:pt>
                <c:pt idx="42">
                  <c:v>2.6577964299617299E-2</c:v>
                </c:pt>
                <c:pt idx="43">
                  <c:v>2.6577964299617299E-2</c:v>
                </c:pt>
                <c:pt idx="44">
                  <c:v>2.6577964299617299E-2</c:v>
                </c:pt>
                <c:pt idx="45">
                  <c:v>2.6577964299617299E-2</c:v>
                </c:pt>
                <c:pt idx="46">
                  <c:v>2.6577964299617299E-2</c:v>
                </c:pt>
                <c:pt idx="47">
                  <c:v>2.6577964299617299E-2</c:v>
                </c:pt>
                <c:pt idx="48">
                  <c:v>2.6577964299617299E-2</c:v>
                </c:pt>
                <c:pt idx="49">
                  <c:v>2.6577964299617299E-2</c:v>
                </c:pt>
                <c:pt idx="50">
                  <c:v>2.6577964299617299E-2</c:v>
                </c:pt>
                <c:pt idx="51">
                  <c:v>2.6577964299617299E-2</c:v>
                </c:pt>
                <c:pt idx="52">
                  <c:v>2.6577964299617299E-2</c:v>
                </c:pt>
                <c:pt idx="53">
                  <c:v>2.6577964299617299E-2</c:v>
                </c:pt>
                <c:pt idx="54">
                  <c:v>2.6577964299617299E-2</c:v>
                </c:pt>
                <c:pt idx="55">
                  <c:v>2.6577964299617299E-2</c:v>
                </c:pt>
                <c:pt idx="56">
                  <c:v>2.6577964299617299E-2</c:v>
                </c:pt>
                <c:pt idx="57">
                  <c:v>2.6694803453809687E-2</c:v>
                </c:pt>
                <c:pt idx="58">
                  <c:v>2.6849002673873825E-2</c:v>
                </c:pt>
                <c:pt idx="59">
                  <c:v>2.7269083909623244E-2</c:v>
                </c:pt>
                <c:pt idx="60">
                  <c:v>2.7750212950777516E-2</c:v>
                </c:pt>
                <c:pt idx="61">
                  <c:v>2.8034723386957346E-2</c:v>
                </c:pt>
                <c:pt idx="62">
                  <c:v>2.8281330165060643E-2</c:v>
                </c:pt>
                <c:pt idx="63">
                  <c:v>2.8588577099305436E-2</c:v>
                </c:pt>
                <c:pt idx="64">
                  <c:v>2.8974344804106267E-2</c:v>
                </c:pt>
                <c:pt idx="65">
                  <c:v>2.9269306496923851E-2</c:v>
                </c:pt>
                <c:pt idx="66">
                  <c:v>2.9502945359181056E-2</c:v>
                </c:pt>
                <c:pt idx="67">
                  <c:v>3.0055764860690923E-2</c:v>
                </c:pt>
                <c:pt idx="68">
                  <c:v>3.1238889189351172E-2</c:v>
                </c:pt>
                <c:pt idx="69">
                  <c:v>3.2935380999169594E-2</c:v>
                </c:pt>
                <c:pt idx="70">
                  <c:v>3.4963948540918277E-2</c:v>
                </c:pt>
                <c:pt idx="71">
                  <c:v>3.705113028781816E-2</c:v>
                </c:pt>
                <c:pt idx="72">
                  <c:v>3.8801402358579574E-2</c:v>
                </c:pt>
                <c:pt idx="73">
                  <c:v>4.0071650644306782E-2</c:v>
                </c:pt>
                <c:pt idx="74">
                  <c:v>4.1084386006589889E-2</c:v>
                </c:pt>
                <c:pt idx="75">
                  <c:v>4.2097345819120849E-2</c:v>
                </c:pt>
                <c:pt idx="76">
                  <c:v>4.3217317835401656E-2</c:v>
                </c:pt>
                <c:pt idx="77">
                  <c:v>4.4297855603238109E-2</c:v>
                </c:pt>
                <c:pt idx="78">
                  <c:v>4.5067993422372436E-2</c:v>
                </c:pt>
                <c:pt idx="79">
                  <c:v>4.5067993422372436E-2</c:v>
                </c:pt>
                <c:pt idx="80">
                  <c:v>4.5067993422372436E-2</c:v>
                </c:pt>
                <c:pt idx="81">
                  <c:v>4.5067993422372436E-2</c:v>
                </c:pt>
                <c:pt idx="82">
                  <c:v>4.5067993422372436E-2</c:v>
                </c:pt>
                <c:pt idx="83">
                  <c:v>4.5067993422372436E-2</c:v>
                </c:pt>
                <c:pt idx="84">
                  <c:v>4.5067993422372436E-2</c:v>
                </c:pt>
                <c:pt idx="85">
                  <c:v>4.5067993422372436E-2</c:v>
                </c:pt>
                <c:pt idx="86">
                  <c:v>4.5067993422372436E-2</c:v>
                </c:pt>
                <c:pt idx="87">
                  <c:v>4.5067993422372436E-2</c:v>
                </c:pt>
                <c:pt idx="88">
                  <c:v>4.5067993422372436E-2</c:v>
                </c:pt>
                <c:pt idx="89">
                  <c:v>4.5067993422372436E-2</c:v>
                </c:pt>
                <c:pt idx="90">
                  <c:v>4.5067993422372436E-2</c:v>
                </c:pt>
                <c:pt idx="91">
                  <c:v>4.5067993422372436E-2</c:v>
                </c:pt>
                <c:pt idx="92">
                  <c:v>4.5067993422372436E-2</c:v>
                </c:pt>
                <c:pt idx="93">
                  <c:v>4.5067993422372436E-2</c:v>
                </c:pt>
                <c:pt idx="94">
                  <c:v>4.5067993422372436E-2</c:v>
                </c:pt>
                <c:pt idx="95">
                  <c:v>4.5067993422372436E-2</c:v>
                </c:pt>
                <c:pt idx="96">
                  <c:v>4.5067993422372436E-2</c:v>
                </c:pt>
                <c:pt idx="97">
                  <c:v>4.5067993422372436E-2</c:v>
                </c:pt>
                <c:pt idx="98">
                  <c:v>4.5067993422372436E-2</c:v>
                </c:pt>
                <c:pt idx="99">
                  <c:v>4.5067993422372436E-2</c:v>
                </c:pt>
                <c:pt idx="100">
                  <c:v>4.5067993422372436E-2</c:v>
                </c:pt>
                <c:pt idx="101">
                  <c:v>4.5067993422372436E-2</c:v>
                </c:pt>
                <c:pt idx="102">
                  <c:v>4.5067993422372436E-2</c:v>
                </c:pt>
                <c:pt idx="103">
                  <c:v>4.5067993422372436E-2</c:v>
                </c:pt>
                <c:pt idx="104">
                  <c:v>4.5067993422372436E-2</c:v>
                </c:pt>
                <c:pt idx="105">
                  <c:v>4.5067993422372436E-2</c:v>
                </c:pt>
                <c:pt idx="106">
                  <c:v>4.5067993422372436E-2</c:v>
                </c:pt>
                <c:pt idx="107">
                  <c:v>4.5067993422372436E-2</c:v>
                </c:pt>
                <c:pt idx="108">
                  <c:v>4.5067993422372436E-2</c:v>
                </c:pt>
                <c:pt idx="109">
                  <c:v>4.5067993422372436E-2</c:v>
                </c:pt>
                <c:pt idx="110">
                  <c:v>4.5067993422372436E-2</c:v>
                </c:pt>
                <c:pt idx="111">
                  <c:v>4.5067993422372436E-2</c:v>
                </c:pt>
                <c:pt idx="112">
                  <c:v>4.5067993422372436E-2</c:v>
                </c:pt>
                <c:pt idx="113">
                  <c:v>4.5067993422372436E-2</c:v>
                </c:pt>
                <c:pt idx="114">
                  <c:v>4.5067993422372436E-2</c:v>
                </c:pt>
                <c:pt idx="115">
                  <c:v>4.5067993422372436E-2</c:v>
                </c:pt>
                <c:pt idx="116">
                  <c:v>4.5067993422372436E-2</c:v>
                </c:pt>
                <c:pt idx="117">
                  <c:v>4.5067993422372436E-2</c:v>
                </c:pt>
                <c:pt idx="118">
                  <c:v>4.5067993422372436E-2</c:v>
                </c:pt>
                <c:pt idx="119">
                  <c:v>4.5067993422372436E-2</c:v>
                </c:pt>
                <c:pt idx="120">
                  <c:v>4.5067993422372436E-2</c:v>
                </c:pt>
                <c:pt idx="121">
                  <c:v>4.5067993422372436E-2</c:v>
                </c:pt>
                <c:pt idx="122">
                  <c:v>4.5067993422372436E-2</c:v>
                </c:pt>
                <c:pt idx="123">
                  <c:v>4.5067993422372436E-2</c:v>
                </c:pt>
                <c:pt idx="124">
                  <c:v>4.5067993422372436E-2</c:v>
                </c:pt>
                <c:pt idx="125">
                  <c:v>4.5067993422372436E-2</c:v>
                </c:pt>
                <c:pt idx="126">
                  <c:v>4.5067993422372436E-2</c:v>
                </c:pt>
                <c:pt idx="127">
                  <c:v>4.5067993422372436E-2</c:v>
                </c:pt>
                <c:pt idx="128">
                  <c:v>4.5067993422372436E-2</c:v>
                </c:pt>
                <c:pt idx="129">
                  <c:v>4.5067993422372436E-2</c:v>
                </c:pt>
                <c:pt idx="130">
                  <c:v>4.5067993422372436E-2</c:v>
                </c:pt>
                <c:pt idx="131">
                  <c:v>4.5067993422372436E-2</c:v>
                </c:pt>
                <c:pt idx="132">
                  <c:v>4.5067993422372436E-2</c:v>
                </c:pt>
                <c:pt idx="133">
                  <c:v>4.5067993422372436E-2</c:v>
                </c:pt>
                <c:pt idx="134">
                  <c:v>4.5067993422372436E-2</c:v>
                </c:pt>
                <c:pt idx="135">
                  <c:v>4.5067993422372436E-2</c:v>
                </c:pt>
                <c:pt idx="136">
                  <c:v>4.5067993422372436E-2</c:v>
                </c:pt>
                <c:pt idx="137">
                  <c:v>4.5069636826693425E-2</c:v>
                </c:pt>
                <c:pt idx="138">
                  <c:v>4.5114533702322449E-2</c:v>
                </c:pt>
                <c:pt idx="139">
                  <c:v>4.5479952219455451E-2</c:v>
                </c:pt>
                <c:pt idx="140">
                  <c:v>4.6595559840955765E-2</c:v>
                </c:pt>
                <c:pt idx="141">
                  <c:v>4.8237924066529644E-2</c:v>
                </c:pt>
                <c:pt idx="142">
                  <c:v>4.9605959083922901E-2</c:v>
                </c:pt>
                <c:pt idx="143">
                  <c:v>5.0383399957506299E-2</c:v>
                </c:pt>
                <c:pt idx="144">
                  <c:v>5.0896377327856429E-2</c:v>
                </c:pt>
                <c:pt idx="145">
                  <c:v>5.1667569987207146E-2</c:v>
                </c:pt>
                <c:pt idx="146">
                  <c:v>5.2923966013205946E-2</c:v>
                </c:pt>
                <c:pt idx="147">
                  <c:v>5.4378522737730778E-2</c:v>
                </c:pt>
                <c:pt idx="148">
                  <c:v>5.5629933033196813E-2</c:v>
                </c:pt>
                <c:pt idx="149">
                  <c:v>5.6454387196260288E-2</c:v>
                </c:pt>
                <c:pt idx="150">
                  <c:v>5.6764041744305202E-2</c:v>
                </c:pt>
                <c:pt idx="151">
                  <c:v>5.6764041744305202E-2</c:v>
                </c:pt>
                <c:pt idx="152">
                  <c:v>5.6764041744305202E-2</c:v>
                </c:pt>
                <c:pt idx="153">
                  <c:v>5.6764041744305202E-2</c:v>
                </c:pt>
                <c:pt idx="154">
                  <c:v>5.6764041744305202E-2</c:v>
                </c:pt>
                <c:pt idx="155">
                  <c:v>5.6764041744305202E-2</c:v>
                </c:pt>
                <c:pt idx="156">
                  <c:v>5.6764041744305202E-2</c:v>
                </c:pt>
                <c:pt idx="157">
                  <c:v>5.7128626112722437E-2</c:v>
                </c:pt>
                <c:pt idx="158">
                  <c:v>5.7965016833854244E-2</c:v>
                </c:pt>
                <c:pt idx="159">
                  <c:v>5.9202639390870851E-2</c:v>
                </c:pt>
                <c:pt idx="160">
                  <c:v>6.0692483976024697E-2</c:v>
                </c:pt>
                <c:pt idx="161">
                  <c:v>6.2140623190072727E-2</c:v>
                </c:pt>
                <c:pt idx="162">
                  <c:v>6.341513306356969E-2</c:v>
                </c:pt>
                <c:pt idx="163">
                  <c:v>6.4732466473688438E-2</c:v>
                </c:pt>
                <c:pt idx="164">
                  <c:v>6.5989063965538747E-2</c:v>
                </c:pt>
                <c:pt idx="165">
                  <c:v>6.7032254648257517E-2</c:v>
                </c:pt>
                <c:pt idx="166">
                  <c:v>6.7966162636407479E-2</c:v>
                </c:pt>
                <c:pt idx="167">
                  <c:v>6.9282058452327308E-2</c:v>
                </c:pt>
                <c:pt idx="168">
                  <c:v>7.0989531528001762E-2</c:v>
                </c:pt>
                <c:pt idx="169">
                  <c:v>7.2334645303936268E-2</c:v>
                </c:pt>
                <c:pt idx="170">
                  <c:v>7.2782774320571009E-2</c:v>
                </c:pt>
                <c:pt idx="171">
                  <c:v>7.2782774320571009E-2</c:v>
                </c:pt>
                <c:pt idx="172">
                  <c:v>7.2782774320571009E-2</c:v>
                </c:pt>
                <c:pt idx="173">
                  <c:v>7.2782774320571009E-2</c:v>
                </c:pt>
                <c:pt idx="174">
                  <c:v>7.2782774320571009E-2</c:v>
                </c:pt>
                <c:pt idx="175">
                  <c:v>7.2782774320571009E-2</c:v>
                </c:pt>
                <c:pt idx="176">
                  <c:v>7.3132067728705438E-2</c:v>
                </c:pt>
                <c:pt idx="177">
                  <c:v>7.4039236338795042E-2</c:v>
                </c:pt>
                <c:pt idx="178">
                  <c:v>7.5158700356964661E-2</c:v>
                </c:pt>
                <c:pt idx="179">
                  <c:v>7.5897112011352325E-2</c:v>
                </c:pt>
                <c:pt idx="180">
                  <c:v>7.6233651784562387E-2</c:v>
                </c:pt>
                <c:pt idx="181">
                  <c:v>7.6233651784562387E-2</c:v>
                </c:pt>
                <c:pt idx="182">
                  <c:v>7.6233651784562387E-2</c:v>
                </c:pt>
                <c:pt idx="183">
                  <c:v>7.6233651784562387E-2</c:v>
                </c:pt>
                <c:pt idx="184">
                  <c:v>7.6233651784562387E-2</c:v>
                </c:pt>
                <c:pt idx="185">
                  <c:v>7.6233651784562387E-2</c:v>
                </c:pt>
                <c:pt idx="186">
                  <c:v>7.6233651784562387E-2</c:v>
                </c:pt>
                <c:pt idx="187">
                  <c:v>7.6233651784562387E-2</c:v>
                </c:pt>
                <c:pt idx="188">
                  <c:v>7.6233651784562387E-2</c:v>
                </c:pt>
                <c:pt idx="189">
                  <c:v>7.6233651784562387E-2</c:v>
                </c:pt>
                <c:pt idx="190">
                  <c:v>7.6233651784562387E-2</c:v>
                </c:pt>
                <c:pt idx="191">
                  <c:v>7.6233651784562387E-2</c:v>
                </c:pt>
                <c:pt idx="192">
                  <c:v>7.6233651784562387E-2</c:v>
                </c:pt>
                <c:pt idx="193">
                  <c:v>7.6233651784562387E-2</c:v>
                </c:pt>
                <c:pt idx="194">
                  <c:v>7.6233651784562387E-2</c:v>
                </c:pt>
                <c:pt idx="195">
                  <c:v>7.6233651784562387E-2</c:v>
                </c:pt>
                <c:pt idx="196">
                  <c:v>7.6233651784562387E-2</c:v>
                </c:pt>
                <c:pt idx="197">
                  <c:v>7.6233651784562387E-2</c:v>
                </c:pt>
                <c:pt idx="198">
                  <c:v>7.6375056657461915E-2</c:v>
                </c:pt>
                <c:pt idx="199">
                  <c:v>7.6581464275601266E-2</c:v>
                </c:pt>
                <c:pt idx="200">
                  <c:v>7.6867679323975424E-2</c:v>
                </c:pt>
                <c:pt idx="201">
                  <c:v>7.7243391973116624E-2</c:v>
                </c:pt>
                <c:pt idx="202">
                  <c:v>7.7732720965890886E-2</c:v>
                </c:pt>
                <c:pt idx="203">
                  <c:v>7.8556922682397071E-2</c:v>
                </c:pt>
                <c:pt idx="204">
                  <c:v>7.9616008795593191E-2</c:v>
                </c:pt>
                <c:pt idx="205">
                  <c:v>8.0832048933808118E-2</c:v>
                </c:pt>
                <c:pt idx="206">
                  <c:v>8.2434183548048198E-2</c:v>
                </c:pt>
                <c:pt idx="207">
                  <c:v>8.4236093707817442E-2</c:v>
                </c:pt>
                <c:pt idx="208">
                  <c:v>8.5993746393383683E-2</c:v>
                </c:pt>
                <c:pt idx="209">
                  <c:v>8.8100300902147585E-2</c:v>
                </c:pt>
                <c:pt idx="210">
                  <c:v>9.0331526560869596E-2</c:v>
                </c:pt>
                <c:pt idx="211">
                  <c:v>9.214788959415042E-2</c:v>
                </c:pt>
                <c:pt idx="212">
                  <c:v>9.367107062617204E-2</c:v>
                </c:pt>
                <c:pt idx="213">
                  <c:v>9.5020563920732243E-2</c:v>
                </c:pt>
                <c:pt idx="214">
                  <c:v>9.6507017648308061E-2</c:v>
                </c:pt>
                <c:pt idx="215">
                  <c:v>9.8400295355187919E-2</c:v>
                </c:pt>
                <c:pt idx="216">
                  <c:v>0.10065869795928224</c:v>
                </c:pt>
                <c:pt idx="217">
                  <c:v>0.10303291410299231</c:v>
                </c:pt>
                <c:pt idx="218">
                  <c:v>0.10527936641646815</c:v>
                </c:pt>
                <c:pt idx="219">
                  <c:v>0.10727187155354292</c:v>
                </c:pt>
                <c:pt idx="220">
                  <c:v>0.10898142228157512</c:v>
                </c:pt>
                <c:pt idx="221">
                  <c:v>0.11033183117103802</c:v>
                </c:pt>
                <c:pt idx="222">
                  <c:v>0.11145579094633822</c:v>
                </c:pt>
                <c:pt idx="223">
                  <c:v>0.11254325767652638</c:v>
                </c:pt>
                <c:pt idx="224">
                  <c:v>0.1136433587288604</c:v>
                </c:pt>
                <c:pt idx="225">
                  <c:v>0.11491086152342653</c:v>
                </c:pt>
                <c:pt idx="226">
                  <c:v>0.11624949593931562</c:v>
                </c:pt>
                <c:pt idx="227">
                  <c:v>0.11755765274601386</c:v>
                </c:pt>
                <c:pt idx="228">
                  <c:v>0.11883237405325729</c:v>
                </c:pt>
                <c:pt idx="229">
                  <c:v>0.12001804984381149</c:v>
                </c:pt>
                <c:pt idx="230">
                  <c:v>0.12100380670455341</c:v>
                </c:pt>
                <c:pt idx="231">
                  <c:v>0.12100380670455341</c:v>
                </c:pt>
                <c:pt idx="232">
                  <c:v>0.12100380670455341</c:v>
                </c:pt>
                <c:pt idx="233">
                  <c:v>0.12100380670455341</c:v>
                </c:pt>
                <c:pt idx="234">
                  <c:v>0.12100380670455341</c:v>
                </c:pt>
                <c:pt idx="235">
                  <c:v>0.12100380670455341</c:v>
                </c:pt>
                <c:pt idx="236">
                  <c:v>0.12100380670455341</c:v>
                </c:pt>
                <c:pt idx="237">
                  <c:v>0.12100380670455341</c:v>
                </c:pt>
                <c:pt idx="238">
                  <c:v>0.12100380670455341</c:v>
                </c:pt>
                <c:pt idx="239">
                  <c:v>0.12100380670455341</c:v>
                </c:pt>
                <c:pt idx="240">
                  <c:v>0.12100380670455341</c:v>
                </c:pt>
                <c:pt idx="241">
                  <c:v>0.12100380670455341</c:v>
                </c:pt>
                <c:pt idx="242">
                  <c:v>0.12100380670455341</c:v>
                </c:pt>
                <c:pt idx="243">
                  <c:v>0.12100380670455341</c:v>
                </c:pt>
                <c:pt idx="244">
                  <c:v>0.12100380670455341</c:v>
                </c:pt>
                <c:pt idx="245">
                  <c:v>0.12100380670455341</c:v>
                </c:pt>
                <c:pt idx="246">
                  <c:v>0.12100380670455341</c:v>
                </c:pt>
                <c:pt idx="247">
                  <c:v>0.12100380670455341</c:v>
                </c:pt>
                <c:pt idx="248">
                  <c:v>0.12100380670455341</c:v>
                </c:pt>
                <c:pt idx="249">
                  <c:v>0.12100380670455341</c:v>
                </c:pt>
                <c:pt idx="250">
                  <c:v>0.12100380670455341</c:v>
                </c:pt>
                <c:pt idx="251">
                  <c:v>0.12100380670455341</c:v>
                </c:pt>
                <c:pt idx="252">
                  <c:v>0.12100380670455341</c:v>
                </c:pt>
                <c:pt idx="253">
                  <c:v>0.12100380670455341</c:v>
                </c:pt>
                <c:pt idx="254">
                  <c:v>0.12100380670455341</c:v>
                </c:pt>
                <c:pt idx="255">
                  <c:v>0.12100380670455341</c:v>
                </c:pt>
                <c:pt idx="256">
                  <c:v>0.12100380670455341</c:v>
                </c:pt>
                <c:pt idx="257">
                  <c:v>0.12100380670455341</c:v>
                </c:pt>
                <c:pt idx="258">
                  <c:v>0.12168128107862251</c:v>
                </c:pt>
                <c:pt idx="259">
                  <c:v>0.1228015963840121</c:v>
                </c:pt>
                <c:pt idx="260">
                  <c:v>0.12409063268922232</c:v>
                </c:pt>
                <c:pt idx="261">
                  <c:v>0.12547960371059388</c:v>
                </c:pt>
                <c:pt idx="262">
                  <c:v>0.12714394135917106</c:v>
                </c:pt>
                <c:pt idx="263">
                  <c:v>0.12942552737138868</c:v>
                </c:pt>
                <c:pt idx="264">
                  <c:v>0.13217811015490313</c:v>
                </c:pt>
                <c:pt idx="265">
                  <c:v>0.13485869807731887</c:v>
                </c:pt>
                <c:pt idx="266">
                  <c:v>0.13702034073234715</c:v>
                </c:pt>
                <c:pt idx="267">
                  <c:v>0.13899815399996548</c:v>
                </c:pt>
                <c:pt idx="268">
                  <c:v>0.14094470606946616</c:v>
                </c:pt>
                <c:pt idx="269">
                  <c:v>0.14272300438514901</c:v>
                </c:pt>
                <c:pt idx="270">
                  <c:v>0.14393754925265001</c:v>
                </c:pt>
                <c:pt idx="271">
                  <c:v>0.14393754925265001</c:v>
                </c:pt>
                <c:pt idx="272">
                  <c:v>0.14393754925265001</c:v>
                </c:pt>
                <c:pt idx="273">
                  <c:v>0.14393754925265001</c:v>
                </c:pt>
                <c:pt idx="274">
                  <c:v>0.14393754925265001</c:v>
                </c:pt>
                <c:pt idx="275">
                  <c:v>0.14393754925265001</c:v>
                </c:pt>
                <c:pt idx="276">
                  <c:v>0.14393754925265001</c:v>
                </c:pt>
                <c:pt idx="277">
                  <c:v>0.14393754925265001</c:v>
                </c:pt>
                <c:pt idx="278">
                  <c:v>0.14393754925265001</c:v>
                </c:pt>
                <c:pt idx="279">
                  <c:v>0.14393754925265001</c:v>
                </c:pt>
                <c:pt idx="280">
                  <c:v>0.14393754925265001</c:v>
                </c:pt>
                <c:pt idx="281">
                  <c:v>0.14441998806365888</c:v>
                </c:pt>
                <c:pt idx="282">
                  <c:v>0.14617015556117008</c:v>
                </c:pt>
                <c:pt idx="283">
                  <c:v>0.14841803312863611</c:v>
                </c:pt>
                <c:pt idx="284">
                  <c:v>0.15103621264657563</c:v>
                </c:pt>
                <c:pt idx="285">
                  <c:v>0.15383049380544778</c:v>
                </c:pt>
                <c:pt idx="286">
                  <c:v>0.15667496769488121</c:v>
                </c:pt>
                <c:pt idx="287">
                  <c:v>0.15977964245480547</c:v>
                </c:pt>
                <c:pt idx="288">
                  <c:v>0.16315163935672114</c:v>
                </c:pt>
                <c:pt idx="289">
                  <c:v>0.16607324592894035</c:v>
                </c:pt>
                <c:pt idx="290">
                  <c:v>0.16783522677262602</c:v>
                </c:pt>
                <c:pt idx="291">
                  <c:v>0.16783522677262602</c:v>
                </c:pt>
                <c:pt idx="292">
                  <c:v>0.16783522677262602</c:v>
                </c:pt>
                <c:pt idx="293">
                  <c:v>0.16783522677262602</c:v>
                </c:pt>
                <c:pt idx="294">
                  <c:v>0.16783522677262602</c:v>
                </c:pt>
                <c:pt idx="295">
                  <c:v>0.16783522677262602</c:v>
                </c:pt>
                <c:pt idx="296">
                  <c:v>0.16783522677262602</c:v>
                </c:pt>
                <c:pt idx="297">
                  <c:v>0.16857663033483666</c:v>
                </c:pt>
                <c:pt idx="298">
                  <c:v>0.16936754014338956</c:v>
                </c:pt>
                <c:pt idx="299">
                  <c:v>0.17003212677270385</c:v>
                </c:pt>
                <c:pt idx="300">
                  <c:v>0.17003212677270385</c:v>
                </c:pt>
                <c:pt idx="301">
                  <c:v>0.17003212677270385</c:v>
                </c:pt>
                <c:pt idx="302">
                  <c:v>0.17003212677270385</c:v>
                </c:pt>
                <c:pt idx="303">
                  <c:v>0.17003212677270385</c:v>
                </c:pt>
                <c:pt idx="304">
                  <c:v>0.17003212677270385</c:v>
                </c:pt>
                <c:pt idx="305">
                  <c:v>0.17003212677270385</c:v>
                </c:pt>
                <c:pt idx="306">
                  <c:v>0.17003212677270385</c:v>
                </c:pt>
                <c:pt idx="307">
                  <c:v>0.17003212677270385</c:v>
                </c:pt>
                <c:pt idx="308">
                  <c:v>0.17003212677270385</c:v>
                </c:pt>
                <c:pt idx="309">
                  <c:v>0.17003212677270385</c:v>
                </c:pt>
                <c:pt idx="310">
                  <c:v>0.17003212677270385</c:v>
                </c:pt>
                <c:pt idx="311">
                  <c:v>0.17003212677270385</c:v>
                </c:pt>
                <c:pt idx="312">
                  <c:v>0.17003212677270385</c:v>
                </c:pt>
                <c:pt idx="313">
                  <c:v>0.17003212677270385</c:v>
                </c:pt>
                <c:pt idx="314">
                  <c:v>0.17003212677270385</c:v>
                </c:pt>
                <c:pt idx="315">
                  <c:v>0.17003212677270385</c:v>
                </c:pt>
                <c:pt idx="316">
                  <c:v>0.17003212677270385</c:v>
                </c:pt>
                <c:pt idx="317">
                  <c:v>0.17003212677270385</c:v>
                </c:pt>
                <c:pt idx="318">
                  <c:v>0.17003212677270385</c:v>
                </c:pt>
                <c:pt idx="319">
                  <c:v>0.17003212677270385</c:v>
                </c:pt>
                <c:pt idx="320">
                  <c:v>0.17003212677270385</c:v>
                </c:pt>
                <c:pt idx="321">
                  <c:v>0.17003212677270385</c:v>
                </c:pt>
                <c:pt idx="322">
                  <c:v>0.17003212677270385</c:v>
                </c:pt>
                <c:pt idx="323">
                  <c:v>0.17003212677270385</c:v>
                </c:pt>
                <c:pt idx="324">
                  <c:v>0.17003212677270385</c:v>
                </c:pt>
                <c:pt idx="325">
                  <c:v>0.17003212677270385</c:v>
                </c:pt>
                <c:pt idx="326">
                  <c:v>0.17003212677270385</c:v>
                </c:pt>
                <c:pt idx="327">
                  <c:v>0.17003212677270385</c:v>
                </c:pt>
                <c:pt idx="328">
                  <c:v>0.17003212677270385</c:v>
                </c:pt>
                <c:pt idx="329">
                  <c:v>0.17003212677270385</c:v>
                </c:pt>
                <c:pt idx="330">
                  <c:v>0.17003212677270385</c:v>
                </c:pt>
                <c:pt idx="331">
                  <c:v>0.17003212677270385</c:v>
                </c:pt>
                <c:pt idx="332">
                  <c:v>0.17003212677270385</c:v>
                </c:pt>
                <c:pt idx="333">
                  <c:v>0.17003212677270385</c:v>
                </c:pt>
                <c:pt idx="334">
                  <c:v>0.17003212677270385</c:v>
                </c:pt>
                <c:pt idx="335">
                  <c:v>0.17003212677270385</c:v>
                </c:pt>
                <c:pt idx="336">
                  <c:v>0.17003212677270385</c:v>
                </c:pt>
                <c:pt idx="337">
                  <c:v>0.17003212677270385</c:v>
                </c:pt>
                <c:pt idx="338">
                  <c:v>0.17029277089024489</c:v>
                </c:pt>
                <c:pt idx="339">
                  <c:v>0.17095032237399052</c:v>
                </c:pt>
                <c:pt idx="340">
                  <c:v>0.17219328347048432</c:v>
                </c:pt>
                <c:pt idx="341">
                  <c:v>0.17375213488553418</c:v>
                </c:pt>
                <c:pt idx="342">
                  <c:v>0.1748340581607612</c:v>
                </c:pt>
                <c:pt idx="343">
                  <c:v>0.17531255665296147</c:v>
                </c:pt>
                <c:pt idx="344">
                  <c:v>0.17563400655290626</c:v>
                </c:pt>
                <c:pt idx="345">
                  <c:v>0.17611111221290177</c:v>
                </c:pt>
                <c:pt idx="346">
                  <c:v>0.17659507192646487</c:v>
                </c:pt>
                <c:pt idx="347">
                  <c:v>0.17699059829832517</c:v>
                </c:pt>
                <c:pt idx="348">
                  <c:v>0.17749727617456526</c:v>
                </c:pt>
                <c:pt idx="349">
                  <c:v>0.17798820325198378</c:v>
                </c:pt>
                <c:pt idx="350">
                  <c:v>0.17835468289194661</c:v>
                </c:pt>
                <c:pt idx="351">
                  <c:v>0.17835468289194661</c:v>
                </c:pt>
                <c:pt idx="352">
                  <c:v>0.17835468289194661</c:v>
                </c:pt>
                <c:pt idx="353">
                  <c:v>0.17835468289194661</c:v>
                </c:pt>
                <c:pt idx="354">
                  <c:v>0.17835468289194661</c:v>
                </c:pt>
                <c:pt idx="355">
                  <c:v>0.17864261297008968</c:v>
                </c:pt>
                <c:pt idx="356">
                  <c:v>0.17895795835079323</c:v>
                </c:pt>
                <c:pt idx="357">
                  <c:v>0.17895795835079323</c:v>
                </c:pt>
                <c:pt idx="358">
                  <c:v>0.17895795835079323</c:v>
                </c:pt>
                <c:pt idx="359">
                  <c:v>0.17895795835079323</c:v>
                </c:pt>
                <c:pt idx="360">
                  <c:v>0.17895795835079323</c:v>
                </c:pt>
                <c:pt idx="361">
                  <c:v>0.17895795835079323</c:v>
                </c:pt>
                <c:pt idx="362">
                  <c:v>0.17895795835079323</c:v>
                </c:pt>
                <c:pt idx="363">
                  <c:v>0.17895795835079323</c:v>
                </c:pt>
                <c:pt idx="364">
                  <c:v>0.17895795835079323</c:v>
                </c:pt>
                <c:pt idx="365">
                  <c:v>0.1791332527719931</c:v>
                </c:pt>
                <c:pt idx="366">
                  <c:v>0.17938903035193518</c:v>
                </c:pt>
                <c:pt idx="367">
                  <c:v>0.17981692768706772</c:v>
                </c:pt>
                <c:pt idx="368">
                  <c:v>0.18048737886777699</c:v>
                </c:pt>
                <c:pt idx="369">
                  <c:v>0.18116266750787752</c:v>
                </c:pt>
                <c:pt idx="370">
                  <c:v>0.18157940594305669</c:v>
                </c:pt>
                <c:pt idx="371">
                  <c:v>0.18157940594305669</c:v>
                </c:pt>
                <c:pt idx="372">
                  <c:v>0.18157940594305669</c:v>
                </c:pt>
                <c:pt idx="373">
                  <c:v>0.18157940594305669</c:v>
                </c:pt>
                <c:pt idx="374">
                  <c:v>0.18157940594305669</c:v>
                </c:pt>
                <c:pt idx="375">
                  <c:v>0.18157940594305669</c:v>
                </c:pt>
                <c:pt idx="376">
                  <c:v>0.18157940594305669</c:v>
                </c:pt>
                <c:pt idx="377">
                  <c:v>0.18157940594305669</c:v>
                </c:pt>
                <c:pt idx="378">
                  <c:v>0.18157940594305669</c:v>
                </c:pt>
                <c:pt idx="379">
                  <c:v>0.18157940594305669</c:v>
                </c:pt>
                <c:pt idx="380">
                  <c:v>0.18157940594305669</c:v>
                </c:pt>
                <c:pt idx="381">
                  <c:v>0.18157940594305669</c:v>
                </c:pt>
                <c:pt idx="382">
                  <c:v>0.18157940594305669</c:v>
                </c:pt>
                <c:pt idx="383">
                  <c:v>0.18157940594305669</c:v>
                </c:pt>
                <c:pt idx="384">
                  <c:v>0.18157940594305669</c:v>
                </c:pt>
                <c:pt idx="385">
                  <c:v>0.18157940594305669</c:v>
                </c:pt>
                <c:pt idx="386">
                  <c:v>0.18157940594305669</c:v>
                </c:pt>
                <c:pt idx="387">
                  <c:v>0.18157940594305669</c:v>
                </c:pt>
                <c:pt idx="388">
                  <c:v>0.18157940594305669</c:v>
                </c:pt>
                <c:pt idx="389">
                  <c:v>0.18157940594305669</c:v>
                </c:pt>
                <c:pt idx="390">
                  <c:v>0.18157940594305669</c:v>
                </c:pt>
                <c:pt idx="391">
                  <c:v>0.18158487440756285</c:v>
                </c:pt>
                <c:pt idx="392">
                  <c:v>0.18163830629031935</c:v>
                </c:pt>
                <c:pt idx="393">
                  <c:v>0.18185622911268948</c:v>
                </c:pt>
                <c:pt idx="394">
                  <c:v>0.18237643363360859</c:v>
                </c:pt>
                <c:pt idx="395">
                  <c:v>0.18329378063082466</c:v>
                </c:pt>
                <c:pt idx="396">
                  <c:v>0.1846557938669586</c:v>
                </c:pt>
                <c:pt idx="397">
                  <c:v>0.18643423579063731</c:v>
                </c:pt>
                <c:pt idx="398">
                  <c:v>0.18828425306675325</c:v>
                </c:pt>
                <c:pt idx="399">
                  <c:v>0.18957814390862188</c:v>
                </c:pt>
                <c:pt idx="400">
                  <c:v>0.19011076253627013</c:v>
                </c:pt>
                <c:pt idx="401">
                  <c:v>0.19011076253627013</c:v>
                </c:pt>
                <c:pt idx="402">
                  <c:v>0.19011076253627013</c:v>
                </c:pt>
                <c:pt idx="403">
                  <c:v>0.19011076253627013</c:v>
                </c:pt>
                <c:pt idx="404">
                  <c:v>0.19011076253627013</c:v>
                </c:pt>
                <c:pt idx="405">
                  <c:v>0.19011076253627013</c:v>
                </c:pt>
                <c:pt idx="406">
                  <c:v>0.19011076253627013</c:v>
                </c:pt>
                <c:pt idx="407">
                  <c:v>0.19011076253627013</c:v>
                </c:pt>
                <c:pt idx="408">
                  <c:v>0.19011076253627013</c:v>
                </c:pt>
                <c:pt idx="409">
                  <c:v>0.19011076253627013</c:v>
                </c:pt>
                <c:pt idx="410">
                  <c:v>0.19011076253627013</c:v>
                </c:pt>
                <c:pt idx="411">
                  <c:v>0.19024757529474115</c:v>
                </c:pt>
                <c:pt idx="412">
                  <c:v>0.19041378413233107</c:v>
                </c:pt>
                <c:pt idx="413">
                  <c:v>0.1906119302846962</c:v>
                </c:pt>
                <c:pt idx="414">
                  <c:v>0.19092477093723798</c:v>
                </c:pt>
                <c:pt idx="415">
                  <c:v>0.19144205229149708</c:v>
                </c:pt>
                <c:pt idx="416">
                  <c:v>0.19205127882184952</c:v>
                </c:pt>
                <c:pt idx="417">
                  <c:v>0.19248538990076974</c:v>
                </c:pt>
                <c:pt idx="418">
                  <c:v>0.19264070759134336</c:v>
                </c:pt>
                <c:pt idx="419">
                  <c:v>0.19264070759134336</c:v>
                </c:pt>
                <c:pt idx="420">
                  <c:v>0.19264070759134336</c:v>
                </c:pt>
                <c:pt idx="421">
                  <c:v>0.19264070759134336</c:v>
                </c:pt>
                <c:pt idx="422">
                  <c:v>0.19264070759134336</c:v>
                </c:pt>
                <c:pt idx="423">
                  <c:v>0.19291885542022327</c:v>
                </c:pt>
                <c:pt idx="424">
                  <c:v>0.19352345216940051</c:v>
                </c:pt>
                <c:pt idx="425">
                  <c:v>0.1947961322254578</c:v>
                </c:pt>
                <c:pt idx="426">
                  <c:v>0.19706995575694305</c:v>
                </c:pt>
                <c:pt idx="427">
                  <c:v>0.19991264369091488</c:v>
                </c:pt>
                <c:pt idx="428">
                  <c:v>0.20203038773636578</c:v>
                </c:pt>
                <c:pt idx="429">
                  <c:v>0.2029194276323435</c:v>
                </c:pt>
                <c:pt idx="430">
                  <c:v>0.2029194276323435</c:v>
                </c:pt>
                <c:pt idx="431">
                  <c:v>0.2029194276323435</c:v>
                </c:pt>
                <c:pt idx="432">
                  <c:v>0.2029194276323435</c:v>
                </c:pt>
                <c:pt idx="433">
                  <c:v>0.2029194276323435</c:v>
                </c:pt>
                <c:pt idx="434">
                  <c:v>0.2029194276323435</c:v>
                </c:pt>
                <c:pt idx="435">
                  <c:v>0.2029194276323435</c:v>
                </c:pt>
                <c:pt idx="436">
                  <c:v>0.2029194276323435</c:v>
                </c:pt>
                <c:pt idx="437">
                  <c:v>0.2029194276323435</c:v>
                </c:pt>
                <c:pt idx="438">
                  <c:v>0.2029194276323435</c:v>
                </c:pt>
                <c:pt idx="439">
                  <c:v>0.2029194276323435</c:v>
                </c:pt>
                <c:pt idx="440">
                  <c:v>0.2029194276323435</c:v>
                </c:pt>
                <c:pt idx="441">
                  <c:v>0.2029194276323435</c:v>
                </c:pt>
                <c:pt idx="442">
                  <c:v>0.2029194276323435</c:v>
                </c:pt>
                <c:pt idx="443">
                  <c:v>0.2029194276323435</c:v>
                </c:pt>
                <c:pt idx="444">
                  <c:v>0.2029194276323435</c:v>
                </c:pt>
                <c:pt idx="445">
                  <c:v>0.2029194276323435</c:v>
                </c:pt>
                <c:pt idx="446">
                  <c:v>0.2029194276323435</c:v>
                </c:pt>
                <c:pt idx="447">
                  <c:v>0.2029194276323435</c:v>
                </c:pt>
                <c:pt idx="448">
                  <c:v>0.2029194276323435</c:v>
                </c:pt>
                <c:pt idx="449">
                  <c:v>0.2029194276323435</c:v>
                </c:pt>
                <c:pt idx="450">
                  <c:v>0.2029194276323435</c:v>
                </c:pt>
                <c:pt idx="451">
                  <c:v>0.2029194276323435</c:v>
                </c:pt>
                <c:pt idx="452">
                  <c:v>0.2029194276323435</c:v>
                </c:pt>
                <c:pt idx="453">
                  <c:v>0.2029194276323435</c:v>
                </c:pt>
                <c:pt idx="454">
                  <c:v>0.2029194276323435</c:v>
                </c:pt>
                <c:pt idx="455">
                  <c:v>0.2029194276323435</c:v>
                </c:pt>
                <c:pt idx="456">
                  <c:v>0.2029194276323435</c:v>
                </c:pt>
                <c:pt idx="457">
                  <c:v>0.2029194276323435</c:v>
                </c:pt>
                <c:pt idx="458">
                  <c:v>0.2029194276323435</c:v>
                </c:pt>
                <c:pt idx="459">
                  <c:v>0.2029194276323435</c:v>
                </c:pt>
                <c:pt idx="460">
                  <c:v>0.2029194276323435</c:v>
                </c:pt>
                <c:pt idx="461">
                  <c:v>0.2029194276323435</c:v>
                </c:pt>
                <c:pt idx="462">
                  <c:v>0.2029194276323435</c:v>
                </c:pt>
                <c:pt idx="463">
                  <c:v>0.2029194276323435</c:v>
                </c:pt>
                <c:pt idx="464">
                  <c:v>0.2029194276323435</c:v>
                </c:pt>
                <c:pt idx="465">
                  <c:v>0.2029194276323435</c:v>
                </c:pt>
                <c:pt idx="466">
                  <c:v>0.2029194276323435</c:v>
                </c:pt>
                <c:pt idx="467">
                  <c:v>0.2029194276323435</c:v>
                </c:pt>
                <c:pt idx="468">
                  <c:v>0.2029194276323435</c:v>
                </c:pt>
                <c:pt idx="469">
                  <c:v>0.2029194276323435</c:v>
                </c:pt>
                <c:pt idx="470">
                  <c:v>0.2029194276323435</c:v>
                </c:pt>
                <c:pt idx="471">
                  <c:v>0.2029194276323435</c:v>
                </c:pt>
                <c:pt idx="472">
                  <c:v>0.2029194276323435</c:v>
                </c:pt>
                <c:pt idx="473">
                  <c:v>0.2029194276323435</c:v>
                </c:pt>
                <c:pt idx="474">
                  <c:v>0.2029194276323435</c:v>
                </c:pt>
                <c:pt idx="475">
                  <c:v>0.2029194276323435</c:v>
                </c:pt>
                <c:pt idx="476">
                  <c:v>0.2029194276323435</c:v>
                </c:pt>
                <c:pt idx="477">
                  <c:v>0.2029194276323435</c:v>
                </c:pt>
                <c:pt idx="478">
                  <c:v>0.2029194276323435</c:v>
                </c:pt>
                <c:pt idx="479">
                  <c:v>0.2029194276323435</c:v>
                </c:pt>
                <c:pt idx="480">
                  <c:v>0.2029194276323435</c:v>
                </c:pt>
                <c:pt idx="481">
                  <c:v>0.2029194276323435</c:v>
                </c:pt>
                <c:pt idx="482">
                  <c:v>0.2029194276323435</c:v>
                </c:pt>
                <c:pt idx="483">
                  <c:v>0.2029194276323435</c:v>
                </c:pt>
                <c:pt idx="484">
                  <c:v>0.2029194276323435</c:v>
                </c:pt>
                <c:pt idx="485">
                  <c:v>0.2029194276323435</c:v>
                </c:pt>
                <c:pt idx="486">
                  <c:v>0.2029194276323435</c:v>
                </c:pt>
                <c:pt idx="487">
                  <c:v>0.2029194276323435</c:v>
                </c:pt>
                <c:pt idx="488">
                  <c:v>0.2029194276323435</c:v>
                </c:pt>
                <c:pt idx="489">
                  <c:v>0.2029194276323435</c:v>
                </c:pt>
                <c:pt idx="490">
                  <c:v>0.2029194276323435</c:v>
                </c:pt>
                <c:pt idx="491">
                  <c:v>0.2029194276323435</c:v>
                </c:pt>
                <c:pt idx="492">
                  <c:v>0.2029194276323435</c:v>
                </c:pt>
                <c:pt idx="493">
                  <c:v>0.2029194276323435</c:v>
                </c:pt>
                <c:pt idx="494">
                  <c:v>0.2029194276323435</c:v>
                </c:pt>
                <c:pt idx="495">
                  <c:v>0.2029194276323435</c:v>
                </c:pt>
                <c:pt idx="496">
                  <c:v>0.2029194276323435</c:v>
                </c:pt>
                <c:pt idx="497">
                  <c:v>0.2029194276323435</c:v>
                </c:pt>
                <c:pt idx="498">
                  <c:v>0.2029194276323435</c:v>
                </c:pt>
                <c:pt idx="499">
                  <c:v>0.2029194276323435</c:v>
                </c:pt>
                <c:pt idx="500">
                  <c:v>0.2029194276323435</c:v>
                </c:pt>
                <c:pt idx="501">
                  <c:v>0.2029194276323435</c:v>
                </c:pt>
                <c:pt idx="502">
                  <c:v>0.2029194276323435</c:v>
                </c:pt>
                <c:pt idx="503">
                  <c:v>0.2029194276323435</c:v>
                </c:pt>
                <c:pt idx="504">
                  <c:v>0.2029194276323435</c:v>
                </c:pt>
                <c:pt idx="505">
                  <c:v>0.2029194276323435</c:v>
                </c:pt>
                <c:pt idx="506">
                  <c:v>0.2029194276323435</c:v>
                </c:pt>
                <c:pt idx="507">
                  <c:v>0.2029194276323435</c:v>
                </c:pt>
                <c:pt idx="508">
                  <c:v>0.2029194276323435</c:v>
                </c:pt>
                <c:pt idx="509">
                  <c:v>0.2029194276323435</c:v>
                </c:pt>
                <c:pt idx="510">
                  <c:v>0.2029194276323435</c:v>
                </c:pt>
                <c:pt idx="511">
                  <c:v>0.20292489609684966</c:v>
                </c:pt>
                <c:pt idx="512">
                  <c:v>0.20299757183910824</c:v>
                </c:pt>
                <c:pt idx="513">
                  <c:v>0.20340495571706296</c:v>
                </c:pt>
                <c:pt idx="514">
                  <c:v>0.20447680230408824</c:v>
                </c:pt>
                <c:pt idx="515">
                  <c:v>0.20614409565106032</c:v>
                </c:pt>
                <c:pt idx="516">
                  <c:v>0.2079074434954962</c:v>
                </c:pt>
                <c:pt idx="517">
                  <c:v>0.2090843039834602</c:v>
                </c:pt>
                <c:pt idx="518">
                  <c:v>0.20952990701580934</c:v>
                </c:pt>
                <c:pt idx="519">
                  <c:v>0.20952990701580934</c:v>
                </c:pt>
                <c:pt idx="520">
                  <c:v>0.20952990701580934</c:v>
                </c:pt>
                <c:pt idx="521">
                  <c:v>0.20952990701580934</c:v>
                </c:pt>
                <c:pt idx="522">
                  <c:v>0.20952990701580934</c:v>
                </c:pt>
                <c:pt idx="523">
                  <c:v>0.20952990701580934</c:v>
                </c:pt>
                <c:pt idx="524">
                  <c:v>0.20952990701580934</c:v>
                </c:pt>
                <c:pt idx="525">
                  <c:v>0.20952990701580934</c:v>
                </c:pt>
                <c:pt idx="526">
                  <c:v>0.20952990701580934</c:v>
                </c:pt>
                <c:pt idx="527">
                  <c:v>0.20952990701580934</c:v>
                </c:pt>
                <c:pt idx="528">
                  <c:v>0.20952990701580934</c:v>
                </c:pt>
                <c:pt idx="529">
                  <c:v>0.20952990701580934</c:v>
                </c:pt>
                <c:pt idx="530">
                  <c:v>0.20952990701580934</c:v>
                </c:pt>
                <c:pt idx="531">
                  <c:v>0.20952990701580934</c:v>
                </c:pt>
                <c:pt idx="532">
                  <c:v>0.20953155042013033</c:v>
                </c:pt>
                <c:pt idx="533">
                  <c:v>0.20955229060083952</c:v>
                </c:pt>
                <c:pt idx="534">
                  <c:v>0.20965983165262278</c:v>
                </c:pt>
                <c:pt idx="535">
                  <c:v>0.20988185023660388</c:v>
                </c:pt>
                <c:pt idx="536">
                  <c:v>0.21030665979184268</c:v>
                </c:pt>
                <c:pt idx="537">
                  <c:v>0.21131151639701617</c:v>
                </c:pt>
                <c:pt idx="538">
                  <c:v>0.21324693484998278</c:v>
                </c:pt>
                <c:pt idx="539">
                  <c:v>0.21553142121812044</c:v>
                </c:pt>
                <c:pt idx="540">
                  <c:v>0.216988517257761</c:v>
                </c:pt>
                <c:pt idx="541">
                  <c:v>0.21749472947513207</c:v>
                </c:pt>
                <c:pt idx="542">
                  <c:v>0.21749472947513207</c:v>
                </c:pt>
                <c:pt idx="543">
                  <c:v>0.21749472947513207</c:v>
                </c:pt>
                <c:pt idx="544">
                  <c:v>0.21749472947513207</c:v>
                </c:pt>
                <c:pt idx="545">
                  <c:v>0.21749472947513207</c:v>
                </c:pt>
                <c:pt idx="546">
                  <c:v>0.21749472947513207</c:v>
                </c:pt>
                <c:pt idx="547">
                  <c:v>0.21749472947513207</c:v>
                </c:pt>
                <c:pt idx="548">
                  <c:v>0.21749472947513207</c:v>
                </c:pt>
                <c:pt idx="549">
                  <c:v>0.21749472947513207</c:v>
                </c:pt>
                <c:pt idx="550">
                  <c:v>0.21749472947513207</c:v>
                </c:pt>
                <c:pt idx="551">
                  <c:v>0.21749472947513207</c:v>
                </c:pt>
                <c:pt idx="552">
                  <c:v>0.21749472947513207</c:v>
                </c:pt>
                <c:pt idx="553">
                  <c:v>0.21749472947513207</c:v>
                </c:pt>
                <c:pt idx="554">
                  <c:v>0.21749472947513207</c:v>
                </c:pt>
                <c:pt idx="555">
                  <c:v>0.21749472947513207</c:v>
                </c:pt>
                <c:pt idx="556">
                  <c:v>0.21760996695036441</c:v>
                </c:pt>
                <c:pt idx="557">
                  <c:v>0.21779228451505289</c:v>
                </c:pt>
                <c:pt idx="558">
                  <c:v>0.21805009345022469</c:v>
                </c:pt>
                <c:pt idx="559">
                  <c:v>0.21856870685658478</c:v>
                </c:pt>
                <c:pt idx="560">
                  <c:v>0.21907495836803961</c:v>
                </c:pt>
                <c:pt idx="561">
                  <c:v>0.2192736961543521</c:v>
                </c:pt>
                <c:pt idx="562">
                  <c:v>0.2192736961543521</c:v>
                </c:pt>
                <c:pt idx="563">
                  <c:v>0.2192736961543521</c:v>
                </c:pt>
                <c:pt idx="564">
                  <c:v>0.2192736961543521</c:v>
                </c:pt>
                <c:pt idx="565">
                  <c:v>0.2192736961543521</c:v>
                </c:pt>
                <c:pt idx="566">
                  <c:v>0.2192736961543521</c:v>
                </c:pt>
                <c:pt idx="567">
                  <c:v>0.2192736961543521</c:v>
                </c:pt>
                <c:pt idx="568">
                  <c:v>0.2192736961543521</c:v>
                </c:pt>
                <c:pt idx="569">
                  <c:v>0.2192736961543521</c:v>
                </c:pt>
                <c:pt idx="570">
                  <c:v>0.2192736961543521</c:v>
                </c:pt>
                <c:pt idx="571">
                  <c:v>0.2192736961543521</c:v>
                </c:pt>
                <c:pt idx="572">
                  <c:v>0.2192736961543521</c:v>
                </c:pt>
                <c:pt idx="573">
                  <c:v>0.2192736961543521</c:v>
                </c:pt>
                <c:pt idx="574">
                  <c:v>0.2192736961543521</c:v>
                </c:pt>
                <c:pt idx="575">
                  <c:v>0.2192736961543521</c:v>
                </c:pt>
                <c:pt idx="576">
                  <c:v>0.2192736961543521</c:v>
                </c:pt>
                <c:pt idx="577">
                  <c:v>0.2192736961543521</c:v>
                </c:pt>
                <c:pt idx="578">
                  <c:v>0.2192736961543521</c:v>
                </c:pt>
                <c:pt idx="579">
                  <c:v>0.2192736961543521</c:v>
                </c:pt>
                <c:pt idx="580">
                  <c:v>0.2192736961543521</c:v>
                </c:pt>
                <c:pt idx="581">
                  <c:v>0.2192736961543521</c:v>
                </c:pt>
                <c:pt idx="582">
                  <c:v>0.2192736961543521</c:v>
                </c:pt>
                <c:pt idx="583">
                  <c:v>0.2192736961543521</c:v>
                </c:pt>
                <c:pt idx="584">
                  <c:v>0.2192736961543521</c:v>
                </c:pt>
                <c:pt idx="585">
                  <c:v>0.2192736961543521</c:v>
                </c:pt>
                <c:pt idx="586">
                  <c:v>0.2192736961543521</c:v>
                </c:pt>
                <c:pt idx="587">
                  <c:v>0.2192736961543521</c:v>
                </c:pt>
                <c:pt idx="588">
                  <c:v>0.2192736961543521</c:v>
                </c:pt>
                <c:pt idx="589">
                  <c:v>0.2192736961543521</c:v>
                </c:pt>
                <c:pt idx="590">
                  <c:v>0.2192736961543521</c:v>
                </c:pt>
                <c:pt idx="591">
                  <c:v>0.2192736961543521</c:v>
                </c:pt>
                <c:pt idx="592">
                  <c:v>0.2192736961543521</c:v>
                </c:pt>
                <c:pt idx="593">
                  <c:v>0.2192736961543521</c:v>
                </c:pt>
                <c:pt idx="594">
                  <c:v>0.2192736961543521</c:v>
                </c:pt>
                <c:pt idx="595">
                  <c:v>0.2192736961543521</c:v>
                </c:pt>
                <c:pt idx="596">
                  <c:v>0.2192736961543521</c:v>
                </c:pt>
                <c:pt idx="597">
                  <c:v>0.2192736961543521</c:v>
                </c:pt>
                <c:pt idx="598">
                  <c:v>0.2192736961543521</c:v>
                </c:pt>
                <c:pt idx="599">
                  <c:v>0.2192736961543521</c:v>
                </c:pt>
                <c:pt idx="600">
                  <c:v>0.21928916626237679</c:v>
                </c:pt>
                <c:pt idx="601">
                  <c:v>0.21934260225173596</c:v>
                </c:pt>
                <c:pt idx="602">
                  <c:v>0.21953876581484685</c:v>
                </c:pt>
                <c:pt idx="603">
                  <c:v>0.22017511361697309</c:v>
                </c:pt>
                <c:pt idx="604">
                  <c:v>0.22147929034394709</c:v>
                </c:pt>
                <c:pt idx="605">
                  <c:v>0.22353729304401246</c:v>
                </c:pt>
                <c:pt idx="606">
                  <c:v>0.22633912563190314</c:v>
                </c:pt>
                <c:pt idx="607">
                  <c:v>0.22954495687630028</c:v>
                </c:pt>
                <c:pt idx="608">
                  <c:v>0.23278645099071121</c:v>
                </c:pt>
                <c:pt idx="609">
                  <c:v>0.23607716229811002</c:v>
                </c:pt>
                <c:pt idx="610">
                  <c:v>0.23967074447371087</c:v>
                </c:pt>
                <c:pt idx="611">
                  <c:v>0.24338769511824737</c:v>
                </c:pt>
                <c:pt idx="612">
                  <c:v>0.2463328185189104</c:v>
                </c:pt>
                <c:pt idx="613">
                  <c:v>0.24795643139337253</c:v>
                </c:pt>
                <c:pt idx="614">
                  <c:v>0.24865487443119003</c:v>
                </c:pt>
                <c:pt idx="615">
                  <c:v>0.24865487443119003</c:v>
                </c:pt>
                <c:pt idx="616">
                  <c:v>0.24865487443119003</c:v>
                </c:pt>
                <c:pt idx="617">
                  <c:v>0.24865487443119003</c:v>
                </c:pt>
                <c:pt idx="618">
                  <c:v>0.24865487443119003</c:v>
                </c:pt>
                <c:pt idx="619">
                  <c:v>0.24865487443119003</c:v>
                </c:pt>
                <c:pt idx="620">
                  <c:v>0.24865487443119003</c:v>
                </c:pt>
                <c:pt idx="621">
                  <c:v>0.24865487443119003</c:v>
                </c:pt>
                <c:pt idx="622">
                  <c:v>0.24865487443119003</c:v>
                </c:pt>
                <c:pt idx="623">
                  <c:v>0.24920789004122643</c:v>
                </c:pt>
                <c:pt idx="624">
                  <c:v>0.25005667540258231</c:v>
                </c:pt>
                <c:pt idx="625">
                  <c:v>0.25108889169554532</c:v>
                </c:pt>
                <c:pt idx="626">
                  <c:v>0.25200930255449905</c:v>
                </c:pt>
                <c:pt idx="627">
                  <c:v>0.25268278145036577</c:v>
                </c:pt>
                <c:pt idx="628">
                  <c:v>0.25268278145036577</c:v>
                </c:pt>
                <c:pt idx="629">
                  <c:v>0.25327413260980103</c:v>
                </c:pt>
                <c:pt idx="630">
                  <c:v>0.25412834111217603</c:v>
                </c:pt>
                <c:pt idx="631">
                  <c:v>0.2553969847665285</c:v>
                </c:pt>
                <c:pt idx="632">
                  <c:v>0.25697558695129774</c:v>
                </c:pt>
                <c:pt idx="633">
                  <c:v>0.25879700238587539</c:v>
                </c:pt>
                <c:pt idx="634">
                  <c:v>0.26073095951587033</c:v>
                </c:pt>
                <c:pt idx="635">
                  <c:v>0.26252980819087468</c:v>
                </c:pt>
                <c:pt idx="636">
                  <c:v>0.26392427048961137</c:v>
                </c:pt>
                <c:pt idx="637">
                  <c:v>0.26484405297724845</c:v>
                </c:pt>
                <c:pt idx="638">
                  <c:v>0.26484405297724845</c:v>
                </c:pt>
                <c:pt idx="639">
                  <c:v>0.26484405297724845</c:v>
                </c:pt>
                <c:pt idx="640">
                  <c:v>0.26484405297724845</c:v>
                </c:pt>
                <c:pt idx="641">
                  <c:v>0.26575972272581511</c:v>
                </c:pt>
                <c:pt idx="642">
                  <c:v>0.26734356229292666</c:v>
                </c:pt>
                <c:pt idx="643">
                  <c:v>0.26917238779609348</c:v>
                </c:pt>
                <c:pt idx="644">
                  <c:v>0.27057254904287847</c:v>
                </c:pt>
                <c:pt idx="645">
                  <c:v>0.27173423725252255</c:v>
                </c:pt>
                <c:pt idx="646">
                  <c:v>0.27296182284883513</c:v>
                </c:pt>
                <c:pt idx="647">
                  <c:v>0.27420476514593317</c:v>
                </c:pt>
                <c:pt idx="648">
                  <c:v>0.27535562239942346</c:v>
                </c:pt>
                <c:pt idx="649">
                  <c:v>0.27625033728521464</c:v>
                </c:pt>
                <c:pt idx="650">
                  <c:v>0.27625033728521464</c:v>
                </c:pt>
                <c:pt idx="651">
                  <c:v>0.27625033728521464</c:v>
                </c:pt>
                <c:pt idx="652">
                  <c:v>0.27625033728521464</c:v>
                </c:pt>
                <c:pt idx="653">
                  <c:v>0.27625033728521464</c:v>
                </c:pt>
                <c:pt idx="654">
                  <c:v>0.27625033728521464</c:v>
                </c:pt>
                <c:pt idx="655">
                  <c:v>0.27625033728521464</c:v>
                </c:pt>
                <c:pt idx="656">
                  <c:v>0.27625033728521464</c:v>
                </c:pt>
                <c:pt idx="657">
                  <c:v>0.27625033728521464</c:v>
                </c:pt>
                <c:pt idx="658">
                  <c:v>0.27625033728521464</c:v>
                </c:pt>
                <c:pt idx="659">
                  <c:v>0.27625033728521464</c:v>
                </c:pt>
                <c:pt idx="660">
                  <c:v>0.27625033728521464</c:v>
                </c:pt>
                <c:pt idx="661">
                  <c:v>0.27625033728521464</c:v>
                </c:pt>
                <c:pt idx="662">
                  <c:v>0.27625033728521464</c:v>
                </c:pt>
                <c:pt idx="663">
                  <c:v>0.27625033728521464</c:v>
                </c:pt>
                <c:pt idx="664">
                  <c:v>0.27625033728521464</c:v>
                </c:pt>
                <c:pt idx="665">
                  <c:v>0.27625033728521464</c:v>
                </c:pt>
                <c:pt idx="666">
                  <c:v>0.27659955142478726</c:v>
                </c:pt>
                <c:pt idx="667">
                  <c:v>0.27785062772481062</c:v>
                </c:pt>
                <c:pt idx="668">
                  <c:v>0.27995615540004826</c:v>
                </c:pt>
                <c:pt idx="669">
                  <c:v>0.28245947751729411</c:v>
                </c:pt>
                <c:pt idx="670">
                  <c:v>0.28528289755539799</c:v>
                </c:pt>
                <c:pt idx="671">
                  <c:v>0.2874409401750444</c:v>
                </c:pt>
                <c:pt idx="672">
                  <c:v>0.28908553890746891</c:v>
                </c:pt>
                <c:pt idx="673">
                  <c:v>0.29083537542753068</c:v>
                </c:pt>
                <c:pt idx="674">
                  <c:v>0.29269274421801617</c:v>
                </c:pt>
                <c:pt idx="675">
                  <c:v>0.29395929907977503</c:v>
                </c:pt>
                <c:pt idx="676">
                  <c:v>0.29457374593798658</c:v>
                </c:pt>
                <c:pt idx="677">
                  <c:v>0.29457374593798658</c:v>
                </c:pt>
                <c:pt idx="678">
                  <c:v>0.29457374593798658</c:v>
                </c:pt>
                <c:pt idx="679">
                  <c:v>0.29457374593798658</c:v>
                </c:pt>
                <c:pt idx="680">
                  <c:v>0.29457374593798658</c:v>
                </c:pt>
                <c:pt idx="681">
                  <c:v>0.29457374593798658</c:v>
                </c:pt>
                <c:pt idx="682">
                  <c:v>0.29457374593798658</c:v>
                </c:pt>
                <c:pt idx="683">
                  <c:v>0.29457374593798658</c:v>
                </c:pt>
                <c:pt idx="684">
                  <c:v>0.29457374593798658</c:v>
                </c:pt>
                <c:pt idx="685">
                  <c:v>0.2951934563758663</c:v>
                </c:pt>
                <c:pt idx="686">
                  <c:v>0.2964582079610677</c:v>
                </c:pt>
                <c:pt idx="687">
                  <c:v>0.29774280524950869</c:v>
                </c:pt>
                <c:pt idx="688">
                  <c:v>0.29913302526045554</c:v>
                </c:pt>
                <c:pt idx="689">
                  <c:v>0.30059950656969409</c:v>
                </c:pt>
                <c:pt idx="690">
                  <c:v>0.30157172694139267</c:v>
                </c:pt>
                <c:pt idx="691">
                  <c:v>0.30207387924484574</c:v>
                </c:pt>
                <c:pt idx="692">
                  <c:v>0.30261719316711683</c:v>
                </c:pt>
                <c:pt idx="693">
                  <c:v>0.30338716687087686</c:v>
                </c:pt>
                <c:pt idx="694">
                  <c:v>0.30411373832931998</c:v>
                </c:pt>
                <c:pt idx="695">
                  <c:v>0.30411373832931998</c:v>
                </c:pt>
                <c:pt idx="696">
                  <c:v>0.30411373832931998</c:v>
                </c:pt>
                <c:pt idx="697">
                  <c:v>0.30411373832931998</c:v>
                </c:pt>
                <c:pt idx="698">
                  <c:v>0.30411373832931998</c:v>
                </c:pt>
                <c:pt idx="699">
                  <c:v>0.30411373832931998</c:v>
                </c:pt>
                <c:pt idx="700">
                  <c:v>0.30411373832931998</c:v>
                </c:pt>
                <c:pt idx="701">
                  <c:v>0.30411373832931998</c:v>
                </c:pt>
                <c:pt idx="702">
                  <c:v>0.30411373832931998</c:v>
                </c:pt>
                <c:pt idx="703">
                  <c:v>0.30411373832931998</c:v>
                </c:pt>
                <c:pt idx="704">
                  <c:v>0.30411373832931998</c:v>
                </c:pt>
                <c:pt idx="705">
                  <c:v>0.30411373832931998</c:v>
                </c:pt>
                <c:pt idx="706">
                  <c:v>0.30411373832931998</c:v>
                </c:pt>
                <c:pt idx="707">
                  <c:v>0.30411373832931998</c:v>
                </c:pt>
                <c:pt idx="708">
                  <c:v>0.30411373832931998</c:v>
                </c:pt>
                <c:pt idx="709">
                  <c:v>0.30425109428250929</c:v>
                </c:pt>
                <c:pt idx="710">
                  <c:v>0.30515904415066125</c:v>
                </c:pt>
                <c:pt idx="711">
                  <c:v>0.30682152155947329</c:v>
                </c:pt>
                <c:pt idx="712">
                  <c:v>0.30791536835456323</c:v>
                </c:pt>
                <c:pt idx="713">
                  <c:v>0.30809661798356286</c:v>
                </c:pt>
                <c:pt idx="714">
                  <c:v>0.30809661798356286</c:v>
                </c:pt>
                <c:pt idx="715">
                  <c:v>0.30809661798356286</c:v>
                </c:pt>
                <c:pt idx="716">
                  <c:v>0.30809661798356286</c:v>
                </c:pt>
                <c:pt idx="717">
                  <c:v>0.30809661798356286</c:v>
                </c:pt>
                <c:pt idx="718">
                  <c:v>0.3083026103785389</c:v>
                </c:pt>
                <c:pt idx="719">
                  <c:v>0.30899236761195414</c:v>
                </c:pt>
                <c:pt idx="720">
                  <c:v>0.31004568740514488</c:v>
                </c:pt>
                <c:pt idx="721">
                  <c:v>0.31105511559010351</c:v>
                </c:pt>
                <c:pt idx="722">
                  <c:v>0.31204006758629632</c:v>
                </c:pt>
                <c:pt idx="723">
                  <c:v>0.31296525190776625</c:v>
                </c:pt>
                <c:pt idx="724">
                  <c:v>0.31416431769514624</c:v>
                </c:pt>
                <c:pt idx="725">
                  <c:v>0.31601034760608809</c:v>
                </c:pt>
                <c:pt idx="726">
                  <c:v>0.31890149324945577</c:v>
                </c:pt>
                <c:pt idx="727">
                  <c:v>0.32197030907642338</c:v>
                </c:pt>
                <c:pt idx="728">
                  <c:v>0.32434563032772556</c:v>
                </c:pt>
                <c:pt idx="729">
                  <c:v>0.32622052234067134</c:v>
                </c:pt>
                <c:pt idx="730">
                  <c:v>0.32732369752446572</c:v>
                </c:pt>
                <c:pt idx="731">
                  <c:v>0.32793722564705896</c:v>
                </c:pt>
                <c:pt idx="732">
                  <c:v>0.328516338460352</c:v>
                </c:pt>
                <c:pt idx="733">
                  <c:v>0.32913849894377445</c:v>
                </c:pt>
                <c:pt idx="734">
                  <c:v>0.32980565863565164</c:v>
                </c:pt>
                <c:pt idx="735">
                  <c:v>0.33056008907101397</c:v>
                </c:pt>
                <c:pt idx="736">
                  <c:v>0.33144779245895439</c:v>
                </c:pt>
                <c:pt idx="737">
                  <c:v>0.33230767277836371</c:v>
                </c:pt>
                <c:pt idx="738">
                  <c:v>0.33297261942886958</c:v>
                </c:pt>
                <c:pt idx="739">
                  <c:v>0.33402633586428981</c:v>
                </c:pt>
                <c:pt idx="740">
                  <c:v>0.33553929717497871</c:v>
                </c:pt>
                <c:pt idx="741">
                  <c:v>0.33691958502622088</c:v>
                </c:pt>
                <c:pt idx="742">
                  <c:v>0.33788319331588229</c:v>
                </c:pt>
                <c:pt idx="743">
                  <c:v>0.33854918499092451</c:v>
                </c:pt>
                <c:pt idx="744">
                  <c:v>0.33917337251852547</c:v>
                </c:pt>
                <c:pt idx="745">
                  <c:v>0.33979887689745053</c:v>
                </c:pt>
                <c:pt idx="746">
                  <c:v>0.34060454533475987</c:v>
                </c:pt>
                <c:pt idx="747">
                  <c:v>0.34169119819221788</c:v>
                </c:pt>
                <c:pt idx="748">
                  <c:v>0.3429835902788787</c:v>
                </c:pt>
                <c:pt idx="749">
                  <c:v>0.34416117568425886</c:v>
                </c:pt>
                <c:pt idx="750">
                  <c:v>0.34498270970960926</c:v>
                </c:pt>
                <c:pt idx="751">
                  <c:v>0.34498270970960926</c:v>
                </c:pt>
                <c:pt idx="752">
                  <c:v>0.34498270970960926</c:v>
                </c:pt>
                <c:pt idx="753">
                  <c:v>0.34498270970960926</c:v>
                </c:pt>
                <c:pt idx="754">
                  <c:v>0.34498270970960926</c:v>
                </c:pt>
                <c:pt idx="755">
                  <c:v>0.34498270970960926</c:v>
                </c:pt>
                <c:pt idx="756">
                  <c:v>0.34498270970960926</c:v>
                </c:pt>
                <c:pt idx="757">
                  <c:v>0.34498270970960926</c:v>
                </c:pt>
                <c:pt idx="758">
                  <c:v>0.34498270970960926</c:v>
                </c:pt>
                <c:pt idx="759">
                  <c:v>0.34498270970960926</c:v>
                </c:pt>
                <c:pt idx="760">
                  <c:v>0.34498270970960926</c:v>
                </c:pt>
                <c:pt idx="761">
                  <c:v>0.34498270970960926</c:v>
                </c:pt>
                <c:pt idx="762">
                  <c:v>0.34498270970960926</c:v>
                </c:pt>
                <c:pt idx="763">
                  <c:v>0.34498270970960926</c:v>
                </c:pt>
                <c:pt idx="764">
                  <c:v>0.34498270970960926</c:v>
                </c:pt>
                <c:pt idx="765">
                  <c:v>0.34567225167882132</c:v>
                </c:pt>
                <c:pt idx="766">
                  <c:v>0.34689826714565181</c:v>
                </c:pt>
                <c:pt idx="767">
                  <c:v>0.34836277096609897</c:v>
                </c:pt>
                <c:pt idx="768">
                  <c:v>0.35006884071400329</c:v>
                </c:pt>
                <c:pt idx="769">
                  <c:v>0.35241433718201515</c:v>
                </c:pt>
                <c:pt idx="770">
                  <c:v>0.35582819041226676</c:v>
                </c:pt>
                <c:pt idx="771">
                  <c:v>0.35975846299868802</c:v>
                </c:pt>
                <c:pt idx="772">
                  <c:v>0.36393991430305878</c:v>
                </c:pt>
                <c:pt idx="773">
                  <c:v>0.36776230148526473</c:v>
                </c:pt>
                <c:pt idx="774">
                  <c:v>0.37134114730205309</c:v>
                </c:pt>
                <c:pt idx="775">
                  <c:v>0.37529027985982383</c:v>
                </c:pt>
                <c:pt idx="776">
                  <c:v>0.37883680549667242</c:v>
                </c:pt>
                <c:pt idx="777">
                  <c:v>0.38179605501098279</c:v>
                </c:pt>
                <c:pt idx="778">
                  <c:v>0.38460291491206983</c:v>
                </c:pt>
                <c:pt idx="779">
                  <c:v>0.38722574679468386</c:v>
                </c:pt>
                <c:pt idx="780">
                  <c:v>0.38952283953610978</c:v>
                </c:pt>
                <c:pt idx="781">
                  <c:v>0.39152437815471991</c:v>
                </c:pt>
                <c:pt idx="782">
                  <c:v>0.39326933235851291</c:v>
                </c:pt>
                <c:pt idx="783">
                  <c:v>0.39480236382802653</c:v>
                </c:pt>
                <c:pt idx="784">
                  <c:v>0.39629336511060537</c:v>
                </c:pt>
                <c:pt idx="785">
                  <c:v>0.39804392184149628</c:v>
                </c:pt>
                <c:pt idx="786">
                  <c:v>0.39988243481426183</c:v>
                </c:pt>
                <c:pt idx="787">
                  <c:v>0.40137960614013513</c:v>
                </c:pt>
                <c:pt idx="788">
                  <c:v>0.40258298278323379</c:v>
                </c:pt>
                <c:pt idx="789">
                  <c:v>0.40378820226958384</c:v>
                </c:pt>
                <c:pt idx="790">
                  <c:v>0.40517988714562064</c:v>
                </c:pt>
                <c:pt idx="791">
                  <c:v>0.40670437082364441</c:v>
                </c:pt>
                <c:pt idx="792">
                  <c:v>0.40670437082364441</c:v>
                </c:pt>
                <c:pt idx="793">
                  <c:v>0.40670437082364441</c:v>
                </c:pt>
                <c:pt idx="794">
                  <c:v>0.40670437082364441</c:v>
                </c:pt>
                <c:pt idx="795">
                  <c:v>0.40670437082364441</c:v>
                </c:pt>
                <c:pt idx="796">
                  <c:v>0.40670437082364441</c:v>
                </c:pt>
                <c:pt idx="797">
                  <c:v>0.40670437082364441</c:v>
                </c:pt>
                <c:pt idx="798">
                  <c:v>0.40670437082364441</c:v>
                </c:pt>
                <c:pt idx="799">
                  <c:v>0.40670437082364441</c:v>
                </c:pt>
                <c:pt idx="800">
                  <c:v>0.40670437082364441</c:v>
                </c:pt>
                <c:pt idx="801">
                  <c:v>0.40742838810382503</c:v>
                </c:pt>
                <c:pt idx="802">
                  <c:v>0.40929911395929897</c:v>
                </c:pt>
                <c:pt idx="803">
                  <c:v>0.41262572141929071</c:v>
                </c:pt>
                <c:pt idx="804">
                  <c:v>0.41639109328317142</c:v>
                </c:pt>
                <c:pt idx="805">
                  <c:v>0.41914612534883072</c:v>
                </c:pt>
                <c:pt idx="806">
                  <c:v>0.42063814618796824</c:v>
                </c:pt>
                <c:pt idx="807">
                  <c:v>0.42063814618796824</c:v>
                </c:pt>
                <c:pt idx="808">
                  <c:v>0.42063814618796824</c:v>
                </c:pt>
                <c:pt idx="809">
                  <c:v>0.42063814618796824</c:v>
                </c:pt>
                <c:pt idx="810">
                  <c:v>0.42063814618796824</c:v>
                </c:pt>
                <c:pt idx="811">
                  <c:v>0.42063814618796824</c:v>
                </c:pt>
                <c:pt idx="812">
                  <c:v>0.42063814618796824</c:v>
                </c:pt>
                <c:pt idx="813">
                  <c:v>0.42063814618796824</c:v>
                </c:pt>
                <c:pt idx="814">
                  <c:v>0.42063814618796824</c:v>
                </c:pt>
                <c:pt idx="815">
                  <c:v>0.42063814618796824</c:v>
                </c:pt>
                <c:pt idx="816">
                  <c:v>0.42063814618796824</c:v>
                </c:pt>
                <c:pt idx="817">
                  <c:v>0.42063814618796824</c:v>
                </c:pt>
                <c:pt idx="818">
                  <c:v>0.42063814618796824</c:v>
                </c:pt>
                <c:pt idx="819">
                  <c:v>0.42063814618796824</c:v>
                </c:pt>
                <c:pt idx="820">
                  <c:v>0.42164695314803763</c:v>
                </c:pt>
                <c:pt idx="821">
                  <c:v>0.42336432969390758</c:v>
                </c:pt>
                <c:pt idx="822">
                  <c:v>0.42523191975979407</c:v>
                </c:pt>
                <c:pt idx="823">
                  <c:v>0.42716712991486261</c:v>
                </c:pt>
                <c:pt idx="824">
                  <c:v>0.42898594565106668</c:v>
                </c:pt>
                <c:pt idx="825">
                  <c:v>0.43067876642067027</c:v>
                </c:pt>
                <c:pt idx="826">
                  <c:v>0.43241460566807216</c:v>
                </c:pt>
                <c:pt idx="827">
                  <c:v>0.43414350512961331</c:v>
                </c:pt>
                <c:pt idx="828">
                  <c:v>0.43618595686688855</c:v>
                </c:pt>
                <c:pt idx="829">
                  <c:v>0.43869884519347041</c:v>
                </c:pt>
                <c:pt idx="830">
                  <c:v>0.44128593948016936</c:v>
                </c:pt>
                <c:pt idx="831">
                  <c:v>0.44345813360190545</c:v>
                </c:pt>
                <c:pt idx="832">
                  <c:v>0.44488303867235057</c:v>
                </c:pt>
                <c:pt idx="833">
                  <c:v>0.44593143507520361</c:v>
                </c:pt>
                <c:pt idx="834">
                  <c:v>0.44704367312847881</c:v>
                </c:pt>
                <c:pt idx="835">
                  <c:v>0.44817482648232082</c:v>
                </c:pt>
                <c:pt idx="836">
                  <c:v>0.44923052476096137</c:v>
                </c:pt>
                <c:pt idx="837">
                  <c:v>0.4503985480554355</c:v>
                </c:pt>
                <c:pt idx="838">
                  <c:v>0.45183160100342723</c:v>
                </c:pt>
                <c:pt idx="839">
                  <c:v>0.45329667197476081</c:v>
                </c:pt>
                <c:pt idx="840">
                  <c:v>0.45474589054203451</c:v>
                </c:pt>
                <c:pt idx="841">
                  <c:v>0.45648682264580365</c:v>
                </c:pt>
                <c:pt idx="842">
                  <c:v>0.4584868726519622</c:v>
                </c:pt>
                <c:pt idx="843">
                  <c:v>0.46033023009667684</c:v>
                </c:pt>
                <c:pt idx="844">
                  <c:v>0.46173319637328586</c:v>
                </c:pt>
                <c:pt idx="845">
                  <c:v>0.46283608481821609</c:v>
                </c:pt>
                <c:pt idx="846">
                  <c:v>0.46389437793709687</c:v>
                </c:pt>
                <c:pt idx="847">
                  <c:v>0.46512229669263505</c:v>
                </c:pt>
                <c:pt idx="848">
                  <c:v>0.46680604557081024</c:v>
                </c:pt>
                <c:pt idx="849">
                  <c:v>0.46903859150820626</c:v>
                </c:pt>
                <c:pt idx="850">
                  <c:v>0.47133478109035137</c:v>
                </c:pt>
                <c:pt idx="851">
                  <c:v>0.47322550174017924</c:v>
                </c:pt>
                <c:pt idx="852">
                  <c:v>0.47492064351239904</c:v>
                </c:pt>
                <c:pt idx="853">
                  <c:v>0.476644312738431</c:v>
                </c:pt>
                <c:pt idx="854">
                  <c:v>0.47827656148185643</c:v>
                </c:pt>
                <c:pt idx="855">
                  <c:v>0.47963232996806265</c:v>
                </c:pt>
                <c:pt idx="856">
                  <c:v>0.48081962051392102</c:v>
                </c:pt>
                <c:pt idx="857">
                  <c:v>0.48255404477478903</c:v>
                </c:pt>
                <c:pt idx="858">
                  <c:v>0.48506126633965063</c:v>
                </c:pt>
                <c:pt idx="859">
                  <c:v>0.48763609458814194</c:v>
                </c:pt>
                <c:pt idx="860">
                  <c:v>0.48982960192775055</c:v>
                </c:pt>
                <c:pt idx="861">
                  <c:v>0.49233262213523138</c:v>
                </c:pt>
                <c:pt idx="862">
                  <c:v>0.49605051856390081</c:v>
                </c:pt>
                <c:pt idx="863">
                  <c:v>0.49976072246803482</c:v>
                </c:pt>
                <c:pt idx="864">
                  <c:v>0.50234119280098777</c:v>
                </c:pt>
                <c:pt idx="865">
                  <c:v>0.5045575330106451</c:v>
                </c:pt>
                <c:pt idx="866">
                  <c:v>0.50730061526010639</c:v>
                </c:pt>
                <c:pt idx="867">
                  <c:v>0.51068160402697937</c:v>
                </c:pt>
                <c:pt idx="868">
                  <c:v>0.51371470486641868</c:v>
                </c:pt>
                <c:pt idx="869">
                  <c:v>0.51572174434444673</c:v>
                </c:pt>
                <c:pt idx="870">
                  <c:v>0.51572174434444673</c:v>
                </c:pt>
                <c:pt idx="871">
                  <c:v>0.51572174434444673</c:v>
                </c:pt>
                <c:pt idx="872">
                  <c:v>0.51572174434444673</c:v>
                </c:pt>
                <c:pt idx="873">
                  <c:v>0.51572174434444673</c:v>
                </c:pt>
                <c:pt idx="874">
                  <c:v>0.51572174434444673</c:v>
                </c:pt>
                <c:pt idx="875">
                  <c:v>0.51572174434444673</c:v>
                </c:pt>
                <c:pt idx="876">
                  <c:v>0.51572174434444673</c:v>
                </c:pt>
                <c:pt idx="877">
                  <c:v>0.51572174434444673</c:v>
                </c:pt>
                <c:pt idx="878">
                  <c:v>0.51572174434444673</c:v>
                </c:pt>
                <c:pt idx="879">
                  <c:v>0.51572174434444673</c:v>
                </c:pt>
                <c:pt idx="880">
                  <c:v>0.51572174434444673</c:v>
                </c:pt>
                <c:pt idx="881">
                  <c:v>0.51572174434444673</c:v>
                </c:pt>
                <c:pt idx="882">
                  <c:v>0.51572174434444673</c:v>
                </c:pt>
                <c:pt idx="883">
                  <c:v>0.51572174434444673</c:v>
                </c:pt>
                <c:pt idx="884">
                  <c:v>0.51704062682257035</c:v>
                </c:pt>
                <c:pt idx="885">
                  <c:v>0.51855378828266385</c:v>
                </c:pt>
                <c:pt idx="886">
                  <c:v>0.52014089394412222</c:v>
                </c:pt>
                <c:pt idx="887">
                  <c:v>0.52161064946654789</c:v>
                </c:pt>
                <c:pt idx="888">
                  <c:v>0.52161064946654789</c:v>
                </c:pt>
                <c:pt idx="889">
                  <c:v>0.52161064946654789</c:v>
                </c:pt>
                <c:pt idx="890">
                  <c:v>0.52161064946654789</c:v>
                </c:pt>
                <c:pt idx="891">
                  <c:v>0.52161064946654789</c:v>
                </c:pt>
                <c:pt idx="892">
                  <c:v>0.52161064946654789</c:v>
                </c:pt>
                <c:pt idx="893">
                  <c:v>0.52161064946654789</c:v>
                </c:pt>
                <c:pt idx="894">
                  <c:v>0.52161064946654789</c:v>
                </c:pt>
                <c:pt idx="895">
                  <c:v>0.52161064946654789</c:v>
                </c:pt>
                <c:pt idx="896">
                  <c:v>0.52161064946654789</c:v>
                </c:pt>
                <c:pt idx="897">
                  <c:v>0.52161064946654789</c:v>
                </c:pt>
                <c:pt idx="898">
                  <c:v>0.52161064946654789</c:v>
                </c:pt>
                <c:pt idx="899">
                  <c:v>0.52161064946654789</c:v>
                </c:pt>
                <c:pt idx="900">
                  <c:v>0.52161064946654789</c:v>
                </c:pt>
                <c:pt idx="901">
                  <c:v>0.52161064946654789</c:v>
                </c:pt>
                <c:pt idx="902">
                  <c:v>0.52161064946654789</c:v>
                </c:pt>
                <c:pt idx="903">
                  <c:v>0.52161064946654789</c:v>
                </c:pt>
                <c:pt idx="904">
                  <c:v>0.52161064946654789</c:v>
                </c:pt>
                <c:pt idx="905">
                  <c:v>0.52161064946654789</c:v>
                </c:pt>
                <c:pt idx="906">
                  <c:v>0.52161064946654789</c:v>
                </c:pt>
                <c:pt idx="907">
                  <c:v>0.52161064946654789</c:v>
                </c:pt>
                <c:pt idx="908">
                  <c:v>0.52233466674672857</c:v>
                </c:pt>
                <c:pt idx="909">
                  <c:v>0.52420539260220245</c:v>
                </c:pt>
                <c:pt idx="910">
                  <c:v>0.52753200006219425</c:v>
                </c:pt>
                <c:pt idx="911">
                  <c:v>0.53129737192607496</c:v>
                </c:pt>
                <c:pt idx="912">
                  <c:v>0.53405240399173426</c:v>
                </c:pt>
                <c:pt idx="913">
                  <c:v>0.5360621595007925</c:v>
                </c:pt>
                <c:pt idx="914">
                  <c:v>0.53908271325368606</c:v>
                </c:pt>
                <c:pt idx="915">
                  <c:v>0.54210665282229176</c:v>
                </c:pt>
                <c:pt idx="916">
                  <c:v>0.54418760333587468</c:v>
                </c:pt>
                <c:pt idx="917">
                  <c:v>0.54558598323451812</c:v>
                </c:pt>
                <c:pt idx="918">
                  <c:v>0.54558598323451812</c:v>
                </c:pt>
                <c:pt idx="919">
                  <c:v>0.54677859920289906</c:v>
                </c:pt>
                <c:pt idx="920">
                  <c:v>0.54849240578718794</c:v>
                </c:pt>
                <c:pt idx="921">
                  <c:v>0.55106746207941404</c:v>
                </c:pt>
                <c:pt idx="922">
                  <c:v>0.55409308324288509</c:v>
                </c:pt>
                <c:pt idx="923">
                  <c:v>0.55685566545445553</c:v>
                </c:pt>
                <c:pt idx="924">
                  <c:v>0.55809068452538624</c:v>
                </c:pt>
                <c:pt idx="925">
                  <c:v>0.55809068452538624</c:v>
                </c:pt>
                <c:pt idx="926">
                  <c:v>0.55809068452538624</c:v>
                </c:pt>
                <c:pt idx="927">
                  <c:v>0.55809068452538624</c:v>
                </c:pt>
                <c:pt idx="928">
                  <c:v>0.55809068452538624</c:v>
                </c:pt>
                <c:pt idx="929">
                  <c:v>0.55809068452538624</c:v>
                </c:pt>
                <c:pt idx="930">
                  <c:v>0.55809068452538624</c:v>
                </c:pt>
                <c:pt idx="931">
                  <c:v>0.55809068452538624</c:v>
                </c:pt>
                <c:pt idx="932">
                  <c:v>0.55809068452538624</c:v>
                </c:pt>
                <c:pt idx="933">
                  <c:v>0.55809068452538624</c:v>
                </c:pt>
                <c:pt idx="934">
                  <c:v>0.55809068452538624</c:v>
                </c:pt>
                <c:pt idx="935">
                  <c:v>0.55809068452538624</c:v>
                </c:pt>
                <c:pt idx="936">
                  <c:v>0.55809068452538624</c:v>
                </c:pt>
                <c:pt idx="937">
                  <c:v>0.55809068452538624</c:v>
                </c:pt>
                <c:pt idx="938">
                  <c:v>0.55809068452538624</c:v>
                </c:pt>
                <c:pt idx="939">
                  <c:v>0.55809068452538624</c:v>
                </c:pt>
                <c:pt idx="940">
                  <c:v>0.55809068452538624</c:v>
                </c:pt>
                <c:pt idx="941">
                  <c:v>0.55809068452538624</c:v>
                </c:pt>
                <c:pt idx="942">
                  <c:v>0.55809068452538624</c:v>
                </c:pt>
                <c:pt idx="943">
                  <c:v>0.55809068452538624</c:v>
                </c:pt>
                <c:pt idx="944">
                  <c:v>0.55889449255662815</c:v>
                </c:pt>
                <c:pt idx="945">
                  <c:v>0.55980108181067922</c:v>
                </c:pt>
                <c:pt idx="946">
                  <c:v>0.56107321052785319</c:v>
                </c:pt>
                <c:pt idx="947">
                  <c:v>0.56268009470179114</c:v>
                </c:pt>
                <c:pt idx="948">
                  <c:v>0.56410767480533097</c:v>
                </c:pt>
                <c:pt idx="949">
                  <c:v>0.5650815073569222</c:v>
                </c:pt>
                <c:pt idx="950">
                  <c:v>0.5650815073569222</c:v>
                </c:pt>
                <c:pt idx="951">
                  <c:v>0.5650815073569222</c:v>
                </c:pt>
                <c:pt idx="952">
                  <c:v>0.5650815073569222</c:v>
                </c:pt>
                <c:pt idx="953">
                  <c:v>0.5650815073569222</c:v>
                </c:pt>
                <c:pt idx="954">
                  <c:v>0.5650815073569222</c:v>
                </c:pt>
                <c:pt idx="955">
                  <c:v>0.5650815073569222</c:v>
                </c:pt>
                <c:pt idx="956">
                  <c:v>0.5650815073569222</c:v>
                </c:pt>
                <c:pt idx="957">
                  <c:v>0.5650815073569222</c:v>
                </c:pt>
                <c:pt idx="958">
                  <c:v>0.5650815073569222</c:v>
                </c:pt>
                <c:pt idx="959">
                  <c:v>0.56643648684323211</c:v>
                </c:pt>
                <c:pt idx="960">
                  <c:v>0.56943329066916004</c:v>
                </c:pt>
                <c:pt idx="961">
                  <c:v>0.57388382574551933</c:v>
                </c:pt>
                <c:pt idx="962">
                  <c:v>0.57876125050165284</c:v>
                </c:pt>
                <c:pt idx="963">
                  <c:v>0.58315777453904227</c:v>
                </c:pt>
                <c:pt idx="964">
                  <c:v>0.58649199405655006</c:v>
                </c:pt>
                <c:pt idx="965">
                  <c:v>0.5886446536323523</c:v>
                </c:pt>
                <c:pt idx="966">
                  <c:v>0.58986896320385296</c:v>
                </c:pt>
                <c:pt idx="967">
                  <c:v>0.58986896320385296</c:v>
                </c:pt>
                <c:pt idx="968">
                  <c:v>0.58986896320385296</c:v>
                </c:pt>
                <c:pt idx="969">
                  <c:v>0.58986896320385296</c:v>
                </c:pt>
                <c:pt idx="970">
                  <c:v>0.58986896320385296</c:v>
                </c:pt>
                <c:pt idx="971">
                  <c:v>0.58986896320385296</c:v>
                </c:pt>
                <c:pt idx="972">
                  <c:v>0.58986896320385296</c:v>
                </c:pt>
                <c:pt idx="973">
                  <c:v>0.58986896320385296</c:v>
                </c:pt>
                <c:pt idx="974">
                  <c:v>0.58986896320385296</c:v>
                </c:pt>
                <c:pt idx="975">
                  <c:v>0.58986896320385296</c:v>
                </c:pt>
                <c:pt idx="976">
                  <c:v>0.58986896320385296</c:v>
                </c:pt>
                <c:pt idx="977">
                  <c:v>0.58986896320385296</c:v>
                </c:pt>
                <c:pt idx="978">
                  <c:v>0.58986896320385296</c:v>
                </c:pt>
                <c:pt idx="979">
                  <c:v>0.58986896320385296</c:v>
                </c:pt>
                <c:pt idx="980">
                  <c:v>0.58986896320385296</c:v>
                </c:pt>
                <c:pt idx="981">
                  <c:v>0.58986896320385296</c:v>
                </c:pt>
                <c:pt idx="982">
                  <c:v>0.58986896320385296</c:v>
                </c:pt>
                <c:pt idx="983">
                  <c:v>0.58986896320385296</c:v>
                </c:pt>
                <c:pt idx="984">
                  <c:v>0.58986896320385296</c:v>
                </c:pt>
                <c:pt idx="985">
                  <c:v>0.58986896320385296</c:v>
                </c:pt>
                <c:pt idx="986">
                  <c:v>0.58986896320385296</c:v>
                </c:pt>
                <c:pt idx="987">
                  <c:v>0.58986896320385296</c:v>
                </c:pt>
                <c:pt idx="988">
                  <c:v>0.58986896320385296</c:v>
                </c:pt>
                <c:pt idx="989">
                  <c:v>0.58986896320385296</c:v>
                </c:pt>
                <c:pt idx="990">
                  <c:v>0.58986896320385296</c:v>
                </c:pt>
                <c:pt idx="991">
                  <c:v>0.58986896320385296</c:v>
                </c:pt>
                <c:pt idx="992">
                  <c:v>0.58986896320385296</c:v>
                </c:pt>
                <c:pt idx="993">
                  <c:v>0.58986896320385296</c:v>
                </c:pt>
                <c:pt idx="994">
                  <c:v>0.58986896320385296</c:v>
                </c:pt>
                <c:pt idx="995">
                  <c:v>0.58986896320385296</c:v>
                </c:pt>
                <c:pt idx="996">
                  <c:v>0.58986896320385296</c:v>
                </c:pt>
                <c:pt idx="997">
                  <c:v>0.58986896320385296</c:v>
                </c:pt>
                <c:pt idx="998">
                  <c:v>0.58986896320385296</c:v>
                </c:pt>
                <c:pt idx="999">
                  <c:v>0.58986896320385296</c:v>
                </c:pt>
                <c:pt idx="1000">
                  <c:v>0.58986896320385296</c:v>
                </c:pt>
                <c:pt idx="1001">
                  <c:v>0.58986896320385296</c:v>
                </c:pt>
                <c:pt idx="1002">
                  <c:v>0.58986896320385296</c:v>
                </c:pt>
                <c:pt idx="1003">
                  <c:v>0.58986896320385296</c:v>
                </c:pt>
                <c:pt idx="1004">
                  <c:v>0.58986896320385296</c:v>
                </c:pt>
                <c:pt idx="1005">
                  <c:v>0.58986896320385296</c:v>
                </c:pt>
                <c:pt idx="1006">
                  <c:v>0.58986896320385296</c:v>
                </c:pt>
                <c:pt idx="1007">
                  <c:v>0.58986896320385296</c:v>
                </c:pt>
                <c:pt idx="1008">
                  <c:v>0.58986896320385296</c:v>
                </c:pt>
                <c:pt idx="1009">
                  <c:v>0.58986896320385296</c:v>
                </c:pt>
                <c:pt idx="1010">
                  <c:v>0.58986896320385296</c:v>
                </c:pt>
                <c:pt idx="1011">
                  <c:v>0.58986896320385296</c:v>
                </c:pt>
                <c:pt idx="1012">
                  <c:v>0.58986896320385296</c:v>
                </c:pt>
                <c:pt idx="1013">
                  <c:v>0.58986896320385296</c:v>
                </c:pt>
                <c:pt idx="1014">
                  <c:v>0.58986896320385296</c:v>
                </c:pt>
                <c:pt idx="1015">
                  <c:v>0.58986896320385296</c:v>
                </c:pt>
                <c:pt idx="1016">
                  <c:v>0.58986896320385296</c:v>
                </c:pt>
                <c:pt idx="1017">
                  <c:v>0.58986896320385296</c:v>
                </c:pt>
                <c:pt idx="1018">
                  <c:v>0.58986896320385296</c:v>
                </c:pt>
                <c:pt idx="1019">
                  <c:v>0.58986896320385296</c:v>
                </c:pt>
                <c:pt idx="1020">
                  <c:v>0.58986896320385296</c:v>
                </c:pt>
                <c:pt idx="1021">
                  <c:v>0.58986896320385296</c:v>
                </c:pt>
                <c:pt idx="1022">
                  <c:v>0.58986896320385296</c:v>
                </c:pt>
                <c:pt idx="1023">
                  <c:v>0.58986896320385296</c:v>
                </c:pt>
                <c:pt idx="1024">
                  <c:v>0.58986896320385296</c:v>
                </c:pt>
                <c:pt idx="1025">
                  <c:v>0.58986896320385296</c:v>
                </c:pt>
                <c:pt idx="1026">
                  <c:v>0.58987988867298879</c:v>
                </c:pt>
                <c:pt idx="1027">
                  <c:v>0.59002044818036203</c:v>
                </c:pt>
                <c:pt idx="1028">
                  <c:v>0.59068398233333252</c:v>
                </c:pt>
                <c:pt idx="1029">
                  <c:v>0.59223634965848959</c:v>
                </c:pt>
                <c:pt idx="1030">
                  <c:v>0.59444267001427331</c:v>
                </c:pt>
                <c:pt idx="1031">
                  <c:v>0.59679231694513368</c:v>
                </c:pt>
                <c:pt idx="1032">
                  <c:v>0.59911318280233661</c:v>
                </c:pt>
                <c:pt idx="1033">
                  <c:v>0.60147995697916024</c:v>
                </c:pt>
                <c:pt idx="1034">
                  <c:v>0.6039535855279663</c:v>
                </c:pt>
                <c:pt idx="1035">
                  <c:v>0.60632574270710482</c:v>
                </c:pt>
                <c:pt idx="1036">
                  <c:v>0.60841800510431465</c:v>
                </c:pt>
                <c:pt idx="1037">
                  <c:v>0.61032169273250192</c:v>
                </c:pt>
                <c:pt idx="1038">
                  <c:v>0.61233832718498593</c:v>
                </c:pt>
                <c:pt idx="1039">
                  <c:v>0.61473763479598753</c:v>
                </c:pt>
                <c:pt idx="1040">
                  <c:v>0.61742090449898135</c:v>
                </c:pt>
                <c:pt idx="1041">
                  <c:v>0.62011307335056998</c:v>
                </c:pt>
                <c:pt idx="1042">
                  <c:v>0.62243743770086779</c:v>
                </c:pt>
                <c:pt idx="1043">
                  <c:v>0.62414516671913589</c:v>
                </c:pt>
                <c:pt idx="1044">
                  <c:v>0.62529501504413876</c:v>
                </c:pt>
                <c:pt idx="1045">
                  <c:v>0.62616218246663535</c:v>
                </c:pt>
                <c:pt idx="1046">
                  <c:v>0.62703409183385028</c:v>
                </c:pt>
                <c:pt idx="1047">
                  <c:v>0.62796055513727789</c:v>
                </c:pt>
                <c:pt idx="1048">
                  <c:v>0.62796055513727789</c:v>
                </c:pt>
                <c:pt idx="1049">
                  <c:v>0.62796055513727789</c:v>
                </c:pt>
                <c:pt idx="1050">
                  <c:v>0.62796055513727789</c:v>
                </c:pt>
                <c:pt idx="1051">
                  <c:v>0.62796055513727789</c:v>
                </c:pt>
                <c:pt idx="1052">
                  <c:v>0.62796055513727789</c:v>
                </c:pt>
                <c:pt idx="1053">
                  <c:v>0.62796055513727789</c:v>
                </c:pt>
                <c:pt idx="1054">
                  <c:v>0.62796055513727789</c:v>
                </c:pt>
                <c:pt idx="1055">
                  <c:v>0.62796055513727789</c:v>
                </c:pt>
                <c:pt idx="1056">
                  <c:v>0.62796055513727789</c:v>
                </c:pt>
                <c:pt idx="1057">
                  <c:v>0.62796055513727789</c:v>
                </c:pt>
                <c:pt idx="1058">
                  <c:v>0.62796055513727789</c:v>
                </c:pt>
                <c:pt idx="1059">
                  <c:v>0.62796055513727789</c:v>
                </c:pt>
                <c:pt idx="1060">
                  <c:v>0.62796055513727789</c:v>
                </c:pt>
                <c:pt idx="1061">
                  <c:v>0.62796055513727789</c:v>
                </c:pt>
                <c:pt idx="1062">
                  <c:v>0.62796055513727789</c:v>
                </c:pt>
                <c:pt idx="1063">
                  <c:v>0.62814024897399301</c:v>
                </c:pt>
                <c:pt idx="1064">
                  <c:v>0.62874183480138224</c:v>
                </c:pt>
                <c:pt idx="1065">
                  <c:v>0.63016288227451522</c:v>
                </c:pt>
                <c:pt idx="1066">
                  <c:v>0.63199168320504806</c:v>
                </c:pt>
                <c:pt idx="1067">
                  <c:v>0.63323258893812118</c:v>
                </c:pt>
                <c:pt idx="1068">
                  <c:v>0.63384497586530086</c:v>
                </c:pt>
                <c:pt idx="1069">
                  <c:v>0.63448858084909721</c:v>
                </c:pt>
                <c:pt idx="1070">
                  <c:v>0.63566534508366523</c:v>
                </c:pt>
                <c:pt idx="1071">
                  <c:v>0.63749463174107268</c:v>
                </c:pt>
                <c:pt idx="1072">
                  <c:v>0.63989403454312099</c:v>
                </c:pt>
                <c:pt idx="1073">
                  <c:v>0.64303285150245781</c:v>
                </c:pt>
                <c:pt idx="1074">
                  <c:v>0.64721061776317856</c:v>
                </c:pt>
                <c:pt idx="1075">
                  <c:v>0.65216119049312127</c:v>
                </c:pt>
                <c:pt idx="1076">
                  <c:v>0.65709276657356441</c:v>
                </c:pt>
                <c:pt idx="1077">
                  <c:v>0.66150223894537519</c:v>
                </c:pt>
                <c:pt idx="1078">
                  <c:v>0.66535837979910251</c:v>
                </c:pt>
                <c:pt idx="1079">
                  <c:v>0.66896720741519411</c:v>
                </c:pt>
                <c:pt idx="1080">
                  <c:v>0.67207936707935312</c:v>
                </c:pt>
                <c:pt idx="1081">
                  <c:v>0.67415463994749969</c:v>
                </c:pt>
                <c:pt idx="1082">
                  <c:v>0.67415463994749969</c:v>
                </c:pt>
                <c:pt idx="1083">
                  <c:v>0.67415463994749969</c:v>
                </c:pt>
                <c:pt idx="1084">
                  <c:v>0.67415463994749969</c:v>
                </c:pt>
                <c:pt idx="1085">
                  <c:v>0.67415463994749969</c:v>
                </c:pt>
                <c:pt idx="1086">
                  <c:v>0.67415463994749969</c:v>
                </c:pt>
                <c:pt idx="1087">
                  <c:v>0.67510933552119312</c:v>
                </c:pt>
                <c:pt idx="1088">
                  <c:v>0.67612076604144333</c:v>
                </c:pt>
                <c:pt idx="1089">
                  <c:v>0.67708068780623243</c:v>
                </c:pt>
                <c:pt idx="1090">
                  <c:v>0.67708068780623243</c:v>
                </c:pt>
                <c:pt idx="1091">
                  <c:v>0.67815267148289771</c:v>
                </c:pt>
                <c:pt idx="1092">
                  <c:v>0.67979322432461897</c:v>
                </c:pt>
                <c:pt idx="1093">
                  <c:v>0.68222384127132374</c:v>
                </c:pt>
                <c:pt idx="1094">
                  <c:v>0.68490903652475443</c:v>
                </c:pt>
                <c:pt idx="1095">
                  <c:v>0.68713121770625052</c:v>
                </c:pt>
                <c:pt idx="1096">
                  <c:v>0.68873787830958466</c:v>
                </c:pt>
                <c:pt idx="1097">
                  <c:v>0.68873787830958466</c:v>
                </c:pt>
                <c:pt idx="1098">
                  <c:v>0.68873787830958466</c:v>
                </c:pt>
                <c:pt idx="1099">
                  <c:v>0.68873787830958466</c:v>
                </c:pt>
                <c:pt idx="1100">
                  <c:v>0.68873787830958466</c:v>
                </c:pt>
                <c:pt idx="1101">
                  <c:v>0.68873787830958466</c:v>
                </c:pt>
                <c:pt idx="1102">
                  <c:v>0.68873787830958466</c:v>
                </c:pt>
                <c:pt idx="1103">
                  <c:v>0.69064850643473463</c:v>
                </c:pt>
                <c:pt idx="1104">
                  <c:v>0.69361306468597195</c:v>
                </c:pt>
                <c:pt idx="1105">
                  <c:v>0.69681248793277639</c:v>
                </c:pt>
                <c:pt idx="1106">
                  <c:v>0.69919874050158781</c:v>
                </c:pt>
                <c:pt idx="1107">
                  <c:v>0.70060164470454955</c:v>
                </c:pt>
                <c:pt idx="1108">
                  <c:v>0.70060164470454955</c:v>
                </c:pt>
                <c:pt idx="1109">
                  <c:v>0.70060164470454955</c:v>
                </c:pt>
                <c:pt idx="1110">
                  <c:v>0.70060164470454955</c:v>
                </c:pt>
                <c:pt idx="1111">
                  <c:v>0.70060164470454955</c:v>
                </c:pt>
                <c:pt idx="1112">
                  <c:v>0.70241042959954614</c:v>
                </c:pt>
                <c:pt idx="1113">
                  <c:v>0.70586393939162673</c:v>
                </c:pt>
                <c:pt idx="1114">
                  <c:v>0.71038458823460926</c:v>
                </c:pt>
                <c:pt idx="1115">
                  <c:v>0.71424546860525584</c:v>
                </c:pt>
                <c:pt idx="1116">
                  <c:v>0.7166413765396823</c:v>
                </c:pt>
                <c:pt idx="1117">
                  <c:v>0.7166413765396823</c:v>
                </c:pt>
                <c:pt idx="1118">
                  <c:v>0.7166413765396823</c:v>
                </c:pt>
                <c:pt idx="1119">
                  <c:v>0.7166413765396823</c:v>
                </c:pt>
                <c:pt idx="1120">
                  <c:v>0.7166413765396823</c:v>
                </c:pt>
                <c:pt idx="1121">
                  <c:v>0.7166413765396823</c:v>
                </c:pt>
                <c:pt idx="1122">
                  <c:v>0.7166413765396823</c:v>
                </c:pt>
                <c:pt idx="1123">
                  <c:v>0.7166413765396823</c:v>
                </c:pt>
                <c:pt idx="1124">
                  <c:v>0.7166413765396823</c:v>
                </c:pt>
                <c:pt idx="1125">
                  <c:v>0.7166413765396823</c:v>
                </c:pt>
                <c:pt idx="1126">
                  <c:v>0.7166413765396823</c:v>
                </c:pt>
                <c:pt idx="1127">
                  <c:v>0.7166413765396823</c:v>
                </c:pt>
                <c:pt idx="1128">
                  <c:v>0.7166413765396823</c:v>
                </c:pt>
                <c:pt idx="1129">
                  <c:v>0.7166413765396823</c:v>
                </c:pt>
                <c:pt idx="1130">
                  <c:v>0.7166413765396823</c:v>
                </c:pt>
                <c:pt idx="1131">
                  <c:v>0.7166413765396823</c:v>
                </c:pt>
                <c:pt idx="1132">
                  <c:v>0.7166413765396823</c:v>
                </c:pt>
                <c:pt idx="1133">
                  <c:v>0.7166413765396823</c:v>
                </c:pt>
                <c:pt idx="1134">
                  <c:v>0.7166413765396823</c:v>
                </c:pt>
                <c:pt idx="1135">
                  <c:v>0.7166413765396823</c:v>
                </c:pt>
                <c:pt idx="1136">
                  <c:v>0.7166413765396823</c:v>
                </c:pt>
                <c:pt idx="1137">
                  <c:v>0.7166413765396823</c:v>
                </c:pt>
                <c:pt idx="1138">
                  <c:v>0.7166413765396823</c:v>
                </c:pt>
                <c:pt idx="1139">
                  <c:v>0.7167956032549343</c:v>
                </c:pt>
                <c:pt idx="1140">
                  <c:v>0.71701021385811892</c:v>
                </c:pt>
                <c:pt idx="1141">
                  <c:v>0.71739262414056526</c:v>
                </c:pt>
                <c:pt idx="1142">
                  <c:v>0.71822099991651989</c:v>
                </c:pt>
                <c:pt idx="1143">
                  <c:v>0.71963084378378439</c:v>
                </c:pt>
                <c:pt idx="1144">
                  <c:v>0.72099176420197009</c:v>
                </c:pt>
                <c:pt idx="1145">
                  <c:v>0.72170621984681271</c:v>
                </c:pt>
                <c:pt idx="1146">
                  <c:v>0.72170621984681271</c:v>
                </c:pt>
                <c:pt idx="1147">
                  <c:v>0.72170621984681271</c:v>
                </c:pt>
                <c:pt idx="1148">
                  <c:v>0.72170621984681271</c:v>
                </c:pt>
                <c:pt idx="1149">
                  <c:v>0.72170621984681271</c:v>
                </c:pt>
                <c:pt idx="1150">
                  <c:v>0.72170621984681271</c:v>
                </c:pt>
                <c:pt idx="1151">
                  <c:v>0.72170621984681271</c:v>
                </c:pt>
                <c:pt idx="1152">
                  <c:v>0.72203989339263752</c:v>
                </c:pt>
                <c:pt idx="1153">
                  <c:v>0.72332879796610594</c:v>
                </c:pt>
                <c:pt idx="1154">
                  <c:v>0.72606139750684984</c:v>
                </c:pt>
                <c:pt idx="1155">
                  <c:v>0.72927313289869633</c:v>
                </c:pt>
                <c:pt idx="1156">
                  <c:v>0.73223389496476543</c:v>
                </c:pt>
                <c:pt idx="1157">
                  <c:v>0.73550151981470557</c:v>
                </c:pt>
                <c:pt idx="1158">
                  <c:v>0.73972197716082433</c:v>
                </c:pt>
                <c:pt idx="1159">
                  <c:v>0.7450190653908495</c:v>
                </c:pt>
                <c:pt idx="1160">
                  <c:v>0.75077182595543823</c:v>
                </c:pt>
                <c:pt idx="1161">
                  <c:v>0.75624208749974509</c:v>
                </c:pt>
                <c:pt idx="1162">
                  <c:v>0.7614650058788881</c:v>
                </c:pt>
                <c:pt idx="1163">
                  <c:v>0.76676531653530799</c:v>
                </c:pt>
                <c:pt idx="1164">
                  <c:v>0.77223579430100797</c:v>
                </c:pt>
                <c:pt idx="1165">
                  <c:v>0.77785212944645554</c:v>
                </c:pt>
                <c:pt idx="1166">
                  <c:v>0.78233986425320889</c:v>
                </c:pt>
                <c:pt idx="1167">
                  <c:v>0.78566683802810178</c:v>
                </c:pt>
                <c:pt idx="1168">
                  <c:v>0.78946236292680205</c:v>
                </c:pt>
                <c:pt idx="1169">
                  <c:v>0.79368315301847558</c:v>
                </c:pt>
                <c:pt idx="1170">
                  <c:v>0.79782870454828869</c:v>
                </c:pt>
                <c:pt idx="1171">
                  <c:v>0.80195878681120092</c:v>
                </c:pt>
                <c:pt idx="1172">
                  <c:v>0.80598296761417665</c:v>
                </c:pt>
                <c:pt idx="1173">
                  <c:v>0.80988493067644096</c:v>
                </c:pt>
                <c:pt idx="1174">
                  <c:v>0.81372878130688098</c:v>
                </c:pt>
                <c:pt idx="1175">
                  <c:v>0.81742219384268833</c:v>
                </c:pt>
                <c:pt idx="1176">
                  <c:v>0.82094988427713222</c:v>
                </c:pt>
                <c:pt idx="1177">
                  <c:v>0.8244625212332054</c:v>
                </c:pt>
                <c:pt idx="1178">
                  <c:v>0.82820710143478449</c:v>
                </c:pt>
                <c:pt idx="1179">
                  <c:v>0.83219644971454554</c:v>
                </c:pt>
                <c:pt idx="1180">
                  <c:v>0.83627220031291905</c:v>
                </c:pt>
                <c:pt idx="1181">
                  <c:v>0.84034867817532399</c:v>
                </c:pt>
                <c:pt idx="1182">
                  <c:v>0.84424606823187243</c:v>
                </c:pt>
                <c:pt idx="1183">
                  <c:v>0.8479486897528784</c:v>
                </c:pt>
                <c:pt idx="1184">
                  <c:v>0.85152980999275929</c:v>
                </c:pt>
                <c:pt idx="1185">
                  <c:v>0.85489174987869521</c:v>
                </c:pt>
                <c:pt idx="1186">
                  <c:v>0.85784518873459992</c:v>
                </c:pt>
                <c:pt idx="1187">
                  <c:v>0.85784518873459992</c:v>
                </c:pt>
                <c:pt idx="1188">
                  <c:v>0.85784518873459992</c:v>
                </c:pt>
                <c:pt idx="1189">
                  <c:v>0.85784518873459992</c:v>
                </c:pt>
                <c:pt idx="1190">
                  <c:v>0.85784518873459992</c:v>
                </c:pt>
                <c:pt idx="1191">
                  <c:v>0.85784518873459992</c:v>
                </c:pt>
                <c:pt idx="1192">
                  <c:v>0.85784518873459992</c:v>
                </c:pt>
                <c:pt idx="1193">
                  <c:v>0.85784518873459992</c:v>
                </c:pt>
                <c:pt idx="1194">
                  <c:v>0.85784518873459992</c:v>
                </c:pt>
                <c:pt idx="1195">
                  <c:v>0.86063280300652234</c:v>
                </c:pt>
                <c:pt idx="1196">
                  <c:v>0.8634249444911426</c:v>
                </c:pt>
                <c:pt idx="1197">
                  <c:v>0.86622008183572474</c:v>
                </c:pt>
                <c:pt idx="1198">
                  <c:v>0.86937156610544553</c:v>
                </c:pt>
                <c:pt idx="1199">
                  <c:v>0.87289985955431904</c:v>
                </c:pt>
                <c:pt idx="1200">
                  <c:v>0.8768259102842626</c:v>
                </c:pt>
                <c:pt idx="1201">
                  <c:v>0.88108339719323048</c:v>
                </c:pt>
                <c:pt idx="1202">
                  <c:v>0.88523111565281531</c:v>
                </c:pt>
                <c:pt idx="1203">
                  <c:v>0.88907410115276775</c:v>
                </c:pt>
                <c:pt idx="1204">
                  <c:v>0.89259279725278118</c:v>
                </c:pt>
                <c:pt idx="1205">
                  <c:v>0.8958608309405578</c:v>
                </c:pt>
                <c:pt idx="1206">
                  <c:v>0.89904902445929336</c:v>
                </c:pt>
                <c:pt idx="1207">
                  <c:v>0.90224542734114122</c:v>
                </c:pt>
                <c:pt idx="1208">
                  <c:v>0.90545005479747953</c:v>
                </c:pt>
                <c:pt idx="1209">
                  <c:v>0.90857132047970024</c:v>
                </c:pt>
                <c:pt idx="1210">
                  <c:v>0.90857132047970024</c:v>
                </c:pt>
                <c:pt idx="1211">
                  <c:v>0.90857132047970024</c:v>
                </c:pt>
                <c:pt idx="1212">
                  <c:v>0.90857132047970024</c:v>
                </c:pt>
                <c:pt idx="1213">
                  <c:v>0.90857132047970024</c:v>
                </c:pt>
                <c:pt idx="1214">
                  <c:v>0.90857132047970024</c:v>
                </c:pt>
                <c:pt idx="1215">
                  <c:v>0.90857132047970024</c:v>
                </c:pt>
                <c:pt idx="1216">
                  <c:v>0.90857132047970024</c:v>
                </c:pt>
                <c:pt idx="1217">
                  <c:v>0.90857132047970024</c:v>
                </c:pt>
                <c:pt idx="1218">
                  <c:v>0.90857132047970024</c:v>
                </c:pt>
                <c:pt idx="1219">
                  <c:v>0.90857132047970024</c:v>
                </c:pt>
                <c:pt idx="1220">
                  <c:v>0.90857132047970024</c:v>
                </c:pt>
                <c:pt idx="1221">
                  <c:v>0.90857132047970024</c:v>
                </c:pt>
                <c:pt idx="1222">
                  <c:v>0.90857132047970024</c:v>
                </c:pt>
                <c:pt idx="1223">
                  <c:v>0.90857132047970024</c:v>
                </c:pt>
                <c:pt idx="1224">
                  <c:v>0.90857132047970024</c:v>
                </c:pt>
                <c:pt idx="1225">
                  <c:v>0.90857132047970024</c:v>
                </c:pt>
                <c:pt idx="1226">
                  <c:v>0.90857132047970024</c:v>
                </c:pt>
                <c:pt idx="1227">
                  <c:v>0.90857132047970024</c:v>
                </c:pt>
                <c:pt idx="1228">
                  <c:v>0.90857132047970024</c:v>
                </c:pt>
                <c:pt idx="1229">
                  <c:v>0.90857132047970024</c:v>
                </c:pt>
                <c:pt idx="1230">
                  <c:v>0.90857132047970024</c:v>
                </c:pt>
                <c:pt idx="1231">
                  <c:v>0.90857132047970024</c:v>
                </c:pt>
                <c:pt idx="1232">
                  <c:v>0.90857132047970024</c:v>
                </c:pt>
                <c:pt idx="1233">
                  <c:v>0.90857132047970024</c:v>
                </c:pt>
                <c:pt idx="1234">
                  <c:v>0.90857132047970024</c:v>
                </c:pt>
                <c:pt idx="1235">
                  <c:v>0.90857132047970024</c:v>
                </c:pt>
                <c:pt idx="1236">
                  <c:v>0.90857132047970024</c:v>
                </c:pt>
                <c:pt idx="1237">
                  <c:v>0.90857132047970024</c:v>
                </c:pt>
                <c:pt idx="1238">
                  <c:v>0.90857132047970024</c:v>
                </c:pt>
                <c:pt idx="1239">
                  <c:v>0.90857132047970024</c:v>
                </c:pt>
                <c:pt idx="1240">
                  <c:v>0.90857132047970024</c:v>
                </c:pt>
                <c:pt idx="1241">
                  <c:v>0.90857132047970024</c:v>
                </c:pt>
                <c:pt idx="1242">
                  <c:v>0.90857132047970024</c:v>
                </c:pt>
                <c:pt idx="1243">
                  <c:v>0.90857132047970024</c:v>
                </c:pt>
                <c:pt idx="1244">
                  <c:v>0.90857132047970024</c:v>
                </c:pt>
                <c:pt idx="1245">
                  <c:v>0.90857132047970024</c:v>
                </c:pt>
                <c:pt idx="1246">
                  <c:v>0.90857132047970024</c:v>
                </c:pt>
                <c:pt idx="1247">
                  <c:v>0.90857132047970024</c:v>
                </c:pt>
                <c:pt idx="1248">
                  <c:v>0.90857132047970024</c:v>
                </c:pt>
                <c:pt idx="1249">
                  <c:v>0.90857132047970024</c:v>
                </c:pt>
                <c:pt idx="1250">
                  <c:v>0.90857132047970024</c:v>
                </c:pt>
                <c:pt idx="1251">
                  <c:v>0.90857132047970024</c:v>
                </c:pt>
                <c:pt idx="1252">
                  <c:v>0.90857132047970024</c:v>
                </c:pt>
                <c:pt idx="1253">
                  <c:v>0.90857132047970024</c:v>
                </c:pt>
                <c:pt idx="1254">
                  <c:v>0.90857132047970024</c:v>
                </c:pt>
                <c:pt idx="1255">
                  <c:v>0.90857132047970024</c:v>
                </c:pt>
                <c:pt idx="1256">
                  <c:v>0.90857132047970024</c:v>
                </c:pt>
                <c:pt idx="1257">
                  <c:v>0.90857132047970024</c:v>
                </c:pt>
                <c:pt idx="1258">
                  <c:v>0.90857132047970024</c:v>
                </c:pt>
                <c:pt idx="1259">
                  <c:v>0.90857132047970024</c:v>
                </c:pt>
                <c:pt idx="1260">
                  <c:v>0.90857132047970024</c:v>
                </c:pt>
                <c:pt idx="1261">
                  <c:v>0.90857132047970024</c:v>
                </c:pt>
                <c:pt idx="1262">
                  <c:v>0.90857132047970024</c:v>
                </c:pt>
                <c:pt idx="1263">
                  <c:v>0.9104199375503732</c:v>
                </c:pt>
                <c:pt idx="1264">
                  <c:v>0.91249398550196825</c:v>
                </c:pt>
                <c:pt idx="1265">
                  <c:v>0.91472968016393119</c:v>
                </c:pt>
                <c:pt idx="1266">
                  <c:v>0.91690870691991955</c:v>
                </c:pt>
                <c:pt idx="1267">
                  <c:v>0.9190274756387623</c:v>
                </c:pt>
                <c:pt idx="1268">
                  <c:v>0.92100817848725458</c:v>
                </c:pt>
                <c:pt idx="1269">
                  <c:v>0.92100817848725458</c:v>
                </c:pt>
                <c:pt idx="1270">
                  <c:v>0.92100817848725458</c:v>
                </c:pt>
                <c:pt idx="1271">
                  <c:v>0.92100817848725458</c:v>
                </c:pt>
                <c:pt idx="1272">
                  <c:v>0.92100817848725458</c:v>
                </c:pt>
                <c:pt idx="1273">
                  <c:v>0.92100817848725458</c:v>
                </c:pt>
                <c:pt idx="1274">
                  <c:v>0.92100817848725458</c:v>
                </c:pt>
                <c:pt idx="1275">
                  <c:v>0.92100817848725458</c:v>
                </c:pt>
                <c:pt idx="1276">
                  <c:v>0.92100817848725458</c:v>
                </c:pt>
                <c:pt idx="1277">
                  <c:v>0.92280160971976355</c:v>
                </c:pt>
                <c:pt idx="1278">
                  <c:v>0.9246711314835574</c:v>
                </c:pt>
                <c:pt idx="1279">
                  <c:v>0.92661943190501861</c:v>
                </c:pt>
                <c:pt idx="1280">
                  <c:v>0.9286500808482554</c:v>
                </c:pt>
                <c:pt idx="1281">
                  <c:v>0.93054513665017591</c:v>
                </c:pt>
                <c:pt idx="1282">
                  <c:v>0.93237153245524917</c:v>
                </c:pt>
                <c:pt idx="1283">
                  <c:v>0.93420113148344597</c:v>
                </c:pt>
                <c:pt idx="1284">
                  <c:v>0.93420113148344597</c:v>
                </c:pt>
                <c:pt idx="1285">
                  <c:v>0.93420113148344597</c:v>
                </c:pt>
                <c:pt idx="1286">
                  <c:v>0.93420113148344597</c:v>
                </c:pt>
                <c:pt idx="1287">
                  <c:v>0.93420113148344597</c:v>
                </c:pt>
                <c:pt idx="1288">
                  <c:v>0.93420113148344597</c:v>
                </c:pt>
                <c:pt idx="1289">
                  <c:v>0.93420113148344597</c:v>
                </c:pt>
                <c:pt idx="1290">
                  <c:v>0.93420113148344597</c:v>
                </c:pt>
                <c:pt idx="1291">
                  <c:v>0.93420113148344597</c:v>
                </c:pt>
                <c:pt idx="1292">
                  <c:v>0.93420113148344597</c:v>
                </c:pt>
                <c:pt idx="1293">
                  <c:v>0.93420113148344597</c:v>
                </c:pt>
                <c:pt idx="1294">
                  <c:v>0.93420113148344597</c:v>
                </c:pt>
                <c:pt idx="1295">
                  <c:v>0.93420113148344597</c:v>
                </c:pt>
                <c:pt idx="1296">
                  <c:v>0.93420113148344597</c:v>
                </c:pt>
                <c:pt idx="1297">
                  <c:v>0.93420113148344597</c:v>
                </c:pt>
                <c:pt idx="1298">
                  <c:v>0.93595843678342894</c:v>
                </c:pt>
                <c:pt idx="1299">
                  <c:v>0.93786444273286695</c:v>
                </c:pt>
                <c:pt idx="1300">
                  <c:v>0.93978432037491832</c:v>
                </c:pt>
                <c:pt idx="1301">
                  <c:v>0.9416469312392215</c:v>
                </c:pt>
                <c:pt idx="1302">
                  <c:v>0.94352041071143899</c:v>
                </c:pt>
                <c:pt idx="1303">
                  <c:v>0.94547601824103145</c:v>
                </c:pt>
                <c:pt idx="1304">
                  <c:v>0.94737437471235975</c:v>
                </c:pt>
                <c:pt idx="1305">
                  <c:v>0.94914042975546775</c:v>
                </c:pt>
                <c:pt idx="1306">
                  <c:v>0.95084059052612002</c:v>
                </c:pt>
                <c:pt idx="1307">
                  <c:v>0.95084059052612002</c:v>
                </c:pt>
                <c:pt idx="1308">
                  <c:v>0.95084059052612002</c:v>
                </c:pt>
                <c:pt idx="1309">
                  <c:v>0.95084059052612002</c:v>
                </c:pt>
                <c:pt idx="1310">
                  <c:v>0.95084059052612002</c:v>
                </c:pt>
                <c:pt idx="1311">
                  <c:v>0.95084059052612002</c:v>
                </c:pt>
                <c:pt idx="1312">
                  <c:v>0.95084059052612002</c:v>
                </c:pt>
                <c:pt idx="1313">
                  <c:v>0.95084059052612002</c:v>
                </c:pt>
                <c:pt idx="1314">
                  <c:v>0.95084059052612002</c:v>
                </c:pt>
                <c:pt idx="1315">
                  <c:v>0.95084059052612002</c:v>
                </c:pt>
                <c:pt idx="1316">
                  <c:v>0.95084059052612002</c:v>
                </c:pt>
                <c:pt idx="1317">
                  <c:v>0.95084059052612002</c:v>
                </c:pt>
                <c:pt idx="1318">
                  <c:v>0.95084059052612002</c:v>
                </c:pt>
                <c:pt idx="1319">
                  <c:v>0.95084059052612002</c:v>
                </c:pt>
                <c:pt idx="1320">
                  <c:v>0.95282644327280586</c:v>
                </c:pt>
                <c:pt idx="1321">
                  <c:v>0.95532620020215997</c:v>
                </c:pt>
                <c:pt idx="1322">
                  <c:v>0.95837556188014783</c:v>
                </c:pt>
                <c:pt idx="1323">
                  <c:v>0.96201886524318825</c:v>
                </c:pt>
                <c:pt idx="1324">
                  <c:v>0.965998735683823</c:v>
                </c:pt>
                <c:pt idx="1325">
                  <c:v>0.96971914342340604</c:v>
                </c:pt>
                <c:pt idx="1326">
                  <c:v>0.97276711808212757</c:v>
                </c:pt>
                <c:pt idx="1327">
                  <c:v>0.97517871162765235</c:v>
                </c:pt>
                <c:pt idx="1328">
                  <c:v>0.97722995199874618</c:v>
                </c:pt>
                <c:pt idx="1329">
                  <c:v>0.97722995199874618</c:v>
                </c:pt>
                <c:pt idx="1330">
                  <c:v>0.97722995199874618</c:v>
                </c:pt>
                <c:pt idx="1331">
                  <c:v>0.97722995199874618</c:v>
                </c:pt>
                <c:pt idx="1332">
                  <c:v>0.97722995199874618</c:v>
                </c:pt>
                <c:pt idx="1333">
                  <c:v>0.97722995199874618</c:v>
                </c:pt>
                <c:pt idx="1334">
                  <c:v>0.97722995199874618</c:v>
                </c:pt>
                <c:pt idx="1335">
                  <c:v>0.97722995199874618</c:v>
                </c:pt>
                <c:pt idx="1336">
                  <c:v>0.97722995199874618</c:v>
                </c:pt>
                <c:pt idx="1337">
                  <c:v>0.97722995199874618</c:v>
                </c:pt>
                <c:pt idx="1338">
                  <c:v>0.97722995199874618</c:v>
                </c:pt>
                <c:pt idx="1339">
                  <c:v>0.97722995199874618</c:v>
                </c:pt>
                <c:pt idx="1340">
                  <c:v>0.97914069673039106</c:v>
                </c:pt>
                <c:pt idx="1341">
                  <c:v>0.98112969491825075</c:v>
                </c:pt>
                <c:pt idx="1342">
                  <c:v>0.98335067067293758</c:v>
                </c:pt>
                <c:pt idx="1343">
                  <c:v>0.98581598150001237</c:v>
                </c:pt>
                <c:pt idx="1344">
                  <c:v>0.98830714842466183</c:v>
                </c:pt>
                <c:pt idx="1345">
                  <c:v>0.99074739837565651</c:v>
                </c:pt>
                <c:pt idx="1346">
                  <c:v>0.99297908292473558</c:v>
                </c:pt>
                <c:pt idx="1347">
                  <c:v>0.99499229316341864</c:v>
                </c:pt>
                <c:pt idx="1348">
                  <c:v>0.99499229316341864</c:v>
                </c:pt>
                <c:pt idx="1349">
                  <c:v>0.99499229316341864</c:v>
                </c:pt>
                <c:pt idx="1350">
                  <c:v>0.99499229316341864</c:v>
                </c:pt>
                <c:pt idx="1351">
                  <c:v>0.99499229316341864</c:v>
                </c:pt>
                <c:pt idx="1352">
                  <c:v>0.99499229316341864</c:v>
                </c:pt>
                <c:pt idx="1353">
                  <c:v>0.99499229316341864</c:v>
                </c:pt>
                <c:pt idx="1354">
                  <c:v>0.99499229316341864</c:v>
                </c:pt>
                <c:pt idx="1355">
                  <c:v>0.99499229316341864</c:v>
                </c:pt>
                <c:pt idx="1356">
                  <c:v>0.99499229316341864</c:v>
                </c:pt>
                <c:pt idx="1357">
                  <c:v>0.99499229316341864</c:v>
                </c:pt>
                <c:pt idx="1358">
                  <c:v>0.99499229316341864</c:v>
                </c:pt>
                <c:pt idx="1359">
                  <c:v>0.99499229316341864</c:v>
                </c:pt>
                <c:pt idx="1360">
                  <c:v>0.99499229316341864</c:v>
                </c:pt>
                <c:pt idx="1361">
                  <c:v>0.99499229316341864</c:v>
                </c:pt>
                <c:pt idx="1362">
                  <c:v>0.99499229316341864</c:v>
                </c:pt>
                <c:pt idx="1363">
                  <c:v>0.99605177376645759</c:v>
                </c:pt>
                <c:pt idx="1364">
                  <c:v>0.99815597460914307</c:v>
                </c:pt>
                <c:pt idx="1365">
                  <c:v>1.0004288489765287</c:v>
                </c:pt>
                <c:pt idx="1366">
                  <c:v>1.0019826250095889</c:v>
                </c:pt>
                <c:pt idx="1367">
                  <c:v>1.0019826250095889</c:v>
                </c:pt>
                <c:pt idx="1368">
                  <c:v>1.0019826250095889</c:v>
                </c:pt>
                <c:pt idx="1369">
                  <c:v>1.0019826250095889</c:v>
                </c:pt>
                <c:pt idx="1370">
                  <c:v>1.0019826250095889</c:v>
                </c:pt>
                <c:pt idx="1371">
                  <c:v>1.0019826250095889</c:v>
                </c:pt>
                <c:pt idx="1372">
                  <c:v>1.0019826250095889</c:v>
                </c:pt>
                <c:pt idx="1373">
                  <c:v>1.0019826250095889</c:v>
                </c:pt>
                <c:pt idx="1374">
                  <c:v>1.0019826250095889</c:v>
                </c:pt>
                <c:pt idx="1375">
                  <c:v>1.0019826250095889</c:v>
                </c:pt>
                <c:pt idx="1376">
                  <c:v>1.0019826250095889</c:v>
                </c:pt>
                <c:pt idx="1377">
                  <c:v>1.0019826250095889</c:v>
                </c:pt>
                <c:pt idx="1378">
                  <c:v>1.0019826250095889</c:v>
                </c:pt>
                <c:pt idx="1379">
                  <c:v>1.0019826250095889</c:v>
                </c:pt>
                <c:pt idx="1380">
                  <c:v>1.0019826250095889</c:v>
                </c:pt>
                <c:pt idx="1381">
                  <c:v>1.0019826250095889</c:v>
                </c:pt>
                <c:pt idx="1382">
                  <c:v>1.0019826250095889</c:v>
                </c:pt>
                <c:pt idx="1383">
                  <c:v>1.0039373374920035</c:v>
                </c:pt>
                <c:pt idx="1384">
                  <c:v>1.006299185510261</c:v>
                </c:pt>
                <c:pt idx="1385">
                  <c:v>1.0079198715621456</c:v>
                </c:pt>
                <c:pt idx="1386">
                  <c:v>1.0089744877294724</c:v>
                </c:pt>
                <c:pt idx="1387">
                  <c:v>1.0103365105672546</c:v>
                </c:pt>
                <c:pt idx="1388">
                  <c:v>1.012668760807927</c:v>
                </c:pt>
                <c:pt idx="1389">
                  <c:v>1.0161787876521575</c:v>
                </c:pt>
                <c:pt idx="1390">
                  <c:v>1.0202877824322731</c:v>
                </c:pt>
                <c:pt idx="1391">
                  <c:v>1.0239886650696899</c:v>
                </c:pt>
                <c:pt idx="1392">
                  <c:v>1.0267495344174267</c:v>
                </c:pt>
                <c:pt idx="1393">
                  <c:v>1.0285684206515546</c:v>
                </c:pt>
                <c:pt idx="1394">
                  <c:v>1.0296500711258929</c:v>
                </c:pt>
                <c:pt idx="1395">
                  <c:v>1.0296500711258929</c:v>
                </c:pt>
                <c:pt idx="1396">
                  <c:v>1.0296500711258929</c:v>
                </c:pt>
                <c:pt idx="1397">
                  <c:v>1.0296500711258929</c:v>
                </c:pt>
                <c:pt idx="1398">
                  <c:v>1.0296500711258929</c:v>
                </c:pt>
                <c:pt idx="1399">
                  <c:v>1.0296500711258929</c:v>
                </c:pt>
                <c:pt idx="1400">
                  <c:v>1.0296500711258929</c:v>
                </c:pt>
                <c:pt idx="1401">
                  <c:v>1.0296500711258929</c:v>
                </c:pt>
                <c:pt idx="1402">
                  <c:v>1.0296500711258929</c:v>
                </c:pt>
                <c:pt idx="1403">
                  <c:v>1.0296500711258929</c:v>
                </c:pt>
                <c:pt idx="1404">
                  <c:v>1.0296500711258929</c:v>
                </c:pt>
                <c:pt idx="1405">
                  <c:v>1.0296500711258929</c:v>
                </c:pt>
                <c:pt idx="1406">
                  <c:v>1.0296500711258929</c:v>
                </c:pt>
                <c:pt idx="1407">
                  <c:v>1.0296500711258929</c:v>
                </c:pt>
                <c:pt idx="1408">
                  <c:v>1.0296500711258929</c:v>
                </c:pt>
                <c:pt idx="1409">
                  <c:v>1.0300292083794247</c:v>
                </c:pt>
                <c:pt idx="1410">
                  <c:v>1.0302835408497766</c:v>
                </c:pt>
                <c:pt idx="1411">
                  <c:v>1.0302835408497766</c:v>
                </c:pt>
                <c:pt idx="1412">
                  <c:v>1.0302835408497766</c:v>
                </c:pt>
                <c:pt idx="1413">
                  <c:v>1.0302835408497766</c:v>
                </c:pt>
                <c:pt idx="1414">
                  <c:v>1.0309004441109579</c:v>
                </c:pt>
                <c:pt idx="1415">
                  <c:v>1.0323765300965035</c:v>
                </c:pt>
                <c:pt idx="1416">
                  <c:v>1.034769502826955</c:v>
                </c:pt>
                <c:pt idx="1417">
                  <c:v>1.0376781411273666</c:v>
                </c:pt>
                <c:pt idx="1418">
                  <c:v>1.0403592691645751</c:v>
                </c:pt>
                <c:pt idx="1419">
                  <c:v>1.0420558070075592</c:v>
                </c:pt>
                <c:pt idx="1420">
                  <c:v>1.0420558070075592</c:v>
                </c:pt>
                <c:pt idx="1421">
                  <c:v>1.0420558070075592</c:v>
                </c:pt>
                <c:pt idx="1422">
                  <c:v>1.0420558070075592</c:v>
                </c:pt>
                <c:pt idx="1423">
                  <c:v>1.0420558070075592</c:v>
                </c:pt>
                <c:pt idx="1424">
                  <c:v>1.0420558070075592</c:v>
                </c:pt>
                <c:pt idx="1425">
                  <c:v>1.0430597888244271</c:v>
                </c:pt>
                <c:pt idx="1426">
                  <c:v>1.045203240741025</c:v>
                </c:pt>
                <c:pt idx="1427">
                  <c:v>1.0477253216223674</c:v>
                </c:pt>
                <c:pt idx="1428">
                  <c:v>1.0493470587073541</c:v>
                </c:pt>
                <c:pt idx="1429">
                  <c:v>1.0498506942809329</c:v>
                </c:pt>
                <c:pt idx="1430">
                  <c:v>1.0498506942809329</c:v>
                </c:pt>
                <c:pt idx="1431">
                  <c:v>1.0498506942809329</c:v>
                </c:pt>
                <c:pt idx="1432">
                  <c:v>1.0498506942809329</c:v>
                </c:pt>
                <c:pt idx="1433">
                  <c:v>1.0498506942809329</c:v>
                </c:pt>
                <c:pt idx="1434">
                  <c:v>1.0498506942809329</c:v>
                </c:pt>
                <c:pt idx="1435">
                  <c:v>1.0498506942809329</c:v>
                </c:pt>
                <c:pt idx="1436">
                  <c:v>1.0498506942809329</c:v>
                </c:pt>
                <c:pt idx="1437">
                  <c:v>1.0503897646565066</c:v>
                </c:pt>
                <c:pt idx="1438">
                  <c:v>1.0510149430395908</c:v>
                </c:pt>
                <c:pt idx="1439">
                  <c:v>1.051384721865207</c:v>
                </c:pt>
                <c:pt idx="1440">
                  <c:v>1.051384721865207</c:v>
                </c:pt>
                <c:pt idx="1441">
                  <c:v>1.051384721865207</c:v>
                </c:pt>
                <c:pt idx="1442">
                  <c:v>1.051384721865207</c:v>
                </c:pt>
                <c:pt idx="1443">
                  <c:v>1.051384721865207</c:v>
                </c:pt>
                <c:pt idx="1444">
                  <c:v>1.051384721865207</c:v>
                </c:pt>
                <c:pt idx="1445">
                  <c:v>1.0516032089017049</c:v>
                </c:pt>
                <c:pt idx="1446">
                  <c:v>1.0516032089017049</c:v>
                </c:pt>
                <c:pt idx="1447">
                  <c:v>1.0516032089017049</c:v>
                </c:pt>
                <c:pt idx="1448">
                  <c:v>1.0516032089017049</c:v>
                </c:pt>
                <c:pt idx="1449">
                  <c:v>1.0516032089017049</c:v>
                </c:pt>
                <c:pt idx="1450">
                  <c:v>1.0516032089017049</c:v>
                </c:pt>
                <c:pt idx="1451">
                  <c:v>1.0516032089017049</c:v>
                </c:pt>
                <c:pt idx="1452">
                  <c:v>1.0516032089017049</c:v>
                </c:pt>
                <c:pt idx="1453">
                  <c:v>1.0516032089017049</c:v>
                </c:pt>
                <c:pt idx="1454">
                  <c:v>1.0516032089017049</c:v>
                </c:pt>
                <c:pt idx="1455">
                  <c:v>1.0516032089017049</c:v>
                </c:pt>
                <c:pt idx="1456">
                  <c:v>1.0516032089017049</c:v>
                </c:pt>
                <c:pt idx="1457">
                  <c:v>1.0516032089017049</c:v>
                </c:pt>
                <c:pt idx="1458">
                  <c:v>1.0516032089017049</c:v>
                </c:pt>
                <c:pt idx="1459">
                  <c:v>1.0516032089017049</c:v>
                </c:pt>
                <c:pt idx="1460">
                  <c:v>1.0516032089017049</c:v>
                </c:pt>
                <c:pt idx="1461">
                  <c:v>1.0516032089017049</c:v>
                </c:pt>
                <c:pt idx="1462">
                  <c:v>1.0516032089017049</c:v>
                </c:pt>
                <c:pt idx="1463">
                  <c:v>1.0516032089017049</c:v>
                </c:pt>
                <c:pt idx="1464">
                  <c:v>1.0516032089017049</c:v>
                </c:pt>
                <c:pt idx="1465">
                  <c:v>1.0516032089017049</c:v>
                </c:pt>
                <c:pt idx="1466">
                  <c:v>1.0516032089017049</c:v>
                </c:pt>
                <c:pt idx="1467">
                  <c:v>1.0516032089017049</c:v>
                </c:pt>
                <c:pt idx="1468">
                  <c:v>1.0516032089017049</c:v>
                </c:pt>
                <c:pt idx="1469">
                  <c:v>1.0516032089017049</c:v>
                </c:pt>
                <c:pt idx="1470">
                  <c:v>1.0516032089017049</c:v>
                </c:pt>
                <c:pt idx="1471">
                  <c:v>1.0516032089017049</c:v>
                </c:pt>
                <c:pt idx="1472">
                  <c:v>1.0516032089017049</c:v>
                </c:pt>
                <c:pt idx="1473">
                  <c:v>1.0516032089017049</c:v>
                </c:pt>
                <c:pt idx="1474">
                  <c:v>1.0516032089017049</c:v>
                </c:pt>
                <c:pt idx="1475">
                  <c:v>1.0516032089017049</c:v>
                </c:pt>
                <c:pt idx="1476">
                  <c:v>1.0516032089017049</c:v>
                </c:pt>
                <c:pt idx="1477">
                  <c:v>1.0516032089017049</c:v>
                </c:pt>
                <c:pt idx="1478">
                  <c:v>1.0516611783245444</c:v>
                </c:pt>
                <c:pt idx="1479">
                  <c:v>1.0518649350423859</c:v>
                </c:pt>
                <c:pt idx="1480">
                  <c:v>1.0521397807104778</c:v>
                </c:pt>
                <c:pt idx="1481">
                  <c:v>1.052441872677329</c:v>
                </c:pt>
                <c:pt idx="1482">
                  <c:v>1.0527441746864397</c:v>
                </c:pt>
                <c:pt idx="1483">
                  <c:v>1.0530487941453541</c:v>
                </c:pt>
                <c:pt idx="1484">
                  <c:v>1.0533654855872314</c:v>
                </c:pt>
                <c:pt idx="1485">
                  <c:v>1.0537449322414778</c:v>
                </c:pt>
                <c:pt idx="1486">
                  <c:v>1.0542719270590315</c:v>
                </c:pt>
                <c:pt idx="1487">
                  <c:v>1.0550222942035237</c:v>
                </c:pt>
                <c:pt idx="1488">
                  <c:v>1.0560795291611766</c:v>
                </c:pt>
                <c:pt idx="1489">
                  <c:v>1.0575286089325162</c:v>
                </c:pt>
                <c:pt idx="1490">
                  <c:v>1.0594070323602964</c:v>
                </c:pt>
                <c:pt idx="1491">
                  <c:v>1.0617053160959329</c:v>
                </c:pt>
                <c:pt idx="1492">
                  <c:v>1.0642941984061056</c:v>
                </c:pt>
                <c:pt idx="1493">
                  <c:v>1.0670279532197893</c:v>
                </c:pt>
                <c:pt idx="1494">
                  <c:v>1.0698294217009077</c:v>
                </c:pt>
                <c:pt idx="1495">
                  <c:v>1.0725697273971297</c:v>
                </c:pt>
                <c:pt idx="1496">
                  <c:v>1.0751988804726342</c:v>
                </c:pt>
                <c:pt idx="1497">
                  <c:v>1.0776669349877281</c:v>
                </c:pt>
                <c:pt idx="1498">
                  <c:v>1.0798842101046686</c:v>
                </c:pt>
                <c:pt idx="1499">
                  <c:v>1.0818096100408678</c:v>
                </c:pt>
                <c:pt idx="1500">
                  <c:v>1.0834094468770004</c:v>
                </c:pt>
                <c:pt idx="1501">
                  <c:v>1.0848563526544104</c:v>
                </c:pt>
                <c:pt idx="1502">
                  <c:v>1.0862357284494568</c:v>
                </c:pt>
                <c:pt idx="1503">
                  <c:v>1.0875937667676738</c:v>
                </c:pt>
                <c:pt idx="1504">
                  <c:v>1.0889775209965513</c:v>
                </c:pt>
                <c:pt idx="1505">
                  <c:v>1.0902844214821799</c:v>
                </c:pt>
                <c:pt idx="1506">
                  <c:v>1.0915612266420833</c:v>
                </c:pt>
                <c:pt idx="1507">
                  <c:v>1.0929103066214514</c:v>
                </c:pt>
                <c:pt idx="1508">
                  <c:v>1.0943881999117377</c:v>
                </c:pt>
                <c:pt idx="1509">
                  <c:v>1.0960569794424964</c:v>
                </c:pt>
                <c:pt idx="1510">
                  <c:v>1.0980974959847956</c:v>
                </c:pt>
                <c:pt idx="1511">
                  <c:v>1.100657554268734</c:v>
                </c:pt>
                <c:pt idx="1512">
                  <c:v>1.1037915627514527</c:v>
                </c:pt>
                <c:pt idx="1513">
                  <c:v>1.1075003160667269</c:v>
                </c:pt>
                <c:pt idx="1514">
                  <c:v>1.1115824747822229</c:v>
                </c:pt>
                <c:pt idx="1515">
                  <c:v>1.1156612470293079</c:v>
                </c:pt>
                <c:pt idx="1516">
                  <c:v>1.119304303485118</c:v>
                </c:pt>
                <c:pt idx="1517">
                  <c:v>1.1224618504798833</c:v>
                </c:pt>
                <c:pt idx="1518">
                  <c:v>1.1252255799141693</c:v>
                </c:pt>
                <c:pt idx="1519">
                  <c:v>1.1277053238059072</c:v>
                </c:pt>
                <c:pt idx="1520">
                  <c:v>1.1299506215681832</c:v>
                </c:pt>
                <c:pt idx="1521">
                  <c:v>1.1319476956675032</c:v>
                </c:pt>
                <c:pt idx="1522">
                  <c:v>1.1336151803891761</c:v>
                </c:pt>
                <c:pt idx="1523">
                  <c:v>1.1336151803891761</c:v>
                </c:pt>
                <c:pt idx="1524">
                  <c:v>1.1336151803891761</c:v>
                </c:pt>
                <c:pt idx="1525">
                  <c:v>1.1336151803891761</c:v>
                </c:pt>
                <c:pt idx="1526">
                  <c:v>1.1336151803891761</c:v>
                </c:pt>
                <c:pt idx="1527">
                  <c:v>1.1336151803891761</c:v>
                </c:pt>
                <c:pt idx="1528">
                  <c:v>1.1336151803891761</c:v>
                </c:pt>
                <c:pt idx="1529">
                  <c:v>1.1336151803891761</c:v>
                </c:pt>
                <c:pt idx="1530">
                  <c:v>1.1336151803891761</c:v>
                </c:pt>
                <c:pt idx="1531">
                  <c:v>1.1336151803891761</c:v>
                </c:pt>
                <c:pt idx="1532">
                  <c:v>1.1336151803891761</c:v>
                </c:pt>
                <c:pt idx="1533">
                  <c:v>1.1346784343317344</c:v>
                </c:pt>
                <c:pt idx="1534">
                  <c:v>1.1364350111218602</c:v>
                </c:pt>
                <c:pt idx="1535">
                  <c:v>1.1390653458904096</c:v>
                </c:pt>
                <c:pt idx="1536">
                  <c:v>1.14266658269326</c:v>
                </c:pt>
                <c:pt idx="1537">
                  <c:v>1.1470967993750156</c:v>
                </c:pt>
                <c:pt idx="1538">
                  <c:v>1.1523236437797224</c:v>
                </c:pt>
                <c:pt idx="1539">
                  <c:v>1.1582184160535836</c:v>
                </c:pt>
                <c:pt idx="1540">
                  <c:v>1.1647007113845962</c:v>
                </c:pt>
                <c:pt idx="1541">
                  <c:v>1.1716527262562624</c:v>
                </c:pt>
                <c:pt idx="1542">
                  <c:v>1.1786808836044069</c:v>
                </c:pt>
                <c:pt idx="1543">
                  <c:v>1.1853205987574404</c:v>
                </c:pt>
                <c:pt idx="1544">
                  <c:v>1.1909714639329423</c:v>
                </c:pt>
                <c:pt idx="1545">
                  <c:v>1.1955280949308309</c:v>
                </c:pt>
                <c:pt idx="1546">
                  <c:v>1.1993359761420579</c:v>
                </c:pt>
                <c:pt idx="1547">
                  <c:v>1.2026913566609889</c:v>
                </c:pt>
                <c:pt idx="1548">
                  <c:v>1.205999546180589</c:v>
                </c:pt>
                <c:pt idx="1549">
                  <c:v>1.2094311125766848</c:v>
                </c:pt>
                <c:pt idx="1550">
                  <c:v>1.2130790552361927</c:v>
                </c:pt>
                <c:pt idx="1551">
                  <c:v>1.2169553896989753</c:v>
                </c:pt>
                <c:pt idx="1552">
                  <c:v>1.2209823273922318</c:v>
                </c:pt>
                <c:pt idx="1553">
                  <c:v>1.2250763249125052</c:v>
                </c:pt>
                <c:pt idx="1554">
                  <c:v>1.2292378641545454</c:v>
                </c:pt>
                <c:pt idx="1555">
                  <c:v>1.2336521075529308</c:v>
                </c:pt>
                <c:pt idx="1556">
                  <c:v>1.2384264394228162</c:v>
                </c:pt>
                <c:pt idx="1557">
                  <c:v>1.2435835251051901</c:v>
                </c:pt>
                <c:pt idx="1558">
                  <c:v>1.2492446914440294</c:v>
                </c:pt>
                <c:pt idx="1559">
                  <c:v>1.2554454891557207</c:v>
                </c:pt>
                <c:pt idx="1560">
                  <c:v>1.2619249584489738</c:v>
                </c:pt>
                <c:pt idx="1561">
                  <c:v>1.2685947288452024</c:v>
                </c:pt>
                <c:pt idx="1562">
                  <c:v>1.2754589707963202</c:v>
                </c:pt>
                <c:pt idx="1563">
                  <c:v>1.282626804452174</c:v>
                </c:pt>
                <c:pt idx="1564">
                  <c:v>1.290112022764617</c:v>
                </c:pt>
                <c:pt idx="1565">
                  <c:v>1.2978211868428979</c:v>
                </c:pt>
                <c:pt idx="1566">
                  <c:v>1.3058693769112832</c:v>
                </c:pt>
                <c:pt idx="1567">
                  <c:v>1.3140483665486096</c:v>
                </c:pt>
                <c:pt idx="1568">
                  <c:v>1.3221276595144531</c:v>
                </c:pt>
                <c:pt idx="1569">
                  <c:v>1.3301967612286731</c:v>
                </c:pt>
                <c:pt idx="1570">
                  <c:v>1.3382404333811968</c:v>
                </c:pt>
                <c:pt idx="1571">
                  <c:v>1.3462432652094316</c:v>
                </c:pt>
                <c:pt idx="1572">
                  <c:v>1.3541897128747231</c:v>
                </c:pt>
                <c:pt idx="1573">
                  <c:v>1.3618290099096111</c:v>
                </c:pt>
                <c:pt idx="1574">
                  <c:v>1.3690100121541195</c:v>
                </c:pt>
                <c:pt idx="1575">
                  <c:v>1.3758136170590116</c:v>
                </c:pt>
                <c:pt idx="1576">
                  <c:v>1.3820938125421112</c:v>
                </c:pt>
                <c:pt idx="1577">
                  <c:v>1.3820938125421112</c:v>
                </c:pt>
                <c:pt idx="1578">
                  <c:v>1.3820938125421112</c:v>
                </c:pt>
                <c:pt idx="1579">
                  <c:v>1.3820938125421112</c:v>
                </c:pt>
                <c:pt idx="1580">
                  <c:v>1.3820938125421112</c:v>
                </c:pt>
                <c:pt idx="1581">
                  <c:v>1.3820938125421112</c:v>
                </c:pt>
                <c:pt idx="1582">
                  <c:v>1.3820938125421112</c:v>
                </c:pt>
                <c:pt idx="1583">
                  <c:v>1.3820938125421112</c:v>
                </c:pt>
                <c:pt idx="1584">
                  <c:v>1.3820938125421112</c:v>
                </c:pt>
                <c:pt idx="1585">
                  <c:v>1.3820938125421112</c:v>
                </c:pt>
                <c:pt idx="1586">
                  <c:v>1.3820938125421112</c:v>
                </c:pt>
                <c:pt idx="1587">
                  <c:v>1.3820938125421112</c:v>
                </c:pt>
                <c:pt idx="1588">
                  <c:v>1.3820938125421112</c:v>
                </c:pt>
                <c:pt idx="1589">
                  <c:v>1.3820938125421112</c:v>
                </c:pt>
                <c:pt idx="1590">
                  <c:v>1.3820938125421112</c:v>
                </c:pt>
                <c:pt idx="1591">
                  <c:v>1.3820938125421112</c:v>
                </c:pt>
                <c:pt idx="1592">
                  <c:v>1.3820938125421112</c:v>
                </c:pt>
                <c:pt idx="1593">
                  <c:v>1.3820938125421112</c:v>
                </c:pt>
                <c:pt idx="1594">
                  <c:v>1.3820938125421112</c:v>
                </c:pt>
                <c:pt idx="1595">
                  <c:v>1.3820938125421112</c:v>
                </c:pt>
                <c:pt idx="1596">
                  <c:v>1.3820938125421112</c:v>
                </c:pt>
                <c:pt idx="1597">
                  <c:v>1.3820938125421112</c:v>
                </c:pt>
                <c:pt idx="1598">
                  <c:v>1.3820938125421112</c:v>
                </c:pt>
                <c:pt idx="1599">
                  <c:v>1.3820938125421112</c:v>
                </c:pt>
                <c:pt idx="1600">
                  <c:v>1.3820938125421112</c:v>
                </c:pt>
                <c:pt idx="1601">
                  <c:v>1.3820938125421112</c:v>
                </c:pt>
                <c:pt idx="1602">
                  <c:v>1.3820938125421112</c:v>
                </c:pt>
                <c:pt idx="1603">
                  <c:v>1.3820938125421112</c:v>
                </c:pt>
                <c:pt idx="1604">
                  <c:v>1.3820938125421112</c:v>
                </c:pt>
                <c:pt idx="1605">
                  <c:v>1.3820938125421112</c:v>
                </c:pt>
                <c:pt idx="1606">
                  <c:v>1.3820938125421112</c:v>
                </c:pt>
                <c:pt idx="1607">
                  <c:v>1.3820938125421112</c:v>
                </c:pt>
                <c:pt idx="1608">
                  <c:v>1.3820938125421112</c:v>
                </c:pt>
                <c:pt idx="1609">
                  <c:v>1.386097011637597</c:v>
                </c:pt>
                <c:pt idx="1610">
                  <c:v>1.3902123369988939</c:v>
                </c:pt>
                <c:pt idx="1611">
                  <c:v>1.3944420120873313</c:v>
                </c:pt>
                <c:pt idx="1612">
                  <c:v>1.3989969885566385</c:v>
                </c:pt>
                <c:pt idx="1613">
                  <c:v>1.4038947252622476</c:v>
                </c:pt>
                <c:pt idx="1614">
                  <c:v>1.4091558694161184</c:v>
                </c:pt>
                <c:pt idx="1615">
                  <c:v>1.4148014013534367</c:v>
                </c:pt>
                <c:pt idx="1616">
                  <c:v>1.4209609333045599</c:v>
                </c:pt>
                <c:pt idx="1617">
                  <c:v>1.427561618496088</c:v>
                </c:pt>
                <c:pt idx="1618">
                  <c:v>1.4345225850412533</c:v>
                </c:pt>
                <c:pt idx="1619">
                  <c:v>1.4415347689488989</c:v>
                </c:pt>
                <c:pt idx="1620">
                  <c:v>1.4483703179491654</c:v>
                </c:pt>
                <c:pt idx="1621">
                  <c:v>1.4550074028346154</c:v>
                </c:pt>
                <c:pt idx="1622">
                  <c:v>1.4613124893270404</c:v>
                </c:pt>
                <c:pt idx="1623">
                  <c:v>1.4670360023755873</c:v>
                </c:pt>
                <c:pt idx="1624">
                  <c:v>1.472028794259832</c:v>
                </c:pt>
                <c:pt idx="1625">
                  <c:v>1.472028794259832</c:v>
                </c:pt>
                <c:pt idx="1626">
                  <c:v>1.472028794259832</c:v>
                </c:pt>
                <c:pt idx="1627">
                  <c:v>1.472028794259832</c:v>
                </c:pt>
                <c:pt idx="1628">
                  <c:v>1.472028794259832</c:v>
                </c:pt>
                <c:pt idx="1629">
                  <c:v>1.472028794259832</c:v>
                </c:pt>
                <c:pt idx="1630">
                  <c:v>1.472028794259832</c:v>
                </c:pt>
                <c:pt idx="1631">
                  <c:v>1.472028794259832</c:v>
                </c:pt>
                <c:pt idx="1632">
                  <c:v>1.472028794259832</c:v>
                </c:pt>
                <c:pt idx="1633">
                  <c:v>1.472028794259832</c:v>
                </c:pt>
                <c:pt idx="1634">
                  <c:v>1.472028794259832</c:v>
                </c:pt>
                <c:pt idx="1635">
                  <c:v>1.472028794259832</c:v>
                </c:pt>
                <c:pt idx="1636">
                  <c:v>1.472028794259832</c:v>
                </c:pt>
                <c:pt idx="1637">
                  <c:v>1.472028794259832</c:v>
                </c:pt>
                <c:pt idx="1638">
                  <c:v>1.472028794259832</c:v>
                </c:pt>
                <c:pt idx="1639">
                  <c:v>1.472028794259832</c:v>
                </c:pt>
                <c:pt idx="1640">
                  <c:v>1.472028794259832</c:v>
                </c:pt>
                <c:pt idx="1641">
                  <c:v>1.472028794259832</c:v>
                </c:pt>
                <c:pt idx="1642">
                  <c:v>1.472028794259832</c:v>
                </c:pt>
                <c:pt idx="1643">
                  <c:v>1.4762038167625302</c:v>
                </c:pt>
                <c:pt idx="1644">
                  <c:v>1.4810070979154044</c:v>
                </c:pt>
                <c:pt idx="1645">
                  <c:v>1.4863776208638035</c:v>
                </c:pt>
                <c:pt idx="1646">
                  <c:v>1.4922516210116956</c:v>
                </c:pt>
                <c:pt idx="1647">
                  <c:v>1.4985583409863568</c:v>
                </c:pt>
                <c:pt idx="1648">
                  <c:v>1.5053257071936221</c:v>
                </c:pt>
                <c:pt idx="1649">
                  <c:v>1.5123689219815366</c:v>
                </c:pt>
                <c:pt idx="1650">
                  <c:v>1.5195917302080701</c:v>
                </c:pt>
                <c:pt idx="1651">
                  <c:v>1.5267780460028963</c:v>
                </c:pt>
                <c:pt idx="1652">
                  <c:v>1.5338025094147305</c:v>
                </c:pt>
                <c:pt idx="1653">
                  <c:v>1.5407538706418564</c:v>
                </c:pt>
                <c:pt idx="1654">
                  <c:v>1.5475058359482885</c:v>
                </c:pt>
                <c:pt idx="1655">
                  <c:v>1.5541479129405154</c:v>
                </c:pt>
                <c:pt idx="1656">
                  <c:v>1.5608930638472374</c:v>
                </c:pt>
                <c:pt idx="1657">
                  <c:v>1.5677424687835271</c:v>
                </c:pt>
                <c:pt idx="1658">
                  <c:v>1.5746973158742905</c:v>
                </c:pt>
                <c:pt idx="1659">
                  <c:v>1.5817588012542627</c:v>
                </c:pt>
                <c:pt idx="1660">
                  <c:v>1.5889281290680106</c:v>
                </c:pt>
                <c:pt idx="1661">
                  <c:v>1.5960896835204381</c:v>
                </c:pt>
                <c:pt idx="1662">
                  <c:v>1.6033528824619205</c:v>
                </c:pt>
                <c:pt idx="1663">
                  <c:v>1.610720753630756</c:v>
                </c:pt>
                <c:pt idx="1664">
                  <c:v>1.6179548209177987</c:v>
                </c:pt>
                <c:pt idx="1665">
                  <c:v>1.6251589858623456</c:v>
                </c:pt>
                <c:pt idx="1666">
                  <c:v>1.6322077467380511</c:v>
                </c:pt>
                <c:pt idx="1667">
                  <c:v>1.6390837352870429</c:v>
                </c:pt>
                <c:pt idx="1668">
                  <c:v>1.6458948312043973</c:v>
                </c:pt>
                <c:pt idx="1669">
                  <c:v>1.6526324380838706</c:v>
                </c:pt>
                <c:pt idx="1670">
                  <c:v>1.659290930158402</c:v>
                </c:pt>
                <c:pt idx="1671">
                  <c:v>1.6657416560737213</c:v>
                </c:pt>
                <c:pt idx="1672">
                  <c:v>1.6720908863632371</c:v>
                </c:pt>
                <c:pt idx="1673">
                  <c:v>1.67845351160954</c:v>
                </c:pt>
                <c:pt idx="1674">
                  <c:v>1.6847094790673847</c:v>
                </c:pt>
                <c:pt idx="1675">
                  <c:v>1.6847094790673847</c:v>
                </c:pt>
                <c:pt idx="1676">
                  <c:v>1.6847094790673847</c:v>
                </c:pt>
                <c:pt idx="1677">
                  <c:v>1.6847094790673847</c:v>
                </c:pt>
                <c:pt idx="1678">
                  <c:v>1.6847094790673847</c:v>
                </c:pt>
                <c:pt idx="1679">
                  <c:v>1.6847094790673847</c:v>
                </c:pt>
                <c:pt idx="1680">
                  <c:v>1.6847094790673847</c:v>
                </c:pt>
                <c:pt idx="1681">
                  <c:v>1.6847094790673847</c:v>
                </c:pt>
                <c:pt idx="1682">
                  <c:v>1.6847094790673847</c:v>
                </c:pt>
                <c:pt idx="1683">
                  <c:v>1.6909176048512118</c:v>
                </c:pt>
                <c:pt idx="1684">
                  <c:v>1.6976196846751934</c:v>
                </c:pt>
                <c:pt idx="1685">
                  <c:v>1.7046058407474689</c:v>
                </c:pt>
                <c:pt idx="1686">
                  <c:v>1.7116475544129404</c:v>
                </c:pt>
                <c:pt idx="1687">
                  <c:v>1.7187451428942837</c:v>
                </c:pt>
                <c:pt idx="1688">
                  <c:v>1.725656355682365</c:v>
                </c:pt>
                <c:pt idx="1689">
                  <c:v>1.7323636592766078</c:v>
                </c:pt>
                <c:pt idx="1690">
                  <c:v>1.7389772867045834</c:v>
                </c:pt>
                <c:pt idx="1691">
                  <c:v>1.7454885694933158</c:v>
                </c:pt>
                <c:pt idx="1692">
                  <c:v>1.7520134863760888</c:v>
                </c:pt>
                <c:pt idx="1693">
                  <c:v>1.7585520573826938</c:v>
                </c:pt>
                <c:pt idx="1694">
                  <c:v>1.765104302558568</c:v>
                </c:pt>
                <c:pt idx="1695">
                  <c:v>1.7716702419647905</c:v>
                </c:pt>
                <c:pt idx="1696">
                  <c:v>1.7782498956780859</c:v>
                </c:pt>
                <c:pt idx="1697">
                  <c:v>1.7848432837908228</c:v>
                </c:pt>
                <c:pt idx="1698">
                  <c:v>1.7913286992918662</c:v>
                </c:pt>
                <c:pt idx="1699">
                  <c:v>1.7913286992918662</c:v>
                </c:pt>
                <c:pt idx="1700">
                  <c:v>1.7913286992918662</c:v>
                </c:pt>
                <c:pt idx="1701">
                  <c:v>1.7913286992918662</c:v>
                </c:pt>
                <c:pt idx="1702">
                  <c:v>1.7913286992918662</c:v>
                </c:pt>
                <c:pt idx="1703">
                  <c:v>1.7913286992918662</c:v>
                </c:pt>
                <c:pt idx="1704">
                  <c:v>1.7913286992918662</c:v>
                </c:pt>
                <c:pt idx="1705">
                  <c:v>1.7913286992918662</c:v>
                </c:pt>
                <c:pt idx="1706">
                  <c:v>1.7913286992918662</c:v>
                </c:pt>
                <c:pt idx="1707">
                  <c:v>1.7913286992918662</c:v>
                </c:pt>
                <c:pt idx="1708">
                  <c:v>1.7913286992918662</c:v>
                </c:pt>
                <c:pt idx="1709">
                  <c:v>1.7913286992918662</c:v>
                </c:pt>
                <c:pt idx="1710">
                  <c:v>1.7913286992918662</c:v>
                </c:pt>
                <c:pt idx="1711">
                  <c:v>1.7976913245381692</c:v>
                </c:pt>
                <c:pt idx="1712">
                  <c:v>1.8041876184977863</c:v>
                </c:pt>
                <c:pt idx="1713">
                  <c:v>1.8109471314318906</c:v>
                </c:pt>
                <c:pt idx="1714">
                  <c:v>1.8178637605309345</c:v>
                </c:pt>
                <c:pt idx="1715">
                  <c:v>1.8249437562223243</c:v>
                </c:pt>
                <c:pt idx="1716">
                  <c:v>1.832196644300824</c:v>
                </c:pt>
                <c:pt idx="1717">
                  <c:v>1.8396292327488286</c:v>
                </c:pt>
                <c:pt idx="1718">
                  <c:v>1.8472515119682351</c:v>
                </c:pt>
                <c:pt idx="1719">
                  <c:v>1.8550709040658595</c:v>
                </c:pt>
                <c:pt idx="1720">
                  <c:v>1.8629733873549503</c:v>
                </c:pt>
                <c:pt idx="1721">
                  <c:v>1.8707070586923784</c:v>
                </c:pt>
                <c:pt idx="1722">
                  <c:v>1.8781314812436951</c:v>
                </c:pt>
                <c:pt idx="1723">
                  <c:v>1.8852223915014494</c:v>
                </c:pt>
                <c:pt idx="1724">
                  <c:v>1.8852223915014494</c:v>
                </c:pt>
                <c:pt idx="1725">
                  <c:v>1.8852223915014494</c:v>
                </c:pt>
                <c:pt idx="1726">
                  <c:v>1.8852223915014494</c:v>
                </c:pt>
                <c:pt idx="1727">
                  <c:v>1.8852223915014494</c:v>
                </c:pt>
                <c:pt idx="1728">
                  <c:v>1.8852223915014494</c:v>
                </c:pt>
                <c:pt idx="1729">
                  <c:v>1.8852223915014494</c:v>
                </c:pt>
                <c:pt idx="1730">
                  <c:v>1.8852223915014494</c:v>
                </c:pt>
                <c:pt idx="1731">
                  <c:v>1.8852223915014494</c:v>
                </c:pt>
                <c:pt idx="1732">
                  <c:v>1.8852223915014494</c:v>
                </c:pt>
                <c:pt idx="1733">
                  <c:v>1.8852223915014494</c:v>
                </c:pt>
                <c:pt idx="1734">
                  <c:v>1.8852223915014494</c:v>
                </c:pt>
                <c:pt idx="1735">
                  <c:v>1.8852223915014494</c:v>
                </c:pt>
                <c:pt idx="1736">
                  <c:v>1.8852223915014494</c:v>
                </c:pt>
                <c:pt idx="1737">
                  <c:v>1.8852223915014494</c:v>
                </c:pt>
                <c:pt idx="1738">
                  <c:v>1.8852223915014494</c:v>
                </c:pt>
                <c:pt idx="1739">
                  <c:v>1.8852223915014494</c:v>
                </c:pt>
                <c:pt idx="1740">
                  <c:v>1.8852223915014494</c:v>
                </c:pt>
                <c:pt idx="1741">
                  <c:v>1.8852223915014494</c:v>
                </c:pt>
                <c:pt idx="1742">
                  <c:v>1.8852223915014494</c:v>
                </c:pt>
                <c:pt idx="1743">
                  <c:v>1.8852223915014494</c:v>
                </c:pt>
                <c:pt idx="1744">
                  <c:v>1.8852223915014494</c:v>
                </c:pt>
                <c:pt idx="1745">
                  <c:v>1.8852223915014494</c:v>
                </c:pt>
                <c:pt idx="1746">
                  <c:v>1.8852223915014494</c:v>
                </c:pt>
                <c:pt idx="1747">
                  <c:v>1.8852223915014494</c:v>
                </c:pt>
                <c:pt idx="1748">
                  <c:v>1.8852223915014494</c:v>
                </c:pt>
                <c:pt idx="1749">
                  <c:v>1.8852223915014494</c:v>
                </c:pt>
                <c:pt idx="1750">
                  <c:v>1.8852223915014494</c:v>
                </c:pt>
                <c:pt idx="1751">
                  <c:v>1.8852223915014494</c:v>
                </c:pt>
                <c:pt idx="1752">
                  <c:v>1.8852223915014494</c:v>
                </c:pt>
                <c:pt idx="1753">
                  <c:v>1.8852223915014494</c:v>
                </c:pt>
                <c:pt idx="1754">
                  <c:v>1.8852223915014494</c:v>
                </c:pt>
                <c:pt idx="1755">
                  <c:v>1.8852223915014494</c:v>
                </c:pt>
                <c:pt idx="1756">
                  <c:v>1.8852223915014494</c:v>
                </c:pt>
                <c:pt idx="1757">
                  <c:v>1.8852223915014494</c:v>
                </c:pt>
                <c:pt idx="1758">
                  <c:v>1.8852223915014494</c:v>
                </c:pt>
                <c:pt idx="1759">
                  <c:v>1.8852223915014494</c:v>
                </c:pt>
                <c:pt idx="1760">
                  <c:v>1.8852223915014494</c:v>
                </c:pt>
                <c:pt idx="1761">
                  <c:v>1.8852223915014494</c:v>
                </c:pt>
                <c:pt idx="1762">
                  <c:v>1.8852223915014494</c:v>
                </c:pt>
                <c:pt idx="1763">
                  <c:v>1.8852223915014494</c:v>
                </c:pt>
                <c:pt idx="1764">
                  <c:v>1.8852223915014494</c:v>
                </c:pt>
                <c:pt idx="1765">
                  <c:v>1.8852223915014494</c:v>
                </c:pt>
                <c:pt idx="1766">
                  <c:v>1.8852223915014494</c:v>
                </c:pt>
                <c:pt idx="1767">
                  <c:v>1.8852223915014494</c:v>
                </c:pt>
                <c:pt idx="1768">
                  <c:v>1.8852223915014494</c:v>
                </c:pt>
                <c:pt idx="1769">
                  <c:v>1.8852223915014494</c:v>
                </c:pt>
                <c:pt idx="1770">
                  <c:v>1.8852223915014494</c:v>
                </c:pt>
                <c:pt idx="1771">
                  <c:v>1.8852223915014494</c:v>
                </c:pt>
                <c:pt idx="1772">
                  <c:v>1.8852223915014494</c:v>
                </c:pt>
                <c:pt idx="1773">
                  <c:v>1.8852223915014494</c:v>
                </c:pt>
                <c:pt idx="1774">
                  <c:v>1.8852223915014494</c:v>
                </c:pt>
                <c:pt idx="1775">
                  <c:v>1.8852223915014494</c:v>
                </c:pt>
                <c:pt idx="1776">
                  <c:v>1.8852223915014494</c:v>
                </c:pt>
                <c:pt idx="1777">
                  <c:v>1.8852223915014494</c:v>
                </c:pt>
                <c:pt idx="1778">
                  <c:v>1.8852223915014494</c:v>
                </c:pt>
                <c:pt idx="1779">
                  <c:v>1.8852223915014494</c:v>
                </c:pt>
                <c:pt idx="1780">
                  <c:v>1.8852223915014494</c:v>
                </c:pt>
                <c:pt idx="1781">
                  <c:v>1.8852223915014494</c:v>
                </c:pt>
                <c:pt idx="1782">
                  <c:v>1.8852223915014494</c:v>
                </c:pt>
                <c:pt idx="1783">
                  <c:v>1.8852223915014494</c:v>
                </c:pt>
                <c:pt idx="1784">
                  <c:v>1.8852223915014494</c:v>
                </c:pt>
                <c:pt idx="1785">
                  <c:v>1.8852223915014494</c:v>
                </c:pt>
                <c:pt idx="1786">
                  <c:v>1.8852223915014494</c:v>
                </c:pt>
                <c:pt idx="1787">
                  <c:v>1.8852223915014494</c:v>
                </c:pt>
                <c:pt idx="1788">
                  <c:v>1.8852223915014494</c:v>
                </c:pt>
                <c:pt idx="1789">
                  <c:v>1.8852223915014494</c:v>
                </c:pt>
                <c:pt idx="1790">
                  <c:v>1.8852223915014494</c:v>
                </c:pt>
                <c:pt idx="1791">
                  <c:v>1.8852223915014494</c:v>
                </c:pt>
                <c:pt idx="1792">
                  <c:v>1.8852223915014494</c:v>
                </c:pt>
                <c:pt idx="1793">
                  <c:v>1.8852223915014494</c:v>
                </c:pt>
                <c:pt idx="1794">
                  <c:v>1.8852223915014494</c:v>
                </c:pt>
                <c:pt idx="1795">
                  <c:v>1.8852223915014494</c:v>
                </c:pt>
                <c:pt idx="1796">
                  <c:v>1.8852223915014494</c:v>
                </c:pt>
                <c:pt idx="1797">
                  <c:v>1.8852223915014494</c:v>
                </c:pt>
                <c:pt idx="1798">
                  <c:v>1.8852223915014494</c:v>
                </c:pt>
                <c:pt idx="1799">
                  <c:v>1.8852223915014494</c:v>
                </c:pt>
                <c:pt idx="1800">
                  <c:v>1.8852223915014494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26-46FE-8E76-11925FA936F7}"/>
            </c:ext>
          </c:extLst>
        </c:ser>
        <c:ser>
          <c:idx val="1"/>
          <c:order val="1"/>
          <c:tx>
            <c:v>Braking Energy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calculations'!$AE$2:$AE$1802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2.0589249812784469E-4</c:v>
                </c:pt>
                <c:pt idx="37">
                  <c:v>1.3162138852844203E-3</c:v>
                </c:pt>
                <c:pt idx="38">
                  <c:v>2.8377847438087792E-3</c:v>
                </c:pt>
                <c:pt idx="39">
                  <c:v>4.1552995420775498E-3</c:v>
                </c:pt>
                <c:pt idx="40">
                  <c:v>5.2239998704975595E-3</c:v>
                </c:pt>
                <c:pt idx="41">
                  <c:v>6.4317807120656649E-3</c:v>
                </c:pt>
                <c:pt idx="42">
                  <c:v>7.854479642709038E-3</c:v>
                </c:pt>
                <c:pt idx="43">
                  <c:v>9.0445065891758235E-3</c:v>
                </c:pt>
                <c:pt idx="44">
                  <c:v>9.6796563152908993E-3</c:v>
                </c:pt>
                <c:pt idx="45">
                  <c:v>9.8587024345369052E-3</c:v>
                </c:pt>
                <c:pt idx="46">
                  <c:v>9.9601817891215253E-3</c:v>
                </c:pt>
                <c:pt idx="47">
                  <c:v>1.0157752061857078E-2</c:v>
                </c:pt>
                <c:pt idx="48">
                  <c:v>1.030240035381905E-2</c:v>
                </c:pt>
                <c:pt idx="49">
                  <c:v>1.030240035381905E-2</c:v>
                </c:pt>
                <c:pt idx="50">
                  <c:v>1.030240035381905E-2</c:v>
                </c:pt>
                <c:pt idx="51">
                  <c:v>1.0488385622833217E-2</c:v>
                </c:pt>
                <c:pt idx="52">
                  <c:v>1.0906785208417589E-2</c:v>
                </c:pt>
                <c:pt idx="53">
                  <c:v>1.1218816241346912E-2</c:v>
                </c:pt>
                <c:pt idx="54">
                  <c:v>1.125706623238951E-2</c:v>
                </c:pt>
                <c:pt idx="55">
                  <c:v>1.125706623238951E-2</c:v>
                </c:pt>
                <c:pt idx="56">
                  <c:v>1.125706623238951E-2</c:v>
                </c:pt>
                <c:pt idx="57">
                  <c:v>1.125706623238951E-2</c:v>
                </c:pt>
                <c:pt idx="58">
                  <c:v>1.125706623238951E-2</c:v>
                </c:pt>
                <c:pt idx="59">
                  <c:v>1.125706623238951E-2</c:v>
                </c:pt>
                <c:pt idx="60">
                  <c:v>1.125706623238951E-2</c:v>
                </c:pt>
                <c:pt idx="61">
                  <c:v>1.125706623238951E-2</c:v>
                </c:pt>
                <c:pt idx="62">
                  <c:v>1.125706623238951E-2</c:v>
                </c:pt>
                <c:pt idx="63">
                  <c:v>1.125706623238951E-2</c:v>
                </c:pt>
                <c:pt idx="64">
                  <c:v>1.125706623238951E-2</c:v>
                </c:pt>
                <c:pt idx="65">
                  <c:v>1.125706623238951E-2</c:v>
                </c:pt>
                <c:pt idx="66">
                  <c:v>1.125706623238951E-2</c:v>
                </c:pt>
                <c:pt idx="67">
                  <c:v>1.125706623238951E-2</c:v>
                </c:pt>
                <c:pt idx="68">
                  <c:v>1.125706623238951E-2</c:v>
                </c:pt>
                <c:pt idx="69">
                  <c:v>1.125706623238951E-2</c:v>
                </c:pt>
                <c:pt idx="70">
                  <c:v>1.125706623238951E-2</c:v>
                </c:pt>
                <c:pt idx="71">
                  <c:v>1.125706623238951E-2</c:v>
                </c:pt>
                <c:pt idx="72">
                  <c:v>1.125706623238951E-2</c:v>
                </c:pt>
                <c:pt idx="73">
                  <c:v>1.125706623238951E-2</c:v>
                </c:pt>
                <c:pt idx="74">
                  <c:v>1.125706623238951E-2</c:v>
                </c:pt>
                <c:pt idx="75">
                  <c:v>1.125706623238951E-2</c:v>
                </c:pt>
                <c:pt idx="76">
                  <c:v>1.125706623238951E-2</c:v>
                </c:pt>
                <c:pt idx="77">
                  <c:v>1.125706623238951E-2</c:v>
                </c:pt>
                <c:pt idx="78">
                  <c:v>1.125706623238951E-2</c:v>
                </c:pt>
                <c:pt idx="79">
                  <c:v>1.125706623238951E-2</c:v>
                </c:pt>
                <c:pt idx="80">
                  <c:v>1.125706623238951E-2</c:v>
                </c:pt>
                <c:pt idx="81">
                  <c:v>1.1448948219489614E-2</c:v>
                </c:pt>
                <c:pt idx="82">
                  <c:v>1.158097101556994E-2</c:v>
                </c:pt>
                <c:pt idx="83">
                  <c:v>1.158097101556994E-2</c:v>
                </c:pt>
                <c:pt idx="84">
                  <c:v>1.1583031946759198E-2</c:v>
                </c:pt>
                <c:pt idx="85">
                  <c:v>1.1686416850893612E-2</c:v>
                </c:pt>
                <c:pt idx="86">
                  <c:v>1.1760236010844605E-2</c:v>
                </c:pt>
                <c:pt idx="87">
                  <c:v>1.1775551064465789E-2</c:v>
                </c:pt>
                <c:pt idx="88">
                  <c:v>1.2254872047948619E-2</c:v>
                </c:pt>
                <c:pt idx="89">
                  <c:v>1.3715444920928299E-2</c:v>
                </c:pt>
                <c:pt idx="90">
                  <c:v>1.5506463821806529E-2</c:v>
                </c:pt>
                <c:pt idx="91">
                  <c:v>1.6963665947875805E-2</c:v>
                </c:pt>
                <c:pt idx="92">
                  <c:v>1.7866222400804932E-2</c:v>
                </c:pt>
                <c:pt idx="93">
                  <c:v>1.8327049888980804E-2</c:v>
                </c:pt>
                <c:pt idx="94">
                  <c:v>1.8686128746448236E-2</c:v>
                </c:pt>
                <c:pt idx="95">
                  <c:v>1.897376091795544E-2</c:v>
                </c:pt>
                <c:pt idx="96">
                  <c:v>1.9129905544295028E-2</c:v>
                </c:pt>
                <c:pt idx="97">
                  <c:v>1.91875485086083E-2</c:v>
                </c:pt>
                <c:pt idx="98">
                  <c:v>1.91875485086083E-2</c:v>
                </c:pt>
                <c:pt idx="99">
                  <c:v>1.91875485086083E-2</c:v>
                </c:pt>
                <c:pt idx="100">
                  <c:v>1.91875485086083E-2</c:v>
                </c:pt>
                <c:pt idx="101">
                  <c:v>1.91875485086083E-2</c:v>
                </c:pt>
                <c:pt idx="102">
                  <c:v>1.91875485086083E-2</c:v>
                </c:pt>
                <c:pt idx="103">
                  <c:v>1.91875485086083E-2</c:v>
                </c:pt>
                <c:pt idx="104">
                  <c:v>1.91875485086083E-2</c:v>
                </c:pt>
                <c:pt idx="105">
                  <c:v>1.91875485086083E-2</c:v>
                </c:pt>
                <c:pt idx="106">
                  <c:v>1.91875485086083E-2</c:v>
                </c:pt>
                <c:pt idx="107">
                  <c:v>1.91875485086083E-2</c:v>
                </c:pt>
                <c:pt idx="108">
                  <c:v>1.91875485086083E-2</c:v>
                </c:pt>
                <c:pt idx="109">
                  <c:v>1.91875485086083E-2</c:v>
                </c:pt>
                <c:pt idx="110">
                  <c:v>1.91875485086083E-2</c:v>
                </c:pt>
                <c:pt idx="111">
                  <c:v>1.91875485086083E-2</c:v>
                </c:pt>
                <c:pt idx="112">
                  <c:v>1.91875485086083E-2</c:v>
                </c:pt>
                <c:pt idx="113">
                  <c:v>1.91875485086083E-2</c:v>
                </c:pt>
                <c:pt idx="114">
                  <c:v>1.91875485086083E-2</c:v>
                </c:pt>
                <c:pt idx="115">
                  <c:v>1.91875485086083E-2</c:v>
                </c:pt>
                <c:pt idx="116">
                  <c:v>1.91875485086083E-2</c:v>
                </c:pt>
                <c:pt idx="117">
                  <c:v>1.91875485086083E-2</c:v>
                </c:pt>
                <c:pt idx="118">
                  <c:v>1.91875485086083E-2</c:v>
                </c:pt>
                <c:pt idx="119">
                  <c:v>1.91875485086083E-2</c:v>
                </c:pt>
                <c:pt idx="120">
                  <c:v>1.91875485086083E-2</c:v>
                </c:pt>
                <c:pt idx="121">
                  <c:v>1.91875485086083E-2</c:v>
                </c:pt>
                <c:pt idx="122">
                  <c:v>1.91875485086083E-2</c:v>
                </c:pt>
                <c:pt idx="123">
                  <c:v>1.91875485086083E-2</c:v>
                </c:pt>
                <c:pt idx="124">
                  <c:v>1.91875485086083E-2</c:v>
                </c:pt>
                <c:pt idx="125">
                  <c:v>1.91875485086083E-2</c:v>
                </c:pt>
                <c:pt idx="126">
                  <c:v>1.91875485086083E-2</c:v>
                </c:pt>
                <c:pt idx="127">
                  <c:v>1.91875485086083E-2</c:v>
                </c:pt>
                <c:pt idx="128">
                  <c:v>1.91875485086083E-2</c:v>
                </c:pt>
                <c:pt idx="129">
                  <c:v>1.91875485086083E-2</c:v>
                </c:pt>
                <c:pt idx="130">
                  <c:v>1.91875485086083E-2</c:v>
                </c:pt>
                <c:pt idx="131">
                  <c:v>1.91875485086083E-2</c:v>
                </c:pt>
                <c:pt idx="132">
                  <c:v>1.91875485086083E-2</c:v>
                </c:pt>
                <c:pt idx="133">
                  <c:v>1.91875485086083E-2</c:v>
                </c:pt>
                <c:pt idx="134">
                  <c:v>1.91875485086083E-2</c:v>
                </c:pt>
                <c:pt idx="135">
                  <c:v>1.91875485086083E-2</c:v>
                </c:pt>
                <c:pt idx="136">
                  <c:v>1.91875485086083E-2</c:v>
                </c:pt>
                <c:pt idx="137">
                  <c:v>1.91875485086083E-2</c:v>
                </c:pt>
                <c:pt idx="138">
                  <c:v>1.91875485086083E-2</c:v>
                </c:pt>
                <c:pt idx="139">
                  <c:v>1.91875485086083E-2</c:v>
                </c:pt>
                <c:pt idx="140">
                  <c:v>1.91875485086083E-2</c:v>
                </c:pt>
                <c:pt idx="141">
                  <c:v>1.91875485086083E-2</c:v>
                </c:pt>
                <c:pt idx="142">
                  <c:v>1.91875485086083E-2</c:v>
                </c:pt>
                <c:pt idx="143">
                  <c:v>1.91875485086083E-2</c:v>
                </c:pt>
                <c:pt idx="144">
                  <c:v>1.91875485086083E-2</c:v>
                </c:pt>
                <c:pt idx="145">
                  <c:v>1.91875485086083E-2</c:v>
                </c:pt>
                <c:pt idx="146">
                  <c:v>1.91875485086083E-2</c:v>
                </c:pt>
                <c:pt idx="147">
                  <c:v>1.91875485086083E-2</c:v>
                </c:pt>
                <c:pt idx="148">
                  <c:v>1.91875485086083E-2</c:v>
                </c:pt>
                <c:pt idx="149">
                  <c:v>1.91875485086083E-2</c:v>
                </c:pt>
                <c:pt idx="150">
                  <c:v>1.91875485086083E-2</c:v>
                </c:pt>
                <c:pt idx="151">
                  <c:v>1.959323861101742E-2</c:v>
                </c:pt>
                <c:pt idx="152">
                  <c:v>2.0798235588078851E-2</c:v>
                </c:pt>
                <c:pt idx="153">
                  <c:v>2.2217206773007127E-2</c:v>
                </c:pt>
                <c:pt idx="154">
                  <c:v>2.3243075949902402E-2</c:v>
                </c:pt>
                <c:pt idx="155">
                  <c:v>2.3737316714907624E-2</c:v>
                </c:pt>
                <c:pt idx="156">
                  <c:v>2.3737316714907624E-2</c:v>
                </c:pt>
                <c:pt idx="157">
                  <c:v>2.3737316714907624E-2</c:v>
                </c:pt>
                <c:pt idx="158">
                  <c:v>2.3737316714907624E-2</c:v>
                </c:pt>
                <c:pt idx="159">
                  <c:v>2.3737316714907624E-2</c:v>
                </c:pt>
                <c:pt idx="160">
                  <c:v>2.3737316714907624E-2</c:v>
                </c:pt>
                <c:pt idx="161">
                  <c:v>2.3737316714907624E-2</c:v>
                </c:pt>
                <c:pt idx="162">
                  <c:v>2.3737316714907624E-2</c:v>
                </c:pt>
                <c:pt idx="163">
                  <c:v>2.3737316714907624E-2</c:v>
                </c:pt>
                <c:pt idx="164">
                  <c:v>2.3737316714907624E-2</c:v>
                </c:pt>
                <c:pt idx="165">
                  <c:v>2.3737316714907624E-2</c:v>
                </c:pt>
                <c:pt idx="166">
                  <c:v>2.3737316714907624E-2</c:v>
                </c:pt>
                <c:pt idx="167">
                  <c:v>2.3737316714907624E-2</c:v>
                </c:pt>
                <c:pt idx="168">
                  <c:v>2.3737316714907624E-2</c:v>
                </c:pt>
                <c:pt idx="169">
                  <c:v>2.3737316714907624E-2</c:v>
                </c:pt>
                <c:pt idx="170">
                  <c:v>2.3737316714907624E-2</c:v>
                </c:pt>
                <c:pt idx="171">
                  <c:v>2.4307397151579754E-2</c:v>
                </c:pt>
                <c:pt idx="172">
                  <c:v>2.5808064972458897E-2</c:v>
                </c:pt>
                <c:pt idx="173">
                  <c:v>2.7532205852827694E-2</c:v>
                </c:pt>
                <c:pt idx="174">
                  <c:v>2.8629204099349603E-2</c:v>
                </c:pt>
                <c:pt idx="175">
                  <c:v>2.8881710516825906E-2</c:v>
                </c:pt>
                <c:pt idx="176">
                  <c:v>2.8881710516825906E-2</c:v>
                </c:pt>
                <c:pt idx="177">
                  <c:v>2.8881710516825906E-2</c:v>
                </c:pt>
                <c:pt idx="178">
                  <c:v>2.8881710516825906E-2</c:v>
                </c:pt>
                <c:pt idx="179">
                  <c:v>2.8881710516825906E-2</c:v>
                </c:pt>
                <c:pt idx="180">
                  <c:v>2.8881710516825906E-2</c:v>
                </c:pt>
                <c:pt idx="181">
                  <c:v>2.8881710516825906E-2</c:v>
                </c:pt>
                <c:pt idx="182">
                  <c:v>2.8945462900312365E-2</c:v>
                </c:pt>
                <c:pt idx="183">
                  <c:v>2.9457381667722368E-2</c:v>
                </c:pt>
                <c:pt idx="184">
                  <c:v>3.0269976121401962E-2</c:v>
                </c:pt>
                <c:pt idx="185">
                  <c:v>3.1076008136541138E-2</c:v>
                </c:pt>
                <c:pt idx="186">
                  <c:v>3.1738609703309086E-2</c:v>
                </c:pt>
                <c:pt idx="187">
                  <c:v>3.2217814439799965E-2</c:v>
                </c:pt>
                <c:pt idx="188">
                  <c:v>3.2560799395969182E-2</c:v>
                </c:pt>
                <c:pt idx="189">
                  <c:v>3.2800427715773017E-2</c:v>
                </c:pt>
                <c:pt idx="190">
                  <c:v>3.2953604226126351E-2</c:v>
                </c:pt>
                <c:pt idx="191">
                  <c:v>3.3051812521645463E-2</c:v>
                </c:pt>
                <c:pt idx="192">
                  <c:v>3.3102337368144968E-2</c:v>
                </c:pt>
                <c:pt idx="193">
                  <c:v>3.3102337368144968E-2</c:v>
                </c:pt>
                <c:pt idx="194">
                  <c:v>3.3102337368144968E-2</c:v>
                </c:pt>
                <c:pt idx="195">
                  <c:v>3.3102337368144968E-2</c:v>
                </c:pt>
                <c:pt idx="196">
                  <c:v>3.3102337368144968E-2</c:v>
                </c:pt>
                <c:pt idx="197">
                  <c:v>3.3102337368144968E-2</c:v>
                </c:pt>
                <c:pt idx="198">
                  <c:v>3.3102337368144968E-2</c:v>
                </c:pt>
                <c:pt idx="199">
                  <c:v>3.3102337368144968E-2</c:v>
                </c:pt>
                <c:pt idx="200">
                  <c:v>3.3102337368144968E-2</c:v>
                </c:pt>
                <c:pt idx="201">
                  <c:v>3.3102337368144968E-2</c:v>
                </c:pt>
                <c:pt idx="202">
                  <c:v>3.3102337368144968E-2</c:v>
                </c:pt>
                <c:pt idx="203">
                  <c:v>3.3102337368144968E-2</c:v>
                </c:pt>
                <c:pt idx="204">
                  <c:v>3.3102337368144968E-2</c:v>
                </c:pt>
                <c:pt idx="205">
                  <c:v>3.3102337368144968E-2</c:v>
                </c:pt>
                <c:pt idx="206">
                  <c:v>3.3102337368144968E-2</c:v>
                </c:pt>
                <c:pt idx="207">
                  <c:v>3.3102337368144968E-2</c:v>
                </c:pt>
                <c:pt idx="208">
                  <c:v>3.3102337368144968E-2</c:v>
                </c:pt>
                <c:pt idx="209">
                  <c:v>3.3102337368144968E-2</c:v>
                </c:pt>
                <c:pt idx="210">
                  <c:v>3.3102337368144968E-2</c:v>
                </c:pt>
                <c:pt idx="211">
                  <c:v>3.3102337368144968E-2</c:v>
                </c:pt>
                <c:pt idx="212">
                  <c:v>3.3102337368144968E-2</c:v>
                </c:pt>
                <c:pt idx="213">
                  <c:v>3.3102337368144968E-2</c:v>
                </c:pt>
                <c:pt idx="214">
                  <c:v>3.3102337368144968E-2</c:v>
                </c:pt>
                <c:pt idx="215">
                  <c:v>3.3102337368144968E-2</c:v>
                </c:pt>
                <c:pt idx="216">
                  <c:v>3.3102337368144968E-2</c:v>
                </c:pt>
                <c:pt idx="217">
                  <c:v>3.3102337368144968E-2</c:v>
                </c:pt>
                <c:pt idx="218">
                  <c:v>3.3102337368144968E-2</c:v>
                </c:pt>
                <c:pt idx="219">
                  <c:v>3.3102337368144968E-2</c:v>
                </c:pt>
                <c:pt idx="220">
                  <c:v>3.3102337368144968E-2</c:v>
                </c:pt>
                <c:pt idx="221">
                  <c:v>3.3102337368144968E-2</c:v>
                </c:pt>
                <c:pt idx="222">
                  <c:v>3.3102337368144968E-2</c:v>
                </c:pt>
                <c:pt idx="223">
                  <c:v>3.3102337368144968E-2</c:v>
                </c:pt>
                <c:pt idx="224">
                  <c:v>3.3102337368144968E-2</c:v>
                </c:pt>
                <c:pt idx="225">
                  <c:v>3.3102337368144968E-2</c:v>
                </c:pt>
                <c:pt idx="226">
                  <c:v>3.3102337368144968E-2</c:v>
                </c:pt>
                <c:pt idx="227">
                  <c:v>3.3102337368144968E-2</c:v>
                </c:pt>
                <c:pt idx="228">
                  <c:v>3.3102337368144968E-2</c:v>
                </c:pt>
                <c:pt idx="229">
                  <c:v>3.3102337368144968E-2</c:v>
                </c:pt>
                <c:pt idx="230">
                  <c:v>3.3102337368144968E-2</c:v>
                </c:pt>
                <c:pt idx="231">
                  <c:v>3.3102337368144968E-2</c:v>
                </c:pt>
                <c:pt idx="232">
                  <c:v>3.3102337368144968E-2</c:v>
                </c:pt>
                <c:pt idx="233">
                  <c:v>3.3930571606745709E-2</c:v>
                </c:pt>
                <c:pt idx="234">
                  <c:v>3.5035158419778424E-2</c:v>
                </c:pt>
                <c:pt idx="235">
                  <c:v>3.5778184321125513E-2</c:v>
                </c:pt>
                <c:pt idx="236">
                  <c:v>3.5947890888673097E-2</c:v>
                </c:pt>
                <c:pt idx="237">
                  <c:v>3.5947890888673097E-2</c:v>
                </c:pt>
                <c:pt idx="238">
                  <c:v>3.6339081925758958E-2</c:v>
                </c:pt>
                <c:pt idx="239">
                  <c:v>3.7448049487650424E-2</c:v>
                </c:pt>
                <c:pt idx="240">
                  <c:v>3.900171204798826E-2</c:v>
                </c:pt>
                <c:pt idx="241">
                  <c:v>4.0290369174156897E-2</c:v>
                </c:pt>
                <c:pt idx="242">
                  <c:v>4.1412457705262376E-2</c:v>
                </c:pt>
                <c:pt idx="243">
                  <c:v>4.2604494108469414E-2</c:v>
                </c:pt>
                <c:pt idx="244">
                  <c:v>4.3673194436889412E-2</c:v>
                </c:pt>
                <c:pt idx="245">
                  <c:v>4.4880975278457524E-2</c:v>
                </c:pt>
                <c:pt idx="246">
                  <c:v>4.6303674209100885E-2</c:v>
                </c:pt>
                <c:pt idx="247">
                  <c:v>4.749370115556769E-2</c:v>
                </c:pt>
                <c:pt idx="248">
                  <c:v>4.8128850881682776E-2</c:v>
                </c:pt>
                <c:pt idx="249">
                  <c:v>4.8307897000928787E-2</c:v>
                </c:pt>
                <c:pt idx="250">
                  <c:v>4.8409376355513407E-2</c:v>
                </c:pt>
                <c:pt idx="251">
                  <c:v>4.8606946628248958E-2</c:v>
                </c:pt>
                <c:pt idx="252">
                  <c:v>4.8751594920210937E-2</c:v>
                </c:pt>
                <c:pt idx="253">
                  <c:v>4.8751594920210937E-2</c:v>
                </c:pt>
                <c:pt idx="254">
                  <c:v>4.8751594920210937E-2</c:v>
                </c:pt>
                <c:pt idx="255">
                  <c:v>4.8937580189225102E-2</c:v>
                </c:pt>
                <c:pt idx="256">
                  <c:v>4.9216647166436339E-2</c:v>
                </c:pt>
                <c:pt idx="257">
                  <c:v>4.9216647166436339E-2</c:v>
                </c:pt>
                <c:pt idx="258">
                  <c:v>4.9216647166436339E-2</c:v>
                </c:pt>
                <c:pt idx="259">
                  <c:v>4.9216647166436339E-2</c:v>
                </c:pt>
                <c:pt idx="260">
                  <c:v>4.9216647166436339E-2</c:v>
                </c:pt>
                <c:pt idx="261">
                  <c:v>4.9216647166436339E-2</c:v>
                </c:pt>
                <c:pt idx="262">
                  <c:v>4.9216647166436339E-2</c:v>
                </c:pt>
                <c:pt idx="263">
                  <c:v>4.9216647166436339E-2</c:v>
                </c:pt>
                <c:pt idx="264">
                  <c:v>4.9216647166436339E-2</c:v>
                </c:pt>
                <c:pt idx="265">
                  <c:v>4.9216647166436339E-2</c:v>
                </c:pt>
                <c:pt idx="266">
                  <c:v>4.9216647166436339E-2</c:v>
                </c:pt>
                <c:pt idx="267">
                  <c:v>4.9216647166436339E-2</c:v>
                </c:pt>
                <c:pt idx="268">
                  <c:v>4.9216647166436339E-2</c:v>
                </c:pt>
                <c:pt idx="269">
                  <c:v>4.9216647166436339E-2</c:v>
                </c:pt>
                <c:pt idx="270">
                  <c:v>4.9216647166436339E-2</c:v>
                </c:pt>
                <c:pt idx="271">
                  <c:v>4.9216647166436339E-2</c:v>
                </c:pt>
                <c:pt idx="272">
                  <c:v>4.9216647166436339E-2</c:v>
                </c:pt>
                <c:pt idx="273">
                  <c:v>4.9455763904557512E-2</c:v>
                </c:pt>
                <c:pt idx="274">
                  <c:v>5.0655920335650674E-2</c:v>
                </c:pt>
                <c:pt idx="275">
                  <c:v>5.2211418554957971E-2</c:v>
                </c:pt>
                <c:pt idx="276">
                  <c:v>5.3857661642054085E-2</c:v>
                </c:pt>
                <c:pt idx="277">
                  <c:v>5.5553513538473244E-2</c:v>
                </c:pt>
                <c:pt idx="278">
                  <c:v>5.7384344599801754E-2</c:v>
                </c:pt>
                <c:pt idx="279">
                  <c:v>5.9054212514580907E-2</c:v>
                </c:pt>
                <c:pt idx="280">
                  <c:v>5.9871380846743136E-2</c:v>
                </c:pt>
                <c:pt idx="281">
                  <c:v>5.9871380846743136E-2</c:v>
                </c:pt>
                <c:pt idx="282">
                  <c:v>5.9871380846743136E-2</c:v>
                </c:pt>
                <c:pt idx="283">
                  <c:v>5.9871380846743136E-2</c:v>
                </c:pt>
                <c:pt idx="284">
                  <c:v>5.9871380846743136E-2</c:v>
                </c:pt>
                <c:pt idx="285">
                  <c:v>5.9871380846743136E-2</c:v>
                </c:pt>
                <c:pt idx="286">
                  <c:v>5.9871380846743136E-2</c:v>
                </c:pt>
                <c:pt idx="287">
                  <c:v>5.9871380846743136E-2</c:v>
                </c:pt>
                <c:pt idx="288">
                  <c:v>5.9871380846743136E-2</c:v>
                </c:pt>
                <c:pt idx="289">
                  <c:v>5.9871380846743136E-2</c:v>
                </c:pt>
                <c:pt idx="290">
                  <c:v>5.9871380846743136E-2</c:v>
                </c:pt>
                <c:pt idx="291">
                  <c:v>5.9871380846743136E-2</c:v>
                </c:pt>
                <c:pt idx="292">
                  <c:v>6.000113359165269E-2</c:v>
                </c:pt>
                <c:pt idx="293">
                  <c:v>6.0227695877644025E-2</c:v>
                </c:pt>
                <c:pt idx="294">
                  <c:v>6.0227695877644025E-2</c:v>
                </c:pt>
                <c:pt idx="295">
                  <c:v>6.0227695877644025E-2</c:v>
                </c:pt>
                <c:pt idx="296">
                  <c:v>6.0227695877644025E-2</c:v>
                </c:pt>
                <c:pt idx="297">
                  <c:v>6.0227695877644025E-2</c:v>
                </c:pt>
                <c:pt idx="298">
                  <c:v>6.0227695877644025E-2</c:v>
                </c:pt>
                <c:pt idx="299">
                  <c:v>6.0227695877644025E-2</c:v>
                </c:pt>
                <c:pt idx="300">
                  <c:v>6.0227695877644025E-2</c:v>
                </c:pt>
                <c:pt idx="301">
                  <c:v>6.0227695877644025E-2</c:v>
                </c:pt>
                <c:pt idx="302">
                  <c:v>6.0227695877644025E-2</c:v>
                </c:pt>
                <c:pt idx="303">
                  <c:v>6.0426893591616744E-2</c:v>
                </c:pt>
                <c:pt idx="304">
                  <c:v>6.0904451698822207E-2</c:v>
                </c:pt>
                <c:pt idx="305">
                  <c:v>6.1569355860614711E-2</c:v>
                </c:pt>
                <c:pt idx="306">
                  <c:v>6.2046978999767952E-2</c:v>
                </c:pt>
                <c:pt idx="307">
                  <c:v>6.2162054036247721E-2</c:v>
                </c:pt>
                <c:pt idx="308">
                  <c:v>6.2162054036247721E-2</c:v>
                </c:pt>
                <c:pt idx="309">
                  <c:v>6.2162054036247721E-2</c:v>
                </c:pt>
                <c:pt idx="310">
                  <c:v>6.2162054036247721E-2</c:v>
                </c:pt>
                <c:pt idx="311">
                  <c:v>6.2180121913214835E-2</c:v>
                </c:pt>
                <c:pt idx="312">
                  <c:v>6.2406426508247119E-2</c:v>
                </c:pt>
                <c:pt idx="313">
                  <c:v>6.2860568836457853E-2</c:v>
                </c:pt>
                <c:pt idx="314">
                  <c:v>6.3459685314852923E-2</c:v>
                </c:pt>
                <c:pt idx="315">
                  <c:v>6.4044111041161783E-2</c:v>
                </c:pt>
                <c:pt idx="316">
                  <c:v>6.4527092057882568E-2</c:v>
                </c:pt>
                <c:pt idx="317">
                  <c:v>6.5072348275308167E-2</c:v>
                </c:pt>
                <c:pt idx="318">
                  <c:v>6.5766612323233414E-2</c:v>
                </c:pt>
                <c:pt idx="319">
                  <c:v>6.646898604909933E-2</c:v>
                </c:pt>
                <c:pt idx="320">
                  <c:v>6.6816617279037607E-2</c:v>
                </c:pt>
                <c:pt idx="321">
                  <c:v>6.6885518460507651E-2</c:v>
                </c:pt>
                <c:pt idx="322">
                  <c:v>6.6885518460507651E-2</c:v>
                </c:pt>
                <c:pt idx="323">
                  <c:v>6.6885518460507651E-2</c:v>
                </c:pt>
                <c:pt idx="324">
                  <c:v>6.6912357778137616E-2</c:v>
                </c:pt>
                <c:pt idx="325">
                  <c:v>6.6912357778137616E-2</c:v>
                </c:pt>
                <c:pt idx="326">
                  <c:v>6.6912357778137616E-2</c:v>
                </c:pt>
                <c:pt idx="327">
                  <c:v>6.6912357778137616E-2</c:v>
                </c:pt>
                <c:pt idx="328">
                  <c:v>6.7328229931652536E-2</c:v>
                </c:pt>
                <c:pt idx="329">
                  <c:v>6.8117224092927753E-2</c:v>
                </c:pt>
                <c:pt idx="330">
                  <c:v>6.8547103187340766E-2</c:v>
                </c:pt>
                <c:pt idx="331">
                  <c:v>6.8548850782006662E-2</c:v>
                </c:pt>
                <c:pt idx="332">
                  <c:v>6.8579624270009507E-2</c:v>
                </c:pt>
                <c:pt idx="333">
                  <c:v>6.862502144665078E-2</c:v>
                </c:pt>
                <c:pt idx="334">
                  <c:v>6.8641843098206853E-2</c:v>
                </c:pt>
                <c:pt idx="335">
                  <c:v>6.8685090599506254E-2</c:v>
                </c:pt>
                <c:pt idx="336">
                  <c:v>6.8685090599506254E-2</c:v>
                </c:pt>
                <c:pt idx="337">
                  <c:v>6.8685090599506254E-2</c:v>
                </c:pt>
                <c:pt idx="338">
                  <c:v>6.8685090599506254E-2</c:v>
                </c:pt>
                <c:pt idx="339">
                  <c:v>6.8685090599506254E-2</c:v>
                </c:pt>
                <c:pt idx="340">
                  <c:v>6.8685090599506254E-2</c:v>
                </c:pt>
                <c:pt idx="341">
                  <c:v>6.8685090599506254E-2</c:v>
                </c:pt>
                <c:pt idx="342">
                  <c:v>6.8685090599506254E-2</c:v>
                </c:pt>
                <c:pt idx="343">
                  <c:v>6.8685090599506254E-2</c:v>
                </c:pt>
                <c:pt idx="344">
                  <c:v>6.8685090599506254E-2</c:v>
                </c:pt>
                <c:pt idx="345">
                  <c:v>6.8685090599506254E-2</c:v>
                </c:pt>
                <c:pt idx="346">
                  <c:v>6.8685090599506254E-2</c:v>
                </c:pt>
                <c:pt idx="347">
                  <c:v>6.8685090599506254E-2</c:v>
                </c:pt>
                <c:pt idx="348">
                  <c:v>6.8685090599506254E-2</c:v>
                </c:pt>
                <c:pt idx="349">
                  <c:v>6.8685090599506254E-2</c:v>
                </c:pt>
                <c:pt idx="350">
                  <c:v>6.8685090599506254E-2</c:v>
                </c:pt>
                <c:pt idx="351">
                  <c:v>6.8685090599506254E-2</c:v>
                </c:pt>
                <c:pt idx="352">
                  <c:v>6.8685090599506254E-2</c:v>
                </c:pt>
                <c:pt idx="353">
                  <c:v>6.8685090599506254E-2</c:v>
                </c:pt>
                <c:pt idx="354">
                  <c:v>6.8685090599506254E-2</c:v>
                </c:pt>
                <c:pt idx="355">
                  <c:v>6.8685090599506254E-2</c:v>
                </c:pt>
                <c:pt idx="356">
                  <c:v>6.8685090599506254E-2</c:v>
                </c:pt>
                <c:pt idx="357">
                  <c:v>6.8685090599506254E-2</c:v>
                </c:pt>
                <c:pt idx="358">
                  <c:v>6.8774891941703525E-2</c:v>
                </c:pt>
                <c:pt idx="359">
                  <c:v>6.9247607126249416E-2</c:v>
                </c:pt>
                <c:pt idx="360">
                  <c:v>6.9839489480447034E-2</c:v>
                </c:pt>
                <c:pt idx="361">
                  <c:v>7.0284028180278429E-2</c:v>
                </c:pt>
                <c:pt idx="362">
                  <c:v>7.0524253424394279E-2</c:v>
                </c:pt>
                <c:pt idx="363">
                  <c:v>7.0592875039199324E-2</c:v>
                </c:pt>
                <c:pt idx="364">
                  <c:v>7.0592875039199324E-2</c:v>
                </c:pt>
                <c:pt idx="365">
                  <c:v>7.0592875039199324E-2</c:v>
                </c:pt>
                <c:pt idx="366">
                  <c:v>7.0592875039199324E-2</c:v>
                </c:pt>
                <c:pt idx="367">
                  <c:v>7.0592875039199324E-2</c:v>
                </c:pt>
                <c:pt idx="368">
                  <c:v>7.0592875039199324E-2</c:v>
                </c:pt>
                <c:pt idx="369">
                  <c:v>7.0592875039199324E-2</c:v>
                </c:pt>
                <c:pt idx="370">
                  <c:v>7.0592875039199324E-2</c:v>
                </c:pt>
                <c:pt idx="371">
                  <c:v>7.0592875039199324E-2</c:v>
                </c:pt>
                <c:pt idx="372">
                  <c:v>7.1042979798218331E-2</c:v>
                </c:pt>
                <c:pt idx="373">
                  <c:v>7.1887590127611228E-2</c:v>
                </c:pt>
                <c:pt idx="374">
                  <c:v>7.2684446648926815E-2</c:v>
                </c:pt>
                <c:pt idx="375">
                  <c:v>7.3227568158186096E-2</c:v>
                </c:pt>
                <c:pt idx="376">
                  <c:v>7.3546886547991727E-2</c:v>
                </c:pt>
                <c:pt idx="377">
                  <c:v>7.3729550625315665E-2</c:v>
                </c:pt>
                <c:pt idx="378">
                  <c:v>7.3836236290354587E-2</c:v>
                </c:pt>
                <c:pt idx="379">
                  <c:v>7.3899900037954019E-2</c:v>
                </c:pt>
                <c:pt idx="380">
                  <c:v>7.3965091740500311E-2</c:v>
                </c:pt>
                <c:pt idx="381">
                  <c:v>7.4035415821856784E-2</c:v>
                </c:pt>
                <c:pt idx="382">
                  <c:v>7.4091999575471371E-2</c:v>
                </c:pt>
                <c:pt idx="383">
                  <c:v>7.4131405673300482E-2</c:v>
                </c:pt>
                <c:pt idx="384">
                  <c:v>7.4148477106849367E-2</c:v>
                </c:pt>
                <c:pt idx="385">
                  <c:v>7.4148477106849367E-2</c:v>
                </c:pt>
                <c:pt idx="386">
                  <c:v>7.4148477106849367E-2</c:v>
                </c:pt>
                <c:pt idx="387">
                  <c:v>7.4148477106849367E-2</c:v>
                </c:pt>
                <c:pt idx="388">
                  <c:v>7.4148477106849367E-2</c:v>
                </c:pt>
                <c:pt idx="389">
                  <c:v>7.4148477106849367E-2</c:v>
                </c:pt>
                <c:pt idx="390">
                  <c:v>7.4148477106849367E-2</c:v>
                </c:pt>
                <c:pt idx="391">
                  <c:v>7.4148477106849367E-2</c:v>
                </c:pt>
                <c:pt idx="392">
                  <c:v>7.4148477106849367E-2</c:v>
                </c:pt>
                <c:pt idx="393">
                  <c:v>7.4148477106849367E-2</c:v>
                </c:pt>
                <c:pt idx="394">
                  <c:v>7.4148477106849367E-2</c:v>
                </c:pt>
                <c:pt idx="395">
                  <c:v>7.4148477106849367E-2</c:v>
                </c:pt>
                <c:pt idx="396">
                  <c:v>7.4148477106849367E-2</c:v>
                </c:pt>
                <c:pt idx="397">
                  <c:v>7.4148477106849367E-2</c:v>
                </c:pt>
                <c:pt idx="398">
                  <c:v>7.4148477106849367E-2</c:v>
                </c:pt>
                <c:pt idx="399">
                  <c:v>7.4148477106849367E-2</c:v>
                </c:pt>
                <c:pt idx="400">
                  <c:v>7.4148477106849367E-2</c:v>
                </c:pt>
                <c:pt idx="401">
                  <c:v>7.4148477106849367E-2</c:v>
                </c:pt>
                <c:pt idx="402">
                  <c:v>7.4447469230041571E-2</c:v>
                </c:pt>
                <c:pt idx="403">
                  <c:v>7.4924823141387376E-2</c:v>
                </c:pt>
                <c:pt idx="404">
                  <c:v>7.5338629571171351E-2</c:v>
                </c:pt>
                <c:pt idx="405">
                  <c:v>7.5690652925780672E-2</c:v>
                </c:pt>
                <c:pt idx="406">
                  <c:v>7.6059498960669755E-2</c:v>
                </c:pt>
                <c:pt idx="407">
                  <c:v>7.6421624536321855E-2</c:v>
                </c:pt>
                <c:pt idx="408">
                  <c:v>7.6682502590756166E-2</c:v>
                </c:pt>
                <c:pt idx="409">
                  <c:v>7.6762613875670987E-2</c:v>
                </c:pt>
                <c:pt idx="410">
                  <c:v>7.6762613875670987E-2</c:v>
                </c:pt>
                <c:pt idx="411">
                  <c:v>7.6762613875670987E-2</c:v>
                </c:pt>
                <c:pt idx="412">
                  <c:v>7.6762613875670987E-2</c:v>
                </c:pt>
                <c:pt idx="413">
                  <c:v>7.6762613875670987E-2</c:v>
                </c:pt>
                <c:pt idx="414">
                  <c:v>7.6762613875670987E-2</c:v>
                </c:pt>
                <c:pt idx="415">
                  <c:v>7.6762613875670987E-2</c:v>
                </c:pt>
                <c:pt idx="416">
                  <c:v>7.6762613875670987E-2</c:v>
                </c:pt>
                <c:pt idx="417">
                  <c:v>7.6762613875670987E-2</c:v>
                </c:pt>
                <c:pt idx="418">
                  <c:v>7.6762613875670987E-2</c:v>
                </c:pt>
                <c:pt idx="419">
                  <c:v>7.6873040487601324E-2</c:v>
                </c:pt>
                <c:pt idx="420">
                  <c:v>7.7084434510844735E-2</c:v>
                </c:pt>
                <c:pt idx="421">
                  <c:v>7.717467928770623E-2</c:v>
                </c:pt>
                <c:pt idx="422">
                  <c:v>7.717467928770623E-2</c:v>
                </c:pt>
                <c:pt idx="423">
                  <c:v>7.717467928770623E-2</c:v>
                </c:pt>
                <c:pt idx="424">
                  <c:v>7.717467928770623E-2</c:v>
                </c:pt>
                <c:pt idx="425">
                  <c:v>7.717467928770623E-2</c:v>
                </c:pt>
                <c:pt idx="426">
                  <c:v>7.717467928770623E-2</c:v>
                </c:pt>
                <c:pt idx="427">
                  <c:v>7.717467928770623E-2</c:v>
                </c:pt>
                <c:pt idx="428">
                  <c:v>7.717467928770623E-2</c:v>
                </c:pt>
                <c:pt idx="429">
                  <c:v>7.717467928770623E-2</c:v>
                </c:pt>
                <c:pt idx="430">
                  <c:v>7.717467928770623E-2</c:v>
                </c:pt>
                <c:pt idx="431">
                  <c:v>7.7343663583197594E-2</c:v>
                </c:pt>
                <c:pt idx="432">
                  <c:v>7.7485843974196278E-2</c:v>
                </c:pt>
                <c:pt idx="433">
                  <c:v>7.7485843974196278E-2</c:v>
                </c:pt>
                <c:pt idx="434">
                  <c:v>7.7485843974196278E-2</c:v>
                </c:pt>
                <c:pt idx="435">
                  <c:v>7.7730566145203225E-2</c:v>
                </c:pt>
                <c:pt idx="436">
                  <c:v>7.8444307903651589E-2</c:v>
                </c:pt>
                <c:pt idx="437">
                  <c:v>7.9547132696409964E-2</c:v>
                </c:pt>
                <c:pt idx="438">
                  <c:v>8.0808046826724905E-2</c:v>
                </c:pt>
                <c:pt idx="439">
                  <c:v>8.1895552970842708E-2</c:v>
                </c:pt>
                <c:pt idx="440">
                  <c:v>8.2575918174434507E-2</c:v>
                </c:pt>
                <c:pt idx="441">
                  <c:v>8.2864511139972924E-2</c:v>
                </c:pt>
                <c:pt idx="442">
                  <c:v>8.2931569418248766E-2</c:v>
                </c:pt>
                <c:pt idx="443">
                  <c:v>8.2936815564736574E-2</c:v>
                </c:pt>
                <c:pt idx="444">
                  <c:v>8.2936815564736574E-2</c:v>
                </c:pt>
                <c:pt idx="445">
                  <c:v>8.2936815564736574E-2</c:v>
                </c:pt>
                <c:pt idx="446">
                  <c:v>8.2936815564736574E-2</c:v>
                </c:pt>
                <c:pt idx="447">
                  <c:v>8.2936815564736574E-2</c:v>
                </c:pt>
                <c:pt idx="448">
                  <c:v>8.2936815564736574E-2</c:v>
                </c:pt>
                <c:pt idx="449">
                  <c:v>8.2936815564736574E-2</c:v>
                </c:pt>
                <c:pt idx="450">
                  <c:v>8.2936815564736574E-2</c:v>
                </c:pt>
                <c:pt idx="451">
                  <c:v>8.2936815564736574E-2</c:v>
                </c:pt>
                <c:pt idx="452">
                  <c:v>8.2936815564736574E-2</c:v>
                </c:pt>
                <c:pt idx="453">
                  <c:v>8.2936815564736574E-2</c:v>
                </c:pt>
                <c:pt idx="454">
                  <c:v>8.2936815564736574E-2</c:v>
                </c:pt>
                <c:pt idx="455">
                  <c:v>8.2936815564736574E-2</c:v>
                </c:pt>
                <c:pt idx="456">
                  <c:v>8.2936815564736574E-2</c:v>
                </c:pt>
                <c:pt idx="457">
                  <c:v>8.2936815564736574E-2</c:v>
                </c:pt>
                <c:pt idx="458">
                  <c:v>8.2936815564736574E-2</c:v>
                </c:pt>
                <c:pt idx="459">
                  <c:v>8.2936815564736574E-2</c:v>
                </c:pt>
                <c:pt idx="460">
                  <c:v>8.2936815564736574E-2</c:v>
                </c:pt>
                <c:pt idx="461">
                  <c:v>8.2936815564736574E-2</c:v>
                </c:pt>
                <c:pt idx="462">
                  <c:v>8.2936815564736574E-2</c:v>
                </c:pt>
                <c:pt idx="463">
                  <c:v>8.2936815564736574E-2</c:v>
                </c:pt>
                <c:pt idx="464">
                  <c:v>8.2936815564736574E-2</c:v>
                </c:pt>
                <c:pt idx="465">
                  <c:v>8.2936815564736574E-2</c:v>
                </c:pt>
                <c:pt idx="466">
                  <c:v>8.2936815564736574E-2</c:v>
                </c:pt>
                <c:pt idx="467">
                  <c:v>8.2936815564736574E-2</c:v>
                </c:pt>
                <c:pt idx="468">
                  <c:v>8.2936815564736574E-2</c:v>
                </c:pt>
                <c:pt idx="469">
                  <c:v>8.2936815564736574E-2</c:v>
                </c:pt>
                <c:pt idx="470">
                  <c:v>8.2936815564736574E-2</c:v>
                </c:pt>
                <c:pt idx="471">
                  <c:v>8.2936815564736574E-2</c:v>
                </c:pt>
                <c:pt idx="472">
                  <c:v>8.2936815564736574E-2</c:v>
                </c:pt>
                <c:pt idx="473">
                  <c:v>8.2936815564736574E-2</c:v>
                </c:pt>
                <c:pt idx="474">
                  <c:v>8.2936815564736574E-2</c:v>
                </c:pt>
                <c:pt idx="475">
                  <c:v>8.2936815564736574E-2</c:v>
                </c:pt>
                <c:pt idx="476">
                  <c:v>8.2936815564736574E-2</c:v>
                </c:pt>
                <c:pt idx="477">
                  <c:v>8.2936815564736574E-2</c:v>
                </c:pt>
                <c:pt idx="478">
                  <c:v>8.2936815564736574E-2</c:v>
                </c:pt>
                <c:pt idx="479">
                  <c:v>8.2936815564736574E-2</c:v>
                </c:pt>
                <c:pt idx="480">
                  <c:v>8.2936815564736574E-2</c:v>
                </c:pt>
                <c:pt idx="481">
                  <c:v>8.2936815564736574E-2</c:v>
                </c:pt>
                <c:pt idx="482">
                  <c:v>8.2936815564736574E-2</c:v>
                </c:pt>
                <c:pt idx="483">
                  <c:v>8.2936815564736574E-2</c:v>
                </c:pt>
                <c:pt idx="484">
                  <c:v>8.2936815564736574E-2</c:v>
                </c:pt>
                <c:pt idx="485">
                  <c:v>8.2936815564736574E-2</c:v>
                </c:pt>
                <c:pt idx="486">
                  <c:v>8.2936815564736574E-2</c:v>
                </c:pt>
                <c:pt idx="487">
                  <c:v>8.2936815564736574E-2</c:v>
                </c:pt>
                <c:pt idx="488">
                  <c:v>8.2936815564736574E-2</c:v>
                </c:pt>
                <c:pt idx="489">
                  <c:v>8.2936815564736574E-2</c:v>
                </c:pt>
                <c:pt idx="490">
                  <c:v>8.2936815564736574E-2</c:v>
                </c:pt>
                <c:pt idx="491">
                  <c:v>8.2936815564736574E-2</c:v>
                </c:pt>
                <c:pt idx="492">
                  <c:v>8.2936815564736574E-2</c:v>
                </c:pt>
                <c:pt idx="493">
                  <c:v>8.2936815564736574E-2</c:v>
                </c:pt>
                <c:pt idx="494">
                  <c:v>8.2936815564736574E-2</c:v>
                </c:pt>
                <c:pt idx="495">
                  <c:v>8.2936815564736574E-2</c:v>
                </c:pt>
                <c:pt idx="496">
                  <c:v>8.2936815564736574E-2</c:v>
                </c:pt>
                <c:pt idx="497">
                  <c:v>8.2936815564736574E-2</c:v>
                </c:pt>
                <c:pt idx="498">
                  <c:v>8.2936815564736574E-2</c:v>
                </c:pt>
                <c:pt idx="499">
                  <c:v>8.2936815564736574E-2</c:v>
                </c:pt>
                <c:pt idx="500">
                  <c:v>8.2936815564736574E-2</c:v>
                </c:pt>
                <c:pt idx="501">
                  <c:v>8.2936815564736574E-2</c:v>
                </c:pt>
                <c:pt idx="502">
                  <c:v>8.2936815564736574E-2</c:v>
                </c:pt>
                <c:pt idx="503">
                  <c:v>8.2936815564736574E-2</c:v>
                </c:pt>
                <c:pt idx="504">
                  <c:v>8.2936815564736574E-2</c:v>
                </c:pt>
                <c:pt idx="505">
                  <c:v>8.2936815564736574E-2</c:v>
                </c:pt>
                <c:pt idx="506">
                  <c:v>8.2936815564736574E-2</c:v>
                </c:pt>
                <c:pt idx="507">
                  <c:v>8.2936815564736574E-2</c:v>
                </c:pt>
                <c:pt idx="508">
                  <c:v>8.2936815564736574E-2</c:v>
                </c:pt>
                <c:pt idx="509">
                  <c:v>8.2936815564736574E-2</c:v>
                </c:pt>
                <c:pt idx="510">
                  <c:v>8.2936815564736574E-2</c:v>
                </c:pt>
                <c:pt idx="511">
                  <c:v>8.2936815564736574E-2</c:v>
                </c:pt>
                <c:pt idx="512">
                  <c:v>8.2936815564736574E-2</c:v>
                </c:pt>
                <c:pt idx="513">
                  <c:v>8.2936815564736574E-2</c:v>
                </c:pt>
                <c:pt idx="514">
                  <c:v>8.2936815564736574E-2</c:v>
                </c:pt>
                <c:pt idx="515">
                  <c:v>8.2936815564736574E-2</c:v>
                </c:pt>
                <c:pt idx="516">
                  <c:v>8.2936815564736574E-2</c:v>
                </c:pt>
                <c:pt idx="517">
                  <c:v>8.2936815564736574E-2</c:v>
                </c:pt>
                <c:pt idx="518">
                  <c:v>8.2936815564736574E-2</c:v>
                </c:pt>
                <c:pt idx="519">
                  <c:v>8.2936815564736574E-2</c:v>
                </c:pt>
                <c:pt idx="520">
                  <c:v>8.3077281142609066E-2</c:v>
                </c:pt>
                <c:pt idx="521">
                  <c:v>8.3299254878277204E-2</c:v>
                </c:pt>
                <c:pt idx="522">
                  <c:v>8.3571612061747708E-2</c:v>
                </c:pt>
                <c:pt idx="523">
                  <c:v>8.3979504738947441E-2</c:v>
                </c:pt>
                <c:pt idx="524">
                  <c:v>8.4532394714355752E-2</c:v>
                </c:pt>
                <c:pt idx="525">
                  <c:v>8.50252642081398E-2</c:v>
                </c:pt>
                <c:pt idx="526">
                  <c:v>8.5285543715693954E-2</c:v>
                </c:pt>
                <c:pt idx="527">
                  <c:v>8.5374195989832813E-2</c:v>
                </c:pt>
                <c:pt idx="528">
                  <c:v>8.5394980884439683E-2</c:v>
                </c:pt>
                <c:pt idx="529">
                  <c:v>8.5394980884439683E-2</c:v>
                </c:pt>
                <c:pt idx="530">
                  <c:v>8.5394980884439683E-2</c:v>
                </c:pt>
                <c:pt idx="531">
                  <c:v>8.5394980884439683E-2</c:v>
                </c:pt>
                <c:pt idx="532">
                  <c:v>8.5394980884439683E-2</c:v>
                </c:pt>
                <c:pt idx="533">
                  <c:v>8.5394980884439683E-2</c:v>
                </c:pt>
                <c:pt idx="534">
                  <c:v>8.5394980884439683E-2</c:v>
                </c:pt>
                <c:pt idx="535">
                  <c:v>8.5394980884439683E-2</c:v>
                </c:pt>
                <c:pt idx="536">
                  <c:v>8.5394980884439683E-2</c:v>
                </c:pt>
                <c:pt idx="537">
                  <c:v>8.5394980884439683E-2</c:v>
                </c:pt>
                <c:pt idx="538">
                  <c:v>8.5394980884439683E-2</c:v>
                </c:pt>
                <c:pt idx="539">
                  <c:v>8.5394980884439683E-2</c:v>
                </c:pt>
                <c:pt idx="540">
                  <c:v>8.5394980884439683E-2</c:v>
                </c:pt>
                <c:pt idx="541">
                  <c:v>8.5394980884439683E-2</c:v>
                </c:pt>
                <c:pt idx="542">
                  <c:v>8.5394980884439683E-2</c:v>
                </c:pt>
                <c:pt idx="543">
                  <c:v>8.5400086701931013E-2</c:v>
                </c:pt>
                <c:pt idx="544">
                  <c:v>8.5629258606808076E-2</c:v>
                </c:pt>
                <c:pt idx="545">
                  <c:v>8.611229950835321E-2</c:v>
                </c:pt>
                <c:pt idx="546">
                  <c:v>8.6611707160641357E-2</c:v>
                </c:pt>
                <c:pt idx="547">
                  <c:v>8.693844381275441E-2</c:v>
                </c:pt>
                <c:pt idx="548">
                  <c:v>8.714660906318189E-2</c:v>
                </c:pt>
                <c:pt idx="549">
                  <c:v>8.7288642387824078E-2</c:v>
                </c:pt>
                <c:pt idx="550">
                  <c:v>8.7398658065833551E-2</c:v>
                </c:pt>
                <c:pt idx="551">
                  <c:v>8.7441641262300085E-2</c:v>
                </c:pt>
                <c:pt idx="552">
                  <c:v>8.7470814420244319E-2</c:v>
                </c:pt>
                <c:pt idx="553">
                  <c:v>8.7499718397192103E-2</c:v>
                </c:pt>
                <c:pt idx="554">
                  <c:v>8.7499718397192103E-2</c:v>
                </c:pt>
                <c:pt idx="555">
                  <c:v>8.7499718397192103E-2</c:v>
                </c:pt>
                <c:pt idx="556">
                  <c:v>8.7499718397192103E-2</c:v>
                </c:pt>
                <c:pt idx="557">
                  <c:v>8.7499718397192103E-2</c:v>
                </c:pt>
                <c:pt idx="558">
                  <c:v>8.7499718397192103E-2</c:v>
                </c:pt>
                <c:pt idx="559">
                  <c:v>8.7499718397192103E-2</c:v>
                </c:pt>
                <c:pt idx="560">
                  <c:v>8.7499718397192103E-2</c:v>
                </c:pt>
                <c:pt idx="561">
                  <c:v>8.7499718397192103E-2</c:v>
                </c:pt>
                <c:pt idx="562">
                  <c:v>8.7499718397192103E-2</c:v>
                </c:pt>
                <c:pt idx="563">
                  <c:v>8.7612891362227552E-2</c:v>
                </c:pt>
                <c:pt idx="564">
                  <c:v>8.8173802510547489E-2</c:v>
                </c:pt>
                <c:pt idx="565">
                  <c:v>8.860308411490353E-2</c:v>
                </c:pt>
                <c:pt idx="566">
                  <c:v>8.860308411490353E-2</c:v>
                </c:pt>
                <c:pt idx="567">
                  <c:v>8.860308411490353E-2</c:v>
                </c:pt>
                <c:pt idx="568">
                  <c:v>8.860308411490353E-2</c:v>
                </c:pt>
                <c:pt idx="569">
                  <c:v>8.860308411490353E-2</c:v>
                </c:pt>
                <c:pt idx="570">
                  <c:v>8.860308411490353E-2</c:v>
                </c:pt>
                <c:pt idx="571">
                  <c:v>8.860308411490353E-2</c:v>
                </c:pt>
                <c:pt idx="572">
                  <c:v>8.860308411490353E-2</c:v>
                </c:pt>
                <c:pt idx="573">
                  <c:v>8.860308411490353E-2</c:v>
                </c:pt>
                <c:pt idx="574">
                  <c:v>8.860308411490353E-2</c:v>
                </c:pt>
                <c:pt idx="575">
                  <c:v>8.860308411490353E-2</c:v>
                </c:pt>
                <c:pt idx="576">
                  <c:v>8.860308411490353E-2</c:v>
                </c:pt>
                <c:pt idx="577">
                  <c:v>8.860308411490353E-2</c:v>
                </c:pt>
                <c:pt idx="578">
                  <c:v>8.860308411490353E-2</c:v>
                </c:pt>
                <c:pt idx="579">
                  <c:v>8.860308411490353E-2</c:v>
                </c:pt>
                <c:pt idx="580">
                  <c:v>8.860308411490353E-2</c:v>
                </c:pt>
                <c:pt idx="581">
                  <c:v>8.860308411490353E-2</c:v>
                </c:pt>
                <c:pt idx="582">
                  <c:v>8.860308411490353E-2</c:v>
                </c:pt>
                <c:pt idx="583">
                  <c:v>8.860308411490353E-2</c:v>
                </c:pt>
                <c:pt idx="584">
                  <c:v>8.860308411490353E-2</c:v>
                </c:pt>
                <c:pt idx="585">
                  <c:v>8.860308411490353E-2</c:v>
                </c:pt>
                <c:pt idx="586">
                  <c:v>8.860308411490353E-2</c:v>
                </c:pt>
                <c:pt idx="587">
                  <c:v>8.860308411490353E-2</c:v>
                </c:pt>
                <c:pt idx="588">
                  <c:v>8.860308411490353E-2</c:v>
                </c:pt>
                <c:pt idx="589">
                  <c:v>8.860308411490353E-2</c:v>
                </c:pt>
                <c:pt idx="590">
                  <c:v>8.860308411490353E-2</c:v>
                </c:pt>
                <c:pt idx="591">
                  <c:v>8.860308411490353E-2</c:v>
                </c:pt>
                <c:pt idx="592">
                  <c:v>8.860308411490353E-2</c:v>
                </c:pt>
                <c:pt idx="593">
                  <c:v>8.860308411490353E-2</c:v>
                </c:pt>
                <c:pt idx="594">
                  <c:v>8.860308411490353E-2</c:v>
                </c:pt>
                <c:pt idx="595">
                  <c:v>8.860308411490353E-2</c:v>
                </c:pt>
                <c:pt idx="596">
                  <c:v>8.860308411490353E-2</c:v>
                </c:pt>
                <c:pt idx="597">
                  <c:v>8.860308411490353E-2</c:v>
                </c:pt>
                <c:pt idx="598">
                  <c:v>8.860308411490353E-2</c:v>
                </c:pt>
                <c:pt idx="599">
                  <c:v>8.860308411490353E-2</c:v>
                </c:pt>
                <c:pt idx="600">
                  <c:v>8.860308411490353E-2</c:v>
                </c:pt>
                <c:pt idx="601">
                  <c:v>8.860308411490353E-2</c:v>
                </c:pt>
                <c:pt idx="602">
                  <c:v>8.860308411490353E-2</c:v>
                </c:pt>
                <c:pt idx="603">
                  <c:v>8.860308411490353E-2</c:v>
                </c:pt>
                <c:pt idx="604">
                  <c:v>8.860308411490353E-2</c:v>
                </c:pt>
                <c:pt idx="605">
                  <c:v>8.860308411490353E-2</c:v>
                </c:pt>
                <c:pt idx="606">
                  <c:v>8.860308411490353E-2</c:v>
                </c:pt>
                <c:pt idx="607">
                  <c:v>8.860308411490353E-2</c:v>
                </c:pt>
                <c:pt idx="608">
                  <c:v>8.860308411490353E-2</c:v>
                </c:pt>
                <c:pt idx="609">
                  <c:v>8.860308411490353E-2</c:v>
                </c:pt>
                <c:pt idx="610">
                  <c:v>8.860308411490353E-2</c:v>
                </c:pt>
                <c:pt idx="611">
                  <c:v>8.860308411490353E-2</c:v>
                </c:pt>
                <c:pt idx="612">
                  <c:v>8.860308411490353E-2</c:v>
                </c:pt>
                <c:pt idx="613">
                  <c:v>8.860308411490353E-2</c:v>
                </c:pt>
                <c:pt idx="614">
                  <c:v>8.860308411490353E-2</c:v>
                </c:pt>
                <c:pt idx="615">
                  <c:v>8.860308411490353E-2</c:v>
                </c:pt>
                <c:pt idx="616">
                  <c:v>8.860308411490353E-2</c:v>
                </c:pt>
                <c:pt idx="617">
                  <c:v>8.860308411490353E-2</c:v>
                </c:pt>
                <c:pt idx="618">
                  <c:v>8.860308411490353E-2</c:v>
                </c:pt>
                <c:pt idx="619">
                  <c:v>8.8835460070254932E-2</c:v>
                </c:pt>
                <c:pt idx="620">
                  <c:v>8.9156152725618817E-2</c:v>
                </c:pt>
                <c:pt idx="621">
                  <c:v>8.9242258066919142E-2</c:v>
                </c:pt>
                <c:pt idx="622">
                  <c:v>8.9242258066919142E-2</c:v>
                </c:pt>
                <c:pt idx="623">
                  <c:v>8.9242258066919142E-2</c:v>
                </c:pt>
                <c:pt idx="624">
                  <c:v>8.9242258066919142E-2</c:v>
                </c:pt>
                <c:pt idx="625">
                  <c:v>8.9242258066919142E-2</c:v>
                </c:pt>
                <c:pt idx="626">
                  <c:v>8.9242258066919142E-2</c:v>
                </c:pt>
                <c:pt idx="627">
                  <c:v>8.9242258066919142E-2</c:v>
                </c:pt>
                <c:pt idx="628">
                  <c:v>8.9242258066919142E-2</c:v>
                </c:pt>
                <c:pt idx="629">
                  <c:v>8.9242258066919142E-2</c:v>
                </c:pt>
                <c:pt idx="630">
                  <c:v>8.9242258066919142E-2</c:v>
                </c:pt>
                <c:pt idx="631">
                  <c:v>8.9242258066919142E-2</c:v>
                </c:pt>
                <c:pt idx="632">
                  <c:v>8.9242258066919142E-2</c:v>
                </c:pt>
                <c:pt idx="633">
                  <c:v>8.9242258066919142E-2</c:v>
                </c:pt>
                <c:pt idx="634">
                  <c:v>8.9242258066919142E-2</c:v>
                </c:pt>
                <c:pt idx="635">
                  <c:v>8.9242258066919142E-2</c:v>
                </c:pt>
                <c:pt idx="636">
                  <c:v>8.9242258066919142E-2</c:v>
                </c:pt>
                <c:pt idx="637">
                  <c:v>8.9242258066919142E-2</c:v>
                </c:pt>
                <c:pt idx="638">
                  <c:v>8.9242258066919142E-2</c:v>
                </c:pt>
                <c:pt idx="639">
                  <c:v>8.9242258066919142E-2</c:v>
                </c:pt>
                <c:pt idx="640">
                  <c:v>8.9242258066919142E-2</c:v>
                </c:pt>
                <c:pt idx="641">
                  <c:v>8.9242258066919142E-2</c:v>
                </c:pt>
                <c:pt idx="642">
                  <c:v>8.9242258066919142E-2</c:v>
                </c:pt>
                <c:pt idx="643">
                  <c:v>8.9242258066919142E-2</c:v>
                </c:pt>
                <c:pt idx="644">
                  <c:v>8.9242258066919142E-2</c:v>
                </c:pt>
                <c:pt idx="645">
                  <c:v>8.9242258066919142E-2</c:v>
                </c:pt>
                <c:pt idx="646">
                  <c:v>8.9242258066919142E-2</c:v>
                </c:pt>
                <c:pt idx="647">
                  <c:v>8.9242258066919142E-2</c:v>
                </c:pt>
                <c:pt idx="648">
                  <c:v>8.9242258066919142E-2</c:v>
                </c:pt>
                <c:pt idx="649">
                  <c:v>8.9242258066919142E-2</c:v>
                </c:pt>
                <c:pt idx="650">
                  <c:v>8.9242258066919142E-2</c:v>
                </c:pt>
                <c:pt idx="651">
                  <c:v>8.9729628725431554E-2</c:v>
                </c:pt>
                <c:pt idx="652">
                  <c:v>9.0839126426195599E-2</c:v>
                </c:pt>
                <c:pt idx="653">
                  <c:v>9.2026038280623695E-2</c:v>
                </c:pt>
                <c:pt idx="654">
                  <c:v>9.3511747374025414E-2</c:v>
                </c:pt>
                <c:pt idx="655">
                  <c:v>9.5686665384313474E-2</c:v>
                </c:pt>
                <c:pt idx="656">
                  <c:v>9.8088102149745532E-2</c:v>
                </c:pt>
                <c:pt idx="657">
                  <c:v>9.9925302809158137E-2</c:v>
                </c:pt>
                <c:pt idx="658">
                  <c:v>0.10111029028765404</c:v>
                </c:pt>
                <c:pt idx="659">
                  <c:v>0.10236249431079612</c:v>
                </c:pt>
                <c:pt idx="660">
                  <c:v>0.10408736920558753</c:v>
                </c:pt>
                <c:pt idx="661">
                  <c:v>0.10585136436988581</c:v>
                </c:pt>
                <c:pt idx="662">
                  <c:v>0.10721553355257535</c:v>
                </c:pt>
                <c:pt idx="663">
                  <c:v>0.10802619047575983</c:v>
                </c:pt>
                <c:pt idx="664">
                  <c:v>0.10831388348056271</c:v>
                </c:pt>
                <c:pt idx="665">
                  <c:v>0.10831388348056271</c:v>
                </c:pt>
                <c:pt idx="666">
                  <c:v>0.10831388348056271</c:v>
                </c:pt>
                <c:pt idx="667">
                  <c:v>0.10831388348056271</c:v>
                </c:pt>
                <c:pt idx="668">
                  <c:v>0.10831388348056271</c:v>
                </c:pt>
                <c:pt idx="669">
                  <c:v>0.10831388348056271</c:v>
                </c:pt>
                <c:pt idx="670">
                  <c:v>0.10831388348056271</c:v>
                </c:pt>
                <c:pt idx="671">
                  <c:v>0.10831388348056271</c:v>
                </c:pt>
                <c:pt idx="672">
                  <c:v>0.10831388348056271</c:v>
                </c:pt>
                <c:pt idx="673">
                  <c:v>0.10831388348056271</c:v>
                </c:pt>
                <c:pt idx="674">
                  <c:v>0.10831388348056271</c:v>
                </c:pt>
                <c:pt idx="675">
                  <c:v>0.10831388348056271</c:v>
                </c:pt>
                <c:pt idx="676">
                  <c:v>0.10831388348056271</c:v>
                </c:pt>
                <c:pt idx="677">
                  <c:v>0.1083570089798755</c:v>
                </c:pt>
                <c:pt idx="678">
                  <c:v>0.1095404269807998</c:v>
                </c:pt>
                <c:pt idx="679">
                  <c:v>0.11130694766338488</c:v>
                </c:pt>
                <c:pt idx="680">
                  <c:v>0.11317495758490355</c:v>
                </c:pt>
                <c:pt idx="681">
                  <c:v>0.11484570957298569</c:v>
                </c:pt>
                <c:pt idx="682">
                  <c:v>0.1158297921478207</c:v>
                </c:pt>
                <c:pt idx="683">
                  <c:v>0.11635510291568617</c:v>
                </c:pt>
                <c:pt idx="684">
                  <c:v>0.11659344817268485</c:v>
                </c:pt>
                <c:pt idx="685">
                  <c:v>0.11659344817268485</c:v>
                </c:pt>
                <c:pt idx="686">
                  <c:v>0.11659344817268485</c:v>
                </c:pt>
                <c:pt idx="687">
                  <c:v>0.11659344817268485</c:v>
                </c:pt>
                <c:pt idx="688">
                  <c:v>0.11659344817268485</c:v>
                </c:pt>
                <c:pt idx="689">
                  <c:v>0.11659344817268485</c:v>
                </c:pt>
                <c:pt idx="690">
                  <c:v>0.11659344817268485</c:v>
                </c:pt>
                <c:pt idx="691">
                  <c:v>0.11659344817268485</c:v>
                </c:pt>
                <c:pt idx="692">
                  <c:v>0.11659344817268485</c:v>
                </c:pt>
                <c:pt idx="693">
                  <c:v>0.11659344817268485</c:v>
                </c:pt>
                <c:pt idx="694">
                  <c:v>0.11659344817268485</c:v>
                </c:pt>
                <c:pt idx="695">
                  <c:v>0.11659344817268485</c:v>
                </c:pt>
                <c:pt idx="696">
                  <c:v>0.11759199371965628</c:v>
                </c:pt>
                <c:pt idx="697">
                  <c:v>0.11891672049293264</c:v>
                </c:pt>
                <c:pt idx="698">
                  <c:v>0.11981775318140522</c:v>
                </c:pt>
                <c:pt idx="699">
                  <c:v>0.1204384071405651</c:v>
                </c:pt>
                <c:pt idx="700">
                  <c:v>0.12064157109181228</c:v>
                </c:pt>
                <c:pt idx="701">
                  <c:v>0.12064157109181228</c:v>
                </c:pt>
                <c:pt idx="702">
                  <c:v>0.12064157109181228</c:v>
                </c:pt>
                <c:pt idx="703">
                  <c:v>0.12064157109181228</c:v>
                </c:pt>
                <c:pt idx="704">
                  <c:v>0.12068993445849871</c:v>
                </c:pt>
                <c:pt idx="705">
                  <c:v>0.12104368823386041</c:v>
                </c:pt>
                <c:pt idx="706">
                  <c:v>0.1215915062998906</c:v>
                </c:pt>
                <c:pt idx="707">
                  <c:v>0.12209378047872198</c:v>
                </c:pt>
                <c:pt idx="708">
                  <c:v>0.12234907770551666</c:v>
                </c:pt>
                <c:pt idx="709">
                  <c:v>0.12234907770551666</c:v>
                </c:pt>
                <c:pt idx="710">
                  <c:v>0.12234907770551666</c:v>
                </c:pt>
                <c:pt idx="711">
                  <c:v>0.12234907770551666</c:v>
                </c:pt>
                <c:pt idx="712">
                  <c:v>0.12234907770551666</c:v>
                </c:pt>
                <c:pt idx="713">
                  <c:v>0.12234907770551666</c:v>
                </c:pt>
                <c:pt idx="714">
                  <c:v>0.12276243017161008</c:v>
                </c:pt>
                <c:pt idx="715">
                  <c:v>0.12358097743446833</c:v>
                </c:pt>
                <c:pt idx="716">
                  <c:v>0.12420526312831437</c:v>
                </c:pt>
                <c:pt idx="717">
                  <c:v>0.12433062556144193</c:v>
                </c:pt>
                <c:pt idx="718">
                  <c:v>0.12433062556144193</c:v>
                </c:pt>
                <c:pt idx="719">
                  <c:v>0.12433062556144193</c:v>
                </c:pt>
                <c:pt idx="720">
                  <c:v>0.12433062556144193</c:v>
                </c:pt>
                <c:pt idx="721">
                  <c:v>0.12433062556144193</c:v>
                </c:pt>
                <c:pt idx="722">
                  <c:v>0.12433062556144193</c:v>
                </c:pt>
                <c:pt idx="723">
                  <c:v>0.12433062556144193</c:v>
                </c:pt>
                <c:pt idx="724">
                  <c:v>0.12433062556144193</c:v>
                </c:pt>
                <c:pt idx="725">
                  <c:v>0.12433062556144193</c:v>
                </c:pt>
                <c:pt idx="726">
                  <c:v>0.12433062556144193</c:v>
                </c:pt>
                <c:pt idx="727">
                  <c:v>0.12433062556144193</c:v>
                </c:pt>
                <c:pt idx="728">
                  <c:v>0.12433062556144193</c:v>
                </c:pt>
                <c:pt idx="729">
                  <c:v>0.12433062556144193</c:v>
                </c:pt>
                <c:pt idx="730">
                  <c:v>0.12433062556144193</c:v>
                </c:pt>
                <c:pt idx="731">
                  <c:v>0.12433062556144193</c:v>
                </c:pt>
                <c:pt idx="732">
                  <c:v>0.12433062556144193</c:v>
                </c:pt>
                <c:pt idx="733">
                  <c:v>0.12433062556144193</c:v>
                </c:pt>
                <c:pt idx="734">
                  <c:v>0.12433062556144193</c:v>
                </c:pt>
                <c:pt idx="735">
                  <c:v>0.12433062556144193</c:v>
                </c:pt>
                <c:pt idx="736">
                  <c:v>0.12433062556144193</c:v>
                </c:pt>
                <c:pt idx="737">
                  <c:v>0.12433062556144193</c:v>
                </c:pt>
                <c:pt idx="738">
                  <c:v>0.12433062556144193</c:v>
                </c:pt>
                <c:pt idx="739">
                  <c:v>0.12433062556144193</c:v>
                </c:pt>
                <c:pt idx="740">
                  <c:v>0.12433062556144193</c:v>
                </c:pt>
                <c:pt idx="741">
                  <c:v>0.12433062556144193</c:v>
                </c:pt>
                <c:pt idx="742">
                  <c:v>0.12433062556144193</c:v>
                </c:pt>
                <c:pt idx="743">
                  <c:v>0.12433062556144193</c:v>
                </c:pt>
                <c:pt idx="744">
                  <c:v>0.12433062556144193</c:v>
                </c:pt>
                <c:pt idx="745">
                  <c:v>0.12433062556144193</c:v>
                </c:pt>
                <c:pt idx="746">
                  <c:v>0.12433062556144193</c:v>
                </c:pt>
                <c:pt idx="747">
                  <c:v>0.12433062556144193</c:v>
                </c:pt>
                <c:pt idx="748">
                  <c:v>0.12433062556144193</c:v>
                </c:pt>
                <c:pt idx="749">
                  <c:v>0.12433062556144193</c:v>
                </c:pt>
                <c:pt idx="750">
                  <c:v>0.12433062556144193</c:v>
                </c:pt>
                <c:pt idx="751">
                  <c:v>0.12433062556144193</c:v>
                </c:pt>
                <c:pt idx="752">
                  <c:v>0.12433062556144193</c:v>
                </c:pt>
                <c:pt idx="753">
                  <c:v>0.12433062556144193</c:v>
                </c:pt>
                <c:pt idx="754">
                  <c:v>0.12446751745324428</c:v>
                </c:pt>
                <c:pt idx="755">
                  <c:v>0.1248209980556808</c:v>
                </c:pt>
                <c:pt idx="756">
                  <c:v>0.12584207740443737</c:v>
                </c:pt>
                <c:pt idx="757">
                  <c:v>0.12788888011325455</c:v>
                </c:pt>
                <c:pt idx="758">
                  <c:v>0.13050115272960694</c:v>
                </c:pt>
                <c:pt idx="759">
                  <c:v>0.13293564082801232</c:v>
                </c:pt>
                <c:pt idx="760">
                  <c:v>0.13496657862603303</c:v>
                </c:pt>
                <c:pt idx="761">
                  <c:v>0.13659010470895386</c:v>
                </c:pt>
                <c:pt idx="762">
                  <c:v>0.13770460760313452</c:v>
                </c:pt>
                <c:pt idx="763">
                  <c:v>0.1383176607341805</c:v>
                </c:pt>
                <c:pt idx="764">
                  <c:v>0.13840496090976348</c:v>
                </c:pt>
                <c:pt idx="765">
                  <c:v>0.13840496090976348</c:v>
                </c:pt>
                <c:pt idx="766">
                  <c:v>0.13840496090976348</c:v>
                </c:pt>
                <c:pt idx="767">
                  <c:v>0.13840496090976348</c:v>
                </c:pt>
                <c:pt idx="768">
                  <c:v>0.13840496090976348</c:v>
                </c:pt>
                <c:pt idx="769">
                  <c:v>0.13840496090976348</c:v>
                </c:pt>
                <c:pt idx="770">
                  <c:v>0.13840496090976348</c:v>
                </c:pt>
                <c:pt idx="771">
                  <c:v>0.13840496090976348</c:v>
                </c:pt>
                <c:pt idx="772">
                  <c:v>0.13840496090976348</c:v>
                </c:pt>
                <c:pt idx="773">
                  <c:v>0.13840496090976348</c:v>
                </c:pt>
                <c:pt idx="774">
                  <c:v>0.13840496090976348</c:v>
                </c:pt>
                <c:pt idx="775">
                  <c:v>0.13840496090976348</c:v>
                </c:pt>
                <c:pt idx="776">
                  <c:v>0.13840496090976348</c:v>
                </c:pt>
                <c:pt idx="777">
                  <c:v>0.13840496090976348</c:v>
                </c:pt>
                <c:pt idx="778">
                  <c:v>0.13840496090976348</c:v>
                </c:pt>
                <c:pt idx="779">
                  <c:v>0.13840496090976348</c:v>
                </c:pt>
                <c:pt idx="780">
                  <c:v>0.13840496090976348</c:v>
                </c:pt>
                <c:pt idx="781">
                  <c:v>0.13840496090976348</c:v>
                </c:pt>
                <c:pt idx="782">
                  <c:v>0.13840496090976348</c:v>
                </c:pt>
                <c:pt idx="783">
                  <c:v>0.13840496090976348</c:v>
                </c:pt>
                <c:pt idx="784">
                  <c:v>0.13840496090976348</c:v>
                </c:pt>
                <c:pt idx="785">
                  <c:v>0.13840496090976348</c:v>
                </c:pt>
                <c:pt idx="786">
                  <c:v>0.13840496090976348</c:v>
                </c:pt>
                <c:pt idx="787">
                  <c:v>0.13840496090976348</c:v>
                </c:pt>
                <c:pt idx="788">
                  <c:v>0.13840496090976348</c:v>
                </c:pt>
                <c:pt idx="789">
                  <c:v>0.13840496090976348</c:v>
                </c:pt>
                <c:pt idx="790">
                  <c:v>0.13840496090976348</c:v>
                </c:pt>
                <c:pt idx="791">
                  <c:v>0.13840496090976348</c:v>
                </c:pt>
                <c:pt idx="792">
                  <c:v>0.13840496090976348</c:v>
                </c:pt>
                <c:pt idx="793">
                  <c:v>0.13872510930787355</c:v>
                </c:pt>
                <c:pt idx="794">
                  <c:v>0.14090858949889107</c:v>
                </c:pt>
                <c:pt idx="795">
                  <c:v>0.14445725897622122</c:v>
                </c:pt>
                <c:pt idx="796">
                  <c:v>0.14840684939106868</c:v>
                </c:pt>
                <c:pt idx="797">
                  <c:v>0.15178345259212289</c:v>
                </c:pt>
                <c:pt idx="798">
                  <c:v>0.15397477357794129</c:v>
                </c:pt>
                <c:pt idx="799">
                  <c:v>0.15483022872236404</c:v>
                </c:pt>
                <c:pt idx="800">
                  <c:v>0.15483022872236404</c:v>
                </c:pt>
                <c:pt idx="801">
                  <c:v>0.15483022872236404</c:v>
                </c:pt>
                <c:pt idx="802">
                  <c:v>0.15483022872236404</c:v>
                </c:pt>
                <c:pt idx="803">
                  <c:v>0.15483022872236404</c:v>
                </c:pt>
                <c:pt idx="804">
                  <c:v>0.15483022872236404</c:v>
                </c:pt>
                <c:pt idx="805">
                  <c:v>0.15483022872236404</c:v>
                </c:pt>
                <c:pt idx="806">
                  <c:v>0.15483022872236404</c:v>
                </c:pt>
                <c:pt idx="807">
                  <c:v>0.15483022872236404</c:v>
                </c:pt>
                <c:pt idx="808">
                  <c:v>0.15492372317199873</c:v>
                </c:pt>
                <c:pt idx="809">
                  <c:v>0.15552610065698258</c:v>
                </c:pt>
                <c:pt idx="810">
                  <c:v>0.15659329343785175</c:v>
                </c:pt>
                <c:pt idx="811">
                  <c:v>0.15843464846788266</c:v>
                </c:pt>
                <c:pt idx="812">
                  <c:v>0.16075423786375109</c:v>
                </c:pt>
                <c:pt idx="813">
                  <c:v>0.16302023627131385</c:v>
                </c:pt>
                <c:pt idx="814">
                  <c:v>0.16514377521578288</c:v>
                </c:pt>
                <c:pt idx="815">
                  <c:v>0.16710272736468262</c:v>
                </c:pt>
                <c:pt idx="816">
                  <c:v>0.16874967863348617</c:v>
                </c:pt>
                <c:pt idx="817">
                  <c:v>0.16996641567691306</c:v>
                </c:pt>
                <c:pt idx="818">
                  <c:v>0.17059841817401961</c:v>
                </c:pt>
                <c:pt idx="819">
                  <c:v>0.17059841817401961</c:v>
                </c:pt>
                <c:pt idx="820">
                  <c:v>0.17059841817401961</c:v>
                </c:pt>
                <c:pt idx="821">
                  <c:v>0.17059841817401961</c:v>
                </c:pt>
                <c:pt idx="822">
                  <c:v>0.17059841817401961</c:v>
                </c:pt>
                <c:pt idx="823">
                  <c:v>0.17059841817401961</c:v>
                </c:pt>
                <c:pt idx="824">
                  <c:v>0.17059841817401961</c:v>
                </c:pt>
                <c:pt idx="825">
                  <c:v>0.17059841817401961</c:v>
                </c:pt>
                <c:pt idx="826">
                  <c:v>0.17059841817401961</c:v>
                </c:pt>
                <c:pt idx="827">
                  <c:v>0.17059841817401961</c:v>
                </c:pt>
                <c:pt idx="828">
                  <c:v>0.17059841817401961</c:v>
                </c:pt>
                <c:pt idx="829">
                  <c:v>0.17059841817401961</c:v>
                </c:pt>
                <c:pt idx="830">
                  <c:v>0.17059841817401961</c:v>
                </c:pt>
                <c:pt idx="831">
                  <c:v>0.17059841817401961</c:v>
                </c:pt>
                <c:pt idx="832">
                  <c:v>0.17059841817401961</c:v>
                </c:pt>
                <c:pt idx="833">
                  <c:v>0.17059841817401961</c:v>
                </c:pt>
                <c:pt idx="834">
                  <c:v>0.17059841817401961</c:v>
                </c:pt>
                <c:pt idx="835">
                  <c:v>0.17059841817401961</c:v>
                </c:pt>
                <c:pt idx="836">
                  <c:v>0.17059841817401961</c:v>
                </c:pt>
                <c:pt idx="837">
                  <c:v>0.17059841817401961</c:v>
                </c:pt>
                <c:pt idx="838">
                  <c:v>0.17059841817401961</c:v>
                </c:pt>
                <c:pt idx="839">
                  <c:v>0.17059841817401961</c:v>
                </c:pt>
                <c:pt idx="840">
                  <c:v>0.17059841817401961</c:v>
                </c:pt>
                <c:pt idx="841">
                  <c:v>0.17059841817401961</c:v>
                </c:pt>
                <c:pt idx="842">
                  <c:v>0.17059841817401961</c:v>
                </c:pt>
                <c:pt idx="843">
                  <c:v>0.17059841817401961</c:v>
                </c:pt>
                <c:pt idx="844">
                  <c:v>0.17059841817401961</c:v>
                </c:pt>
                <c:pt idx="845">
                  <c:v>0.17059841817401961</c:v>
                </c:pt>
                <c:pt idx="846">
                  <c:v>0.17059841817401961</c:v>
                </c:pt>
                <c:pt idx="847">
                  <c:v>0.17059841817401961</c:v>
                </c:pt>
                <c:pt idx="848">
                  <c:v>0.17059841817401961</c:v>
                </c:pt>
                <c:pt idx="849">
                  <c:v>0.17059841817401961</c:v>
                </c:pt>
                <c:pt idx="850">
                  <c:v>0.17059841817401961</c:v>
                </c:pt>
                <c:pt idx="851">
                  <c:v>0.17059841817401961</c:v>
                </c:pt>
                <c:pt idx="852">
                  <c:v>0.17059841817401961</c:v>
                </c:pt>
                <c:pt idx="853">
                  <c:v>0.17059841817401961</c:v>
                </c:pt>
                <c:pt idx="854">
                  <c:v>0.17059841817401961</c:v>
                </c:pt>
                <c:pt idx="855">
                  <c:v>0.17059841817401961</c:v>
                </c:pt>
                <c:pt idx="856">
                  <c:v>0.17059841817401961</c:v>
                </c:pt>
                <c:pt idx="857">
                  <c:v>0.17059841817401961</c:v>
                </c:pt>
                <c:pt idx="858">
                  <c:v>0.17059841817401961</c:v>
                </c:pt>
                <c:pt idx="859">
                  <c:v>0.17059841817401961</c:v>
                </c:pt>
                <c:pt idx="860">
                  <c:v>0.17059841817401961</c:v>
                </c:pt>
                <c:pt idx="861">
                  <c:v>0.17059841817401961</c:v>
                </c:pt>
                <c:pt idx="862">
                  <c:v>0.17059841817401961</c:v>
                </c:pt>
                <c:pt idx="863">
                  <c:v>0.17059841817401961</c:v>
                </c:pt>
                <c:pt idx="864">
                  <c:v>0.17059841817401961</c:v>
                </c:pt>
                <c:pt idx="865">
                  <c:v>0.17059841817401961</c:v>
                </c:pt>
                <c:pt idx="866">
                  <c:v>0.17059841817401961</c:v>
                </c:pt>
                <c:pt idx="867">
                  <c:v>0.17059841817401961</c:v>
                </c:pt>
                <c:pt idx="868">
                  <c:v>0.17059841817401961</c:v>
                </c:pt>
                <c:pt idx="869">
                  <c:v>0.17059841817401961</c:v>
                </c:pt>
                <c:pt idx="870">
                  <c:v>0.17059841817401961</c:v>
                </c:pt>
                <c:pt idx="871">
                  <c:v>0.17059841817401961</c:v>
                </c:pt>
                <c:pt idx="872">
                  <c:v>0.17059841817401961</c:v>
                </c:pt>
                <c:pt idx="873">
                  <c:v>0.17059841817401961</c:v>
                </c:pt>
                <c:pt idx="874">
                  <c:v>0.17059841817401961</c:v>
                </c:pt>
                <c:pt idx="875">
                  <c:v>0.17059841817401961</c:v>
                </c:pt>
                <c:pt idx="876">
                  <c:v>0.17083998907476575</c:v>
                </c:pt>
                <c:pt idx="877">
                  <c:v>0.17092403463035466</c:v>
                </c:pt>
                <c:pt idx="878">
                  <c:v>0.17092403463035466</c:v>
                </c:pt>
                <c:pt idx="879">
                  <c:v>0.17092403463035466</c:v>
                </c:pt>
                <c:pt idx="880">
                  <c:v>0.17092403463035466</c:v>
                </c:pt>
                <c:pt idx="881">
                  <c:v>0.17092403463035466</c:v>
                </c:pt>
                <c:pt idx="882">
                  <c:v>0.17092403463035466</c:v>
                </c:pt>
                <c:pt idx="883">
                  <c:v>0.17092403463035466</c:v>
                </c:pt>
                <c:pt idx="884">
                  <c:v>0.17092403463035466</c:v>
                </c:pt>
                <c:pt idx="885">
                  <c:v>0.17092403463035466</c:v>
                </c:pt>
                <c:pt idx="886">
                  <c:v>0.17092403463035466</c:v>
                </c:pt>
                <c:pt idx="887">
                  <c:v>0.17092403463035466</c:v>
                </c:pt>
                <c:pt idx="888">
                  <c:v>0.17092403463035466</c:v>
                </c:pt>
                <c:pt idx="889">
                  <c:v>0.17092403463035466</c:v>
                </c:pt>
                <c:pt idx="890">
                  <c:v>0.17092403463035466</c:v>
                </c:pt>
                <c:pt idx="891">
                  <c:v>0.17092403463035466</c:v>
                </c:pt>
                <c:pt idx="892">
                  <c:v>0.17123737609891176</c:v>
                </c:pt>
                <c:pt idx="893">
                  <c:v>0.17163298993687473</c:v>
                </c:pt>
                <c:pt idx="894">
                  <c:v>0.1718205109431547</c:v>
                </c:pt>
                <c:pt idx="895">
                  <c:v>0.1718205109431547</c:v>
                </c:pt>
                <c:pt idx="896">
                  <c:v>0.1718205109431547</c:v>
                </c:pt>
                <c:pt idx="897">
                  <c:v>0.1718205109431547</c:v>
                </c:pt>
                <c:pt idx="898">
                  <c:v>0.1718205109431547</c:v>
                </c:pt>
                <c:pt idx="899">
                  <c:v>0.1718205109431547</c:v>
                </c:pt>
                <c:pt idx="900">
                  <c:v>0.1718205109431547</c:v>
                </c:pt>
                <c:pt idx="901">
                  <c:v>0.17183516528557649</c:v>
                </c:pt>
                <c:pt idx="902">
                  <c:v>0.17409677457772144</c:v>
                </c:pt>
                <c:pt idx="903">
                  <c:v>0.17804636499256893</c:v>
                </c:pt>
                <c:pt idx="904">
                  <c:v>0.18142296819362311</c:v>
                </c:pt>
                <c:pt idx="905">
                  <c:v>0.18361428917944153</c:v>
                </c:pt>
                <c:pt idx="906">
                  <c:v>0.18446974432386429</c:v>
                </c:pt>
                <c:pt idx="907">
                  <c:v>0.18446974432386429</c:v>
                </c:pt>
                <c:pt idx="908">
                  <c:v>0.18446974432386429</c:v>
                </c:pt>
                <c:pt idx="909">
                  <c:v>0.18446974432386429</c:v>
                </c:pt>
                <c:pt idx="910">
                  <c:v>0.18446974432386429</c:v>
                </c:pt>
                <c:pt idx="911">
                  <c:v>0.18446974432386429</c:v>
                </c:pt>
                <c:pt idx="912">
                  <c:v>0.18446974432386429</c:v>
                </c:pt>
                <c:pt idx="913">
                  <c:v>0.18446974432386429</c:v>
                </c:pt>
                <c:pt idx="914">
                  <c:v>0.18446974432386429</c:v>
                </c:pt>
                <c:pt idx="915">
                  <c:v>0.18446974432386429</c:v>
                </c:pt>
                <c:pt idx="916">
                  <c:v>0.18446974432386429</c:v>
                </c:pt>
                <c:pt idx="917">
                  <c:v>0.18446974432386429</c:v>
                </c:pt>
                <c:pt idx="918">
                  <c:v>0.18446974432386429</c:v>
                </c:pt>
                <c:pt idx="919">
                  <c:v>0.18446974432386429</c:v>
                </c:pt>
                <c:pt idx="920">
                  <c:v>0.18446974432386429</c:v>
                </c:pt>
                <c:pt idx="921">
                  <c:v>0.18446974432386429</c:v>
                </c:pt>
                <c:pt idx="922">
                  <c:v>0.18446974432386429</c:v>
                </c:pt>
                <c:pt idx="923">
                  <c:v>0.18446974432386429</c:v>
                </c:pt>
                <c:pt idx="924">
                  <c:v>0.18446974432386429</c:v>
                </c:pt>
                <c:pt idx="925">
                  <c:v>0.18476081869487521</c:v>
                </c:pt>
                <c:pt idx="926">
                  <c:v>0.18490870647730137</c:v>
                </c:pt>
                <c:pt idx="927">
                  <c:v>0.18490870647730137</c:v>
                </c:pt>
                <c:pt idx="928">
                  <c:v>0.18490870647730137</c:v>
                </c:pt>
                <c:pt idx="929">
                  <c:v>0.18490870647730137</c:v>
                </c:pt>
                <c:pt idx="930">
                  <c:v>0.18490870647730137</c:v>
                </c:pt>
                <c:pt idx="931">
                  <c:v>0.18490870647730137</c:v>
                </c:pt>
                <c:pt idx="932">
                  <c:v>0.18490870647730137</c:v>
                </c:pt>
                <c:pt idx="933">
                  <c:v>0.18490870647730137</c:v>
                </c:pt>
                <c:pt idx="934">
                  <c:v>0.18501615885137826</c:v>
                </c:pt>
                <c:pt idx="935">
                  <c:v>0.18519209200232331</c:v>
                </c:pt>
                <c:pt idx="936">
                  <c:v>0.18519209200232331</c:v>
                </c:pt>
                <c:pt idx="937">
                  <c:v>0.18519209200232331</c:v>
                </c:pt>
                <c:pt idx="938">
                  <c:v>0.18519209200232331</c:v>
                </c:pt>
                <c:pt idx="939">
                  <c:v>0.18519209200232331</c:v>
                </c:pt>
                <c:pt idx="940">
                  <c:v>0.18519209200232331</c:v>
                </c:pt>
                <c:pt idx="941">
                  <c:v>0.18519209200232331</c:v>
                </c:pt>
                <c:pt idx="942">
                  <c:v>0.18519209200232331</c:v>
                </c:pt>
                <c:pt idx="943">
                  <c:v>0.18519209200232331</c:v>
                </c:pt>
                <c:pt idx="944">
                  <c:v>0.18519209200232331</c:v>
                </c:pt>
                <c:pt idx="945">
                  <c:v>0.18519209200232331</c:v>
                </c:pt>
                <c:pt idx="946">
                  <c:v>0.18519209200232331</c:v>
                </c:pt>
                <c:pt idx="947">
                  <c:v>0.18519209200232331</c:v>
                </c:pt>
                <c:pt idx="948">
                  <c:v>0.18519209200232331</c:v>
                </c:pt>
                <c:pt idx="949">
                  <c:v>0.18519209200232331</c:v>
                </c:pt>
                <c:pt idx="950">
                  <c:v>0.18519209200232331</c:v>
                </c:pt>
                <c:pt idx="951">
                  <c:v>0.18606195164627012</c:v>
                </c:pt>
                <c:pt idx="952">
                  <c:v>0.18834156430111412</c:v>
                </c:pt>
                <c:pt idx="953">
                  <c:v>0.19155360791444845</c:v>
                </c:pt>
                <c:pt idx="954">
                  <c:v>0.19476117130733603</c:v>
                </c:pt>
                <c:pt idx="955">
                  <c:v>0.19755533069740633</c:v>
                </c:pt>
                <c:pt idx="956">
                  <c:v>0.19992025139483838</c:v>
                </c:pt>
                <c:pt idx="957">
                  <c:v>0.20139508384953286</c:v>
                </c:pt>
                <c:pt idx="958">
                  <c:v>0.20146874737375656</c:v>
                </c:pt>
                <c:pt idx="959">
                  <c:v>0.20146874737375656</c:v>
                </c:pt>
                <c:pt idx="960">
                  <c:v>0.20146874737375656</c:v>
                </c:pt>
                <c:pt idx="961">
                  <c:v>0.20146874737375656</c:v>
                </c:pt>
                <c:pt idx="962">
                  <c:v>0.20146874737375656</c:v>
                </c:pt>
                <c:pt idx="963">
                  <c:v>0.20146874737375656</c:v>
                </c:pt>
                <c:pt idx="964">
                  <c:v>0.20146874737375656</c:v>
                </c:pt>
                <c:pt idx="965">
                  <c:v>0.20146874737375656</c:v>
                </c:pt>
                <c:pt idx="966">
                  <c:v>0.20146874737375656</c:v>
                </c:pt>
                <c:pt idx="967">
                  <c:v>0.20146874737375656</c:v>
                </c:pt>
                <c:pt idx="968">
                  <c:v>0.20146874737375656</c:v>
                </c:pt>
                <c:pt idx="969">
                  <c:v>0.20146874737375656</c:v>
                </c:pt>
                <c:pt idx="970">
                  <c:v>0.2019364894650533</c:v>
                </c:pt>
                <c:pt idx="971">
                  <c:v>0.20343358882298154</c:v>
                </c:pt>
                <c:pt idx="972">
                  <c:v>0.20611618114685057</c:v>
                </c:pt>
                <c:pt idx="973">
                  <c:v>0.20913086348377433</c:v>
                </c:pt>
                <c:pt idx="974">
                  <c:v>0.21172438242464375</c:v>
                </c:pt>
                <c:pt idx="975">
                  <c:v>0.21388200189364032</c:v>
                </c:pt>
                <c:pt idx="976">
                  <c:v>0.21560000205595284</c:v>
                </c:pt>
                <c:pt idx="977">
                  <c:v>0.2167440396040233</c:v>
                </c:pt>
                <c:pt idx="978">
                  <c:v>0.2173807224382712</c:v>
                </c:pt>
                <c:pt idx="979">
                  <c:v>0.21782149438561993</c:v>
                </c:pt>
                <c:pt idx="980">
                  <c:v>0.21811356381499367</c:v>
                </c:pt>
                <c:pt idx="981">
                  <c:v>0.21829447525292234</c:v>
                </c:pt>
                <c:pt idx="982">
                  <c:v>0.2184230656136476</c:v>
                </c:pt>
                <c:pt idx="983">
                  <c:v>0.21851837060325713</c:v>
                </c:pt>
                <c:pt idx="984">
                  <c:v>0.21855517828171697</c:v>
                </c:pt>
                <c:pt idx="985">
                  <c:v>0.21855517828171697</c:v>
                </c:pt>
                <c:pt idx="986">
                  <c:v>0.21855517828171697</c:v>
                </c:pt>
                <c:pt idx="987">
                  <c:v>0.21855517828171697</c:v>
                </c:pt>
                <c:pt idx="988">
                  <c:v>0.21855517828171697</c:v>
                </c:pt>
                <c:pt idx="989">
                  <c:v>0.21855517828171697</c:v>
                </c:pt>
                <c:pt idx="990">
                  <c:v>0.21855517828171697</c:v>
                </c:pt>
                <c:pt idx="991">
                  <c:v>0.21855517828171697</c:v>
                </c:pt>
                <c:pt idx="992">
                  <c:v>0.21855517828171697</c:v>
                </c:pt>
                <c:pt idx="993">
                  <c:v>0.21855517828171697</c:v>
                </c:pt>
                <c:pt idx="994">
                  <c:v>0.21855517828171697</c:v>
                </c:pt>
                <c:pt idx="995">
                  <c:v>0.21855517828171697</c:v>
                </c:pt>
                <c:pt idx="996">
                  <c:v>0.21855517828171697</c:v>
                </c:pt>
                <c:pt idx="997">
                  <c:v>0.21855517828171697</c:v>
                </c:pt>
                <c:pt idx="998">
                  <c:v>0.21855517828171697</c:v>
                </c:pt>
                <c:pt idx="999">
                  <c:v>0.21855517828171697</c:v>
                </c:pt>
                <c:pt idx="1000">
                  <c:v>0.21855517828171697</c:v>
                </c:pt>
                <c:pt idx="1001">
                  <c:v>0.21855517828171697</c:v>
                </c:pt>
                <c:pt idx="1002">
                  <c:v>0.21855517828171697</c:v>
                </c:pt>
                <c:pt idx="1003">
                  <c:v>0.21855517828171697</c:v>
                </c:pt>
                <c:pt idx="1004">
                  <c:v>0.21855517828171697</c:v>
                </c:pt>
                <c:pt idx="1005">
                  <c:v>0.21855517828171697</c:v>
                </c:pt>
                <c:pt idx="1006">
                  <c:v>0.21855517828171697</c:v>
                </c:pt>
                <c:pt idx="1007">
                  <c:v>0.21855517828171697</c:v>
                </c:pt>
                <c:pt idx="1008">
                  <c:v>0.21855517828171697</c:v>
                </c:pt>
                <c:pt idx="1009">
                  <c:v>0.21855517828171697</c:v>
                </c:pt>
                <c:pt idx="1010">
                  <c:v>0.21855517828171697</c:v>
                </c:pt>
                <c:pt idx="1011">
                  <c:v>0.21855517828171697</c:v>
                </c:pt>
                <c:pt idx="1012">
                  <c:v>0.21855517828171697</c:v>
                </c:pt>
                <c:pt idx="1013">
                  <c:v>0.21855517828171697</c:v>
                </c:pt>
                <c:pt idx="1014">
                  <c:v>0.21855517828171697</c:v>
                </c:pt>
                <c:pt idx="1015">
                  <c:v>0.21855517828171697</c:v>
                </c:pt>
                <c:pt idx="1016">
                  <c:v>0.21855517828171697</c:v>
                </c:pt>
                <c:pt idx="1017">
                  <c:v>0.21855517828171697</c:v>
                </c:pt>
                <c:pt idx="1018">
                  <c:v>0.21855517828171697</c:v>
                </c:pt>
                <c:pt idx="1019">
                  <c:v>0.21855517828171697</c:v>
                </c:pt>
                <c:pt idx="1020">
                  <c:v>0.21855517828171697</c:v>
                </c:pt>
                <c:pt idx="1021">
                  <c:v>0.21855517828171697</c:v>
                </c:pt>
                <c:pt idx="1022">
                  <c:v>0.21855517828171697</c:v>
                </c:pt>
                <c:pt idx="1023">
                  <c:v>0.21855517828171697</c:v>
                </c:pt>
                <c:pt idx="1024">
                  <c:v>0.21855517828171697</c:v>
                </c:pt>
                <c:pt idx="1025">
                  <c:v>0.21855517828171697</c:v>
                </c:pt>
                <c:pt idx="1026">
                  <c:v>0.21855517828171697</c:v>
                </c:pt>
                <c:pt idx="1027">
                  <c:v>0.21855517828171697</c:v>
                </c:pt>
                <c:pt idx="1028">
                  <c:v>0.21855517828171697</c:v>
                </c:pt>
                <c:pt idx="1029">
                  <c:v>0.21855517828171697</c:v>
                </c:pt>
                <c:pt idx="1030">
                  <c:v>0.21855517828171697</c:v>
                </c:pt>
                <c:pt idx="1031">
                  <c:v>0.21855517828171697</c:v>
                </c:pt>
                <c:pt idx="1032">
                  <c:v>0.21855517828171697</c:v>
                </c:pt>
                <c:pt idx="1033">
                  <c:v>0.21855517828171697</c:v>
                </c:pt>
                <c:pt idx="1034">
                  <c:v>0.21855517828171697</c:v>
                </c:pt>
                <c:pt idx="1035">
                  <c:v>0.21855517828171697</c:v>
                </c:pt>
                <c:pt idx="1036">
                  <c:v>0.21855517828171697</c:v>
                </c:pt>
                <c:pt idx="1037">
                  <c:v>0.21855517828171697</c:v>
                </c:pt>
                <c:pt idx="1038">
                  <c:v>0.21855517828171697</c:v>
                </c:pt>
                <c:pt idx="1039">
                  <c:v>0.21855517828171697</c:v>
                </c:pt>
                <c:pt idx="1040">
                  <c:v>0.21855517828171697</c:v>
                </c:pt>
                <c:pt idx="1041">
                  <c:v>0.21855517828171697</c:v>
                </c:pt>
                <c:pt idx="1042">
                  <c:v>0.21855517828171697</c:v>
                </c:pt>
                <c:pt idx="1043">
                  <c:v>0.21855517828171697</c:v>
                </c:pt>
                <c:pt idx="1044">
                  <c:v>0.21855517828171697</c:v>
                </c:pt>
                <c:pt idx="1045">
                  <c:v>0.21855517828171697</c:v>
                </c:pt>
                <c:pt idx="1046">
                  <c:v>0.21855517828171697</c:v>
                </c:pt>
                <c:pt idx="1047">
                  <c:v>0.21855517828171697</c:v>
                </c:pt>
                <c:pt idx="1048">
                  <c:v>0.21855517828171697</c:v>
                </c:pt>
                <c:pt idx="1049">
                  <c:v>0.21855517828171697</c:v>
                </c:pt>
                <c:pt idx="1050">
                  <c:v>0.21897211505100819</c:v>
                </c:pt>
                <c:pt idx="1051">
                  <c:v>0.21988107813931948</c:v>
                </c:pt>
                <c:pt idx="1052">
                  <c:v>0.22106523161318498</c:v>
                </c:pt>
                <c:pt idx="1053">
                  <c:v>0.22252334505610633</c:v>
                </c:pt>
                <c:pt idx="1054">
                  <c:v>0.22432901045335157</c:v>
                </c:pt>
                <c:pt idx="1055">
                  <c:v>0.22649186324605242</c:v>
                </c:pt>
                <c:pt idx="1056">
                  <c:v>0.22886356533362948</c:v>
                </c:pt>
                <c:pt idx="1057">
                  <c:v>0.2310795179228908</c:v>
                </c:pt>
                <c:pt idx="1058">
                  <c:v>0.23275653075842306</c:v>
                </c:pt>
                <c:pt idx="1059">
                  <c:v>0.23394763681653719</c:v>
                </c:pt>
                <c:pt idx="1060">
                  <c:v>0.23477540040950123</c:v>
                </c:pt>
                <c:pt idx="1061">
                  <c:v>0.2352042798566964</c:v>
                </c:pt>
                <c:pt idx="1062">
                  <c:v>0.23526486521750745</c:v>
                </c:pt>
                <c:pt idx="1063">
                  <c:v>0.23526486521750745</c:v>
                </c:pt>
                <c:pt idx="1064">
                  <c:v>0.23526486521750745</c:v>
                </c:pt>
                <c:pt idx="1065">
                  <c:v>0.23526486521750745</c:v>
                </c:pt>
                <c:pt idx="1066">
                  <c:v>0.23526486521750745</c:v>
                </c:pt>
                <c:pt idx="1067">
                  <c:v>0.23526486521750745</c:v>
                </c:pt>
                <c:pt idx="1068">
                  <c:v>0.23526486521750745</c:v>
                </c:pt>
                <c:pt idx="1069">
                  <c:v>0.23526486521750745</c:v>
                </c:pt>
                <c:pt idx="1070">
                  <c:v>0.23526486521750745</c:v>
                </c:pt>
                <c:pt idx="1071">
                  <c:v>0.23526486521750745</c:v>
                </c:pt>
                <c:pt idx="1072">
                  <c:v>0.23526486521750745</c:v>
                </c:pt>
                <c:pt idx="1073">
                  <c:v>0.23526486521750745</c:v>
                </c:pt>
                <c:pt idx="1074">
                  <c:v>0.23526486521750745</c:v>
                </c:pt>
                <c:pt idx="1075">
                  <c:v>0.23526486521750745</c:v>
                </c:pt>
                <c:pt idx="1076">
                  <c:v>0.23526486521750745</c:v>
                </c:pt>
                <c:pt idx="1077">
                  <c:v>0.23526486521750745</c:v>
                </c:pt>
                <c:pt idx="1078">
                  <c:v>0.23526486521750745</c:v>
                </c:pt>
                <c:pt idx="1079">
                  <c:v>0.23526486521750745</c:v>
                </c:pt>
                <c:pt idx="1080">
                  <c:v>0.23526486521750745</c:v>
                </c:pt>
                <c:pt idx="1081">
                  <c:v>0.23526486521750745</c:v>
                </c:pt>
                <c:pt idx="1082">
                  <c:v>0.23526486521750745</c:v>
                </c:pt>
                <c:pt idx="1083">
                  <c:v>0.23541410525194184</c:v>
                </c:pt>
                <c:pt idx="1084">
                  <c:v>0.23618135045102465</c:v>
                </c:pt>
                <c:pt idx="1085">
                  <c:v>0.23649076396927537</c:v>
                </c:pt>
                <c:pt idx="1086">
                  <c:v>0.23649076396927537</c:v>
                </c:pt>
                <c:pt idx="1087">
                  <c:v>0.23649076396927537</c:v>
                </c:pt>
                <c:pt idx="1088">
                  <c:v>0.23649076396927537</c:v>
                </c:pt>
                <c:pt idx="1089">
                  <c:v>0.23649076396927537</c:v>
                </c:pt>
                <c:pt idx="1090">
                  <c:v>0.23649076396927537</c:v>
                </c:pt>
                <c:pt idx="1091">
                  <c:v>0.23649076396927537</c:v>
                </c:pt>
                <c:pt idx="1092">
                  <c:v>0.23649076396927537</c:v>
                </c:pt>
                <c:pt idx="1093">
                  <c:v>0.23649076396927537</c:v>
                </c:pt>
                <c:pt idx="1094">
                  <c:v>0.23649076396927537</c:v>
                </c:pt>
                <c:pt idx="1095">
                  <c:v>0.23649076396927537</c:v>
                </c:pt>
                <c:pt idx="1096">
                  <c:v>0.23649076396927537</c:v>
                </c:pt>
                <c:pt idx="1097">
                  <c:v>0.23649076396927537</c:v>
                </c:pt>
                <c:pt idx="1098">
                  <c:v>0.23649076396927537</c:v>
                </c:pt>
                <c:pt idx="1099">
                  <c:v>0.23724382950280737</c:v>
                </c:pt>
                <c:pt idx="1100">
                  <c:v>0.23812386894672735</c:v>
                </c:pt>
                <c:pt idx="1101">
                  <c:v>0.23822763565875024</c:v>
                </c:pt>
                <c:pt idx="1102">
                  <c:v>0.23822763565875024</c:v>
                </c:pt>
                <c:pt idx="1103">
                  <c:v>0.23822763565875024</c:v>
                </c:pt>
                <c:pt idx="1104">
                  <c:v>0.23822763565875024</c:v>
                </c:pt>
                <c:pt idx="1105">
                  <c:v>0.23822763565875024</c:v>
                </c:pt>
                <c:pt idx="1106">
                  <c:v>0.23822763565875024</c:v>
                </c:pt>
                <c:pt idx="1107">
                  <c:v>0.23822763565875024</c:v>
                </c:pt>
                <c:pt idx="1108">
                  <c:v>0.23822763565875024</c:v>
                </c:pt>
                <c:pt idx="1109">
                  <c:v>0.23852783683578566</c:v>
                </c:pt>
                <c:pt idx="1110">
                  <c:v>0.23879871755033469</c:v>
                </c:pt>
                <c:pt idx="1111">
                  <c:v>0.23879871755033469</c:v>
                </c:pt>
                <c:pt idx="1112">
                  <c:v>0.23879871755033469</c:v>
                </c:pt>
                <c:pt idx="1113">
                  <c:v>0.23879871755033469</c:v>
                </c:pt>
                <c:pt idx="1114">
                  <c:v>0.23879871755033469</c:v>
                </c:pt>
                <c:pt idx="1115">
                  <c:v>0.23879871755033469</c:v>
                </c:pt>
                <c:pt idx="1116">
                  <c:v>0.23879871755033469</c:v>
                </c:pt>
                <c:pt idx="1117">
                  <c:v>0.23879871755033469</c:v>
                </c:pt>
                <c:pt idx="1118">
                  <c:v>0.23879871755033469</c:v>
                </c:pt>
                <c:pt idx="1119">
                  <c:v>0.23901704964077924</c:v>
                </c:pt>
                <c:pt idx="1120">
                  <c:v>0.23901704964077924</c:v>
                </c:pt>
                <c:pt idx="1121">
                  <c:v>0.23901704964077924</c:v>
                </c:pt>
                <c:pt idx="1122">
                  <c:v>0.23901704964077924</c:v>
                </c:pt>
                <c:pt idx="1123">
                  <c:v>0.23935073868968271</c:v>
                </c:pt>
                <c:pt idx="1124">
                  <c:v>0.24085142769221182</c:v>
                </c:pt>
                <c:pt idx="1125">
                  <c:v>0.24370876038177347</c:v>
                </c:pt>
                <c:pt idx="1126">
                  <c:v>0.24746233231379977</c:v>
                </c:pt>
                <c:pt idx="1127">
                  <c:v>0.25121620170964387</c:v>
                </c:pt>
                <c:pt idx="1128">
                  <c:v>0.25452683440287488</c:v>
                </c:pt>
                <c:pt idx="1129">
                  <c:v>0.25709706337480293</c:v>
                </c:pt>
                <c:pt idx="1130">
                  <c:v>0.25892160624261223</c:v>
                </c:pt>
                <c:pt idx="1131">
                  <c:v>0.26037580754602807</c:v>
                </c:pt>
                <c:pt idx="1132">
                  <c:v>0.26166321720978991</c:v>
                </c:pt>
                <c:pt idx="1133">
                  <c:v>0.26289147738038537</c:v>
                </c:pt>
                <c:pt idx="1134">
                  <c:v>0.26400687515672294</c:v>
                </c:pt>
                <c:pt idx="1135">
                  <c:v>0.26487663566190944</c:v>
                </c:pt>
                <c:pt idx="1136">
                  <c:v>0.26540839711350617</c:v>
                </c:pt>
                <c:pt idx="1137">
                  <c:v>0.26557993049423312</c:v>
                </c:pt>
                <c:pt idx="1138">
                  <c:v>0.26557993049423312</c:v>
                </c:pt>
                <c:pt idx="1139">
                  <c:v>0.26557993049423312</c:v>
                </c:pt>
                <c:pt idx="1140">
                  <c:v>0.26557993049423312</c:v>
                </c:pt>
                <c:pt idx="1141">
                  <c:v>0.26557993049423312</c:v>
                </c:pt>
                <c:pt idx="1142">
                  <c:v>0.26557993049423312</c:v>
                </c:pt>
                <c:pt idx="1143">
                  <c:v>0.26557993049423312</c:v>
                </c:pt>
                <c:pt idx="1144">
                  <c:v>0.26557993049423312</c:v>
                </c:pt>
                <c:pt idx="1145">
                  <c:v>0.26557993049423312</c:v>
                </c:pt>
                <c:pt idx="1146">
                  <c:v>0.26574803361366522</c:v>
                </c:pt>
                <c:pt idx="1147">
                  <c:v>0.26678061485223103</c:v>
                </c:pt>
                <c:pt idx="1148">
                  <c:v>0.26779487938687302</c:v>
                </c:pt>
                <c:pt idx="1149">
                  <c:v>0.26829957582366581</c:v>
                </c:pt>
                <c:pt idx="1150">
                  <c:v>0.26841405862716378</c:v>
                </c:pt>
                <c:pt idx="1151">
                  <c:v>0.26841405862716378</c:v>
                </c:pt>
                <c:pt idx="1152">
                  <c:v>0.26841405862716378</c:v>
                </c:pt>
                <c:pt idx="1153">
                  <c:v>0.26841405862716378</c:v>
                </c:pt>
                <c:pt idx="1154">
                  <c:v>0.26841405862716378</c:v>
                </c:pt>
                <c:pt idx="1155">
                  <c:v>0.26841405862716378</c:v>
                </c:pt>
                <c:pt idx="1156">
                  <c:v>0.26841405862716378</c:v>
                </c:pt>
                <c:pt idx="1157">
                  <c:v>0.26841405862716378</c:v>
                </c:pt>
                <c:pt idx="1158">
                  <c:v>0.26841405862716378</c:v>
                </c:pt>
                <c:pt idx="1159">
                  <c:v>0.26841405862716378</c:v>
                </c:pt>
                <c:pt idx="1160">
                  <c:v>0.26841405862716378</c:v>
                </c:pt>
                <c:pt idx="1161">
                  <c:v>0.26841405862716378</c:v>
                </c:pt>
                <c:pt idx="1162">
                  <c:v>0.26841405862716378</c:v>
                </c:pt>
                <c:pt idx="1163">
                  <c:v>0.26841405862716378</c:v>
                </c:pt>
                <c:pt idx="1164">
                  <c:v>0.26841405862716378</c:v>
                </c:pt>
                <c:pt idx="1165">
                  <c:v>0.26841405862716378</c:v>
                </c:pt>
                <c:pt idx="1166">
                  <c:v>0.26841405862716378</c:v>
                </c:pt>
                <c:pt idx="1167">
                  <c:v>0.26841405862716378</c:v>
                </c:pt>
                <c:pt idx="1168">
                  <c:v>0.26841405862716378</c:v>
                </c:pt>
                <c:pt idx="1169">
                  <c:v>0.26841405862716378</c:v>
                </c:pt>
                <c:pt idx="1170">
                  <c:v>0.26841405862716378</c:v>
                </c:pt>
                <c:pt idx="1171">
                  <c:v>0.26841405862716378</c:v>
                </c:pt>
                <c:pt idx="1172">
                  <c:v>0.26841405862716378</c:v>
                </c:pt>
                <c:pt idx="1173">
                  <c:v>0.26841405862716378</c:v>
                </c:pt>
                <c:pt idx="1174">
                  <c:v>0.26841405862716378</c:v>
                </c:pt>
                <c:pt idx="1175">
                  <c:v>0.26841405862716378</c:v>
                </c:pt>
                <c:pt idx="1176">
                  <c:v>0.26841405862716378</c:v>
                </c:pt>
                <c:pt idx="1177">
                  <c:v>0.26841405862716378</c:v>
                </c:pt>
                <c:pt idx="1178">
                  <c:v>0.26841405862716378</c:v>
                </c:pt>
                <c:pt idx="1179">
                  <c:v>0.26841405862716378</c:v>
                </c:pt>
                <c:pt idx="1180">
                  <c:v>0.26841405862716378</c:v>
                </c:pt>
                <c:pt idx="1181">
                  <c:v>0.26841405862716378</c:v>
                </c:pt>
                <c:pt idx="1182">
                  <c:v>0.26841405862716378</c:v>
                </c:pt>
                <c:pt idx="1183">
                  <c:v>0.26841405862716378</c:v>
                </c:pt>
                <c:pt idx="1184">
                  <c:v>0.26841405862716378</c:v>
                </c:pt>
                <c:pt idx="1185">
                  <c:v>0.26841405862716378</c:v>
                </c:pt>
                <c:pt idx="1186">
                  <c:v>0.26841405862716378</c:v>
                </c:pt>
                <c:pt idx="1187">
                  <c:v>0.26841405862716378</c:v>
                </c:pt>
                <c:pt idx="1188">
                  <c:v>0.26841405862716378</c:v>
                </c:pt>
                <c:pt idx="1189">
                  <c:v>0.26841405862716378</c:v>
                </c:pt>
                <c:pt idx="1190">
                  <c:v>0.26841405862716378</c:v>
                </c:pt>
                <c:pt idx="1191">
                  <c:v>0.26841405862716378</c:v>
                </c:pt>
                <c:pt idx="1192">
                  <c:v>0.26841405862716378</c:v>
                </c:pt>
                <c:pt idx="1193">
                  <c:v>0.26841405862716378</c:v>
                </c:pt>
                <c:pt idx="1194">
                  <c:v>0.26841405862716378</c:v>
                </c:pt>
                <c:pt idx="1195">
                  <c:v>0.26841405862716378</c:v>
                </c:pt>
                <c:pt idx="1196">
                  <c:v>0.26841405862716378</c:v>
                </c:pt>
                <c:pt idx="1197">
                  <c:v>0.26841405862716378</c:v>
                </c:pt>
                <c:pt idx="1198">
                  <c:v>0.26841405862716378</c:v>
                </c:pt>
                <c:pt idx="1199">
                  <c:v>0.26841405862716378</c:v>
                </c:pt>
                <c:pt idx="1200">
                  <c:v>0.26841405862716378</c:v>
                </c:pt>
                <c:pt idx="1201">
                  <c:v>0.26841405862716378</c:v>
                </c:pt>
                <c:pt idx="1202">
                  <c:v>0.26841405862716378</c:v>
                </c:pt>
                <c:pt idx="1203">
                  <c:v>0.26841405862716378</c:v>
                </c:pt>
                <c:pt idx="1204">
                  <c:v>0.26841405862716378</c:v>
                </c:pt>
                <c:pt idx="1205">
                  <c:v>0.26841405862716378</c:v>
                </c:pt>
                <c:pt idx="1206">
                  <c:v>0.26841405862716378</c:v>
                </c:pt>
                <c:pt idx="1207">
                  <c:v>0.26841405862716378</c:v>
                </c:pt>
                <c:pt idx="1208">
                  <c:v>0.26841405862716378</c:v>
                </c:pt>
                <c:pt idx="1209">
                  <c:v>0.26841405862716378</c:v>
                </c:pt>
                <c:pt idx="1210">
                  <c:v>0.26841405862716378</c:v>
                </c:pt>
                <c:pt idx="1211">
                  <c:v>0.26841405862716378</c:v>
                </c:pt>
                <c:pt idx="1212">
                  <c:v>0.26841405862716378</c:v>
                </c:pt>
                <c:pt idx="1213">
                  <c:v>0.26841405862716378</c:v>
                </c:pt>
                <c:pt idx="1214">
                  <c:v>0.26841405862716378</c:v>
                </c:pt>
                <c:pt idx="1215">
                  <c:v>0.26841405862716378</c:v>
                </c:pt>
                <c:pt idx="1216">
                  <c:v>0.26841405862716378</c:v>
                </c:pt>
                <c:pt idx="1217">
                  <c:v>0.26841405862716378</c:v>
                </c:pt>
                <c:pt idx="1218">
                  <c:v>0.26841405862716378</c:v>
                </c:pt>
                <c:pt idx="1219">
                  <c:v>0.26841405862716378</c:v>
                </c:pt>
                <c:pt idx="1220">
                  <c:v>0.26841405862716378</c:v>
                </c:pt>
                <c:pt idx="1221">
                  <c:v>0.26841405862716378</c:v>
                </c:pt>
                <c:pt idx="1222">
                  <c:v>0.26841405862716378</c:v>
                </c:pt>
                <c:pt idx="1223">
                  <c:v>0.26841405862716378</c:v>
                </c:pt>
                <c:pt idx="1224">
                  <c:v>0.26841405862716378</c:v>
                </c:pt>
                <c:pt idx="1225">
                  <c:v>0.26841405862716378</c:v>
                </c:pt>
                <c:pt idx="1226">
                  <c:v>0.26841405862716378</c:v>
                </c:pt>
                <c:pt idx="1227">
                  <c:v>0.26841405862716378</c:v>
                </c:pt>
                <c:pt idx="1228">
                  <c:v>0.26841405862716378</c:v>
                </c:pt>
                <c:pt idx="1229">
                  <c:v>0.26841405862716378</c:v>
                </c:pt>
                <c:pt idx="1230">
                  <c:v>0.26841405862716378</c:v>
                </c:pt>
                <c:pt idx="1231">
                  <c:v>0.26841405862716378</c:v>
                </c:pt>
                <c:pt idx="1232">
                  <c:v>0.26841405862716378</c:v>
                </c:pt>
                <c:pt idx="1233">
                  <c:v>0.26841405862716378</c:v>
                </c:pt>
                <c:pt idx="1234">
                  <c:v>0.26841405862716378</c:v>
                </c:pt>
                <c:pt idx="1235">
                  <c:v>0.26841405862716378</c:v>
                </c:pt>
                <c:pt idx="1236">
                  <c:v>0.26841405862716378</c:v>
                </c:pt>
                <c:pt idx="1237">
                  <c:v>0.26841405862716378</c:v>
                </c:pt>
                <c:pt idx="1238">
                  <c:v>0.26841405862716378</c:v>
                </c:pt>
                <c:pt idx="1239">
                  <c:v>0.26841405862716378</c:v>
                </c:pt>
                <c:pt idx="1240">
                  <c:v>0.26841405862716378</c:v>
                </c:pt>
                <c:pt idx="1241">
                  <c:v>0.26841405862716378</c:v>
                </c:pt>
                <c:pt idx="1242">
                  <c:v>0.26841405862716378</c:v>
                </c:pt>
                <c:pt idx="1243">
                  <c:v>0.26841405862716378</c:v>
                </c:pt>
                <c:pt idx="1244">
                  <c:v>0.26841405862716378</c:v>
                </c:pt>
                <c:pt idx="1245">
                  <c:v>0.26841405862716378</c:v>
                </c:pt>
                <c:pt idx="1246">
                  <c:v>0.26841405862716378</c:v>
                </c:pt>
                <c:pt idx="1247">
                  <c:v>0.26841405862716378</c:v>
                </c:pt>
                <c:pt idx="1248">
                  <c:v>0.26841405862716378</c:v>
                </c:pt>
                <c:pt idx="1249">
                  <c:v>0.26841405862716378</c:v>
                </c:pt>
                <c:pt idx="1250">
                  <c:v>0.26841405862716378</c:v>
                </c:pt>
                <c:pt idx="1251">
                  <c:v>0.26841405862716378</c:v>
                </c:pt>
                <c:pt idx="1252">
                  <c:v>0.26841405862716378</c:v>
                </c:pt>
                <c:pt idx="1253">
                  <c:v>0.26841405862716378</c:v>
                </c:pt>
                <c:pt idx="1254">
                  <c:v>0.26841405862716378</c:v>
                </c:pt>
                <c:pt idx="1255">
                  <c:v>0.26841405862716378</c:v>
                </c:pt>
                <c:pt idx="1256">
                  <c:v>0.26841405862716378</c:v>
                </c:pt>
                <c:pt idx="1257">
                  <c:v>0.26841405862716378</c:v>
                </c:pt>
                <c:pt idx="1258">
                  <c:v>0.26841405862716378</c:v>
                </c:pt>
                <c:pt idx="1259">
                  <c:v>0.26841405862716378</c:v>
                </c:pt>
                <c:pt idx="1260">
                  <c:v>0.26841405862716378</c:v>
                </c:pt>
                <c:pt idx="1261">
                  <c:v>0.26841405862716378</c:v>
                </c:pt>
                <c:pt idx="1262">
                  <c:v>0.26841405862716378</c:v>
                </c:pt>
                <c:pt idx="1263">
                  <c:v>0.26841405862716378</c:v>
                </c:pt>
                <c:pt idx="1264">
                  <c:v>0.26841405862716378</c:v>
                </c:pt>
                <c:pt idx="1265">
                  <c:v>0.26841405862716378</c:v>
                </c:pt>
                <c:pt idx="1266">
                  <c:v>0.26841405862716378</c:v>
                </c:pt>
                <c:pt idx="1267">
                  <c:v>0.26841405862716378</c:v>
                </c:pt>
                <c:pt idx="1268">
                  <c:v>0.26841405862716378</c:v>
                </c:pt>
                <c:pt idx="1269">
                  <c:v>0.26841405862716378</c:v>
                </c:pt>
                <c:pt idx="1270">
                  <c:v>0.26841405862716378</c:v>
                </c:pt>
                <c:pt idx="1271">
                  <c:v>0.26841405862716378</c:v>
                </c:pt>
                <c:pt idx="1272">
                  <c:v>0.26841405862716378</c:v>
                </c:pt>
                <c:pt idx="1273">
                  <c:v>0.26841405862716378</c:v>
                </c:pt>
                <c:pt idx="1274">
                  <c:v>0.26841405862716378</c:v>
                </c:pt>
                <c:pt idx="1275">
                  <c:v>0.26841405862716378</c:v>
                </c:pt>
                <c:pt idx="1276">
                  <c:v>0.26841405862716378</c:v>
                </c:pt>
                <c:pt idx="1277">
                  <c:v>0.26841405862716378</c:v>
                </c:pt>
                <c:pt idx="1278">
                  <c:v>0.26841405862716378</c:v>
                </c:pt>
                <c:pt idx="1279">
                  <c:v>0.26841405862716378</c:v>
                </c:pt>
                <c:pt idx="1280">
                  <c:v>0.26841405862716378</c:v>
                </c:pt>
                <c:pt idx="1281">
                  <c:v>0.26841405862716378</c:v>
                </c:pt>
                <c:pt idx="1282">
                  <c:v>0.26841405862716378</c:v>
                </c:pt>
                <c:pt idx="1283">
                  <c:v>0.26841405862716378</c:v>
                </c:pt>
                <c:pt idx="1284">
                  <c:v>0.26841405862716378</c:v>
                </c:pt>
                <c:pt idx="1285">
                  <c:v>0.26841405862716378</c:v>
                </c:pt>
                <c:pt idx="1286">
                  <c:v>0.26841405862716378</c:v>
                </c:pt>
                <c:pt idx="1287">
                  <c:v>0.26841405862716378</c:v>
                </c:pt>
                <c:pt idx="1288">
                  <c:v>0.26841405862716378</c:v>
                </c:pt>
                <c:pt idx="1289">
                  <c:v>0.26841405862716378</c:v>
                </c:pt>
                <c:pt idx="1290">
                  <c:v>0.26841405862716378</c:v>
                </c:pt>
                <c:pt idx="1291">
                  <c:v>0.26841405862716378</c:v>
                </c:pt>
                <c:pt idx="1292">
                  <c:v>0.26841405862716378</c:v>
                </c:pt>
                <c:pt idx="1293">
                  <c:v>0.26841405862716378</c:v>
                </c:pt>
                <c:pt idx="1294">
                  <c:v>0.26841405862716378</c:v>
                </c:pt>
                <c:pt idx="1295">
                  <c:v>0.26841405862716378</c:v>
                </c:pt>
                <c:pt idx="1296">
                  <c:v>0.26841405862716378</c:v>
                </c:pt>
                <c:pt idx="1297">
                  <c:v>0.26841405862716378</c:v>
                </c:pt>
                <c:pt idx="1298">
                  <c:v>0.26841405862716378</c:v>
                </c:pt>
                <c:pt idx="1299">
                  <c:v>0.26841405862716378</c:v>
                </c:pt>
                <c:pt idx="1300">
                  <c:v>0.26841405862716378</c:v>
                </c:pt>
                <c:pt idx="1301">
                  <c:v>0.26841405862716378</c:v>
                </c:pt>
                <c:pt idx="1302">
                  <c:v>0.26841405862716378</c:v>
                </c:pt>
                <c:pt idx="1303">
                  <c:v>0.26841405862716378</c:v>
                </c:pt>
                <c:pt idx="1304">
                  <c:v>0.26841405862716378</c:v>
                </c:pt>
                <c:pt idx="1305">
                  <c:v>0.26841405862716378</c:v>
                </c:pt>
                <c:pt idx="1306">
                  <c:v>0.26841405862716378</c:v>
                </c:pt>
                <c:pt idx="1307">
                  <c:v>0.26841405862716378</c:v>
                </c:pt>
                <c:pt idx="1308">
                  <c:v>0.26841405862716378</c:v>
                </c:pt>
                <c:pt idx="1309">
                  <c:v>0.26841405862716378</c:v>
                </c:pt>
                <c:pt idx="1310">
                  <c:v>0.26841405862716378</c:v>
                </c:pt>
                <c:pt idx="1311">
                  <c:v>0.26841405862716378</c:v>
                </c:pt>
                <c:pt idx="1312">
                  <c:v>0.26841405862716378</c:v>
                </c:pt>
                <c:pt idx="1313">
                  <c:v>0.26841405862716378</c:v>
                </c:pt>
                <c:pt idx="1314">
                  <c:v>0.26841405862716378</c:v>
                </c:pt>
                <c:pt idx="1315">
                  <c:v>0.26841405862716378</c:v>
                </c:pt>
                <c:pt idx="1316">
                  <c:v>0.26841405862716378</c:v>
                </c:pt>
                <c:pt idx="1317">
                  <c:v>0.26841405862716378</c:v>
                </c:pt>
                <c:pt idx="1318">
                  <c:v>0.26841405862716378</c:v>
                </c:pt>
                <c:pt idx="1319">
                  <c:v>0.26841405862716378</c:v>
                </c:pt>
                <c:pt idx="1320">
                  <c:v>0.26841405862716378</c:v>
                </c:pt>
                <c:pt idx="1321">
                  <c:v>0.26841405862716378</c:v>
                </c:pt>
                <c:pt idx="1322">
                  <c:v>0.26841405862716378</c:v>
                </c:pt>
                <c:pt idx="1323">
                  <c:v>0.26841405862716378</c:v>
                </c:pt>
                <c:pt idx="1324">
                  <c:v>0.26841405862716378</c:v>
                </c:pt>
                <c:pt idx="1325">
                  <c:v>0.26841405862716378</c:v>
                </c:pt>
                <c:pt idx="1326">
                  <c:v>0.26841405862716378</c:v>
                </c:pt>
                <c:pt idx="1327">
                  <c:v>0.26841405862716378</c:v>
                </c:pt>
                <c:pt idx="1328">
                  <c:v>0.26841405862716378</c:v>
                </c:pt>
                <c:pt idx="1329">
                  <c:v>0.26841405862716378</c:v>
                </c:pt>
                <c:pt idx="1330">
                  <c:v>0.26841405862716378</c:v>
                </c:pt>
                <c:pt idx="1331">
                  <c:v>0.26841405862716378</c:v>
                </c:pt>
                <c:pt idx="1332">
                  <c:v>0.26841405862716378</c:v>
                </c:pt>
                <c:pt idx="1333">
                  <c:v>0.26841405862716378</c:v>
                </c:pt>
                <c:pt idx="1334">
                  <c:v>0.26841405862716378</c:v>
                </c:pt>
                <c:pt idx="1335">
                  <c:v>0.26841405862716378</c:v>
                </c:pt>
                <c:pt idx="1336">
                  <c:v>0.26841405862716378</c:v>
                </c:pt>
                <c:pt idx="1337">
                  <c:v>0.26841405862716378</c:v>
                </c:pt>
                <c:pt idx="1338">
                  <c:v>0.26841405862716378</c:v>
                </c:pt>
                <c:pt idx="1339">
                  <c:v>0.26841405862716378</c:v>
                </c:pt>
                <c:pt idx="1340">
                  <c:v>0.26841405862716378</c:v>
                </c:pt>
                <c:pt idx="1341">
                  <c:v>0.26841405862716378</c:v>
                </c:pt>
                <c:pt idx="1342">
                  <c:v>0.26841405862716378</c:v>
                </c:pt>
                <c:pt idx="1343">
                  <c:v>0.26841405862716378</c:v>
                </c:pt>
                <c:pt idx="1344">
                  <c:v>0.26841405862716378</c:v>
                </c:pt>
                <c:pt idx="1345">
                  <c:v>0.26841405862716378</c:v>
                </c:pt>
                <c:pt idx="1346">
                  <c:v>0.26841405862716378</c:v>
                </c:pt>
                <c:pt idx="1347">
                  <c:v>0.26841405862716378</c:v>
                </c:pt>
                <c:pt idx="1348">
                  <c:v>0.26841405862716378</c:v>
                </c:pt>
                <c:pt idx="1349">
                  <c:v>0.26841405862716378</c:v>
                </c:pt>
                <c:pt idx="1350">
                  <c:v>0.26841405862716378</c:v>
                </c:pt>
                <c:pt idx="1351">
                  <c:v>0.26841405862716378</c:v>
                </c:pt>
                <c:pt idx="1352">
                  <c:v>0.26864732931143448</c:v>
                </c:pt>
                <c:pt idx="1353">
                  <c:v>0.26898691823787485</c:v>
                </c:pt>
                <c:pt idx="1354">
                  <c:v>0.2694305536272098</c:v>
                </c:pt>
                <c:pt idx="1355">
                  <c:v>0.27003675087578716</c:v>
                </c:pt>
                <c:pt idx="1356">
                  <c:v>0.27092695547712858</c:v>
                </c:pt>
                <c:pt idx="1357">
                  <c:v>0.27202537365580337</c:v>
                </c:pt>
                <c:pt idx="1358">
                  <c:v>0.27325753246149265</c:v>
                </c:pt>
                <c:pt idx="1359">
                  <c:v>0.27466726314383955</c:v>
                </c:pt>
                <c:pt idx="1360">
                  <c:v>0.27613221777232849</c:v>
                </c:pt>
                <c:pt idx="1361">
                  <c:v>0.2771159657849504</c:v>
                </c:pt>
                <c:pt idx="1362">
                  <c:v>0.27714386205774555</c:v>
                </c:pt>
                <c:pt idx="1363">
                  <c:v>0.27714386205774555</c:v>
                </c:pt>
                <c:pt idx="1364">
                  <c:v>0.27714386205774555</c:v>
                </c:pt>
                <c:pt idx="1365">
                  <c:v>0.27714386205774555</c:v>
                </c:pt>
                <c:pt idx="1366">
                  <c:v>0.27714386205774555</c:v>
                </c:pt>
                <c:pt idx="1367">
                  <c:v>0.27714386205774555</c:v>
                </c:pt>
                <c:pt idx="1368">
                  <c:v>0.27762896229480866</c:v>
                </c:pt>
                <c:pt idx="1369">
                  <c:v>0.27855997407841637</c:v>
                </c:pt>
                <c:pt idx="1370">
                  <c:v>0.27882872423747174</c:v>
                </c:pt>
                <c:pt idx="1371">
                  <c:v>0.27882872423747174</c:v>
                </c:pt>
                <c:pt idx="1372">
                  <c:v>0.27882872423747174</c:v>
                </c:pt>
                <c:pt idx="1373">
                  <c:v>0.27882872423747174</c:v>
                </c:pt>
                <c:pt idx="1374">
                  <c:v>0.27882872423747174</c:v>
                </c:pt>
                <c:pt idx="1375">
                  <c:v>0.27951073834454709</c:v>
                </c:pt>
                <c:pt idx="1376">
                  <c:v>0.28128197119469239</c:v>
                </c:pt>
                <c:pt idx="1377">
                  <c:v>0.2843146156072664</c:v>
                </c:pt>
                <c:pt idx="1378">
                  <c:v>0.28770354571357576</c:v>
                </c:pt>
                <c:pt idx="1379">
                  <c:v>0.29068700837045025</c:v>
                </c:pt>
                <c:pt idx="1380">
                  <c:v>0.29324811421862579</c:v>
                </c:pt>
                <c:pt idx="1381">
                  <c:v>0.29489201376199292</c:v>
                </c:pt>
                <c:pt idx="1382">
                  <c:v>0.29489201376199292</c:v>
                </c:pt>
                <c:pt idx="1383">
                  <c:v>0.29489201376199292</c:v>
                </c:pt>
                <c:pt idx="1384">
                  <c:v>0.29489201376199292</c:v>
                </c:pt>
                <c:pt idx="1385">
                  <c:v>0.29489201376199292</c:v>
                </c:pt>
                <c:pt idx="1386">
                  <c:v>0.29489201376199292</c:v>
                </c:pt>
                <c:pt idx="1387">
                  <c:v>0.29489201376199292</c:v>
                </c:pt>
                <c:pt idx="1388">
                  <c:v>0.29489201376199292</c:v>
                </c:pt>
                <c:pt idx="1389">
                  <c:v>0.29489201376199292</c:v>
                </c:pt>
                <c:pt idx="1390">
                  <c:v>0.29489201376199292</c:v>
                </c:pt>
                <c:pt idx="1391">
                  <c:v>0.29489201376199292</c:v>
                </c:pt>
                <c:pt idx="1392">
                  <c:v>0.29489201376199292</c:v>
                </c:pt>
                <c:pt idx="1393">
                  <c:v>0.29489201376199292</c:v>
                </c:pt>
                <c:pt idx="1394">
                  <c:v>0.29489201376199292</c:v>
                </c:pt>
                <c:pt idx="1395">
                  <c:v>0.29489201376199292</c:v>
                </c:pt>
                <c:pt idx="1396">
                  <c:v>0.29489201376199292</c:v>
                </c:pt>
                <c:pt idx="1397">
                  <c:v>0.29489201376199292</c:v>
                </c:pt>
                <c:pt idx="1398">
                  <c:v>0.29511862230713304</c:v>
                </c:pt>
                <c:pt idx="1399">
                  <c:v>0.29558428571182488</c:v>
                </c:pt>
                <c:pt idx="1400">
                  <c:v>0.29627625759846793</c:v>
                </c:pt>
                <c:pt idx="1401">
                  <c:v>0.29709292952408806</c:v>
                </c:pt>
                <c:pt idx="1402">
                  <c:v>0.29813691025648037</c:v>
                </c:pt>
                <c:pt idx="1403">
                  <c:v>0.29976881988756987</c:v>
                </c:pt>
                <c:pt idx="1404">
                  <c:v>0.30224782211490775</c:v>
                </c:pt>
                <c:pt idx="1405">
                  <c:v>0.30493807271083129</c:v>
                </c:pt>
                <c:pt idx="1406">
                  <c:v>0.30691833741813568</c:v>
                </c:pt>
                <c:pt idx="1407">
                  <c:v>0.30774135372575956</c:v>
                </c:pt>
                <c:pt idx="1408">
                  <c:v>0.30774135372575956</c:v>
                </c:pt>
                <c:pt idx="1409">
                  <c:v>0.30774135372575956</c:v>
                </c:pt>
                <c:pt idx="1410">
                  <c:v>0.30774135372575956</c:v>
                </c:pt>
                <c:pt idx="1411">
                  <c:v>0.30774135372575956</c:v>
                </c:pt>
                <c:pt idx="1412">
                  <c:v>0.30774135372575956</c:v>
                </c:pt>
                <c:pt idx="1413">
                  <c:v>0.30774135372575956</c:v>
                </c:pt>
                <c:pt idx="1414">
                  <c:v>0.30774135372575956</c:v>
                </c:pt>
                <c:pt idx="1415">
                  <c:v>0.30774135372575956</c:v>
                </c:pt>
                <c:pt idx="1416">
                  <c:v>0.30774135372575956</c:v>
                </c:pt>
                <c:pt idx="1417">
                  <c:v>0.30774135372575956</c:v>
                </c:pt>
                <c:pt idx="1418">
                  <c:v>0.30774135372575956</c:v>
                </c:pt>
                <c:pt idx="1419">
                  <c:v>0.30774135372575956</c:v>
                </c:pt>
                <c:pt idx="1420">
                  <c:v>0.30774135372575956</c:v>
                </c:pt>
                <c:pt idx="1421">
                  <c:v>0.30850966084201792</c:v>
                </c:pt>
                <c:pt idx="1422">
                  <c:v>0.30994083349511981</c:v>
                </c:pt>
                <c:pt idx="1423">
                  <c:v>0.31085364802121768</c:v>
                </c:pt>
                <c:pt idx="1424">
                  <c:v>0.31085364802121768</c:v>
                </c:pt>
                <c:pt idx="1425">
                  <c:v>0.31085364802121768</c:v>
                </c:pt>
                <c:pt idx="1426">
                  <c:v>0.31085364802121768</c:v>
                </c:pt>
                <c:pt idx="1427">
                  <c:v>0.31085364802121768</c:v>
                </c:pt>
                <c:pt idx="1428">
                  <c:v>0.31085364802121768</c:v>
                </c:pt>
                <c:pt idx="1429">
                  <c:v>0.31085364802121768</c:v>
                </c:pt>
                <c:pt idx="1430">
                  <c:v>0.31128584542127791</c:v>
                </c:pt>
                <c:pt idx="1431">
                  <c:v>0.31265670850963423</c:v>
                </c:pt>
                <c:pt idx="1432">
                  <c:v>0.31484418651916429</c:v>
                </c:pt>
                <c:pt idx="1433">
                  <c:v>0.31710996260000823</c:v>
                </c:pt>
                <c:pt idx="1434">
                  <c:v>0.31894014283866051</c:v>
                </c:pt>
                <c:pt idx="1435">
                  <c:v>0.31999155311016375</c:v>
                </c:pt>
                <c:pt idx="1436">
                  <c:v>0.32000740725131926</c:v>
                </c:pt>
                <c:pt idx="1437">
                  <c:v>0.32000740725131926</c:v>
                </c:pt>
                <c:pt idx="1438">
                  <c:v>0.32000740725131926</c:v>
                </c:pt>
                <c:pt idx="1439">
                  <c:v>0.32000740725131926</c:v>
                </c:pt>
                <c:pt idx="1440">
                  <c:v>0.32000740725131926</c:v>
                </c:pt>
                <c:pt idx="1441">
                  <c:v>0.32030274152838861</c:v>
                </c:pt>
                <c:pt idx="1442">
                  <c:v>0.32068155727176217</c:v>
                </c:pt>
                <c:pt idx="1443">
                  <c:v>0.32081168362363816</c:v>
                </c:pt>
                <c:pt idx="1444">
                  <c:v>0.32081168362363816</c:v>
                </c:pt>
                <c:pt idx="1445">
                  <c:v>0.32081168362363816</c:v>
                </c:pt>
                <c:pt idx="1446">
                  <c:v>0.32081168362363816</c:v>
                </c:pt>
                <c:pt idx="1447">
                  <c:v>0.32117907977397464</c:v>
                </c:pt>
                <c:pt idx="1448">
                  <c:v>0.32182793029497675</c:v>
                </c:pt>
                <c:pt idx="1449">
                  <c:v>0.32223103209198428</c:v>
                </c:pt>
                <c:pt idx="1450">
                  <c:v>0.32231793416350429</c:v>
                </c:pt>
                <c:pt idx="1451">
                  <c:v>0.32231793416350429</c:v>
                </c:pt>
                <c:pt idx="1452">
                  <c:v>0.32231793416350429</c:v>
                </c:pt>
                <c:pt idx="1453">
                  <c:v>0.32231793416350429</c:v>
                </c:pt>
                <c:pt idx="1454">
                  <c:v>0.32231793416350429</c:v>
                </c:pt>
                <c:pt idx="1455">
                  <c:v>0.32231793416350429</c:v>
                </c:pt>
                <c:pt idx="1456">
                  <c:v>0.32231793416350429</c:v>
                </c:pt>
                <c:pt idx="1457">
                  <c:v>0.32231793416350429</c:v>
                </c:pt>
                <c:pt idx="1458">
                  <c:v>0.32231793416350429</c:v>
                </c:pt>
                <c:pt idx="1459">
                  <c:v>0.32231793416350429</c:v>
                </c:pt>
                <c:pt idx="1460">
                  <c:v>0.32231793416350429</c:v>
                </c:pt>
                <c:pt idx="1461">
                  <c:v>0.32231793416350429</c:v>
                </c:pt>
                <c:pt idx="1462">
                  <c:v>0.32231793416350429</c:v>
                </c:pt>
                <c:pt idx="1463">
                  <c:v>0.32231793416350429</c:v>
                </c:pt>
                <c:pt idx="1464">
                  <c:v>0.32231793416350429</c:v>
                </c:pt>
                <c:pt idx="1465">
                  <c:v>0.32231793416350429</c:v>
                </c:pt>
                <c:pt idx="1466">
                  <c:v>0.32231793416350429</c:v>
                </c:pt>
                <c:pt idx="1467">
                  <c:v>0.32231793416350429</c:v>
                </c:pt>
                <c:pt idx="1468">
                  <c:v>0.32231793416350429</c:v>
                </c:pt>
                <c:pt idx="1469">
                  <c:v>0.32231793416350429</c:v>
                </c:pt>
                <c:pt idx="1470">
                  <c:v>0.32231793416350429</c:v>
                </c:pt>
                <c:pt idx="1471">
                  <c:v>0.32231793416350429</c:v>
                </c:pt>
                <c:pt idx="1472">
                  <c:v>0.32231793416350429</c:v>
                </c:pt>
                <c:pt idx="1473">
                  <c:v>0.32231793416350429</c:v>
                </c:pt>
                <c:pt idx="1474">
                  <c:v>0.32231793416350429</c:v>
                </c:pt>
                <c:pt idx="1475">
                  <c:v>0.32231793416350429</c:v>
                </c:pt>
                <c:pt idx="1476">
                  <c:v>0.32231793416350429</c:v>
                </c:pt>
                <c:pt idx="1477">
                  <c:v>0.32231793416350429</c:v>
                </c:pt>
                <c:pt idx="1478">
                  <c:v>0.32231793416350429</c:v>
                </c:pt>
                <c:pt idx="1479">
                  <c:v>0.32231793416350429</c:v>
                </c:pt>
                <c:pt idx="1480">
                  <c:v>0.32231793416350429</c:v>
                </c:pt>
                <c:pt idx="1481">
                  <c:v>0.32231793416350429</c:v>
                </c:pt>
                <c:pt idx="1482">
                  <c:v>0.32231793416350429</c:v>
                </c:pt>
                <c:pt idx="1483">
                  <c:v>0.32231793416350429</c:v>
                </c:pt>
                <c:pt idx="1484">
                  <c:v>0.32231793416350429</c:v>
                </c:pt>
                <c:pt idx="1485">
                  <c:v>0.32231793416350429</c:v>
                </c:pt>
                <c:pt idx="1486">
                  <c:v>0.32231793416350429</c:v>
                </c:pt>
                <c:pt idx="1487">
                  <c:v>0.32231793416350429</c:v>
                </c:pt>
                <c:pt idx="1488">
                  <c:v>0.32231793416350429</c:v>
                </c:pt>
                <c:pt idx="1489">
                  <c:v>0.32231793416350429</c:v>
                </c:pt>
                <c:pt idx="1490">
                  <c:v>0.32231793416350429</c:v>
                </c:pt>
                <c:pt idx="1491">
                  <c:v>0.32231793416350429</c:v>
                </c:pt>
                <c:pt idx="1492">
                  <c:v>0.32231793416350429</c:v>
                </c:pt>
                <c:pt idx="1493">
                  <c:v>0.32231793416350429</c:v>
                </c:pt>
                <c:pt idx="1494">
                  <c:v>0.32231793416350429</c:v>
                </c:pt>
                <c:pt idx="1495">
                  <c:v>0.32231793416350429</c:v>
                </c:pt>
                <c:pt idx="1496">
                  <c:v>0.32231793416350429</c:v>
                </c:pt>
                <c:pt idx="1497">
                  <c:v>0.32231793416350429</c:v>
                </c:pt>
                <c:pt idx="1498">
                  <c:v>0.32231793416350429</c:v>
                </c:pt>
                <c:pt idx="1499">
                  <c:v>0.32231793416350429</c:v>
                </c:pt>
                <c:pt idx="1500">
                  <c:v>0.32231793416350429</c:v>
                </c:pt>
                <c:pt idx="1501">
                  <c:v>0.32231793416350429</c:v>
                </c:pt>
                <c:pt idx="1502">
                  <c:v>0.32231793416350429</c:v>
                </c:pt>
                <c:pt idx="1503">
                  <c:v>0.32231793416350429</c:v>
                </c:pt>
                <c:pt idx="1504">
                  <c:v>0.32231793416350429</c:v>
                </c:pt>
                <c:pt idx="1505">
                  <c:v>0.32231793416350429</c:v>
                </c:pt>
                <c:pt idx="1506">
                  <c:v>0.32231793416350429</c:v>
                </c:pt>
                <c:pt idx="1507">
                  <c:v>0.32231793416350429</c:v>
                </c:pt>
                <c:pt idx="1508">
                  <c:v>0.32231793416350429</c:v>
                </c:pt>
                <c:pt idx="1509">
                  <c:v>0.32231793416350429</c:v>
                </c:pt>
                <c:pt idx="1510">
                  <c:v>0.32231793416350429</c:v>
                </c:pt>
                <c:pt idx="1511">
                  <c:v>0.32231793416350429</c:v>
                </c:pt>
                <c:pt idx="1512">
                  <c:v>0.32231793416350429</c:v>
                </c:pt>
                <c:pt idx="1513">
                  <c:v>0.32231793416350429</c:v>
                </c:pt>
                <c:pt idx="1514">
                  <c:v>0.32231793416350429</c:v>
                </c:pt>
                <c:pt idx="1515">
                  <c:v>0.32231793416350429</c:v>
                </c:pt>
                <c:pt idx="1516">
                  <c:v>0.32231793416350429</c:v>
                </c:pt>
                <c:pt idx="1517">
                  <c:v>0.32231793416350429</c:v>
                </c:pt>
                <c:pt idx="1518">
                  <c:v>0.32231793416350429</c:v>
                </c:pt>
                <c:pt idx="1519">
                  <c:v>0.32231793416350429</c:v>
                </c:pt>
                <c:pt idx="1520">
                  <c:v>0.32231793416350429</c:v>
                </c:pt>
                <c:pt idx="1521">
                  <c:v>0.32231793416350429</c:v>
                </c:pt>
                <c:pt idx="1522">
                  <c:v>0.32231793416350429</c:v>
                </c:pt>
                <c:pt idx="1523">
                  <c:v>0.32231793416350429</c:v>
                </c:pt>
                <c:pt idx="1524">
                  <c:v>0.32231793416350429</c:v>
                </c:pt>
                <c:pt idx="1525">
                  <c:v>0.32269155147787526</c:v>
                </c:pt>
                <c:pt idx="1526">
                  <c:v>0.32378127998222622</c:v>
                </c:pt>
                <c:pt idx="1527">
                  <c:v>0.32530595422906772</c:v>
                </c:pt>
                <c:pt idx="1528">
                  <c:v>0.32683394580295128</c:v>
                </c:pt>
                <c:pt idx="1529">
                  <c:v>0.32802706046028246</c:v>
                </c:pt>
                <c:pt idx="1530">
                  <c:v>0.32873438198137922</c:v>
                </c:pt>
                <c:pt idx="1531">
                  <c:v>0.3288583180076044</c:v>
                </c:pt>
                <c:pt idx="1532">
                  <c:v>0.3288583180076044</c:v>
                </c:pt>
                <c:pt idx="1533">
                  <c:v>0.3288583180076044</c:v>
                </c:pt>
                <c:pt idx="1534">
                  <c:v>0.3288583180076044</c:v>
                </c:pt>
                <c:pt idx="1535">
                  <c:v>0.3288583180076044</c:v>
                </c:pt>
                <c:pt idx="1536">
                  <c:v>0.3288583180076044</c:v>
                </c:pt>
                <c:pt idx="1537">
                  <c:v>0.3288583180076044</c:v>
                </c:pt>
                <c:pt idx="1538">
                  <c:v>0.3288583180076044</c:v>
                </c:pt>
                <c:pt idx="1539">
                  <c:v>0.3288583180076044</c:v>
                </c:pt>
                <c:pt idx="1540">
                  <c:v>0.3288583180076044</c:v>
                </c:pt>
                <c:pt idx="1541">
                  <c:v>0.3288583180076044</c:v>
                </c:pt>
                <c:pt idx="1542">
                  <c:v>0.3288583180076044</c:v>
                </c:pt>
                <c:pt idx="1543">
                  <c:v>0.3288583180076044</c:v>
                </c:pt>
                <c:pt idx="1544">
                  <c:v>0.3288583180076044</c:v>
                </c:pt>
                <c:pt idx="1545">
                  <c:v>0.3288583180076044</c:v>
                </c:pt>
                <c:pt idx="1546">
                  <c:v>0.3288583180076044</c:v>
                </c:pt>
                <c:pt idx="1547">
                  <c:v>0.3288583180076044</c:v>
                </c:pt>
                <c:pt idx="1548">
                  <c:v>0.3288583180076044</c:v>
                </c:pt>
                <c:pt idx="1549">
                  <c:v>0.3288583180076044</c:v>
                </c:pt>
                <c:pt idx="1550">
                  <c:v>0.3288583180076044</c:v>
                </c:pt>
                <c:pt idx="1551">
                  <c:v>0.3288583180076044</c:v>
                </c:pt>
                <c:pt idx="1552">
                  <c:v>0.3288583180076044</c:v>
                </c:pt>
                <c:pt idx="1553">
                  <c:v>0.3288583180076044</c:v>
                </c:pt>
                <c:pt idx="1554">
                  <c:v>0.3288583180076044</c:v>
                </c:pt>
                <c:pt idx="1555">
                  <c:v>0.3288583180076044</c:v>
                </c:pt>
                <c:pt idx="1556">
                  <c:v>0.3288583180076044</c:v>
                </c:pt>
                <c:pt idx="1557">
                  <c:v>0.3288583180076044</c:v>
                </c:pt>
                <c:pt idx="1558">
                  <c:v>0.3288583180076044</c:v>
                </c:pt>
                <c:pt idx="1559">
                  <c:v>0.3288583180076044</c:v>
                </c:pt>
                <c:pt idx="1560">
                  <c:v>0.3288583180076044</c:v>
                </c:pt>
                <c:pt idx="1561">
                  <c:v>0.3288583180076044</c:v>
                </c:pt>
                <c:pt idx="1562">
                  <c:v>0.3288583180076044</c:v>
                </c:pt>
                <c:pt idx="1563">
                  <c:v>0.3288583180076044</c:v>
                </c:pt>
                <c:pt idx="1564">
                  <c:v>0.3288583180076044</c:v>
                </c:pt>
                <c:pt idx="1565">
                  <c:v>0.3288583180076044</c:v>
                </c:pt>
                <c:pt idx="1566">
                  <c:v>0.3288583180076044</c:v>
                </c:pt>
                <c:pt idx="1567">
                  <c:v>0.3288583180076044</c:v>
                </c:pt>
                <c:pt idx="1568">
                  <c:v>0.3288583180076044</c:v>
                </c:pt>
                <c:pt idx="1569">
                  <c:v>0.3288583180076044</c:v>
                </c:pt>
                <c:pt idx="1570">
                  <c:v>0.3288583180076044</c:v>
                </c:pt>
                <c:pt idx="1571">
                  <c:v>0.3288583180076044</c:v>
                </c:pt>
                <c:pt idx="1572">
                  <c:v>0.3288583180076044</c:v>
                </c:pt>
                <c:pt idx="1573">
                  <c:v>0.3288583180076044</c:v>
                </c:pt>
                <c:pt idx="1574">
                  <c:v>0.3288583180076044</c:v>
                </c:pt>
                <c:pt idx="1575">
                  <c:v>0.3288583180076044</c:v>
                </c:pt>
                <c:pt idx="1576">
                  <c:v>0.3288583180076044</c:v>
                </c:pt>
                <c:pt idx="1577">
                  <c:v>0.3288583180076044</c:v>
                </c:pt>
                <c:pt idx="1578">
                  <c:v>0.3288583180076044</c:v>
                </c:pt>
                <c:pt idx="1579">
                  <c:v>0.3288583180076044</c:v>
                </c:pt>
                <c:pt idx="1580">
                  <c:v>0.3288583180076044</c:v>
                </c:pt>
                <c:pt idx="1581">
                  <c:v>0.3288583180076044</c:v>
                </c:pt>
                <c:pt idx="1582">
                  <c:v>0.3288583180076044</c:v>
                </c:pt>
                <c:pt idx="1583">
                  <c:v>0.3288583180076044</c:v>
                </c:pt>
                <c:pt idx="1584">
                  <c:v>0.3288583180076044</c:v>
                </c:pt>
                <c:pt idx="1585">
                  <c:v>0.3288583180076044</c:v>
                </c:pt>
                <c:pt idx="1586">
                  <c:v>0.3288583180076044</c:v>
                </c:pt>
                <c:pt idx="1587">
                  <c:v>0.3288583180076044</c:v>
                </c:pt>
                <c:pt idx="1588">
                  <c:v>0.3288583180076044</c:v>
                </c:pt>
                <c:pt idx="1589">
                  <c:v>0.3288583180076044</c:v>
                </c:pt>
                <c:pt idx="1590">
                  <c:v>0.3288583180076044</c:v>
                </c:pt>
                <c:pt idx="1591">
                  <c:v>0.3288583180076044</c:v>
                </c:pt>
                <c:pt idx="1592">
                  <c:v>0.3288583180076044</c:v>
                </c:pt>
                <c:pt idx="1593">
                  <c:v>0.3288583180076044</c:v>
                </c:pt>
                <c:pt idx="1594">
                  <c:v>0.3288583180076044</c:v>
                </c:pt>
                <c:pt idx="1595">
                  <c:v>0.3288583180076044</c:v>
                </c:pt>
                <c:pt idx="1596">
                  <c:v>0.3288583180076044</c:v>
                </c:pt>
                <c:pt idx="1597">
                  <c:v>0.3288583180076044</c:v>
                </c:pt>
                <c:pt idx="1598">
                  <c:v>0.3288583180076044</c:v>
                </c:pt>
                <c:pt idx="1599">
                  <c:v>0.3288583180076044</c:v>
                </c:pt>
                <c:pt idx="1600">
                  <c:v>0.3288583180076044</c:v>
                </c:pt>
                <c:pt idx="1601">
                  <c:v>0.3288583180076044</c:v>
                </c:pt>
                <c:pt idx="1602">
                  <c:v>0.3288583180076044</c:v>
                </c:pt>
                <c:pt idx="1603">
                  <c:v>0.3288583180076044</c:v>
                </c:pt>
                <c:pt idx="1604">
                  <c:v>0.3288583180076044</c:v>
                </c:pt>
                <c:pt idx="1605">
                  <c:v>0.3288583180076044</c:v>
                </c:pt>
                <c:pt idx="1606">
                  <c:v>0.3288583180076044</c:v>
                </c:pt>
                <c:pt idx="1607">
                  <c:v>0.3288583180076044</c:v>
                </c:pt>
                <c:pt idx="1608">
                  <c:v>0.3288583180076044</c:v>
                </c:pt>
                <c:pt idx="1609">
                  <c:v>0.3288583180076044</c:v>
                </c:pt>
                <c:pt idx="1610">
                  <c:v>0.3288583180076044</c:v>
                </c:pt>
                <c:pt idx="1611">
                  <c:v>0.3288583180076044</c:v>
                </c:pt>
                <c:pt idx="1612">
                  <c:v>0.3288583180076044</c:v>
                </c:pt>
                <c:pt idx="1613">
                  <c:v>0.3288583180076044</c:v>
                </c:pt>
                <c:pt idx="1614">
                  <c:v>0.3288583180076044</c:v>
                </c:pt>
                <c:pt idx="1615">
                  <c:v>0.3288583180076044</c:v>
                </c:pt>
                <c:pt idx="1616">
                  <c:v>0.3288583180076044</c:v>
                </c:pt>
                <c:pt idx="1617">
                  <c:v>0.3288583180076044</c:v>
                </c:pt>
                <c:pt idx="1618">
                  <c:v>0.3288583180076044</c:v>
                </c:pt>
                <c:pt idx="1619">
                  <c:v>0.3288583180076044</c:v>
                </c:pt>
                <c:pt idx="1620">
                  <c:v>0.3288583180076044</c:v>
                </c:pt>
                <c:pt idx="1621">
                  <c:v>0.3288583180076044</c:v>
                </c:pt>
                <c:pt idx="1622">
                  <c:v>0.3288583180076044</c:v>
                </c:pt>
                <c:pt idx="1623">
                  <c:v>0.3288583180076044</c:v>
                </c:pt>
                <c:pt idx="1624">
                  <c:v>0.3288583180076044</c:v>
                </c:pt>
                <c:pt idx="1625">
                  <c:v>0.3288583180076044</c:v>
                </c:pt>
                <c:pt idx="1626">
                  <c:v>0.3288583180076044</c:v>
                </c:pt>
                <c:pt idx="1627">
                  <c:v>0.3288583180076044</c:v>
                </c:pt>
                <c:pt idx="1628">
                  <c:v>0.3288583180076044</c:v>
                </c:pt>
                <c:pt idx="1629">
                  <c:v>0.3288583180076044</c:v>
                </c:pt>
                <c:pt idx="1630">
                  <c:v>0.3288583180076044</c:v>
                </c:pt>
                <c:pt idx="1631">
                  <c:v>0.3288583180076044</c:v>
                </c:pt>
                <c:pt idx="1632">
                  <c:v>0.3288583180076044</c:v>
                </c:pt>
                <c:pt idx="1633">
                  <c:v>0.3288583180076044</c:v>
                </c:pt>
                <c:pt idx="1634">
                  <c:v>0.3288583180076044</c:v>
                </c:pt>
                <c:pt idx="1635">
                  <c:v>0.3288583180076044</c:v>
                </c:pt>
                <c:pt idx="1636">
                  <c:v>0.3288583180076044</c:v>
                </c:pt>
                <c:pt idx="1637">
                  <c:v>0.3288583180076044</c:v>
                </c:pt>
                <c:pt idx="1638">
                  <c:v>0.3288583180076044</c:v>
                </c:pt>
                <c:pt idx="1639">
                  <c:v>0.3288583180076044</c:v>
                </c:pt>
                <c:pt idx="1640">
                  <c:v>0.3288583180076044</c:v>
                </c:pt>
                <c:pt idx="1641">
                  <c:v>0.3288583180076044</c:v>
                </c:pt>
                <c:pt idx="1642">
                  <c:v>0.3288583180076044</c:v>
                </c:pt>
                <c:pt idx="1643">
                  <c:v>0.3288583180076044</c:v>
                </c:pt>
                <c:pt idx="1644">
                  <c:v>0.3288583180076044</c:v>
                </c:pt>
                <c:pt idx="1645">
                  <c:v>0.3288583180076044</c:v>
                </c:pt>
                <c:pt idx="1646">
                  <c:v>0.3288583180076044</c:v>
                </c:pt>
                <c:pt idx="1647">
                  <c:v>0.3288583180076044</c:v>
                </c:pt>
                <c:pt idx="1648">
                  <c:v>0.3288583180076044</c:v>
                </c:pt>
                <c:pt idx="1649">
                  <c:v>0.3288583180076044</c:v>
                </c:pt>
                <c:pt idx="1650">
                  <c:v>0.3288583180076044</c:v>
                </c:pt>
                <c:pt idx="1651">
                  <c:v>0.3288583180076044</c:v>
                </c:pt>
                <c:pt idx="1652">
                  <c:v>0.3288583180076044</c:v>
                </c:pt>
                <c:pt idx="1653">
                  <c:v>0.3288583180076044</c:v>
                </c:pt>
                <c:pt idx="1654">
                  <c:v>0.3288583180076044</c:v>
                </c:pt>
                <c:pt idx="1655">
                  <c:v>0.3288583180076044</c:v>
                </c:pt>
                <c:pt idx="1656">
                  <c:v>0.3288583180076044</c:v>
                </c:pt>
                <c:pt idx="1657">
                  <c:v>0.3288583180076044</c:v>
                </c:pt>
                <c:pt idx="1658">
                  <c:v>0.3288583180076044</c:v>
                </c:pt>
                <c:pt idx="1659">
                  <c:v>0.3288583180076044</c:v>
                </c:pt>
                <c:pt idx="1660">
                  <c:v>0.3288583180076044</c:v>
                </c:pt>
                <c:pt idx="1661">
                  <c:v>0.3288583180076044</c:v>
                </c:pt>
                <c:pt idx="1662">
                  <c:v>0.3288583180076044</c:v>
                </c:pt>
                <c:pt idx="1663">
                  <c:v>0.3288583180076044</c:v>
                </c:pt>
                <c:pt idx="1664">
                  <c:v>0.3288583180076044</c:v>
                </c:pt>
                <c:pt idx="1665">
                  <c:v>0.3288583180076044</c:v>
                </c:pt>
                <c:pt idx="1666">
                  <c:v>0.3288583180076044</c:v>
                </c:pt>
                <c:pt idx="1667">
                  <c:v>0.3288583180076044</c:v>
                </c:pt>
                <c:pt idx="1668">
                  <c:v>0.3288583180076044</c:v>
                </c:pt>
                <c:pt idx="1669">
                  <c:v>0.3288583180076044</c:v>
                </c:pt>
                <c:pt idx="1670">
                  <c:v>0.3288583180076044</c:v>
                </c:pt>
                <c:pt idx="1671">
                  <c:v>0.3288583180076044</c:v>
                </c:pt>
                <c:pt idx="1672">
                  <c:v>0.3288583180076044</c:v>
                </c:pt>
                <c:pt idx="1673">
                  <c:v>0.3288583180076044</c:v>
                </c:pt>
                <c:pt idx="1674">
                  <c:v>0.3288583180076044</c:v>
                </c:pt>
                <c:pt idx="1675">
                  <c:v>0.3288583180076044</c:v>
                </c:pt>
                <c:pt idx="1676">
                  <c:v>0.3288583180076044</c:v>
                </c:pt>
                <c:pt idx="1677">
                  <c:v>0.3288583180076044</c:v>
                </c:pt>
                <c:pt idx="1678">
                  <c:v>0.3288583180076044</c:v>
                </c:pt>
                <c:pt idx="1679">
                  <c:v>0.3288583180076044</c:v>
                </c:pt>
                <c:pt idx="1680">
                  <c:v>0.3288583180076044</c:v>
                </c:pt>
                <c:pt idx="1681">
                  <c:v>0.3288583180076044</c:v>
                </c:pt>
                <c:pt idx="1682">
                  <c:v>0.3288583180076044</c:v>
                </c:pt>
                <c:pt idx="1683">
                  <c:v>0.3288583180076044</c:v>
                </c:pt>
                <c:pt idx="1684">
                  <c:v>0.3288583180076044</c:v>
                </c:pt>
                <c:pt idx="1685">
                  <c:v>0.3288583180076044</c:v>
                </c:pt>
                <c:pt idx="1686">
                  <c:v>0.3288583180076044</c:v>
                </c:pt>
                <c:pt idx="1687">
                  <c:v>0.3288583180076044</c:v>
                </c:pt>
                <c:pt idx="1688">
                  <c:v>0.3288583180076044</c:v>
                </c:pt>
                <c:pt idx="1689">
                  <c:v>0.3288583180076044</c:v>
                </c:pt>
                <c:pt idx="1690">
                  <c:v>0.3288583180076044</c:v>
                </c:pt>
                <c:pt idx="1691">
                  <c:v>0.3288583180076044</c:v>
                </c:pt>
                <c:pt idx="1692">
                  <c:v>0.3288583180076044</c:v>
                </c:pt>
                <c:pt idx="1693">
                  <c:v>0.3288583180076044</c:v>
                </c:pt>
                <c:pt idx="1694">
                  <c:v>0.3288583180076044</c:v>
                </c:pt>
                <c:pt idx="1695">
                  <c:v>0.3288583180076044</c:v>
                </c:pt>
                <c:pt idx="1696">
                  <c:v>0.3288583180076044</c:v>
                </c:pt>
                <c:pt idx="1697">
                  <c:v>0.3288583180076044</c:v>
                </c:pt>
                <c:pt idx="1698">
                  <c:v>0.3288583180076044</c:v>
                </c:pt>
                <c:pt idx="1699">
                  <c:v>0.3288583180076044</c:v>
                </c:pt>
                <c:pt idx="1700">
                  <c:v>0.3288583180076044</c:v>
                </c:pt>
                <c:pt idx="1701">
                  <c:v>0.3288583180076044</c:v>
                </c:pt>
                <c:pt idx="1702">
                  <c:v>0.3288583180076044</c:v>
                </c:pt>
                <c:pt idx="1703">
                  <c:v>0.3288583180076044</c:v>
                </c:pt>
                <c:pt idx="1704">
                  <c:v>0.3288583180076044</c:v>
                </c:pt>
                <c:pt idx="1705">
                  <c:v>0.3288583180076044</c:v>
                </c:pt>
                <c:pt idx="1706">
                  <c:v>0.3288583180076044</c:v>
                </c:pt>
                <c:pt idx="1707">
                  <c:v>0.3288583180076044</c:v>
                </c:pt>
                <c:pt idx="1708">
                  <c:v>0.3288583180076044</c:v>
                </c:pt>
                <c:pt idx="1709">
                  <c:v>0.3288583180076044</c:v>
                </c:pt>
                <c:pt idx="1710">
                  <c:v>0.3288583180076044</c:v>
                </c:pt>
                <c:pt idx="1711">
                  <c:v>0.3288583180076044</c:v>
                </c:pt>
                <c:pt idx="1712">
                  <c:v>0.3288583180076044</c:v>
                </c:pt>
                <c:pt idx="1713">
                  <c:v>0.3288583180076044</c:v>
                </c:pt>
                <c:pt idx="1714">
                  <c:v>0.3288583180076044</c:v>
                </c:pt>
                <c:pt idx="1715">
                  <c:v>0.3288583180076044</c:v>
                </c:pt>
                <c:pt idx="1716">
                  <c:v>0.3288583180076044</c:v>
                </c:pt>
                <c:pt idx="1717">
                  <c:v>0.3288583180076044</c:v>
                </c:pt>
                <c:pt idx="1718">
                  <c:v>0.3288583180076044</c:v>
                </c:pt>
                <c:pt idx="1719">
                  <c:v>0.3288583180076044</c:v>
                </c:pt>
                <c:pt idx="1720">
                  <c:v>0.3288583180076044</c:v>
                </c:pt>
                <c:pt idx="1721">
                  <c:v>0.3288583180076044</c:v>
                </c:pt>
                <c:pt idx="1722">
                  <c:v>0.3288583180076044</c:v>
                </c:pt>
                <c:pt idx="1723">
                  <c:v>0.3288583180076044</c:v>
                </c:pt>
                <c:pt idx="1724">
                  <c:v>0.3288583180076044</c:v>
                </c:pt>
                <c:pt idx="1725">
                  <c:v>0.3288583180076044</c:v>
                </c:pt>
                <c:pt idx="1726">
                  <c:v>0.3288583180076044</c:v>
                </c:pt>
                <c:pt idx="1727">
                  <c:v>0.3288583180076044</c:v>
                </c:pt>
                <c:pt idx="1728">
                  <c:v>0.3288583180076044</c:v>
                </c:pt>
                <c:pt idx="1729">
                  <c:v>0.3288583180076044</c:v>
                </c:pt>
                <c:pt idx="1730">
                  <c:v>0.3288583180076044</c:v>
                </c:pt>
                <c:pt idx="1731">
                  <c:v>0.3290107201477126</c:v>
                </c:pt>
                <c:pt idx="1732">
                  <c:v>0.32934993956213382</c:v>
                </c:pt>
                <c:pt idx="1733">
                  <c:v>0.32965042992543236</c:v>
                </c:pt>
                <c:pt idx="1734">
                  <c:v>0.32990346906889179</c:v>
                </c:pt>
                <c:pt idx="1735">
                  <c:v>0.33020036665454078</c:v>
                </c:pt>
                <c:pt idx="1736">
                  <c:v>0.33072999253095742</c:v>
                </c:pt>
                <c:pt idx="1737">
                  <c:v>0.33139029189664998</c:v>
                </c:pt>
                <c:pt idx="1738">
                  <c:v>0.33207342190648553</c:v>
                </c:pt>
                <c:pt idx="1739">
                  <c:v>0.33268531752119962</c:v>
                </c:pt>
                <c:pt idx="1740">
                  <c:v>0.33294881337520671</c:v>
                </c:pt>
                <c:pt idx="1741">
                  <c:v>0.33294881337520671</c:v>
                </c:pt>
                <c:pt idx="1742">
                  <c:v>0.33294881337520671</c:v>
                </c:pt>
                <c:pt idx="1743">
                  <c:v>0.33294881337520671</c:v>
                </c:pt>
                <c:pt idx="1744">
                  <c:v>0.33294881337520671</c:v>
                </c:pt>
                <c:pt idx="1745">
                  <c:v>0.33294881337520671</c:v>
                </c:pt>
                <c:pt idx="1746">
                  <c:v>0.33294881337520671</c:v>
                </c:pt>
                <c:pt idx="1747">
                  <c:v>0.33294881337520671</c:v>
                </c:pt>
                <c:pt idx="1748">
                  <c:v>0.33294881337520671</c:v>
                </c:pt>
                <c:pt idx="1749">
                  <c:v>0.33294881337520671</c:v>
                </c:pt>
                <c:pt idx="1750">
                  <c:v>0.33294881337520671</c:v>
                </c:pt>
                <c:pt idx="1751">
                  <c:v>0.33294881337520671</c:v>
                </c:pt>
                <c:pt idx="1752">
                  <c:v>0.33294881337520671</c:v>
                </c:pt>
                <c:pt idx="1753">
                  <c:v>0.33294881337520671</c:v>
                </c:pt>
                <c:pt idx="1754">
                  <c:v>0.33294881337520671</c:v>
                </c:pt>
                <c:pt idx="1755">
                  <c:v>0.33294881337520671</c:v>
                </c:pt>
                <c:pt idx="1756">
                  <c:v>0.33294881337520671</c:v>
                </c:pt>
                <c:pt idx="1757">
                  <c:v>0.33294881337520671</c:v>
                </c:pt>
                <c:pt idx="1758">
                  <c:v>0.33294881337520671</c:v>
                </c:pt>
                <c:pt idx="1759">
                  <c:v>0.33294881337520671</c:v>
                </c:pt>
                <c:pt idx="1760">
                  <c:v>0.33294881337520671</c:v>
                </c:pt>
                <c:pt idx="1761">
                  <c:v>0.33294881337520671</c:v>
                </c:pt>
                <c:pt idx="1762">
                  <c:v>0.33294881337520671</c:v>
                </c:pt>
                <c:pt idx="1763">
                  <c:v>0.33294881337520671</c:v>
                </c:pt>
                <c:pt idx="1764">
                  <c:v>0.33294881337520671</c:v>
                </c:pt>
                <c:pt idx="1765">
                  <c:v>0.33294881337520671</c:v>
                </c:pt>
                <c:pt idx="1766">
                  <c:v>0.33294881337520671</c:v>
                </c:pt>
                <c:pt idx="1767">
                  <c:v>0.33329568344024524</c:v>
                </c:pt>
                <c:pt idx="1768">
                  <c:v>0.33436522559888238</c:v>
                </c:pt>
                <c:pt idx="1769">
                  <c:v>0.33618205960725306</c:v>
                </c:pt>
                <c:pt idx="1770">
                  <c:v>0.33855667666640893</c:v>
                </c:pt>
                <c:pt idx="1771">
                  <c:v>0.34113806271846053</c:v>
                </c:pt>
                <c:pt idx="1772">
                  <c:v>0.34366472491780553</c:v>
                </c:pt>
                <c:pt idx="1773">
                  <c:v>0.34602629899426463</c:v>
                </c:pt>
                <c:pt idx="1774">
                  <c:v>0.34807725023942188</c:v>
                </c:pt>
                <c:pt idx="1775">
                  <c:v>0.34978968866803245</c:v>
                </c:pt>
                <c:pt idx="1776">
                  <c:v>0.35132133015303441</c:v>
                </c:pt>
                <c:pt idx="1777">
                  <c:v>0.35285789247703603</c:v>
                </c:pt>
                <c:pt idx="1778">
                  <c:v>0.35454803482186037</c:v>
                </c:pt>
                <c:pt idx="1779">
                  <c:v>0.35646625043673286</c:v>
                </c:pt>
                <c:pt idx="1780">
                  <c:v>0.35850994162518307</c:v>
                </c:pt>
                <c:pt idx="1781">
                  <c:v>0.36046885996661526</c:v>
                </c:pt>
                <c:pt idx="1782">
                  <c:v>0.3621582815425517</c:v>
                </c:pt>
                <c:pt idx="1783">
                  <c:v>0.36350680300255811</c:v>
                </c:pt>
                <c:pt idx="1784">
                  <c:v>0.36451416701083644</c:v>
                </c:pt>
                <c:pt idx="1785">
                  <c:v>0.36529229826507625</c:v>
                </c:pt>
                <c:pt idx="1786">
                  <c:v>0.3659547962498349</c:v>
                </c:pt>
                <c:pt idx="1787">
                  <c:v>0.36655095824320127</c:v>
                </c:pt>
                <c:pt idx="1788">
                  <c:v>0.36711747711367421</c:v>
                </c:pt>
                <c:pt idx="1789">
                  <c:v>0.36769051946732623</c:v>
                </c:pt>
                <c:pt idx="1790">
                  <c:v>0.36828051729445299</c:v>
                </c:pt>
                <c:pt idx="1791">
                  <c:v>0.36885199180685008</c:v>
                </c:pt>
                <c:pt idx="1792">
                  <c:v>0.36932921304643557</c:v>
                </c:pt>
                <c:pt idx="1793">
                  <c:v>0.36962961725642218</c:v>
                </c:pt>
                <c:pt idx="1794">
                  <c:v>0.36962961725642218</c:v>
                </c:pt>
                <c:pt idx="1795">
                  <c:v>0.36962961725642218</c:v>
                </c:pt>
                <c:pt idx="1796">
                  <c:v>0.36962961725642218</c:v>
                </c:pt>
                <c:pt idx="1797">
                  <c:v>0.36962961725642218</c:v>
                </c:pt>
                <c:pt idx="1798">
                  <c:v>0.36962961725642218</c:v>
                </c:pt>
                <c:pt idx="1799">
                  <c:v>0.36962961725642218</c:v>
                </c:pt>
                <c:pt idx="1800">
                  <c:v>0.36962961725642218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426-46FE-8E76-11925FA936F7}"/>
            </c:ext>
          </c:extLst>
        </c:ser>
        <c:ser>
          <c:idx val="2"/>
          <c:order val="2"/>
          <c:tx>
            <c:v>Recovarable Energy</c:v>
          </c:tx>
          <c:spPr>
            <a:ln w="317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calculations'!$AH$2:$AH$1802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1.6471399850227577E-4</c:v>
                </c:pt>
                <c:pt idx="37">
                  <c:v>1.0529711082275363E-3</c:v>
                </c:pt>
                <c:pt idx="38">
                  <c:v>2.2702277950470235E-3</c:v>
                </c:pt>
                <c:pt idx="39">
                  <c:v>3.32423963366204E-3</c:v>
                </c:pt>
                <c:pt idx="40">
                  <c:v>4.1791998963980476E-3</c:v>
                </c:pt>
                <c:pt idx="41">
                  <c:v>5.1454245696525317E-3</c:v>
                </c:pt>
                <c:pt idx="42">
                  <c:v>6.2835837141672311E-3</c:v>
                </c:pt>
                <c:pt idx="43">
                  <c:v>7.2356052713406583E-3</c:v>
                </c:pt>
                <c:pt idx="44">
                  <c:v>7.7437250522327189E-3</c:v>
                </c:pt>
                <c:pt idx="45">
                  <c:v>7.8869619476295231E-3</c:v>
                </c:pt>
                <c:pt idx="46">
                  <c:v>7.9681454312972196E-3</c:v>
                </c:pt>
                <c:pt idx="47">
                  <c:v>8.1262016494856627E-3</c:v>
                </c:pt>
                <c:pt idx="48">
                  <c:v>8.2419202830552405E-3</c:v>
                </c:pt>
                <c:pt idx="49">
                  <c:v>8.2419202830552405E-3</c:v>
                </c:pt>
                <c:pt idx="50">
                  <c:v>8.2419202830552405E-3</c:v>
                </c:pt>
                <c:pt idx="51">
                  <c:v>8.390708498266574E-3</c:v>
                </c:pt>
                <c:pt idx="52">
                  <c:v>8.7254281667340713E-3</c:v>
                </c:pt>
                <c:pt idx="53">
                  <c:v>8.9750529930775324E-3</c:v>
                </c:pt>
                <c:pt idx="54">
                  <c:v>9.005652985911607E-3</c:v>
                </c:pt>
                <c:pt idx="55">
                  <c:v>9.005652985911607E-3</c:v>
                </c:pt>
                <c:pt idx="56">
                  <c:v>9.005652985911607E-3</c:v>
                </c:pt>
                <c:pt idx="57">
                  <c:v>9.005652985911607E-3</c:v>
                </c:pt>
                <c:pt idx="58">
                  <c:v>9.005652985911607E-3</c:v>
                </c:pt>
                <c:pt idx="59">
                  <c:v>9.005652985911607E-3</c:v>
                </c:pt>
                <c:pt idx="60">
                  <c:v>9.005652985911607E-3</c:v>
                </c:pt>
                <c:pt idx="61">
                  <c:v>9.005652985911607E-3</c:v>
                </c:pt>
                <c:pt idx="62">
                  <c:v>9.005652985911607E-3</c:v>
                </c:pt>
                <c:pt idx="63">
                  <c:v>9.005652985911607E-3</c:v>
                </c:pt>
                <c:pt idx="64">
                  <c:v>9.005652985911607E-3</c:v>
                </c:pt>
                <c:pt idx="65">
                  <c:v>9.005652985911607E-3</c:v>
                </c:pt>
                <c:pt idx="66">
                  <c:v>9.005652985911607E-3</c:v>
                </c:pt>
                <c:pt idx="67">
                  <c:v>9.005652985911607E-3</c:v>
                </c:pt>
                <c:pt idx="68">
                  <c:v>9.005652985911607E-3</c:v>
                </c:pt>
                <c:pt idx="69">
                  <c:v>9.005652985911607E-3</c:v>
                </c:pt>
                <c:pt idx="70">
                  <c:v>9.005652985911607E-3</c:v>
                </c:pt>
                <c:pt idx="71">
                  <c:v>9.005652985911607E-3</c:v>
                </c:pt>
                <c:pt idx="72">
                  <c:v>9.005652985911607E-3</c:v>
                </c:pt>
                <c:pt idx="73">
                  <c:v>9.005652985911607E-3</c:v>
                </c:pt>
                <c:pt idx="74">
                  <c:v>9.005652985911607E-3</c:v>
                </c:pt>
                <c:pt idx="75">
                  <c:v>9.005652985911607E-3</c:v>
                </c:pt>
                <c:pt idx="76">
                  <c:v>9.005652985911607E-3</c:v>
                </c:pt>
                <c:pt idx="77">
                  <c:v>9.005652985911607E-3</c:v>
                </c:pt>
                <c:pt idx="78">
                  <c:v>9.005652985911607E-3</c:v>
                </c:pt>
                <c:pt idx="79">
                  <c:v>9.005652985911607E-3</c:v>
                </c:pt>
                <c:pt idx="80">
                  <c:v>9.005652985911607E-3</c:v>
                </c:pt>
                <c:pt idx="81">
                  <c:v>9.1591585755916912E-3</c:v>
                </c:pt>
                <c:pt idx="82">
                  <c:v>9.2647768124559521E-3</c:v>
                </c:pt>
                <c:pt idx="83">
                  <c:v>9.2647768124559521E-3</c:v>
                </c:pt>
                <c:pt idx="84">
                  <c:v>9.2664255574073581E-3</c:v>
                </c:pt>
                <c:pt idx="85">
                  <c:v>9.3491334807148888E-3</c:v>
                </c:pt>
                <c:pt idx="86">
                  <c:v>9.4081888086756851E-3</c:v>
                </c:pt>
                <c:pt idx="87">
                  <c:v>9.4204408515726323E-3</c:v>
                </c:pt>
                <c:pt idx="88">
                  <c:v>9.8038976383588959E-3</c:v>
                </c:pt>
                <c:pt idx="89">
                  <c:v>1.097235593674264E-2</c:v>
                </c:pt>
                <c:pt idx="90">
                  <c:v>1.2405171057445223E-2</c:v>
                </c:pt>
                <c:pt idx="91">
                  <c:v>1.3570932758300645E-2</c:v>
                </c:pt>
                <c:pt idx="92">
                  <c:v>1.4292977920643948E-2</c:v>
                </c:pt>
                <c:pt idx="93">
                  <c:v>1.4661639911184644E-2</c:v>
                </c:pt>
                <c:pt idx="94">
                  <c:v>1.4948902997158588E-2</c:v>
                </c:pt>
                <c:pt idx="95">
                  <c:v>1.5179008734364351E-2</c:v>
                </c:pt>
                <c:pt idx="96">
                  <c:v>1.5303924435436022E-2</c:v>
                </c:pt>
                <c:pt idx="97">
                  <c:v>1.5350038806886641E-2</c:v>
                </c:pt>
                <c:pt idx="98">
                  <c:v>1.5350038806886641E-2</c:v>
                </c:pt>
                <c:pt idx="99">
                  <c:v>1.5350038806886641E-2</c:v>
                </c:pt>
                <c:pt idx="100">
                  <c:v>1.5350038806886641E-2</c:v>
                </c:pt>
                <c:pt idx="101">
                  <c:v>1.5350038806886641E-2</c:v>
                </c:pt>
                <c:pt idx="102">
                  <c:v>1.5350038806886641E-2</c:v>
                </c:pt>
                <c:pt idx="103">
                  <c:v>1.5350038806886641E-2</c:v>
                </c:pt>
                <c:pt idx="104">
                  <c:v>1.5350038806886641E-2</c:v>
                </c:pt>
                <c:pt idx="105">
                  <c:v>1.5350038806886641E-2</c:v>
                </c:pt>
                <c:pt idx="106">
                  <c:v>1.5350038806886641E-2</c:v>
                </c:pt>
                <c:pt idx="107">
                  <c:v>1.5350038806886641E-2</c:v>
                </c:pt>
                <c:pt idx="108">
                  <c:v>1.5350038806886641E-2</c:v>
                </c:pt>
                <c:pt idx="109">
                  <c:v>1.5350038806886641E-2</c:v>
                </c:pt>
                <c:pt idx="110">
                  <c:v>1.5350038806886641E-2</c:v>
                </c:pt>
                <c:pt idx="111">
                  <c:v>1.5350038806886641E-2</c:v>
                </c:pt>
                <c:pt idx="112">
                  <c:v>1.5350038806886641E-2</c:v>
                </c:pt>
                <c:pt idx="113">
                  <c:v>1.5350038806886641E-2</c:v>
                </c:pt>
                <c:pt idx="114">
                  <c:v>1.5350038806886641E-2</c:v>
                </c:pt>
                <c:pt idx="115">
                  <c:v>1.5350038806886641E-2</c:v>
                </c:pt>
                <c:pt idx="116">
                  <c:v>1.5350038806886641E-2</c:v>
                </c:pt>
                <c:pt idx="117">
                  <c:v>1.5350038806886641E-2</c:v>
                </c:pt>
                <c:pt idx="118">
                  <c:v>1.5350038806886641E-2</c:v>
                </c:pt>
                <c:pt idx="119">
                  <c:v>1.5350038806886641E-2</c:v>
                </c:pt>
                <c:pt idx="120">
                  <c:v>1.5350038806886641E-2</c:v>
                </c:pt>
                <c:pt idx="121">
                  <c:v>1.5350038806886641E-2</c:v>
                </c:pt>
                <c:pt idx="122">
                  <c:v>1.5350038806886641E-2</c:v>
                </c:pt>
                <c:pt idx="123">
                  <c:v>1.5350038806886641E-2</c:v>
                </c:pt>
                <c:pt idx="124">
                  <c:v>1.5350038806886641E-2</c:v>
                </c:pt>
                <c:pt idx="125">
                  <c:v>1.5350038806886641E-2</c:v>
                </c:pt>
                <c:pt idx="126">
                  <c:v>1.5350038806886641E-2</c:v>
                </c:pt>
                <c:pt idx="127">
                  <c:v>1.5350038806886641E-2</c:v>
                </c:pt>
                <c:pt idx="128">
                  <c:v>1.5350038806886641E-2</c:v>
                </c:pt>
                <c:pt idx="129">
                  <c:v>1.5350038806886641E-2</c:v>
                </c:pt>
                <c:pt idx="130">
                  <c:v>1.5350038806886641E-2</c:v>
                </c:pt>
                <c:pt idx="131">
                  <c:v>1.5350038806886641E-2</c:v>
                </c:pt>
                <c:pt idx="132">
                  <c:v>1.5350038806886641E-2</c:v>
                </c:pt>
                <c:pt idx="133">
                  <c:v>1.5350038806886641E-2</c:v>
                </c:pt>
                <c:pt idx="134">
                  <c:v>1.5350038806886641E-2</c:v>
                </c:pt>
                <c:pt idx="135">
                  <c:v>1.5350038806886641E-2</c:v>
                </c:pt>
                <c:pt idx="136">
                  <c:v>1.5350038806886641E-2</c:v>
                </c:pt>
                <c:pt idx="137">
                  <c:v>1.5350038806886641E-2</c:v>
                </c:pt>
                <c:pt idx="138">
                  <c:v>1.5350038806886641E-2</c:v>
                </c:pt>
                <c:pt idx="139">
                  <c:v>1.5350038806886641E-2</c:v>
                </c:pt>
                <c:pt idx="140">
                  <c:v>1.5350038806886641E-2</c:v>
                </c:pt>
                <c:pt idx="141">
                  <c:v>1.5350038806886641E-2</c:v>
                </c:pt>
                <c:pt idx="142">
                  <c:v>1.5350038806886641E-2</c:v>
                </c:pt>
                <c:pt idx="143">
                  <c:v>1.5350038806886641E-2</c:v>
                </c:pt>
                <c:pt idx="144">
                  <c:v>1.5350038806886641E-2</c:v>
                </c:pt>
                <c:pt idx="145">
                  <c:v>1.5350038806886641E-2</c:v>
                </c:pt>
                <c:pt idx="146">
                  <c:v>1.5350038806886641E-2</c:v>
                </c:pt>
                <c:pt idx="147">
                  <c:v>1.5350038806886641E-2</c:v>
                </c:pt>
                <c:pt idx="148">
                  <c:v>1.5350038806886641E-2</c:v>
                </c:pt>
                <c:pt idx="149">
                  <c:v>1.5350038806886641E-2</c:v>
                </c:pt>
                <c:pt idx="150">
                  <c:v>1.5350038806886641E-2</c:v>
                </c:pt>
                <c:pt idx="151">
                  <c:v>1.5674590888813938E-2</c:v>
                </c:pt>
                <c:pt idx="152">
                  <c:v>1.6638588470463081E-2</c:v>
                </c:pt>
                <c:pt idx="153">
                  <c:v>1.7773765418405703E-2</c:v>
                </c:pt>
                <c:pt idx="154">
                  <c:v>1.8594460759921924E-2</c:v>
                </c:pt>
                <c:pt idx="155">
                  <c:v>1.8989853371926099E-2</c:v>
                </c:pt>
                <c:pt idx="156">
                  <c:v>1.8989853371926099E-2</c:v>
                </c:pt>
                <c:pt idx="157">
                  <c:v>1.8989853371926099E-2</c:v>
                </c:pt>
                <c:pt idx="158">
                  <c:v>1.8989853371926099E-2</c:v>
                </c:pt>
                <c:pt idx="159">
                  <c:v>1.8989853371926099E-2</c:v>
                </c:pt>
                <c:pt idx="160">
                  <c:v>1.8989853371926099E-2</c:v>
                </c:pt>
                <c:pt idx="161">
                  <c:v>1.8989853371926099E-2</c:v>
                </c:pt>
                <c:pt idx="162">
                  <c:v>1.8989853371926099E-2</c:v>
                </c:pt>
                <c:pt idx="163">
                  <c:v>1.8989853371926099E-2</c:v>
                </c:pt>
                <c:pt idx="164">
                  <c:v>1.8989853371926099E-2</c:v>
                </c:pt>
                <c:pt idx="165">
                  <c:v>1.8989853371926099E-2</c:v>
                </c:pt>
                <c:pt idx="166">
                  <c:v>1.8989853371926099E-2</c:v>
                </c:pt>
                <c:pt idx="167">
                  <c:v>1.8989853371926099E-2</c:v>
                </c:pt>
                <c:pt idx="168">
                  <c:v>1.8989853371926099E-2</c:v>
                </c:pt>
                <c:pt idx="169">
                  <c:v>1.8989853371926099E-2</c:v>
                </c:pt>
                <c:pt idx="170">
                  <c:v>1.8989853371926099E-2</c:v>
                </c:pt>
                <c:pt idx="171">
                  <c:v>1.9445917721263802E-2</c:v>
                </c:pt>
                <c:pt idx="172">
                  <c:v>2.064645197796712E-2</c:v>
                </c:pt>
                <c:pt idx="173">
                  <c:v>2.2025764682262156E-2</c:v>
                </c:pt>
                <c:pt idx="174">
                  <c:v>2.2903363279479682E-2</c:v>
                </c:pt>
                <c:pt idx="175">
                  <c:v>2.3105368413460725E-2</c:v>
                </c:pt>
                <c:pt idx="176">
                  <c:v>2.3105368413460725E-2</c:v>
                </c:pt>
                <c:pt idx="177">
                  <c:v>2.3105368413460725E-2</c:v>
                </c:pt>
                <c:pt idx="178">
                  <c:v>2.3105368413460725E-2</c:v>
                </c:pt>
                <c:pt idx="179">
                  <c:v>2.3105368413460725E-2</c:v>
                </c:pt>
                <c:pt idx="180">
                  <c:v>2.3105368413460725E-2</c:v>
                </c:pt>
                <c:pt idx="181">
                  <c:v>2.3105368413460725E-2</c:v>
                </c:pt>
                <c:pt idx="182">
                  <c:v>2.3156370320249892E-2</c:v>
                </c:pt>
                <c:pt idx="183">
                  <c:v>2.3565905334177899E-2</c:v>
                </c:pt>
                <c:pt idx="184">
                  <c:v>2.421598089712157E-2</c:v>
                </c:pt>
                <c:pt idx="185">
                  <c:v>2.4860806509232912E-2</c:v>
                </c:pt>
                <c:pt idx="186">
                  <c:v>2.5390887762647266E-2</c:v>
                </c:pt>
                <c:pt idx="187">
                  <c:v>2.5774251551839978E-2</c:v>
                </c:pt>
                <c:pt idx="188">
                  <c:v>2.6048639516775347E-2</c:v>
                </c:pt>
                <c:pt idx="189">
                  <c:v>2.6240342172618416E-2</c:v>
                </c:pt>
                <c:pt idx="190">
                  <c:v>2.6362883380901078E-2</c:v>
                </c:pt>
                <c:pt idx="191">
                  <c:v>2.6441450017316369E-2</c:v>
                </c:pt>
                <c:pt idx="192">
                  <c:v>2.6481869894515977E-2</c:v>
                </c:pt>
                <c:pt idx="193">
                  <c:v>2.6481869894515977E-2</c:v>
                </c:pt>
                <c:pt idx="194">
                  <c:v>2.6481869894515977E-2</c:v>
                </c:pt>
                <c:pt idx="195">
                  <c:v>2.6481869894515977E-2</c:v>
                </c:pt>
                <c:pt idx="196">
                  <c:v>2.6481869894515977E-2</c:v>
                </c:pt>
                <c:pt idx="197">
                  <c:v>2.6481869894515977E-2</c:v>
                </c:pt>
                <c:pt idx="198">
                  <c:v>2.6481869894515977E-2</c:v>
                </c:pt>
                <c:pt idx="199">
                  <c:v>2.6481869894515977E-2</c:v>
                </c:pt>
                <c:pt idx="200">
                  <c:v>2.6481869894515977E-2</c:v>
                </c:pt>
                <c:pt idx="201">
                  <c:v>2.6481869894515977E-2</c:v>
                </c:pt>
                <c:pt idx="202">
                  <c:v>2.6481869894515977E-2</c:v>
                </c:pt>
                <c:pt idx="203">
                  <c:v>2.6481869894515977E-2</c:v>
                </c:pt>
                <c:pt idx="204">
                  <c:v>2.6481869894515977E-2</c:v>
                </c:pt>
                <c:pt idx="205">
                  <c:v>2.6481869894515977E-2</c:v>
                </c:pt>
                <c:pt idx="206">
                  <c:v>2.6481869894515977E-2</c:v>
                </c:pt>
                <c:pt idx="207">
                  <c:v>2.6481869894515977E-2</c:v>
                </c:pt>
                <c:pt idx="208">
                  <c:v>2.6481869894515977E-2</c:v>
                </c:pt>
                <c:pt idx="209">
                  <c:v>2.6481869894515977E-2</c:v>
                </c:pt>
                <c:pt idx="210">
                  <c:v>2.6481869894515977E-2</c:v>
                </c:pt>
                <c:pt idx="211">
                  <c:v>2.6481869894515977E-2</c:v>
                </c:pt>
                <c:pt idx="212">
                  <c:v>2.6481869894515977E-2</c:v>
                </c:pt>
                <c:pt idx="213">
                  <c:v>2.6481869894515977E-2</c:v>
                </c:pt>
                <c:pt idx="214">
                  <c:v>2.6481869894515977E-2</c:v>
                </c:pt>
                <c:pt idx="215">
                  <c:v>2.6481869894515977E-2</c:v>
                </c:pt>
                <c:pt idx="216">
                  <c:v>2.6481869894515977E-2</c:v>
                </c:pt>
                <c:pt idx="217">
                  <c:v>2.6481869894515977E-2</c:v>
                </c:pt>
                <c:pt idx="218">
                  <c:v>2.6481869894515977E-2</c:v>
                </c:pt>
                <c:pt idx="219">
                  <c:v>2.6481869894515977E-2</c:v>
                </c:pt>
                <c:pt idx="220">
                  <c:v>2.6481869894515977E-2</c:v>
                </c:pt>
                <c:pt idx="221">
                  <c:v>2.6481869894515977E-2</c:v>
                </c:pt>
                <c:pt idx="222">
                  <c:v>2.6481869894515977E-2</c:v>
                </c:pt>
                <c:pt idx="223">
                  <c:v>2.6481869894515977E-2</c:v>
                </c:pt>
                <c:pt idx="224">
                  <c:v>2.6481869894515977E-2</c:v>
                </c:pt>
                <c:pt idx="225">
                  <c:v>2.6481869894515977E-2</c:v>
                </c:pt>
                <c:pt idx="226">
                  <c:v>2.6481869894515977E-2</c:v>
                </c:pt>
                <c:pt idx="227">
                  <c:v>2.6481869894515977E-2</c:v>
                </c:pt>
                <c:pt idx="228">
                  <c:v>2.6481869894515977E-2</c:v>
                </c:pt>
                <c:pt idx="229">
                  <c:v>2.6481869894515977E-2</c:v>
                </c:pt>
                <c:pt idx="230">
                  <c:v>2.6481869894515977E-2</c:v>
                </c:pt>
                <c:pt idx="231">
                  <c:v>2.6481869894515977E-2</c:v>
                </c:pt>
                <c:pt idx="232">
                  <c:v>2.6481869894515977E-2</c:v>
                </c:pt>
                <c:pt idx="233">
                  <c:v>2.7144457285396568E-2</c:v>
                </c:pt>
                <c:pt idx="234">
                  <c:v>2.8028126735822743E-2</c:v>
                </c:pt>
                <c:pt idx="235">
                  <c:v>2.8622547456900415E-2</c:v>
                </c:pt>
                <c:pt idx="236">
                  <c:v>2.8758312710938476E-2</c:v>
                </c:pt>
                <c:pt idx="237">
                  <c:v>2.8758312710938476E-2</c:v>
                </c:pt>
                <c:pt idx="238">
                  <c:v>2.9071265540607166E-2</c:v>
                </c:pt>
                <c:pt idx="239">
                  <c:v>2.9958439590120338E-2</c:v>
                </c:pt>
                <c:pt idx="240">
                  <c:v>3.1201369638390607E-2</c:v>
                </c:pt>
                <c:pt idx="241">
                  <c:v>3.2232295339325513E-2</c:v>
                </c:pt>
                <c:pt idx="242">
                  <c:v>3.3129966164209899E-2</c:v>
                </c:pt>
                <c:pt idx="243">
                  <c:v>3.4083595286775535E-2</c:v>
                </c:pt>
                <c:pt idx="244">
                  <c:v>3.493855554951153E-2</c:v>
                </c:pt>
                <c:pt idx="245">
                  <c:v>3.5904780222766025E-2</c:v>
                </c:pt>
                <c:pt idx="246">
                  <c:v>3.704293936728071E-2</c:v>
                </c:pt>
                <c:pt idx="247">
                  <c:v>3.7994960924454153E-2</c:v>
                </c:pt>
                <c:pt idx="248">
                  <c:v>3.8503080705346228E-2</c:v>
                </c:pt>
                <c:pt idx="249">
                  <c:v>3.8646317600743031E-2</c:v>
                </c:pt>
                <c:pt idx="250">
                  <c:v>3.8727501084410733E-2</c:v>
                </c:pt>
                <c:pt idx="251">
                  <c:v>3.8885557302599169E-2</c:v>
                </c:pt>
                <c:pt idx="252">
                  <c:v>3.9001275936168749E-2</c:v>
                </c:pt>
                <c:pt idx="253">
                  <c:v>3.9001275936168749E-2</c:v>
                </c:pt>
                <c:pt idx="254">
                  <c:v>3.9001275936168749E-2</c:v>
                </c:pt>
                <c:pt idx="255">
                  <c:v>3.9150064151380087E-2</c:v>
                </c:pt>
                <c:pt idx="256">
                  <c:v>3.9373317733149067E-2</c:v>
                </c:pt>
                <c:pt idx="257">
                  <c:v>3.9373317733149067E-2</c:v>
                </c:pt>
                <c:pt idx="258">
                  <c:v>3.9373317733149067E-2</c:v>
                </c:pt>
                <c:pt idx="259">
                  <c:v>3.9373317733149067E-2</c:v>
                </c:pt>
                <c:pt idx="260">
                  <c:v>3.9373317733149067E-2</c:v>
                </c:pt>
                <c:pt idx="261">
                  <c:v>3.9373317733149067E-2</c:v>
                </c:pt>
                <c:pt idx="262">
                  <c:v>3.9373317733149067E-2</c:v>
                </c:pt>
                <c:pt idx="263">
                  <c:v>3.9373317733149067E-2</c:v>
                </c:pt>
                <c:pt idx="264">
                  <c:v>3.9373317733149067E-2</c:v>
                </c:pt>
                <c:pt idx="265">
                  <c:v>3.9373317733149067E-2</c:v>
                </c:pt>
                <c:pt idx="266">
                  <c:v>3.9373317733149067E-2</c:v>
                </c:pt>
                <c:pt idx="267">
                  <c:v>3.9373317733149067E-2</c:v>
                </c:pt>
                <c:pt idx="268">
                  <c:v>3.9373317733149067E-2</c:v>
                </c:pt>
                <c:pt idx="269">
                  <c:v>3.9373317733149067E-2</c:v>
                </c:pt>
                <c:pt idx="270">
                  <c:v>3.9373317733149067E-2</c:v>
                </c:pt>
                <c:pt idx="271">
                  <c:v>3.9373317733149067E-2</c:v>
                </c:pt>
                <c:pt idx="272">
                  <c:v>3.9373317733149067E-2</c:v>
                </c:pt>
                <c:pt idx="273">
                  <c:v>3.956461112364601E-2</c:v>
                </c:pt>
                <c:pt idx="274">
                  <c:v>4.0524736268520538E-2</c:v>
                </c:pt>
                <c:pt idx="275">
                  <c:v>4.1769134843966382E-2</c:v>
                </c:pt>
                <c:pt idx="276">
                  <c:v>4.3086129313643272E-2</c:v>
                </c:pt>
                <c:pt idx="277">
                  <c:v>4.4442810830778598E-2</c:v>
                </c:pt>
                <c:pt idx="278">
                  <c:v>4.5907475679841409E-2</c:v>
                </c:pt>
                <c:pt idx="279">
                  <c:v>4.7243370011664725E-2</c:v>
                </c:pt>
                <c:pt idx="280">
                  <c:v>4.7897104677394511E-2</c:v>
                </c:pt>
                <c:pt idx="281">
                  <c:v>4.7897104677394511E-2</c:v>
                </c:pt>
                <c:pt idx="282">
                  <c:v>4.7897104677394511E-2</c:v>
                </c:pt>
                <c:pt idx="283">
                  <c:v>4.7897104677394511E-2</c:v>
                </c:pt>
                <c:pt idx="284">
                  <c:v>4.7897104677394511E-2</c:v>
                </c:pt>
                <c:pt idx="285">
                  <c:v>4.7897104677394511E-2</c:v>
                </c:pt>
                <c:pt idx="286">
                  <c:v>4.7897104677394511E-2</c:v>
                </c:pt>
                <c:pt idx="287">
                  <c:v>4.7897104677394511E-2</c:v>
                </c:pt>
                <c:pt idx="288">
                  <c:v>4.7897104677394511E-2</c:v>
                </c:pt>
                <c:pt idx="289">
                  <c:v>4.7897104677394511E-2</c:v>
                </c:pt>
                <c:pt idx="290">
                  <c:v>4.7897104677394511E-2</c:v>
                </c:pt>
                <c:pt idx="291">
                  <c:v>4.7897104677394511E-2</c:v>
                </c:pt>
                <c:pt idx="292">
                  <c:v>4.8000906873322154E-2</c:v>
                </c:pt>
                <c:pt idx="293">
                  <c:v>4.8182156702115224E-2</c:v>
                </c:pt>
                <c:pt idx="294">
                  <c:v>4.8182156702115224E-2</c:v>
                </c:pt>
                <c:pt idx="295">
                  <c:v>4.8182156702115224E-2</c:v>
                </c:pt>
                <c:pt idx="296">
                  <c:v>4.8182156702115224E-2</c:v>
                </c:pt>
                <c:pt idx="297">
                  <c:v>4.8182156702115224E-2</c:v>
                </c:pt>
                <c:pt idx="298">
                  <c:v>4.8182156702115224E-2</c:v>
                </c:pt>
                <c:pt idx="299">
                  <c:v>4.8182156702115224E-2</c:v>
                </c:pt>
                <c:pt idx="300">
                  <c:v>4.8182156702115224E-2</c:v>
                </c:pt>
                <c:pt idx="301">
                  <c:v>4.8182156702115224E-2</c:v>
                </c:pt>
                <c:pt idx="302">
                  <c:v>4.8182156702115224E-2</c:v>
                </c:pt>
                <c:pt idx="303">
                  <c:v>4.8341514873293398E-2</c:v>
                </c:pt>
                <c:pt idx="304">
                  <c:v>4.8723561359057768E-2</c:v>
                </c:pt>
                <c:pt idx="305">
                  <c:v>4.9255484688491773E-2</c:v>
                </c:pt>
                <c:pt idx="306">
                  <c:v>4.9637583199814365E-2</c:v>
                </c:pt>
                <c:pt idx="307">
                  <c:v>4.9729643228998179E-2</c:v>
                </c:pt>
                <c:pt idx="308">
                  <c:v>4.9729643228998179E-2</c:v>
                </c:pt>
                <c:pt idx="309">
                  <c:v>4.9729643228998179E-2</c:v>
                </c:pt>
                <c:pt idx="310">
                  <c:v>4.9729643228998179E-2</c:v>
                </c:pt>
                <c:pt idx="311">
                  <c:v>4.9744097530571872E-2</c:v>
                </c:pt>
                <c:pt idx="312">
                  <c:v>4.992514120659769E-2</c:v>
                </c:pt>
                <c:pt idx="313">
                  <c:v>5.0288455069166293E-2</c:v>
                </c:pt>
                <c:pt idx="314">
                  <c:v>5.0767748251882343E-2</c:v>
                </c:pt>
                <c:pt idx="315">
                  <c:v>5.1235288832929431E-2</c:v>
                </c:pt>
                <c:pt idx="316">
                  <c:v>5.1621673646306064E-2</c:v>
                </c:pt>
                <c:pt idx="317">
                  <c:v>5.2057878620246537E-2</c:v>
                </c:pt>
                <c:pt idx="318">
                  <c:v>5.261328985858673E-2</c:v>
                </c:pt>
                <c:pt idx="319">
                  <c:v>5.3175188839279464E-2</c:v>
                </c:pt>
                <c:pt idx="320">
                  <c:v>5.345329382323008E-2</c:v>
                </c:pt>
                <c:pt idx="321">
                  <c:v>5.3508414768406128E-2</c:v>
                </c:pt>
                <c:pt idx="322">
                  <c:v>5.3508414768406128E-2</c:v>
                </c:pt>
                <c:pt idx="323">
                  <c:v>5.3508414768406128E-2</c:v>
                </c:pt>
                <c:pt idx="324">
                  <c:v>5.3529886222510099E-2</c:v>
                </c:pt>
                <c:pt idx="325">
                  <c:v>5.3529886222510099E-2</c:v>
                </c:pt>
                <c:pt idx="326">
                  <c:v>5.3529886222510099E-2</c:v>
                </c:pt>
                <c:pt idx="327">
                  <c:v>5.3529886222510099E-2</c:v>
                </c:pt>
                <c:pt idx="328">
                  <c:v>5.3862583945322035E-2</c:v>
                </c:pt>
                <c:pt idx="329">
                  <c:v>5.4493779274342201E-2</c:v>
                </c:pt>
                <c:pt idx="330">
                  <c:v>5.4837682549872618E-2</c:v>
                </c:pt>
                <c:pt idx="331">
                  <c:v>5.4839080625605337E-2</c:v>
                </c:pt>
                <c:pt idx="332">
                  <c:v>5.4863699416007612E-2</c:v>
                </c:pt>
                <c:pt idx="333">
                  <c:v>5.4900017157320631E-2</c:v>
                </c:pt>
                <c:pt idx="334">
                  <c:v>5.4913474478565483E-2</c:v>
                </c:pt>
                <c:pt idx="335">
                  <c:v>5.4948072479605009E-2</c:v>
                </c:pt>
                <c:pt idx="336">
                  <c:v>5.4948072479605009E-2</c:v>
                </c:pt>
                <c:pt idx="337">
                  <c:v>5.4948072479605009E-2</c:v>
                </c:pt>
                <c:pt idx="338">
                  <c:v>5.4948072479605009E-2</c:v>
                </c:pt>
                <c:pt idx="339">
                  <c:v>5.4948072479605009E-2</c:v>
                </c:pt>
                <c:pt idx="340">
                  <c:v>5.4948072479605009E-2</c:v>
                </c:pt>
                <c:pt idx="341">
                  <c:v>5.4948072479605009E-2</c:v>
                </c:pt>
                <c:pt idx="342">
                  <c:v>5.4948072479605009E-2</c:v>
                </c:pt>
                <c:pt idx="343">
                  <c:v>5.4948072479605009E-2</c:v>
                </c:pt>
                <c:pt idx="344">
                  <c:v>5.4948072479605009E-2</c:v>
                </c:pt>
                <c:pt idx="345">
                  <c:v>5.4948072479605009E-2</c:v>
                </c:pt>
                <c:pt idx="346">
                  <c:v>5.4948072479605009E-2</c:v>
                </c:pt>
                <c:pt idx="347">
                  <c:v>5.4948072479605009E-2</c:v>
                </c:pt>
                <c:pt idx="348">
                  <c:v>5.4948072479605009E-2</c:v>
                </c:pt>
                <c:pt idx="349">
                  <c:v>5.4948072479605009E-2</c:v>
                </c:pt>
                <c:pt idx="350">
                  <c:v>5.4948072479605009E-2</c:v>
                </c:pt>
                <c:pt idx="351">
                  <c:v>5.4948072479605009E-2</c:v>
                </c:pt>
                <c:pt idx="352">
                  <c:v>5.4948072479605009E-2</c:v>
                </c:pt>
                <c:pt idx="353">
                  <c:v>5.4948072479605009E-2</c:v>
                </c:pt>
                <c:pt idx="354">
                  <c:v>5.4948072479605009E-2</c:v>
                </c:pt>
                <c:pt idx="355">
                  <c:v>5.4948072479605009E-2</c:v>
                </c:pt>
                <c:pt idx="356">
                  <c:v>5.4948072479605009E-2</c:v>
                </c:pt>
                <c:pt idx="357">
                  <c:v>5.4948072479605009E-2</c:v>
                </c:pt>
                <c:pt idx="358">
                  <c:v>5.5019913553362824E-2</c:v>
                </c:pt>
                <c:pt idx="359">
                  <c:v>5.5398085700999536E-2</c:v>
                </c:pt>
                <c:pt idx="360">
                  <c:v>5.5871591584357623E-2</c:v>
                </c:pt>
                <c:pt idx="361">
                  <c:v>5.6227222544222751E-2</c:v>
                </c:pt>
                <c:pt idx="362">
                  <c:v>5.6419402739515429E-2</c:v>
                </c:pt>
                <c:pt idx="363">
                  <c:v>5.6474300031359455E-2</c:v>
                </c:pt>
                <c:pt idx="364">
                  <c:v>5.6474300031359455E-2</c:v>
                </c:pt>
                <c:pt idx="365">
                  <c:v>5.6474300031359455E-2</c:v>
                </c:pt>
                <c:pt idx="366">
                  <c:v>5.6474300031359455E-2</c:v>
                </c:pt>
                <c:pt idx="367">
                  <c:v>5.6474300031359455E-2</c:v>
                </c:pt>
                <c:pt idx="368">
                  <c:v>5.6474300031359455E-2</c:v>
                </c:pt>
                <c:pt idx="369">
                  <c:v>5.6474300031359455E-2</c:v>
                </c:pt>
                <c:pt idx="370">
                  <c:v>5.6474300031359455E-2</c:v>
                </c:pt>
                <c:pt idx="371">
                  <c:v>5.6474300031359455E-2</c:v>
                </c:pt>
                <c:pt idx="372">
                  <c:v>5.683438383857467E-2</c:v>
                </c:pt>
                <c:pt idx="373">
                  <c:v>5.7510072102088985E-2</c:v>
                </c:pt>
                <c:pt idx="374">
                  <c:v>5.8147557319141459E-2</c:v>
                </c:pt>
                <c:pt idx="375">
                  <c:v>5.8582054526548875E-2</c:v>
                </c:pt>
                <c:pt idx="376">
                  <c:v>5.8837509238393391E-2</c:v>
                </c:pt>
                <c:pt idx="377">
                  <c:v>5.8983640500252531E-2</c:v>
                </c:pt>
                <c:pt idx="378">
                  <c:v>5.9068989032283664E-2</c:v>
                </c:pt>
                <c:pt idx="379">
                  <c:v>5.9119920030363225E-2</c:v>
                </c:pt>
                <c:pt idx="380">
                  <c:v>5.9172073392400243E-2</c:v>
                </c:pt>
                <c:pt idx="381">
                  <c:v>5.9228332657485429E-2</c:v>
                </c:pt>
                <c:pt idx="382">
                  <c:v>5.9273599660377096E-2</c:v>
                </c:pt>
                <c:pt idx="383">
                  <c:v>5.9305124538640383E-2</c:v>
                </c:pt>
                <c:pt idx="384">
                  <c:v>5.9318781685479494E-2</c:v>
                </c:pt>
                <c:pt idx="385">
                  <c:v>5.9318781685479494E-2</c:v>
                </c:pt>
                <c:pt idx="386">
                  <c:v>5.9318781685479494E-2</c:v>
                </c:pt>
                <c:pt idx="387">
                  <c:v>5.9318781685479494E-2</c:v>
                </c:pt>
                <c:pt idx="388">
                  <c:v>5.9318781685479494E-2</c:v>
                </c:pt>
                <c:pt idx="389">
                  <c:v>5.9318781685479494E-2</c:v>
                </c:pt>
                <c:pt idx="390">
                  <c:v>5.9318781685479494E-2</c:v>
                </c:pt>
                <c:pt idx="391">
                  <c:v>5.9318781685479494E-2</c:v>
                </c:pt>
                <c:pt idx="392">
                  <c:v>5.9318781685479494E-2</c:v>
                </c:pt>
                <c:pt idx="393">
                  <c:v>5.9318781685479494E-2</c:v>
                </c:pt>
                <c:pt idx="394">
                  <c:v>5.9318781685479494E-2</c:v>
                </c:pt>
                <c:pt idx="395">
                  <c:v>5.9318781685479494E-2</c:v>
                </c:pt>
                <c:pt idx="396">
                  <c:v>5.9318781685479494E-2</c:v>
                </c:pt>
                <c:pt idx="397">
                  <c:v>5.9318781685479494E-2</c:v>
                </c:pt>
                <c:pt idx="398">
                  <c:v>5.9318781685479494E-2</c:v>
                </c:pt>
                <c:pt idx="399">
                  <c:v>5.9318781685479494E-2</c:v>
                </c:pt>
                <c:pt idx="400">
                  <c:v>5.9318781685479494E-2</c:v>
                </c:pt>
                <c:pt idx="401">
                  <c:v>5.9318781685479494E-2</c:v>
                </c:pt>
                <c:pt idx="402">
                  <c:v>5.9557975384033263E-2</c:v>
                </c:pt>
                <c:pt idx="403">
                  <c:v>5.9939858513109907E-2</c:v>
                </c:pt>
                <c:pt idx="404">
                  <c:v>6.0270903656937089E-2</c:v>
                </c:pt>
                <c:pt idx="405">
                  <c:v>6.0552522340624547E-2</c:v>
                </c:pt>
                <c:pt idx="406">
                  <c:v>6.0847599168535813E-2</c:v>
                </c:pt>
                <c:pt idx="407">
                  <c:v>6.1137299629057493E-2</c:v>
                </c:pt>
                <c:pt idx="408">
                  <c:v>6.1346002072604933E-2</c:v>
                </c:pt>
                <c:pt idx="409">
                  <c:v>6.1410091100536787E-2</c:v>
                </c:pt>
                <c:pt idx="410">
                  <c:v>6.1410091100536787E-2</c:v>
                </c:pt>
                <c:pt idx="411">
                  <c:v>6.1410091100536787E-2</c:v>
                </c:pt>
                <c:pt idx="412">
                  <c:v>6.1410091100536787E-2</c:v>
                </c:pt>
                <c:pt idx="413">
                  <c:v>6.1410091100536787E-2</c:v>
                </c:pt>
                <c:pt idx="414">
                  <c:v>6.1410091100536787E-2</c:v>
                </c:pt>
                <c:pt idx="415">
                  <c:v>6.1410091100536787E-2</c:v>
                </c:pt>
                <c:pt idx="416">
                  <c:v>6.1410091100536787E-2</c:v>
                </c:pt>
                <c:pt idx="417">
                  <c:v>6.1410091100536787E-2</c:v>
                </c:pt>
                <c:pt idx="418">
                  <c:v>6.1410091100536787E-2</c:v>
                </c:pt>
                <c:pt idx="419">
                  <c:v>6.1498432390081063E-2</c:v>
                </c:pt>
                <c:pt idx="420">
                  <c:v>6.1667547608675793E-2</c:v>
                </c:pt>
                <c:pt idx="421">
                  <c:v>6.1739743430164987E-2</c:v>
                </c:pt>
                <c:pt idx="422">
                  <c:v>6.1739743430164987E-2</c:v>
                </c:pt>
                <c:pt idx="423">
                  <c:v>6.1739743430164987E-2</c:v>
                </c:pt>
                <c:pt idx="424">
                  <c:v>6.1739743430164987E-2</c:v>
                </c:pt>
                <c:pt idx="425">
                  <c:v>6.1739743430164987E-2</c:v>
                </c:pt>
                <c:pt idx="426">
                  <c:v>6.1739743430164987E-2</c:v>
                </c:pt>
                <c:pt idx="427">
                  <c:v>6.1739743430164987E-2</c:v>
                </c:pt>
                <c:pt idx="428">
                  <c:v>6.1739743430164987E-2</c:v>
                </c:pt>
                <c:pt idx="429">
                  <c:v>6.1739743430164987E-2</c:v>
                </c:pt>
                <c:pt idx="430">
                  <c:v>6.1739743430164987E-2</c:v>
                </c:pt>
                <c:pt idx="431">
                  <c:v>6.1874930866558077E-2</c:v>
                </c:pt>
                <c:pt idx="432">
                  <c:v>6.1988675179357022E-2</c:v>
                </c:pt>
                <c:pt idx="433">
                  <c:v>6.1988675179357022E-2</c:v>
                </c:pt>
                <c:pt idx="434">
                  <c:v>6.1988675179357022E-2</c:v>
                </c:pt>
                <c:pt idx="435">
                  <c:v>6.2184452916162578E-2</c:v>
                </c:pt>
                <c:pt idx="436">
                  <c:v>6.2755446322921266E-2</c:v>
                </c:pt>
                <c:pt idx="437">
                  <c:v>6.363770615712798E-2</c:v>
                </c:pt>
                <c:pt idx="438">
                  <c:v>6.4646437461379921E-2</c:v>
                </c:pt>
                <c:pt idx="439">
                  <c:v>6.5516442376674158E-2</c:v>
                </c:pt>
                <c:pt idx="440">
                  <c:v>6.6060734539547611E-2</c:v>
                </c:pt>
                <c:pt idx="441">
                  <c:v>6.6291608911978342E-2</c:v>
                </c:pt>
                <c:pt idx="442">
                  <c:v>6.6345255534599024E-2</c:v>
                </c:pt>
                <c:pt idx="443">
                  <c:v>6.6349452451789262E-2</c:v>
                </c:pt>
                <c:pt idx="444">
                  <c:v>6.6349452451789262E-2</c:v>
                </c:pt>
                <c:pt idx="445">
                  <c:v>6.6349452451789262E-2</c:v>
                </c:pt>
                <c:pt idx="446">
                  <c:v>6.6349452451789262E-2</c:v>
                </c:pt>
                <c:pt idx="447">
                  <c:v>6.6349452451789262E-2</c:v>
                </c:pt>
                <c:pt idx="448">
                  <c:v>6.6349452451789262E-2</c:v>
                </c:pt>
                <c:pt idx="449">
                  <c:v>6.6349452451789262E-2</c:v>
                </c:pt>
                <c:pt idx="450">
                  <c:v>6.6349452451789262E-2</c:v>
                </c:pt>
                <c:pt idx="451">
                  <c:v>6.6349452451789262E-2</c:v>
                </c:pt>
                <c:pt idx="452">
                  <c:v>6.6349452451789262E-2</c:v>
                </c:pt>
                <c:pt idx="453">
                  <c:v>6.6349452451789262E-2</c:v>
                </c:pt>
                <c:pt idx="454">
                  <c:v>6.6349452451789262E-2</c:v>
                </c:pt>
                <c:pt idx="455">
                  <c:v>6.6349452451789262E-2</c:v>
                </c:pt>
                <c:pt idx="456">
                  <c:v>6.6349452451789262E-2</c:v>
                </c:pt>
                <c:pt idx="457">
                  <c:v>6.6349452451789262E-2</c:v>
                </c:pt>
                <c:pt idx="458">
                  <c:v>6.6349452451789262E-2</c:v>
                </c:pt>
                <c:pt idx="459">
                  <c:v>6.6349452451789262E-2</c:v>
                </c:pt>
                <c:pt idx="460">
                  <c:v>6.6349452451789262E-2</c:v>
                </c:pt>
                <c:pt idx="461">
                  <c:v>6.6349452451789262E-2</c:v>
                </c:pt>
                <c:pt idx="462">
                  <c:v>6.6349452451789262E-2</c:v>
                </c:pt>
                <c:pt idx="463">
                  <c:v>6.6349452451789262E-2</c:v>
                </c:pt>
                <c:pt idx="464">
                  <c:v>6.6349452451789262E-2</c:v>
                </c:pt>
                <c:pt idx="465">
                  <c:v>6.6349452451789262E-2</c:v>
                </c:pt>
                <c:pt idx="466">
                  <c:v>6.6349452451789262E-2</c:v>
                </c:pt>
                <c:pt idx="467">
                  <c:v>6.6349452451789262E-2</c:v>
                </c:pt>
                <c:pt idx="468">
                  <c:v>6.6349452451789262E-2</c:v>
                </c:pt>
                <c:pt idx="469">
                  <c:v>6.6349452451789262E-2</c:v>
                </c:pt>
                <c:pt idx="470">
                  <c:v>6.6349452451789262E-2</c:v>
                </c:pt>
                <c:pt idx="471">
                  <c:v>6.6349452451789262E-2</c:v>
                </c:pt>
                <c:pt idx="472">
                  <c:v>6.6349452451789262E-2</c:v>
                </c:pt>
                <c:pt idx="473">
                  <c:v>6.6349452451789262E-2</c:v>
                </c:pt>
                <c:pt idx="474">
                  <c:v>6.6349452451789262E-2</c:v>
                </c:pt>
                <c:pt idx="475">
                  <c:v>6.6349452451789262E-2</c:v>
                </c:pt>
                <c:pt idx="476">
                  <c:v>6.6349452451789262E-2</c:v>
                </c:pt>
                <c:pt idx="477">
                  <c:v>6.6349452451789262E-2</c:v>
                </c:pt>
                <c:pt idx="478">
                  <c:v>6.6349452451789262E-2</c:v>
                </c:pt>
                <c:pt idx="479">
                  <c:v>6.6349452451789262E-2</c:v>
                </c:pt>
                <c:pt idx="480">
                  <c:v>6.6349452451789262E-2</c:v>
                </c:pt>
                <c:pt idx="481">
                  <c:v>6.6349452451789262E-2</c:v>
                </c:pt>
                <c:pt idx="482">
                  <c:v>6.6349452451789262E-2</c:v>
                </c:pt>
                <c:pt idx="483">
                  <c:v>6.6349452451789262E-2</c:v>
                </c:pt>
                <c:pt idx="484">
                  <c:v>6.6349452451789262E-2</c:v>
                </c:pt>
                <c:pt idx="485">
                  <c:v>6.6349452451789262E-2</c:v>
                </c:pt>
                <c:pt idx="486">
                  <c:v>6.6349452451789262E-2</c:v>
                </c:pt>
                <c:pt idx="487">
                  <c:v>6.6349452451789262E-2</c:v>
                </c:pt>
                <c:pt idx="488">
                  <c:v>6.6349452451789262E-2</c:v>
                </c:pt>
                <c:pt idx="489">
                  <c:v>6.6349452451789262E-2</c:v>
                </c:pt>
                <c:pt idx="490">
                  <c:v>6.6349452451789262E-2</c:v>
                </c:pt>
                <c:pt idx="491">
                  <c:v>6.6349452451789262E-2</c:v>
                </c:pt>
                <c:pt idx="492">
                  <c:v>6.6349452451789262E-2</c:v>
                </c:pt>
                <c:pt idx="493">
                  <c:v>6.6349452451789262E-2</c:v>
                </c:pt>
                <c:pt idx="494">
                  <c:v>6.6349452451789262E-2</c:v>
                </c:pt>
                <c:pt idx="495">
                  <c:v>6.6349452451789262E-2</c:v>
                </c:pt>
                <c:pt idx="496">
                  <c:v>6.6349452451789262E-2</c:v>
                </c:pt>
                <c:pt idx="497">
                  <c:v>6.6349452451789262E-2</c:v>
                </c:pt>
                <c:pt idx="498">
                  <c:v>6.6349452451789262E-2</c:v>
                </c:pt>
                <c:pt idx="499">
                  <c:v>6.6349452451789262E-2</c:v>
                </c:pt>
                <c:pt idx="500">
                  <c:v>6.6349452451789262E-2</c:v>
                </c:pt>
                <c:pt idx="501">
                  <c:v>6.6349452451789262E-2</c:v>
                </c:pt>
                <c:pt idx="502">
                  <c:v>6.6349452451789262E-2</c:v>
                </c:pt>
                <c:pt idx="503">
                  <c:v>6.6349452451789262E-2</c:v>
                </c:pt>
                <c:pt idx="504">
                  <c:v>6.6349452451789262E-2</c:v>
                </c:pt>
                <c:pt idx="505">
                  <c:v>6.6349452451789262E-2</c:v>
                </c:pt>
                <c:pt idx="506">
                  <c:v>6.6349452451789262E-2</c:v>
                </c:pt>
                <c:pt idx="507">
                  <c:v>6.6349452451789262E-2</c:v>
                </c:pt>
                <c:pt idx="508">
                  <c:v>6.6349452451789262E-2</c:v>
                </c:pt>
                <c:pt idx="509">
                  <c:v>6.6349452451789262E-2</c:v>
                </c:pt>
                <c:pt idx="510">
                  <c:v>6.6349452451789262E-2</c:v>
                </c:pt>
                <c:pt idx="511">
                  <c:v>6.6349452451789262E-2</c:v>
                </c:pt>
                <c:pt idx="512">
                  <c:v>6.6349452451789262E-2</c:v>
                </c:pt>
                <c:pt idx="513">
                  <c:v>6.6349452451789262E-2</c:v>
                </c:pt>
                <c:pt idx="514">
                  <c:v>6.6349452451789262E-2</c:v>
                </c:pt>
                <c:pt idx="515">
                  <c:v>6.6349452451789262E-2</c:v>
                </c:pt>
                <c:pt idx="516">
                  <c:v>6.6349452451789262E-2</c:v>
                </c:pt>
                <c:pt idx="517">
                  <c:v>6.6349452451789262E-2</c:v>
                </c:pt>
                <c:pt idx="518">
                  <c:v>6.6349452451789262E-2</c:v>
                </c:pt>
                <c:pt idx="519">
                  <c:v>6.6349452451789262E-2</c:v>
                </c:pt>
                <c:pt idx="520">
                  <c:v>6.6461824914087253E-2</c:v>
                </c:pt>
                <c:pt idx="521">
                  <c:v>6.6639403902621769E-2</c:v>
                </c:pt>
                <c:pt idx="522">
                  <c:v>6.6857289649398161E-2</c:v>
                </c:pt>
                <c:pt idx="523">
                  <c:v>6.7183603791157953E-2</c:v>
                </c:pt>
                <c:pt idx="524">
                  <c:v>6.7625915771484607E-2</c:v>
                </c:pt>
                <c:pt idx="525">
                  <c:v>6.8020211366511846E-2</c:v>
                </c:pt>
                <c:pt idx="526">
                  <c:v>6.8228434972555166E-2</c:v>
                </c:pt>
                <c:pt idx="527">
                  <c:v>6.8299356791866259E-2</c:v>
                </c:pt>
                <c:pt idx="528">
                  <c:v>6.831598470755175E-2</c:v>
                </c:pt>
                <c:pt idx="529">
                  <c:v>6.831598470755175E-2</c:v>
                </c:pt>
                <c:pt idx="530">
                  <c:v>6.831598470755175E-2</c:v>
                </c:pt>
                <c:pt idx="531">
                  <c:v>6.831598470755175E-2</c:v>
                </c:pt>
                <c:pt idx="532">
                  <c:v>6.831598470755175E-2</c:v>
                </c:pt>
                <c:pt idx="533">
                  <c:v>6.831598470755175E-2</c:v>
                </c:pt>
                <c:pt idx="534">
                  <c:v>6.831598470755175E-2</c:v>
                </c:pt>
                <c:pt idx="535">
                  <c:v>6.831598470755175E-2</c:v>
                </c:pt>
                <c:pt idx="536">
                  <c:v>6.831598470755175E-2</c:v>
                </c:pt>
                <c:pt idx="537">
                  <c:v>6.831598470755175E-2</c:v>
                </c:pt>
                <c:pt idx="538">
                  <c:v>6.831598470755175E-2</c:v>
                </c:pt>
                <c:pt idx="539">
                  <c:v>6.831598470755175E-2</c:v>
                </c:pt>
                <c:pt idx="540">
                  <c:v>6.831598470755175E-2</c:v>
                </c:pt>
                <c:pt idx="541">
                  <c:v>6.831598470755175E-2</c:v>
                </c:pt>
                <c:pt idx="542">
                  <c:v>6.831598470755175E-2</c:v>
                </c:pt>
                <c:pt idx="543">
                  <c:v>6.8320069361544819E-2</c:v>
                </c:pt>
                <c:pt idx="544">
                  <c:v>6.8503406885446469E-2</c:v>
                </c:pt>
                <c:pt idx="545">
                  <c:v>6.8889839606682574E-2</c:v>
                </c:pt>
                <c:pt idx="546">
                  <c:v>6.9289365728513089E-2</c:v>
                </c:pt>
                <c:pt idx="547">
                  <c:v>6.9550755050203528E-2</c:v>
                </c:pt>
                <c:pt idx="548">
                  <c:v>6.9717287250545518E-2</c:v>
                </c:pt>
                <c:pt idx="549">
                  <c:v>6.9830913910259279E-2</c:v>
                </c:pt>
                <c:pt idx="550">
                  <c:v>6.9918926452666841E-2</c:v>
                </c:pt>
                <c:pt idx="551">
                  <c:v>6.9953313009840076E-2</c:v>
                </c:pt>
                <c:pt idx="552">
                  <c:v>6.9976651536195464E-2</c:v>
                </c:pt>
                <c:pt idx="553">
                  <c:v>6.9999774717753677E-2</c:v>
                </c:pt>
                <c:pt idx="554">
                  <c:v>6.9999774717753677E-2</c:v>
                </c:pt>
                <c:pt idx="555">
                  <c:v>6.9999774717753677E-2</c:v>
                </c:pt>
                <c:pt idx="556">
                  <c:v>6.9999774717753677E-2</c:v>
                </c:pt>
                <c:pt idx="557">
                  <c:v>6.9999774717753677E-2</c:v>
                </c:pt>
                <c:pt idx="558">
                  <c:v>6.9999774717753677E-2</c:v>
                </c:pt>
                <c:pt idx="559">
                  <c:v>6.9999774717753677E-2</c:v>
                </c:pt>
                <c:pt idx="560">
                  <c:v>6.9999774717753677E-2</c:v>
                </c:pt>
                <c:pt idx="561">
                  <c:v>6.9999774717753677E-2</c:v>
                </c:pt>
                <c:pt idx="562">
                  <c:v>6.9999774717753677E-2</c:v>
                </c:pt>
                <c:pt idx="563">
                  <c:v>7.0090313089782044E-2</c:v>
                </c:pt>
                <c:pt idx="564">
                  <c:v>7.0539042008437997E-2</c:v>
                </c:pt>
                <c:pt idx="565">
                  <c:v>7.0882467291922824E-2</c:v>
                </c:pt>
                <c:pt idx="566">
                  <c:v>7.0882467291922824E-2</c:v>
                </c:pt>
                <c:pt idx="567">
                  <c:v>7.0882467291922824E-2</c:v>
                </c:pt>
                <c:pt idx="568">
                  <c:v>7.0882467291922824E-2</c:v>
                </c:pt>
                <c:pt idx="569">
                  <c:v>7.0882467291922824E-2</c:v>
                </c:pt>
                <c:pt idx="570">
                  <c:v>7.0882467291922824E-2</c:v>
                </c:pt>
                <c:pt idx="571">
                  <c:v>7.0882467291922824E-2</c:v>
                </c:pt>
                <c:pt idx="572">
                  <c:v>7.0882467291922824E-2</c:v>
                </c:pt>
                <c:pt idx="573">
                  <c:v>7.0882467291922824E-2</c:v>
                </c:pt>
                <c:pt idx="574">
                  <c:v>7.0882467291922824E-2</c:v>
                </c:pt>
                <c:pt idx="575">
                  <c:v>7.0882467291922824E-2</c:v>
                </c:pt>
                <c:pt idx="576">
                  <c:v>7.0882467291922824E-2</c:v>
                </c:pt>
                <c:pt idx="577">
                  <c:v>7.0882467291922824E-2</c:v>
                </c:pt>
                <c:pt idx="578">
                  <c:v>7.0882467291922824E-2</c:v>
                </c:pt>
                <c:pt idx="579">
                  <c:v>7.0882467291922824E-2</c:v>
                </c:pt>
                <c:pt idx="580">
                  <c:v>7.0882467291922824E-2</c:v>
                </c:pt>
                <c:pt idx="581">
                  <c:v>7.0882467291922824E-2</c:v>
                </c:pt>
                <c:pt idx="582">
                  <c:v>7.0882467291922824E-2</c:v>
                </c:pt>
                <c:pt idx="583">
                  <c:v>7.0882467291922824E-2</c:v>
                </c:pt>
                <c:pt idx="584">
                  <c:v>7.0882467291922824E-2</c:v>
                </c:pt>
                <c:pt idx="585">
                  <c:v>7.0882467291922824E-2</c:v>
                </c:pt>
                <c:pt idx="586">
                  <c:v>7.0882467291922824E-2</c:v>
                </c:pt>
                <c:pt idx="587">
                  <c:v>7.0882467291922824E-2</c:v>
                </c:pt>
                <c:pt idx="588">
                  <c:v>7.0882467291922824E-2</c:v>
                </c:pt>
                <c:pt idx="589">
                  <c:v>7.0882467291922824E-2</c:v>
                </c:pt>
                <c:pt idx="590">
                  <c:v>7.0882467291922824E-2</c:v>
                </c:pt>
                <c:pt idx="591">
                  <c:v>7.0882467291922824E-2</c:v>
                </c:pt>
                <c:pt idx="592">
                  <c:v>7.0882467291922824E-2</c:v>
                </c:pt>
                <c:pt idx="593">
                  <c:v>7.0882467291922824E-2</c:v>
                </c:pt>
                <c:pt idx="594">
                  <c:v>7.0882467291922824E-2</c:v>
                </c:pt>
                <c:pt idx="595">
                  <c:v>7.0882467291922824E-2</c:v>
                </c:pt>
                <c:pt idx="596">
                  <c:v>7.0882467291922824E-2</c:v>
                </c:pt>
                <c:pt idx="597">
                  <c:v>7.0882467291922824E-2</c:v>
                </c:pt>
                <c:pt idx="598">
                  <c:v>7.0882467291922824E-2</c:v>
                </c:pt>
                <c:pt idx="599">
                  <c:v>7.0882467291922824E-2</c:v>
                </c:pt>
                <c:pt idx="600">
                  <c:v>7.0882467291922824E-2</c:v>
                </c:pt>
                <c:pt idx="601">
                  <c:v>7.0882467291922824E-2</c:v>
                </c:pt>
                <c:pt idx="602">
                  <c:v>7.0882467291922824E-2</c:v>
                </c:pt>
                <c:pt idx="603">
                  <c:v>7.0882467291922824E-2</c:v>
                </c:pt>
                <c:pt idx="604">
                  <c:v>7.0882467291922824E-2</c:v>
                </c:pt>
                <c:pt idx="605">
                  <c:v>7.0882467291922824E-2</c:v>
                </c:pt>
                <c:pt idx="606">
                  <c:v>7.0882467291922824E-2</c:v>
                </c:pt>
                <c:pt idx="607">
                  <c:v>7.0882467291922824E-2</c:v>
                </c:pt>
                <c:pt idx="608">
                  <c:v>7.0882467291922824E-2</c:v>
                </c:pt>
                <c:pt idx="609">
                  <c:v>7.0882467291922824E-2</c:v>
                </c:pt>
                <c:pt idx="610">
                  <c:v>7.0882467291922824E-2</c:v>
                </c:pt>
                <c:pt idx="611">
                  <c:v>7.0882467291922824E-2</c:v>
                </c:pt>
                <c:pt idx="612">
                  <c:v>7.0882467291922824E-2</c:v>
                </c:pt>
                <c:pt idx="613">
                  <c:v>7.0882467291922824E-2</c:v>
                </c:pt>
                <c:pt idx="614">
                  <c:v>7.0882467291922824E-2</c:v>
                </c:pt>
                <c:pt idx="615">
                  <c:v>7.0882467291922824E-2</c:v>
                </c:pt>
                <c:pt idx="616">
                  <c:v>7.0882467291922824E-2</c:v>
                </c:pt>
                <c:pt idx="617">
                  <c:v>7.0882467291922824E-2</c:v>
                </c:pt>
                <c:pt idx="618">
                  <c:v>7.0882467291922824E-2</c:v>
                </c:pt>
                <c:pt idx="619">
                  <c:v>7.1068368056203951E-2</c:v>
                </c:pt>
                <c:pt idx="620">
                  <c:v>7.1324922180495048E-2</c:v>
                </c:pt>
                <c:pt idx="621">
                  <c:v>7.1393806453535311E-2</c:v>
                </c:pt>
                <c:pt idx="622">
                  <c:v>7.1393806453535311E-2</c:v>
                </c:pt>
                <c:pt idx="623">
                  <c:v>7.1393806453535311E-2</c:v>
                </c:pt>
                <c:pt idx="624">
                  <c:v>7.1393806453535311E-2</c:v>
                </c:pt>
                <c:pt idx="625">
                  <c:v>7.1393806453535311E-2</c:v>
                </c:pt>
                <c:pt idx="626">
                  <c:v>7.1393806453535311E-2</c:v>
                </c:pt>
                <c:pt idx="627">
                  <c:v>7.1393806453535311E-2</c:v>
                </c:pt>
                <c:pt idx="628">
                  <c:v>7.1393806453535311E-2</c:v>
                </c:pt>
                <c:pt idx="629">
                  <c:v>7.1393806453535311E-2</c:v>
                </c:pt>
                <c:pt idx="630">
                  <c:v>7.1393806453535311E-2</c:v>
                </c:pt>
                <c:pt idx="631">
                  <c:v>7.1393806453535311E-2</c:v>
                </c:pt>
                <c:pt idx="632">
                  <c:v>7.1393806453535311E-2</c:v>
                </c:pt>
                <c:pt idx="633">
                  <c:v>7.1393806453535311E-2</c:v>
                </c:pt>
                <c:pt idx="634">
                  <c:v>7.1393806453535311E-2</c:v>
                </c:pt>
                <c:pt idx="635">
                  <c:v>7.1393806453535311E-2</c:v>
                </c:pt>
                <c:pt idx="636">
                  <c:v>7.1393806453535311E-2</c:v>
                </c:pt>
                <c:pt idx="637">
                  <c:v>7.1393806453535311E-2</c:v>
                </c:pt>
                <c:pt idx="638">
                  <c:v>7.1393806453535311E-2</c:v>
                </c:pt>
                <c:pt idx="639">
                  <c:v>7.1393806453535311E-2</c:v>
                </c:pt>
                <c:pt idx="640">
                  <c:v>7.1393806453535311E-2</c:v>
                </c:pt>
                <c:pt idx="641">
                  <c:v>7.1393806453535311E-2</c:v>
                </c:pt>
                <c:pt idx="642">
                  <c:v>7.1393806453535311E-2</c:v>
                </c:pt>
                <c:pt idx="643">
                  <c:v>7.1393806453535311E-2</c:v>
                </c:pt>
                <c:pt idx="644">
                  <c:v>7.1393806453535311E-2</c:v>
                </c:pt>
                <c:pt idx="645">
                  <c:v>7.1393806453535311E-2</c:v>
                </c:pt>
                <c:pt idx="646">
                  <c:v>7.1393806453535311E-2</c:v>
                </c:pt>
                <c:pt idx="647">
                  <c:v>7.1393806453535311E-2</c:v>
                </c:pt>
                <c:pt idx="648">
                  <c:v>7.1393806453535311E-2</c:v>
                </c:pt>
                <c:pt idx="649">
                  <c:v>7.1393806453535311E-2</c:v>
                </c:pt>
                <c:pt idx="650">
                  <c:v>7.1393806453535311E-2</c:v>
                </c:pt>
                <c:pt idx="651">
                  <c:v>7.1783702980345254E-2</c:v>
                </c:pt>
                <c:pt idx="652">
                  <c:v>7.267130114095649E-2</c:v>
                </c:pt>
                <c:pt idx="653">
                  <c:v>7.3620830624498965E-2</c:v>
                </c:pt>
                <c:pt idx="654">
                  <c:v>7.4809397899220323E-2</c:v>
                </c:pt>
                <c:pt idx="655">
                  <c:v>7.6549332307450785E-2</c:v>
                </c:pt>
                <c:pt idx="656">
                  <c:v>7.8470481719796426E-2</c:v>
                </c:pt>
                <c:pt idx="657">
                  <c:v>7.9940242247326515E-2</c:v>
                </c:pt>
                <c:pt idx="658">
                  <c:v>8.088823223012323E-2</c:v>
                </c:pt>
                <c:pt idx="659">
                  <c:v>8.1889995448636899E-2</c:v>
                </c:pt>
                <c:pt idx="660">
                  <c:v>8.3269895364470034E-2</c:v>
                </c:pt>
                <c:pt idx="661">
                  <c:v>8.4681091495908647E-2</c:v>
                </c:pt>
                <c:pt idx="662">
                  <c:v>8.5772426842060281E-2</c:v>
                </c:pt>
                <c:pt idx="663">
                  <c:v>8.6420952380607874E-2</c:v>
                </c:pt>
                <c:pt idx="664">
                  <c:v>8.6651106784450177E-2</c:v>
                </c:pt>
                <c:pt idx="665">
                  <c:v>8.6651106784450177E-2</c:v>
                </c:pt>
                <c:pt idx="666">
                  <c:v>8.6651106784450177E-2</c:v>
                </c:pt>
                <c:pt idx="667">
                  <c:v>8.6651106784450177E-2</c:v>
                </c:pt>
                <c:pt idx="668">
                  <c:v>8.6651106784450177E-2</c:v>
                </c:pt>
                <c:pt idx="669">
                  <c:v>8.6651106784450177E-2</c:v>
                </c:pt>
                <c:pt idx="670">
                  <c:v>8.6651106784450177E-2</c:v>
                </c:pt>
                <c:pt idx="671">
                  <c:v>8.6651106784450177E-2</c:v>
                </c:pt>
                <c:pt idx="672">
                  <c:v>8.6651106784450177E-2</c:v>
                </c:pt>
                <c:pt idx="673">
                  <c:v>8.6651106784450177E-2</c:v>
                </c:pt>
                <c:pt idx="674">
                  <c:v>8.6651106784450177E-2</c:v>
                </c:pt>
                <c:pt idx="675">
                  <c:v>8.6651106784450177E-2</c:v>
                </c:pt>
                <c:pt idx="676">
                  <c:v>8.6651106784450177E-2</c:v>
                </c:pt>
                <c:pt idx="677">
                  <c:v>8.6685607183900407E-2</c:v>
                </c:pt>
                <c:pt idx="678">
                  <c:v>8.7632341584639839E-2</c:v>
                </c:pt>
                <c:pt idx="679">
                  <c:v>8.9045558130707914E-2</c:v>
                </c:pt>
                <c:pt idx="680">
                  <c:v>9.0539966067922847E-2</c:v>
                </c:pt>
                <c:pt idx="681">
                  <c:v>9.1876567658388558E-2</c:v>
                </c:pt>
                <c:pt idx="682">
                  <c:v>9.2663833718256552E-2</c:v>
                </c:pt>
                <c:pt idx="683">
                  <c:v>9.3084082332548945E-2</c:v>
                </c:pt>
                <c:pt idx="684">
                  <c:v>9.3274758538147887E-2</c:v>
                </c:pt>
                <c:pt idx="685">
                  <c:v>9.3274758538147887E-2</c:v>
                </c:pt>
                <c:pt idx="686">
                  <c:v>9.3274758538147887E-2</c:v>
                </c:pt>
                <c:pt idx="687">
                  <c:v>9.3274758538147887E-2</c:v>
                </c:pt>
                <c:pt idx="688">
                  <c:v>9.3274758538147887E-2</c:v>
                </c:pt>
                <c:pt idx="689">
                  <c:v>9.3274758538147887E-2</c:v>
                </c:pt>
                <c:pt idx="690">
                  <c:v>9.3274758538147887E-2</c:v>
                </c:pt>
                <c:pt idx="691">
                  <c:v>9.3274758538147887E-2</c:v>
                </c:pt>
                <c:pt idx="692">
                  <c:v>9.3274758538147887E-2</c:v>
                </c:pt>
                <c:pt idx="693">
                  <c:v>9.3274758538147887E-2</c:v>
                </c:pt>
                <c:pt idx="694">
                  <c:v>9.3274758538147887E-2</c:v>
                </c:pt>
                <c:pt idx="695">
                  <c:v>9.3274758538147887E-2</c:v>
                </c:pt>
                <c:pt idx="696">
                  <c:v>9.4073594975725039E-2</c:v>
                </c:pt>
                <c:pt idx="697">
                  <c:v>9.5133376394346117E-2</c:v>
                </c:pt>
                <c:pt idx="698">
                  <c:v>9.5854202545124181E-2</c:v>
                </c:pt>
                <c:pt idx="699">
                  <c:v>9.6350725712452082E-2</c:v>
                </c:pt>
                <c:pt idx="700">
                  <c:v>9.6513256873449832E-2</c:v>
                </c:pt>
                <c:pt idx="701">
                  <c:v>9.6513256873449832E-2</c:v>
                </c:pt>
                <c:pt idx="702">
                  <c:v>9.6513256873449832E-2</c:v>
                </c:pt>
                <c:pt idx="703">
                  <c:v>9.6513256873449832E-2</c:v>
                </c:pt>
                <c:pt idx="704">
                  <c:v>9.6551947566798982E-2</c:v>
                </c:pt>
                <c:pt idx="705">
                  <c:v>9.6834950587088339E-2</c:v>
                </c:pt>
                <c:pt idx="706">
                  <c:v>9.7273205039912478E-2</c:v>
                </c:pt>
                <c:pt idx="707">
                  <c:v>9.7675024382977593E-2</c:v>
                </c:pt>
                <c:pt idx="708">
                  <c:v>9.7879262164413339E-2</c:v>
                </c:pt>
                <c:pt idx="709">
                  <c:v>9.7879262164413339E-2</c:v>
                </c:pt>
                <c:pt idx="710">
                  <c:v>9.7879262164413339E-2</c:v>
                </c:pt>
                <c:pt idx="711">
                  <c:v>9.7879262164413339E-2</c:v>
                </c:pt>
                <c:pt idx="712">
                  <c:v>9.7879262164413339E-2</c:v>
                </c:pt>
                <c:pt idx="713">
                  <c:v>9.7879262164413339E-2</c:v>
                </c:pt>
                <c:pt idx="714">
                  <c:v>9.8209944137288077E-2</c:v>
                </c:pt>
                <c:pt idx="715">
                  <c:v>9.8864781947574684E-2</c:v>
                </c:pt>
                <c:pt idx="716">
                  <c:v>9.9364210502651498E-2</c:v>
                </c:pt>
                <c:pt idx="717">
                  <c:v>9.9464500449153545E-2</c:v>
                </c:pt>
                <c:pt idx="718">
                  <c:v>9.9464500449153545E-2</c:v>
                </c:pt>
                <c:pt idx="719">
                  <c:v>9.9464500449153545E-2</c:v>
                </c:pt>
                <c:pt idx="720">
                  <c:v>9.9464500449153545E-2</c:v>
                </c:pt>
                <c:pt idx="721">
                  <c:v>9.9464500449153545E-2</c:v>
                </c:pt>
                <c:pt idx="722">
                  <c:v>9.9464500449153545E-2</c:v>
                </c:pt>
                <c:pt idx="723">
                  <c:v>9.9464500449153545E-2</c:v>
                </c:pt>
                <c:pt idx="724">
                  <c:v>9.9464500449153545E-2</c:v>
                </c:pt>
                <c:pt idx="725">
                  <c:v>9.9464500449153545E-2</c:v>
                </c:pt>
                <c:pt idx="726">
                  <c:v>9.9464500449153545E-2</c:v>
                </c:pt>
                <c:pt idx="727">
                  <c:v>9.9464500449153545E-2</c:v>
                </c:pt>
                <c:pt idx="728">
                  <c:v>9.9464500449153545E-2</c:v>
                </c:pt>
                <c:pt idx="729">
                  <c:v>9.9464500449153545E-2</c:v>
                </c:pt>
                <c:pt idx="730">
                  <c:v>9.9464500449153545E-2</c:v>
                </c:pt>
                <c:pt idx="731">
                  <c:v>9.9464500449153545E-2</c:v>
                </c:pt>
                <c:pt idx="732">
                  <c:v>9.9464500449153545E-2</c:v>
                </c:pt>
                <c:pt idx="733">
                  <c:v>9.9464500449153545E-2</c:v>
                </c:pt>
                <c:pt idx="734">
                  <c:v>9.9464500449153545E-2</c:v>
                </c:pt>
                <c:pt idx="735">
                  <c:v>9.9464500449153545E-2</c:v>
                </c:pt>
                <c:pt idx="736">
                  <c:v>9.9464500449153545E-2</c:v>
                </c:pt>
                <c:pt idx="737">
                  <c:v>9.9464500449153545E-2</c:v>
                </c:pt>
                <c:pt idx="738">
                  <c:v>9.9464500449153545E-2</c:v>
                </c:pt>
                <c:pt idx="739">
                  <c:v>9.9464500449153545E-2</c:v>
                </c:pt>
                <c:pt idx="740">
                  <c:v>9.9464500449153545E-2</c:v>
                </c:pt>
                <c:pt idx="741">
                  <c:v>9.9464500449153545E-2</c:v>
                </c:pt>
                <c:pt idx="742">
                  <c:v>9.9464500449153545E-2</c:v>
                </c:pt>
                <c:pt idx="743">
                  <c:v>9.9464500449153545E-2</c:v>
                </c:pt>
                <c:pt idx="744">
                  <c:v>9.9464500449153545E-2</c:v>
                </c:pt>
                <c:pt idx="745">
                  <c:v>9.9464500449153545E-2</c:v>
                </c:pt>
                <c:pt idx="746">
                  <c:v>9.9464500449153545E-2</c:v>
                </c:pt>
                <c:pt idx="747">
                  <c:v>9.9464500449153545E-2</c:v>
                </c:pt>
                <c:pt idx="748">
                  <c:v>9.9464500449153545E-2</c:v>
                </c:pt>
                <c:pt idx="749">
                  <c:v>9.9464500449153545E-2</c:v>
                </c:pt>
                <c:pt idx="750">
                  <c:v>9.9464500449153545E-2</c:v>
                </c:pt>
                <c:pt idx="751">
                  <c:v>9.9464500449153545E-2</c:v>
                </c:pt>
                <c:pt idx="752">
                  <c:v>9.9464500449153545E-2</c:v>
                </c:pt>
                <c:pt idx="753">
                  <c:v>9.9464500449153545E-2</c:v>
                </c:pt>
                <c:pt idx="754">
                  <c:v>9.9574013962595437E-2</c:v>
                </c:pt>
                <c:pt idx="755">
                  <c:v>9.9856798444544648E-2</c:v>
                </c:pt>
                <c:pt idx="756">
                  <c:v>0.1006736619235499</c:v>
                </c:pt>
                <c:pt idx="757">
                  <c:v>0.10231110409060365</c:v>
                </c:pt>
                <c:pt idx="758">
                  <c:v>0.10440092218368556</c:v>
                </c:pt>
                <c:pt idx="759">
                  <c:v>0.10634851266240987</c:v>
                </c:pt>
                <c:pt idx="760">
                  <c:v>0.10797326290082646</c:v>
                </c:pt>
                <c:pt idx="761">
                  <c:v>0.10927208376716308</c:v>
                </c:pt>
                <c:pt idx="762">
                  <c:v>0.11016368608250762</c:v>
                </c:pt>
                <c:pt idx="763">
                  <c:v>0.11065412858734441</c:v>
                </c:pt>
                <c:pt idx="764">
                  <c:v>0.11072396872781079</c:v>
                </c:pt>
                <c:pt idx="765">
                  <c:v>0.11072396872781079</c:v>
                </c:pt>
                <c:pt idx="766">
                  <c:v>0.11072396872781079</c:v>
                </c:pt>
                <c:pt idx="767">
                  <c:v>0.11072396872781079</c:v>
                </c:pt>
                <c:pt idx="768">
                  <c:v>0.11072396872781079</c:v>
                </c:pt>
                <c:pt idx="769">
                  <c:v>0.11072396872781079</c:v>
                </c:pt>
                <c:pt idx="770">
                  <c:v>0.11072396872781079</c:v>
                </c:pt>
                <c:pt idx="771">
                  <c:v>0.11072396872781079</c:v>
                </c:pt>
                <c:pt idx="772">
                  <c:v>0.11072396872781079</c:v>
                </c:pt>
                <c:pt idx="773">
                  <c:v>0.11072396872781079</c:v>
                </c:pt>
                <c:pt idx="774">
                  <c:v>0.11072396872781079</c:v>
                </c:pt>
                <c:pt idx="775">
                  <c:v>0.11072396872781079</c:v>
                </c:pt>
                <c:pt idx="776">
                  <c:v>0.11072396872781079</c:v>
                </c:pt>
                <c:pt idx="777">
                  <c:v>0.11072396872781079</c:v>
                </c:pt>
                <c:pt idx="778">
                  <c:v>0.11072396872781079</c:v>
                </c:pt>
                <c:pt idx="779">
                  <c:v>0.11072396872781079</c:v>
                </c:pt>
                <c:pt idx="780">
                  <c:v>0.11072396872781079</c:v>
                </c:pt>
                <c:pt idx="781">
                  <c:v>0.11072396872781079</c:v>
                </c:pt>
                <c:pt idx="782">
                  <c:v>0.11072396872781079</c:v>
                </c:pt>
                <c:pt idx="783">
                  <c:v>0.11072396872781079</c:v>
                </c:pt>
                <c:pt idx="784">
                  <c:v>0.11072396872781079</c:v>
                </c:pt>
                <c:pt idx="785">
                  <c:v>0.11072396872781079</c:v>
                </c:pt>
                <c:pt idx="786">
                  <c:v>0.11072396872781079</c:v>
                </c:pt>
                <c:pt idx="787">
                  <c:v>0.11072396872781079</c:v>
                </c:pt>
                <c:pt idx="788">
                  <c:v>0.11072396872781079</c:v>
                </c:pt>
                <c:pt idx="789">
                  <c:v>0.11072396872781079</c:v>
                </c:pt>
                <c:pt idx="790">
                  <c:v>0.11072396872781079</c:v>
                </c:pt>
                <c:pt idx="791">
                  <c:v>0.11072396872781079</c:v>
                </c:pt>
                <c:pt idx="792">
                  <c:v>0.11072396872781079</c:v>
                </c:pt>
                <c:pt idx="793">
                  <c:v>0.11098008744629885</c:v>
                </c:pt>
                <c:pt idx="794">
                  <c:v>0.11272687159911285</c:v>
                </c:pt>
                <c:pt idx="795">
                  <c:v>0.11556580718097696</c:v>
                </c:pt>
                <c:pt idx="796">
                  <c:v>0.11872547951285495</c:v>
                </c:pt>
                <c:pt idx="797">
                  <c:v>0.12142676207369832</c:v>
                </c:pt>
                <c:pt idx="798">
                  <c:v>0.12317981886235303</c:v>
                </c:pt>
                <c:pt idx="799">
                  <c:v>0.12386418297789123</c:v>
                </c:pt>
                <c:pt idx="800">
                  <c:v>0.12386418297789123</c:v>
                </c:pt>
                <c:pt idx="801">
                  <c:v>0.12386418297789123</c:v>
                </c:pt>
                <c:pt idx="802">
                  <c:v>0.12386418297789123</c:v>
                </c:pt>
                <c:pt idx="803">
                  <c:v>0.12386418297789123</c:v>
                </c:pt>
                <c:pt idx="804">
                  <c:v>0.12386418297789123</c:v>
                </c:pt>
                <c:pt idx="805">
                  <c:v>0.12386418297789123</c:v>
                </c:pt>
                <c:pt idx="806">
                  <c:v>0.12386418297789123</c:v>
                </c:pt>
                <c:pt idx="807">
                  <c:v>0.12386418297789123</c:v>
                </c:pt>
                <c:pt idx="808">
                  <c:v>0.123938978537599</c:v>
                </c:pt>
                <c:pt idx="809">
                  <c:v>0.12442088052558607</c:v>
                </c:pt>
                <c:pt idx="810">
                  <c:v>0.12527463475028142</c:v>
                </c:pt>
                <c:pt idx="811">
                  <c:v>0.12674771877430613</c:v>
                </c:pt>
                <c:pt idx="812">
                  <c:v>0.1286033902910009</c:v>
                </c:pt>
                <c:pt idx="813">
                  <c:v>0.1304161890170511</c:v>
                </c:pt>
                <c:pt idx="814">
                  <c:v>0.1321150201726263</c:v>
                </c:pt>
                <c:pt idx="815">
                  <c:v>0.1336821818917461</c:v>
                </c:pt>
                <c:pt idx="816">
                  <c:v>0.13499974290678893</c:v>
                </c:pt>
                <c:pt idx="817">
                  <c:v>0.13597313254153046</c:v>
                </c:pt>
                <c:pt idx="818">
                  <c:v>0.13647873453921569</c:v>
                </c:pt>
                <c:pt idx="819">
                  <c:v>0.13647873453921569</c:v>
                </c:pt>
                <c:pt idx="820">
                  <c:v>0.13647873453921569</c:v>
                </c:pt>
                <c:pt idx="821">
                  <c:v>0.13647873453921569</c:v>
                </c:pt>
                <c:pt idx="822">
                  <c:v>0.13647873453921569</c:v>
                </c:pt>
                <c:pt idx="823">
                  <c:v>0.13647873453921569</c:v>
                </c:pt>
                <c:pt idx="824">
                  <c:v>0.13647873453921569</c:v>
                </c:pt>
                <c:pt idx="825">
                  <c:v>0.13647873453921569</c:v>
                </c:pt>
                <c:pt idx="826">
                  <c:v>0.13647873453921569</c:v>
                </c:pt>
                <c:pt idx="827">
                  <c:v>0.13647873453921569</c:v>
                </c:pt>
                <c:pt idx="828">
                  <c:v>0.13647873453921569</c:v>
                </c:pt>
                <c:pt idx="829">
                  <c:v>0.13647873453921569</c:v>
                </c:pt>
                <c:pt idx="830">
                  <c:v>0.13647873453921569</c:v>
                </c:pt>
                <c:pt idx="831">
                  <c:v>0.13647873453921569</c:v>
                </c:pt>
                <c:pt idx="832">
                  <c:v>0.13647873453921569</c:v>
                </c:pt>
                <c:pt idx="833">
                  <c:v>0.13647873453921569</c:v>
                </c:pt>
                <c:pt idx="834">
                  <c:v>0.13647873453921569</c:v>
                </c:pt>
                <c:pt idx="835">
                  <c:v>0.13647873453921569</c:v>
                </c:pt>
                <c:pt idx="836">
                  <c:v>0.13647873453921569</c:v>
                </c:pt>
                <c:pt idx="837">
                  <c:v>0.13647873453921569</c:v>
                </c:pt>
                <c:pt idx="838">
                  <c:v>0.13647873453921569</c:v>
                </c:pt>
                <c:pt idx="839">
                  <c:v>0.13647873453921569</c:v>
                </c:pt>
                <c:pt idx="840">
                  <c:v>0.13647873453921569</c:v>
                </c:pt>
                <c:pt idx="841">
                  <c:v>0.13647873453921569</c:v>
                </c:pt>
                <c:pt idx="842">
                  <c:v>0.13647873453921569</c:v>
                </c:pt>
                <c:pt idx="843">
                  <c:v>0.13647873453921569</c:v>
                </c:pt>
                <c:pt idx="844">
                  <c:v>0.13647873453921569</c:v>
                </c:pt>
                <c:pt idx="845">
                  <c:v>0.13647873453921569</c:v>
                </c:pt>
                <c:pt idx="846">
                  <c:v>0.13647873453921569</c:v>
                </c:pt>
                <c:pt idx="847">
                  <c:v>0.13647873453921569</c:v>
                </c:pt>
                <c:pt idx="848">
                  <c:v>0.13647873453921569</c:v>
                </c:pt>
                <c:pt idx="849">
                  <c:v>0.13647873453921569</c:v>
                </c:pt>
                <c:pt idx="850">
                  <c:v>0.13647873453921569</c:v>
                </c:pt>
                <c:pt idx="851">
                  <c:v>0.13647873453921569</c:v>
                </c:pt>
                <c:pt idx="852">
                  <c:v>0.13647873453921569</c:v>
                </c:pt>
                <c:pt idx="853">
                  <c:v>0.13647873453921569</c:v>
                </c:pt>
                <c:pt idx="854">
                  <c:v>0.13647873453921569</c:v>
                </c:pt>
                <c:pt idx="855">
                  <c:v>0.13647873453921569</c:v>
                </c:pt>
                <c:pt idx="856">
                  <c:v>0.13647873453921569</c:v>
                </c:pt>
                <c:pt idx="857">
                  <c:v>0.13647873453921569</c:v>
                </c:pt>
                <c:pt idx="858">
                  <c:v>0.13647873453921569</c:v>
                </c:pt>
                <c:pt idx="859">
                  <c:v>0.13647873453921569</c:v>
                </c:pt>
                <c:pt idx="860">
                  <c:v>0.13647873453921569</c:v>
                </c:pt>
                <c:pt idx="861">
                  <c:v>0.13647873453921569</c:v>
                </c:pt>
                <c:pt idx="862">
                  <c:v>0.13647873453921569</c:v>
                </c:pt>
                <c:pt idx="863">
                  <c:v>0.13647873453921569</c:v>
                </c:pt>
                <c:pt idx="864">
                  <c:v>0.13647873453921569</c:v>
                </c:pt>
                <c:pt idx="865">
                  <c:v>0.13647873453921569</c:v>
                </c:pt>
                <c:pt idx="866">
                  <c:v>0.13647873453921569</c:v>
                </c:pt>
                <c:pt idx="867">
                  <c:v>0.13647873453921569</c:v>
                </c:pt>
                <c:pt idx="868">
                  <c:v>0.13647873453921569</c:v>
                </c:pt>
                <c:pt idx="869">
                  <c:v>0.13647873453921569</c:v>
                </c:pt>
                <c:pt idx="870">
                  <c:v>0.13647873453921569</c:v>
                </c:pt>
                <c:pt idx="871">
                  <c:v>0.13647873453921569</c:v>
                </c:pt>
                <c:pt idx="872">
                  <c:v>0.13647873453921569</c:v>
                </c:pt>
                <c:pt idx="873">
                  <c:v>0.13647873453921569</c:v>
                </c:pt>
                <c:pt idx="874">
                  <c:v>0.13647873453921569</c:v>
                </c:pt>
                <c:pt idx="875">
                  <c:v>0.13647873453921569</c:v>
                </c:pt>
                <c:pt idx="876">
                  <c:v>0.13667199125981261</c:v>
                </c:pt>
                <c:pt idx="877">
                  <c:v>0.13673922770428373</c:v>
                </c:pt>
                <c:pt idx="878">
                  <c:v>0.13673922770428373</c:v>
                </c:pt>
                <c:pt idx="879">
                  <c:v>0.13673922770428373</c:v>
                </c:pt>
                <c:pt idx="880">
                  <c:v>0.13673922770428373</c:v>
                </c:pt>
                <c:pt idx="881">
                  <c:v>0.13673922770428373</c:v>
                </c:pt>
                <c:pt idx="882">
                  <c:v>0.13673922770428373</c:v>
                </c:pt>
                <c:pt idx="883">
                  <c:v>0.13673922770428373</c:v>
                </c:pt>
                <c:pt idx="884">
                  <c:v>0.13673922770428373</c:v>
                </c:pt>
                <c:pt idx="885">
                  <c:v>0.13673922770428373</c:v>
                </c:pt>
                <c:pt idx="886">
                  <c:v>0.13673922770428373</c:v>
                </c:pt>
                <c:pt idx="887">
                  <c:v>0.13673922770428373</c:v>
                </c:pt>
                <c:pt idx="888">
                  <c:v>0.13673922770428373</c:v>
                </c:pt>
                <c:pt idx="889">
                  <c:v>0.13673922770428373</c:v>
                </c:pt>
                <c:pt idx="890">
                  <c:v>0.13673922770428373</c:v>
                </c:pt>
                <c:pt idx="891">
                  <c:v>0.13673922770428373</c:v>
                </c:pt>
                <c:pt idx="892">
                  <c:v>0.13698990087912941</c:v>
                </c:pt>
                <c:pt idx="893">
                  <c:v>0.13730639194949978</c:v>
                </c:pt>
                <c:pt idx="894">
                  <c:v>0.13745640875452378</c:v>
                </c:pt>
                <c:pt idx="895">
                  <c:v>0.13745640875452378</c:v>
                </c:pt>
                <c:pt idx="896">
                  <c:v>0.13745640875452378</c:v>
                </c:pt>
                <c:pt idx="897">
                  <c:v>0.13745640875452378</c:v>
                </c:pt>
                <c:pt idx="898">
                  <c:v>0.13745640875452378</c:v>
                </c:pt>
                <c:pt idx="899">
                  <c:v>0.13745640875452378</c:v>
                </c:pt>
                <c:pt idx="900">
                  <c:v>0.13745640875452378</c:v>
                </c:pt>
                <c:pt idx="901">
                  <c:v>0.13746813222846122</c:v>
                </c:pt>
                <c:pt idx="902">
                  <c:v>0.13927741966217716</c:v>
                </c:pt>
                <c:pt idx="903">
                  <c:v>0.14243709199405516</c:v>
                </c:pt>
                <c:pt idx="904">
                  <c:v>0.1451383745548985</c:v>
                </c:pt>
                <c:pt idx="905">
                  <c:v>0.14689143134355323</c:v>
                </c:pt>
                <c:pt idx="906">
                  <c:v>0.14757579545909144</c:v>
                </c:pt>
                <c:pt idx="907">
                  <c:v>0.14757579545909144</c:v>
                </c:pt>
                <c:pt idx="908">
                  <c:v>0.14757579545909144</c:v>
                </c:pt>
                <c:pt idx="909">
                  <c:v>0.14757579545909144</c:v>
                </c:pt>
                <c:pt idx="910">
                  <c:v>0.14757579545909144</c:v>
                </c:pt>
                <c:pt idx="911">
                  <c:v>0.14757579545909144</c:v>
                </c:pt>
                <c:pt idx="912">
                  <c:v>0.14757579545909144</c:v>
                </c:pt>
                <c:pt idx="913">
                  <c:v>0.14757579545909144</c:v>
                </c:pt>
                <c:pt idx="914">
                  <c:v>0.14757579545909144</c:v>
                </c:pt>
                <c:pt idx="915">
                  <c:v>0.14757579545909144</c:v>
                </c:pt>
                <c:pt idx="916">
                  <c:v>0.14757579545909144</c:v>
                </c:pt>
                <c:pt idx="917">
                  <c:v>0.14757579545909144</c:v>
                </c:pt>
                <c:pt idx="918">
                  <c:v>0.14757579545909144</c:v>
                </c:pt>
                <c:pt idx="919">
                  <c:v>0.14757579545909144</c:v>
                </c:pt>
                <c:pt idx="920">
                  <c:v>0.14757579545909144</c:v>
                </c:pt>
                <c:pt idx="921">
                  <c:v>0.14757579545909144</c:v>
                </c:pt>
                <c:pt idx="922">
                  <c:v>0.14757579545909144</c:v>
                </c:pt>
                <c:pt idx="923">
                  <c:v>0.14757579545909144</c:v>
                </c:pt>
                <c:pt idx="924">
                  <c:v>0.14757579545909144</c:v>
                </c:pt>
                <c:pt idx="925">
                  <c:v>0.14780865495590015</c:v>
                </c:pt>
                <c:pt idx="926">
                  <c:v>0.14792696518184112</c:v>
                </c:pt>
                <c:pt idx="927">
                  <c:v>0.14792696518184112</c:v>
                </c:pt>
                <c:pt idx="928">
                  <c:v>0.14792696518184112</c:v>
                </c:pt>
                <c:pt idx="929">
                  <c:v>0.14792696518184112</c:v>
                </c:pt>
                <c:pt idx="930">
                  <c:v>0.14792696518184112</c:v>
                </c:pt>
                <c:pt idx="931">
                  <c:v>0.14792696518184112</c:v>
                </c:pt>
                <c:pt idx="932">
                  <c:v>0.14792696518184112</c:v>
                </c:pt>
                <c:pt idx="933">
                  <c:v>0.14792696518184112</c:v>
                </c:pt>
                <c:pt idx="934">
                  <c:v>0.14801292708110261</c:v>
                </c:pt>
                <c:pt idx="935">
                  <c:v>0.14815367360185866</c:v>
                </c:pt>
                <c:pt idx="936">
                  <c:v>0.14815367360185866</c:v>
                </c:pt>
                <c:pt idx="937">
                  <c:v>0.14815367360185866</c:v>
                </c:pt>
                <c:pt idx="938">
                  <c:v>0.14815367360185866</c:v>
                </c:pt>
                <c:pt idx="939">
                  <c:v>0.14815367360185866</c:v>
                </c:pt>
                <c:pt idx="940">
                  <c:v>0.14815367360185866</c:v>
                </c:pt>
                <c:pt idx="941">
                  <c:v>0.14815367360185866</c:v>
                </c:pt>
                <c:pt idx="942">
                  <c:v>0.14815367360185866</c:v>
                </c:pt>
                <c:pt idx="943">
                  <c:v>0.14815367360185866</c:v>
                </c:pt>
                <c:pt idx="944">
                  <c:v>0.14815367360185866</c:v>
                </c:pt>
                <c:pt idx="945">
                  <c:v>0.14815367360185866</c:v>
                </c:pt>
                <c:pt idx="946">
                  <c:v>0.14815367360185866</c:v>
                </c:pt>
                <c:pt idx="947">
                  <c:v>0.14815367360185866</c:v>
                </c:pt>
                <c:pt idx="948">
                  <c:v>0.14815367360185866</c:v>
                </c:pt>
                <c:pt idx="949">
                  <c:v>0.14815367360185866</c:v>
                </c:pt>
                <c:pt idx="950">
                  <c:v>0.14815367360185866</c:v>
                </c:pt>
                <c:pt idx="951">
                  <c:v>0.1488495613170161</c:v>
                </c:pt>
                <c:pt idx="952">
                  <c:v>0.15067325144089128</c:v>
                </c:pt>
                <c:pt idx="953">
                  <c:v>0.15324288633155878</c:v>
                </c:pt>
                <c:pt idx="954">
                  <c:v>0.15580893704586882</c:v>
                </c:pt>
                <c:pt idx="955">
                  <c:v>0.15804426455792506</c:v>
                </c:pt>
                <c:pt idx="956">
                  <c:v>0.1599362011158707</c:v>
                </c:pt>
                <c:pt idx="957">
                  <c:v>0.16111606707962631</c:v>
                </c:pt>
                <c:pt idx="958">
                  <c:v>0.16117499789900525</c:v>
                </c:pt>
                <c:pt idx="959">
                  <c:v>0.16117499789900525</c:v>
                </c:pt>
                <c:pt idx="960">
                  <c:v>0.16117499789900525</c:v>
                </c:pt>
                <c:pt idx="961">
                  <c:v>0.16117499789900525</c:v>
                </c:pt>
                <c:pt idx="962">
                  <c:v>0.16117499789900525</c:v>
                </c:pt>
                <c:pt idx="963">
                  <c:v>0.16117499789900525</c:v>
                </c:pt>
                <c:pt idx="964">
                  <c:v>0.16117499789900525</c:v>
                </c:pt>
                <c:pt idx="965">
                  <c:v>0.16117499789900525</c:v>
                </c:pt>
                <c:pt idx="966">
                  <c:v>0.16117499789900525</c:v>
                </c:pt>
                <c:pt idx="967">
                  <c:v>0.16117499789900525</c:v>
                </c:pt>
                <c:pt idx="968">
                  <c:v>0.16117499789900525</c:v>
                </c:pt>
                <c:pt idx="969">
                  <c:v>0.16117499789900525</c:v>
                </c:pt>
                <c:pt idx="970">
                  <c:v>0.16154919157204264</c:v>
                </c:pt>
                <c:pt idx="971">
                  <c:v>0.16274687105838523</c:v>
                </c:pt>
                <c:pt idx="972">
                  <c:v>0.16489294491748047</c:v>
                </c:pt>
                <c:pt idx="973">
                  <c:v>0.16730469078701946</c:v>
                </c:pt>
                <c:pt idx="974">
                  <c:v>0.16937950593971499</c:v>
                </c:pt>
                <c:pt idx="975">
                  <c:v>0.17110560151491225</c:v>
                </c:pt>
                <c:pt idx="976">
                  <c:v>0.17248000164476227</c:v>
                </c:pt>
                <c:pt idx="977">
                  <c:v>0.17339523168321866</c:v>
                </c:pt>
                <c:pt idx="978">
                  <c:v>0.17390457795061698</c:v>
                </c:pt>
                <c:pt idx="979">
                  <c:v>0.17425719550849597</c:v>
                </c:pt>
                <c:pt idx="980">
                  <c:v>0.17449085105199494</c:v>
                </c:pt>
                <c:pt idx="981">
                  <c:v>0.17463558020233791</c:v>
                </c:pt>
                <c:pt idx="982">
                  <c:v>0.1747384524909181</c:v>
                </c:pt>
                <c:pt idx="983">
                  <c:v>0.17481469648260572</c:v>
                </c:pt>
                <c:pt idx="984">
                  <c:v>0.17484414262537357</c:v>
                </c:pt>
                <c:pt idx="985">
                  <c:v>0.17484414262537357</c:v>
                </c:pt>
                <c:pt idx="986">
                  <c:v>0.17484414262537357</c:v>
                </c:pt>
                <c:pt idx="987">
                  <c:v>0.17484414262537357</c:v>
                </c:pt>
                <c:pt idx="988">
                  <c:v>0.17484414262537357</c:v>
                </c:pt>
                <c:pt idx="989">
                  <c:v>0.17484414262537357</c:v>
                </c:pt>
                <c:pt idx="990">
                  <c:v>0.17484414262537357</c:v>
                </c:pt>
                <c:pt idx="991">
                  <c:v>0.17484414262537357</c:v>
                </c:pt>
                <c:pt idx="992">
                  <c:v>0.17484414262537357</c:v>
                </c:pt>
                <c:pt idx="993">
                  <c:v>0.17484414262537357</c:v>
                </c:pt>
                <c:pt idx="994">
                  <c:v>0.17484414262537357</c:v>
                </c:pt>
                <c:pt idx="995">
                  <c:v>0.17484414262537357</c:v>
                </c:pt>
                <c:pt idx="996">
                  <c:v>0.17484414262537357</c:v>
                </c:pt>
                <c:pt idx="997">
                  <c:v>0.17484414262537357</c:v>
                </c:pt>
                <c:pt idx="998">
                  <c:v>0.17484414262537357</c:v>
                </c:pt>
                <c:pt idx="999">
                  <c:v>0.17484414262537357</c:v>
                </c:pt>
                <c:pt idx="1000">
                  <c:v>0.17484414262537357</c:v>
                </c:pt>
                <c:pt idx="1001">
                  <c:v>0.17484414262537357</c:v>
                </c:pt>
                <c:pt idx="1002">
                  <c:v>0.17484414262537357</c:v>
                </c:pt>
                <c:pt idx="1003">
                  <c:v>0.17484414262537357</c:v>
                </c:pt>
                <c:pt idx="1004">
                  <c:v>0.17484414262537357</c:v>
                </c:pt>
                <c:pt idx="1005">
                  <c:v>0.17484414262537357</c:v>
                </c:pt>
                <c:pt idx="1006">
                  <c:v>0.17484414262537357</c:v>
                </c:pt>
                <c:pt idx="1007">
                  <c:v>0.17484414262537357</c:v>
                </c:pt>
                <c:pt idx="1008">
                  <c:v>0.17484414262537357</c:v>
                </c:pt>
                <c:pt idx="1009">
                  <c:v>0.17484414262537357</c:v>
                </c:pt>
                <c:pt idx="1010">
                  <c:v>0.17484414262537357</c:v>
                </c:pt>
                <c:pt idx="1011">
                  <c:v>0.17484414262537357</c:v>
                </c:pt>
                <c:pt idx="1012">
                  <c:v>0.17484414262537357</c:v>
                </c:pt>
                <c:pt idx="1013">
                  <c:v>0.17484414262537357</c:v>
                </c:pt>
                <c:pt idx="1014">
                  <c:v>0.17484414262537357</c:v>
                </c:pt>
                <c:pt idx="1015">
                  <c:v>0.17484414262537357</c:v>
                </c:pt>
                <c:pt idx="1016">
                  <c:v>0.17484414262537357</c:v>
                </c:pt>
                <c:pt idx="1017">
                  <c:v>0.17484414262537357</c:v>
                </c:pt>
                <c:pt idx="1018">
                  <c:v>0.17484414262537357</c:v>
                </c:pt>
                <c:pt idx="1019">
                  <c:v>0.17484414262537357</c:v>
                </c:pt>
                <c:pt idx="1020">
                  <c:v>0.17484414262537357</c:v>
                </c:pt>
                <c:pt idx="1021">
                  <c:v>0.17484414262537357</c:v>
                </c:pt>
                <c:pt idx="1022">
                  <c:v>0.17484414262537357</c:v>
                </c:pt>
                <c:pt idx="1023">
                  <c:v>0.17484414262537357</c:v>
                </c:pt>
                <c:pt idx="1024">
                  <c:v>0.17484414262537357</c:v>
                </c:pt>
                <c:pt idx="1025">
                  <c:v>0.17484414262537357</c:v>
                </c:pt>
                <c:pt idx="1026">
                  <c:v>0.17484414262537357</c:v>
                </c:pt>
                <c:pt idx="1027">
                  <c:v>0.17484414262537357</c:v>
                </c:pt>
                <c:pt idx="1028">
                  <c:v>0.17484414262537357</c:v>
                </c:pt>
                <c:pt idx="1029">
                  <c:v>0.17484414262537357</c:v>
                </c:pt>
                <c:pt idx="1030">
                  <c:v>0.17484414262537357</c:v>
                </c:pt>
                <c:pt idx="1031">
                  <c:v>0.17484414262537357</c:v>
                </c:pt>
                <c:pt idx="1032">
                  <c:v>0.17484414262537357</c:v>
                </c:pt>
                <c:pt idx="1033">
                  <c:v>0.17484414262537357</c:v>
                </c:pt>
                <c:pt idx="1034">
                  <c:v>0.17484414262537357</c:v>
                </c:pt>
                <c:pt idx="1035">
                  <c:v>0.17484414262537357</c:v>
                </c:pt>
                <c:pt idx="1036">
                  <c:v>0.17484414262537357</c:v>
                </c:pt>
                <c:pt idx="1037">
                  <c:v>0.17484414262537357</c:v>
                </c:pt>
                <c:pt idx="1038">
                  <c:v>0.17484414262537357</c:v>
                </c:pt>
                <c:pt idx="1039">
                  <c:v>0.17484414262537357</c:v>
                </c:pt>
                <c:pt idx="1040">
                  <c:v>0.17484414262537357</c:v>
                </c:pt>
                <c:pt idx="1041">
                  <c:v>0.17484414262537357</c:v>
                </c:pt>
                <c:pt idx="1042">
                  <c:v>0.17484414262537357</c:v>
                </c:pt>
                <c:pt idx="1043">
                  <c:v>0.17484414262537357</c:v>
                </c:pt>
                <c:pt idx="1044">
                  <c:v>0.17484414262537357</c:v>
                </c:pt>
                <c:pt idx="1045">
                  <c:v>0.17484414262537357</c:v>
                </c:pt>
                <c:pt idx="1046">
                  <c:v>0.17484414262537357</c:v>
                </c:pt>
                <c:pt idx="1047">
                  <c:v>0.17484414262537357</c:v>
                </c:pt>
                <c:pt idx="1048">
                  <c:v>0.17484414262537357</c:v>
                </c:pt>
                <c:pt idx="1049">
                  <c:v>0.17484414262537357</c:v>
                </c:pt>
                <c:pt idx="1050">
                  <c:v>0.17517769204080658</c:v>
                </c:pt>
                <c:pt idx="1051">
                  <c:v>0.1759048625114556</c:v>
                </c:pt>
                <c:pt idx="1052">
                  <c:v>0.176852185290548</c:v>
                </c:pt>
                <c:pt idx="1053">
                  <c:v>0.17801867604488508</c:v>
                </c:pt>
                <c:pt idx="1054">
                  <c:v>0.17946320836268126</c:v>
                </c:pt>
                <c:pt idx="1055">
                  <c:v>0.18119349059684195</c:v>
                </c:pt>
                <c:pt idx="1056">
                  <c:v>0.18309085226690361</c:v>
                </c:pt>
                <c:pt idx="1057">
                  <c:v>0.18486361433831267</c:v>
                </c:pt>
                <c:pt idx="1058">
                  <c:v>0.18620522460673847</c:v>
                </c:pt>
                <c:pt idx="1059">
                  <c:v>0.18715810945322978</c:v>
                </c:pt>
                <c:pt idx="1060">
                  <c:v>0.18782032032760099</c:v>
                </c:pt>
                <c:pt idx="1061">
                  <c:v>0.18816342388535712</c:v>
                </c:pt>
                <c:pt idx="1062">
                  <c:v>0.18821189217400597</c:v>
                </c:pt>
                <c:pt idx="1063">
                  <c:v>0.18821189217400597</c:v>
                </c:pt>
                <c:pt idx="1064">
                  <c:v>0.18821189217400597</c:v>
                </c:pt>
                <c:pt idx="1065">
                  <c:v>0.18821189217400597</c:v>
                </c:pt>
                <c:pt idx="1066">
                  <c:v>0.18821189217400597</c:v>
                </c:pt>
                <c:pt idx="1067">
                  <c:v>0.18821189217400597</c:v>
                </c:pt>
                <c:pt idx="1068">
                  <c:v>0.18821189217400597</c:v>
                </c:pt>
                <c:pt idx="1069">
                  <c:v>0.18821189217400597</c:v>
                </c:pt>
                <c:pt idx="1070">
                  <c:v>0.18821189217400597</c:v>
                </c:pt>
                <c:pt idx="1071">
                  <c:v>0.18821189217400597</c:v>
                </c:pt>
                <c:pt idx="1072">
                  <c:v>0.18821189217400597</c:v>
                </c:pt>
                <c:pt idx="1073">
                  <c:v>0.18821189217400597</c:v>
                </c:pt>
                <c:pt idx="1074">
                  <c:v>0.18821189217400597</c:v>
                </c:pt>
                <c:pt idx="1075">
                  <c:v>0.18821189217400597</c:v>
                </c:pt>
                <c:pt idx="1076">
                  <c:v>0.18821189217400597</c:v>
                </c:pt>
                <c:pt idx="1077">
                  <c:v>0.18821189217400597</c:v>
                </c:pt>
                <c:pt idx="1078">
                  <c:v>0.18821189217400597</c:v>
                </c:pt>
                <c:pt idx="1079">
                  <c:v>0.18821189217400597</c:v>
                </c:pt>
                <c:pt idx="1080">
                  <c:v>0.18821189217400597</c:v>
                </c:pt>
                <c:pt idx="1081">
                  <c:v>0.18821189217400597</c:v>
                </c:pt>
                <c:pt idx="1082">
                  <c:v>0.18821189217400597</c:v>
                </c:pt>
                <c:pt idx="1083">
                  <c:v>0.18833128420155348</c:v>
                </c:pt>
                <c:pt idx="1084">
                  <c:v>0.18894508036081975</c:v>
                </c:pt>
                <c:pt idx="1085">
                  <c:v>0.1891926111754203</c:v>
                </c:pt>
                <c:pt idx="1086">
                  <c:v>0.1891926111754203</c:v>
                </c:pt>
                <c:pt idx="1087">
                  <c:v>0.1891926111754203</c:v>
                </c:pt>
                <c:pt idx="1088">
                  <c:v>0.1891926111754203</c:v>
                </c:pt>
                <c:pt idx="1089">
                  <c:v>0.1891926111754203</c:v>
                </c:pt>
                <c:pt idx="1090">
                  <c:v>0.1891926111754203</c:v>
                </c:pt>
                <c:pt idx="1091">
                  <c:v>0.1891926111754203</c:v>
                </c:pt>
                <c:pt idx="1092">
                  <c:v>0.1891926111754203</c:v>
                </c:pt>
                <c:pt idx="1093">
                  <c:v>0.1891926111754203</c:v>
                </c:pt>
                <c:pt idx="1094">
                  <c:v>0.1891926111754203</c:v>
                </c:pt>
                <c:pt idx="1095">
                  <c:v>0.1891926111754203</c:v>
                </c:pt>
                <c:pt idx="1096">
                  <c:v>0.1891926111754203</c:v>
                </c:pt>
                <c:pt idx="1097">
                  <c:v>0.1891926111754203</c:v>
                </c:pt>
                <c:pt idx="1098">
                  <c:v>0.1891926111754203</c:v>
                </c:pt>
                <c:pt idx="1099">
                  <c:v>0.18979506360224591</c:v>
                </c:pt>
                <c:pt idx="1100">
                  <c:v>0.19049909515738189</c:v>
                </c:pt>
                <c:pt idx="1101">
                  <c:v>0.19058210852700022</c:v>
                </c:pt>
                <c:pt idx="1102">
                  <c:v>0.19058210852700022</c:v>
                </c:pt>
                <c:pt idx="1103">
                  <c:v>0.19058210852700022</c:v>
                </c:pt>
                <c:pt idx="1104">
                  <c:v>0.19058210852700022</c:v>
                </c:pt>
                <c:pt idx="1105">
                  <c:v>0.19058210852700022</c:v>
                </c:pt>
                <c:pt idx="1106">
                  <c:v>0.19058210852700022</c:v>
                </c:pt>
                <c:pt idx="1107">
                  <c:v>0.19058210852700022</c:v>
                </c:pt>
                <c:pt idx="1108">
                  <c:v>0.19058210852700022</c:v>
                </c:pt>
                <c:pt idx="1109">
                  <c:v>0.19082226946862851</c:v>
                </c:pt>
                <c:pt idx="1110">
                  <c:v>0.19103897404026776</c:v>
                </c:pt>
                <c:pt idx="1111">
                  <c:v>0.19103897404026776</c:v>
                </c:pt>
                <c:pt idx="1112">
                  <c:v>0.19103897404026776</c:v>
                </c:pt>
                <c:pt idx="1113">
                  <c:v>0.19103897404026776</c:v>
                </c:pt>
                <c:pt idx="1114">
                  <c:v>0.19103897404026776</c:v>
                </c:pt>
                <c:pt idx="1115">
                  <c:v>0.19103897404026776</c:v>
                </c:pt>
                <c:pt idx="1116">
                  <c:v>0.19103897404026776</c:v>
                </c:pt>
                <c:pt idx="1117">
                  <c:v>0.19103897404026776</c:v>
                </c:pt>
                <c:pt idx="1118">
                  <c:v>0.19103897404026776</c:v>
                </c:pt>
                <c:pt idx="1119">
                  <c:v>0.1912136397126234</c:v>
                </c:pt>
                <c:pt idx="1120">
                  <c:v>0.1912136397126234</c:v>
                </c:pt>
                <c:pt idx="1121">
                  <c:v>0.1912136397126234</c:v>
                </c:pt>
                <c:pt idx="1122">
                  <c:v>0.1912136397126234</c:v>
                </c:pt>
                <c:pt idx="1123">
                  <c:v>0.19148059095174619</c:v>
                </c:pt>
                <c:pt idx="1124">
                  <c:v>0.19268114215376947</c:v>
                </c:pt>
                <c:pt idx="1125">
                  <c:v>0.19496700830541877</c:v>
                </c:pt>
                <c:pt idx="1126">
                  <c:v>0.19796986585103982</c:v>
                </c:pt>
                <c:pt idx="1127">
                  <c:v>0.20097296136771509</c:v>
                </c:pt>
                <c:pt idx="1128">
                  <c:v>0.20362146752229993</c:v>
                </c:pt>
                <c:pt idx="1129">
                  <c:v>0.20567765069984237</c:v>
                </c:pt>
                <c:pt idx="1130">
                  <c:v>0.20713728499408982</c:v>
                </c:pt>
                <c:pt idx="1131">
                  <c:v>0.2083006460368225</c:v>
                </c:pt>
                <c:pt idx="1132">
                  <c:v>0.20933057376783193</c:v>
                </c:pt>
                <c:pt idx="1133">
                  <c:v>0.21031318190430834</c:v>
                </c:pt>
                <c:pt idx="1134">
                  <c:v>0.21120550012537836</c:v>
                </c:pt>
                <c:pt idx="1135">
                  <c:v>0.2119013085295276</c:v>
                </c:pt>
                <c:pt idx="1136">
                  <c:v>0.21232671769080497</c:v>
                </c:pt>
                <c:pt idx="1137">
                  <c:v>0.21246394439538652</c:v>
                </c:pt>
                <c:pt idx="1138">
                  <c:v>0.21246394439538652</c:v>
                </c:pt>
                <c:pt idx="1139">
                  <c:v>0.21246394439538652</c:v>
                </c:pt>
                <c:pt idx="1140">
                  <c:v>0.21246394439538652</c:v>
                </c:pt>
                <c:pt idx="1141">
                  <c:v>0.21246394439538652</c:v>
                </c:pt>
                <c:pt idx="1142">
                  <c:v>0.21246394439538652</c:v>
                </c:pt>
                <c:pt idx="1143">
                  <c:v>0.21246394439538652</c:v>
                </c:pt>
                <c:pt idx="1144">
                  <c:v>0.21246394439538652</c:v>
                </c:pt>
                <c:pt idx="1145">
                  <c:v>0.21246394439538652</c:v>
                </c:pt>
                <c:pt idx="1146">
                  <c:v>0.21259842689093217</c:v>
                </c:pt>
                <c:pt idx="1147">
                  <c:v>0.21342449188178483</c:v>
                </c:pt>
                <c:pt idx="1148">
                  <c:v>0.21423590350949842</c:v>
                </c:pt>
                <c:pt idx="1149">
                  <c:v>0.21463966065893267</c:v>
                </c:pt>
                <c:pt idx="1150">
                  <c:v>0.21473124690173107</c:v>
                </c:pt>
                <c:pt idx="1151">
                  <c:v>0.21473124690173107</c:v>
                </c:pt>
                <c:pt idx="1152">
                  <c:v>0.21473124690173107</c:v>
                </c:pt>
                <c:pt idx="1153">
                  <c:v>0.21473124690173107</c:v>
                </c:pt>
                <c:pt idx="1154">
                  <c:v>0.21473124690173107</c:v>
                </c:pt>
                <c:pt idx="1155">
                  <c:v>0.21473124690173107</c:v>
                </c:pt>
                <c:pt idx="1156">
                  <c:v>0.21473124690173107</c:v>
                </c:pt>
                <c:pt idx="1157">
                  <c:v>0.21473124690173107</c:v>
                </c:pt>
                <c:pt idx="1158">
                  <c:v>0.21473124690173107</c:v>
                </c:pt>
                <c:pt idx="1159">
                  <c:v>0.21473124690173107</c:v>
                </c:pt>
                <c:pt idx="1160">
                  <c:v>0.21473124690173107</c:v>
                </c:pt>
                <c:pt idx="1161">
                  <c:v>0.21473124690173107</c:v>
                </c:pt>
                <c:pt idx="1162">
                  <c:v>0.21473124690173107</c:v>
                </c:pt>
                <c:pt idx="1163">
                  <c:v>0.21473124690173107</c:v>
                </c:pt>
                <c:pt idx="1164">
                  <c:v>0.21473124690173107</c:v>
                </c:pt>
                <c:pt idx="1165">
                  <c:v>0.21473124690173107</c:v>
                </c:pt>
                <c:pt idx="1166">
                  <c:v>0.21473124690173107</c:v>
                </c:pt>
                <c:pt idx="1167">
                  <c:v>0.21473124690173107</c:v>
                </c:pt>
                <c:pt idx="1168">
                  <c:v>0.21473124690173107</c:v>
                </c:pt>
                <c:pt idx="1169">
                  <c:v>0.21473124690173107</c:v>
                </c:pt>
                <c:pt idx="1170">
                  <c:v>0.21473124690173107</c:v>
                </c:pt>
                <c:pt idx="1171">
                  <c:v>0.21473124690173107</c:v>
                </c:pt>
                <c:pt idx="1172">
                  <c:v>0.21473124690173107</c:v>
                </c:pt>
                <c:pt idx="1173">
                  <c:v>0.21473124690173107</c:v>
                </c:pt>
                <c:pt idx="1174">
                  <c:v>0.21473124690173107</c:v>
                </c:pt>
                <c:pt idx="1175">
                  <c:v>0.21473124690173107</c:v>
                </c:pt>
                <c:pt idx="1176">
                  <c:v>0.21473124690173107</c:v>
                </c:pt>
                <c:pt idx="1177">
                  <c:v>0.21473124690173107</c:v>
                </c:pt>
                <c:pt idx="1178">
                  <c:v>0.21473124690173107</c:v>
                </c:pt>
                <c:pt idx="1179">
                  <c:v>0.21473124690173107</c:v>
                </c:pt>
                <c:pt idx="1180">
                  <c:v>0.21473124690173107</c:v>
                </c:pt>
                <c:pt idx="1181">
                  <c:v>0.21473124690173107</c:v>
                </c:pt>
                <c:pt idx="1182">
                  <c:v>0.21473124690173107</c:v>
                </c:pt>
                <c:pt idx="1183">
                  <c:v>0.21473124690173107</c:v>
                </c:pt>
                <c:pt idx="1184">
                  <c:v>0.21473124690173107</c:v>
                </c:pt>
                <c:pt idx="1185">
                  <c:v>0.21473124690173107</c:v>
                </c:pt>
                <c:pt idx="1186">
                  <c:v>0.21473124690173107</c:v>
                </c:pt>
                <c:pt idx="1187">
                  <c:v>0.21473124690173107</c:v>
                </c:pt>
                <c:pt idx="1188">
                  <c:v>0.21473124690173107</c:v>
                </c:pt>
                <c:pt idx="1189">
                  <c:v>0.21473124690173107</c:v>
                </c:pt>
                <c:pt idx="1190">
                  <c:v>0.21473124690173107</c:v>
                </c:pt>
                <c:pt idx="1191">
                  <c:v>0.21473124690173107</c:v>
                </c:pt>
                <c:pt idx="1192">
                  <c:v>0.21473124690173107</c:v>
                </c:pt>
                <c:pt idx="1193">
                  <c:v>0.21473124690173107</c:v>
                </c:pt>
                <c:pt idx="1194">
                  <c:v>0.21473124690173107</c:v>
                </c:pt>
                <c:pt idx="1195">
                  <c:v>0.21473124690173107</c:v>
                </c:pt>
                <c:pt idx="1196">
                  <c:v>0.21473124690173107</c:v>
                </c:pt>
                <c:pt idx="1197">
                  <c:v>0.21473124690173107</c:v>
                </c:pt>
                <c:pt idx="1198">
                  <c:v>0.21473124690173107</c:v>
                </c:pt>
                <c:pt idx="1199">
                  <c:v>0.21473124690173107</c:v>
                </c:pt>
                <c:pt idx="1200">
                  <c:v>0.21473124690173107</c:v>
                </c:pt>
                <c:pt idx="1201">
                  <c:v>0.21473124690173107</c:v>
                </c:pt>
                <c:pt idx="1202">
                  <c:v>0.21473124690173107</c:v>
                </c:pt>
                <c:pt idx="1203">
                  <c:v>0.21473124690173107</c:v>
                </c:pt>
                <c:pt idx="1204">
                  <c:v>0.21473124690173107</c:v>
                </c:pt>
                <c:pt idx="1205">
                  <c:v>0.21473124690173107</c:v>
                </c:pt>
                <c:pt idx="1206">
                  <c:v>0.21473124690173107</c:v>
                </c:pt>
                <c:pt idx="1207">
                  <c:v>0.21473124690173107</c:v>
                </c:pt>
                <c:pt idx="1208">
                  <c:v>0.21473124690173107</c:v>
                </c:pt>
                <c:pt idx="1209">
                  <c:v>0.21473124690173107</c:v>
                </c:pt>
                <c:pt idx="1210">
                  <c:v>0.21473124690173107</c:v>
                </c:pt>
                <c:pt idx="1211">
                  <c:v>0.21473124690173107</c:v>
                </c:pt>
                <c:pt idx="1212">
                  <c:v>0.21473124690173107</c:v>
                </c:pt>
                <c:pt idx="1213">
                  <c:v>0.21473124690173107</c:v>
                </c:pt>
                <c:pt idx="1214">
                  <c:v>0.21473124690173107</c:v>
                </c:pt>
                <c:pt idx="1215">
                  <c:v>0.21473124690173107</c:v>
                </c:pt>
                <c:pt idx="1216">
                  <c:v>0.21473124690173107</c:v>
                </c:pt>
                <c:pt idx="1217">
                  <c:v>0.21473124690173107</c:v>
                </c:pt>
                <c:pt idx="1218">
                  <c:v>0.21473124690173107</c:v>
                </c:pt>
                <c:pt idx="1219">
                  <c:v>0.21473124690173107</c:v>
                </c:pt>
                <c:pt idx="1220">
                  <c:v>0.21473124690173107</c:v>
                </c:pt>
                <c:pt idx="1221">
                  <c:v>0.21473124690173107</c:v>
                </c:pt>
                <c:pt idx="1222">
                  <c:v>0.21473124690173107</c:v>
                </c:pt>
                <c:pt idx="1223">
                  <c:v>0.21473124690173107</c:v>
                </c:pt>
                <c:pt idx="1224">
                  <c:v>0.21473124690173107</c:v>
                </c:pt>
                <c:pt idx="1225">
                  <c:v>0.21473124690173107</c:v>
                </c:pt>
                <c:pt idx="1226">
                  <c:v>0.21473124690173107</c:v>
                </c:pt>
                <c:pt idx="1227">
                  <c:v>0.21473124690173107</c:v>
                </c:pt>
                <c:pt idx="1228">
                  <c:v>0.21473124690173107</c:v>
                </c:pt>
                <c:pt idx="1229">
                  <c:v>0.21473124690173107</c:v>
                </c:pt>
                <c:pt idx="1230">
                  <c:v>0.21473124690173107</c:v>
                </c:pt>
                <c:pt idx="1231">
                  <c:v>0.21473124690173107</c:v>
                </c:pt>
                <c:pt idx="1232">
                  <c:v>0.21473124690173107</c:v>
                </c:pt>
                <c:pt idx="1233">
                  <c:v>0.21473124690173107</c:v>
                </c:pt>
                <c:pt idx="1234">
                  <c:v>0.21473124690173107</c:v>
                </c:pt>
                <c:pt idx="1235">
                  <c:v>0.21473124690173107</c:v>
                </c:pt>
                <c:pt idx="1236">
                  <c:v>0.21473124690173107</c:v>
                </c:pt>
                <c:pt idx="1237">
                  <c:v>0.21473124690173107</c:v>
                </c:pt>
                <c:pt idx="1238">
                  <c:v>0.21473124690173107</c:v>
                </c:pt>
                <c:pt idx="1239">
                  <c:v>0.21473124690173107</c:v>
                </c:pt>
                <c:pt idx="1240">
                  <c:v>0.21473124690173107</c:v>
                </c:pt>
                <c:pt idx="1241">
                  <c:v>0.21473124690173107</c:v>
                </c:pt>
                <c:pt idx="1242">
                  <c:v>0.21473124690173107</c:v>
                </c:pt>
                <c:pt idx="1243">
                  <c:v>0.21473124690173107</c:v>
                </c:pt>
                <c:pt idx="1244">
                  <c:v>0.21473124690173107</c:v>
                </c:pt>
                <c:pt idx="1245">
                  <c:v>0.21473124690173107</c:v>
                </c:pt>
                <c:pt idx="1246">
                  <c:v>0.21473124690173107</c:v>
                </c:pt>
                <c:pt idx="1247">
                  <c:v>0.21473124690173107</c:v>
                </c:pt>
                <c:pt idx="1248">
                  <c:v>0.21473124690173107</c:v>
                </c:pt>
                <c:pt idx="1249">
                  <c:v>0.21473124690173107</c:v>
                </c:pt>
                <c:pt idx="1250">
                  <c:v>0.21473124690173107</c:v>
                </c:pt>
                <c:pt idx="1251">
                  <c:v>0.21473124690173107</c:v>
                </c:pt>
                <c:pt idx="1252">
                  <c:v>0.21473124690173107</c:v>
                </c:pt>
                <c:pt idx="1253">
                  <c:v>0.21473124690173107</c:v>
                </c:pt>
                <c:pt idx="1254">
                  <c:v>0.21473124690173107</c:v>
                </c:pt>
                <c:pt idx="1255">
                  <c:v>0.21473124690173107</c:v>
                </c:pt>
                <c:pt idx="1256">
                  <c:v>0.21473124690173107</c:v>
                </c:pt>
                <c:pt idx="1257">
                  <c:v>0.21473124690173107</c:v>
                </c:pt>
                <c:pt idx="1258">
                  <c:v>0.21473124690173107</c:v>
                </c:pt>
                <c:pt idx="1259">
                  <c:v>0.21473124690173107</c:v>
                </c:pt>
                <c:pt idx="1260">
                  <c:v>0.21473124690173107</c:v>
                </c:pt>
                <c:pt idx="1261">
                  <c:v>0.21473124690173107</c:v>
                </c:pt>
                <c:pt idx="1262">
                  <c:v>0.21473124690173107</c:v>
                </c:pt>
                <c:pt idx="1263">
                  <c:v>0.21473124690173107</c:v>
                </c:pt>
                <c:pt idx="1264">
                  <c:v>0.21473124690173107</c:v>
                </c:pt>
                <c:pt idx="1265">
                  <c:v>0.21473124690173107</c:v>
                </c:pt>
                <c:pt idx="1266">
                  <c:v>0.21473124690173107</c:v>
                </c:pt>
                <c:pt idx="1267">
                  <c:v>0.21473124690173107</c:v>
                </c:pt>
                <c:pt idx="1268">
                  <c:v>0.21473124690173107</c:v>
                </c:pt>
                <c:pt idx="1269">
                  <c:v>0.21473124690173107</c:v>
                </c:pt>
                <c:pt idx="1270">
                  <c:v>0.21473124690173107</c:v>
                </c:pt>
                <c:pt idx="1271">
                  <c:v>0.21473124690173107</c:v>
                </c:pt>
                <c:pt idx="1272">
                  <c:v>0.21473124690173107</c:v>
                </c:pt>
                <c:pt idx="1273">
                  <c:v>0.21473124690173107</c:v>
                </c:pt>
                <c:pt idx="1274">
                  <c:v>0.21473124690173107</c:v>
                </c:pt>
                <c:pt idx="1275">
                  <c:v>0.21473124690173107</c:v>
                </c:pt>
                <c:pt idx="1276">
                  <c:v>0.21473124690173107</c:v>
                </c:pt>
                <c:pt idx="1277">
                  <c:v>0.21473124690173107</c:v>
                </c:pt>
                <c:pt idx="1278">
                  <c:v>0.21473124690173107</c:v>
                </c:pt>
                <c:pt idx="1279">
                  <c:v>0.21473124690173107</c:v>
                </c:pt>
                <c:pt idx="1280">
                  <c:v>0.21473124690173107</c:v>
                </c:pt>
                <c:pt idx="1281">
                  <c:v>0.21473124690173107</c:v>
                </c:pt>
                <c:pt idx="1282">
                  <c:v>0.21473124690173107</c:v>
                </c:pt>
                <c:pt idx="1283">
                  <c:v>0.21473124690173107</c:v>
                </c:pt>
                <c:pt idx="1284">
                  <c:v>0.21473124690173107</c:v>
                </c:pt>
                <c:pt idx="1285">
                  <c:v>0.21473124690173107</c:v>
                </c:pt>
                <c:pt idx="1286">
                  <c:v>0.21473124690173107</c:v>
                </c:pt>
                <c:pt idx="1287">
                  <c:v>0.21473124690173107</c:v>
                </c:pt>
                <c:pt idx="1288">
                  <c:v>0.21473124690173107</c:v>
                </c:pt>
                <c:pt idx="1289">
                  <c:v>0.21473124690173107</c:v>
                </c:pt>
                <c:pt idx="1290">
                  <c:v>0.21473124690173107</c:v>
                </c:pt>
                <c:pt idx="1291">
                  <c:v>0.21473124690173107</c:v>
                </c:pt>
                <c:pt idx="1292">
                  <c:v>0.21473124690173107</c:v>
                </c:pt>
                <c:pt idx="1293">
                  <c:v>0.21473124690173107</c:v>
                </c:pt>
                <c:pt idx="1294">
                  <c:v>0.21473124690173107</c:v>
                </c:pt>
                <c:pt idx="1295">
                  <c:v>0.21473124690173107</c:v>
                </c:pt>
                <c:pt idx="1296">
                  <c:v>0.21473124690173107</c:v>
                </c:pt>
                <c:pt idx="1297">
                  <c:v>0.21473124690173107</c:v>
                </c:pt>
                <c:pt idx="1298">
                  <c:v>0.21473124690173107</c:v>
                </c:pt>
                <c:pt idx="1299">
                  <c:v>0.21473124690173107</c:v>
                </c:pt>
                <c:pt idx="1300">
                  <c:v>0.21473124690173107</c:v>
                </c:pt>
                <c:pt idx="1301">
                  <c:v>0.21473124690173107</c:v>
                </c:pt>
                <c:pt idx="1302">
                  <c:v>0.21473124690173107</c:v>
                </c:pt>
                <c:pt idx="1303">
                  <c:v>0.21473124690173107</c:v>
                </c:pt>
                <c:pt idx="1304">
                  <c:v>0.21473124690173107</c:v>
                </c:pt>
                <c:pt idx="1305">
                  <c:v>0.21473124690173107</c:v>
                </c:pt>
                <c:pt idx="1306">
                  <c:v>0.21473124690173107</c:v>
                </c:pt>
                <c:pt idx="1307">
                  <c:v>0.21473124690173107</c:v>
                </c:pt>
                <c:pt idx="1308">
                  <c:v>0.21473124690173107</c:v>
                </c:pt>
                <c:pt idx="1309">
                  <c:v>0.21473124690173107</c:v>
                </c:pt>
                <c:pt idx="1310">
                  <c:v>0.21473124690173107</c:v>
                </c:pt>
                <c:pt idx="1311">
                  <c:v>0.21473124690173107</c:v>
                </c:pt>
                <c:pt idx="1312">
                  <c:v>0.21473124690173107</c:v>
                </c:pt>
                <c:pt idx="1313">
                  <c:v>0.21473124690173107</c:v>
                </c:pt>
                <c:pt idx="1314">
                  <c:v>0.21473124690173107</c:v>
                </c:pt>
                <c:pt idx="1315">
                  <c:v>0.21473124690173107</c:v>
                </c:pt>
                <c:pt idx="1316">
                  <c:v>0.21473124690173107</c:v>
                </c:pt>
                <c:pt idx="1317">
                  <c:v>0.21473124690173107</c:v>
                </c:pt>
                <c:pt idx="1318">
                  <c:v>0.21473124690173107</c:v>
                </c:pt>
                <c:pt idx="1319">
                  <c:v>0.21473124690173107</c:v>
                </c:pt>
                <c:pt idx="1320">
                  <c:v>0.21473124690173107</c:v>
                </c:pt>
                <c:pt idx="1321">
                  <c:v>0.21473124690173107</c:v>
                </c:pt>
                <c:pt idx="1322">
                  <c:v>0.21473124690173107</c:v>
                </c:pt>
                <c:pt idx="1323">
                  <c:v>0.21473124690173107</c:v>
                </c:pt>
                <c:pt idx="1324">
                  <c:v>0.21473124690173107</c:v>
                </c:pt>
                <c:pt idx="1325">
                  <c:v>0.21473124690173107</c:v>
                </c:pt>
                <c:pt idx="1326">
                  <c:v>0.21473124690173107</c:v>
                </c:pt>
                <c:pt idx="1327">
                  <c:v>0.21473124690173107</c:v>
                </c:pt>
                <c:pt idx="1328">
                  <c:v>0.21473124690173107</c:v>
                </c:pt>
                <c:pt idx="1329">
                  <c:v>0.21473124690173107</c:v>
                </c:pt>
                <c:pt idx="1330">
                  <c:v>0.21473124690173107</c:v>
                </c:pt>
                <c:pt idx="1331">
                  <c:v>0.21473124690173107</c:v>
                </c:pt>
                <c:pt idx="1332">
                  <c:v>0.21473124690173107</c:v>
                </c:pt>
                <c:pt idx="1333">
                  <c:v>0.21473124690173107</c:v>
                </c:pt>
                <c:pt idx="1334">
                  <c:v>0.21473124690173107</c:v>
                </c:pt>
                <c:pt idx="1335">
                  <c:v>0.21473124690173107</c:v>
                </c:pt>
                <c:pt idx="1336">
                  <c:v>0.21473124690173107</c:v>
                </c:pt>
                <c:pt idx="1337">
                  <c:v>0.21473124690173107</c:v>
                </c:pt>
                <c:pt idx="1338">
                  <c:v>0.21473124690173107</c:v>
                </c:pt>
                <c:pt idx="1339">
                  <c:v>0.21473124690173107</c:v>
                </c:pt>
                <c:pt idx="1340">
                  <c:v>0.21473124690173107</c:v>
                </c:pt>
                <c:pt idx="1341">
                  <c:v>0.21473124690173107</c:v>
                </c:pt>
                <c:pt idx="1342">
                  <c:v>0.21473124690173107</c:v>
                </c:pt>
                <c:pt idx="1343">
                  <c:v>0.21473124690173107</c:v>
                </c:pt>
                <c:pt idx="1344">
                  <c:v>0.21473124690173107</c:v>
                </c:pt>
                <c:pt idx="1345">
                  <c:v>0.21473124690173107</c:v>
                </c:pt>
                <c:pt idx="1346">
                  <c:v>0.21473124690173107</c:v>
                </c:pt>
                <c:pt idx="1347">
                  <c:v>0.21473124690173107</c:v>
                </c:pt>
                <c:pt idx="1348">
                  <c:v>0.21473124690173107</c:v>
                </c:pt>
                <c:pt idx="1349">
                  <c:v>0.21473124690173107</c:v>
                </c:pt>
                <c:pt idx="1350">
                  <c:v>0.21473124690173107</c:v>
                </c:pt>
                <c:pt idx="1351">
                  <c:v>0.21473124690173107</c:v>
                </c:pt>
                <c:pt idx="1352">
                  <c:v>0.21491786344914759</c:v>
                </c:pt>
                <c:pt idx="1353">
                  <c:v>0.21518953459029988</c:v>
                </c:pt>
                <c:pt idx="1354">
                  <c:v>0.21554444290176789</c:v>
                </c:pt>
                <c:pt idx="1355">
                  <c:v>0.21602940070062973</c:v>
                </c:pt>
                <c:pt idx="1356">
                  <c:v>0.21674156438170289</c:v>
                </c:pt>
                <c:pt idx="1357">
                  <c:v>0.21762029892464271</c:v>
                </c:pt>
                <c:pt idx="1358">
                  <c:v>0.21860602596919415</c:v>
                </c:pt>
                <c:pt idx="1359">
                  <c:v>0.21973381051507165</c:v>
                </c:pt>
                <c:pt idx="1360">
                  <c:v>0.22090577421786281</c:v>
                </c:pt>
                <c:pt idx="1361">
                  <c:v>0.22169277262796033</c:v>
                </c:pt>
                <c:pt idx="1362">
                  <c:v>0.22171508964619643</c:v>
                </c:pt>
                <c:pt idx="1363">
                  <c:v>0.22171508964619643</c:v>
                </c:pt>
                <c:pt idx="1364">
                  <c:v>0.22171508964619643</c:v>
                </c:pt>
                <c:pt idx="1365">
                  <c:v>0.22171508964619643</c:v>
                </c:pt>
                <c:pt idx="1366">
                  <c:v>0.22171508964619643</c:v>
                </c:pt>
                <c:pt idx="1367">
                  <c:v>0.22171508964619643</c:v>
                </c:pt>
                <c:pt idx="1368">
                  <c:v>0.22210316983584694</c:v>
                </c:pt>
                <c:pt idx="1369">
                  <c:v>0.22284797926273311</c:v>
                </c:pt>
                <c:pt idx="1370">
                  <c:v>0.22306297938997738</c:v>
                </c:pt>
                <c:pt idx="1371">
                  <c:v>0.22306297938997738</c:v>
                </c:pt>
                <c:pt idx="1372">
                  <c:v>0.22306297938997738</c:v>
                </c:pt>
                <c:pt idx="1373">
                  <c:v>0.22306297938997738</c:v>
                </c:pt>
                <c:pt idx="1374">
                  <c:v>0.22306297938997738</c:v>
                </c:pt>
                <c:pt idx="1375">
                  <c:v>0.22360859067563771</c:v>
                </c:pt>
                <c:pt idx="1376">
                  <c:v>0.22502557695575393</c:v>
                </c:pt>
                <c:pt idx="1377">
                  <c:v>0.22745169248581312</c:v>
                </c:pt>
                <c:pt idx="1378">
                  <c:v>0.23016283657086059</c:v>
                </c:pt>
                <c:pt idx="1379">
                  <c:v>0.23254960669636021</c:v>
                </c:pt>
                <c:pt idx="1380">
                  <c:v>0.23459849137490063</c:v>
                </c:pt>
                <c:pt idx="1381">
                  <c:v>0.23591361100959438</c:v>
                </c:pt>
                <c:pt idx="1382">
                  <c:v>0.23591361100959438</c:v>
                </c:pt>
                <c:pt idx="1383">
                  <c:v>0.23591361100959438</c:v>
                </c:pt>
                <c:pt idx="1384">
                  <c:v>0.23591361100959438</c:v>
                </c:pt>
                <c:pt idx="1385">
                  <c:v>0.23591361100959438</c:v>
                </c:pt>
                <c:pt idx="1386">
                  <c:v>0.23591361100959438</c:v>
                </c:pt>
                <c:pt idx="1387">
                  <c:v>0.23591361100959438</c:v>
                </c:pt>
                <c:pt idx="1388">
                  <c:v>0.23591361100959438</c:v>
                </c:pt>
                <c:pt idx="1389">
                  <c:v>0.23591361100959438</c:v>
                </c:pt>
                <c:pt idx="1390">
                  <c:v>0.23591361100959438</c:v>
                </c:pt>
                <c:pt idx="1391">
                  <c:v>0.23591361100959438</c:v>
                </c:pt>
                <c:pt idx="1392">
                  <c:v>0.23591361100959438</c:v>
                </c:pt>
                <c:pt idx="1393">
                  <c:v>0.23591361100959438</c:v>
                </c:pt>
                <c:pt idx="1394">
                  <c:v>0.23591361100959438</c:v>
                </c:pt>
                <c:pt idx="1395">
                  <c:v>0.23591361100959438</c:v>
                </c:pt>
                <c:pt idx="1396">
                  <c:v>0.23591361100959438</c:v>
                </c:pt>
                <c:pt idx="1397">
                  <c:v>0.23591361100959438</c:v>
                </c:pt>
                <c:pt idx="1398">
                  <c:v>0.23609489784570642</c:v>
                </c:pt>
                <c:pt idx="1399">
                  <c:v>0.23646742856945993</c:v>
                </c:pt>
                <c:pt idx="1400">
                  <c:v>0.23702100607877438</c:v>
                </c:pt>
                <c:pt idx="1401">
                  <c:v>0.23767434361927042</c:v>
                </c:pt>
                <c:pt idx="1402">
                  <c:v>0.23850952820518428</c:v>
                </c:pt>
                <c:pt idx="1403">
                  <c:v>0.23981505591005592</c:v>
                </c:pt>
                <c:pt idx="1404">
                  <c:v>0.24179825769192623</c:v>
                </c:pt>
                <c:pt idx="1405">
                  <c:v>0.24395045816866504</c:v>
                </c:pt>
                <c:pt idx="1406">
                  <c:v>0.24553466993450856</c:v>
                </c:pt>
                <c:pt idx="1407">
                  <c:v>0.24619308298060769</c:v>
                </c:pt>
                <c:pt idx="1408">
                  <c:v>0.24619308298060769</c:v>
                </c:pt>
                <c:pt idx="1409">
                  <c:v>0.24619308298060769</c:v>
                </c:pt>
                <c:pt idx="1410">
                  <c:v>0.24619308298060769</c:v>
                </c:pt>
                <c:pt idx="1411">
                  <c:v>0.24619308298060769</c:v>
                </c:pt>
                <c:pt idx="1412">
                  <c:v>0.24619308298060769</c:v>
                </c:pt>
                <c:pt idx="1413">
                  <c:v>0.24619308298060769</c:v>
                </c:pt>
                <c:pt idx="1414">
                  <c:v>0.24619308298060769</c:v>
                </c:pt>
                <c:pt idx="1415">
                  <c:v>0.24619308298060769</c:v>
                </c:pt>
                <c:pt idx="1416">
                  <c:v>0.24619308298060769</c:v>
                </c:pt>
                <c:pt idx="1417">
                  <c:v>0.24619308298060769</c:v>
                </c:pt>
                <c:pt idx="1418">
                  <c:v>0.24619308298060769</c:v>
                </c:pt>
                <c:pt idx="1419">
                  <c:v>0.24619308298060769</c:v>
                </c:pt>
                <c:pt idx="1420">
                  <c:v>0.24619308298060769</c:v>
                </c:pt>
                <c:pt idx="1421">
                  <c:v>0.24680772867361433</c:v>
                </c:pt>
                <c:pt idx="1422">
                  <c:v>0.24795266679609587</c:v>
                </c:pt>
                <c:pt idx="1423">
                  <c:v>0.24868291841697415</c:v>
                </c:pt>
                <c:pt idx="1424">
                  <c:v>0.24868291841697415</c:v>
                </c:pt>
                <c:pt idx="1425">
                  <c:v>0.24868291841697415</c:v>
                </c:pt>
                <c:pt idx="1426">
                  <c:v>0.24868291841697415</c:v>
                </c:pt>
                <c:pt idx="1427">
                  <c:v>0.24868291841697415</c:v>
                </c:pt>
                <c:pt idx="1428">
                  <c:v>0.24868291841697415</c:v>
                </c:pt>
                <c:pt idx="1429">
                  <c:v>0.24868291841697415</c:v>
                </c:pt>
                <c:pt idx="1430">
                  <c:v>0.24902867633702233</c:v>
                </c:pt>
                <c:pt idx="1431">
                  <c:v>0.25012536680770742</c:v>
                </c:pt>
                <c:pt idx="1432">
                  <c:v>0.25187534921533145</c:v>
                </c:pt>
                <c:pt idx="1433">
                  <c:v>0.2536879700800066</c:v>
                </c:pt>
                <c:pt idx="1434">
                  <c:v>0.25515211427092843</c:v>
                </c:pt>
                <c:pt idx="1435">
                  <c:v>0.25599324248813105</c:v>
                </c:pt>
                <c:pt idx="1436">
                  <c:v>0.25600592580105547</c:v>
                </c:pt>
                <c:pt idx="1437">
                  <c:v>0.25600592580105547</c:v>
                </c:pt>
                <c:pt idx="1438">
                  <c:v>0.25600592580105547</c:v>
                </c:pt>
                <c:pt idx="1439">
                  <c:v>0.25600592580105547</c:v>
                </c:pt>
                <c:pt idx="1440">
                  <c:v>0.25600592580105547</c:v>
                </c:pt>
                <c:pt idx="1441">
                  <c:v>0.25624219322271091</c:v>
                </c:pt>
                <c:pt idx="1442">
                  <c:v>0.25654524581740973</c:v>
                </c:pt>
                <c:pt idx="1443">
                  <c:v>0.2566493468989105</c:v>
                </c:pt>
                <c:pt idx="1444">
                  <c:v>0.2566493468989105</c:v>
                </c:pt>
                <c:pt idx="1445">
                  <c:v>0.2566493468989105</c:v>
                </c:pt>
                <c:pt idx="1446">
                  <c:v>0.2566493468989105</c:v>
                </c:pt>
                <c:pt idx="1447">
                  <c:v>0.25694326381917976</c:v>
                </c:pt>
                <c:pt idx="1448">
                  <c:v>0.25746234423598141</c:v>
                </c:pt>
                <c:pt idx="1449">
                  <c:v>0.2577848256735874</c:v>
                </c:pt>
                <c:pt idx="1450">
                  <c:v>0.25785434733080348</c:v>
                </c:pt>
                <c:pt idx="1451">
                  <c:v>0.25785434733080348</c:v>
                </c:pt>
                <c:pt idx="1452">
                  <c:v>0.25785434733080348</c:v>
                </c:pt>
                <c:pt idx="1453">
                  <c:v>0.25785434733080348</c:v>
                </c:pt>
                <c:pt idx="1454">
                  <c:v>0.25785434733080348</c:v>
                </c:pt>
                <c:pt idx="1455">
                  <c:v>0.25785434733080348</c:v>
                </c:pt>
                <c:pt idx="1456">
                  <c:v>0.25785434733080348</c:v>
                </c:pt>
                <c:pt idx="1457">
                  <c:v>0.25785434733080348</c:v>
                </c:pt>
                <c:pt idx="1458">
                  <c:v>0.25785434733080348</c:v>
                </c:pt>
                <c:pt idx="1459">
                  <c:v>0.25785434733080348</c:v>
                </c:pt>
                <c:pt idx="1460">
                  <c:v>0.25785434733080348</c:v>
                </c:pt>
                <c:pt idx="1461">
                  <c:v>0.25785434733080348</c:v>
                </c:pt>
                <c:pt idx="1462">
                  <c:v>0.25785434733080348</c:v>
                </c:pt>
                <c:pt idx="1463">
                  <c:v>0.25785434733080348</c:v>
                </c:pt>
                <c:pt idx="1464">
                  <c:v>0.25785434733080348</c:v>
                </c:pt>
                <c:pt idx="1465">
                  <c:v>0.25785434733080348</c:v>
                </c:pt>
                <c:pt idx="1466">
                  <c:v>0.25785434733080348</c:v>
                </c:pt>
                <c:pt idx="1467">
                  <c:v>0.25785434733080348</c:v>
                </c:pt>
                <c:pt idx="1468">
                  <c:v>0.25785434733080348</c:v>
                </c:pt>
                <c:pt idx="1469">
                  <c:v>0.25785434733080348</c:v>
                </c:pt>
                <c:pt idx="1470">
                  <c:v>0.25785434733080348</c:v>
                </c:pt>
                <c:pt idx="1471">
                  <c:v>0.25785434733080348</c:v>
                </c:pt>
                <c:pt idx="1472">
                  <c:v>0.25785434733080348</c:v>
                </c:pt>
                <c:pt idx="1473">
                  <c:v>0.25785434733080348</c:v>
                </c:pt>
                <c:pt idx="1474">
                  <c:v>0.25785434733080348</c:v>
                </c:pt>
                <c:pt idx="1475">
                  <c:v>0.25785434733080348</c:v>
                </c:pt>
                <c:pt idx="1476">
                  <c:v>0.25785434733080348</c:v>
                </c:pt>
                <c:pt idx="1477">
                  <c:v>0.25785434733080348</c:v>
                </c:pt>
                <c:pt idx="1478">
                  <c:v>0.25785434733080348</c:v>
                </c:pt>
                <c:pt idx="1479">
                  <c:v>0.25785434733080348</c:v>
                </c:pt>
                <c:pt idx="1480">
                  <c:v>0.25785434733080348</c:v>
                </c:pt>
                <c:pt idx="1481">
                  <c:v>0.25785434733080348</c:v>
                </c:pt>
                <c:pt idx="1482">
                  <c:v>0.25785434733080348</c:v>
                </c:pt>
                <c:pt idx="1483">
                  <c:v>0.25785434733080348</c:v>
                </c:pt>
                <c:pt idx="1484">
                  <c:v>0.25785434733080348</c:v>
                </c:pt>
                <c:pt idx="1485">
                  <c:v>0.25785434733080348</c:v>
                </c:pt>
                <c:pt idx="1486">
                  <c:v>0.25785434733080348</c:v>
                </c:pt>
                <c:pt idx="1487">
                  <c:v>0.25785434733080348</c:v>
                </c:pt>
                <c:pt idx="1488">
                  <c:v>0.25785434733080348</c:v>
                </c:pt>
                <c:pt idx="1489">
                  <c:v>0.25785434733080348</c:v>
                </c:pt>
                <c:pt idx="1490">
                  <c:v>0.25785434733080348</c:v>
                </c:pt>
                <c:pt idx="1491">
                  <c:v>0.25785434733080348</c:v>
                </c:pt>
                <c:pt idx="1492">
                  <c:v>0.25785434733080348</c:v>
                </c:pt>
                <c:pt idx="1493">
                  <c:v>0.25785434733080348</c:v>
                </c:pt>
                <c:pt idx="1494">
                  <c:v>0.25785434733080348</c:v>
                </c:pt>
                <c:pt idx="1495">
                  <c:v>0.25785434733080348</c:v>
                </c:pt>
                <c:pt idx="1496">
                  <c:v>0.25785434733080348</c:v>
                </c:pt>
                <c:pt idx="1497">
                  <c:v>0.25785434733080348</c:v>
                </c:pt>
                <c:pt idx="1498">
                  <c:v>0.25785434733080348</c:v>
                </c:pt>
                <c:pt idx="1499">
                  <c:v>0.25785434733080348</c:v>
                </c:pt>
                <c:pt idx="1500">
                  <c:v>0.25785434733080348</c:v>
                </c:pt>
                <c:pt idx="1501">
                  <c:v>0.25785434733080348</c:v>
                </c:pt>
                <c:pt idx="1502">
                  <c:v>0.25785434733080348</c:v>
                </c:pt>
                <c:pt idx="1503">
                  <c:v>0.25785434733080348</c:v>
                </c:pt>
                <c:pt idx="1504">
                  <c:v>0.25785434733080348</c:v>
                </c:pt>
                <c:pt idx="1505">
                  <c:v>0.25785434733080348</c:v>
                </c:pt>
                <c:pt idx="1506">
                  <c:v>0.25785434733080348</c:v>
                </c:pt>
                <c:pt idx="1507">
                  <c:v>0.25785434733080348</c:v>
                </c:pt>
                <c:pt idx="1508">
                  <c:v>0.25785434733080348</c:v>
                </c:pt>
                <c:pt idx="1509">
                  <c:v>0.25785434733080348</c:v>
                </c:pt>
                <c:pt idx="1510">
                  <c:v>0.25785434733080348</c:v>
                </c:pt>
                <c:pt idx="1511">
                  <c:v>0.25785434733080348</c:v>
                </c:pt>
                <c:pt idx="1512">
                  <c:v>0.25785434733080348</c:v>
                </c:pt>
                <c:pt idx="1513">
                  <c:v>0.25785434733080348</c:v>
                </c:pt>
                <c:pt idx="1514">
                  <c:v>0.25785434733080348</c:v>
                </c:pt>
                <c:pt idx="1515">
                  <c:v>0.25785434733080348</c:v>
                </c:pt>
                <c:pt idx="1516">
                  <c:v>0.25785434733080348</c:v>
                </c:pt>
                <c:pt idx="1517">
                  <c:v>0.25785434733080348</c:v>
                </c:pt>
                <c:pt idx="1518">
                  <c:v>0.25785434733080348</c:v>
                </c:pt>
                <c:pt idx="1519">
                  <c:v>0.25785434733080348</c:v>
                </c:pt>
                <c:pt idx="1520">
                  <c:v>0.25785434733080348</c:v>
                </c:pt>
                <c:pt idx="1521">
                  <c:v>0.25785434733080348</c:v>
                </c:pt>
                <c:pt idx="1522">
                  <c:v>0.25785434733080348</c:v>
                </c:pt>
                <c:pt idx="1523">
                  <c:v>0.25785434733080348</c:v>
                </c:pt>
                <c:pt idx="1524">
                  <c:v>0.25785434733080348</c:v>
                </c:pt>
                <c:pt idx="1525">
                  <c:v>0.25815324118230021</c:v>
                </c:pt>
                <c:pt idx="1526">
                  <c:v>0.25902502398578098</c:v>
                </c:pt>
                <c:pt idx="1527">
                  <c:v>0.2602447633832542</c:v>
                </c:pt>
                <c:pt idx="1528">
                  <c:v>0.26146715664236103</c:v>
                </c:pt>
                <c:pt idx="1529">
                  <c:v>0.26242164836822596</c:v>
                </c:pt>
                <c:pt idx="1530">
                  <c:v>0.26298750558510336</c:v>
                </c:pt>
                <c:pt idx="1531">
                  <c:v>0.26308665440608353</c:v>
                </c:pt>
                <c:pt idx="1532">
                  <c:v>0.26308665440608353</c:v>
                </c:pt>
                <c:pt idx="1533">
                  <c:v>0.26308665440608353</c:v>
                </c:pt>
                <c:pt idx="1534">
                  <c:v>0.26308665440608353</c:v>
                </c:pt>
                <c:pt idx="1535">
                  <c:v>0.26308665440608353</c:v>
                </c:pt>
                <c:pt idx="1536">
                  <c:v>0.26308665440608353</c:v>
                </c:pt>
                <c:pt idx="1537">
                  <c:v>0.26308665440608353</c:v>
                </c:pt>
                <c:pt idx="1538">
                  <c:v>0.26308665440608353</c:v>
                </c:pt>
                <c:pt idx="1539">
                  <c:v>0.26308665440608353</c:v>
                </c:pt>
                <c:pt idx="1540">
                  <c:v>0.26308665440608353</c:v>
                </c:pt>
                <c:pt idx="1541">
                  <c:v>0.26308665440608353</c:v>
                </c:pt>
                <c:pt idx="1542">
                  <c:v>0.26308665440608353</c:v>
                </c:pt>
                <c:pt idx="1543">
                  <c:v>0.26308665440608353</c:v>
                </c:pt>
                <c:pt idx="1544">
                  <c:v>0.26308665440608353</c:v>
                </c:pt>
                <c:pt idx="1545">
                  <c:v>0.26308665440608353</c:v>
                </c:pt>
                <c:pt idx="1546">
                  <c:v>0.26308665440608353</c:v>
                </c:pt>
                <c:pt idx="1547">
                  <c:v>0.26308665440608353</c:v>
                </c:pt>
                <c:pt idx="1548">
                  <c:v>0.26308665440608353</c:v>
                </c:pt>
                <c:pt idx="1549">
                  <c:v>0.26308665440608353</c:v>
                </c:pt>
                <c:pt idx="1550">
                  <c:v>0.26308665440608353</c:v>
                </c:pt>
                <c:pt idx="1551">
                  <c:v>0.26308665440608353</c:v>
                </c:pt>
                <c:pt idx="1552">
                  <c:v>0.26308665440608353</c:v>
                </c:pt>
                <c:pt idx="1553">
                  <c:v>0.26308665440608353</c:v>
                </c:pt>
                <c:pt idx="1554">
                  <c:v>0.26308665440608353</c:v>
                </c:pt>
                <c:pt idx="1555">
                  <c:v>0.26308665440608353</c:v>
                </c:pt>
                <c:pt idx="1556">
                  <c:v>0.26308665440608353</c:v>
                </c:pt>
                <c:pt idx="1557">
                  <c:v>0.26308665440608353</c:v>
                </c:pt>
                <c:pt idx="1558">
                  <c:v>0.26308665440608353</c:v>
                </c:pt>
                <c:pt idx="1559">
                  <c:v>0.26308665440608353</c:v>
                </c:pt>
                <c:pt idx="1560">
                  <c:v>0.26308665440608353</c:v>
                </c:pt>
                <c:pt idx="1561">
                  <c:v>0.26308665440608353</c:v>
                </c:pt>
                <c:pt idx="1562">
                  <c:v>0.26308665440608353</c:v>
                </c:pt>
                <c:pt idx="1563">
                  <c:v>0.26308665440608353</c:v>
                </c:pt>
                <c:pt idx="1564">
                  <c:v>0.26308665440608353</c:v>
                </c:pt>
                <c:pt idx="1565">
                  <c:v>0.26308665440608353</c:v>
                </c:pt>
                <c:pt idx="1566">
                  <c:v>0.26308665440608353</c:v>
                </c:pt>
                <c:pt idx="1567">
                  <c:v>0.26308665440608353</c:v>
                </c:pt>
                <c:pt idx="1568">
                  <c:v>0.26308665440608353</c:v>
                </c:pt>
                <c:pt idx="1569">
                  <c:v>0.26308665440608353</c:v>
                </c:pt>
                <c:pt idx="1570">
                  <c:v>0.26308665440608353</c:v>
                </c:pt>
                <c:pt idx="1571">
                  <c:v>0.26308665440608353</c:v>
                </c:pt>
                <c:pt idx="1572">
                  <c:v>0.26308665440608353</c:v>
                </c:pt>
                <c:pt idx="1573">
                  <c:v>0.26308665440608353</c:v>
                </c:pt>
                <c:pt idx="1574">
                  <c:v>0.26308665440608353</c:v>
                </c:pt>
                <c:pt idx="1575">
                  <c:v>0.26308665440608353</c:v>
                </c:pt>
                <c:pt idx="1576">
                  <c:v>0.26308665440608353</c:v>
                </c:pt>
                <c:pt idx="1577">
                  <c:v>0.26308665440608353</c:v>
                </c:pt>
                <c:pt idx="1578">
                  <c:v>0.26308665440608353</c:v>
                </c:pt>
                <c:pt idx="1579">
                  <c:v>0.26308665440608353</c:v>
                </c:pt>
                <c:pt idx="1580">
                  <c:v>0.26308665440608353</c:v>
                </c:pt>
                <c:pt idx="1581">
                  <c:v>0.26308665440608353</c:v>
                </c:pt>
                <c:pt idx="1582">
                  <c:v>0.26308665440608353</c:v>
                </c:pt>
                <c:pt idx="1583">
                  <c:v>0.26308665440608353</c:v>
                </c:pt>
                <c:pt idx="1584">
                  <c:v>0.26308665440608353</c:v>
                </c:pt>
                <c:pt idx="1585">
                  <c:v>0.26308665440608353</c:v>
                </c:pt>
                <c:pt idx="1586">
                  <c:v>0.26308665440608353</c:v>
                </c:pt>
                <c:pt idx="1587">
                  <c:v>0.26308665440608353</c:v>
                </c:pt>
                <c:pt idx="1588">
                  <c:v>0.26308665440608353</c:v>
                </c:pt>
                <c:pt idx="1589">
                  <c:v>0.26308665440608353</c:v>
                </c:pt>
                <c:pt idx="1590">
                  <c:v>0.26308665440608353</c:v>
                </c:pt>
                <c:pt idx="1591">
                  <c:v>0.26308665440608353</c:v>
                </c:pt>
                <c:pt idx="1592">
                  <c:v>0.26308665440608353</c:v>
                </c:pt>
                <c:pt idx="1593">
                  <c:v>0.26308665440608353</c:v>
                </c:pt>
                <c:pt idx="1594">
                  <c:v>0.26308665440608353</c:v>
                </c:pt>
                <c:pt idx="1595">
                  <c:v>0.26308665440608353</c:v>
                </c:pt>
                <c:pt idx="1596">
                  <c:v>0.26308665440608353</c:v>
                </c:pt>
                <c:pt idx="1597">
                  <c:v>0.26308665440608353</c:v>
                </c:pt>
                <c:pt idx="1598">
                  <c:v>0.26308665440608353</c:v>
                </c:pt>
                <c:pt idx="1599">
                  <c:v>0.26308665440608353</c:v>
                </c:pt>
                <c:pt idx="1600">
                  <c:v>0.26308665440608353</c:v>
                </c:pt>
                <c:pt idx="1601">
                  <c:v>0.26308665440608353</c:v>
                </c:pt>
                <c:pt idx="1602">
                  <c:v>0.26308665440608353</c:v>
                </c:pt>
                <c:pt idx="1603">
                  <c:v>0.26308665440608353</c:v>
                </c:pt>
                <c:pt idx="1604">
                  <c:v>0.26308665440608353</c:v>
                </c:pt>
                <c:pt idx="1605">
                  <c:v>0.26308665440608353</c:v>
                </c:pt>
                <c:pt idx="1606">
                  <c:v>0.26308665440608353</c:v>
                </c:pt>
                <c:pt idx="1607">
                  <c:v>0.26308665440608353</c:v>
                </c:pt>
                <c:pt idx="1608">
                  <c:v>0.26308665440608353</c:v>
                </c:pt>
                <c:pt idx="1609">
                  <c:v>0.26308665440608353</c:v>
                </c:pt>
                <c:pt idx="1610">
                  <c:v>0.26308665440608353</c:v>
                </c:pt>
                <c:pt idx="1611">
                  <c:v>0.26308665440608353</c:v>
                </c:pt>
                <c:pt idx="1612">
                  <c:v>0.26308665440608353</c:v>
                </c:pt>
                <c:pt idx="1613">
                  <c:v>0.26308665440608353</c:v>
                </c:pt>
                <c:pt idx="1614">
                  <c:v>0.26308665440608353</c:v>
                </c:pt>
                <c:pt idx="1615">
                  <c:v>0.26308665440608353</c:v>
                </c:pt>
                <c:pt idx="1616">
                  <c:v>0.26308665440608353</c:v>
                </c:pt>
                <c:pt idx="1617">
                  <c:v>0.26308665440608353</c:v>
                </c:pt>
                <c:pt idx="1618">
                  <c:v>0.26308665440608353</c:v>
                </c:pt>
                <c:pt idx="1619">
                  <c:v>0.26308665440608353</c:v>
                </c:pt>
                <c:pt idx="1620">
                  <c:v>0.26308665440608353</c:v>
                </c:pt>
                <c:pt idx="1621">
                  <c:v>0.26308665440608353</c:v>
                </c:pt>
                <c:pt idx="1622">
                  <c:v>0.26308665440608353</c:v>
                </c:pt>
                <c:pt idx="1623">
                  <c:v>0.26308665440608353</c:v>
                </c:pt>
                <c:pt idx="1624">
                  <c:v>0.26308665440608353</c:v>
                </c:pt>
                <c:pt idx="1625">
                  <c:v>0.26308665440608353</c:v>
                </c:pt>
                <c:pt idx="1626">
                  <c:v>0.26308665440608353</c:v>
                </c:pt>
                <c:pt idx="1627">
                  <c:v>0.26308665440608353</c:v>
                </c:pt>
                <c:pt idx="1628">
                  <c:v>0.26308665440608353</c:v>
                </c:pt>
                <c:pt idx="1629">
                  <c:v>0.26308665440608353</c:v>
                </c:pt>
                <c:pt idx="1630">
                  <c:v>0.26308665440608353</c:v>
                </c:pt>
                <c:pt idx="1631">
                  <c:v>0.26308665440608353</c:v>
                </c:pt>
                <c:pt idx="1632">
                  <c:v>0.26308665440608353</c:v>
                </c:pt>
                <c:pt idx="1633">
                  <c:v>0.26308665440608353</c:v>
                </c:pt>
                <c:pt idx="1634">
                  <c:v>0.26308665440608353</c:v>
                </c:pt>
                <c:pt idx="1635">
                  <c:v>0.26308665440608353</c:v>
                </c:pt>
                <c:pt idx="1636">
                  <c:v>0.26308665440608353</c:v>
                </c:pt>
                <c:pt idx="1637">
                  <c:v>0.26308665440608353</c:v>
                </c:pt>
                <c:pt idx="1638">
                  <c:v>0.26308665440608353</c:v>
                </c:pt>
                <c:pt idx="1639">
                  <c:v>0.26308665440608353</c:v>
                </c:pt>
                <c:pt idx="1640">
                  <c:v>0.26308665440608353</c:v>
                </c:pt>
                <c:pt idx="1641">
                  <c:v>0.26308665440608353</c:v>
                </c:pt>
                <c:pt idx="1642">
                  <c:v>0.26308665440608353</c:v>
                </c:pt>
                <c:pt idx="1643">
                  <c:v>0.26308665440608353</c:v>
                </c:pt>
                <c:pt idx="1644">
                  <c:v>0.26308665440608353</c:v>
                </c:pt>
                <c:pt idx="1645">
                  <c:v>0.26308665440608353</c:v>
                </c:pt>
                <c:pt idx="1646">
                  <c:v>0.26308665440608353</c:v>
                </c:pt>
                <c:pt idx="1647">
                  <c:v>0.26308665440608353</c:v>
                </c:pt>
                <c:pt idx="1648">
                  <c:v>0.26308665440608353</c:v>
                </c:pt>
                <c:pt idx="1649">
                  <c:v>0.26308665440608353</c:v>
                </c:pt>
                <c:pt idx="1650">
                  <c:v>0.26308665440608353</c:v>
                </c:pt>
                <c:pt idx="1651">
                  <c:v>0.26308665440608353</c:v>
                </c:pt>
                <c:pt idx="1652">
                  <c:v>0.26308665440608353</c:v>
                </c:pt>
                <c:pt idx="1653">
                  <c:v>0.26308665440608353</c:v>
                </c:pt>
                <c:pt idx="1654">
                  <c:v>0.26308665440608353</c:v>
                </c:pt>
                <c:pt idx="1655">
                  <c:v>0.26308665440608353</c:v>
                </c:pt>
                <c:pt idx="1656">
                  <c:v>0.26308665440608353</c:v>
                </c:pt>
                <c:pt idx="1657">
                  <c:v>0.26308665440608353</c:v>
                </c:pt>
                <c:pt idx="1658">
                  <c:v>0.26308665440608353</c:v>
                </c:pt>
                <c:pt idx="1659">
                  <c:v>0.26308665440608353</c:v>
                </c:pt>
                <c:pt idx="1660">
                  <c:v>0.26308665440608353</c:v>
                </c:pt>
                <c:pt idx="1661">
                  <c:v>0.26308665440608353</c:v>
                </c:pt>
                <c:pt idx="1662">
                  <c:v>0.26308665440608353</c:v>
                </c:pt>
                <c:pt idx="1663">
                  <c:v>0.26308665440608353</c:v>
                </c:pt>
                <c:pt idx="1664">
                  <c:v>0.26308665440608353</c:v>
                </c:pt>
                <c:pt idx="1665">
                  <c:v>0.26308665440608353</c:v>
                </c:pt>
                <c:pt idx="1666">
                  <c:v>0.26308665440608353</c:v>
                </c:pt>
                <c:pt idx="1667">
                  <c:v>0.26308665440608353</c:v>
                </c:pt>
                <c:pt idx="1668">
                  <c:v>0.26308665440608353</c:v>
                </c:pt>
                <c:pt idx="1669">
                  <c:v>0.26308665440608353</c:v>
                </c:pt>
                <c:pt idx="1670">
                  <c:v>0.26308665440608353</c:v>
                </c:pt>
                <c:pt idx="1671">
                  <c:v>0.26308665440608353</c:v>
                </c:pt>
                <c:pt idx="1672">
                  <c:v>0.26308665440608353</c:v>
                </c:pt>
                <c:pt idx="1673">
                  <c:v>0.26308665440608353</c:v>
                </c:pt>
                <c:pt idx="1674">
                  <c:v>0.26308665440608353</c:v>
                </c:pt>
                <c:pt idx="1675">
                  <c:v>0.26308665440608353</c:v>
                </c:pt>
                <c:pt idx="1676">
                  <c:v>0.26308665440608353</c:v>
                </c:pt>
                <c:pt idx="1677">
                  <c:v>0.26308665440608353</c:v>
                </c:pt>
                <c:pt idx="1678">
                  <c:v>0.26308665440608353</c:v>
                </c:pt>
                <c:pt idx="1679">
                  <c:v>0.26308665440608353</c:v>
                </c:pt>
                <c:pt idx="1680">
                  <c:v>0.26308665440608353</c:v>
                </c:pt>
                <c:pt idx="1681">
                  <c:v>0.26308665440608353</c:v>
                </c:pt>
                <c:pt idx="1682">
                  <c:v>0.26308665440608353</c:v>
                </c:pt>
                <c:pt idx="1683">
                  <c:v>0.26308665440608353</c:v>
                </c:pt>
                <c:pt idx="1684">
                  <c:v>0.26308665440608353</c:v>
                </c:pt>
                <c:pt idx="1685">
                  <c:v>0.26308665440608353</c:v>
                </c:pt>
                <c:pt idx="1686">
                  <c:v>0.26308665440608353</c:v>
                </c:pt>
                <c:pt idx="1687">
                  <c:v>0.26308665440608353</c:v>
                </c:pt>
                <c:pt idx="1688">
                  <c:v>0.26308665440608353</c:v>
                </c:pt>
                <c:pt idx="1689">
                  <c:v>0.26308665440608353</c:v>
                </c:pt>
                <c:pt idx="1690">
                  <c:v>0.26308665440608353</c:v>
                </c:pt>
                <c:pt idx="1691">
                  <c:v>0.26308665440608353</c:v>
                </c:pt>
                <c:pt idx="1692">
                  <c:v>0.26308665440608353</c:v>
                </c:pt>
                <c:pt idx="1693">
                  <c:v>0.26308665440608353</c:v>
                </c:pt>
                <c:pt idx="1694">
                  <c:v>0.26308665440608353</c:v>
                </c:pt>
                <c:pt idx="1695">
                  <c:v>0.26308665440608353</c:v>
                </c:pt>
                <c:pt idx="1696">
                  <c:v>0.26308665440608353</c:v>
                </c:pt>
                <c:pt idx="1697">
                  <c:v>0.26308665440608353</c:v>
                </c:pt>
                <c:pt idx="1698">
                  <c:v>0.26308665440608353</c:v>
                </c:pt>
                <c:pt idx="1699">
                  <c:v>0.26308665440608353</c:v>
                </c:pt>
                <c:pt idx="1700">
                  <c:v>0.26308665440608353</c:v>
                </c:pt>
                <c:pt idx="1701">
                  <c:v>0.26308665440608353</c:v>
                </c:pt>
                <c:pt idx="1702">
                  <c:v>0.26308665440608353</c:v>
                </c:pt>
                <c:pt idx="1703">
                  <c:v>0.26308665440608353</c:v>
                </c:pt>
                <c:pt idx="1704">
                  <c:v>0.26308665440608353</c:v>
                </c:pt>
                <c:pt idx="1705">
                  <c:v>0.26308665440608353</c:v>
                </c:pt>
                <c:pt idx="1706">
                  <c:v>0.26308665440608353</c:v>
                </c:pt>
                <c:pt idx="1707">
                  <c:v>0.26308665440608353</c:v>
                </c:pt>
                <c:pt idx="1708">
                  <c:v>0.26308665440608353</c:v>
                </c:pt>
                <c:pt idx="1709">
                  <c:v>0.26308665440608353</c:v>
                </c:pt>
                <c:pt idx="1710">
                  <c:v>0.26308665440608353</c:v>
                </c:pt>
                <c:pt idx="1711">
                  <c:v>0.26308665440608353</c:v>
                </c:pt>
                <c:pt idx="1712">
                  <c:v>0.26308665440608353</c:v>
                </c:pt>
                <c:pt idx="1713">
                  <c:v>0.26308665440608353</c:v>
                </c:pt>
                <c:pt idx="1714">
                  <c:v>0.26308665440608353</c:v>
                </c:pt>
                <c:pt idx="1715">
                  <c:v>0.26308665440608353</c:v>
                </c:pt>
                <c:pt idx="1716">
                  <c:v>0.26308665440608353</c:v>
                </c:pt>
                <c:pt idx="1717">
                  <c:v>0.26308665440608353</c:v>
                </c:pt>
                <c:pt idx="1718">
                  <c:v>0.26308665440608353</c:v>
                </c:pt>
                <c:pt idx="1719">
                  <c:v>0.26308665440608353</c:v>
                </c:pt>
                <c:pt idx="1720">
                  <c:v>0.26308665440608353</c:v>
                </c:pt>
                <c:pt idx="1721">
                  <c:v>0.26308665440608353</c:v>
                </c:pt>
                <c:pt idx="1722">
                  <c:v>0.26308665440608353</c:v>
                </c:pt>
                <c:pt idx="1723">
                  <c:v>0.26308665440608353</c:v>
                </c:pt>
                <c:pt idx="1724">
                  <c:v>0.26308665440608353</c:v>
                </c:pt>
                <c:pt idx="1725">
                  <c:v>0.26308665440608353</c:v>
                </c:pt>
                <c:pt idx="1726">
                  <c:v>0.26308665440608353</c:v>
                </c:pt>
                <c:pt idx="1727">
                  <c:v>0.26308665440608353</c:v>
                </c:pt>
                <c:pt idx="1728">
                  <c:v>0.26308665440608353</c:v>
                </c:pt>
                <c:pt idx="1729">
                  <c:v>0.26308665440608353</c:v>
                </c:pt>
                <c:pt idx="1730">
                  <c:v>0.26308665440608353</c:v>
                </c:pt>
                <c:pt idx="1731">
                  <c:v>0.26320857611817011</c:v>
                </c:pt>
                <c:pt idx="1732">
                  <c:v>0.26347995164970706</c:v>
                </c:pt>
                <c:pt idx="1733">
                  <c:v>0.26372034394034588</c:v>
                </c:pt>
                <c:pt idx="1734">
                  <c:v>0.26392277525511343</c:v>
                </c:pt>
                <c:pt idx="1735">
                  <c:v>0.26416029332363267</c:v>
                </c:pt>
                <c:pt idx="1736">
                  <c:v>0.2645839940247659</c:v>
                </c:pt>
                <c:pt idx="1737">
                  <c:v>0.26511223351732</c:v>
                </c:pt>
                <c:pt idx="1738">
                  <c:v>0.26565873752518843</c:v>
                </c:pt>
                <c:pt idx="1739">
                  <c:v>0.26614825401695968</c:v>
                </c:pt>
                <c:pt idx="1740">
                  <c:v>0.26635905070016541</c:v>
                </c:pt>
                <c:pt idx="1741">
                  <c:v>0.26635905070016541</c:v>
                </c:pt>
                <c:pt idx="1742">
                  <c:v>0.26635905070016541</c:v>
                </c:pt>
                <c:pt idx="1743">
                  <c:v>0.26635905070016541</c:v>
                </c:pt>
                <c:pt idx="1744">
                  <c:v>0.26635905070016541</c:v>
                </c:pt>
                <c:pt idx="1745">
                  <c:v>0.26635905070016541</c:v>
                </c:pt>
                <c:pt idx="1746">
                  <c:v>0.26635905070016541</c:v>
                </c:pt>
                <c:pt idx="1747">
                  <c:v>0.26635905070016541</c:v>
                </c:pt>
                <c:pt idx="1748">
                  <c:v>0.26635905070016541</c:v>
                </c:pt>
                <c:pt idx="1749">
                  <c:v>0.26635905070016541</c:v>
                </c:pt>
                <c:pt idx="1750">
                  <c:v>0.26635905070016541</c:v>
                </c:pt>
                <c:pt idx="1751">
                  <c:v>0.26635905070016541</c:v>
                </c:pt>
                <c:pt idx="1752">
                  <c:v>0.26635905070016541</c:v>
                </c:pt>
                <c:pt idx="1753">
                  <c:v>0.26635905070016541</c:v>
                </c:pt>
                <c:pt idx="1754">
                  <c:v>0.26635905070016541</c:v>
                </c:pt>
                <c:pt idx="1755">
                  <c:v>0.26635905070016541</c:v>
                </c:pt>
                <c:pt idx="1756">
                  <c:v>0.26635905070016541</c:v>
                </c:pt>
                <c:pt idx="1757">
                  <c:v>0.26635905070016541</c:v>
                </c:pt>
                <c:pt idx="1758">
                  <c:v>0.26635905070016541</c:v>
                </c:pt>
                <c:pt idx="1759">
                  <c:v>0.26635905070016541</c:v>
                </c:pt>
                <c:pt idx="1760">
                  <c:v>0.26635905070016541</c:v>
                </c:pt>
                <c:pt idx="1761">
                  <c:v>0.26635905070016541</c:v>
                </c:pt>
                <c:pt idx="1762">
                  <c:v>0.26635905070016541</c:v>
                </c:pt>
                <c:pt idx="1763">
                  <c:v>0.26635905070016541</c:v>
                </c:pt>
                <c:pt idx="1764">
                  <c:v>0.26635905070016541</c:v>
                </c:pt>
                <c:pt idx="1765">
                  <c:v>0.26635905070016541</c:v>
                </c:pt>
                <c:pt idx="1766">
                  <c:v>0.26635905070016541</c:v>
                </c:pt>
                <c:pt idx="1767">
                  <c:v>0.26663654675219622</c:v>
                </c:pt>
                <c:pt idx="1768">
                  <c:v>0.26749218047910589</c:v>
                </c:pt>
                <c:pt idx="1769">
                  <c:v>0.26894564768580248</c:v>
                </c:pt>
                <c:pt idx="1770">
                  <c:v>0.27084534133312715</c:v>
                </c:pt>
                <c:pt idx="1771">
                  <c:v>0.27291045017476839</c:v>
                </c:pt>
                <c:pt idx="1772">
                  <c:v>0.27493177993424445</c:v>
                </c:pt>
                <c:pt idx="1773">
                  <c:v>0.27682103919541168</c:v>
                </c:pt>
                <c:pt idx="1774">
                  <c:v>0.27846180019153749</c:v>
                </c:pt>
                <c:pt idx="1775">
                  <c:v>0.27983175093442597</c:v>
                </c:pt>
                <c:pt idx="1776">
                  <c:v>0.28105706412242754</c:v>
                </c:pt>
                <c:pt idx="1777">
                  <c:v>0.28228631398162884</c:v>
                </c:pt>
                <c:pt idx="1778">
                  <c:v>0.28363842785748827</c:v>
                </c:pt>
                <c:pt idx="1779">
                  <c:v>0.28517300034938631</c:v>
                </c:pt>
                <c:pt idx="1780">
                  <c:v>0.28680795330014647</c:v>
                </c:pt>
                <c:pt idx="1781">
                  <c:v>0.2883750879732922</c:v>
                </c:pt>
                <c:pt idx="1782">
                  <c:v>0.28972662523404141</c:v>
                </c:pt>
                <c:pt idx="1783">
                  <c:v>0.29080544240204648</c:v>
                </c:pt>
                <c:pt idx="1784">
                  <c:v>0.29161133360866914</c:v>
                </c:pt>
                <c:pt idx="1785">
                  <c:v>0.29223383861206098</c:v>
                </c:pt>
                <c:pt idx="1786">
                  <c:v>0.29276383699986797</c:v>
                </c:pt>
                <c:pt idx="1787">
                  <c:v>0.29324076659456105</c:v>
                </c:pt>
                <c:pt idx="1788">
                  <c:v>0.29369398169093941</c:v>
                </c:pt>
                <c:pt idx="1789">
                  <c:v>0.29415241557386096</c:v>
                </c:pt>
                <c:pt idx="1790">
                  <c:v>0.29462441383556243</c:v>
                </c:pt>
                <c:pt idx="1791">
                  <c:v>0.29508159344548007</c:v>
                </c:pt>
                <c:pt idx="1792">
                  <c:v>0.29546337043714849</c:v>
                </c:pt>
                <c:pt idx="1793">
                  <c:v>0.29570369380513778</c:v>
                </c:pt>
                <c:pt idx="1794">
                  <c:v>0.29570369380513778</c:v>
                </c:pt>
                <c:pt idx="1795">
                  <c:v>0.29570369380513778</c:v>
                </c:pt>
                <c:pt idx="1796">
                  <c:v>0.29570369380513778</c:v>
                </c:pt>
                <c:pt idx="1797">
                  <c:v>0.29570369380513778</c:v>
                </c:pt>
                <c:pt idx="1798">
                  <c:v>0.29570369380513778</c:v>
                </c:pt>
                <c:pt idx="1799">
                  <c:v>0.29570369380513778</c:v>
                </c:pt>
                <c:pt idx="1800">
                  <c:v>0.29570369380513778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426-46FE-8E76-11925FA936F7}"/>
            </c:ext>
          </c:extLst>
        </c:ser>
        <c:ser>
          <c:idx val="3"/>
          <c:order val="3"/>
          <c:tx>
            <c:v>Energy losses </c:v>
          </c:tx>
          <c:spPr>
            <a:ln w="317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calculations'!$AF$2:$AF$1802</c:f>
              <c:numCache>
                <c:formatCode>0.000000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1.6434043209876546E-6</c:v>
                </c:pt>
                <c:pt idx="12">
                  <c:v>3.873173131328828E-5</c:v>
                </c:pt>
                <c:pt idx="13">
                  <c:v>3.279360052129475E-4</c:v>
                </c:pt>
                <c:pt idx="14">
                  <c:v>1.1280927797355168E-3</c:v>
                </c:pt>
                <c:pt idx="15">
                  <c:v>2.1298531177527335E-3</c:v>
                </c:pt>
                <c:pt idx="16">
                  <c:v>3.3181885557417587E-3</c:v>
                </c:pt>
                <c:pt idx="17">
                  <c:v>5.1652734390164922E-3</c:v>
                </c:pt>
                <c:pt idx="18">
                  <c:v>7.5087936044575809E-3</c:v>
                </c:pt>
                <c:pt idx="19">
                  <c:v>9.1794517832615458E-3</c:v>
                </c:pt>
                <c:pt idx="20">
                  <c:v>9.9498111194642122E-3</c:v>
                </c:pt>
                <c:pt idx="21">
                  <c:v>1.0394563712247994E-2</c:v>
                </c:pt>
                <c:pt idx="22">
                  <c:v>1.082191005319021E-2</c:v>
                </c:pt>
                <c:pt idx="23">
                  <c:v>1.1282257233745764E-2</c:v>
                </c:pt>
                <c:pt idx="24">
                  <c:v>1.2105985071963253E-2</c:v>
                </c:pt>
                <c:pt idx="25">
                  <c:v>1.3198974928688836E-2</c:v>
                </c:pt>
                <c:pt idx="26">
                  <c:v>1.4528057006558346E-2</c:v>
                </c:pt>
                <c:pt idx="27">
                  <c:v>1.6432995686195391E-2</c:v>
                </c:pt>
                <c:pt idx="28">
                  <c:v>1.8592420824154601E-2</c:v>
                </c:pt>
                <c:pt idx="29">
                  <c:v>2.0781395211978887E-2</c:v>
                </c:pt>
                <c:pt idx="30">
                  <c:v>2.2552656099532574E-2</c:v>
                </c:pt>
                <c:pt idx="31">
                  <c:v>2.381900886672899E-2</c:v>
                </c:pt>
                <c:pt idx="32">
                  <c:v>2.4871958144914972E-2</c:v>
                </c:pt>
                <c:pt idx="33">
                  <c:v>2.5822193056743926E-2</c:v>
                </c:pt>
                <c:pt idx="34">
                  <c:v>2.6577964299617299E-2</c:v>
                </c:pt>
                <c:pt idx="35">
                  <c:v>2.6577964299617299E-2</c:v>
                </c:pt>
                <c:pt idx="36">
                  <c:v>2.6372071801489455E-2</c:v>
                </c:pt>
                <c:pt idx="37">
                  <c:v>2.526175041433288E-2</c:v>
                </c:pt>
                <c:pt idx="38">
                  <c:v>2.3740179555808521E-2</c:v>
                </c:pt>
                <c:pt idx="39">
                  <c:v>2.2422664757539748E-2</c:v>
                </c:pt>
                <c:pt idx="40">
                  <c:v>2.1353964429119739E-2</c:v>
                </c:pt>
                <c:pt idx="41">
                  <c:v>2.0146183587551634E-2</c:v>
                </c:pt>
                <c:pt idx="42">
                  <c:v>1.8723484656908262E-2</c:v>
                </c:pt>
                <c:pt idx="43">
                  <c:v>1.7533457710441475E-2</c:v>
                </c:pt>
                <c:pt idx="44">
                  <c:v>1.6898307984326399E-2</c:v>
                </c:pt>
                <c:pt idx="45">
                  <c:v>1.6719261865080395E-2</c:v>
                </c:pt>
                <c:pt idx="46">
                  <c:v>1.6617782510495775E-2</c:v>
                </c:pt>
                <c:pt idx="47">
                  <c:v>1.6420212237760221E-2</c:v>
                </c:pt>
                <c:pt idx="48">
                  <c:v>1.6275563945798249E-2</c:v>
                </c:pt>
                <c:pt idx="49">
                  <c:v>1.6275563945798249E-2</c:v>
                </c:pt>
                <c:pt idx="50">
                  <c:v>1.6275563945798249E-2</c:v>
                </c:pt>
                <c:pt idx="51">
                  <c:v>1.608957867678408E-2</c:v>
                </c:pt>
                <c:pt idx="52">
                  <c:v>1.5671179091199708E-2</c:v>
                </c:pt>
                <c:pt idx="53">
                  <c:v>1.5359148058270386E-2</c:v>
                </c:pt>
                <c:pt idx="54">
                  <c:v>1.5320898067227789E-2</c:v>
                </c:pt>
                <c:pt idx="55">
                  <c:v>1.5320898067227789E-2</c:v>
                </c:pt>
                <c:pt idx="56">
                  <c:v>1.5320898067227789E-2</c:v>
                </c:pt>
                <c:pt idx="57">
                  <c:v>1.5437737221420177E-2</c:v>
                </c:pt>
                <c:pt idx="58">
                  <c:v>1.5591936441484315E-2</c:v>
                </c:pt>
                <c:pt idx="59">
                  <c:v>1.6012017677233734E-2</c:v>
                </c:pt>
                <c:pt idx="60">
                  <c:v>1.6493146718388006E-2</c:v>
                </c:pt>
                <c:pt idx="61">
                  <c:v>1.6777657154567836E-2</c:v>
                </c:pt>
                <c:pt idx="62">
                  <c:v>1.7024263932671133E-2</c:v>
                </c:pt>
                <c:pt idx="63">
                  <c:v>1.7331510866915926E-2</c:v>
                </c:pt>
                <c:pt idx="64">
                  <c:v>1.7717278571716757E-2</c:v>
                </c:pt>
                <c:pt idx="65">
                  <c:v>1.8012240264534341E-2</c:v>
                </c:pt>
                <c:pt idx="66">
                  <c:v>1.8245879126791546E-2</c:v>
                </c:pt>
                <c:pt idx="67">
                  <c:v>1.8798698628301413E-2</c:v>
                </c:pt>
                <c:pt idx="68">
                  <c:v>1.9981822956961662E-2</c:v>
                </c:pt>
                <c:pt idx="69">
                  <c:v>2.1678314766780084E-2</c:v>
                </c:pt>
                <c:pt idx="70">
                  <c:v>2.3706882308528767E-2</c:v>
                </c:pt>
                <c:pt idx="71">
                  <c:v>2.579406405542865E-2</c:v>
                </c:pt>
                <c:pt idx="72">
                  <c:v>2.7544336126190064E-2</c:v>
                </c:pt>
                <c:pt idx="73">
                  <c:v>2.8814584411917272E-2</c:v>
                </c:pt>
                <c:pt idx="74">
                  <c:v>2.9827319774200379E-2</c:v>
                </c:pt>
                <c:pt idx="75">
                  <c:v>3.0840279586731339E-2</c:v>
                </c:pt>
                <c:pt idx="76">
                  <c:v>3.1960251603012149E-2</c:v>
                </c:pt>
                <c:pt idx="77">
                  <c:v>3.3040789370848603E-2</c:v>
                </c:pt>
                <c:pt idx="78">
                  <c:v>3.3810927189982923E-2</c:v>
                </c:pt>
                <c:pt idx="79">
                  <c:v>3.3810927189982923E-2</c:v>
                </c:pt>
                <c:pt idx="80">
                  <c:v>3.3810927189982923E-2</c:v>
                </c:pt>
                <c:pt idx="81">
                  <c:v>3.3619045202882822E-2</c:v>
                </c:pt>
                <c:pt idx="82">
                  <c:v>3.34870224068025E-2</c:v>
                </c:pt>
                <c:pt idx="83">
                  <c:v>3.34870224068025E-2</c:v>
                </c:pt>
                <c:pt idx="84">
                  <c:v>3.3484961475613237E-2</c:v>
                </c:pt>
                <c:pt idx="85">
                  <c:v>3.3381576571478826E-2</c:v>
                </c:pt>
                <c:pt idx="86">
                  <c:v>3.3307757411527833E-2</c:v>
                </c:pt>
                <c:pt idx="87">
                  <c:v>3.3292442357906647E-2</c:v>
                </c:pt>
                <c:pt idx="88">
                  <c:v>3.2813121374423819E-2</c:v>
                </c:pt>
                <c:pt idx="89">
                  <c:v>3.1352548501444137E-2</c:v>
                </c:pt>
                <c:pt idx="90">
                  <c:v>2.9561529600565906E-2</c:v>
                </c:pt>
                <c:pt idx="91">
                  <c:v>2.8104327474496631E-2</c:v>
                </c:pt>
                <c:pt idx="92">
                  <c:v>2.7201771021567504E-2</c:v>
                </c:pt>
                <c:pt idx="93">
                  <c:v>2.6740943533391633E-2</c:v>
                </c:pt>
                <c:pt idx="94">
                  <c:v>2.63818646759242E-2</c:v>
                </c:pt>
                <c:pt idx="95">
                  <c:v>2.6094232504416996E-2</c:v>
                </c:pt>
                <c:pt idx="96">
                  <c:v>2.5938087878077408E-2</c:v>
                </c:pt>
                <c:pt idx="97">
                  <c:v>2.5880444913764136E-2</c:v>
                </c:pt>
                <c:pt idx="98">
                  <c:v>2.5880444913764136E-2</c:v>
                </c:pt>
                <c:pt idx="99">
                  <c:v>2.5880444913764136E-2</c:v>
                </c:pt>
                <c:pt idx="100">
                  <c:v>2.5880444913764136E-2</c:v>
                </c:pt>
                <c:pt idx="101">
                  <c:v>2.5880444913764136E-2</c:v>
                </c:pt>
                <c:pt idx="102">
                  <c:v>2.5880444913764136E-2</c:v>
                </c:pt>
                <c:pt idx="103">
                  <c:v>2.5880444913764136E-2</c:v>
                </c:pt>
                <c:pt idx="104">
                  <c:v>2.5880444913764136E-2</c:v>
                </c:pt>
                <c:pt idx="105">
                  <c:v>2.5880444913764136E-2</c:v>
                </c:pt>
                <c:pt idx="106">
                  <c:v>2.5880444913764136E-2</c:v>
                </c:pt>
                <c:pt idx="107">
                  <c:v>2.5880444913764136E-2</c:v>
                </c:pt>
                <c:pt idx="108">
                  <c:v>2.5880444913764136E-2</c:v>
                </c:pt>
                <c:pt idx="109">
                  <c:v>2.5880444913764136E-2</c:v>
                </c:pt>
                <c:pt idx="110">
                  <c:v>2.5880444913764136E-2</c:v>
                </c:pt>
                <c:pt idx="111">
                  <c:v>2.5880444913764136E-2</c:v>
                </c:pt>
                <c:pt idx="112">
                  <c:v>2.5880444913764136E-2</c:v>
                </c:pt>
                <c:pt idx="113">
                  <c:v>2.5880444913764136E-2</c:v>
                </c:pt>
                <c:pt idx="114">
                  <c:v>2.5880444913764136E-2</c:v>
                </c:pt>
                <c:pt idx="115">
                  <c:v>2.5880444913764136E-2</c:v>
                </c:pt>
                <c:pt idx="116">
                  <c:v>2.5880444913764136E-2</c:v>
                </c:pt>
                <c:pt idx="117">
                  <c:v>2.5880444913764136E-2</c:v>
                </c:pt>
                <c:pt idx="118">
                  <c:v>2.5880444913764136E-2</c:v>
                </c:pt>
                <c:pt idx="119">
                  <c:v>2.5880444913764136E-2</c:v>
                </c:pt>
                <c:pt idx="120">
                  <c:v>2.5880444913764136E-2</c:v>
                </c:pt>
                <c:pt idx="121">
                  <c:v>2.5880444913764136E-2</c:v>
                </c:pt>
                <c:pt idx="122">
                  <c:v>2.5880444913764136E-2</c:v>
                </c:pt>
                <c:pt idx="123">
                  <c:v>2.5880444913764136E-2</c:v>
                </c:pt>
                <c:pt idx="124">
                  <c:v>2.5880444913764136E-2</c:v>
                </c:pt>
                <c:pt idx="125">
                  <c:v>2.5880444913764136E-2</c:v>
                </c:pt>
                <c:pt idx="126">
                  <c:v>2.5880444913764136E-2</c:v>
                </c:pt>
                <c:pt idx="127">
                  <c:v>2.5880444913764136E-2</c:v>
                </c:pt>
                <c:pt idx="128">
                  <c:v>2.5880444913764136E-2</c:v>
                </c:pt>
                <c:pt idx="129">
                  <c:v>2.5880444913764136E-2</c:v>
                </c:pt>
                <c:pt idx="130">
                  <c:v>2.5880444913764136E-2</c:v>
                </c:pt>
                <c:pt idx="131">
                  <c:v>2.5880444913764136E-2</c:v>
                </c:pt>
                <c:pt idx="132">
                  <c:v>2.5880444913764136E-2</c:v>
                </c:pt>
                <c:pt idx="133">
                  <c:v>2.5880444913764136E-2</c:v>
                </c:pt>
                <c:pt idx="134">
                  <c:v>2.5880444913764136E-2</c:v>
                </c:pt>
                <c:pt idx="135">
                  <c:v>2.5880444913764136E-2</c:v>
                </c:pt>
                <c:pt idx="136">
                  <c:v>2.5880444913764136E-2</c:v>
                </c:pt>
                <c:pt idx="137">
                  <c:v>2.5882088318085125E-2</c:v>
                </c:pt>
                <c:pt idx="138">
                  <c:v>2.5926985193714149E-2</c:v>
                </c:pt>
                <c:pt idx="139">
                  <c:v>2.6292403710847151E-2</c:v>
                </c:pt>
                <c:pt idx="140">
                  <c:v>2.7408011332347465E-2</c:v>
                </c:pt>
                <c:pt idx="141">
                  <c:v>2.9050375557921344E-2</c:v>
                </c:pt>
                <c:pt idx="142">
                  <c:v>3.0418410575314601E-2</c:v>
                </c:pt>
                <c:pt idx="143">
                  <c:v>3.1195851448897999E-2</c:v>
                </c:pt>
                <c:pt idx="144">
                  <c:v>3.1708828819248129E-2</c:v>
                </c:pt>
                <c:pt idx="145">
                  <c:v>3.2480021478598846E-2</c:v>
                </c:pt>
                <c:pt idx="146">
                  <c:v>3.3736417504597646E-2</c:v>
                </c:pt>
                <c:pt idx="147">
                  <c:v>3.5190974229122478E-2</c:v>
                </c:pt>
                <c:pt idx="148">
                  <c:v>3.6442384524588513E-2</c:v>
                </c:pt>
                <c:pt idx="149">
                  <c:v>3.7266838687651987E-2</c:v>
                </c:pt>
                <c:pt idx="150">
                  <c:v>3.7576493235696902E-2</c:v>
                </c:pt>
                <c:pt idx="151">
                  <c:v>3.7170803133287786E-2</c:v>
                </c:pt>
                <c:pt idx="152">
                  <c:v>3.5965806156226354E-2</c:v>
                </c:pt>
                <c:pt idx="153">
                  <c:v>3.4546834971298075E-2</c:v>
                </c:pt>
                <c:pt idx="154">
                  <c:v>3.35209657944028E-2</c:v>
                </c:pt>
                <c:pt idx="155">
                  <c:v>3.3026725029397574E-2</c:v>
                </c:pt>
                <c:pt idx="156">
                  <c:v>3.3026725029397574E-2</c:v>
                </c:pt>
                <c:pt idx="157">
                  <c:v>3.3391309397814817E-2</c:v>
                </c:pt>
                <c:pt idx="158">
                  <c:v>3.4227700118946616E-2</c:v>
                </c:pt>
                <c:pt idx="159">
                  <c:v>3.5465322675963223E-2</c:v>
                </c:pt>
                <c:pt idx="160">
                  <c:v>3.695516726111707E-2</c:v>
                </c:pt>
                <c:pt idx="161">
                  <c:v>3.84033064751651E-2</c:v>
                </c:pt>
                <c:pt idx="162">
                  <c:v>3.9677816348662062E-2</c:v>
                </c:pt>
                <c:pt idx="163">
                  <c:v>4.0995149758780811E-2</c:v>
                </c:pt>
                <c:pt idx="164">
                  <c:v>4.2251747250631119E-2</c:v>
                </c:pt>
                <c:pt idx="165">
                  <c:v>4.3294937933349889E-2</c:v>
                </c:pt>
                <c:pt idx="166">
                  <c:v>4.4228845921499851E-2</c:v>
                </c:pt>
                <c:pt idx="167">
                  <c:v>4.5544741737419681E-2</c:v>
                </c:pt>
                <c:pt idx="168">
                  <c:v>4.7252214813094134E-2</c:v>
                </c:pt>
                <c:pt idx="169">
                  <c:v>4.859732858902864E-2</c:v>
                </c:pt>
                <c:pt idx="170">
                  <c:v>4.9045457605663381E-2</c:v>
                </c:pt>
                <c:pt idx="171">
                  <c:v>4.8475377168991252E-2</c:v>
                </c:pt>
                <c:pt idx="172">
                  <c:v>4.6974709348112112E-2</c:v>
                </c:pt>
                <c:pt idx="173">
                  <c:v>4.5250568467743314E-2</c:v>
                </c:pt>
                <c:pt idx="174">
                  <c:v>4.4153570221221405E-2</c:v>
                </c:pt>
                <c:pt idx="175">
                  <c:v>4.3901063803745102E-2</c:v>
                </c:pt>
                <c:pt idx="176">
                  <c:v>4.4250357211879532E-2</c:v>
                </c:pt>
                <c:pt idx="177">
                  <c:v>4.5157525821969136E-2</c:v>
                </c:pt>
                <c:pt idx="178">
                  <c:v>4.6276989840138755E-2</c:v>
                </c:pt>
                <c:pt idx="179">
                  <c:v>4.7015401494526418E-2</c:v>
                </c:pt>
                <c:pt idx="180">
                  <c:v>4.735194126773648E-2</c:v>
                </c:pt>
                <c:pt idx="181">
                  <c:v>4.735194126773648E-2</c:v>
                </c:pt>
                <c:pt idx="182">
                  <c:v>4.7288188884250022E-2</c:v>
                </c:pt>
                <c:pt idx="183">
                  <c:v>4.6776270116840019E-2</c:v>
                </c:pt>
                <c:pt idx="184">
                  <c:v>4.5963675663160425E-2</c:v>
                </c:pt>
                <c:pt idx="185">
                  <c:v>4.5157643648021245E-2</c:v>
                </c:pt>
                <c:pt idx="186">
                  <c:v>4.4495042081253301E-2</c:v>
                </c:pt>
                <c:pt idx="187">
                  <c:v>4.4015837344762422E-2</c:v>
                </c:pt>
                <c:pt idx="188">
                  <c:v>4.3672852388593204E-2</c:v>
                </c:pt>
                <c:pt idx="189">
                  <c:v>4.3433224068789369E-2</c:v>
                </c:pt>
                <c:pt idx="190">
                  <c:v>4.3280047558436036E-2</c:v>
                </c:pt>
                <c:pt idx="191">
                  <c:v>4.3181839262916924E-2</c:v>
                </c:pt>
                <c:pt idx="192">
                  <c:v>4.3131314416417418E-2</c:v>
                </c:pt>
                <c:pt idx="193">
                  <c:v>4.3131314416417418E-2</c:v>
                </c:pt>
                <c:pt idx="194">
                  <c:v>4.3131314416417418E-2</c:v>
                </c:pt>
                <c:pt idx="195">
                  <c:v>4.3131314416417418E-2</c:v>
                </c:pt>
                <c:pt idx="196">
                  <c:v>4.3131314416417418E-2</c:v>
                </c:pt>
                <c:pt idx="197">
                  <c:v>4.3131314416417418E-2</c:v>
                </c:pt>
                <c:pt idx="198">
                  <c:v>4.3272719289316947E-2</c:v>
                </c:pt>
                <c:pt idx="199">
                  <c:v>4.3479126907456297E-2</c:v>
                </c:pt>
                <c:pt idx="200">
                  <c:v>4.3765341955830456E-2</c:v>
                </c:pt>
                <c:pt idx="201">
                  <c:v>4.4141054604971655E-2</c:v>
                </c:pt>
                <c:pt idx="202">
                  <c:v>4.4630383597745918E-2</c:v>
                </c:pt>
                <c:pt idx="203">
                  <c:v>4.5454585314252102E-2</c:v>
                </c:pt>
                <c:pt idx="204">
                  <c:v>4.6513671427448222E-2</c:v>
                </c:pt>
                <c:pt idx="205">
                  <c:v>4.7729711565663149E-2</c:v>
                </c:pt>
                <c:pt idx="206">
                  <c:v>4.933184617990323E-2</c:v>
                </c:pt>
                <c:pt idx="207">
                  <c:v>5.1133756339672473E-2</c:v>
                </c:pt>
                <c:pt idx="208">
                  <c:v>5.2891409025238714E-2</c:v>
                </c:pt>
                <c:pt idx="209">
                  <c:v>5.4997963534002617E-2</c:v>
                </c:pt>
                <c:pt idx="210">
                  <c:v>5.7229189192724628E-2</c:v>
                </c:pt>
                <c:pt idx="211">
                  <c:v>5.9045552226005452E-2</c:v>
                </c:pt>
                <c:pt idx="212">
                  <c:v>6.0568733258027072E-2</c:v>
                </c:pt>
                <c:pt idx="213">
                  <c:v>6.1918226552587274E-2</c:v>
                </c:pt>
                <c:pt idx="214">
                  <c:v>6.3404680280163092E-2</c:v>
                </c:pt>
                <c:pt idx="215">
                  <c:v>6.5297957987042951E-2</c:v>
                </c:pt>
                <c:pt idx="216">
                  <c:v>6.7556360591137274E-2</c:v>
                </c:pt>
                <c:pt idx="217">
                  <c:v>6.9930576734847344E-2</c:v>
                </c:pt>
                <c:pt idx="218">
                  <c:v>7.2177029048323182E-2</c:v>
                </c:pt>
                <c:pt idx="219">
                  <c:v>7.4169534185397956E-2</c:v>
                </c:pt>
                <c:pt idx="220">
                  <c:v>7.587908491343015E-2</c:v>
                </c:pt>
                <c:pt idx="221">
                  <c:v>7.7229493802893054E-2</c:v>
                </c:pt>
                <c:pt idx="222">
                  <c:v>7.8353453578193247E-2</c:v>
                </c:pt>
                <c:pt idx="223">
                  <c:v>7.9440920308381416E-2</c:v>
                </c:pt>
                <c:pt idx="224">
                  <c:v>8.0541021360715434E-2</c:v>
                </c:pt>
                <c:pt idx="225">
                  <c:v>8.1808524155281559E-2</c:v>
                </c:pt>
                <c:pt idx="226">
                  <c:v>8.3147158571170651E-2</c:v>
                </c:pt>
                <c:pt idx="227">
                  <c:v>8.4455315377868892E-2</c:v>
                </c:pt>
                <c:pt idx="228">
                  <c:v>8.5730036685112324E-2</c:v>
                </c:pt>
                <c:pt idx="229">
                  <c:v>8.6915712475666526E-2</c:v>
                </c:pt>
                <c:pt idx="230">
                  <c:v>8.7901469336408439E-2</c:v>
                </c:pt>
                <c:pt idx="231">
                  <c:v>8.7901469336408439E-2</c:v>
                </c:pt>
                <c:pt idx="232">
                  <c:v>8.7901469336408439E-2</c:v>
                </c:pt>
                <c:pt idx="233">
                  <c:v>8.7073235097807705E-2</c:v>
                </c:pt>
                <c:pt idx="234">
                  <c:v>8.596864828477499E-2</c:v>
                </c:pt>
                <c:pt idx="235">
                  <c:v>8.5225622383427901E-2</c:v>
                </c:pt>
                <c:pt idx="236">
                  <c:v>8.5055915815880317E-2</c:v>
                </c:pt>
                <c:pt idx="237">
                  <c:v>8.5055915815880317E-2</c:v>
                </c:pt>
                <c:pt idx="238">
                  <c:v>8.4664724778794442E-2</c:v>
                </c:pt>
                <c:pt idx="239">
                  <c:v>8.3555757216902976E-2</c:v>
                </c:pt>
                <c:pt idx="240">
                  <c:v>8.2002094656565147E-2</c:v>
                </c:pt>
                <c:pt idx="241">
                  <c:v>8.0713437530396503E-2</c:v>
                </c:pt>
                <c:pt idx="242">
                  <c:v>7.9591348999291031E-2</c:v>
                </c:pt>
                <c:pt idx="243">
                  <c:v>7.8399312596083987E-2</c:v>
                </c:pt>
                <c:pt idx="244">
                  <c:v>7.7330612267663995E-2</c:v>
                </c:pt>
                <c:pt idx="245">
                  <c:v>7.6122831426095883E-2</c:v>
                </c:pt>
                <c:pt idx="246">
                  <c:v>7.4700132495452515E-2</c:v>
                </c:pt>
                <c:pt idx="247">
                  <c:v>7.351010554898571E-2</c:v>
                </c:pt>
                <c:pt idx="248">
                  <c:v>7.2874955822870624E-2</c:v>
                </c:pt>
                <c:pt idx="249">
                  <c:v>7.269590970362462E-2</c:v>
                </c:pt>
                <c:pt idx="250">
                  <c:v>7.2594430349040007E-2</c:v>
                </c:pt>
                <c:pt idx="251">
                  <c:v>7.2396860076304442E-2</c:v>
                </c:pt>
                <c:pt idx="252">
                  <c:v>7.2252211784342463E-2</c:v>
                </c:pt>
                <c:pt idx="253">
                  <c:v>7.2252211784342463E-2</c:v>
                </c:pt>
                <c:pt idx="254">
                  <c:v>7.2252211784342463E-2</c:v>
                </c:pt>
                <c:pt idx="255">
                  <c:v>7.2066226515328305E-2</c:v>
                </c:pt>
                <c:pt idx="256">
                  <c:v>7.1787159538117068E-2</c:v>
                </c:pt>
                <c:pt idx="257">
                  <c:v>7.1787159538117068E-2</c:v>
                </c:pt>
                <c:pt idx="258">
                  <c:v>7.2464633912186174E-2</c:v>
                </c:pt>
                <c:pt idx="259">
                  <c:v>7.358494921757576E-2</c:v>
                </c:pt>
                <c:pt idx="260">
                  <c:v>7.4873985522785985E-2</c:v>
                </c:pt>
                <c:pt idx="261">
                  <c:v>7.6262956544157545E-2</c:v>
                </c:pt>
                <c:pt idx="262">
                  <c:v>7.7927294192734725E-2</c:v>
                </c:pt>
                <c:pt idx="263">
                  <c:v>8.0208880204952343E-2</c:v>
                </c:pt>
                <c:pt idx="264">
                  <c:v>8.2961462988466794E-2</c:v>
                </c:pt>
                <c:pt idx="265">
                  <c:v>8.5642050910882533E-2</c:v>
                </c:pt>
                <c:pt idx="266">
                  <c:v>8.7803693565910806E-2</c:v>
                </c:pt>
                <c:pt idx="267">
                  <c:v>8.9781506833529146E-2</c:v>
                </c:pt>
                <c:pt idx="268">
                  <c:v>9.1728058903029819E-2</c:v>
                </c:pt>
                <c:pt idx="269">
                  <c:v>9.3506357218712671E-2</c:v>
                </c:pt>
                <c:pt idx="270">
                  <c:v>9.4720902086213671E-2</c:v>
                </c:pt>
                <c:pt idx="271">
                  <c:v>9.4720902086213671E-2</c:v>
                </c:pt>
                <c:pt idx="272">
                  <c:v>9.4720902086213671E-2</c:v>
                </c:pt>
                <c:pt idx="273">
                  <c:v>9.4481785348092498E-2</c:v>
                </c:pt>
                <c:pt idx="274">
                  <c:v>9.3281628916999343E-2</c:v>
                </c:pt>
                <c:pt idx="275">
                  <c:v>9.1726130697692032E-2</c:v>
                </c:pt>
                <c:pt idx="276">
                  <c:v>9.0079887610595932E-2</c:v>
                </c:pt>
                <c:pt idx="277">
                  <c:v>8.8384035714176773E-2</c:v>
                </c:pt>
                <c:pt idx="278">
                  <c:v>8.6553204652848256E-2</c:v>
                </c:pt>
                <c:pt idx="279">
                  <c:v>8.488333673806911E-2</c:v>
                </c:pt>
                <c:pt idx="280">
                  <c:v>8.4066168405906874E-2</c:v>
                </c:pt>
                <c:pt idx="281">
                  <c:v>8.4548607216915747E-2</c:v>
                </c:pt>
                <c:pt idx="282">
                  <c:v>8.6298774714426943E-2</c:v>
                </c:pt>
                <c:pt idx="283">
                  <c:v>8.8546652281892971E-2</c:v>
                </c:pt>
                <c:pt idx="284">
                  <c:v>9.1164831799832494E-2</c:v>
                </c:pt>
                <c:pt idx="285">
                  <c:v>9.3959112958704641E-2</c:v>
                </c:pt>
                <c:pt idx="286">
                  <c:v>9.6803586848138071E-2</c:v>
                </c:pt>
                <c:pt idx="287">
                  <c:v>9.9908261608062335E-2</c:v>
                </c:pt>
                <c:pt idx="288">
                  <c:v>0.103280258509978</c:v>
                </c:pt>
                <c:pt idx="289">
                  <c:v>0.10620186508219721</c:v>
                </c:pt>
                <c:pt idx="290">
                  <c:v>0.10796384592588289</c:v>
                </c:pt>
                <c:pt idx="291">
                  <c:v>0.10796384592588289</c:v>
                </c:pt>
                <c:pt idx="292">
                  <c:v>0.10783409318097334</c:v>
                </c:pt>
                <c:pt idx="293">
                  <c:v>0.107607530894982</c:v>
                </c:pt>
                <c:pt idx="294">
                  <c:v>0.107607530894982</c:v>
                </c:pt>
                <c:pt idx="295">
                  <c:v>0.107607530894982</c:v>
                </c:pt>
                <c:pt idx="296">
                  <c:v>0.107607530894982</c:v>
                </c:pt>
                <c:pt idx="297">
                  <c:v>0.10834893445719264</c:v>
                </c:pt>
                <c:pt idx="298">
                  <c:v>0.10913984426574554</c:v>
                </c:pt>
                <c:pt idx="299">
                  <c:v>0.10980443089505983</c:v>
                </c:pt>
                <c:pt idx="300">
                  <c:v>0.10980443089505983</c:v>
                </c:pt>
                <c:pt idx="301">
                  <c:v>0.10980443089505983</c:v>
                </c:pt>
                <c:pt idx="302">
                  <c:v>0.10980443089505983</c:v>
                </c:pt>
                <c:pt idx="303">
                  <c:v>0.10960523318108711</c:v>
                </c:pt>
                <c:pt idx="304">
                  <c:v>0.10912767507388164</c:v>
                </c:pt>
                <c:pt idx="305">
                  <c:v>0.10846277091208914</c:v>
                </c:pt>
                <c:pt idx="306">
                  <c:v>0.1079851477729359</c:v>
                </c:pt>
                <c:pt idx="307">
                  <c:v>0.10787007273645613</c:v>
                </c:pt>
                <c:pt idx="308">
                  <c:v>0.10787007273645613</c:v>
                </c:pt>
                <c:pt idx="309">
                  <c:v>0.10787007273645613</c:v>
                </c:pt>
                <c:pt idx="310">
                  <c:v>0.10787007273645613</c:v>
                </c:pt>
                <c:pt idx="311">
                  <c:v>0.10785200485948901</c:v>
                </c:pt>
                <c:pt idx="312">
                  <c:v>0.10762570026445673</c:v>
                </c:pt>
                <c:pt idx="313">
                  <c:v>0.107171557936246</c:v>
                </c:pt>
                <c:pt idx="314">
                  <c:v>0.10657244145785093</c:v>
                </c:pt>
                <c:pt idx="315">
                  <c:v>0.10598801573154207</c:v>
                </c:pt>
                <c:pt idx="316">
                  <c:v>0.10550503471482128</c:v>
                </c:pt>
                <c:pt idx="317">
                  <c:v>0.10495977849739568</c:v>
                </c:pt>
                <c:pt idx="318">
                  <c:v>0.10426551444947044</c:v>
                </c:pt>
                <c:pt idx="319">
                  <c:v>0.10356314072360452</c:v>
                </c:pt>
                <c:pt idx="320">
                  <c:v>0.10321550949366624</c:v>
                </c:pt>
                <c:pt idx="321">
                  <c:v>0.1031466083121962</c:v>
                </c:pt>
                <c:pt idx="322">
                  <c:v>0.1031466083121962</c:v>
                </c:pt>
                <c:pt idx="323">
                  <c:v>0.1031466083121962</c:v>
                </c:pt>
                <c:pt idx="324">
                  <c:v>0.10311976899456624</c:v>
                </c:pt>
                <c:pt idx="325">
                  <c:v>0.10311976899456624</c:v>
                </c:pt>
                <c:pt idx="326">
                  <c:v>0.10311976899456624</c:v>
                </c:pt>
                <c:pt idx="327">
                  <c:v>0.10311976899456624</c:v>
                </c:pt>
                <c:pt idx="328">
                  <c:v>0.10270389684105131</c:v>
                </c:pt>
                <c:pt idx="329">
                  <c:v>0.1019149026797761</c:v>
                </c:pt>
                <c:pt idx="330">
                  <c:v>0.10148502358536308</c:v>
                </c:pt>
                <c:pt idx="331">
                  <c:v>0.10148327599069719</c:v>
                </c:pt>
                <c:pt idx="332">
                  <c:v>0.10145250250269434</c:v>
                </c:pt>
                <c:pt idx="333">
                  <c:v>0.10140710532605307</c:v>
                </c:pt>
                <c:pt idx="334">
                  <c:v>0.101390283674497</c:v>
                </c:pt>
                <c:pt idx="335">
                  <c:v>0.1013470361731976</c:v>
                </c:pt>
                <c:pt idx="336">
                  <c:v>0.1013470361731976</c:v>
                </c:pt>
                <c:pt idx="337">
                  <c:v>0.1013470361731976</c:v>
                </c:pt>
                <c:pt idx="338">
                  <c:v>0.10160768029073863</c:v>
                </c:pt>
                <c:pt idx="339">
                  <c:v>0.10226523177448427</c:v>
                </c:pt>
                <c:pt idx="340">
                  <c:v>0.10350819287097807</c:v>
                </c:pt>
                <c:pt idx="341">
                  <c:v>0.10506704428602792</c:v>
                </c:pt>
                <c:pt idx="342">
                  <c:v>0.10614896756125494</c:v>
                </c:pt>
                <c:pt idx="343">
                  <c:v>0.10662746605345522</c:v>
                </c:pt>
                <c:pt idx="344">
                  <c:v>0.1069489159534</c:v>
                </c:pt>
                <c:pt idx="345">
                  <c:v>0.10742602161339551</c:v>
                </c:pt>
                <c:pt idx="346">
                  <c:v>0.10790998132695861</c:v>
                </c:pt>
                <c:pt idx="347">
                  <c:v>0.10830550769881891</c:v>
                </c:pt>
                <c:pt idx="348">
                  <c:v>0.10881218557505901</c:v>
                </c:pt>
                <c:pt idx="349">
                  <c:v>0.10930311265247752</c:v>
                </c:pt>
                <c:pt idx="350">
                  <c:v>0.10966959229244036</c:v>
                </c:pt>
                <c:pt idx="351">
                  <c:v>0.10966959229244036</c:v>
                </c:pt>
                <c:pt idx="352">
                  <c:v>0.10966959229244036</c:v>
                </c:pt>
                <c:pt idx="353">
                  <c:v>0.10966959229244036</c:v>
                </c:pt>
                <c:pt idx="354">
                  <c:v>0.10966959229244036</c:v>
                </c:pt>
                <c:pt idx="355">
                  <c:v>0.10995752237058343</c:v>
                </c:pt>
                <c:pt idx="356">
                  <c:v>0.11027286775128697</c:v>
                </c:pt>
                <c:pt idx="357">
                  <c:v>0.11027286775128697</c:v>
                </c:pt>
                <c:pt idx="358">
                  <c:v>0.1101830664090897</c:v>
                </c:pt>
                <c:pt idx="359">
                  <c:v>0.10971035122454381</c:v>
                </c:pt>
                <c:pt idx="360">
                  <c:v>0.10911846887034619</c:v>
                </c:pt>
                <c:pt idx="361">
                  <c:v>0.1086739301705148</c:v>
                </c:pt>
                <c:pt idx="362">
                  <c:v>0.10843370492639895</c:v>
                </c:pt>
                <c:pt idx="363">
                  <c:v>0.1083650833115939</c:v>
                </c:pt>
                <c:pt idx="364">
                  <c:v>0.1083650833115939</c:v>
                </c:pt>
                <c:pt idx="365">
                  <c:v>0.10854037773279378</c:v>
                </c:pt>
                <c:pt idx="366">
                  <c:v>0.10879615531273586</c:v>
                </c:pt>
                <c:pt idx="367">
                  <c:v>0.1092240526478684</c:v>
                </c:pt>
                <c:pt idx="368">
                  <c:v>0.10989450382857767</c:v>
                </c:pt>
                <c:pt idx="369">
                  <c:v>0.11056979246867819</c:v>
                </c:pt>
                <c:pt idx="370">
                  <c:v>0.11098653090385736</c:v>
                </c:pt>
                <c:pt idx="371">
                  <c:v>0.11098653090385736</c:v>
                </c:pt>
                <c:pt idx="372">
                  <c:v>0.11053642614483836</c:v>
                </c:pt>
                <c:pt idx="373">
                  <c:v>0.10969181581544546</c:v>
                </c:pt>
                <c:pt idx="374">
                  <c:v>0.10889495929412987</c:v>
                </c:pt>
                <c:pt idx="375">
                  <c:v>0.10835183778487059</c:v>
                </c:pt>
                <c:pt idx="376">
                  <c:v>0.10803251939506496</c:v>
                </c:pt>
                <c:pt idx="377">
                  <c:v>0.10784985531774102</c:v>
                </c:pt>
                <c:pt idx="378">
                  <c:v>0.1077431696527021</c:v>
                </c:pt>
                <c:pt idx="379">
                  <c:v>0.10767950590510267</c:v>
                </c:pt>
                <c:pt idx="380">
                  <c:v>0.10761431420255638</c:v>
                </c:pt>
                <c:pt idx="381">
                  <c:v>0.1075439901211999</c:v>
                </c:pt>
                <c:pt idx="382">
                  <c:v>0.10748740636758532</c:v>
                </c:pt>
                <c:pt idx="383">
                  <c:v>0.10744800026975621</c:v>
                </c:pt>
                <c:pt idx="384">
                  <c:v>0.10743092883620732</c:v>
                </c:pt>
                <c:pt idx="385">
                  <c:v>0.10743092883620732</c:v>
                </c:pt>
                <c:pt idx="386">
                  <c:v>0.10743092883620732</c:v>
                </c:pt>
                <c:pt idx="387">
                  <c:v>0.10743092883620732</c:v>
                </c:pt>
                <c:pt idx="388">
                  <c:v>0.10743092883620732</c:v>
                </c:pt>
                <c:pt idx="389">
                  <c:v>0.10743092883620732</c:v>
                </c:pt>
                <c:pt idx="390">
                  <c:v>0.10743092883620732</c:v>
                </c:pt>
                <c:pt idx="391">
                  <c:v>0.10743639730071348</c:v>
                </c:pt>
                <c:pt idx="392">
                  <c:v>0.10748982918346998</c:v>
                </c:pt>
                <c:pt idx="393">
                  <c:v>0.10770775200584011</c:v>
                </c:pt>
                <c:pt idx="394">
                  <c:v>0.10822795652675922</c:v>
                </c:pt>
                <c:pt idx="395">
                  <c:v>0.10914530352397529</c:v>
                </c:pt>
                <c:pt idx="396">
                  <c:v>0.11050731676010923</c:v>
                </c:pt>
                <c:pt idx="397">
                  <c:v>0.11228575868378794</c:v>
                </c:pt>
                <c:pt idx="398">
                  <c:v>0.11413577595990389</c:v>
                </c:pt>
                <c:pt idx="399">
                  <c:v>0.11542966680177251</c:v>
                </c:pt>
                <c:pt idx="400">
                  <c:v>0.11596228542942076</c:v>
                </c:pt>
                <c:pt idx="401">
                  <c:v>0.11596228542942076</c:v>
                </c:pt>
                <c:pt idx="402">
                  <c:v>0.11566329330622856</c:v>
                </c:pt>
                <c:pt idx="403">
                  <c:v>0.11518593939488275</c:v>
                </c:pt>
                <c:pt idx="404">
                  <c:v>0.11477213296509878</c:v>
                </c:pt>
                <c:pt idx="405">
                  <c:v>0.11442010961048946</c:v>
                </c:pt>
                <c:pt idx="406">
                  <c:v>0.11405126357560037</c:v>
                </c:pt>
                <c:pt idx="407">
                  <c:v>0.11368913799994827</c:v>
                </c:pt>
                <c:pt idx="408">
                  <c:v>0.11342825994551396</c:v>
                </c:pt>
                <c:pt idx="409">
                  <c:v>0.11334814866059914</c:v>
                </c:pt>
                <c:pt idx="410">
                  <c:v>0.11334814866059914</c:v>
                </c:pt>
                <c:pt idx="411">
                  <c:v>0.11348496141907016</c:v>
                </c:pt>
                <c:pt idx="412">
                  <c:v>0.11365117025666008</c:v>
                </c:pt>
                <c:pt idx="413">
                  <c:v>0.11384931640902521</c:v>
                </c:pt>
                <c:pt idx="414">
                  <c:v>0.11416215706156699</c:v>
                </c:pt>
                <c:pt idx="415">
                  <c:v>0.11467943841582609</c:v>
                </c:pt>
                <c:pt idx="416">
                  <c:v>0.11528866494617854</c:v>
                </c:pt>
                <c:pt idx="417">
                  <c:v>0.11572277602509876</c:v>
                </c:pt>
                <c:pt idx="418">
                  <c:v>0.11587809371567237</c:v>
                </c:pt>
                <c:pt idx="419">
                  <c:v>0.11576766710374203</c:v>
                </c:pt>
                <c:pt idx="420">
                  <c:v>0.11555627308049862</c:v>
                </c:pt>
                <c:pt idx="421">
                  <c:v>0.11546602830363713</c:v>
                </c:pt>
                <c:pt idx="422">
                  <c:v>0.11546602830363713</c:v>
                </c:pt>
                <c:pt idx="423">
                  <c:v>0.11574417613251704</c:v>
                </c:pt>
                <c:pt idx="424">
                  <c:v>0.11634877288169428</c:v>
                </c:pt>
                <c:pt idx="425">
                  <c:v>0.11762145293775157</c:v>
                </c:pt>
                <c:pt idx="426">
                  <c:v>0.11989527646923683</c:v>
                </c:pt>
                <c:pt idx="427">
                  <c:v>0.12273796440320865</c:v>
                </c:pt>
                <c:pt idx="428">
                  <c:v>0.12485570844865955</c:v>
                </c:pt>
                <c:pt idx="429">
                  <c:v>0.12574474834463728</c:v>
                </c:pt>
                <c:pt idx="430">
                  <c:v>0.12574474834463728</c:v>
                </c:pt>
                <c:pt idx="431">
                  <c:v>0.12557576404914589</c:v>
                </c:pt>
                <c:pt idx="432">
                  <c:v>0.12543358365814722</c:v>
                </c:pt>
                <c:pt idx="433">
                  <c:v>0.12543358365814722</c:v>
                </c:pt>
                <c:pt idx="434">
                  <c:v>0.12543358365814722</c:v>
                </c:pt>
                <c:pt idx="435">
                  <c:v>0.12518886148714026</c:v>
                </c:pt>
                <c:pt idx="436">
                  <c:v>0.12447511972869191</c:v>
                </c:pt>
                <c:pt idx="437">
                  <c:v>0.12337229493593353</c:v>
                </c:pt>
                <c:pt idx="438">
                  <c:v>0.12211138080561859</c:v>
                </c:pt>
                <c:pt idx="439">
                  <c:v>0.12102387466150079</c:v>
                </c:pt>
                <c:pt idx="440">
                  <c:v>0.12034350945790899</c:v>
                </c:pt>
                <c:pt idx="441">
                  <c:v>0.12005491649237057</c:v>
                </c:pt>
                <c:pt idx="442">
                  <c:v>0.11998785821409473</c:v>
                </c:pt>
                <c:pt idx="443">
                  <c:v>0.11998261206760692</c:v>
                </c:pt>
                <c:pt idx="444">
                  <c:v>0.11998261206760692</c:v>
                </c:pt>
                <c:pt idx="445">
                  <c:v>0.11998261206760692</c:v>
                </c:pt>
                <c:pt idx="446">
                  <c:v>0.11998261206760692</c:v>
                </c:pt>
                <c:pt idx="447">
                  <c:v>0.11998261206760692</c:v>
                </c:pt>
                <c:pt idx="448">
                  <c:v>0.11998261206760692</c:v>
                </c:pt>
                <c:pt idx="449">
                  <c:v>0.11998261206760692</c:v>
                </c:pt>
                <c:pt idx="450">
                  <c:v>0.11998261206760692</c:v>
                </c:pt>
                <c:pt idx="451">
                  <c:v>0.11998261206760692</c:v>
                </c:pt>
                <c:pt idx="452">
                  <c:v>0.11998261206760692</c:v>
                </c:pt>
                <c:pt idx="453">
                  <c:v>0.11998261206760692</c:v>
                </c:pt>
                <c:pt idx="454">
                  <c:v>0.11998261206760692</c:v>
                </c:pt>
                <c:pt idx="455">
                  <c:v>0.11998261206760692</c:v>
                </c:pt>
                <c:pt idx="456">
                  <c:v>0.11998261206760692</c:v>
                </c:pt>
                <c:pt idx="457">
                  <c:v>0.11998261206760692</c:v>
                </c:pt>
                <c:pt idx="458">
                  <c:v>0.11998261206760692</c:v>
                </c:pt>
                <c:pt idx="459">
                  <c:v>0.11998261206760692</c:v>
                </c:pt>
                <c:pt idx="460">
                  <c:v>0.11998261206760692</c:v>
                </c:pt>
                <c:pt idx="461">
                  <c:v>0.11998261206760692</c:v>
                </c:pt>
                <c:pt idx="462">
                  <c:v>0.11998261206760692</c:v>
                </c:pt>
                <c:pt idx="463">
                  <c:v>0.11998261206760692</c:v>
                </c:pt>
                <c:pt idx="464">
                  <c:v>0.11998261206760692</c:v>
                </c:pt>
                <c:pt idx="465">
                  <c:v>0.11998261206760692</c:v>
                </c:pt>
                <c:pt idx="466">
                  <c:v>0.11998261206760692</c:v>
                </c:pt>
                <c:pt idx="467">
                  <c:v>0.11998261206760692</c:v>
                </c:pt>
                <c:pt idx="468">
                  <c:v>0.11998261206760692</c:v>
                </c:pt>
                <c:pt idx="469">
                  <c:v>0.11998261206760692</c:v>
                </c:pt>
                <c:pt idx="470">
                  <c:v>0.11998261206760692</c:v>
                </c:pt>
                <c:pt idx="471">
                  <c:v>0.11998261206760692</c:v>
                </c:pt>
                <c:pt idx="472">
                  <c:v>0.11998261206760692</c:v>
                </c:pt>
                <c:pt idx="473">
                  <c:v>0.11998261206760692</c:v>
                </c:pt>
                <c:pt idx="474">
                  <c:v>0.11998261206760692</c:v>
                </c:pt>
                <c:pt idx="475">
                  <c:v>0.11998261206760692</c:v>
                </c:pt>
                <c:pt idx="476">
                  <c:v>0.11998261206760692</c:v>
                </c:pt>
                <c:pt idx="477">
                  <c:v>0.11998261206760692</c:v>
                </c:pt>
                <c:pt idx="478">
                  <c:v>0.11998261206760692</c:v>
                </c:pt>
                <c:pt idx="479">
                  <c:v>0.11998261206760692</c:v>
                </c:pt>
                <c:pt idx="480">
                  <c:v>0.11998261206760692</c:v>
                </c:pt>
                <c:pt idx="481">
                  <c:v>0.11998261206760692</c:v>
                </c:pt>
                <c:pt idx="482">
                  <c:v>0.11998261206760692</c:v>
                </c:pt>
                <c:pt idx="483">
                  <c:v>0.11998261206760692</c:v>
                </c:pt>
                <c:pt idx="484">
                  <c:v>0.11998261206760692</c:v>
                </c:pt>
                <c:pt idx="485">
                  <c:v>0.11998261206760692</c:v>
                </c:pt>
                <c:pt idx="486">
                  <c:v>0.11998261206760692</c:v>
                </c:pt>
                <c:pt idx="487">
                  <c:v>0.11998261206760692</c:v>
                </c:pt>
                <c:pt idx="488">
                  <c:v>0.11998261206760692</c:v>
                </c:pt>
                <c:pt idx="489">
                  <c:v>0.11998261206760692</c:v>
                </c:pt>
                <c:pt idx="490">
                  <c:v>0.11998261206760692</c:v>
                </c:pt>
                <c:pt idx="491">
                  <c:v>0.11998261206760692</c:v>
                </c:pt>
                <c:pt idx="492">
                  <c:v>0.11998261206760692</c:v>
                </c:pt>
                <c:pt idx="493">
                  <c:v>0.11998261206760692</c:v>
                </c:pt>
                <c:pt idx="494">
                  <c:v>0.11998261206760692</c:v>
                </c:pt>
                <c:pt idx="495">
                  <c:v>0.11998261206760692</c:v>
                </c:pt>
                <c:pt idx="496">
                  <c:v>0.11998261206760692</c:v>
                </c:pt>
                <c:pt idx="497">
                  <c:v>0.11998261206760692</c:v>
                </c:pt>
                <c:pt idx="498">
                  <c:v>0.11998261206760692</c:v>
                </c:pt>
                <c:pt idx="499">
                  <c:v>0.11998261206760692</c:v>
                </c:pt>
                <c:pt idx="500">
                  <c:v>0.11998261206760692</c:v>
                </c:pt>
                <c:pt idx="501">
                  <c:v>0.11998261206760692</c:v>
                </c:pt>
                <c:pt idx="502">
                  <c:v>0.11998261206760692</c:v>
                </c:pt>
                <c:pt idx="503">
                  <c:v>0.11998261206760692</c:v>
                </c:pt>
                <c:pt idx="504">
                  <c:v>0.11998261206760692</c:v>
                </c:pt>
                <c:pt idx="505">
                  <c:v>0.11998261206760692</c:v>
                </c:pt>
                <c:pt idx="506">
                  <c:v>0.11998261206760692</c:v>
                </c:pt>
                <c:pt idx="507">
                  <c:v>0.11998261206760692</c:v>
                </c:pt>
                <c:pt idx="508">
                  <c:v>0.11998261206760692</c:v>
                </c:pt>
                <c:pt idx="509">
                  <c:v>0.11998261206760692</c:v>
                </c:pt>
                <c:pt idx="510">
                  <c:v>0.11998261206760692</c:v>
                </c:pt>
                <c:pt idx="511">
                  <c:v>0.11998808053211309</c:v>
                </c:pt>
                <c:pt idx="512">
                  <c:v>0.12006075627437167</c:v>
                </c:pt>
                <c:pt idx="513">
                  <c:v>0.12046814015232639</c:v>
                </c:pt>
                <c:pt idx="514">
                  <c:v>0.12153998673935167</c:v>
                </c:pt>
                <c:pt idx="515">
                  <c:v>0.12320728008632374</c:v>
                </c:pt>
                <c:pt idx="516">
                  <c:v>0.12497062793075962</c:v>
                </c:pt>
                <c:pt idx="517">
                  <c:v>0.12614748841872364</c:v>
                </c:pt>
                <c:pt idx="518">
                  <c:v>0.12659309145107278</c:v>
                </c:pt>
                <c:pt idx="519">
                  <c:v>0.12659309145107278</c:v>
                </c:pt>
                <c:pt idx="520">
                  <c:v>0.12645262587320028</c:v>
                </c:pt>
                <c:pt idx="521">
                  <c:v>0.12623065213753215</c:v>
                </c:pt>
                <c:pt idx="522">
                  <c:v>0.12595829495406163</c:v>
                </c:pt>
                <c:pt idx="523">
                  <c:v>0.1255504022768619</c:v>
                </c:pt>
                <c:pt idx="524">
                  <c:v>0.12499751230145359</c:v>
                </c:pt>
                <c:pt idx="525">
                  <c:v>0.12450464280766954</c:v>
                </c:pt>
                <c:pt idx="526">
                  <c:v>0.12424436330011539</c:v>
                </c:pt>
                <c:pt idx="527">
                  <c:v>0.12415571102597653</c:v>
                </c:pt>
                <c:pt idx="528">
                  <c:v>0.12413492613136966</c:v>
                </c:pt>
                <c:pt idx="529">
                  <c:v>0.12413492613136966</c:v>
                </c:pt>
                <c:pt idx="530">
                  <c:v>0.12413492613136966</c:v>
                </c:pt>
                <c:pt idx="531">
                  <c:v>0.12413492613136966</c:v>
                </c:pt>
                <c:pt idx="532">
                  <c:v>0.12413656953569065</c:v>
                </c:pt>
                <c:pt idx="533">
                  <c:v>0.12415730971639984</c:v>
                </c:pt>
                <c:pt idx="534">
                  <c:v>0.1242648507681831</c:v>
                </c:pt>
                <c:pt idx="535">
                  <c:v>0.1244868693521642</c:v>
                </c:pt>
                <c:pt idx="536">
                  <c:v>0.124911678907403</c:v>
                </c:pt>
                <c:pt idx="537">
                  <c:v>0.12591653551257648</c:v>
                </c:pt>
                <c:pt idx="538">
                  <c:v>0.12785195396554311</c:v>
                </c:pt>
                <c:pt idx="539">
                  <c:v>0.13013644033368077</c:v>
                </c:pt>
                <c:pt idx="540">
                  <c:v>0.13159353637332133</c:v>
                </c:pt>
                <c:pt idx="541">
                  <c:v>0.1320997485906924</c:v>
                </c:pt>
                <c:pt idx="542">
                  <c:v>0.1320997485906924</c:v>
                </c:pt>
                <c:pt idx="543">
                  <c:v>0.13209464277320104</c:v>
                </c:pt>
                <c:pt idx="544">
                  <c:v>0.13186547086832401</c:v>
                </c:pt>
                <c:pt idx="545">
                  <c:v>0.13138242996677885</c:v>
                </c:pt>
                <c:pt idx="546">
                  <c:v>0.13088302231449073</c:v>
                </c:pt>
                <c:pt idx="547">
                  <c:v>0.13055628566237765</c:v>
                </c:pt>
                <c:pt idx="548">
                  <c:v>0.13034812041195018</c:v>
                </c:pt>
                <c:pt idx="549">
                  <c:v>0.13020608708730799</c:v>
                </c:pt>
                <c:pt idx="550">
                  <c:v>0.13009607140929852</c:v>
                </c:pt>
                <c:pt idx="551">
                  <c:v>0.13005308821283199</c:v>
                </c:pt>
                <c:pt idx="552">
                  <c:v>0.13002391505488775</c:v>
                </c:pt>
                <c:pt idx="553">
                  <c:v>0.12999501107793998</c:v>
                </c:pt>
                <c:pt idx="554">
                  <c:v>0.12999501107793998</c:v>
                </c:pt>
                <c:pt idx="555">
                  <c:v>0.12999501107793998</c:v>
                </c:pt>
                <c:pt idx="556">
                  <c:v>0.13011024855317233</c:v>
                </c:pt>
                <c:pt idx="557">
                  <c:v>0.13029256611786078</c:v>
                </c:pt>
                <c:pt idx="558">
                  <c:v>0.13055037505303257</c:v>
                </c:pt>
                <c:pt idx="559">
                  <c:v>0.13106898845939269</c:v>
                </c:pt>
                <c:pt idx="560">
                  <c:v>0.13157523997084752</c:v>
                </c:pt>
                <c:pt idx="561">
                  <c:v>0.13177397775715999</c:v>
                </c:pt>
                <c:pt idx="562">
                  <c:v>0.13177397775715999</c:v>
                </c:pt>
                <c:pt idx="563">
                  <c:v>0.13166080479212455</c:v>
                </c:pt>
                <c:pt idx="564">
                  <c:v>0.13109989364380462</c:v>
                </c:pt>
                <c:pt idx="565">
                  <c:v>0.13067061203944857</c:v>
                </c:pt>
                <c:pt idx="566">
                  <c:v>0.13067061203944857</c:v>
                </c:pt>
                <c:pt idx="567">
                  <c:v>0.13067061203944857</c:v>
                </c:pt>
                <c:pt idx="568">
                  <c:v>0.13067061203944857</c:v>
                </c:pt>
                <c:pt idx="569">
                  <c:v>0.13067061203944857</c:v>
                </c:pt>
                <c:pt idx="570">
                  <c:v>0.13067061203944857</c:v>
                </c:pt>
                <c:pt idx="571">
                  <c:v>0.13067061203944857</c:v>
                </c:pt>
                <c:pt idx="572">
                  <c:v>0.13067061203944857</c:v>
                </c:pt>
                <c:pt idx="573">
                  <c:v>0.13067061203944857</c:v>
                </c:pt>
                <c:pt idx="574">
                  <c:v>0.13067061203944857</c:v>
                </c:pt>
                <c:pt idx="575">
                  <c:v>0.13067061203944857</c:v>
                </c:pt>
                <c:pt idx="576">
                  <c:v>0.13067061203944857</c:v>
                </c:pt>
                <c:pt idx="577">
                  <c:v>0.13067061203944857</c:v>
                </c:pt>
                <c:pt idx="578">
                  <c:v>0.13067061203944857</c:v>
                </c:pt>
                <c:pt idx="579">
                  <c:v>0.13067061203944857</c:v>
                </c:pt>
                <c:pt idx="580">
                  <c:v>0.13067061203944857</c:v>
                </c:pt>
                <c:pt idx="581">
                  <c:v>0.13067061203944857</c:v>
                </c:pt>
                <c:pt idx="582">
                  <c:v>0.13067061203944857</c:v>
                </c:pt>
                <c:pt idx="583">
                  <c:v>0.13067061203944857</c:v>
                </c:pt>
                <c:pt idx="584">
                  <c:v>0.13067061203944857</c:v>
                </c:pt>
                <c:pt idx="585">
                  <c:v>0.13067061203944857</c:v>
                </c:pt>
                <c:pt idx="586">
                  <c:v>0.13067061203944857</c:v>
                </c:pt>
                <c:pt idx="587">
                  <c:v>0.13067061203944857</c:v>
                </c:pt>
                <c:pt idx="588">
                  <c:v>0.13067061203944857</c:v>
                </c:pt>
                <c:pt idx="589">
                  <c:v>0.13067061203944857</c:v>
                </c:pt>
                <c:pt idx="590">
                  <c:v>0.13067061203944857</c:v>
                </c:pt>
                <c:pt idx="591">
                  <c:v>0.13067061203944857</c:v>
                </c:pt>
                <c:pt idx="592">
                  <c:v>0.13067061203944857</c:v>
                </c:pt>
                <c:pt idx="593">
                  <c:v>0.13067061203944857</c:v>
                </c:pt>
                <c:pt idx="594">
                  <c:v>0.13067061203944857</c:v>
                </c:pt>
                <c:pt idx="595">
                  <c:v>0.13067061203944857</c:v>
                </c:pt>
                <c:pt idx="596">
                  <c:v>0.13067061203944857</c:v>
                </c:pt>
                <c:pt idx="597">
                  <c:v>0.13067061203944857</c:v>
                </c:pt>
                <c:pt idx="598">
                  <c:v>0.13067061203944857</c:v>
                </c:pt>
                <c:pt idx="599">
                  <c:v>0.13067061203944857</c:v>
                </c:pt>
                <c:pt idx="600">
                  <c:v>0.13068608214747326</c:v>
                </c:pt>
                <c:pt idx="601">
                  <c:v>0.13073951813683243</c:v>
                </c:pt>
                <c:pt idx="602">
                  <c:v>0.13093568169994332</c:v>
                </c:pt>
                <c:pt idx="603">
                  <c:v>0.13157202950206956</c:v>
                </c:pt>
                <c:pt idx="604">
                  <c:v>0.13287620622904356</c:v>
                </c:pt>
                <c:pt idx="605">
                  <c:v>0.13493420892910893</c:v>
                </c:pt>
                <c:pt idx="606">
                  <c:v>0.13773604151699961</c:v>
                </c:pt>
                <c:pt idx="607">
                  <c:v>0.14094187276139675</c:v>
                </c:pt>
                <c:pt idx="608">
                  <c:v>0.14418336687580768</c:v>
                </c:pt>
                <c:pt idx="609">
                  <c:v>0.14747407818320649</c:v>
                </c:pt>
                <c:pt idx="610">
                  <c:v>0.15106766035880734</c:v>
                </c:pt>
                <c:pt idx="611">
                  <c:v>0.15478461100334384</c:v>
                </c:pt>
                <c:pt idx="612">
                  <c:v>0.15772973440400687</c:v>
                </c:pt>
                <c:pt idx="613">
                  <c:v>0.159353347278469</c:v>
                </c:pt>
                <c:pt idx="614">
                  <c:v>0.1600517903162865</c:v>
                </c:pt>
                <c:pt idx="615">
                  <c:v>0.1600517903162865</c:v>
                </c:pt>
                <c:pt idx="616">
                  <c:v>0.1600517903162865</c:v>
                </c:pt>
                <c:pt idx="617">
                  <c:v>0.1600517903162865</c:v>
                </c:pt>
                <c:pt idx="618">
                  <c:v>0.1600517903162865</c:v>
                </c:pt>
                <c:pt idx="619">
                  <c:v>0.15981941436093511</c:v>
                </c:pt>
                <c:pt idx="620">
                  <c:v>0.15949872170557122</c:v>
                </c:pt>
                <c:pt idx="621">
                  <c:v>0.1594126163642709</c:v>
                </c:pt>
                <c:pt idx="622">
                  <c:v>0.1594126163642709</c:v>
                </c:pt>
                <c:pt idx="623">
                  <c:v>0.1599656319743073</c:v>
                </c:pt>
                <c:pt idx="624">
                  <c:v>0.16081441733566315</c:v>
                </c:pt>
                <c:pt idx="625">
                  <c:v>0.16184663362862617</c:v>
                </c:pt>
                <c:pt idx="626">
                  <c:v>0.16276704448757989</c:v>
                </c:pt>
                <c:pt idx="627">
                  <c:v>0.16344052338344661</c:v>
                </c:pt>
                <c:pt idx="628">
                  <c:v>0.16344052338344661</c:v>
                </c:pt>
                <c:pt idx="629">
                  <c:v>0.16403187454288187</c:v>
                </c:pt>
                <c:pt idx="630">
                  <c:v>0.16488608304525687</c:v>
                </c:pt>
                <c:pt idx="631">
                  <c:v>0.16615472669960935</c:v>
                </c:pt>
                <c:pt idx="632">
                  <c:v>0.16773332888437859</c:v>
                </c:pt>
                <c:pt idx="633">
                  <c:v>0.16955474431895623</c:v>
                </c:pt>
                <c:pt idx="634">
                  <c:v>0.17148870144895118</c:v>
                </c:pt>
                <c:pt idx="635">
                  <c:v>0.17328755012395552</c:v>
                </c:pt>
                <c:pt idx="636">
                  <c:v>0.17468201242269221</c:v>
                </c:pt>
                <c:pt idx="637">
                  <c:v>0.17560179491032929</c:v>
                </c:pt>
                <c:pt idx="638">
                  <c:v>0.17560179491032929</c:v>
                </c:pt>
                <c:pt idx="639">
                  <c:v>0.17560179491032929</c:v>
                </c:pt>
                <c:pt idx="640">
                  <c:v>0.17560179491032929</c:v>
                </c:pt>
                <c:pt idx="641">
                  <c:v>0.17651746465889595</c:v>
                </c:pt>
                <c:pt idx="642">
                  <c:v>0.17810130422600751</c:v>
                </c:pt>
                <c:pt idx="643">
                  <c:v>0.17993012972917433</c:v>
                </c:pt>
                <c:pt idx="644">
                  <c:v>0.18133029097595932</c:v>
                </c:pt>
                <c:pt idx="645">
                  <c:v>0.18249197918560339</c:v>
                </c:pt>
                <c:pt idx="646">
                  <c:v>0.18371956478191598</c:v>
                </c:pt>
                <c:pt idx="647">
                  <c:v>0.18496250707901402</c:v>
                </c:pt>
                <c:pt idx="648">
                  <c:v>0.18611336433250431</c:v>
                </c:pt>
                <c:pt idx="649">
                  <c:v>0.18700807921829549</c:v>
                </c:pt>
                <c:pt idx="650">
                  <c:v>0.18700807921829549</c:v>
                </c:pt>
                <c:pt idx="651">
                  <c:v>0.18652070855978309</c:v>
                </c:pt>
                <c:pt idx="652">
                  <c:v>0.18541121085901904</c:v>
                </c:pt>
                <c:pt idx="653">
                  <c:v>0.18422429900459095</c:v>
                </c:pt>
                <c:pt idx="654">
                  <c:v>0.18273858991118924</c:v>
                </c:pt>
                <c:pt idx="655">
                  <c:v>0.18056367190090117</c:v>
                </c:pt>
                <c:pt idx="656">
                  <c:v>0.17816223513546911</c:v>
                </c:pt>
                <c:pt idx="657">
                  <c:v>0.17632503447605652</c:v>
                </c:pt>
                <c:pt idx="658">
                  <c:v>0.17514004699756058</c:v>
                </c:pt>
                <c:pt idx="659">
                  <c:v>0.17388784297441851</c:v>
                </c:pt>
                <c:pt idx="660">
                  <c:v>0.17216296807962711</c:v>
                </c:pt>
                <c:pt idx="661">
                  <c:v>0.17039897291532885</c:v>
                </c:pt>
                <c:pt idx="662">
                  <c:v>0.16903480373263929</c:v>
                </c:pt>
                <c:pt idx="663">
                  <c:v>0.1682241468094548</c:v>
                </c:pt>
                <c:pt idx="664">
                  <c:v>0.16793645380465194</c:v>
                </c:pt>
                <c:pt idx="665">
                  <c:v>0.16793645380465194</c:v>
                </c:pt>
                <c:pt idx="666">
                  <c:v>0.16828566794422456</c:v>
                </c:pt>
                <c:pt idx="667">
                  <c:v>0.16953674424424792</c:v>
                </c:pt>
                <c:pt idx="668">
                  <c:v>0.17164227191948556</c:v>
                </c:pt>
                <c:pt idx="669">
                  <c:v>0.17414559403673141</c:v>
                </c:pt>
                <c:pt idx="670">
                  <c:v>0.17696901407483528</c:v>
                </c:pt>
                <c:pt idx="671">
                  <c:v>0.1791270566944817</c:v>
                </c:pt>
                <c:pt idx="672">
                  <c:v>0.18077165542690621</c:v>
                </c:pt>
                <c:pt idx="673">
                  <c:v>0.18252149194696798</c:v>
                </c:pt>
                <c:pt idx="674">
                  <c:v>0.18437886073745346</c:v>
                </c:pt>
                <c:pt idx="675">
                  <c:v>0.18564541559921233</c:v>
                </c:pt>
                <c:pt idx="676">
                  <c:v>0.18625986245742387</c:v>
                </c:pt>
                <c:pt idx="677">
                  <c:v>0.18621673695811108</c:v>
                </c:pt>
                <c:pt idx="678">
                  <c:v>0.18503331895718678</c:v>
                </c:pt>
                <c:pt idx="679">
                  <c:v>0.18326679827460168</c:v>
                </c:pt>
                <c:pt idx="680">
                  <c:v>0.18139878835308304</c:v>
                </c:pt>
                <c:pt idx="681">
                  <c:v>0.1797280363650009</c:v>
                </c:pt>
                <c:pt idx="682">
                  <c:v>0.17874395379016589</c:v>
                </c:pt>
                <c:pt idx="683">
                  <c:v>0.17821864302230039</c:v>
                </c:pt>
                <c:pt idx="684">
                  <c:v>0.17798029776530172</c:v>
                </c:pt>
                <c:pt idx="685">
                  <c:v>0.17860000820318145</c:v>
                </c:pt>
                <c:pt idx="686">
                  <c:v>0.17986475978838284</c:v>
                </c:pt>
                <c:pt idx="687">
                  <c:v>0.18114935707682384</c:v>
                </c:pt>
                <c:pt idx="688">
                  <c:v>0.18253957708777069</c:v>
                </c:pt>
                <c:pt idx="689">
                  <c:v>0.18400605839700923</c:v>
                </c:pt>
                <c:pt idx="690">
                  <c:v>0.18497827876870782</c:v>
                </c:pt>
                <c:pt idx="691">
                  <c:v>0.18548043107216089</c:v>
                </c:pt>
                <c:pt idx="692">
                  <c:v>0.18602374499443197</c:v>
                </c:pt>
                <c:pt idx="693">
                  <c:v>0.186793718698192</c:v>
                </c:pt>
                <c:pt idx="694">
                  <c:v>0.18752029015663513</c:v>
                </c:pt>
                <c:pt idx="695">
                  <c:v>0.18752029015663513</c:v>
                </c:pt>
                <c:pt idx="696">
                  <c:v>0.1865217446096637</c:v>
                </c:pt>
                <c:pt idx="697">
                  <c:v>0.18519701783638734</c:v>
                </c:pt>
                <c:pt idx="698">
                  <c:v>0.18429598514791476</c:v>
                </c:pt>
                <c:pt idx="699">
                  <c:v>0.1836753311887549</c:v>
                </c:pt>
                <c:pt idx="700">
                  <c:v>0.1834721672375077</c:v>
                </c:pt>
                <c:pt idx="701">
                  <c:v>0.1834721672375077</c:v>
                </c:pt>
                <c:pt idx="702">
                  <c:v>0.1834721672375077</c:v>
                </c:pt>
                <c:pt idx="703">
                  <c:v>0.1834721672375077</c:v>
                </c:pt>
                <c:pt idx="704">
                  <c:v>0.18342380387082127</c:v>
                </c:pt>
                <c:pt idx="705">
                  <c:v>0.18307005009545957</c:v>
                </c:pt>
                <c:pt idx="706">
                  <c:v>0.18252223202942938</c:v>
                </c:pt>
                <c:pt idx="707">
                  <c:v>0.18201995785059799</c:v>
                </c:pt>
                <c:pt idx="708">
                  <c:v>0.18176466062380331</c:v>
                </c:pt>
                <c:pt idx="709">
                  <c:v>0.18190201657699262</c:v>
                </c:pt>
                <c:pt idx="710">
                  <c:v>0.18280996644514458</c:v>
                </c:pt>
                <c:pt idx="711">
                  <c:v>0.18447244385395661</c:v>
                </c:pt>
                <c:pt idx="712">
                  <c:v>0.18556629064904656</c:v>
                </c:pt>
                <c:pt idx="713">
                  <c:v>0.18574754027804619</c:v>
                </c:pt>
                <c:pt idx="714">
                  <c:v>0.18533418781195277</c:v>
                </c:pt>
                <c:pt idx="715">
                  <c:v>0.18451564054909453</c:v>
                </c:pt>
                <c:pt idx="716">
                  <c:v>0.18389135485524849</c:v>
                </c:pt>
                <c:pt idx="717">
                  <c:v>0.18376599242212094</c:v>
                </c:pt>
                <c:pt idx="718">
                  <c:v>0.18397198481709698</c:v>
                </c:pt>
                <c:pt idx="719">
                  <c:v>0.18466174205051222</c:v>
                </c:pt>
                <c:pt idx="720">
                  <c:v>0.18571506184370296</c:v>
                </c:pt>
                <c:pt idx="721">
                  <c:v>0.18672449002866159</c:v>
                </c:pt>
                <c:pt idx="722">
                  <c:v>0.1877094420248544</c:v>
                </c:pt>
                <c:pt idx="723">
                  <c:v>0.18863462634632433</c:v>
                </c:pt>
                <c:pt idx="724">
                  <c:v>0.18983369213370432</c:v>
                </c:pt>
                <c:pt idx="725">
                  <c:v>0.19167972204464617</c:v>
                </c:pt>
                <c:pt idx="726">
                  <c:v>0.19457086768801385</c:v>
                </c:pt>
                <c:pt idx="727">
                  <c:v>0.19763968351498146</c:v>
                </c:pt>
                <c:pt idx="728">
                  <c:v>0.20001500476628364</c:v>
                </c:pt>
                <c:pt idx="729">
                  <c:v>0.20188989677922942</c:v>
                </c:pt>
                <c:pt idx="730">
                  <c:v>0.2029930719630238</c:v>
                </c:pt>
                <c:pt idx="731">
                  <c:v>0.20360660008561704</c:v>
                </c:pt>
                <c:pt idx="732">
                  <c:v>0.20418571289891008</c:v>
                </c:pt>
                <c:pt idx="733">
                  <c:v>0.20480787338233253</c:v>
                </c:pt>
                <c:pt idx="734">
                  <c:v>0.20547503307420972</c:v>
                </c:pt>
                <c:pt idx="735">
                  <c:v>0.20622946350957205</c:v>
                </c:pt>
                <c:pt idx="736">
                  <c:v>0.20711716689751247</c:v>
                </c:pt>
                <c:pt idx="737">
                  <c:v>0.20797704721692178</c:v>
                </c:pt>
                <c:pt idx="738">
                  <c:v>0.20864199386742766</c:v>
                </c:pt>
                <c:pt idx="739">
                  <c:v>0.20969571030284789</c:v>
                </c:pt>
                <c:pt idx="740">
                  <c:v>0.21120867161353679</c:v>
                </c:pt>
                <c:pt idx="741">
                  <c:v>0.21258895946477896</c:v>
                </c:pt>
                <c:pt idx="742">
                  <c:v>0.21355256775444037</c:v>
                </c:pt>
                <c:pt idx="743">
                  <c:v>0.21421855942948259</c:v>
                </c:pt>
                <c:pt idx="744">
                  <c:v>0.21484274695708355</c:v>
                </c:pt>
                <c:pt idx="745">
                  <c:v>0.21546825133600861</c:v>
                </c:pt>
                <c:pt idx="746">
                  <c:v>0.21627391977331795</c:v>
                </c:pt>
                <c:pt idx="747">
                  <c:v>0.21736057263077596</c:v>
                </c:pt>
                <c:pt idx="748">
                  <c:v>0.21865296471743678</c:v>
                </c:pt>
                <c:pt idx="749">
                  <c:v>0.21983055012281694</c:v>
                </c:pt>
                <c:pt idx="750">
                  <c:v>0.22065208414816734</c:v>
                </c:pt>
                <c:pt idx="751">
                  <c:v>0.22065208414816734</c:v>
                </c:pt>
                <c:pt idx="752">
                  <c:v>0.22065208414816734</c:v>
                </c:pt>
                <c:pt idx="753">
                  <c:v>0.22065208414816734</c:v>
                </c:pt>
                <c:pt idx="754">
                  <c:v>0.22051519225636498</c:v>
                </c:pt>
                <c:pt idx="755">
                  <c:v>0.22016171165392845</c:v>
                </c:pt>
                <c:pt idx="756">
                  <c:v>0.21914063230517189</c:v>
                </c:pt>
                <c:pt idx="757">
                  <c:v>0.2170938295963547</c:v>
                </c:pt>
                <c:pt idx="758">
                  <c:v>0.21448155698000232</c:v>
                </c:pt>
                <c:pt idx="759">
                  <c:v>0.21204706888159694</c:v>
                </c:pt>
                <c:pt idx="760">
                  <c:v>0.21001613108357622</c:v>
                </c:pt>
                <c:pt idx="761">
                  <c:v>0.2083926050006554</c:v>
                </c:pt>
                <c:pt idx="762">
                  <c:v>0.20727810210647474</c:v>
                </c:pt>
                <c:pt idx="763">
                  <c:v>0.20666504897542876</c:v>
                </c:pt>
                <c:pt idx="764">
                  <c:v>0.20657774879984578</c:v>
                </c:pt>
                <c:pt idx="765">
                  <c:v>0.20726729076905784</c:v>
                </c:pt>
                <c:pt idx="766">
                  <c:v>0.20849330623588833</c:v>
                </c:pt>
                <c:pt idx="767">
                  <c:v>0.20995781005633549</c:v>
                </c:pt>
                <c:pt idx="768">
                  <c:v>0.21166387980423981</c:v>
                </c:pt>
                <c:pt idx="769">
                  <c:v>0.21400937627225167</c:v>
                </c:pt>
                <c:pt idx="770">
                  <c:v>0.21742322950250328</c:v>
                </c:pt>
                <c:pt idx="771">
                  <c:v>0.22135350208892454</c:v>
                </c:pt>
                <c:pt idx="772">
                  <c:v>0.2255349533932953</c:v>
                </c:pt>
                <c:pt idx="773">
                  <c:v>0.22935734057550125</c:v>
                </c:pt>
                <c:pt idx="774">
                  <c:v>0.23293618639228961</c:v>
                </c:pt>
                <c:pt idx="775">
                  <c:v>0.23688531895006035</c:v>
                </c:pt>
                <c:pt idx="776">
                  <c:v>0.24043184458690894</c:v>
                </c:pt>
                <c:pt idx="777">
                  <c:v>0.24339109410121931</c:v>
                </c:pt>
                <c:pt idx="778">
                  <c:v>0.24619795400230635</c:v>
                </c:pt>
                <c:pt idx="779">
                  <c:v>0.24882078588492038</c:v>
                </c:pt>
                <c:pt idx="780">
                  <c:v>0.25111787862634627</c:v>
                </c:pt>
                <c:pt idx="781">
                  <c:v>0.25311941724495646</c:v>
                </c:pt>
                <c:pt idx="782">
                  <c:v>0.2548643714487494</c:v>
                </c:pt>
                <c:pt idx="783">
                  <c:v>0.25639740291826307</c:v>
                </c:pt>
                <c:pt idx="784">
                  <c:v>0.25788840420084191</c:v>
                </c:pt>
                <c:pt idx="785">
                  <c:v>0.25963896093173278</c:v>
                </c:pt>
                <c:pt idx="786">
                  <c:v>0.26147747390449838</c:v>
                </c:pt>
                <c:pt idx="787">
                  <c:v>0.26297464523037162</c:v>
                </c:pt>
                <c:pt idx="788">
                  <c:v>0.26417802187347028</c:v>
                </c:pt>
                <c:pt idx="789">
                  <c:v>0.26538324135982039</c:v>
                </c:pt>
                <c:pt idx="790">
                  <c:v>0.26677492623585719</c:v>
                </c:pt>
                <c:pt idx="791">
                  <c:v>0.2682994099138809</c:v>
                </c:pt>
                <c:pt idx="792">
                  <c:v>0.2682994099138809</c:v>
                </c:pt>
                <c:pt idx="793">
                  <c:v>0.26797926151577089</c:v>
                </c:pt>
                <c:pt idx="794">
                  <c:v>0.26579578132475334</c:v>
                </c:pt>
                <c:pt idx="795">
                  <c:v>0.26224711184742322</c:v>
                </c:pt>
                <c:pt idx="796">
                  <c:v>0.25829752143257573</c:v>
                </c:pt>
                <c:pt idx="797">
                  <c:v>0.25492091823152152</c:v>
                </c:pt>
                <c:pt idx="798">
                  <c:v>0.2527295972457031</c:v>
                </c:pt>
                <c:pt idx="799">
                  <c:v>0.25187414210128034</c:v>
                </c:pt>
                <c:pt idx="800">
                  <c:v>0.25187414210128034</c:v>
                </c:pt>
                <c:pt idx="801">
                  <c:v>0.25259815938146102</c:v>
                </c:pt>
                <c:pt idx="802">
                  <c:v>0.25446888523693489</c:v>
                </c:pt>
                <c:pt idx="803">
                  <c:v>0.2577954926969267</c:v>
                </c:pt>
                <c:pt idx="804">
                  <c:v>0.2615608645608074</c:v>
                </c:pt>
                <c:pt idx="805">
                  <c:v>0.26431589662646671</c:v>
                </c:pt>
                <c:pt idx="806">
                  <c:v>0.26580791746560417</c:v>
                </c:pt>
                <c:pt idx="807">
                  <c:v>0.26580791746560417</c:v>
                </c:pt>
                <c:pt idx="808">
                  <c:v>0.26571442301596948</c:v>
                </c:pt>
                <c:pt idx="809">
                  <c:v>0.26511204553098566</c:v>
                </c:pt>
                <c:pt idx="810">
                  <c:v>0.26404485275011647</c:v>
                </c:pt>
                <c:pt idx="811">
                  <c:v>0.26220349772008555</c:v>
                </c:pt>
                <c:pt idx="812">
                  <c:v>0.25988390832421715</c:v>
                </c:pt>
                <c:pt idx="813">
                  <c:v>0.2576179099166544</c:v>
                </c:pt>
                <c:pt idx="814">
                  <c:v>0.25549437097218536</c:v>
                </c:pt>
                <c:pt idx="815">
                  <c:v>0.25353541882328562</c:v>
                </c:pt>
                <c:pt idx="816">
                  <c:v>0.25188846755448208</c:v>
                </c:pt>
                <c:pt idx="817">
                  <c:v>0.25067173051105518</c:v>
                </c:pt>
                <c:pt idx="818">
                  <c:v>0.25003972801394864</c:v>
                </c:pt>
                <c:pt idx="819">
                  <c:v>0.25003972801394864</c:v>
                </c:pt>
                <c:pt idx="820">
                  <c:v>0.25104853497401802</c:v>
                </c:pt>
                <c:pt idx="821">
                  <c:v>0.25276591151988798</c:v>
                </c:pt>
                <c:pt idx="822">
                  <c:v>0.25463350158577447</c:v>
                </c:pt>
                <c:pt idx="823">
                  <c:v>0.256568711740843</c:v>
                </c:pt>
                <c:pt idx="824">
                  <c:v>0.25838752747704707</c:v>
                </c:pt>
                <c:pt idx="825">
                  <c:v>0.26008034824665066</c:v>
                </c:pt>
                <c:pt idx="826">
                  <c:v>0.26181618749405255</c:v>
                </c:pt>
                <c:pt idx="827">
                  <c:v>0.2635450869555937</c:v>
                </c:pt>
                <c:pt idx="828">
                  <c:v>0.26558753869286894</c:v>
                </c:pt>
                <c:pt idx="829">
                  <c:v>0.2681004270194508</c:v>
                </c:pt>
                <c:pt idx="830">
                  <c:v>0.27068752130614976</c:v>
                </c:pt>
                <c:pt idx="831">
                  <c:v>0.27285971542788584</c:v>
                </c:pt>
                <c:pt idx="832">
                  <c:v>0.27428462049833097</c:v>
                </c:pt>
                <c:pt idx="833">
                  <c:v>0.275333016901184</c:v>
                </c:pt>
                <c:pt idx="834">
                  <c:v>0.27644525495445921</c:v>
                </c:pt>
                <c:pt idx="835">
                  <c:v>0.27757640830830121</c:v>
                </c:pt>
                <c:pt idx="836">
                  <c:v>0.27863210658694176</c:v>
                </c:pt>
                <c:pt idx="837">
                  <c:v>0.27980012988141589</c:v>
                </c:pt>
                <c:pt idx="838">
                  <c:v>0.28123318282940762</c:v>
                </c:pt>
                <c:pt idx="839">
                  <c:v>0.28269825380074121</c:v>
                </c:pt>
                <c:pt idx="840">
                  <c:v>0.28414747236801491</c:v>
                </c:pt>
                <c:pt idx="841">
                  <c:v>0.28588840447178404</c:v>
                </c:pt>
                <c:pt idx="842">
                  <c:v>0.28788845447794259</c:v>
                </c:pt>
                <c:pt idx="843">
                  <c:v>0.28973181192265723</c:v>
                </c:pt>
                <c:pt idx="844">
                  <c:v>0.29113477819926625</c:v>
                </c:pt>
                <c:pt idx="845">
                  <c:v>0.29223766664419648</c:v>
                </c:pt>
                <c:pt idx="846">
                  <c:v>0.29329595976307726</c:v>
                </c:pt>
                <c:pt idx="847">
                  <c:v>0.29452387851861545</c:v>
                </c:pt>
                <c:pt idx="848">
                  <c:v>0.29620762739679063</c:v>
                </c:pt>
                <c:pt idx="849">
                  <c:v>0.29844017333418665</c:v>
                </c:pt>
                <c:pt idx="850">
                  <c:v>0.30073636291633177</c:v>
                </c:pt>
                <c:pt idx="851">
                  <c:v>0.30262708356615964</c:v>
                </c:pt>
                <c:pt idx="852">
                  <c:v>0.30432222533837944</c:v>
                </c:pt>
                <c:pt idx="853">
                  <c:v>0.30604589456441139</c:v>
                </c:pt>
                <c:pt idx="854">
                  <c:v>0.30767814330783683</c:v>
                </c:pt>
                <c:pt idx="855">
                  <c:v>0.30903391179404305</c:v>
                </c:pt>
                <c:pt idx="856">
                  <c:v>0.31022120233990141</c:v>
                </c:pt>
                <c:pt idx="857">
                  <c:v>0.31195562660076942</c:v>
                </c:pt>
                <c:pt idx="858">
                  <c:v>0.31446284816563103</c:v>
                </c:pt>
                <c:pt idx="859">
                  <c:v>0.31703767641412234</c:v>
                </c:pt>
                <c:pt idx="860">
                  <c:v>0.31923118375373094</c:v>
                </c:pt>
                <c:pt idx="861">
                  <c:v>0.32173420396121177</c:v>
                </c:pt>
                <c:pt idx="862">
                  <c:v>0.3254521003898812</c:v>
                </c:pt>
                <c:pt idx="863">
                  <c:v>0.32916230429401522</c:v>
                </c:pt>
                <c:pt idx="864">
                  <c:v>0.33174277462696816</c:v>
                </c:pt>
                <c:pt idx="865">
                  <c:v>0.33395911483662549</c:v>
                </c:pt>
                <c:pt idx="866">
                  <c:v>0.33670219708608679</c:v>
                </c:pt>
                <c:pt idx="867">
                  <c:v>0.34008318585295977</c:v>
                </c:pt>
                <c:pt idx="868">
                  <c:v>0.34311628669239908</c:v>
                </c:pt>
                <c:pt idx="869">
                  <c:v>0.34512332617042712</c:v>
                </c:pt>
                <c:pt idx="870">
                  <c:v>0.34512332617042712</c:v>
                </c:pt>
                <c:pt idx="871">
                  <c:v>0.34512332617042712</c:v>
                </c:pt>
                <c:pt idx="872">
                  <c:v>0.34512332617042712</c:v>
                </c:pt>
                <c:pt idx="873">
                  <c:v>0.34512332617042712</c:v>
                </c:pt>
                <c:pt idx="874">
                  <c:v>0.34512332617042712</c:v>
                </c:pt>
                <c:pt idx="875">
                  <c:v>0.34512332617042712</c:v>
                </c:pt>
                <c:pt idx="876">
                  <c:v>0.34488175526968101</c:v>
                </c:pt>
                <c:pt idx="877">
                  <c:v>0.34479770971409207</c:v>
                </c:pt>
                <c:pt idx="878">
                  <c:v>0.34479770971409207</c:v>
                </c:pt>
                <c:pt idx="879">
                  <c:v>0.34479770971409207</c:v>
                </c:pt>
                <c:pt idx="880">
                  <c:v>0.34479770971409207</c:v>
                </c:pt>
                <c:pt idx="881">
                  <c:v>0.34479770971409207</c:v>
                </c:pt>
                <c:pt idx="882">
                  <c:v>0.34479770971409207</c:v>
                </c:pt>
                <c:pt idx="883">
                  <c:v>0.34479770971409207</c:v>
                </c:pt>
                <c:pt idx="884">
                  <c:v>0.34611659219221569</c:v>
                </c:pt>
                <c:pt idx="885">
                  <c:v>0.34762975365230919</c:v>
                </c:pt>
                <c:pt idx="886">
                  <c:v>0.34921685931376756</c:v>
                </c:pt>
                <c:pt idx="887">
                  <c:v>0.35068661483619323</c:v>
                </c:pt>
                <c:pt idx="888">
                  <c:v>0.35068661483619323</c:v>
                </c:pt>
                <c:pt idx="889">
                  <c:v>0.35068661483619323</c:v>
                </c:pt>
                <c:pt idx="890">
                  <c:v>0.35068661483619323</c:v>
                </c:pt>
                <c:pt idx="891">
                  <c:v>0.35068661483619323</c:v>
                </c:pt>
                <c:pt idx="892">
                  <c:v>0.35037327336763613</c:v>
                </c:pt>
                <c:pt idx="893">
                  <c:v>0.34997765952967319</c:v>
                </c:pt>
                <c:pt idx="894">
                  <c:v>0.34979013852339319</c:v>
                </c:pt>
                <c:pt idx="895">
                  <c:v>0.34979013852339319</c:v>
                </c:pt>
                <c:pt idx="896">
                  <c:v>0.34979013852339319</c:v>
                </c:pt>
                <c:pt idx="897">
                  <c:v>0.34979013852339319</c:v>
                </c:pt>
                <c:pt idx="898">
                  <c:v>0.34979013852339319</c:v>
                </c:pt>
                <c:pt idx="899">
                  <c:v>0.34979013852339319</c:v>
                </c:pt>
                <c:pt idx="900">
                  <c:v>0.34979013852339319</c:v>
                </c:pt>
                <c:pt idx="901">
                  <c:v>0.34977548418097137</c:v>
                </c:pt>
                <c:pt idx="902">
                  <c:v>0.34751387488882646</c:v>
                </c:pt>
                <c:pt idx="903">
                  <c:v>0.34356428447397896</c:v>
                </c:pt>
                <c:pt idx="904">
                  <c:v>0.34018768127292476</c:v>
                </c:pt>
                <c:pt idx="905">
                  <c:v>0.33799636028710633</c:v>
                </c:pt>
                <c:pt idx="906">
                  <c:v>0.33714090514268358</c:v>
                </c:pt>
                <c:pt idx="907">
                  <c:v>0.33714090514268358</c:v>
                </c:pt>
                <c:pt idx="908">
                  <c:v>0.33786492242286426</c:v>
                </c:pt>
                <c:pt idx="909">
                  <c:v>0.33973564827833813</c:v>
                </c:pt>
                <c:pt idx="910">
                  <c:v>0.34306225573832994</c:v>
                </c:pt>
                <c:pt idx="911">
                  <c:v>0.34682762760221064</c:v>
                </c:pt>
                <c:pt idx="912">
                  <c:v>0.34958265966786994</c:v>
                </c:pt>
                <c:pt idx="913">
                  <c:v>0.35159241517692819</c:v>
                </c:pt>
                <c:pt idx="914">
                  <c:v>0.35461296892982175</c:v>
                </c:pt>
                <c:pt idx="915">
                  <c:v>0.35763690849842744</c:v>
                </c:pt>
                <c:pt idx="916">
                  <c:v>0.35971785901201037</c:v>
                </c:pt>
                <c:pt idx="917">
                  <c:v>0.36111623891065381</c:v>
                </c:pt>
                <c:pt idx="918">
                  <c:v>0.36111623891065381</c:v>
                </c:pt>
                <c:pt idx="919">
                  <c:v>0.36230885487903475</c:v>
                </c:pt>
                <c:pt idx="920">
                  <c:v>0.36402266146332363</c:v>
                </c:pt>
                <c:pt idx="921">
                  <c:v>0.36659771775554972</c:v>
                </c:pt>
                <c:pt idx="922">
                  <c:v>0.36962333891902077</c:v>
                </c:pt>
                <c:pt idx="923">
                  <c:v>0.37238592113059121</c:v>
                </c:pt>
                <c:pt idx="924">
                  <c:v>0.37362094020152192</c:v>
                </c:pt>
                <c:pt idx="925">
                  <c:v>0.37332986583051103</c:v>
                </c:pt>
                <c:pt idx="926">
                  <c:v>0.37318197804808484</c:v>
                </c:pt>
                <c:pt idx="927">
                  <c:v>0.37318197804808484</c:v>
                </c:pt>
                <c:pt idx="928">
                  <c:v>0.37318197804808484</c:v>
                </c:pt>
                <c:pt idx="929">
                  <c:v>0.37318197804808484</c:v>
                </c:pt>
                <c:pt idx="930">
                  <c:v>0.37318197804808484</c:v>
                </c:pt>
                <c:pt idx="931">
                  <c:v>0.37318197804808484</c:v>
                </c:pt>
                <c:pt idx="932">
                  <c:v>0.37318197804808484</c:v>
                </c:pt>
                <c:pt idx="933">
                  <c:v>0.37318197804808484</c:v>
                </c:pt>
                <c:pt idx="934">
                  <c:v>0.37307452567400801</c:v>
                </c:pt>
                <c:pt idx="935">
                  <c:v>0.3728985925230629</c:v>
                </c:pt>
                <c:pt idx="936">
                  <c:v>0.3728985925230629</c:v>
                </c:pt>
                <c:pt idx="937">
                  <c:v>0.3728985925230629</c:v>
                </c:pt>
                <c:pt idx="938">
                  <c:v>0.3728985925230629</c:v>
                </c:pt>
                <c:pt idx="939">
                  <c:v>0.3728985925230629</c:v>
                </c:pt>
                <c:pt idx="940">
                  <c:v>0.3728985925230629</c:v>
                </c:pt>
                <c:pt idx="941">
                  <c:v>0.3728985925230629</c:v>
                </c:pt>
                <c:pt idx="942">
                  <c:v>0.3728985925230629</c:v>
                </c:pt>
                <c:pt idx="943">
                  <c:v>0.3728985925230629</c:v>
                </c:pt>
                <c:pt idx="944">
                  <c:v>0.37370240055430481</c:v>
                </c:pt>
                <c:pt idx="945">
                  <c:v>0.37460898980835589</c:v>
                </c:pt>
                <c:pt idx="946">
                  <c:v>0.37588111852552986</c:v>
                </c:pt>
                <c:pt idx="947">
                  <c:v>0.37748800269946781</c:v>
                </c:pt>
                <c:pt idx="948">
                  <c:v>0.37891558280300763</c:v>
                </c:pt>
                <c:pt idx="949">
                  <c:v>0.37988941535459886</c:v>
                </c:pt>
                <c:pt idx="950">
                  <c:v>0.37988941535459886</c:v>
                </c:pt>
                <c:pt idx="951">
                  <c:v>0.37901955571065205</c:v>
                </c:pt>
                <c:pt idx="952">
                  <c:v>0.37673994305580805</c:v>
                </c:pt>
                <c:pt idx="953">
                  <c:v>0.37352789944247378</c:v>
                </c:pt>
                <c:pt idx="954">
                  <c:v>0.37032033604958614</c:v>
                </c:pt>
                <c:pt idx="955">
                  <c:v>0.36752617665951587</c:v>
                </c:pt>
                <c:pt idx="956">
                  <c:v>0.36516125596208382</c:v>
                </c:pt>
                <c:pt idx="957">
                  <c:v>0.36368642350738933</c:v>
                </c:pt>
                <c:pt idx="958">
                  <c:v>0.36361275998316567</c:v>
                </c:pt>
                <c:pt idx="959">
                  <c:v>0.36496773946947558</c:v>
                </c:pt>
                <c:pt idx="960">
                  <c:v>0.36796454329540351</c:v>
                </c:pt>
                <c:pt idx="961">
                  <c:v>0.3724150783717628</c:v>
                </c:pt>
                <c:pt idx="962">
                  <c:v>0.37729250312789631</c:v>
                </c:pt>
                <c:pt idx="963">
                  <c:v>0.38168902716528574</c:v>
                </c:pt>
                <c:pt idx="964">
                  <c:v>0.38502324668279353</c:v>
                </c:pt>
                <c:pt idx="965">
                  <c:v>0.38717590625859577</c:v>
                </c:pt>
                <c:pt idx="966">
                  <c:v>0.38840021583009643</c:v>
                </c:pt>
                <c:pt idx="967">
                  <c:v>0.38840021583009643</c:v>
                </c:pt>
                <c:pt idx="968">
                  <c:v>0.38840021583009643</c:v>
                </c:pt>
                <c:pt idx="969">
                  <c:v>0.38840021583009643</c:v>
                </c:pt>
                <c:pt idx="970">
                  <c:v>0.38793247373879969</c:v>
                </c:pt>
                <c:pt idx="971">
                  <c:v>0.38643537438087139</c:v>
                </c:pt>
                <c:pt idx="972">
                  <c:v>0.38375278205700236</c:v>
                </c:pt>
                <c:pt idx="973">
                  <c:v>0.38073809972007866</c:v>
                </c:pt>
                <c:pt idx="974">
                  <c:v>0.37814458077920921</c:v>
                </c:pt>
                <c:pt idx="975">
                  <c:v>0.37598696131021264</c:v>
                </c:pt>
                <c:pt idx="976">
                  <c:v>0.37426896114790009</c:v>
                </c:pt>
                <c:pt idx="977">
                  <c:v>0.37312492359982963</c:v>
                </c:pt>
                <c:pt idx="978">
                  <c:v>0.37248824076558174</c:v>
                </c:pt>
                <c:pt idx="979">
                  <c:v>0.37204746881823303</c:v>
                </c:pt>
                <c:pt idx="980">
                  <c:v>0.37175539938885926</c:v>
                </c:pt>
                <c:pt idx="981">
                  <c:v>0.37157448795093062</c:v>
                </c:pt>
                <c:pt idx="982">
                  <c:v>0.37144589759020535</c:v>
                </c:pt>
                <c:pt idx="983">
                  <c:v>0.37135059260059583</c:v>
                </c:pt>
                <c:pt idx="984">
                  <c:v>0.37131378492213596</c:v>
                </c:pt>
                <c:pt idx="985">
                  <c:v>0.37131378492213596</c:v>
                </c:pt>
                <c:pt idx="986">
                  <c:v>0.37131378492213596</c:v>
                </c:pt>
                <c:pt idx="987">
                  <c:v>0.37131378492213596</c:v>
                </c:pt>
                <c:pt idx="988">
                  <c:v>0.37131378492213596</c:v>
                </c:pt>
                <c:pt idx="989">
                  <c:v>0.37131378492213596</c:v>
                </c:pt>
                <c:pt idx="990">
                  <c:v>0.37131378492213596</c:v>
                </c:pt>
                <c:pt idx="991">
                  <c:v>0.37131378492213596</c:v>
                </c:pt>
                <c:pt idx="992">
                  <c:v>0.37131378492213596</c:v>
                </c:pt>
                <c:pt idx="993">
                  <c:v>0.37131378492213596</c:v>
                </c:pt>
                <c:pt idx="994">
                  <c:v>0.37131378492213596</c:v>
                </c:pt>
                <c:pt idx="995">
                  <c:v>0.37131378492213596</c:v>
                </c:pt>
                <c:pt idx="996">
                  <c:v>0.37131378492213596</c:v>
                </c:pt>
                <c:pt idx="997">
                  <c:v>0.37131378492213596</c:v>
                </c:pt>
                <c:pt idx="998">
                  <c:v>0.37131378492213596</c:v>
                </c:pt>
                <c:pt idx="999">
                  <c:v>0.37131378492213596</c:v>
                </c:pt>
                <c:pt idx="1000">
                  <c:v>0.37131378492213596</c:v>
                </c:pt>
                <c:pt idx="1001">
                  <c:v>0.37131378492213596</c:v>
                </c:pt>
                <c:pt idx="1002">
                  <c:v>0.37131378492213596</c:v>
                </c:pt>
                <c:pt idx="1003">
                  <c:v>0.37131378492213596</c:v>
                </c:pt>
                <c:pt idx="1004">
                  <c:v>0.37131378492213596</c:v>
                </c:pt>
                <c:pt idx="1005">
                  <c:v>0.37131378492213596</c:v>
                </c:pt>
                <c:pt idx="1006">
                  <c:v>0.37131378492213596</c:v>
                </c:pt>
                <c:pt idx="1007">
                  <c:v>0.37131378492213596</c:v>
                </c:pt>
                <c:pt idx="1008">
                  <c:v>0.37131378492213596</c:v>
                </c:pt>
                <c:pt idx="1009">
                  <c:v>0.37131378492213596</c:v>
                </c:pt>
                <c:pt idx="1010">
                  <c:v>0.37131378492213596</c:v>
                </c:pt>
                <c:pt idx="1011">
                  <c:v>0.37131378492213596</c:v>
                </c:pt>
                <c:pt idx="1012">
                  <c:v>0.37131378492213596</c:v>
                </c:pt>
                <c:pt idx="1013">
                  <c:v>0.37131378492213596</c:v>
                </c:pt>
                <c:pt idx="1014">
                  <c:v>0.37131378492213596</c:v>
                </c:pt>
                <c:pt idx="1015">
                  <c:v>0.37131378492213596</c:v>
                </c:pt>
                <c:pt idx="1016">
                  <c:v>0.37131378492213596</c:v>
                </c:pt>
                <c:pt idx="1017">
                  <c:v>0.37131378492213596</c:v>
                </c:pt>
                <c:pt idx="1018">
                  <c:v>0.37131378492213596</c:v>
                </c:pt>
                <c:pt idx="1019">
                  <c:v>0.37131378492213596</c:v>
                </c:pt>
                <c:pt idx="1020">
                  <c:v>0.37131378492213596</c:v>
                </c:pt>
                <c:pt idx="1021">
                  <c:v>0.37131378492213596</c:v>
                </c:pt>
                <c:pt idx="1022">
                  <c:v>0.37131378492213596</c:v>
                </c:pt>
                <c:pt idx="1023">
                  <c:v>0.37131378492213596</c:v>
                </c:pt>
                <c:pt idx="1024">
                  <c:v>0.37131378492213596</c:v>
                </c:pt>
                <c:pt idx="1025">
                  <c:v>0.37131378492213596</c:v>
                </c:pt>
                <c:pt idx="1026">
                  <c:v>0.3713247103912718</c:v>
                </c:pt>
                <c:pt idx="1027">
                  <c:v>0.37146526989864503</c:v>
                </c:pt>
                <c:pt idx="1028">
                  <c:v>0.37212880405161552</c:v>
                </c:pt>
                <c:pt idx="1029">
                  <c:v>0.37368117137677259</c:v>
                </c:pt>
                <c:pt idx="1030">
                  <c:v>0.37588749173255631</c:v>
                </c:pt>
                <c:pt idx="1031">
                  <c:v>0.37823713866341668</c:v>
                </c:pt>
                <c:pt idx="1032">
                  <c:v>0.38055800452061961</c:v>
                </c:pt>
                <c:pt idx="1033">
                  <c:v>0.38292477869744324</c:v>
                </c:pt>
                <c:pt idx="1034">
                  <c:v>0.3853984072462493</c:v>
                </c:pt>
                <c:pt idx="1035">
                  <c:v>0.38777056442538782</c:v>
                </c:pt>
                <c:pt idx="1036">
                  <c:v>0.38986282682259765</c:v>
                </c:pt>
                <c:pt idx="1037">
                  <c:v>0.39176651445078492</c:v>
                </c:pt>
                <c:pt idx="1038">
                  <c:v>0.39378314890326893</c:v>
                </c:pt>
                <c:pt idx="1039">
                  <c:v>0.39618245651427053</c:v>
                </c:pt>
                <c:pt idx="1040">
                  <c:v>0.39886572621726435</c:v>
                </c:pt>
                <c:pt idx="1041">
                  <c:v>0.40155789506885298</c:v>
                </c:pt>
                <c:pt idx="1042">
                  <c:v>0.40388225941915079</c:v>
                </c:pt>
                <c:pt idx="1043">
                  <c:v>0.40558998843741889</c:v>
                </c:pt>
                <c:pt idx="1044">
                  <c:v>0.40673983676242176</c:v>
                </c:pt>
                <c:pt idx="1045">
                  <c:v>0.40760700418491835</c:v>
                </c:pt>
                <c:pt idx="1046">
                  <c:v>0.40847891355213328</c:v>
                </c:pt>
                <c:pt idx="1047">
                  <c:v>0.40940537685556089</c:v>
                </c:pt>
                <c:pt idx="1048">
                  <c:v>0.40940537685556089</c:v>
                </c:pt>
                <c:pt idx="1049">
                  <c:v>0.40940537685556089</c:v>
                </c:pt>
                <c:pt idx="1050">
                  <c:v>0.40898844008626967</c:v>
                </c:pt>
                <c:pt idx="1051">
                  <c:v>0.40807947699795843</c:v>
                </c:pt>
                <c:pt idx="1052">
                  <c:v>0.40689532352409291</c:v>
                </c:pt>
                <c:pt idx="1053">
                  <c:v>0.40543721008117156</c:v>
                </c:pt>
                <c:pt idx="1054">
                  <c:v>0.40363154468392631</c:v>
                </c:pt>
                <c:pt idx="1055">
                  <c:v>0.40146869189122547</c:v>
                </c:pt>
                <c:pt idx="1056">
                  <c:v>0.39909698980364838</c:v>
                </c:pt>
                <c:pt idx="1057">
                  <c:v>0.39688103721438706</c:v>
                </c:pt>
                <c:pt idx="1058">
                  <c:v>0.39520402437885482</c:v>
                </c:pt>
                <c:pt idx="1059">
                  <c:v>0.3940129183207407</c:v>
                </c:pt>
                <c:pt idx="1060">
                  <c:v>0.39318515472777665</c:v>
                </c:pt>
                <c:pt idx="1061">
                  <c:v>0.39275627528058149</c:v>
                </c:pt>
                <c:pt idx="1062">
                  <c:v>0.39269568991977044</c:v>
                </c:pt>
                <c:pt idx="1063">
                  <c:v>0.39287538375648556</c:v>
                </c:pt>
                <c:pt idx="1064">
                  <c:v>0.39347696958387479</c:v>
                </c:pt>
                <c:pt idx="1065">
                  <c:v>0.39489801705700778</c:v>
                </c:pt>
                <c:pt idx="1066">
                  <c:v>0.39672681798754061</c:v>
                </c:pt>
                <c:pt idx="1067">
                  <c:v>0.39796772372061373</c:v>
                </c:pt>
                <c:pt idx="1068">
                  <c:v>0.39858011064779342</c:v>
                </c:pt>
                <c:pt idx="1069">
                  <c:v>0.39922371563158976</c:v>
                </c:pt>
                <c:pt idx="1070">
                  <c:v>0.40040047986615779</c:v>
                </c:pt>
                <c:pt idx="1071">
                  <c:v>0.40222976652356524</c:v>
                </c:pt>
                <c:pt idx="1072">
                  <c:v>0.40462916932561355</c:v>
                </c:pt>
                <c:pt idx="1073">
                  <c:v>0.40776798628495037</c:v>
                </c:pt>
                <c:pt idx="1074">
                  <c:v>0.41194575254567112</c:v>
                </c:pt>
                <c:pt idx="1075">
                  <c:v>0.41689632527561382</c:v>
                </c:pt>
                <c:pt idx="1076">
                  <c:v>0.42182790135605697</c:v>
                </c:pt>
                <c:pt idx="1077">
                  <c:v>0.42623737372786774</c:v>
                </c:pt>
                <c:pt idx="1078">
                  <c:v>0.43009351458159506</c:v>
                </c:pt>
                <c:pt idx="1079">
                  <c:v>0.43370234219768666</c:v>
                </c:pt>
                <c:pt idx="1080">
                  <c:v>0.43681450186184567</c:v>
                </c:pt>
                <c:pt idx="1081">
                  <c:v>0.43888977472999224</c:v>
                </c:pt>
                <c:pt idx="1082">
                  <c:v>0.43888977472999224</c:v>
                </c:pt>
                <c:pt idx="1083">
                  <c:v>0.43874053469555785</c:v>
                </c:pt>
                <c:pt idx="1084">
                  <c:v>0.43797328949647507</c:v>
                </c:pt>
                <c:pt idx="1085">
                  <c:v>0.43766387597822431</c:v>
                </c:pt>
                <c:pt idx="1086">
                  <c:v>0.43766387597822431</c:v>
                </c:pt>
                <c:pt idx="1087">
                  <c:v>0.43861857155191775</c:v>
                </c:pt>
                <c:pt idx="1088">
                  <c:v>0.43963000207216796</c:v>
                </c:pt>
                <c:pt idx="1089">
                  <c:v>0.44058992383695705</c:v>
                </c:pt>
                <c:pt idx="1090">
                  <c:v>0.44058992383695705</c:v>
                </c:pt>
                <c:pt idx="1091">
                  <c:v>0.44166190751362233</c:v>
                </c:pt>
                <c:pt idx="1092">
                  <c:v>0.4433024603553436</c:v>
                </c:pt>
                <c:pt idx="1093">
                  <c:v>0.44573307730204836</c:v>
                </c:pt>
                <c:pt idx="1094">
                  <c:v>0.44841827255547906</c:v>
                </c:pt>
                <c:pt idx="1095">
                  <c:v>0.45064045373697514</c:v>
                </c:pt>
                <c:pt idx="1096">
                  <c:v>0.45224711434030929</c:v>
                </c:pt>
                <c:pt idx="1097">
                  <c:v>0.45224711434030929</c:v>
                </c:pt>
                <c:pt idx="1098">
                  <c:v>0.45224711434030929</c:v>
                </c:pt>
                <c:pt idx="1099">
                  <c:v>0.45149404880677729</c:v>
                </c:pt>
                <c:pt idx="1100">
                  <c:v>0.45061400936285734</c:v>
                </c:pt>
                <c:pt idx="1101">
                  <c:v>0.45051024265083439</c:v>
                </c:pt>
                <c:pt idx="1102">
                  <c:v>0.45051024265083439</c:v>
                </c:pt>
                <c:pt idx="1103">
                  <c:v>0.45242087077598436</c:v>
                </c:pt>
                <c:pt idx="1104">
                  <c:v>0.45538542902722168</c:v>
                </c:pt>
                <c:pt idx="1105">
                  <c:v>0.45858485227402612</c:v>
                </c:pt>
                <c:pt idx="1106">
                  <c:v>0.46097110484283754</c:v>
                </c:pt>
                <c:pt idx="1107">
                  <c:v>0.46237400904579928</c:v>
                </c:pt>
                <c:pt idx="1108">
                  <c:v>0.46237400904579928</c:v>
                </c:pt>
                <c:pt idx="1109">
                  <c:v>0.4620738078687639</c:v>
                </c:pt>
                <c:pt idx="1110">
                  <c:v>0.46180292715421489</c:v>
                </c:pt>
                <c:pt idx="1111">
                  <c:v>0.46180292715421489</c:v>
                </c:pt>
                <c:pt idx="1112">
                  <c:v>0.46361171204921148</c:v>
                </c:pt>
                <c:pt idx="1113">
                  <c:v>0.46706522184129207</c:v>
                </c:pt>
                <c:pt idx="1114">
                  <c:v>0.4715858706842746</c:v>
                </c:pt>
                <c:pt idx="1115">
                  <c:v>0.47544675105492118</c:v>
                </c:pt>
                <c:pt idx="1116">
                  <c:v>0.47784265898934764</c:v>
                </c:pt>
                <c:pt idx="1117">
                  <c:v>0.47784265898934764</c:v>
                </c:pt>
                <c:pt idx="1118">
                  <c:v>0.47784265898934764</c:v>
                </c:pt>
                <c:pt idx="1119">
                  <c:v>0.47762432689890305</c:v>
                </c:pt>
                <c:pt idx="1120">
                  <c:v>0.47762432689890305</c:v>
                </c:pt>
                <c:pt idx="1121">
                  <c:v>0.47762432689890305</c:v>
                </c:pt>
                <c:pt idx="1122">
                  <c:v>0.47762432689890305</c:v>
                </c:pt>
                <c:pt idx="1123">
                  <c:v>0.47729063784999959</c:v>
                </c:pt>
                <c:pt idx="1124">
                  <c:v>0.4757899488474705</c:v>
                </c:pt>
                <c:pt idx="1125">
                  <c:v>0.47293261615790883</c:v>
                </c:pt>
                <c:pt idx="1126">
                  <c:v>0.46917904422588252</c:v>
                </c:pt>
                <c:pt idx="1127">
                  <c:v>0.46542517483003842</c:v>
                </c:pt>
                <c:pt idx="1128">
                  <c:v>0.46211454213680742</c:v>
                </c:pt>
                <c:pt idx="1129">
                  <c:v>0.45954431316487937</c:v>
                </c:pt>
                <c:pt idx="1130">
                  <c:v>0.45771977029707006</c:v>
                </c:pt>
                <c:pt idx="1131">
                  <c:v>0.45626556899365422</c:v>
                </c:pt>
                <c:pt idx="1132">
                  <c:v>0.45497815932989238</c:v>
                </c:pt>
                <c:pt idx="1133">
                  <c:v>0.45374989915929692</c:v>
                </c:pt>
                <c:pt idx="1134">
                  <c:v>0.45263450138295935</c:v>
                </c:pt>
                <c:pt idx="1135">
                  <c:v>0.45176474087777285</c:v>
                </c:pt>
                <c:pt idx="1136">
                  <c:v>0.45123297942617613</c:v>
                </c:pt>
                <c:pt idx="1137">
                  <c:v>0.45106144604544918</c:v>
                </c:pt>
                <c:pt idx="1138">
                  <c:v>0.45106144604544918</c:v>
                </c:pt>
                <c:pt idx="1139">
                  <c:v>0.45121567276070118</c:v>
                </c:pt>
                <c:pt idx="1140">
                  <c:v>0.4514302833638858</c:v>
                </c:pt>
                <c:pt idx="1141">
                  <c:v>0.45181269364633214</c:v>
                </c:pt>
                <c:pt idx="1142">
                  <c:v>0.45264106942228677</c:v>
                </c:pt>
                <c:pt idx="1143">
                  <c:v>0.45405091328955127</c:v>
                </c:pt>
                <c:pt idx="1144">
                  <c:v>0.45541183370773697</c:v>
                </c:pt>
                <c:pt idx="1145">
                  <c:v>0.45612628935257959</c:v>
                </c:pt>
                <c:pt idx="1146">
                  <c:v>0.45595818623314749</c:v>
                </c:pt>
                <c:pt idx="1147">
                  <c:v>0.45492560499458168</c:v>
                </c:pt>
                <c:pt idx="1148">
                  <c:v>0.45391134045993969</c:v>
                </c:pt>
                <c:pt idx="1149">
                  <c:v>0.4534066440231469</c:v>
                </c:pt>
                <c:pt idx="1150">
                  <c:v>0.45329216121964894</c:v>
                </c:pt>
                <c:pt idx="1151">
                  <c:v>0.45329216121964894</c:v>
                </c:pt>
                <c:pt idx="1152">
                  <c:v>0.45362583476547375</c:v>
                </c:pt>
                <c:pt idx="1153">
                  <c:v>0.45491473933894216</c:v>
                </c:pt>
                <c:pt idx="1154">
                  <c:v>0.45764733887968606</c:v>
                </c:pt>
                <c:pt idx="1155">
                  <c:v>0.46085907427153255</c:v>
                </c:pt>
                <c:pt idx="1156">
                  <c:v>0.46381983633760165</c:v>
                </c:pt>
                <c:pt idx="1157">
                  <c:v>0.4670874611875418</c:v>
                </c:pt>
                <c:pt idx="1158">
                  <c:v>0.47130791853366055</c:v>
                </c:pt>
                <c:pt idx="1159">
                  <c:v>0.47660500676368572</c:v>
                </c:pt>
                <c:pt idx="1160">
                  <c:v>0.48235776732827446</c:v>
                </c:pt>
                <c:pt idx="1161">
                  <c:v>0.48782802887258131</c:v>
                </c:pt>
                <c:pt idx="1162">
                  <c:v>0.49305094725172433</c:v>
                </c:pt>
                <c:pt idx="1163">
                  <c:v>0.49835125790814422</c:v>
                </c:pt>
                <c:pt idx="1164">
                  <c:v>0.50382173567384414</c:v>
                </c:pt>
                <c:pt idx="1165">
                  <c:v>0.50943807081929182</c:v>
                </c:pt>
                <c:pt idx="1166">
                  <c:v>0.51392580562604517</c:v>
                </c:pt>
                <c:pt idx="1167">
                  <c:v>0.51725277940093806</c:v>
                </c:pt>
                <c:pt idx="1168">
                  <c:v>0.52104830429963833</c:v>
                </c:pt>
                <c:pt idx="1169">
                  <c:v>0.52526909439131186</c:v>
                </c:pt>
                <c:pt idx="1170">
                  <c:v>0.52941464592112486</c:v>
                </c:pt>
                <c:pt idx="1171">
                  <c:v>0.53354472818403709</c:v>
                </c:pt>
                <c:pt idx="1172">
                  <c:v>0.53756890898701282</c:v>
                </c:pt>
                <c:pt idx="1173">
                  <c:v>0.54147087204927713</c:v>
                </c:pt>
                <c:pt idx="1174">
                  <c:v>0.54531472267971726</c:v>
                </c:pt>
                <c:pt idx="1175">
                  <c:v>0.5490081352155245</c:v>
                </c:pt>
                <c:pt idx="1176">
                  <c:v>0.55253582564996839</c:v>
                </c:pt>
                <c:pt idx="1177">
                  <c:v>0.55604846260604157</c:v>
                </c:pt>
                <c:pt idx="1178">
                  <c:v>0.55979304280762077</c:v>
                </c:pt>
                <c:pt idx="1179">
                  <c:v>0.56378239108738182</c:v>
                </c:pt>
                <c:pt idx="1180">
                  <c:v>0.56785814168575532</c:v>
                </c:pt>
                <c:pt idx="1181">
                  <c:v>0.57193461954816027</c:v>
                </c:pt>
                <c:pt idx="1182">
                  <c:v>0.57583200960470871</c:v>
                </c:pt>
                <c:pt idx="1183">
                  <c:v>0.57953463112571457</c:v>
                </c:pt>
                <c:pt idx="1184">
                  <c:v>0.58311575136559557</c:v>
                </c:pt>
                <c:pt idx="1185">
                  <c:v>0.58647769125153149</c:v>
                </c:pt>
                <c:pt idx="1186">
                  <c:v>0.5894311301074362</c:v>
                </c:pt>
                <c:pt idx="1187">
                  <c:v>0.5894311301074362</c:v>
                </c:pt>
                <c:pt idx="1188">
                  <c:v>0.5894311301074362</c:v>
                </c:pt>
                <c:pt idx="1189">
                  <c:v>0.5894311301074362</c:v>
                </c:pt>
                <c:pt idx="1190">
                  <c:v>0.5894311301074362</c:v>
                </c:pt>
                <c:pt idx="1191">
                  <c:v>0.5894311301074362</c:v>
                </c:pt>
                <c:pt idx="1192">
                  <c:v>0.5894311301074362</c:v>
                </c:pt>
                <c:pt idx="1193">
                  <c:v>0.5894311301074362</c:v>
                </c:pt>
                <c:pt idx="1194">
                  <c:v>0.5894311301074362</c:v>
                </c:pt>
                <c:pt idx="1195">
                  <c:v>0.59221874437935851</c:v>
                </c:pt>
                <c:pt idx="1196">
                  <c:v>0.59501088586397888</c:v>
                </c:pt>
                <c:pt idx="1197">
                  <c:v>0.59780602320856091</c:v>
                </c:pt>
                <c:pt idx="1198">
                  <c:v>0.6009575074782818</c:v>
                </c:pt>
                <c:pt idx="1199">
                  <c:v>0.6044858009271552</c:v>
                </c:pt>
                <c:pt idx="1200">
                  <c:v>0.60841185165709888</c:v>
                </c:pt>
                <c:pt idx="1201">
                  <c:v>0.61266933856606665</c:v>
                </c:pt>
                <c:pt idx="1202">
                  <c:v>0.61681705702565148</c:v>
                </c:pt>
                <c:pt idx="1203">
                  <c:v>0.62066004252560392</c:v>
                </c:pt>
                <c:pt idx="1204">
                  <c:v>0.62417873862561746</c:v>
                </c:pt>
                <c:pt idx="1205">
                  <c:v>0.62744677231339407</c:v>
                </c:pt>
                <c:pt idx="1206">
                  <c:v>0.63063496583212952</c:v>
                </c:pt>
                <c:pt idx="1207">
                  <c:v>0.63383136871397738</c:v>
                </c:pt>
                <c:pt idx="1208">
                  <c:v>0.63703599617031581</c:v>
                </c:pt>
                <c:pt idx="1209">
                  <c:v>0.64015726185253641</c:v>
                </c:pt>
                <c:pt idx="1210">
                  <c:v>0.64015726185253641</c:v>
                </c:pt>
                <c:pt idx="1211">
                  <c:v>0.64015726185253641</c:v>
                </c:pt>
                <c:pt idx="1212">
                  <c:v>0.64015726185253641</c:v>
                </c:pt>
                <c:pt idx="1213">
                  <c:v>0.64015726185253641</c:v>
                </c:pt>
                <c:pt idx="1214">
                  <c:v>0.64015726185253641</c:v>
                </c:pt>
                <c:pt idx="1215">
                  <c:v>0.64015726185253641</c:v>
                </c:pt>
                <c:pt idx="1216">
                  <c:v>0.64015726185253641</c:v>
                </c:pt>
                <c:pt idx="1217">
                  <c:v>0.64015726185253641</c:v>
                </c:pt>
                <c:pt idx="1218">
                  <c:v>0.64015726185253641</c:v>
                </c:pt>
                <c:pt idx="1219">
                  <c:v>0.64015726185253641</c:v>
                </c:pt>
                <c:pt idx="1220">
                  <c:v>0.64015726185253641</c:v>
                </c:pt>
                <c:pt idx="1221">
                  <c:v>0.64015726185253641</c:v>
                </c:pt>
                <c:pt idx="1222">
                  <c:v>0.64015726185253641</c:v>
                </c:pt>
                <c:pt idx="1223">
                  <c:v>0.64015726185253641</c:v>
                </c:pt>
                <c:pt idx="1224">
                  <c:v>0.64015726185253641</c:v>
                </c:pt>
                <c:pt idx="1225">
                  <c:v>0.64015726185253641</c:v>
                </c:pt>
                <c:pt idx="1226">
                  <c:v>0.64015726185253641</c:v>
                </c:pt>
                <c:pt idx="1227">
                  <c:v>0.64015726185253641</c:v>
                </c:pt>
                <c:pt idx="1228">
                  <c:v>0.64015726185253641</c:v>
                </c:pt>
                <c:pt idx="1229">
                  <c:v>0.64015726185253641</c:v>
                </c:pt>
                <c:pt idx="1230">
                  <c:v>0.64015726185253641</c:v>
                </c:pt>
                <c:pt idx="1231">
                  <c:v>0.64015726185253641</c:v>
                </c:pt>
                <c:pt idx="1232">
                  <c:v>0.64015726185253641</c:v>
                </c:pt>
                <c:pt idx="1233">
                  <c:v>0.64015726185253641</c:v>
                </c:pt>
                <c:pt idx="1234">
                  <c:v>0.64015726185253641</c:v>
                </c:pt>
                <c:pt idx="1235">
                  <c:v>0.64015726185253641</c:v>
                </c:pt>
                <c:pt idx="1236">
                  <c:v>0.64015726185253641</c:v>
                </c:pt>
                <c:pt idx="1237">
                  <c:v>0.64015726185253641</c:v>
                </c:pt>
                <c:pt idx="1238">
                  <c:v>0.64015726185253641</c:v>
                </c:pt>
                <c:pt idx="1239">
                  <c:v>0.64015726185253641</c:v>
                </c:pt>
                <c:pt idx="1240">
                  <c:v>0.64015726185253641</c:v>
                </c:pt>
                <c:pt idx="1241">
                  <c:v>0.64015726185253641</c:v>
                </c:pt>
                <c:pt idx="1242">
                  <c:v>0.64015726185253641</c:v>
                </c:pt>
                <c:pt idx="1243">
                  <c:v>0.64015726185253641</c:v>
                </c:pt>
                <c:pt idx="1244">
                  <c:v>0.64015726185253641</c:v>
                </c:pt>
                <c:pt idx="1245">
                  <c:v>0.64015726185253641</c:v>
                </c:pt>
                <c:pt idx="1246">
                  <c:v>0.64015726185253641</c:v>
                </c:pt>
                <c:pt idx="1247">
                  <c:v>0.64015726185253641</c:v>
                </c:pt>
                <c:pt idx="1248">
                  <c:v>0.64015726185253641</c:v>
                </c:pt>
                <c:pt idx="1249">
                  <c:v>0.64015726185253641</c:v>
                </c:pt>
                <c:pt idx="1250">
                  <c:v>0.64015726185253641</c:v>
                </c:pt>
                <c:pt idx="1251">
                  <c:v>0.64015726185253641</c:v>
                </c:pt>
                <c:pt idx="1252">
                  <c:v>0.64015726185253641</c:v>
                </c:pt>
                <c:pt idx="1253">
                  <c:v>0.64015726185253641</c:v>
                </c:pt>
                <c:pt idx="1254">
                  <c:v>0.64015726185253641</c:v>
                </c:pt>
                <c:pt idx="1255">
                  <c:v>0.64015726185253641</c:v>
                </c:pt>
                <c:pt idx="1256">
                  <c:v>0.64015726185253641</c:v>
                </c:pt>
                <c:pt idx="1257">
                  <c:v>0.64015726185253641</c:v>
                </c:pt>
                <c:pt idx="1258">
                  <c:v>0.64015726185253641</c:v>
                </c:pt>
                <c:pt idx="1259">
                  <c:v>0.64015726185253641</c:v>
                </c:pt>
                <c:pt idx="1260">
                  <c:v>0.64015726185253641</c:v>
                </c:pt>
                <c:pt idx="1261">
                  <c:v>0.64015726185253641</c:v>
                </c:pt>
                <c:pt idx="1262">
                  <c:v>0.64015726185253641</c:v>
                </c:pt>
                <c:pt idx="1263">
                  <c:v>0.64200587892320948</c:v>
                </c:pt>
                <c:pt idx="1264">
                  <c:v>0.64407992687480453</c:v>
                </c:pt>
                <c:pt idx="1265">
                  <c:v>0.64631562153676736</c:v>
                </c:pt>
                <c:pt idx="1266">
                  <c:v>0.64849464829275583</c:v>
                </c:pt>
                <c:pt idx="1267">
                  <c:v>0.65061341701159847</c:v>
                </c:pt>
                <c:pt idx="1268">
                  <c:v>0.65259411986009086</c:v>
                </c:pt>
                <c:pt idx="1269">
                  <c:v>0.65259411986009086</c:v>
                </c:pt>
                <c:pt idx="1270">
                  <c:v>0.65259411986009086</c:v>
                </c:pt>
                <c:pt idx="1271">
                  <c:v>0.65259411986009086</c:v>
                </c:pt>
                <c:pt idx="1272">
                  <c:v>0.65259411986009086</c:v>
                </c:pt>
                <c:pt idx="1273">
                  <c:v>0.65259411986009086</c:v>
                </c:pt>
                <c:pt idx="1274">
                  <c:v>0.65259411986009086</c:v>
                </c:pt>
                <c:pt idx="1275">
                  <c:v>0.65259411986009086</c:v>
                </c:pt>
                <c:pt idx="1276">
                  <c:v>0.65259411986009086</c:v>
                </c:pt>
                <c:pt idx="1277">
                  <c:v>0.65438755109259983</c:v>
                </c:pt>
                <c:pt idx="1278">
                  <c:v>0.65625707285639368</c:v>
                </c:pt>
                <c:pt idx="1279">
                  <c:v>0.65820537327785478</c:v>
                </c:pt>
                <c:pt idx="1280">
                  <c:v>0.66023602222109168</c:v>
                </c:pt>
                <c:pt idx="1281">
                  <c:v>0.66213107802301208</c:v>
                </c:pt>
                <c:pt idx="1282">
                  <c:v>0.66395747382808534</c:v>
                </c:pt>
                <c:pt idx="1283">
                  <c:v>0.66578707285628225</c:v>
                </c:pt>
                <c:pt idx="1284">
                  <c:v>0.66578707285628225</c:v>
                </c:pt>
                <c:pt idx="1285">
                  <c:v>0.66578707285628225</c:v>
                </c:pt>
                <c:pt idx="1286">
                  <c:v>0.66578707285628225</c:v>
                </c:pt>
                <c:pt idx="1287">
                  <c:v>0.66578707285628225</c:v>
                </c:pt>
                <c:pt idx="1288">
                  <c:v>0.66578707285628225</c:v>
                </c:pt>
                <c:pt idx="1289">
                  <c:v>0.66578707285628225</c:v>
                </c:pt>
                <c:pt idx="1290">
                  <c:v>0.66578707285628225</c:v>
                </c:pt>
                <c:pt idx="1291">
                  <c:v>0.66578707285628225</c:v>
                </c:pt>
                <c:pt idx="1292">
                  <c:v>0.66578707285628225</c:v>
                </c:pt>
                <c:pt idx="1293">
                  <c:v>0.66578707285628225</c:v>
                </c:pt>
                <c:pt idx="1294">
                  <c:v>0.66578707285628225</c:v>
                </c:pt>
                <c:pt idx="1295">
                  <c:v>0.66578707285628225</c:v>
                </c:pt>
                <c:pt idx="1296">
                  <c:v>0.66578707285628225</c:v>
                </c:pt>
                <c:pt idx="1297">
                  <c:v>0.66578707285628225</c:v>
                </c:pt>
                <c:pt idx="1298">
                  <c:v>0.66754437815626511</c:v>
                </c:pt>
                <c:pt idx="1299">
                  <c:v>0.66945038410570312</c:v>
                </c:pt>
                <c:pt idx="1300">
                  <c:v>0.6713702617477546</c:v>
                </c:pt>
                <c:pt idx="1301">
                  <c:v>0.67323287261205778</c:v>
                </c:pt>
                <c:pt idx="1302">
                  <c:v>0.67510635208427527</c:v>
                </c:pt>
                <c:pt idx="1303">
                  <c:v>0.67706195961386761</c:v>
                </c:pt>
                <c:pt idx="1304">
                  <c:v>0.67896031608519603</c:v>
                </c:pt>
                <c:pt idx="1305">
                  <c:v>0.68072637112830403</c:v>
                </c:pt>
                <c:pt idx="1306">
                  <c:v>0.68242653189895619</c:v>
                </c:pt>
                <c:pt idx="1307">
                  <c:v>0.68242653189895619</c:v>
                </c:pt>
                <c:pt idx="1308">
                  <c:v>0.68242653189895619</c:v>
                </c:pt>
                <c:pt idx="1309">
                  <c:v>0.68242653189895619</c:v>
                </c:pt>
                <c:pt idx="1310">
                  <c:v>0.68242653189895619</c:v>
                </c:pt>
                <c:pt idx="1311">
                  <c:v>0.68242653189895619</c:v>
                </c:pt>
                <c:pt idx="1312">
                  <c:v>0.68242653189895619</c:v>
                </c:pt>
                <c:pt idx="1313">
                  <c:v>0.68242653189895619</c:v>
                </c:pt>
                <c:pt idx="1314">
                  <c:v>0.68242653189895619</c:v>
                </c:pt>
                <c:pt idx="1315">
                  <c:v>0.68242653189895619</c:v>
                </c:pt>
                <c:pt idx="1316">
                  <c:v>0.68242653189895619</c:v>
                </c:pt>
                <c:pt idx="1317">
                  <c:v>0.68242653189895619</c:v>
                </c:pt>
                <c:pt idx="1318">
                  <c:v>0.68242653189895619</c:v>
                </c:pt>
                <c:pt idx="1319">
                  <c:v>0.68242653189895619</c:v>
                </c:pt>
                <c:pt idx="1320">
                  <c:v>0.68441238464564202</c:v>
                </c:pt>
                <c:pt idx="1321">
                  <c:v>0.68691214157499614</c:v>
                </c:pt>
                <c:pt idx="1322">
                  <c:v>0.689961503252984</c:v>
                </c:pt>
                <c:pt idx="1323">
                  <c:v>0.69360480661602453</c:v>
                </c:pt>
                <c:pt idx="1324">
                  <c:v>0.69758467705665916</c:v>
                </c:pt>
                <c:pt idx="1325">
                  <c:v>0.70130508479624232</c:v>
                </c:pt>
                <c:pt idx="1326">
                  <c:v>0.70435305945496385</c:v>
                </c:pt>
                <c:pt idx="1327">
                  <c:v>0.70676465300048852</c:v>
                </c:pt>
                <c:pt idx="1328">
                  <c:v>0.70881589337158246</c:v>
                </c:pt>
                <c:pt idx="1329">
                  <c:v>0.70881589337158246</c:v>
                </c:pt>
                <c:pt idx="1330">
                  <c:v>0.70881589337158246</c:v>
                </c:pt>
                <c:pt idx="1331">
                  <c:v>0.70881589337158246</c:v>
                </c:pt>
                <c:pt idx="1332">
                  <c:v>0.70881589337158246</c:v>
                </c:pt>
                <c:pt idx="1333">
                  <c:v>0.70881589337158246</c:v>
                </c:pt>
                <c:pt idx="1334">
                  <c:v>0.70881589337158246</c:v>
                </c:pt>
                <c:pt idx="1335">
                  <c:v>0.70881589337158246</c:v>
                </c:pt>
                <c:pt idx="1336">
                  <c:v>0.70881589337158246</c:v>
                </c:pt>
                <c:pt idx="1337">
                  <c:v>0.70881589337158246</c:v>
                </c:pt>
                <c:pt idx="1338">
                  <c:v>0.70881589337158246</c:v>
                </c:pt>
                <c:pt idx="1339">
                  <c:v>0.70881589337158246</c:v>
                </c:pt>
                <c:pt idx="1340">
                  <c:v>0.71072663810322734</c:v>
                </c:pt>
                <c:pt idx="1341">
                  <c:v>0.71271563629108692</c:v>
                </c:pt>
                <c:pt idx="1342">
                  <c:v>0.71493661204577386</c:v>
                </c:pt>
                <c:pt idx="1343">
                  <c:v>0.71740192287284854</c:v>
                </c:pt>
                <c:pt idx="1344">
                  <c:v>0.719893089797498</c:v>
                </c:pt>
                <c:pt idx="1345">
                  <c:v>0.72233333974849279</c:v>
                </c:pt>
                <c:pt idx="1346">
                  <c:v>0.72456502429757186</c:v>
                </c:pt>
                <c:pt idx="1347">
                  <c:v>0.72657823453625481</c:v>
                </c:pt>
                <c:pt idx="1348">
                  <c:v>0.72657823453625481</c:v>
                </c:pt>
                <c:pt idx="1349">
                  <c:v>0.72657823453625481</c:v>
                </c:pt>
                <c:pt idx="1350">
                  <c:v>0.72657823453625481</c:v>
                </c:pt>
                <c:pt idx="1351">
                  <c:v>0.72657823453625481</c:v>
                </c:pt>
                <c:pt idx="1352">
                  <c:v>0.7263449638519841</c:v>
                </c:pt>
                <c:pt idx="1353">
                  <c:v>0.72600537492554373</c:v>
                </c:pt>
                <c:pt idx="1354">
                  <c:v>0.72556173953620884</c:v>
                </c:pt>
                <c:pt idx="1355">
                  <c:v>0.72495554228763148</c:v>
                </c:pt>
                <c:pt idx="1356">
                  <c:v>0.72406533768629</c:v>
                </c:pt>
                <c:pt idx="1357">
                  <c:v>0.72296691950761527</c:v>
                </c:pt>
                <c:pt idx="1358">
                  <c:v>0.72173476070192599</c:v>
                </c:pt>
                <c:pt idx="1359">
                  <c:v>0.72032503001957915</c:v>
                </c:pt>
                <c:pt idx="1360">
                  <c:v>0.71886007539109009</c:v>
                </c:pt>
                <c:pt idx="1361">
                  <c:v>0.71787632737846829</c:v>
                </c:pt>
                <c:pt idx="1362">
                  <c:v>0.71784843110567309</c:v>
                </c:pt>
                <c:pt idx="1363">
                  <c:v>0.71890791170871204</c:v>
                </c:pt>
                <c:pt idx="1364">
                  <c:v>0.72101211255139752</c:v>
                </c:pt>
                <c:pt idx="1365">
                  <c:v>0.72328498691878318</c:v>
                </c:pt>
                <c:pt idx="1366">
                  <c:v>0.72483876295184335</c:v>
                </c:pt>
                <c:pt idx="1367">
                  <c:v>0.72483876295184335</c:v>
                </c:pt>
                <c:pt idx="1368">
                  <c:v>0.72435366271478019</c:v>
                </c:pt>
                <c:pt idx="1369">
                  <c:v>0.72342265093117253</c:v>
                </c:pt>
                <c:pt idx="1370">
                  <c:v>0.72315390077211716</c:v>
                </c:pt>
                <c:pt idx="1371">
                  <c:v>0.72315390077211716</c:v>
                </c:pt>
                <c:pt idx="1372">
                  <c:v>0.72315390077211716</c:v>
                </c:pt>
                <c:pt idx="1373">
                  <c:v>0.72315390077211716</c:v>
                </c:pt>
                <c:pt idx="1374">
                  <c:v>0.72315390077211716</c:v>
                </c:pt>
                <c:pt idx="1375">
                  <c:v>0.72247188666504181</c:v>
                </c:pt>
                <c:pt idx="1376">
                  <c:v>0.72070065381489656</c:v>
                </c:pt>
                <c:pt idx="1377">
                  <c:v>0.71766800940232245</c:v>
                </c:pt>
                <c:pt idx="1378">
                  <c:v>0.7142790792960132</c:v>
                </c:pt>
                <c:pt idx="1379">
                  <c:v>0.71129561663913865</c:v>
                </c:pt>
                <c:pt idx="1380">
                  <c:v>0.70873451079096306</c:v>
                </c:pt>
                <c:pt idx="1381">
                  <c:v>0.70709061124759598</c:v>
                </c:pt>
                <c:pt idx="1382">
                  <c:v>0.70709061124759598</c:v>
                </c:pt>
                <c:pt idx="1383">
                  <c:v>0.70904532373001061</c:v>
                </c:pt>
                <c:pt idx="1384">
                  <c:v>0.71140717174826806</c:v>
                </c:pt>
                <c:pt idx="1385">
                  <c:v>0.71302785780015265</c:v>
                </c:pt>
                <c:pt idx="1386">
                  <c:v>0.71408247396747948</c:v>
                </c:pt>
                <c:pt idx="1387">
                  <c:v>0.71544449680526168</c:v>
                </c:pt>
                <c:pt idx="1388">
                  <c:v>0.71777674704593408</c:v>
                </c:pt>
                <c:pt idx="1389">
                  <c:v>0.7212867738901646</c:v>
                </c:pt>
                <c:pt idx="1390">
                  <c:v>0.72539576867028022</c:v>
                </c:pt>
                <c:pt idx="1391">
                  <c:v>0.72909665130769696</c:v>
                </c:pt>
                <c:pt idx="1392">
                  <c:v>0.73185752065543375</c:v>
                </c:pt>
                <c:pt idx="1393">
                  <c:v>0.73367640688956171</c:v>
                </c:pt>
                <c:pt idx="1394">
                  <c:v>0.73475805736389999</c:v>
                </c:pt>
                <c:pt idx="1395">
                  <c:v>0.73475805736389999</c:v>
                </c:pt>
                <c:pt idx="1396">
                  <c:v>0.73475805736389999</c:v>
                </c:pt>
                <c:pt idx="1397">
                  <c:v>0.73475805736389999</c:v>
                </c:pt>
                <c:pt idx="1398">
                  <c:v>0.73453144881875987</c:v>
                </c:pt>
                <c:pt idx="1399">
                  <c:v>0.73406578541406797</c:v>
                </c:pt>
                <c:pt idx="1400">
                  <c:v>0.73337381352742503</c:v>
                </c:pt>
                <c:pt idx="1401">
                  <c:v>0.73255714160180485</c:v>
                </c:pt>
                <c:pt idx="1402">
                  <c:v>0.73151316086941254</c:v>
                </c:pt>
                <c:pt idx="1403">
                  <c:v>0.72988125123832304</c:v>
                </c:pt>
                <c:pt idx="1404">
                  <c:v>0.72740224901098516</c:v>
                </c:pt>
                <c:pt idx="1405">
                  <c:v>0.72471199841506162</c:v>
                </c:pt>
                <c:pt idx="1406">
                  <c:v>0.72273173370775723</c:v>
                </c:pt>
                <c:pt idx="1407">
                  <c:v>0.72190871740013329</c:v>
                </c:pt>
                <c:pt idx="1408">
                  <c:v>0.72190871740013329</c:v>
                </c:pt>
                <c:pt idx="1409">
                  <c:v>0.72228785465366507</c:v>
                </c:pt>
                <c:pt idx="1410">
                  <c:v>0.72254218712401697</c:v>
                </c:pt>
                <c:pt idx="1411">
                  <c:v>0.72254218712401697</c:v>
                </c:pt>
                <c:pt idx="1412">
                  <c:v>0.72254218712401697</c:v>
                </c:pt>
                <c:pt idx="1413">
                  <c:v>0.72254218712401697</c:v>
                </c:pt>
                <c:pt idx="1414">
                  <c:v>0.72315909038519832</c:v>
                </c:pt>
                <c:pt idx="1415">
                  <c:v>0.72463517637074393</c:v>
                </c:pt>
                <c:pt idx="1416">
                  <c:v>0.7270281491011954</c:v>
                </c:pt>
                <c:pt idx="1417">
                  <c:v>0.72993678740160695</c:v>
                </c:pt>
                <c:pt idx="1418">
                  <c:v>0.73261791543881549</c:v>
                </c:pt>
                <c:pt idx="1419">
                  <c:v>0.73431445328179956</c:v>
                </c:pt>
                <c:pt idx="1420">
                  <c:v>0.73431445328179956</c:v>
                </c:pt>
                <c:pt idx="1421">
                  <c:v>0.73354614616554126</c:v>
                </c:pt>
                <c:pt idx="1422">
                  <c:v>0.73211497351243937</c:v>
                </c:pt>
                <c:pt idx="1423">
                  <c:v>0.73120215898634155</c:v>
                </c:pt>
                <c:pt idx="1424">
                  <c:v>0.73120215898634155</c:v>
                </c:pt>
                <c:pt idx="1425">
                  <c:v>0.73220614080320945</c:v>
                </c:pt>
                <c:pt idx="1426">
                  <c:v>0.73434959271980738</c:v>
                </c:pt>
                <c:pt idx="1427">
                  <c:v>0.7368716736011498</c:v>
                </c:pt>
                <c:pt idx="1428">
                  <c:v>0.7384934106861365</c:v>
                </c:pt>
                <c:pt idx="1429">
                  <c:v>0.7389970462597153</c:v>
                </c:pt>
                <c:pt idx="1430">
                  <c:v>0.73856484885965501</c:v>
                </c:pt>
                <c:pt idx="1431">
                  <c:v>0.73719398577129869</c:v>
                </c:pt>
                <c:pt idx="1432">
                  <c:v>0.73500650776176868</c:v>
                </c:pt>
                <c:pt idx="1433">
                  <c:v>0.73274073168092468</c:v>
                </c:pt>
                <c:pt idx="1434">
                  <c:v>0.73091055144227246</c:v>
                </c:pt>
                <c:pt idx="1435">
                  <c:v>0.72985914117076911</c:v>
                </c:pt>
                <c:pt idx="1436">
                  <c:v>0.72984328702961365</c:v>
                </c:pt>
                <c:pt idx="1437">
                  <c:v>0.73038235740518731</c:v>
                </c:pt>
                <c:pt idx="1438">
                  <c:v>0.73100753578827149</c:v>
                </c:pt>
                <c:pt idx="1439">
                  <c:v>0.73137731461388777</c:v>
                </c:pt>
                <c:pt idx="1440">
                  <c:v>0.73137731461388777</c:v>
                </c:pt>
                <c:pt idx="1441">
                  <c:v>0.73108198033681848</c:v>
                </c:pt>
                <c:pt idx="1442">
                  <c:v>0.73070316459344486</c:v>
                </c:pt>
                <c:pt idx="1443">
                  <c:v>0.73057303824156894</c:v>
                </c:pt>
                <c:pt idx="1444">
                  <c:v>0.73057303824156894</c:v>
                </c:pt>
                <c:pt idx="1445">
                  <c:v>0.73079152527806679</c:v>
                </c:pt>
                <c:pt idx="1446">
                  <c:v>0.73079152527806679</c:v>
                </c:pt>
                <c:pt idx="1447">
                  <c:v>0.73042412912773025</c:v>
                </c:pt>
                <c:pt idx="1448">
                  <c:v>0.72977527860672819</c:v>
                </c:pt>
                <c:pt idx="1449">
                  <c:v>0.72937217680972055</c:v>
                </c:pt>
                <c:pt idx="1450">
                  <c:v>0.7292852747382006</c:v>
                </c:pt>
                <c:pt idx="1451">
                  <c:v>0.7292852747382006</c:v>
                </c:pt>
                <c:pt idx="1452">
                  <c:v>0.7292852747382006</c:v>
                </c:pt>
                <c:pt idx="1453">
                  <c:v>0.7292852747382006</c:v>
                </c:pt>
                <c:pt idx="1454">
                  <c:v>0.7292852747382006</c:v>
                </c:pt>
                <c:pt idx="1455">
                  <c:v>0.7292852747382006</c:v>
                </c:pt>
                <c:pt idx="1456">
                  <c:v>0.7292852747382006</c:v>
                </c:pt>
                <c:pt idx="1457">
                  <c:v>0.7292852747382006</c:v>
                </c:pt>
                <c:pt idx="1458">
                  <c:v>0.7292852747382006</c:v>
                </c:pt>
                <c:pt idx="1459">
                  <c:v>0.7292852747382006</c:v>
                </c:pt>
                <c:pt idx="1460">
                  <c:v>0.7292852747382006</c:v>
                </c:pt>
                <c:pt idx="1461">
                  <c:v>0.7292852747382006</c:v>
                </c:pt>
                <c:pt idx="1462">
                  <c:v>0.7292852747382006</c:v>
                </c:pt>
                <c:pt idx="1463">
                  <c:v>0.7292852747382006</c:v>
                </c:pt>
                <c:pt idx="1464">
                  <c:v>0.7292852747382006</c:v>
                </c:pt>
                <c:pt idx="1465">
                  <c:v>0.7292852747382006</c:v>
                </c:pt>
                <c:pt idx="1466">
                  <c:v>0.7292852747382006</c:v>
                </c:pt>
                <c:pt idx="1467">
                  <c:v>0.7292852747382006</c:v>
                </c:pt>
                <c:pt idx="1468">
                  <c:v>0.7292852747382006</c:v>
                </c:pt>
                <c:pt idx="1469">
                  <c:v>0.7292852747382006</c:v>
                </c:pt>
                <c:pt idx="1470">
                  <c:v>0.7292852747382006</c:v>
                </c:pt>
                <c:pt idx="1471">
                  <c:v>0.7292852747382006</c:v>
                </c:pt>
                <c:pt idx="1472">
                  <c:v>0.7292852747382006</c:v>
                </c:pt>
                <c:pt idx="1473">
                  <c:v>0.7292852747382006</c:v>
                </c:pt>
                <c:pt idx="1474">
                  <c:v>0.7292852747382006</c:v>
                </c:pt>
                <c:pt idx="1475">
                  <c:v>0.7292852747382006</c:v>
                </c:pt>
                <c:pt idx="1476">
                  <c:v>0.7292852747382006</c:v>
                </c:pt>
                <c:pt idx="1477">
                  <c:v>0.7292852747382006</c:v>
                </c:pt>
                <c:pt idx="1478">
                  <c:v>0.72934324416104013</c:v>
                </c:pt>
                <c:pt idx="1479">
                  <c:v>0.72954700087888158</c:v>
                </c:pt>
                <c:pt idx="1480">
                  <c:v>0.72982184654697346</c:v>
                </c:pt>
                <c:pt idx="1481">
                  <c:v>0.73012393851382473</c:v>
                </c:pt>
                <c:pt idx="1482">
                  <c:v>0.73042624052293537</c:v>
                </c:pt>
                <c:pt idx="1483">
                  <c:v>0.73073085998184983</c:v>
                </c:pt>
                <c:pt idx="1484">
                  <c:v>0.73104755142372713</c:v>
                </c:pt>
                <c:pt idx="1485">
                  <c:v>0.73142699807797351</c:v>
                </c:pt>
                <c:pt idx="1486">
                  <c:v>0.73195399289552721</c:v>
                </c:pt>
                <c:pt idx="1487">
                  <c:v>0.73270436004001938</c:v>
                </c:pt>
                <c:pt idx="1488">
                  <c:v>0.73376159499767235</c:v>
                </c:pt>
                <c:pt idx="1489">
                  <c:v>0.73521067476901192</c:v>
                </c:pt>
                <c:pt idx="1490">
                  <c:v>0.73708909819679214</c:v>
                </c:pt>
                <c:pt idx="1491">
                  <c:v>0.73938738193242859</c:v>
                </c:pt>
                <c:pt idx="1492">
                  <c:v>0.74197626424260132</c:v>
                </c:pt>
                <c:pt idx="1493">
                  <c:v>0.74471001905628498</c:v>
                </c:pt>
                <c:pt idx="1494">
                  <c:v>0.74751148753740337</c:v>
                </c:pt>
                <c:pt idx="1495">
                  <c:v>0.75025179323362545</c:v>
                </c:pt>
                <c:pt idx="1496">
                  <c:v>0.75288094630912994</c:v>
                </c:pt>
                <c:pt idx="1497">
                  <c:v>0.75534900082422385</c:v>
                </c:pt>
                <c:pt idx="1498">
                  <c:v>0.75756627594116432</c:v>
                </c:pt>
                <c:pt idx="1499">
                  <c:v>0.75949167587736355</c:v>
                </c:pt>
                <c:pt idx="1500">
                  <c:v>0.76109151271349607</c:v>
                </c:pt>
                <c:pt idx="1501">
                  <c:v>0.76253841849090609</c:v>
                </c:pt>
                <c:pt idx="1502">
                  <c:v>0.76391779428595252</c:v>
                </c:pt>
                <c:pt idx="1503">
                  <c:v>0.76527583260416954</c:v>
                </c:pt>
                <c:pt idx="1504">
                  <c:v>0.76665958683304702</c:v>
                </c:pt>
                <c:pt idx="1505">
                  <c:v>0.76796648731867556</c:v>
                </c:pt>
                <c:pt idx="1506">
                  <c:v>0.76924329247857903</c:v>
                </c:pt>
                <c:pt idx="1507">
                  <c:v>0.77059237245794709</c:v>
                </c:pt>
                <c:pt idx="1508">
                  <c:v>0.77207026574823345</c:v>
                </c:pt>
                <c:pt idx="1509">
                  <c:v>0.77373904527899207</c:v>
                </c:pt>
                <c:pt idx="1510">
                  <c:v>0.77577956182129126</c:v>
                </c:pt>
                <c:pt idx="1511">
                  <c:v>0.77833962010522972</c:v>
                </c:pt>
                <c:pt idx="1512">
                  <c:v>0.78147362858794844</c:v>
                </c:pt>
                <c:pt idx="1513">
                  <c:v>0.78518238190322265</c:v>
                </c:pt>
                <c:pt idx="1514">
                  <c:v>0.78926454061871865</c:v>
                </c:pt>
                <c:pt idx="1515">
                  <c:v>0.79334331286580362</c:v>
                </c:pt>
                <c:pt idx="1516">
                  <c:v>0.79698636932161371</c:v>
                </c:pt>
                <c:pt idx="1517">
                  <c:v>0.80014391631637904</c:v>
                </c:pt>
                <c:pt idx="1518">
                  <c:v>0.80290764575066498</c:v>
                </c:pt>
                <c:pt idx="1519">
                  <c:v>0.80538738964240286</c:v>
                </c:pt>
                <c:pt idx="1520">
                  <c:v>0.80763268740467886</c:v>
                </c:pt>
                <c:pt idx="1521">
                  <c:v>0.8096297615039989</c:v>
                </c:pt>
                <c:pt idx="1522">
                  <c:v>0.81129724622567179</c:v>
                </c:pt>
                <c:pt idx="1523">
                  <c:v>0.81129724622567179</c:v>
                </c:pt>
                <c:pt idx="1524">
                  <c:v>0.81129724622567179</c:v>
                </c:pt>
                <c:pt idx="1525">
                  <c:v>0.81092362891130088</c:v>
                </c:pt>
                <c:pt idx="1526">
                  <c:v>0.80983390040694991</c:v>
                </c:pt>
                <c:pt idx="1527">
                  <c:v>0.80830922616010836</c:v>
                </c:pt>
                <c:pt idx="1528">
                  <c:v>0.80678123458622486</c:v>
                </c:pt>
                <c:pt idx="1529">
                  <c:v>0.80558811992889368</c:v>
                </c:pt>
                <c:pt idx="1530">
                  <c:v>0.8048807984077968</c:v>
                </c:pt>
                <c:pt idx="1531">
                  <c:v>0.80475686238157174</c:v>
                </c:pt>
                <c:pt idx="1532">
                  <c:v>0.80475686238157174</c:v>
                </c:pt>
                <c:pt idx="1533">
                  <c:v>0.80582011632413009</c:v>
                </c:pt>
                <c:pt idx="1534">
                  <c:v>0.80757669311425584</c:v>
                </c:pt>
                <c:pt idx="1535">
                  <c:v>0.8102070278828053</c:v>
                </c:pt>
                <c:pt idx="1536">
                  <c:v>0.8138082646856557</c:v>
                </c:pt>
                <c:pt idx="1537">
                  <c:v>0.81823848136741129</c:v>
                </c:pt>
                <c:pt idx="1538">
                  <c:v>0.82346532577211806</c:v>
                </c:pt>
                <c:pt idx="1539">
                  <c:v>0.82936009804597921</c:v>
                </c:pt>
                <c:pt idx="1540">
                  <c:v>0.83584239337699184</c:v>
                </c:pt>
                <c:pt idx="1541">
                  <c:v>0.84279440824865803</c:v>
                </c:pt>
                <c:pt idx="1542">
                  <c:v>0.84982256559680258</c:v>
                </c:pt>
                <c:pt idx="1543">
                  <c:v>0.8564622807498361</c:v>
                </c:pt>
                <c:pt idx="1544">
                  <c:v>0.86211314592533794</c:v>
                </c:pt>
                <c:pt idx="1545">
                  <c:v>0.86666977692322655</c:v>
                </c:pt>
                <c:pt idx="1546">
                  <c:v>0.87047765813445355</c:v>
                </c:pt>
                <c:pt idx="1547">
                  <c:v>0.87383303865338458</c:v>
                </c:pt>
                <c:pt idx="1548">
                  <c:v>0.87714122817298468</c:v>
                </c:pt>
                <c:pt idx="1549">
                  <c:v>0.88057279456908044</c:v>
                </c:pt>
                <c:pt idx="1550">
                  <c:v>0.8842207372285884</c:v>
                </c:pt>
                <c:pt idx="1551">
                  <c:v>0.88809707169137098</c:v>
                </c:pt>
                <c:pt idx="1552">
                  <c:v>0.89212400938462744</c:v>
                </c:pt>
                <c:pt idx="1553">
                  <c:v>0.89621800690490083</c:v>
                </c:pt>
                <c:pt idx="1554">
                  <c:v>0.90037954614694105</c:v>
                </c:pt>
                <c:pt idx="1555">
                  <c:v>0.90479378954532641</c:v>
                </c:pt>
                <c:pt idx="1556">
                  <c:v>0.90956812141521182</c:v>
                </c:pt>
                <c:pt idx="1557">
                  <c:v>0.91472520709758576</c:v>
                </c:pt>
                <c:pt idx="1558">
                  <c:v>0.92038637343642504</c:v>
                </c:pt>
                <c:pt idx="1559">
                  <c:v>0.9265871711481164</c:v>
                </c:pt>
                <c:pt idx="1560">
                  <c:v>0.93306664044136944</c:v>
                </c:pt>
                <c:pt idx="1561">
                  <c:v>0.93973641083759807</c:v>
                </c:pt>
                <c:pt idx="1562">
                  <c:v>0.94660065278871586</c:v>
                </c:pt>
                <c:pt idx="1563">
                  <c:v>0.95376848644456969</c:v>
                </c:pt>
                <c:pt idx="1564">
                  <c:v>0.96125370475701266</c:v>
                </c:pt>
                <c:pt idx="1565">
                  <c:v>0.96896286883529359</c:v>
                </c:pt>
                <c:pt idx="1566">
                  <c:v>0.9770110589036789</c:v>
                </c:pt>
                <c:pt idx="1567">
                  <c:v>0.98519004854100523</c:v>
                </c:pt>
                <c:pt idx="1568">
                  <c:v>0.99326934150684876</c:v>
                </c:pt>
                <c:pt idx="1569">
                  <c:v>1.0013384432210688</c:v>
                </c:pt>
                <c:pt idx="1570">
                  <c:v>1.0093821153735925</c:v>
                </c:pt>
                <c:pt idx="1571">
                  <c:v>1.0173849472018273</c:v>
                </c:pt>
                <c:pt idx="1572">
                  <c:v>1.0253313948671188</c:v>
                </c:pt>
                <c:pt idx="1573">
                  <c:v>1.0329706919020067</c:v>
                </c:pt>
                <c:pt idx="1574">
                  <c:v>1.0401516941465152</c:v>
                </c:pt>
                <c:pt idx="1575">
                  <c:v>1.0469552990514073</c:v>
                </c:pt>
                <c:pt idx="1576">
                  <c:v>1.0532354945345068</c:v>
                </c:pt>
                <c:pt idx="1577">
                  <c:v>1.0532354945345068</c:v>
                </c:pt>
                <c:pt idx="1578">
                  <c:v>1.0532354945345068</c:v>
                </c:pt>
                <c:pt idx="1579">
                  <c:v>1.0532354945345068</c:v>
                </c:pt>
                <c:pt idx="1580">
                  <c:v>1.0532354945345068</c:v>
                </c:pt>
                <c:pt idx="1581">
                  <c:v>1.0532354945345068</c:v>
                </c:pt>
                <c:pt idx="1582">
                  <c:v>1.0532354945345068</c:v>
                </c:pt>
                <c:pt idx="1583">
                  <c:v>1.0532354945345068</c:v>
                </c:pt>
                <c:pt idx="1584">
                  <c:v>1.0532354945345068</c:v>
                </c:pt>
                <c:pt idx="1585">
                  <c:v>1.0532354945345068</c:v>
                </c:pt>
                <c:pt idx="1586">
                  <c:v>1.0532354945345068</c:v>
                </c:pt>
                <c:pt idx="1587">
                  <c:v>1.0532354945345068</c:v>
                </c:pt>
                <c:pt idx="1588">
                  <c:v>1.0532354945345068</c:v>
                </c:pt>
                <c:pt idx="1589">
                  <c:v>1.0532354945345068</c:v>
                </c:pt>
                <c:pt idx="1590">
                  <c:v>1.0532354945345068</c:v>
                </c:pt>
                <c:pt idx="1591">
                  <c:v>1.0532354945345068</c:v>
                </c:pt>
                <c:pt idx="1592">
                  <c:v>1.0532354945345068</c:v>
                </c:pt>
                <c:pt idx="1593">
                  <c:v>1.0532354945345068</c:v>
                </c:pt>
                <c:pt idx="1594">
                  <c:v>1.0532354945345068</c:v>
                </c:pt>
                <c:pt idx="1595">
                  <c:v>1.0532354945345068</c:v>
                </c:pt>
                <c:pt idx="1596">
                  <c:v>1.0532354945345068</c:v>
                </c:pt>
                <c:pt idx="1597">
                  <c:v>1.0532354945345068</c:v>
                </c:pt>
                <c:pt idx="1598">
                  <c:v>1.0532354945345068</c:v>
                </c:pt>
                <c:pt idx="1599">
                  <c:v>1.0532354945345068</c:v>
                </c:pt>
                <c:pt idx="1600">
                  <c:v>1.0532354945345068</c:v>
                </c:pt>
                <c:pt idx="1601">
                  <c:v>1.0532354945345068</c:v>
                </c:pt>
                <c:pt idx="1602">
                  <c:v>1.0532354945345068</c:v>
                </c:pt>
                <c:pt idx="1603">
                  <c:v>1.0532354945345068</c:v>
                </c:pt>
                <c:pt idx="1604">
                  <c:v>1.0532354945345068</c:v>
                </c:pt>
                <c:pt idx="1605">
                  <c:v>1.0532354945345068</c:v>
                </c:pt>
                <c:pt idx="1606">
                  <c:v>1.0532354945345068</c:v>
                </c:pt>
                <c:pt idx="1607">
                  <c:v>1.0532354945345068</c:v>
                </c:pt>
                <c:pt idx="1608">
                  <c:v>1.0532354945345068</c:v>
                </c:pt>
                <c:pt idx="1609">
                  <c:v>1.0572386936299927</c:v>
                </c:pt>
                <c:pt idx="1610">
                  <c:v>1.0613540189912896</c:v>
                </c:pt>
                <c:pt idx="1611">
                  <c:v>1.065583694079727</c:v>
                </c:pt>
                <c:pt idx="1612">
                  <c:v>1.0701386705490341</c:v>
                </c:pt>
                <c:pt idx="1613">
                  <c:v>1.0750364072546432</c:v>
                </c:pt>
                <c:pt idx="1614">
                  <c:v>1.080297551408514</c:v>
                </c:pt>
                <c:pt idx="1615">
                  <c:v>1.0859430833458323</c:v>
                </c:pt>
                <c:pt idx="1616">
                  <c:v>1.0921026152969555</c:v>
                </c:pt>
                <c:pt idx="1617">
                  <c:v>1.0987033004884836</c:v>
                </c:pt>
                <c:pt idx="1618">
                  <c:v>1.105664267033649</c:v>
                </c:pt>
                <c:pt idx="1619">
                  <c:v>1.1126764509412945</c:v>
                </c:pt>
                <c:pt idx="1620">
                  <c:v>1.119511999941561</c:v>
                </c:pt>
                <c:pt idx="1621">
                  <c:v>1.126149084827011</c:v>
                </c:pt>
                <c:pt idx="1622">
                  <c:v>1.132454171319436</c:v>
                </c:pt>
                <c:pt idx="1623">
                  <c:v>1.1381776843679829</c:v>
                </c:pt>
                <c:pt idx="1624">
                  <c:v>1.1431704762522277</c:v>
                </c:pt>
                <c:pt idx="1625">
                  <c:v>1.1431704762522277</c:v>
                </c:pt>
                <c:pt idx="1626">
                  <c:v>1.1431704762522277</c:v>
                </c:pt>
                <c:pt idx="1627">
                  <c:v>1.1431704762522277</c:v>
                </c:pt>
                <c:pt idx="1628">
                  <c:v>1.1431704762522277</c:v>
                </c:pt>
                <c:pt idx="1629">
                  <c:v>1.1431704762522277</c:v>
                </c:pt>
                <c:pt idx="1630">
                  <c:v>1.1431704762522277</c:v>
                </c:pt>
                <c:pt idx="1631">
                  <c:v>1.1431704762522277</c:v>
                </c:pt>
                <c:pt idx="1632">
                  <c:v>1.1431704762522277</c:v>
                </c:pt>
                <c:pt idx="1633">
                  <c:v>1.1431704762522277</c:v>
                </c:pt>
                <c:pt idx="1634">
                  <c:v>1.1431704762522277</c:v>
                </c:pt>
                <c:pt idx="1635">
                  <c:v>1.1431704762522277</c:v>
                </c:pt>
                <c:pt idx="1636">
                  <c:v>1.1431704762522277</c:v>
                </c:pt>
                <c:pt idx="1637">
                  <c:v>1.1431704762522277</c:v>
                </c:pt>
                <c:pt idx="1638">
                  <c:v>1.1431704762522277</c:v>
                </c:pt>
                <c:pt idx="1639">
                  <c:v>1.1431704762522277</c:v>
                </c:pt>
                <c:pt idx="1640">
                  <c:v>1.1431704762522277</c:v>
                </c:pt>
                <c:pt idx="1641">
                  <c:v>1.1431704762522277</c:v>
                </c:pt>
                <c:pt idx="1642">
                  <c:v>1.1431704762522277</c:v>
                </c:pt>
                <c:pt idx="1643">
                  <c:v>1.1473454987549259</c:v>
                </c:pt>
                <c:pt idx="1644">
                  <c:v>1.1521487799078001</c:v>
                </c:pt>
                <c:pt idx="1645">
                  <c:v>1.1575193028561992</c:v>
                </c:pt>
                <c:pt idx="1646">
                  <c:v>1.1633933030040913</c:v>
                </c:pt>
                <c:pt idx="1647">
                  <c:v>1.1697000229787524</c:v>
                </c:pt>
                <c:pt idx="1648">
                  <c:v>1.1764673891860178</c:v>
                </c:pt>
                <c:pt idx="1649">
                  <c:v>1.1835106039739323</c:v>
                </c:pt>
                <c:pt idx="1650">
                  <c:v>1.1907334122004658</c:v>
                </c:pt>
                <c:pt idx="1651">
                  <c:v>1.197919727995292</c:v>
                </c:pt>
                <c:pt idx="1652">
                  <c:v>1.2049441914071262</c:v>
                </c:pt>
                <c:pt idx="1653">
                  <c:v>1.2118955526342521</c:v>
                </c:pt>
                <c:pt idx="1654">
                  <c:v>1.2186475179406842</c:v>
                </c:pt>
                <c:pt idx="1655">
                  <c:v>1.225289594932911</c:v>
                </c:pt>
                <c:pt idx="1656">
                  <c:v>1.232034745839633</c:v>
                </c:pt>
                <c:pt idx="1657">
                  <c:v>1.2388841507759227</c:v>
                </c:pt>
                <c:pt idx="1658">
                  <c:v>1.2458389978666862</c:v>
                </c:pt>
                <c:pt idx="1659">
                  <c:v>1.2529004832466584</c:v>
                </c:pt>
                <c:pt idx="1660">
                  <c:v>1.2600698110604063</c:v>
                </c:pt>
                <c:pt idx="1661">
                  <c:v>1.2672313655128338</c:v>
                </c:pt>
                <c:pt idx="1662">
                  <c:v>1.2744945644543162</c:v>
                </c:pt>
                <c:pt idx="1663">
                  <c:v>1.2818624356231516</c:v>
                </c:pt>
                <c:pt idx="1664">
                  <c:v>1.2890965029101944</c:v>
                </c:pt>
                <c:pt idx="1665">
                  <c:v>1.2963006678547413</c:v>
                </c:pt>
                <c:pt idx="1666">
                  <c:v>1.3033494287304468</c:v>
                </c:pt>
                <c:pt idx="1667">
                  <c:v>1.3102254172794385</c:v>
                </c:pt>
                <c:pt idx="1668">
                  <c:v>1.3170365131967929</c:v>
                </c:pt>
                <c:pt idx="1669">
                  <c:v>1.3237741200762663</c:v>
                </c:pt>
                <c:pt idx="1670">
                  <c:v>1.3304326121507977</c:v>
                </c:pt>
                <c:pt idx="1671">
                  <c:v>1.3368833380661169</c:v>
                </c:pt>
                <c:pt idx="1672">
                  <c:v>1.3432325683556328</c:v>
                </c:pt>
                <c:pt idx="1673">
                  <c:v>1.3495951936019357</c:v>
                </c:pt>
                <c:pt idx="1674">
                  <c:v>1.3558511610597803</c:v>
                </c:pt>
                <c:pt idx="1675">
                  <c:v>1.3558511610597803</c:v>
                </c:pt>
                <c:pt idx="1676">
                  <c:v>1.3558511610597803</c:v>
                </c:pt>
                <c:pt idx="1677">
                  <c:v>1.3558511610597803</c:v>
                </c:pt>
                <c:pt idx="1678">
                  <c:v>1.3558511610597803</c:v>
                </c:pt>
                <c:pt idx="1679">
                  <c:v>1.3558511610597803</c:v>
                </c:pt>
                <c:pt idx="1680">
                  <c:v>1.3558511610597803</c:v>
                </c:pt>
                <c:pt idx="1681">
                  <c:v>1.3558511610597803</c:v>
                </c:pt>
                <c:pt idx="1682">
                  <c:v>1.3558511610597803</c:v>
                </c:pt>
                <c:pt idx="1683">
                  <c:v>1.3620592868436074</c:v>
                </c:pt>
                <c:pt idx="1684">
                  <c:v>1.3687613666675891</c:v>
                </c:pt>
                <c:pt idx="1685">
                  <c:v>1.3757475227398646</c:v>
                </c:pt>
                <c:pt idx="1686">
                  <c:v>1.382789236405336</c:v>
                </c:pt>
                <c:pt idx="1687">
                  <c:v>1.3898868248866794</c:v>
                </c:pt>
                <c:pt idx="1688">
                  <c:v>1.3967980376747606</c:v>
                </c:pt>
                <c:pt idx="1689">
                  <c:v>1.4035053412690035</c:v>
                </c:pt>
                <c:pt idx="1690">
                  <c:v>1.4101189686969791</c:v>
                </c:pt>
                <c:pt idx="1691">
                  <c:v>1.4166302514857114</c:v>
                </c:pt>
                <c:pt idx="1692">
                  <c:v>1.4231551683684844</c:v>
                </c:pt>
                <c:pt idx="1693">
                  <c:v>1.4296937393750895</c:v>
                </c:pt>
                <c:pt idx="1694">
                  <c:v>1.4362459845509636</c:v>
                </c:pt>
                <c:pt idx="1695">
                  <c:v>1.4428119239571862</c:v>
                </c:pt>
                <c:pt idx="1696">
                  <c:v>1.4493915776704815</c:v>
                </c:pt>
                <c:pt idx="1697">
                  <c:v>1.4559849657832185</c:v>
                </c:pt>
                <c:pt idx="1698">
                  <c:v>1.4624703812842619</c:v>
                </c:pt>
                <c:pt idx="1699">
                  <c:v>1.4624703812842619</c:v>
                </c:pt>
                <c:pt idx="1700">
                  <c:v>1.4624703812842619</c:v>
                </c:pt>
                <c:pt idx="1701">
                  <c:v>1.4624703812842619</c:v>
                </c:pt>
                <c:pt idx="1702">
                  <c:v>1.4624703812842619</c:v>
                </c:pt>
                <c:pt idx="1703">
                  <c:v>1.4624703812842619</c:v>
                </c:pt>
                <c:pt idx="1704">
                  <c:v>1.4624703812842619</c:v>
                </c:pt>
                <c:pt idx="1705">
                  <c:v>1.4624703812842619</c:v>
                </c:pt>
                <c:pt idx="1706">
                  <c:v>1.4624703812842619</c:v>
                </c:pt>
                <c:pt idx="1707">
                  <c:v>1.4624703812842619</c:v>
                </c:pt>
                <c:pt idx="1708">
                  <c:v>1.4624703812842619</c:v>
                </c:pt>
                <c:pt idx="1709">
                  <c:v>1.4624703812842619</c:v>
                </c:pt>
                <c:pt idx="1710">
                  <c:v>1.4624703812842619</c:v>
                </c:pt>
                <c:pt idx="1711">
                  <c:v>1.4688330065305648</c:v>
                </c:pt>
                <c:pt idx="1712">
                  <c:v>1.475329300490182</c:v>
                </c:pt>
                <c:pt idx="1713">
                  <c:v>1.4820888134242862</c:v>
                </c:pt>
                <c:pt idx="1714">
                  <c:v>1.4890054425233301</c:v>
                </c:pt>
                <c:pt idx="1715">
                  <c:v>1.49608543821472</c:v>
                </c:pt>
                <c:pt idx="1716">
                  <c:v>1.5033383262932196</c:v>
                </c:pt>
                <c:pt idx="1717">
                  <c:v>1.5107709147412243</c:v>
                </c:pt>
                <c:pt idx="1718">
                  <c:v>1.5183931939606308</c:v>
                </c:pt>
                <c:pt idx="1719">
                  <c:v>1.5262125860582552</c:v>
                </c:pt>
                <c:pt idx="1720">
                  <c:v>1.534115069347346</c:v>
                </c:pt>
                <c:pt idx="1721">
                  <c:v>1.5418487406847741</c:v>
                </c:pt>
                <c:pt idx="1722">
                  <c:v>1.5492731632360908</c:v>
                </c:pt>
                <c:pt idx="1723">
                  <c:v>1.5563640734938451</c:v>
                </c:pt>
                <c:pt idx="1724">
                  <c:v>1.5563640734938451</c:v>
                </c:pt>
                <c:pt idx="1725">
                  <c:v>1.5563640734938451</c:v>
                </c:pt>
                <c:pt idx="1726">
                  <c:v>1.5563640734938451</c:v>
                </c:pt>
                <c:pt idx="1727">
                  <c:v>1.5563640734938451</c:v>
                </c:pt>
                <c:pt idx="1728">
                  <c:v>1.5563640734938451</c:v>
                </c:pt>
                <c:pt idx="1729">
                  <c:v>1.5563640734938451</c:v>
                </c:pt>
                <c:pt idx="1730">
                  <c:v>1.5563640734938451</c:v>
                </c:pt>
                <c:pt idx="1731">
                  <c:v>1.5562116713537368</c:v>
                </c:pt>
                <c:pt idx="1732">
                  <c:v>1.5558724519393157</c:v>
                </c:pt>
                <c:pt idx="1733">
                  <c:v>1.5555719615760171</c:v>
                </c:pt>
                <c:pt idx="1734">
                  <c:v>1.5553189224325576</c:v>
                </c:pt>
                <c:pt idx="1735">
                  <c:v>1.5550220248469087</c:v>
                </c:pt>
                <c:pt idx="1736">
                  <c:v>1.554492398970492</c:v>
                </c:pt>
                <c:pt idx="1737">
                  <c:v>1.5538320996047994</c:v>
                </c:pt>
                <c:pt idx="1738">
                  <c:v>1.5531489695949638</c:v>
                </c:pt>
                <c:pt idx="1739">
                  <c:v>1.5525370739802498</c:v>
                </c:pt>
                <c:pt idx="1740">
                  <c:v>1.5522735781262427</c:v>
                </c:pt>
                <c:pt idx="1741">
                  <c:v>1.5522735781262427</c:v>
                </c:pt>
                <c:pt idx="1742">
                  <c:v>1.5522735781262427</c:v>
                </c:pt>
                <c:pt idx="1743">
                  <c:v>1.5522735781262427</c:v>
                </c:pt>
                <c:pt idx="1744">
                  <c:v>1.5522735781262427</c:v>
                </c:pt>
                <c:pt idx="1745">
                  <c:v>1.5522735781262427</c:v>
                </c:pt>
                <c:pt idx="1746">
                  <c:v>1.5522735781262427</c:v>
                </c:pt>
                <c:pt idx="1747">
                  <c:v>1.5522735781262427</c:v>
                </c:pt>
                <c:pt idx="1748">
                  <c:v>1.5522735781262427</c:v>
                </c:pt>
                <c:pt idx="1749">
                  <c:v>1.5522735781262427</c:v>
                </c:pt>
                <c:pt idx="1750">
                  <c:v>1.5522735781262427</c:v>
                </c:pt>
                <c:pt idx="1751">
                  <c:v>1.5522735781262427</c:v>
                </c:pt>
                <c:pt idx="1752">
                  <c:v>1.5522735781262427</c:v>
                </c:pt>
                <c:pt idx="1753">
                  <c:v>1.5522735781262427</c:v>
                </c:pt>
                <c:pt idx="1754">
                  <c:v>1.5522735781262427</c:v>
                </c:pt>
                <c:pt idx="1755">
                  <c:v>1.5522735781262427</c:v>
                </c:pt>
                <c:pt idx="1756">
                  <c:v>1.5522735781262427</c:v>
                </c:pt>
                <c:pt idx="1757">
                  <c:v>1.5522735781262427</c:v>
                </c:pt>
                <c:pt idx="1758">
                  <c:v>1.5522735781262427</c:v>
                </c:pt>
                <c:pt idx="1759">
                  <c:v>1.5522735781262427</c:v>
                </c:pt>
                <c:pt idx="1760">
                  <c:v>1.5522735781262427</c:v>
                </c:pt>
                <c:pt idx="1761">
                  <c:v>1.5522735781262427</c:v>
                </c:pt>
                <c:pt idx="1762">
                  <c:v>1.5522735781262427</c:v>
                </c:pt>
                <c:pt idx="1763">
                  <c:v>1.5522735781262427</c:v>
                </c:pt>
                <c:pt idx="1764">
                  <c:v>1.5522735781262427</c:v>
                </c:pt>
                <c:pt idx="1765">
                  <c:v>1.5522735781262427</c:v>
                </c:pt>
                <c:pt idx="1766">
                  <c:v>1.5522735781262427</c:v>
                </c:pt>
                <c:pt idx="1767">
                  <c:v>1.5519267080612043</c:v>
                </c:pt>
                <c:pt idx="1768">
                  <c:v>1.5508571659025669</c:v>
                </c:pt>
                <c:pt idx="1769">
                  <c:v>1.5490403318941963</c:v>
                </c:pt>
                <c:pt idx="1770">
                  <c:v>1.5466657148350405</c:v>
                </c:pt>
                <c:pt idx="1771">
                  <c:v>1.5440843287829888</c:v>
                </c:pt>
                <c:pt idx="1772">
                  <c:v>1.5415576665836439</c:v>
                </c:pt>
                <c:pt idx="1773">
                  <c:v>1.5391960925071848</c:v>
                </c:pt>
                <c:pt idx="1774">
                  <c:v>1.5371451412620276</c:v>
                </c:pt>
                <c:pt idx="1775">
                  <c:v>1.5354327028334169</c:v>
                </c:pt>
                <c:pt idx="1776">
                  <c:v>1.533901061348415</c:v>
                </c:pt>
                <c:pt idx="1777">
                  <c:v>1.5323644990244134</c:v>
                </c:pt>
                <c:pt idx="1778">
                  <c:v>1.5306743566795891</c:v>
                </c:pt>
                <c:pt idx="1779">
                  <c:v>1.5287561410647166</c:v>
                </c:pt>
                <c:pt idx="1780">
                  <c:v>1.5267124498762663</c:v>
                </c:pt>
                <c:pt idx="1781">
                  <c:v>1.5247535315348342</c:v>
                </c:pt>
                <c:pt idx="1782">
                  <c:v>1.5230641099588977</c:v>
                </c:pt>
                <c:pt idx="1783">
                  <c:v>1.5217155884988913</c:v>
                </c:pt>
                <c:pt idx="1784">
                  <c:v>1.5207082244906129</c:v>
                </c:pt>
                <c:pt idx="1785">
                  <c:v>1.5199300932363733</c:v>
                </c:pt>
                <c:pt idx="1786">
                  <c:v>1.5192675952516146</c:v>
                </c:pt>
                <c:pt idx="1787">
                  <c:v>1.5186714332582483</c:v>
                </c:pt>
                <c:pt idx="1788">
                  <c:v>1.5181049143877752</c:v>
                </c:pt>
                <c:pt idx="1789">
                  <c:v>1.5175318720341231</c:v>
                </c:pt>
                <c:pt idx="1790">
                  <c:v>1.5169418742069964</c:v>
                </c:pt>
                <c:pt idx="1791">
                  <c:v>1.5163703996945994</c:v>
                </c:pt>
                <c:pt idx="1792">
                  <c:v>1.5158931784550138</c:v>
                </c:pt>
                <c:pt idx="1793">
                  <c:v>1.5155927742450273</c:v>
                </c:pt>
                <c:pt idx="1794">
                  <c:v>1.5155927742450273</c:v>
                </c:pt>
                <c:pt idx="1795">
                  <c:v>1.5155927742450273</c:v>
                </c:pt>
                <c:pt idx="1796">
                  <c:v>1.5155927742450273</c:v>
                </c:pt>
                <c:pt idx="1797">
                  <c:v>1.5155927742450273</c:v>
                </c:pt>
                <c:pt idx="1798">
                  <c:v>1.5155927742450273</c:v>
                </c:pt>
                <c:pt idx="1799">
                  <c:v>1.5155927742450273</c:v>
                </c:pt>
                <c:pt idx="1800">
                  <c:v>1.5155927742450273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E39-4707-8794-23FBBA823D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959184"/>
        <c:axId val="94962544"/>
      </c:scatterChart>
      <c:valAx>
        <c:axId val="9495918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62544"/>
        <c:crosses val="autoZero"/>
        <c:crossBetween val="midCat"/>
      </c:valAx>
      <c:valAx>
        <c:axId val="9496254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Energy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(kW/h)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59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u="sng">
                <a:solidFill>
                  <a:srgbClr val="C00000"/>
                </a:solidFill>
              </a:rPr>
              <a:t>Total power vs time scale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power vs time scale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calculations'!$AL$2:$AL$1802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1.570799731438615E-2</c:v>
                </c:pt>
                <c:pt idx="13">
                  <c:v>0.32776484375294712</c:v>
                </c:pt>
                <c:pt idx="14">
                  <c:v>1.5712169390624999</c:v>
                </c:pt>
                <c:pt idx="15">
                  <c:v>2.7253998814453126</c:v>
                </c:pt>
                <c:pt idx="16">
                  <c:v>3.3160887133468893</c:v>
                </c:pt>
                <c:pt idx="17">
                  <c:v>5.1786472026928472</c:v>
                </c:pt>
                <c:pt idx="18">
                  <c:v>7.0413767432406882</c:v>
                </c:pt>
                <c:pt idx="19">
                  <c:v>5.6863129285836767</c:v>
                </c:pt>
                <c:pt idx="20">
                  <c:v>2.7140773766570758</c:v>
                </c:pt>
                <c:pt idx="21">
                  <c:v>1.5897940737105094</c:v>
                </c:pt>
                <c:pt idx="22">
                  <c:v>1.5117376810830863</c:v>
                </c:pt>
                <c:pt idx="23">
                  <c:v>1.6401648000000006</c:v>
                </c:pt>
                <c:pt idx="24">
                  <c:v>2.8017444263527205</c:v>
                </c:pt>
                <c:pt idx="25">
                  <c:v>3.7990819847565134</c:v>
                </c:pt>
                <c:pt idx="26">
                  <c:v>4.4760054493411889</c:v>
                </c:pt>
                <c:pt idx="27">
                  <c:v>6.3893517025203126</c:v>
                </c:pt>
                <c:pt idx="28">
                  <c:v>7.2768761170717591</c:v>
                </c:pt>
                <c:pt idx="29">
                  <c:v>7.4605335309962744</c:v>
                </c:pt>
                <c:pt idx="30">
                  <c:v>6.1964957355642865</c:v>
                </c:pt>
                <c:pt idx="31">
                  <c:v>4.4746414175762501</c:v>
                </c:pt>
                <c:pt idx="32">
                  <c:v>3.7388094187615177</c:v>
                </c:pt>
                <c:pt idx="33">
                  <c:v>3.3823226456181965</c:v>
                </c:pt>
                <c:pt idx="34">
                  <c:v>2.7146623699074088</c:v>
                </c:pt>
                <c:pt idx="35">
                  <c:v>1.5625453843383013</c:v>
                </c:pt>
                <c:pt idx="36">
                  <c:v>-0.76725092042394949</c:v>
                </c:pt>
                <c:pt idx="37">
                  <c:v>-4.2776592389400667</c:v>
                </c:pt>
                <c:pt idx="38">
                  <c:v>-5.9069848140118664</c:v>
                </c:pt>
                <c:pt idx="39">
                  <c:v>-5.0720511887109874</c:v>
                </c:pt>
                <c:pt idx="40">
                  <c:v>-4.1212790373992654</c:v>
                </c:pt>
                <c:pt idx="41">
                  <c:v>-4.8427846985358265</c:v>
                </c:pt>
                <c:pt idx="42">
                  <c:v>-5.9175206517596823</c:v>
                </c:pt>
                <c:pt idx="43">
                  <c:v>-4.8437313010242535</c:v>
                </c:pt>
                <c:pt idx="44">
                  <c:v>-2.4287639287615757</c:v>
                </c:pt>
                <c:pt idx="45">
                  <c:v>-0.66036421627791742</c:v>
                </c:pt>
                <c:pt idx="46">
                  <c:v>-0.382186861574073</c:v>
                </c:pt>
                <c:pt idx="47">
                  <c:v>-0.75377354054542822</c:v>
                </c:pt>
                <c:pt idx="48">
                  <c:v>-0.53828667750342896</c:v>
                </c:pt>
                <c:pt idx="49">
                  <c:v>0.11470661437542999</c:v>
                </c:pt>
                <c:pt idx="50">
                  <c:v>0.23090105881987197</c:v>
                </c:pt>
                <c:pt idx="51">
                  <c:v>-0.74204568478009336</c:v>
                </c:pt>
                <c:pt idx="52">
                  <c:v>-1.8051866089487412</c:v>
                </c:pt>
                <c:pt idx="53">
                  <c:v>-1.2161473977642208</c:v>
                </c:pt>
                <c:pt idx="54">
                  <c:v>-0.13884746748462132</c:v>
                </c:pt>
                <c:pt idx="55">
                  <c:v>0.2536952407407409</c:v>
                </c:pt>
                <c:pt idx="56">
                  <c:v>0.29286190740740742</c:v>
                </c:pt>
                <c:pt idx="57">
                  <c:v>0.41036190740740774</c:v>
                </c:pt>
                <c:pt idx="58">
                  <c:v>0.54190011622540513</c:v>
                </c:pt>
                <c:pt idx="59">
                  <c:v>1.2962506703124994</c:v>
                </c:pt>
                <c:pt idx="60">
                  <c:v>1.6641404482277202</c:v>
                </c:pt>
                <c:pt idx="61">
                  <c:v>0.98558709589843818</c:v>
                </c:pt>
                <c:pt idx="62">
                  <c:v>0.87134394929832104</c:v>
                </c:pt>
                <c:pt idx="63">
                  <c:v>1.0478737546875005</c:v>
                </c:pt>
                <c:pt idx="64">
                  <c:v>1.3341494330078132</c:v>
                </c:pt>
                <c:pt idx="65">
                  <c:v>1.0442621699309844</c:v>
                </c:pt>
                <c:pt idx="66">
                  <c:v>0.82738631873258406</c:v>
                </c:pt>
                <c:pt idx="67">
                  <c:v>1.8038799891632369</c:v>
                </c:pt>
                <c:pt idx="68">
                  <c:v>3.7268416352797615</c:v>
                </c:pt>
                <c:pt idx="69">
                  <c:v>5.3468300360768168</c:v>
                </c:pt>
                <c:pt idx="70">
                  <c:v>6.4941390430477863</c:v>
                </c:pt>
                <c:pt idx="71">
                  <c:v>6.8684925707797531</c:v>
                </c:pt>
                <c:pt idx="72">
                  <c:v>5.9712770414116063</c:v>
                </c:pt>
                <c:pt idx="73">
                  <c:v>4.4311985268861438</c:v>
                </c:pt>
                <c:pt idx="74">
                  <c:v>3.5557027280159574</c:v>
                </c:pt>
                <c:pt idx="75">
                  <c:v>3.5491511720336053</c:v>
                </c:pt>
                <c:pt idx="76">
                  <c:v>3.9167021369363009</c:v>
                </c:pt>
                <c:pt idx="77">
                  <c:v>3.8107515171025677</c:v>
                </c:pt>
                <c:pt idx="78">
                  <c:v>2.7584581936993633</c:v>
                </c:pt>
                <c:pt idx="79">
                  <c:v>1.102332501174826</c:v>
                </c:pt>
                <c:pt idx="80">
                  <c:v>0.18296884230324095</c:v>
                </c:pt>
                <c:pt idx="81">
                  <c:v>-0.71299848289743328</c:v>
                </c:pt>
                <c:pt idx="82">
                  <c:v>-0.47913570426124147</c:v>
                </c:pt>
                <c:pt idx="83">
                  <c:v>0.60385158906679348</c:v>
                </c:pt>
                <c:pt idx="84">
                  <c:v>-7.5846860368992929E-3</c:v>
                </c:pt>
                <c:pt idx="85">
                  <c:v>-0.37851175666661951</c:v>
                </c:pt>
                <c:pt idx="86">
                  <c:v>-0.27112540018995063</c:v>
                </c:pt>
                <c:pt idx="87">
                  <c:v>-5.5779037399256021E-2</c:v>
                </c:pt>
                <c:pt idx="88">
                  <c:v>-1.8499686359375032</c:v>
                </c:pt>
                <c:pt idx="89">
                  <c:v>-6.1440362173254801</c:v>
                </c:pt>
                <c:pt idx="90">
                  <c:v>-8.0009698899233186</c:v>
                </c:pt>
                <c:pt idx="91">
                  <c:v>-6.7888475520404654</c:v>
                </c:pt>
                <c:pt idx="92">
                  <c:v>-3.8898911914973429</c:v>
                </c:pt>
                <c:pt idx="93">
                  <c:v>-1.9631250996292009</c:v>
                </c:pt>
                <c:pt idx="94">
                  <c:v>-1.7046380925925919</c:v>
                </c:pt>
                <c:pt idx="95">
                  <c:v>-1.6246258514786416</c:v>
                </c:pt>
                <c:pt idx="96">
                  <c:v>-0.90563883276963297</c:v>
                </c:pt>
                <c:pt idx="97">
                  <c:v>-0.33956946249999997</c:v>
                </c:pt>
                <c:pt idx="98">
                  <c:v>-0.20768235232981824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1.7013552869941707E-2</c:v>
                </c:pt>
                <c:pt idx="139">
                  <c:v>0.40974797658848811</c:v>
                </c:pt>
                <c:pt idx="140">
                  <c:v>2.0939096895852081</c:v>
                </c:pt>
                <c:pt idx="141">
                  <c:v>4.2180720232421862</c:v>
                </c:pt>
                <c:pt idx="142">
                  <c:v>4.2734808162379965</c:v>
                </c:pt>
                <c:pt idx="143">
                  <c:v>2.658144574804687</c:v>
                </c:pt>
                <c:pt idx="144">
                  <c:v>1.7668124428789989</c:v>
                </c:pt>
                <c:pt idx="145">
                  <c:v>2.532759049657066</c:v>
                </c:pt>
                <c:pt idx="146">
                  <c:v>4.0600388115740724</c:v>
                </c:pt>
                <c:pt idx="147">
                  <c:v>4.8016125231245708</c:v>
                </c:pt>
                <c:pt idx="148">
                  <c:v>4.273651872050487</c:v>
                </c:pt>
                <c:pt idx="149">
                  <c:v>2.9082758933299049</c:v>
                </c:pt>
                <c:pt idx="150">
                  <c:v>1.1299231263353049</c:v>
                </c:pt>
                <c:pt idx="151">
                  <c:v>-1.5786117808449085</c:v>
                </c:pt>
                <c:pt idx="152">
                  <c:v>-5.2209426545953335</c:v>
                </c:pt>
                <c:pt idx="153">
                  <c:v>-6.6732656419517298</c:v>
                </c:pt>
                <c:pt idx="154">
                  <c:v>-4.8038445366193523</c:v>
                </c:pt>
                <c:pt idx="155">
                  <c:v>-1.9720206523708097</c:v>
                </c:pt>
                <c:pt idx="156">
                  <c:v>1.8695240740740391E-2</c:v>
                </c:pt>
                <c:pt idx="157">
                  <c:v>1.1728756703125001</c:v>
                </c:pt>
                <c:pt idx="158">
                  <c:v>2.4683251746889465</c:v>
                </c:pt>
                <c:pt idx="159">
                  <c:v>3.8126163547496583</c:v>
                </c:pt>
                <c:pt idx="160">
                  <c:v>4.6070578710141783</c:v>
                </c:pt>
                <c:pt idx="161">
                  <c:v>4.7839704859374983</c:v>
                </c:pt>
                <c:pt idx="162">
                  <c:v>4.2391306661964725</c:v>
                </c:pt>
                <c:pt idx="163">
                  <c:v>4.4369575467592597</c:v>
                </c:pt>
                <c:pt idx="164">
                  <c:v>4.2910178017524538</c:v>
                </c:pt>
                <c:pt idx="165">
                  <c:v>3.6384931101929561</c:v>
                </c:pt>
                <c:pt idx="166">
                  <c:v>3.2506749129701982</c:v>
                </c:pt>
                <c:pt idx="167">
                  <c:v>4.4680644295096048</c:v>
                </c:pt>
                <c:pt idx="168">
                  <c:v>5.8164244126200284</c:v>
                </c:pt>
                <c:pt idx="169">
                  <c:v>4.7404641282407374</c:v>
                </c:pt>
                <c:pt idx="170">
                  <c:v>1.6391457079046585</c:v>
                </c:pt>
                <c:pt idx="171">
                  <c:v>-2.1867700852859207</c:v>
                </c:pt>
                <c:pt idx="172">
                  <c:v>-6.1169156724609346</c:v>
                </c:pt>
                <c:pt idx="173">
                  <c:v>-7.1001521125150022</c:v>
                </c:pt>
                <c:pt idx="174">
                  <c:v>-4.2301639893547982</c:v>
                </c:pt>
                <c:pt idx="175">
                  <c:v>-0.9162663148900998</c:v>
                </c:pt>
                <c:pt idx="176">
                  <c:v>1.2186159211979686</c:v>
                </c:pt>
                <c:pt idx="177">
                  <c:v>3.0426043598832404</c:v>
                </c:pt>
                <c:pt idx="178">
                  <c:v>3.8368479088498808</c:v>
                </c:pt>
                <c:pt idx="179">
                  <c:v>2.6223592266632383</c:v>
                </c:pt>
                <c:pt idx="180">
                  <c:v>1.2156501096021957</c:v>
                </c:pt>
                <c:pt idx="181">
                  <c:v>0.53591363508578549</c:v>
                </c:pt>
                <c:pt idx="182">
                  <c:v>-0.23680744000342857</c:v>
                </c:pt>
                <c:pt idx="183">
                  <c:v>-1.9982484300280221</c:v>
                </c:pt>
                <c:pt idx="184">
                  <c:v>-3.2352277486328114</c:v>
                </c:pt>
                <c:pt idx="185">
                  <c:v>-3.2609752383916324</c:v>
                </c:pt>
                <c:pt idx="186">
                  <c:v>-2.6504062670717614</c:v>
                </c:pt>
                <c:pt idx="187">
                  <c:v>-1.9067304251953108</c:v>
                </c:pt>
                <c:pt idx="188">
                  <c:v>-1.3448505669921866</c:v>
                </c:pt>
                <c:pt idx="189">
                  <c:v>-0.93405466450429797</c:v>
                </c:pt>
                <c:pt idx="190">
                  <c:v>-0.58363604674773861</c:v>
                </c:pt>
                <c:pt idx="191">
                  <c:v>-0.37547543682189832</c:v>
                </c:pt>
                <c:pt idx="192">
                  <c:v>-0.1877099097149881</c:v>
                </c:pt>
                <c:pt idx="193">
                  <c:v>2.0911520055030077E-2</c:v>
                </c:pt>
                <c:pt idx="194">
                  <c:v>9.9199972237225667E-2</c:v>
                </c:pt>
                <c:pt idx="195">
                  <c:v>0.21452857407407439</c:v>
                </c:pt>
                <c:pt idx="196">
                  <c:v>0.29286190740740742</c:v>
                </c:pt>
                <c:pt idx="197">
                  <c:v>0.29286190740740742</c:v>
                </c:pt>
                <c:pt idx="198">
                  <c:v>0.48869524074074072</c:v>
                </c:pt>
                <c:pt idx="199">
                  <c:v>0.71448790894391934</c:v>
                </c:pt>
                <c:pt idx="200">
                  <c:v>0.95677601885073726</c:v>
                </c:pt>
                <c:pt idx="201">
                  <c:v>1.2623945011145405</c:v>
                </c:pt>
                <c:pt idx="202">
                  <c:v>1.6014403399884263</c:v>
                </c:pt>
                <c:pt idx="203">
                  <c:v>2.5767148400245947</c:v>
                </c:pt>
                <c:pt idx="204">
                  <c:v>3.4170514218214159</c:v>
                </c:pt>
                <c:pt idx="205">
                  <c:v>3.8995035020404671</c:v>
                </c:pt>
                <c:pt idx="206">
                  <c:v>5.103007202531292</c:v>
                </c:pt>
                <c:pt idx="207">
                  <c:v>5.8951682389207711</c:v>
                </c:pt>
                <c:pt idx="208">
                  <c:v>5.852983442935531</c:v>
                </c:pt>
                <c:pt idx="209">
                  <c:v>6.8941783923182456</c:v>
                </c:pt>
                <c:pt idx="210">
                  <c:v>7.539757745953362</c:v>
                </c:pt>
                <c:pt idx="211">
                  <c:v>6.2553318748191549</c:v>
                </c:pt>
                <c:pt idx="212">
                  <c:v>5.3074396849108361</c:v>
                </c:pt>
                <c:pt idx="213">
                  <c:v>4.729714479492185</c:v>
                </c:pt>
                <c:pt idx="214">
                  <c:v>5.1649955972565174</c:v>
                </c:pt>
                <c:pt idx="215">
                  <c:v>6.5280215333218115</c:v>
                </c:pt>
                <c:pt idx="216">
                  <c:v>7.7677541796875005</c:v>
                </c:pt>
                <c:pt idx="217">
                  <c:v>8.2157569250506359</c:v>
                </c:pt>
                <c:pt idx="218">
                  <c:v>7.8315056936192562</c:v>
                </c:pt>
                <c:pt idx="219">
                  <c:v>7.0068481808791967</c:v>
                </c:pt>
                <c:pt idx="220">
                  <c:v>6.0492793123992641</c:v>
                </c:pt>
                <c:pt idx="221">
                  <c:v>4.8248507440471284</c:v>
                </c:pt>
                <c:pt idx="222">
                  <c:v>4.0160028158203085</c:v>
                </c:pt>
                <c:pt idx="223">
                  <c:v>3.8930500415286815</c:v>
                </c:pt>
                <c:pt idx="224">
                  <c:v>3.9311360113661742</c:v>
                </c:pt>
                <c:pt idx="225">
                  <c:v>4.5130500962727202</c:v>
                </c:pt>
                <c:pt idx="226">
                  <c:v>4.775511710065147</c:v>
                </c:pt>
                <c:pt idx="227">
                  <c:v>4.6671658974459342</c:v>
                </c:pt>
                <c:pt idx="228">
                  <c:v>4.556334807812509</c:v>
                </c:pt>
                <c:pt idx="229">
                  <c:v>4.2457686007951869</c:v>
                </c:pt>
                <c:pt idx="230">
                  <c:v>3.5487246986708518</c:v>
                </c:pt>
                <c:pt idx="231">
                  <c:v>2.4422663653375292</c:v>
                </c:pt>
                <c:pt idx="232">
                  <c:v>2.68658230174019E-2</c:v>
                </c:pt>
                <c:pt idx="233">
                  <c:v>-3.0943707923828203</c:v>
                </c:pt>
                <c:pt idx="234">
                  <c:v>-4.1246571112539074</c:v>
                </c:pt>
                <c:pt idx="235">
                  <c:v>-2.7393485037615766</c:v>
                </c:pt>
                <c:pt idx="236">
                  <c:v>-0.61839417540508768</c:v>
                </c:pt>
                <c:pt idx="237">
                  <c:v>3.9577717592619924E-3</c:v>
                </c:pt>
                <c:pt idx="238">
                  <c:v>-1.4533289190157819</c:v>
                </c:pt>
                <c:pt idx="239">
                  <c:v>-4.2265932990914905</c:v>
                </c:pt>
                <c:pt idx="240">
                  <c:v>-5.9705567499440004</c:v>
                </c:pt>
                <c:pt idx="241">
                  <c:v>-4.8740601177112755</c:v>
                </c:pt>
                <c:pt idx="242">
                  <c:v>-4.3124591654918438</c:v>
                </c:pt>
                <c:pt idx="243">
                  <c:v>-4.5889956331554336</c:v>
                </c:pt>
                <c:pt idx="244">
                  <c:v>-4.1212790373992654</c:v>
                </c:pt>
                <c:pt idx="245">
                  <c:v>-4.8427846985358265</c:v>
                </c:pt>
                <c:pt idx="246">
                  <c:v>-5.9175206517596823</c:v>
                </c:pt>
                <c:pt idx="247">
                  <c:v>-4.8437313010242535</c:v>
                </c:pt>
                <c:pt idx="248">
                  <c:v>-2.4287639287615757</c:v>
                </c:pt>
                <c:pt idx="249">
                  <c:v>-0.66036421627791742</c:v>
                </c:pt>
                <c:pt idx="250">
                  <c:v>-0.382186861574073</c:v>
                </c:pt>
                <c:pt idx="251">
                  <c:v>-0.75377354054542822</c:v>
                </c:pt>
                <c:pt idx="252">
                  <c:v>-0.53828667750342896</c:v>
                </c:pt>
                <c:pt idx="253">
                  <c:v>0.11470661437542999</c:v>
                </c:pt>
                <c:pt idx="254">
                  <c:v>0.23090105881987197</c:v>
                </c:pt>
                <c:pt idx="255">
                  <c:v>-0.74204568478009336</c:v>
                </c:pt>
                <c:pt idx="256">
                  <c:v>-1.0877838311709633</c:v>
                </c:pt>
                <c:pt idx="257">
                  <c:v>0.22091256436337289</c:v>
                </c:pt>
                <c:pt idx="258">
                  <c:v>2.0982781730945637</c:v>
                </c:pt>
                <c:pt idx="259">
                  <c:v>3.5045203048206557</c:v>
                </c:pt>
                <c:pt idx="260">
                  <c:v>4.1204712238961765</c:v>
                </c:pt>
                <c:pt idx="261">
                  <c:v>4.5138855916323717</c:v>
                </c:pt>
                <c:pt idx="262">
                  <c:v>5.3653142594551069</c:v>
                </c:pt>
                <c:pt idx="263">
                  <c:v>7.2533374394560726</c:v>
                </c:pt>
                <c:pt idx="264">
                  <c:v>8.9211131764872178</c:v>
                </c:pt>
                <c:pt idx="265">
                  <c:v>8.9325437537730963</c:v>
                </c:pt>
                <c:pt idx="266">
                  <c:v>7.4385938423032361</c:v>
                </c:pt>
                <c:pt idx="267">
                  <c:v>6.7715900407407386</c:v>
                </c:pt>
                <c:pt idx="268">
                  <c:v>6.7708446309389494</c:v>
                </c:pt>
                <c:pt idx="269">
                  <c:v>6.1926623699074055</c:v>
                </c:pt>
                <c:pt idx="270">
                  <c:v>4.3628563892578143</c:v>
                </c:pt>
                <c:pt idx="271">
                  <c:v>1.5236906917866984</c:v>
                </c:pt>
                <c:pt idx="272">
                  <c:v>0.89942502592592177</c:v>
                </c:pt>
                <c:pt idx="273">
                  <c:v>-0.89233770372540289</c:v>
                </c:pt>
                <c:pt idx="274">
                  <c:v>-4.6276620034210492</c:v>
                </c:pt>
                <c:pt idx="275">
                  <c:v>-6.012409959259263</c:v>
                </c:pt>
                <c:pt idx="276">
                  <c:v>-6.5466876254286674</c:v>
                </c:pt>
                <c:pt idx="277">
                  <c:v>-6.7965792508916332</c:v>
                </c:pt>
                <c:pt idx="278">
                  <c:v>-7.9867312651837352</c:v>
                </c:pt>
                <c:pt idx="279">
                  <c:v>-7.1632651671368635</c:v>
                </c:pt>
                <c:pt idx="280">
                  <c:v>-3.1165667480088302</c:v>
                </c:pt>
                <c:pt idx="281">
                  <c:v>1.5320065649155516</c:v>
                </c:pt>
                <c:pt idx="282">
                  <c:v>5.4242033268730188</c:v>
                </c:pt>
                <c:pt idx="283">
                  <c:v>7.1277071477001899</c:v>
                </c:pt>
                <c:pt idx="284">
                  <c:v>8.3474626742048201</c:v>
                </c:pt>
                <c:pt idx="285">
                  <c:v>9.171816980298086</c:v>
                </c:pt>
                <c:pt idx="286">
                  <c:v>9.4098271369362987</c:v>
                </c:pt>
                <c:pt idx="287">
                  <c:v>10.338566950547895</c:v>
                </c:pt>
                <c:pt idx="288">
                  <c:v>11.292268694787371</c:v>
                </c:pt>
                <c:pt idx="289">
                  <c:v>10.111609087753722</c:v>
                </c:pt>
                <c:pt idx="290">
                  <c:v>6.2667077717592603</c:v>
                </c:pt>
                <c:pt idx="291">
                  <c:v>2.3073558245949077</c:v>
                </c:pt>
                <c:pt idx="292">
                  <c:v>-0.47779222824073336</c:v>
                </c:pt>
                <c:pt idx="293">
                  <c:v>-0.82941914254250038</c:v>
                </c:pt>
                <c:pt idx="294">
                  <c:v>7.6782698864823529E-2</c:v>
                </c:pt>
                <c:pt idx="295">
                  <c:v>1.1245524875000086</c:v>
                </c:pt>
                <c:pt idx="296">
                  <c:v>2.032592686996582</c:v>
                </c:pt>
                <c:pt idx="297">
                  <c:v>2.6520524874999976</c:v>
                </c:pt>
                <c:pt idx="298">
                  <c:v>2.8352360917173036</c:v>
                </c:pt>
                <c:pt idx="299">
                  <c:v>2.3925118655314894</c:v>
                </c:pt>
                <c:pt idx="300">
                  <c:v>1.7749840877537253</c:v>
                </c:pt>
                <c:pt idx="301">
                  <c:v>0.99048609171730995</c:v>
                </c:pt>
                <c:pt idx="302">
                  <c:v>4.6895298634682038E-2</c:v>
                </c:pt>
                <c:pt idx="303">
                  <c:v>-0.73311872946031165</c:v>
                </c:pt>
                <c:pt idx="304">
                  <c:v>-1.7787660861454049</c:v>
                </c:pt>
                <c:pt idx="305">
                  <c:v>-2.4795516923495904</c:v>
                </c:pt>
                <c:pt idx="306">
                  <c:v>-1.7615865191122255</c:v>
                </c:pt>
                <c:pt idx="307">
                  <c:v>-0.41940995925925884</c:v>
                </c:pt>
                <c:pt idx="308">
                  <c:v>0.6226685231934318</c:v>
                </c:pt>
                <c:pt idx="309">
                  <c:v>0.74440779776530042</c:v>
                </c:pt>
                <c:pt idx="310">
                  <c:v>0.33635829286453184</c:v>
                </c:pt>
                <c:pt idx="311">
                  <c:v>-6.6226981755833109E-2</c:v>
                </c:pt>
                <c:pt idx="312">
                  <c:v>-0.83865820511965761</c:v>
                </c:pt>
                <c:pt idx="313">
                  <c:v>-1.6984923075081446</c:v>
                </c:pt>
                <c:pt idx="314">
                  <c:v>-2.2571364999999997</c:v>
                </c:pt>
                <c:pt idx="315">
                  <c:v>-2.1931903620027433</c:v>
                </c:pt>
                <c:pt idx="316">
                  <c:v>-1.8100361131365728</c:v>
                </c:pt>
                <c:pt idx="317">
                  <c:v>-2.0741546510869444</c:v>
                </c:pt>
                <c:pt idx="318">
                  <c:v>-2.6778756134259245</c:v>
                </c:pt>
                <c:pt idx="319">
                  <c:v>-2.7126157688614523</c:v>
                </c:pt>
                <c:pt idx="320">
                  <c:v>-1.2759152486328111</c:v>
                </c:pt>
                <c:pt idx="321">
                  <c:v>-0.25501738491083892</c:v>
                </c:pt>
                <c:pt idx="322">
                  <c:v>0.15004775724102787</c:v>
                </c:pt>
                <c:pt idx="323">
                  <c:v>0.23131859057436524</c:v>
                </c:pt>
                <c:pt idx="324">
                  <c:v>-9.823864042968744E-2</c:v>
                </c:pt>
                <c:pt idx="325">
                  <c:v>0.36709488964897175</c:v>
                </c:pt>
                <c:pt idx="326">
                  <c:v>0.44510183409342008</c:v>
                </c:pt>
                <c:pt idx="327">
                  <c:v>0.20527476160836935</c:v>
                </c:pt>
                <c:pt idx="328">
                  <c:v>-1.7016271335039987</c:v>
                </c:pt>
                <c:pt idx="329">
                  <c:v>-3.3273010915490504</c:v>
                </c:pt>
                <c:pt idx="330">
                  <c:v>-1.6025078667467751</c:v>
                </c:pt>
                <c:pt idx="331">
                  <c:v>-6.366686196041531E-3</c:v>
                </c:pt>
                <c:pt idx="332">
                  <c:v>-0.11635862256167377</c:v>
                </c:pt>
                <c:pt idx="333">
                  <c:v>-0.16657271736834475</c:v>
                </c:pt>
                <c:pt idx="334">
                  <c:v>-6.2980263425926067E-2</c:v>
                </c:pt>
                <c:pt idx="335">
                  <c:v>-0.16105966001157393</c:v>
                </c:pt>
                <c:pt idx="336">
                  <c:v>3.1607008807817173E-2</c:v>
                </c:pt>
                <c:pt idx="337">
                  <c:v>0.35711317892366473</c:v>
                </c:pt>
                <c:pt idx="338">
                  <c:v>0.8834820088078168</c:v>
                </c:pt>
                <c:pt idx="339">
                  <c:v>2.0480142842056757</c:v>
                </c:pt>
                <c:pt idx="340">
                  <c:v>3.7748316143754295</c:v>
                </c:pt>
                <c:pt idx="341">
                  <c:v>4.9132926758168844</c:v>
                </c:pt>
                <c:pt idx="342">
                  <c:v>3.7547065343479389</c:v>
                </c:pt>
                <c:pt idx="343">
                  <c:v>1.7021685493291321</c:v>
                </c:pt>
                <c:pt idx="344">
                  <c:v>1.1481434073321224</c:v>
                </c:pt>
                <c:pt idx="345">
                  <c:v>1.6590264995298014</c:v>
                </c:pt>
                <c:pt idx="346">
                  <c:v>1.7291553074074086</c:v>
                </c:pt>
                <c:pt idx="347">
                  <c:v>1.3976238143668578</c:v>
                </c:pt>
                <c:pt idx="348">
                  <c:v>1.7845304550896437</c:v>
                </c:pt>
                <c:pt idx="349">
                  <c:v>1.7421796498282642</c:v>
                </c:pt>
                <c:pt idx="350">
                  <c:v>1.3146482403771753</c:v>
                </c:pt>
                <c:pt idx="351">
                  <c:v>0.86060863084490746</c:v>
                </c:pt>
                <c:pt idx="352">
                  <c:v>0.67264129593273181</c:v>
                </c:pt>
                <c:pt idx="353">
                  <c:v>0.66877312002743228</c:v>
                </c:pt>
                <c:pt idx="354">
                  <c:v>0.75598321347656106</c:v>
                </c:pt>
                <c:pt idx="355">
                  <c:v>1.0291707134765651</c:v>
                </c:pt>
                <c:pt idx="356">
                  <c:v>1.1312176848216207</c:v>
                </c:pt>
                <c:pt idx="357">
                  <c:v>0.76856696417823944</c:v>
                </c:pt>
                <c:pt idx="358">
                  <c:v>-0.33650465775034349</c:v>
                </c:pt>
                <c:pt idx="359">
                  <c:v>-1.8311095388570062</c:v>
                </c:pt>
                <c:pt idx="360">
                  <c:v>-2.2960953395597556</c:v>
                </c:pt>
                <c:pt idx="361">
                  <c:v>-1.6953366305898503</c:v>
                </c:pt>
                <c:pt idx="362">
                  <c:v>-0.89759991687644514</c:v>
                </c:pt>
                <c:pt idx="363">
                  <c:v>-0.25181149084978299</c:v>
                </c:pt>
                <c:pt idx="364">
                  <c:v>0.29021347441406115</c:v>
                </c:pt>
                <c:pt idx="365">
                  <c:v>0.62802597441406349</c:v>
                </c:pt>
                <c:pt idx="366">
                  <c:v>0.90342571632373114</c:v>
                </c:pt>
                <c:pt idx="367">
                  <c:v>1.4776979464849112</c:v>
                </c:pt>
                <c:pt idx="368">
                  <c:v>2.2698338696692284</c:v>
                </c:pt>
                <c:pt idx="369">
                  <c:v>2.3510048951648765</c:v>
                </c:pt>
                <c:pt idx="370">
                  <c:v>1.4880113595703126</c:v>
                </c:pt>
                <c:pt idx="371">
                  <c:v>0.30302370475796259</c:v>
                </c:pt>
                <c:pt idx="372">
                  <c:v>-1.8105622419131504</c:v>
                </c:pt>
                <c:pt idx="373">
                  <c:v>-3.6590237320818884</c:v>
                </c:pt>
                <c:pt idx="374">
                  <c:v>-3.5260901068214694</c:v>
                </c:pt>
                <c:pt idx="375">
                  <c:v>-2.3660015999999997</c:v>
                </c:pt>
                <c:pt idx="376">
                  <c:v>-1.3411372371835886</c:v>
                </c:pt>
                <c:pt idx="377">
                  <c:v>-0.75364324936342575</c:v>
                </c:pt>
                <c:pt idx="378">
                  <c:v>-0.42727608848084908</c:v>
                </c:pt>
                <c:pt idx="379">
                  <c:v>-0.25465499039780526</c:v>
                </c:pt>
                <c:pt idx="380">
                  <c:v>-0.27701130000000013</c:v>
                </c:pt>
                <c:pt idx="381">
                  <c:v>-0.31516669930368013</c:v>
                </c:pt>
                <c:pt idx="382">
                  <c:v>-0.26976686858415844</c:v>
                </c:pt>
                <c:pt idx="383">
                  <c:v>-0.22821270568871105</c:v>
                </c:pt>
                <c:pt idx="384">
                  <c:v>-0.15705718864963777</c:v>
                </c:pt>
                <c:pt idx="385">
                  <c:v>-4.6807507226562503E-2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4.579875664839464E-2</c:v>
                </c:pt>
                <c:pt idx="393">
                  <c:v>0.34322844523292828</c:v>
                </c:pt>
                <c:pt idx="394">
                  <c:v>1.0830282074074076</c:v>
                </c:pt>
                <c:pt idx="395">
                  <c:v>2.2284819737249775</c:v>
                </c:pt>
                <c:pt idx="396">
                  <c:v>3.6331292828920723</c:v>
                </c:pt>
                <c:pt idx="397">
                  <c:v>5.0851526009109218</c:v>
                </c:pt>
                <c:pt idx="398">
                  <c:v>5.7518718948331919</c:v>
                </c:pt>
                <c:pt idx="399">
                  <c:v>4.4032722712341412</c:v>
                </c:pt>
                <c:pt idx="400">
                  <c:v>1.9174270595336096</c:v>
                </c:pt>
                <c:pt idx="401">
                  <c:v>0.1627603928669388</c:v>
                </c:pt>
                <c:pt idx="402">
                  <c:v>-1.1502855760923034</c:v>
                </c:pt>
                <c:pt idx="403">
                  <c:v>-1.8537243557262173</c:v>
                </c:pt>
                <c:pt idx="404">
                  <c:v>-1.5929499000000009</c:v>
                </c:pt>
                <c:pt idx="405">
                  <c:v>-1.3689378795288933</c:v>
                </c:pt>
                <c:pt idx="406">
                  <c:v>-1.4606302981607393</c:v>
                </c:pt>
                <c:pt idx="407">
                  <c:v>-1.4485023026084527</c:v>
                </c:pt>
                <c:pt idx="408">
                  <c:v>-1.0119129041015626</c:v>
                </c:pt>
                <c:pt idx="409">
                  <c:v>-0.29462509962920103</c:v>
                </c:pt>
                <c:pt idx="410">
                  <c:v>0.25491615666179096</c:v>
                </c:pt>
                <c:pt idx="411">
                  <c:v>0.48558894555898446</c:v>
                </c:pt>
                <c:pt idx="412">
                  <c:v>0.58597212259302123</c:v>
                </c:pt>
                <c:pt idx="413">
                  <c:v>0.69417645325226185</c:v>
                </c:pt>
                <c:pt idx="414">
                  <c:v>1.0553945032919134</c:v>
                </c:pt>
                <c:pt idx="415">
                  <c:v>1.7016772826316544</c:v>
                </c:pt>
                <c:pt idx="416">
                  <c:v>2.0407459818865736</c:v>
                </c:pt>
                <c:pt idx="417">
                  <c:v>1.5300710907281501</c:v>
                </c:pt>
                <c:pt idx="418">
                  <c:v>0.56806619169372752</c:v>
                </c:pt>
                <c:pt idx="419">
                  <c:v>-0.4246405167866939</c:v>
                </c:pt>
                <c:pt idx="420">
                  <c:v>-0.80686297064471857</c:v>
                </c:pt>
                <c:pt idx="421">
                  <c:v>-0.33290295464463404</c:v>
                </c:pt>
                <c:pt idx="422">
                  <c:v>0.30762375468749859</c:v>
                </c:pt>
                <c:pt idx="423">
                  <c:v>0.95475859401577512</c:v>
                </c:pt>
                <c:pt idx="424">
                  <c:v>1.9600330214163255</c:v>
                </c:pt>
                <c:pt idx="425">
                  <c:v>3.872100913915951</c:v>
                </c:pt>
                <c:pt idx="426">
                  <c:v>6.7517621358260449</c:v>
                </c:pt>
                <c:pt idx="427">
                  <c:v>8.8735043609803661</c:v>
                </c:pt>
                <c:pt idx="428">
                  <c:v>7.2130108566015094</c:v>
                </c:pt>
                <c:pt idx="429">
                  <c:v>3.1909897639510443</c:v>
                </c:pt>
                <c:pt idx="430">
                  <c:v>0.46914034111502134</c:v>
                </c:pt>
                <c:pt idx="431">
                  <c:v>-0.62550675898491204</c:v>
                </c:pt>
                <c:pt idx="432">
                  <c:v>-0.5216612173254741</c:v>
                </c:pt>
                <c:pt idx="433">
                  <c:v>0.1921278243363693</c:v>
                </c:pt>
                <c:pt idx="434">
                  <c:v>0.28876394352628904</c:v>
                </c:pt>
                <c:pt idx="435">
                  <c:v>-0.92323953281250182</c:v>
                </c:pt>
                <c:pt idx="436">
                  <c:v>-2.8100574400034306</c:v>
                </c:pt>
                <c:pt idx="437">
                  <c:v>-4.6088486556495925</c:v>
                </c:pt>
                <c:pt idx="438">
                  <c:v>-5.7364664829711076</c:v>
                </c:pt>
                <c:pt idx="439">
                  <c:v>-5.5235195784957991</c:v>
                </c:pt>
                <c:pt idx="440">
                  <c:v>-4.1033974097149883</c:v>
                </c:pt>
                <c:pt idx="441">
                  <c:v>-2.105209738085402</c:v>
                </c:pt>
                <c:pt idx="442">
                  <c:v>-0.70565942062542863</c:v>
                </c:pt>
                <c:pt idx="443">
                  <c:v>-0.12275982781448258</c:v>
                </c:pt>
                <c:pt idx="444">
                  <c:v>-3.8753360189471881E-3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5.2326534426172418E-2</c:v>
                </c:pt>
                <c:pt idx="513">
                  <c:v>0.555523469938218</c:v>
                </c:pt>
                <c:pt idx="514">
                  <c:v>2.1582266870949076</c:v>
                </c:pt>
                <c:pt idx="515">
                  <c:v>4.2158703202010468</c:v>
                </c:pt>
                <c:pt idx="516">
                  <c:v>5.2023062259259261</c:v>
                </c:pt>
                <c:pt idx="517">
                  <c:v>3.9658586306731709</c:v>
                </c:pt>
                <c:pt idx="518">
                  <c:v>1.6041709164568854</c:v>
                </c:pt>
                <c:pt idx="519">
                  <c:v>0.17458758312355485</c:v>
                </c:pt>
                <c:pt idx="520">
                  <c:v>-0.53058623208188493</c:v>
                </c:pt>
                <c:pt idx="521">
                  <c:v>-0.84488753138690731</c:v>
                </c:pt>
                <c:pt idx="522">
                  <c:v>-1.0576027259259257</c:v>
                </c:pt>
                <c:pt idx="523">
                  <c:v>-1.6863072745134595</c:v>
                </c:pt>
                <c:pt idx="524">
                  <c:v>-2.5925429098977082</c:v>
                </c:pt>
                <c:pt idx="525">
                  <c:v>-2.7782275149613662</c:v>
                </c:pt>
                <c:pt idx="526">
                  <c:v>-1.7803118316700963</c:v>
                </c:pt>
                <c:pt idx="527">
                  <c:v>-0.63829637379972548</c:v>
                </c:pt>
                <c:pt idx="528">
                  <c:v>-0.14965124116941012</c:v>
                </c:pt>
                <c:pt idx="529">
                  <c:v>-4.2214891257287376E-2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1.244410842549726E-2</c:v>
                </c:pt>
                <c:pt idx="534">
                  <c:v>0.14518041990740738</c:v>
                </c:pt>
                <c:pt idx="535">
                  <c:v>0.4918565552812072</c:v>
                </c:pt>
                <c:pt idx="536">
                  <c:v>0.96980913098422483</c:v>
                </c:pt>
                <c:pt idx="537">
                  <c:v>2.2817974603630828</c:v>
                </c:pt>
                <c:pt idx="538">
                  <c:v>4.8179565744062929</c:v>
                </c:pt>
                <c:pt idx="539">
                  <c:v>6.6932483721021949</c:v>
                </c:pt>
                <c:pt idx="540">
                  <c:v>4.9458002716941545</c:v>
                </c:pt>
                <c:pt idx="541">
                  <c:v>1.8223639825357392</c:v>
                </c:pt>
                <c:pt idx="542">
                  <c:v>0.54291953809129656</c:v>
                </c:pt>
                <c:pt idx="543">
                  <c:v>-1.8926140429686277E-2</c:v>
                </c:pt>
                <c:pt idx="544">
                  <c:v>-0.87311412728052118</c:v>
                </c:pt>
                <c:pt idx="545">
                  <c:v>-1.9292797799026382</c:v>
                </c:pt>
                <c:pt idx="546">
                  <c:v>-1.9533587956524889</c:v>
                </c:pt>
                <c:pt idx="547">
                  <c:v>-1.2651547110888748</c:v>
                </c:pt>
                <c:pt idx="548">
                  <c:v>-0.79077253413923143</c:v>
                </c:pt>
                <c:pt idx="549">
                  <c:v>-0.54120230454577056</c:v>
                </c:pt>
                <c:pt idx="550">
                  <c:v>-0.41491627134988052</c:v>
                </c:pt>
                <c:pt idx="551">
                  <c:v>-0.15906788510561323</c:v>
                </c:pt>
                <c:pt idx="552">
                  <c:v>-0.10962293218744638</c:v>
                </c:pt>
                <c:pt idx="553">
                  <c:v>-0.10718377015523187</c:v>
                </c:pt>
                <c:pt idx="554">
                  <c:v>6.823629207363488E-2</c:v>
                </c:pt>
                <c:pt idx="555">
                  <c:v>0.23758871334688958</c:v>
                </c:pt>
                <c:pt idx="556">
                  <c:v>0.4086164911246683</c:v>
                </c:pt>
                <c:pt idx="557">
                  <c:v>0.63256268096252399</c:v>
                </c:pt>
                <c:pt idx="558">
                  <c:v>0.88330675167824046</c:v>
                </c:pt>
                <c:pt idx="559">
                  <c:v>1.6407042310300388</c:v>
                </c:pt>
                <c:pt idx="560">
                  <c:v>1.7689023400245951</c:v>
                </c:pt>
                <c:pt idx="561">
                  <c:v>0.71545603072488007</c:v>
                </c:pt>
                <c:pt idx="562">
                  <c:v>0.4380254751693245</c:v>
                </c:pt>
                <c:pt idx="563">
                  <c:v>-0.449752302608453</c:v>
                </c:pt>
                <c:pt idx="564">
                  <c:v>-3.0789023824609907</c:v>
                </c:pt>
                <c:pt idx="565">
                  <c:v>-3.2518081529966669</c:v>
                </c:pt>
                <c:pt idx="566">
                  <c:v>-1.470638459259259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9.1604553187157073E-2</c:v>
                </c:pt>
                <c:pt idx="602">
                  <c:v>0.30895761189959497</c:v>
                </c:pt>
                <c:pt idx="603">
                  <c:v>1.2083615407407406</c:v>
                </c:pt>
                <c:pt idx="604">
                  <c:v>3.008790815188024</c:v>
                </c:pt>
                <c:pt idx="605">
                  <c:v>5.3133887892596876</c:v>
                </c:pt>
                <c:pt idx="606">
                  <c:v>7.8319461515624997</c:v>
                </c:pt>
                <c:pt idx="607">
                  <c:v>9.6490264995297998</c:v>
                </c:pt>
                <c:pt idx="608">
                  <c:v>10.227472809262203</c:v>
                </c:pt>
                <c:pt idx="609">
                  <c:v>10.625265788425923</c:v>
                </c:pt>
                <c:pt idx="610">
                  <c:v>11.700502524194103</c:v>
                </c:pt>
                <c:pt idx="611">
                  <c:v>12.371677964272282</c:v>
                </c:pt>
                <c:pt idx="612">
                  <c:v>10.185370866392315</c:v>
                </c:pt>
                <c:pt idx="613">
                  <c:v>5.7969980823712453</c:v>
                </c:pt>
                <c:pt idx="614">
                  <c:v>2.5247635750549282</c:v>
                </c:pt>
                <c:pt idx="615">
                  <c:v>1.7140518936082645</c:v>
                </c:pt>
                <c:pt idx="616">
                  <c:v>1.7061155254286737</c:v>
                </c:pt>
                <c:pt idx="617">
                  <c:v>1.2183661747835202</c:v>
                </c:pt>
                <c:pt idx="618">
                  <c:v>0.25494277274733812</c:v>
                </c:pt>
                <c:pt idx="619">
                  <c:v>-0.85660156090320416</c:v>
                </c:pt>
                <c:pt idx="620">
                  <c:v>-1.1802061107421893</c:v>
                </c:pt>
                <c:pt idx="621">
                  <c:v>-0.31346998576094137</c:v>
                </c:pt>
                <c:pt idx="622">
                  <c:v>0.97566236990740551</c:v>
                </c:pt>
                <c:pt idx="623">
                  <c:v>1.9819085278337742</c:v>
                </c:pt>
                <c:pt idx="624">
                  <c:v>3.0149759398938563</c:v>
                </c:pt>
                <c:pt idx="625">
                  <c:v>3.6671911887412709</c:v>
                </c:pt>
                <c:pt idx="626">
                  <c:v>3.291869445979883</c:v>
                </c:pt>
                <c:pt idx="627">
                  <c:v>2.4245240251200229</c:v>
                </c:pt>
                <c:pt idx="628">
                  <c:v>1.9741073584533608</c:v>
                </c:pt>
                <c:pt idx="629">
                  <c:v>2.1242462473422519</c:v>
                </c:pt>
                <c:pt idx="630">
                  <c:v>3.0356411788899114</c:v>
                </c:pt>
                <c:pt idx="631">
                  <c:v>4.4713704647743615</c:v>
                </c:pt>
                <c:pt idx="632">
                  <c:v>5.5435085310546803</c:v>
                </c:pt>
                <c:pt idx="633">
                  <c:v>6.374591910597502</c:v>
                </c:pt>
                <c:pt idx="634">
                  <c:v>6.7868402538657993</c:v>
                </c:pt>
                <c:pt idx="635">
                  <c:v>6.3527401115740814</c:v>
                </c:pt>
                <c:pt idx="636">
                  <c:v>4.9821769979016608</c:v>
                </c:pt>
                <c:pt idx="637">
                  <c:v>3.3112169554933963</c:v>
                </c:pt>
                <c:pt idx="638">
                  <c:v>2.4462863999378404</c:v>
                </c:pt>
                <c:pt idx="639">
                  <c:v>2.0910928887460933</c:v>
                </c:pt>
                <c:pt idx="640">
                  <c:v>2.0727396329360159</c:v>
                </c:pt>
                <c:pt idx="641">
                  <c:v>3.2653714423461051</c:v>
                </c:pt>
                <c:pt idx="642">
                  <c:v>5.5758153158203045</c:v>
                </c:pt>
                <c:pt idx="643">
                  <c:v>6.4764277057798054</c:v>
                </c:pt>
                <c:pt idx="644">
                  <c:v>5.0133341074074131</c:v>
                </c:pt>
                <c:pt idx="645">
                  <c:v>4.1521521339337317</c:v>
                </c:pt>
                <c:pt idx="646">
                  <c:v>4.3879098650433432</c:v>
                </c:pt>
                <c:pt idx="647">
                  <c:v>4.4430254810552308</c:v>
                </c:pt>
                <c:pt idx="648">
                  <c:v>4.1285234197265641</c:v>
                </c:pt>
                <c:pt idx="649">
                  <c:v>3.2266443169975356</c:v>
                </c:pt>
                <c:pt idx="650">
                  <c:v>1.3610227348422526</c:v>
                </c:pt>
                <c:pt idx="651">
                  <c:v>-1.8128030397805104</c:v>
                </c:pt>
                <c:pt idx="652">
                  <c:v>-4.1551860148383879</c:v>
                </c:pt>
                <c:pt idx="653">
                  <c:v>-4.443456834661407</c:v>
                </c:pt>
                <c:pt idx="654">
                  <c:v>-5.6771714424985511</c:v>
                </c:pt>
                <c:pt idx="655">
                  <c:v>-8.5546775071330572</c:v>
                </c:pt>
                <c:pt idx="656">
                  <c:v>-9.5273327999999999</c:v>
                </c:pt>
                <c:pt idx="657">
                  <c:v>-7.1031714262002774</c:v>
                </c:pt>
                <c:pt idx="658">
                  <c:v>-4.5395730225761488</c:v>
                </c:pt>
                <c:pt idx="659">
                  <c:v>-4.9878113799219275</c:v>
                </c:pt>
                <c:pt idx="660">
                  <c:v>-7.4036937791816673</c:v>
                </c:pt>
                <c:pt idx="661">
                  <c:v>-7.9763259603052123</c:v>
                </c:pt>
                <c:pt idx="662">
                  <c:v>-6.6011615255859377</c:v>
                </c:pt>
                <c:pt idx="663">
                  <c:v>-3.4307496046832129</c:v>
                </c:pt>
                <c:pt idx="664">
                  <c:v>-1.1306335088753323</c:v>
                </c:pt>
                <c:pt idx="665">
                  <c:v>5.7861907407407577E-2</c:v>
                </c:pt>
                <c:pt idx="666">
                  <c:v>1.1224740200550307</c:v>
                </c:pt>
                <c:pt idx="667">
                  <c:v>3.31864450111454</c:v>
                </c:pt>
                <c:pt idx="668">
                  <c:v>6.2076764218214162</c:v>
                </c:pt>
                <c:pt idx="669">
                  <c:v>7.4670522582990397</c:v>
                </c:pt>
                <c:pt idx="670">
                  <c:v>8.8937731200274364</c:v>
                </c:pt>
                <c:pt idx="671">
                  <c:v>7.3119561700960221</c:v>
                </c:pt>
                <c:pt idx="672">
                  <c:v>5.5916356902434856</c:v>
                </c:pt>
                <c:pt idx="673">
                  <c:v>5.9678635000000009</c:v>
                </c:pt>
                <c:pt idx="674">
                  <c:v>6.3522012634602198</c:v>
                </c:pt>
                <c:pt idx="675">
                  <c:v>4.5256550891632337</c:v>
                </c:pt>
                <c:pt idx="676">
                  <c:v>2.2010851898600925</c:v>
                </c:pt>
                <c:pt idx="677">
                  <c:v>-0.16122302050780851</c:v>
                </c:pt>
                <c:pt idx="678">
                  <c:v>-4.6541144910300893</c:v>
                </c:pt>
                <c:pt idx="679">
                  <c:v>-7.1394100039568862</c:v>
                </c:pt>
                <c:pt idx="680">
                  <c:v>-7.8911356389467606</c:v>
                </c:pt>
                <c:pt idx="681">
                  <c:v>-7.1490598226881321</c:v>
                </c:pt>
                <c:pt idx="682">
                  <c:v>-3.8281278550925917</c:v>
                </c:pt>
                <c:pt idx="683">
                  <c:v>-2.1112489908497847</c:v>
                </c:pt>
                <c:pt idx="684">
                  <c:v>-0.85804292519531411</c:v>
                </c:pt>
                <c:pt idx="685">
                  <c:v>1.9795820748046886</c:v>
                </c:pt>
                <c:pt idx="686">
                  <c:v>4.0577887679181135</c:v>
                </c:pt>
                <c:pt idx="687">
                  <c:v>4.267442111871194</c:v>
                </c:pt>
                <c:pt idx="688">
                  <c:v>4.5642293598832415</c:v>
                </c:pt>
                <c:pt idx="689">
                  <c:v>4.9482854474108384</c:v>
                </c:pt>
                <c:pt idx="690">
                  <c:v>3.4320323024233215</c:v>
                </c:pt>
                <c:pt idx="691">
                  <c:v>1.796122901482929</c:v>
                </c:pt>
                <c:pt idx="692">
                  <c:v>1.9128750546374018</c:v>
                </c:pt>
                <c:pt idx="693">
                  <c:v>2.6956143610532424</c:v>
                </c:pt>
                <c:pt idx="694">
                  <c:v>2.5762648219256388</c:v>
                </c:pt>
                <c:pt idx="695">
                  <c:v>0.78378665173182016</c:v>
                </c:pt>
                <c:pt idx="696">
                  <c:v>-4.1155601625000013</c:v>
                </c:pt>
                <c:pt idx="697">
                  <c:v>-5.2311303744724658</c:v>
                </c:pt>
                <c:pt idx="698">
                  <c:v>-3.6228535110532398</c:v>
                </c:pt>
                <c:pt idx="699">
                  <c:v>-2.3675955616391779</c:v>
                </c:pt>
                <c:pt idx="700">
                  <c:v>-0.75208994782450411</c:v>
                </c:pt>
                <c:pt idx="701">
                  <c:v>2.4614613151577133E-2</c:v>
                </c:pt>
                <c:pt idx="702">
                  <c:v>0.43396873292824129</c:v>
                </c:pt>
                <c:pt idx="703">
                  <c:v>0.50251039959490651</c:v>
                </c:pt>
                <c:pt idx="704">
                  <c:v>-0.18285727183347358</c:v>
                </c:pt>
                <c:pt idx="705">
                  <c:v>-1.4158056126765577</c:v>
                </c:pt>
                <c:pt idx="706">
                  <c:v>-2.3378408062904548</c:v>
                </c:pt>
                <c:pt idx="707">
                  <c:v>-2.1330956532243968</c:v>
                </c:pt>
                <c:pt idx="708">
                  <c:v>-0.98034135089163221</c:v>
                </c:pt>
                <c:pt idx="709">
                  <c:v>0.44952857407407343</c:v>
                </c:pt>
                <c:pt idx="710">
                  <c:v>2.52314489675926</c:v>
                </c:pt>
                <c:pt idx="711">
                  <c:v>4.8503369330078137</c:v>
                </c:pt>
                <c:pt idx="712">
                  <c:v>3.8114037869279942</c:v>
                </c:pt>
                <c:pt idx="713">
                  <c:v>0.67096560773105129</c:v>
                </c:pt>
                <c:pt idx="714">
                  <c:v>-1.7052464979595339</c:v>
                </c:pt>
                <c:pt idx="715">
                  <c:v>-3.9219602666444278</c:v>
                </c:pt>
                <c:pt idx="716">
                  <c:v>-2.6032713433382098</c:v>
                </c:pt>
                <c:pt idx="717">
                  <c:v>-0.45130475925925939</c:v>
                </c:pt>
                <c:pt idx="718">
                  <c:v>0.68452857407407397</c:v>
                </c:pt>
                <c:pt idx="719">
                  <c:v>2.0175399077396263</c:v>
                </c:pt>
                <c:pt idx="720">
                  <c:v>3.2795254101508924</c:v>
                </c:pt>
                <c:pt idx="721">
                  <c:v>3.2634911222444596</c:v>
                </c:pt>
                <c:pt idx="722">
                  <c:v>3.2464017794517321</c:v>
                </c:pt>
                <c:pt idx="723">
                  <c:v>3.1224970849609361</c:v>
                </c:pt>
                <c:pt idx="724">
                  <c:v>3.8947099259259264</c:v>
                </c:pt>
                <c:pt idx="725">
                  <c:v>5.912234925477966</c:v>
                </c:pt>
                <c:pt idx="726">
                  <c:v>8.9426125589680261</c:v>
                </c:pt>
                <c:pt idx="727">
                  <c:v>10.170932455092592</c:v>
                </c:pt>
                <c:pt idx="728">
                  <c:v>8.0406396984375057</c:v>
                </c:pt>
                <c:pt idx="729">
                  <c:v>6.5224608681134324</c:v>
                </c:pt>
                <c:pt idx="730">
                  <c:v>3.9429955972565094</c:v>
                </c:pt>
                <c:pt idx="731">
                  <c:v>2.2034424288561474</c:v>
                </c:pt>
                <c:pt idx="732">
                  <c:v>2.0749255300925982</c:v>
                </c:pt>
                <c:pt idx="733">
                  <c:v>2.2292127509795079</c:v>
                </c:pt>
                <c:pt idx="734">
                  <c:v>2.3849005941015089</c:v>
                </c:pt>
                <c:pt idx="735">
                  <c:v>2.6907435388377205</c:v>
                </c:pt>
                <c:pt idx="736">
                  <c:v>3.1518548666551465</c:v>
                </c:pt>
                <c:pt idx="737">
                  <c:v>3.0744629965789487</c:v>
                </c:pt>
                <c:pt idx="738">
                  <c:v>2.3883798058984889</c:v>
                </c:pt>
                <c:pt idx="739">
                  <c:v>3.6928923021484339</c:v>
                </c:pt>
                <c:pt idx="740">
                  <c:v>5.3175372962745904</c:v>
                </c:pt>
                <c:pt idx="741">
                  <c:v>4.8848153108367702</c:v>
                </c:pt>
                <c:pt idx="742">
                  <c:v>3.4616558262002717</c:v>
                </c:pt>
                <c:pt idx="743">
                  <c:v>2.3925118655314894</c:v>
                </c:pt>
                <c:pt idx="744">
                  <c:v>2.2470750993634283</c:v>
                </c:pt>
                <c:pt idx="745">
                  <c:v>2.2470750993634283</c:v>
                </c:pt>
                <c:pt idx="746">
                  <c:v>2.8761858617929636</c:v>
                </c:pt>
                <c:pt idx="747">
                  <c:v>3.8556053238696553</c:v>
                </c:pt>
                <c:pt idx="748">
                  <c:v>4.5772655765624997</c:v>
                </c:pt>
                <c:pt idx="749">
                  <c:v>4.2052567970443171</c:v>
                </c:pt>
                <c:pt idx="750">
                  <c:v>2.9575224912615719</c:v>
                </c:pt>
                <c:pt idx="751">
                  <c:v>2.1448141579282498</c:v>
                </c:pt>
                <c:pt idx="752">
                  <c:v>1.4870044158980091</c:v>
                </c:pt>
                <c:pt idx="753">
                  <c:v>0.33034340173798216</c:v>
                </c:pt>
                <c:pt idx="754">
                  <c:v>-0.50212866194727745</c:v>
                </c:pt>
                <c:pt idx="755">
                  <c:v>-1.3082599575274392</c:v>
                </c:pt>
                <c:pt idx="756">
                  <c:v>-3.8945882345708447</c:v>
                </c:pt>
                <c:pt idx="757">
                  <c:v>-8.1934606145321602</c:v>
                </c:pt>
                <c:pt idx="758">
                  <c:v>-10.838250139633971</c:v>
                </c:pt>
                <c:pt idx="759">
                  <c:v>-10.305439964146355</c:v>
                </c:pt>
                <c:pt idx="760">
                  <c:v>-8.9464095406485775</c:v>
                </c:pt>
                <c:pt idx="761">
                  <c:v>-7.5282198584129043</c:v>
                </c:pt>
                <c:pt idx="762">
                  <c:v>-5.1625644552812053</c:v>
                </c:pt>
                <c:pt idx="763">
                  <c:v>-2.6299979321874454</c:v>
                </c:pt>
                <c:pt idx="764">
                  <c:v>-0.29463809259259244</c:v>
                </c:pt>
                <c:pt idx="765">
                  <c:v>1.98588087133059</c:v>
                </c:pt>
                <c:pt idx="766">
                  <c:v>3.6973031879286706</c:v>
                </c:pt>
                <c:pt idx="767">
                  <c:v>4.4955036916937257</c:v>
                </c:pt>
                <c:pt idx="768">
                  <c:v>5.3741197058984911</c:v>
                </c:pt>
                <c:pt idx="769">
                  <c:v>7.1814270595336112</c:v>
                </c:pt>
                <c:pt idx="770">
                  <c:v>10.479465609916994</c:v>
                </c:pt>
                <c:pt idx="771">
                  <c:v>12.517770433143378</c:v>
                </c:pt>
                <c:pt idx="772">
                  <c:v>13.497161019321473</c:v>
                </c:pt>
                <c:pt idx="773">
                  <c:v>12.891503717671631</c:v>
                </c:pt>
                <c:pt idx="774">
                  <c:v>12.023234472904072</c:v>
                </c:pt>
                <c:pt idx="775">
                  <c:v>13.375952862956265</c:v>
                </c:pt>
                <c:pt idx="776">
                  <c:v>12.268584956174713</c:v>
                </c:pt>
                <c:pt idx="777">
                  <c:v>10.323247703277445</c:v>
                </c:pt>
                <c:pt idx="778">
                  <c:v>9.817438409889137</c:v>
                </c:pt>
                <c:pt idx="779">
                  <c:v>9.2412970161886996</c:v>
                </c:pt>
                <c:pt idx="780">
                  <c:v>8.1363690725289963</c:v>
                </c:pt>
                <c:pt idx="781">
                  <c:v>7.1252225091796788</c:v>
                </c:pt>
                <c:pt idx="782">
                  <c:v>6.2322155828360675</c:v>
                </c:pt>
                <c:pt idx="783">
                  <c:v>5.4928806803891863</c:v>
                </c:pt>
                <c:pt idx="784">
                  <c:v>5.334057088425932</c:v>
                </c:pt>
                <c:pt idx="785">
                  <c:v>6.2338218052126253</c:v>
                </c:pt>
                <c:pt idx="786">
                  <c:v>6.567890208842651</c:v>
                </c:pt>
                <c:pt idx="787">
                  <c:v>5.3815628424039668</c:v>
                </c:pt>
                <c:pt idx="788">
                  <c:v>4.3321559151553277</c:v>
                </c:pt>
                <c:pt idx="789">
                  <c:v>4.332155915155357</c:v>
                </c:pt>
                <c:pt idx="790">
                  <c:v>4.987188542071773</c:v>
                </c:pt>
                <c:pt idx="791">
                  <c:v>5.4631951443359261</c:v>
                </c:pt>
                <c:pt idx="792">
                  <c:v>4.0047014282407218</c:v>
                </c:pt>
                <c:pt idx="793">
                  <c:v>-1.1906495385459532</c:v>
                </c:pt>
                <c:pt idx="794">
                  <c:v>-8.3608638470118883</c:v>
                </c:pt>
                <c:pt idx="795">
                  <c:v>-13.968498975600399</c:v>
                </c:pt>
                <c:pt idx="796">
                  <c:v>-15.747089086053249</c:v>
                </c:pt>
                <c:pt idx="797">
                  <c:v>-13.346982987150902</c:v>
                </c:pt>
                <c:pt idx="798">
                  <c:v>-8.3736435968720517</c:v>
                </c:pt>
                <c:pt idx="799">
                  <c:v>-3.1465871833984367</c:v>
                </c:pt>
                <c:pt idx="800">
                  <c:v>0.26921309531250015</c:v>
                </c:pt>
                <c:pt idx="801">
                  <c:v>2.5569332355642933</c:v>
                </c:pt>
                <c:pt idx="802">
                  <c:v>6.3428906186940122</c:v>
                </c:pt>
                <c:pt idx="803">
                  <c:v>11.060282488881652</c:v>
                </c:pt>
                <c:pt idx="804">
                  <c:v>12.764171080984218</c:v>
                </c:pt>
                <c:pt idx="805">
                  <c:v>9.6734560423075333</c:v>
                </c:pt>
                <c:pt idx="806">
                  <c:v>5.3408715773804571</c:v>
                </c:pt>
                <c:pt idx="807">
                  <c:v>2.2733002888267269</c:v>
                </c:pt>
                <c:pt idx="808">
                  <c:v>-0.34445323549624296</c:v>
                </c:pt>
                <c:pt idx="809">
                  <c:v>-2.2383717087890576</c:v>
                </c:pt>
                <c:pt idx="810">
                  <c:v>-4.028315028546432</c:v>
                </c:pt>
                <c:pt idx="811">
                  <c:v>-7.190133233969906</c:v>
                </c:pt>
                <c:pt idx="812">
                  <c:v>-9.1918842256432658</c:v>
                </c:pt>
                <c:pt idx="813">
                  <c:v>-9.1227180960243643</c:v>
                </c:pt>
                <c:pt idx="814">
                  <c:v>-8.7263111608729318</c:v>
                </c:pt>
                <c:pt idx="815">
                  <c:v>-8.3393263342514885</c:v>
                </c:pt>
                <c:pt idx="816">
                  <c:v>-7.1202441155400713</c:v>
                </c:pt>
                <c:pt idx="817">
                  <c:v>-5.3293082502097802</c:v>
                </c:pt>
                <c:pt idx="818">
                  <c:v>-2.4090448124999995</c:v>
                </c:pt>
                <c:pt idx="819">
                  <c:v>0.4380254751693245</c:v>
                </c:pt>
                <c:pt idx="820">
                  <c:v>3.0547051874999993</c:v>
                </c:pt>
                <c:pt idx="821">
                  <c:v>5.3349471408800584</c:v>
                </c:pt>
                <c:pt idx="822">
                  <c:v>5.9762882108367643</c:v>
                </c:pt>
                <c:pt idx="823">
                  <c:v>6.3107957134765611</c:v>
                </c:pt>
                <c:pt idx="824">
                  <c:v>6.1112208736454061</c:v>
                </c:pt>
                <c:pt idx="825">
                  <c:v>5.7295472201967597</c:v>
                </c:pt>
                <c:pt idx="826">
                  <c:v>5.9121468275390638</c:v>
                </c:pt>
                <c:pt idx="827">
                  <c:v>5.9360363003453429</c:v>
                </c:pt>
                <c:pt idx="828">
                  <c:v>6.908815006957032</c:v>
                </c:pt>
                <c:pt idx="829">
                  <c:v>8.5118380953125019</c:v>
                </c:pt>
                <c:pt idx="830">
                  <c:v>8.8508798058984901</c:v>
                </c:pt>
                <c:pt idx="831">
                  <c:v>7.5903839876513786</c:v>
                </c:pt>
                <c:pt idx="832">
                  <c:v>5.0764460310546964</c:v>
                </c:pt>
                <c:pt idx="833">
                  <c:v>3.7354772858946337</c:v>
                </c:pt>
                <c:pt idx="834">
                  <c:v>3.9553260750549146</c:v>
                </c:pt>
                <c:pt idx="835">
                  <c:v>4.0312670128490877</c:v>
                </c:pt>
                <c:pt idx="836">
                  <c:v>3.7702308245949161</c:v>
                </c:pt>
                <c:pt idx="837">
                  <c:v>4.1470563806948757</c:v>
                </c:pt>
                <c:pt idx="838">
                  <c:v>5.0693556407340328</c:v>
                </c:pt>
                <c:pt idx="839">
                  <c:v>5.2039320901770418</c:v>
                </c:pt>
                <c:pt idx="840">
                  <c:v>5.1388800978370943</c:v>
                </c:pt>
                <c:pt idx="841">
                  <c:v>6.1293587536005543</c:v>
                </c:pt>
                <c:pt idx="842">
                  <c:v>7.045059447186599</c:v>
                </c:pt>
                <c:pt idx="843">
                  <c:v>6.5421245099855874</c:v>
                </c:pt>
                <c:pt idx="844">
                  <c:v>5.024002476448624</c:v>
                </c:pt>
                <c:pt idx="845">
                  <c:v>3.9564671792866943</c:v>
                </c:pt>
                <c:pt idx="846">
                  <c:v>3.7965340558449174</c:v>
                </c:pt>
                <c:pt idx="847">
                  <c:v>4.3822015622256574</c:v>
                </c:pt>
                <c:pt idx="848">
                  <c:v>5.9582336792939286</c:v>
                </c:pt>
                <c:pt idx="849">
                  <c:v>7.8499435522550671</c:v>
                </c:pt>
                <c:pt idx="850">
                  <c:v>8.1309914565122874</c:v>
                </c:pt>
                <c:pt idx="851">
                  <c:v>6.740403794751213</c:v>
                </c:pt>
                <c:pt idx="852">
                  <c:v>6.0437382093972296</c:v>
                </c:pt>
                <c:pt idx="853">
                  <c:v>6.1460180288464956</c:v>
                </c:pt>
                <c:pt idx="854">
                  <c:v>5.8389637513629005</c:v>
                </c:pt>
                <c:pt idx="855">
                  <c:v>4.8730681803891782</c:v>
                </c:pt>
                <c:pt idx="856">
                  <c:v>4.2675148690822251</c:v>
                </c:pt>
                <c:pt idx="857">
                  <c:v>6.1471222640992078</c:v>
                </c:pt>
                <c:pt idx="858">
                  <c:v>8.8476724522931089</c:v>
                </c:pt>
                <c:pt idx="859">
                  <c:v>9.1306184955482603</c:v>
                </c:pt>
                <c:pt idx="860">
                  <c:v>7.8263300449417184</c:v>
                </c:pt>
                <c:pt idx="861">
                  <c:v>8.8275119642896964</c:v>
                </c:pt>
                <c:pt idx="862">
                  <c:v>12.951456926200247</c:v>
                </c:pt>
                <c:pt idx="863">
                  <c:v>13.135045522851559</c:v>
                </c:pt>
                <c:pt idx="864">
                  <c:v>9.2258903607277265</c:v>
                </c:pt>
                <c:pt idx="865">
                  <c:v>7.913602754046658</c:v>
                </c:pt>
                <c:pt idx="866">
                  <c:v>9.7162473672603689</c:v>
                </c:pt>
                <c:pt idx="867">
                  <c:v>11.947346621465606</c:v>
                </c:pt>
                <c:pt idx="868">
                  <c:v>10.83363432990398</c:v>
                </c:pt>
                <c:pt idx="869">
                  <c:v>7.2347870125621556</c:v>
                </c:pt>
                <c:pt idx="870">
                  <c:v>4.9671609873047089</c:v>
                </c:pt>
                <c:pt idx="871">
                  <c:v>4.1687911910300874</c:v>
                </c:pt>
                <c:pt idx="872">
                  <c:v>3.8562459011338368</c:v>
                </c:pt>
                <c:pt idx="873">
                  <c:v>3.300897538449505</c:v>
                </c:pt>
                <c:pt idx="874">
                  <c:v>1.9906616954903977</c:v>
                </c:pt>
                <c:pt idx="875">
                  <c:v>0.4266685153616509</c:v>
                </c:pt>
                <c:pt idx="876">
                  <c:v>-0.88673122220589762</c:v>
                </c:pt>
                <c:pt idx="877">
                  <c:v>-0.3064320058033736</c:v>
                </c:pt>
                <c:pt idx="878">
                  <c:v>1.9109405454046717</c:v>
                </c:pt>
                <c:pt idx="879">
                  <c:v>3.9194326393175452</c:v>
                </c:pt>
                <c:pt idx="880">
                  <c:v>2.5485993059842245</c:v>
                </c:pt>
                <c:pt idx="881">
                  <c:v>0.17008129311342657</c:v>
                </c:pt>
                <c:pt idx="882">
                  <c:v>2.2996159663923184</c:v>
                </c:pt>
                <c:pt idx="883">
                  <c:v>4.5190604108367634</c:v>
                </c:pt>
                <c:pt idx="884">
                  <c:v>4.7410048552811954</c:v>
                </c:pt>
                <c:pt idx="885">
                  <c:v>5.4234892332827078</c:v>
                </c:pt>
                <c:pt idx="886">
                  <c:v>5.696922712500001</c:v>
                </c:pt>
                <c:pt idx="887">
                  <c:v>5.2834181050690088</c:v>
                </c:pt>
                <c:pt idx="888">
                  <c:v>4.4030570589048166</c:v>
                </c:pt>
                <c:pt idx="889">
                  <c:v>3.2547136194848818</c:v>
                </c:pt>
                <c:pt idx="890">
                  <c:v>1.8671558999493569</c:v>
                </c:pt>
                <c:pt idx="891">
                  <c:v>0.23917642705629258</c:v>
                </c:pt>
                <c:pt idx="892">
                  <c:v>-1.1524002899155517</c:v>
                </c:pt>
                <c:pt idx="893">
                  <c:v>-1.4510817000000029</c:v>
                </c:pt>
                <c:pt idx="894">
                  <c:v>-0.68585957824073129</c:v>
                </c:pt>
                <c:pt idx="895">
                  <c:v>0.68100585024648619</c:v>
                </c:pt>
                <c:pt idx="896">
                  <c:v>2.2607225091796828</c:v>
                </c:pt>
                <c:pt idx="897">
                  <c:v>3.249205775103142</c:v>
                </c:pt>
                <c:pt idx="898">
                  <c:v>3.4512404973253674</c:v>
                </c:pt>
                <c:pt idx="899">
                  <c:v>2.833364311863428</c:v>
                </c:pt>
                <c:pt idx="900">
                  <c:v>1.7946110281756391</c:v>
                </c:pt>
                <c:pt idx="901">
                  <c:v>-5.381604744646433E-2</c:v>
                </c:pt>
                <c:pt idx="902">
                  <c:v>-8.9022906422670651</c:v>
                </c:pt>
                <c:pt idx="903">
                  <c:v>-15.747089086053249</c:v>
                </c:pt>
                <c:pt idx="904">
                  <c:v>-13.346982987150902</c:v>
                </c:pt>
                <c:pt idx="905">
                  <c:v>-8.3736435968720517</c:v>
                </c:pt>
                <c:pt idx="906">
                  <c:v>-3.1465871833984367</c:v>
                </c:pt>
                <c:pt idx="907">
                  <c:v>0.26921309531250015</c:v>
                </c:pt>
                <c:pt idx="908">
                  <c:v>2.5569332355642933</c:v>
                </c:pt>
                <c:pt idx="909">
                  <c:v>6.3428906186940122</c:v>
                </c:pt>
                <c:pt idx="910">
                  <c:v>11.060282488881652</c:v>
                </c:pt>
                <c:pt idx="911">
                  <c:v>12.764171080984218</c:v>
                </c:pt>
                <c:pt idx="912">
                  <c:v>9.6734560423075333</c:v>
                </c:pt>
                <c:pt idx="913">
                  <c:v>7.0609410218249016</c:v>
                </c:pt>
                <c:pt idx="914">
                  <c:v>10.301678062499994</c:v>
                </c:pt>
                <c:pt idx="915">
                  <c:v>10.680075722511576</c:v>
                </c:pt>
                <c:pt idx="916">
                  <c:v>7.3522231321113649</c:v>
                </c:pt>
                <c:pt idx="917">
                  <c:v>5.0512326101508895</c:v>
                </c:pt>
                <c:pt idx="918">
                  <c:v>3.0953812473529636</c:v>
                </c:pt>
                <c:pt idx="919">
                  <c:v>4.2645541753399892</c:v>
                </c:pt>
                <c:pt idx="920">
                  <c:v>6.0677251298292267</c:v>
                </c:pt>
                <c:pt idx="921">
                  <c:v>9.002363731088975</c:v>
                </c:pt>
                <c:pt idx="922">
                  <c:v>10.619504139957609</c:v>
                </c:pt>
                <c:pt idx="923">
                  <c:v>9.7619725337890575</c:v>
                </c:pt>
                <c:pt idx="924">
                  <c:v>4.5154301008318782</c:v>
                </c:pt>
                <c:pt idx="925">
                  <c:v>-1.0712651013473433</c:v>
                </c:pt>
                <c:pt idx="926">
                  <c:v>-0.53840693950374896</c:v>
                </c:pt>
                <c:pt idx="927">
                  <c:v>0.83333209987996171</c:v>
                </c:pt>
                <c:pt idx="928">
                  <c:v>1.3744904475520263</c:v>
                </c:pt>
                <c:pt idx="929">
                  <c:v>1.9338922858868686</c:v>
                </c:pt>
                <c:pt idx="930">
                  <c:v>2.091079008866767</c:v>
                </c:pt>
                <c:pt idx="931">
                  <c:v>2.0602488904470966</c:v>
                </c:pt>
                <c:pt idx="932">
                  <c:v>1.8244359050775811</c:v>
                </c:pt>
                <c:pt idx="933">
                  <c:v>1.0101478921875087</c:v>
                </c:pt>
                <c:pt idx="934">
                  <c:v>-0.39422874496098798</c:v>
                </c:pt>
                <c:pt idx="935">
                  <c:v>-0.64343042836800179</c:v>
                </c:pt>
                <c:pt idx="936">
                  <c:v>0.23576437088691751</c:v>
                </c:pt>
                <c:pt idx="937">
                  <c:v>0.92886362688614288</c:v>
                </c:pt>
                <c:pt idx="938">
                  <c:v>1.0726729672670721</c:v>
                </c:pt>
                <c:pt idx="939">
                  <c:v>0.85497206881215437</c:v>
                </c:pt>
                <c:pt idx="940">
                  <c:v>1.1672386743484251</c:v>
                </c:pt>
                <c:pt idx="941">
                  <c:v>2.0271544006191626</c:v>
                </c:pt>
                <c:pt idx="942">
                  <c:v>2.3704280624999949</c:v>
                </c:pt>
                <c:pt idx="943">
                  <c:v>2.5365029700405604</c:v>
                </c:pt>
                <c:pt idx="944">
                  <c:v>2.8883501922627874</c:v>
                </c:pt>
                <c:pt idx="945">
                  <c:v>3.2516780625000083</c:v>
                </c:pt>
                <c:pt idx="946">
                  <c:v>4.5130500962727202</c:v>
                </c:pt>
                <c:pt idx="947">
                  <c:v>5.701847068812147</c:v>
                </c:pt>
                <c:pt idx="948">
                  <c:v>5.1027098078125048</c:v>
                </c:pt>
                <c:pt idx="949">
                  <c:v>3.5120463785729674</c:v>
                </c:pt>
                <c:pt idx="950">
                  <c:v>0.93642531632667603</c:v>
                </c:pt>
                <c:pt idx="951">
                  <c:v>-3.2741054833641421</c:v>
                </c:pt>
                <c:pt idx="952">
                  <c:v>-8.9357048115084385</c:v>
                </c:pt>
                <c:pt idx="953">
                  <c:v>-12.985301141237999</c:v>
                </c:pt>
                <c:pt idx="954">
                  <c:v>-13.166284022233743</c:v>
                </c:pt>
                <c:pt idx="955">
                  <c:v>-11.699360301562498</c:v>
                </c:pt>
                <c:pt idx="956">
                  <c:v>-10.17263682351278</c:v>
                </c:pt>
                <c:pt idx="957">
                  <c:v>-5.753609321262001</c:v>
                </c:pt>
                <c:pt idx="958">
                  <c:v>-0.256009078802029</c:v>
                </c:pt>
                <c:pt idx="959">
                  <c:v>4.328535150805898</c:v>
                </c:pt>
                <c:pt idx="960">
                  <c:v>9.1359210277132092</c:v>
                </c:pt>
                <c:pt idx="961">
                  <c:v>13.721748740378512</c:v>
                </c:pt>
                <c:pt idx="962">
                  <c:v>15.659440541546633</c:v>
                </c:pt>
                <c:pt idx="963">
                  <c:v>14.632349796274593</c:v>
                </c:pt>
                <c:pt idx="964">
                  <c:v>11.50990847139704</c:v>
                </c:pt>
                <c:pt idx="965">
                  <c:v>7.6008302411621784</c:v>
                </c:pt>
                <c:pt idx="966">
                  <c:v>4.3990709431163753</c:v>
                </c:pt>
                <c:pt idx="967">
                  <c:v>2.5384999109375004</c:v>
                </c:pt>
                <c:pt idx="968">
                  <c:v>1.6782931653385951</c:v>
                </c:pt>
                <c:pt idx="969">
                  <c:v>0.46405765349338346</c:v>
                </c:pt>
                <c:pt idx="970">
                  <c:v>-1.7420540814881793</c:v>
                </c:pt>
                <c:pt idx="971">
                  <c:v>-5.7770422282407408</c:v>
                </c:pt>
                <c:pt idx="972">
                  <c:v>-10.918018610742189</c:v>
                </c:pt>
                <c:pt idx="973">
                  <c:v>-12.482322106650807</c:v>
                </c:pt>
                <c:pt idx="974">
                  <c:v>-10.986146233523286</c:v>
                </c:pt>
                <c:pt idx="975">
                  <c:v>-9.4341256134259233</c:v>
                </c:pt>
                <c:pt idx="976">
                  <c:v>-7.915262923980567</c:v>
                </c:pt>
                <c:pt idx="977">
                  <c:v>-4.9679830524961952</c:v>
                </c:pt>
                <c:pt idx="978">
                  <c:v>-2.7782523676268869</c:v>
                </c:pt>
                <c:pt idx="979">
                  <c:v>-1.9575217699074072</c:v>
                </c:pt>
                <c:pt idx="980">
                  <c:v>-1.27846754766777</c:v>
                </c:pt>
                <c:pt idx="981">
                  <c:v>-0.79601032688614515</c:v>
                </c:pt>
                <c:pt idx="982">
                  <c:v>-0.60601130000000014</c:v>
                </c:pt>
                <c:pt idx="983">
                  <c:v>-0.58969962320896552</c:v>
                </c:pt>
                <c:pt idx="984">
                  <c:v>-0.38547677805212616</c:v>
                </c:pt>
                <c:pt idx="985">
                  <c:v>-8.9517545430116155E-2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0.11244760589849111</c:v>
                </c:pt>
                <c:pt idx="1028">
                  <c:v>0.99993053749999994</c:v>
                </c:pt>
                <c:pt idx="1029">
                  <c:v>3.2918693415659295</c:v>
                </c:pt>
                <c:pt idx="1030">
                  <c:v>5.7982098949995713</c:v>
                </c:pt>
                <c:pt idx="1031">
                  <c:v>6.9333843861454021</c:v>
                </c:pt>
                <c:pt idx="1032">
                  <c:v>7.2292502445644713</c:v>
                </c:pt>
                <c:pt idx="1033">
                  <c:v>7.5796502975115754</c:v>
                </c:pt>
                <c:pt idx="1034">
                  <c:v>8.0654425711352786</c:v>
                </c:pt>
                <c:pt idx="1035">
                  <c:v>7.9492501215813629</c:v>
                </c:pt>
                <c:pt idx="1036">
                  <c:v>7.1337188434842291</c:v>
                </c:pt>
                <c:pt idx="1037">
                  <c:v>6.5560249595311939</c:v>
                </c:pt>
                <c:pt idx="1038">
                  <c:v>6.9102107156220498</c:v>
                </c:pt>
                <c:pt idx="1039">
                  <c:v>8.1868548396262</c:v>
                </c:pt>
                <c:pt idx="1040">
                  <c:v>9.1807740251200229</c:v>
                </c:pt>
                <c:pt idx="1041">
                  <c:v>9.2887821920953364</c:v>
                </c:pt>
                <c:pt idx="1042">
                  <c:v>8.1419930420832785</c:v>
                </c:pt>
                <c:pt idx="1043">
                  <c:v>6.0660093112774902</c:v>
                </c:pt>
                <c:pt idx="1044">
                  <c:v>4.1237742201238827</c:v>
                </c:pt>
                <c:pt idx="1045">
                  <c:v>3.1159013925925874</c:v>
                </c:pt>
                <c:pt idx="1046">
                  <c:v>3.1270512220794289</c:v>
                </c:pt>
                <c:pt idx="1047">
                  <c:v>3.3227528158203103</c:v>
                </c:pt>
                <c:pt idx="1048">
                  <c:v>2.6500531980449993</c:v>
                </c:pt>
                <c:pt idx="1049">
                  <c:v>0.89637781582031273</c:v>
                </c:pt>
                <c:pt idx="1050">
                  <c:v>-1.5483403337703054</c:v>
                </c:pt>
                <c:pt idx="1051">
                  <c:v>-3.3996709606264464</c:v>
                </c:pt>
                <c:pt idx="1052">
                  <c:v>-4.4738082212620069</c:v>
                </c:pt>
                <c:pt idx="1053">
                  <c:v>-5.572789733904802</c:v>
                </c:pt>
                <c:pt idx="1054">
                  <c:v>-7.0649459016782448</c:v>
                </c:pt>
                <c:pt idx="1055">
                  <c:v>-8.7162967545843433</c:v>
                </c:pt>
                <c:pt idx="1056">
                  <c:v>-10.012136499999997</c:v>
                </c:pt>
                <c:pt idx="1057">
                  <c:v>-9.6420110301244737</c:v>
                </c:pt>
                <c:pt idx="1058">
                  <c:v>-7.3021930324309832</c:v>
                </c:pt>
                <c:pt idx="1059">
                  <c:v>-5.392072933738425</c:v>
                </c:pt>
                <c:pt idx="1060">
                  <c:v>-3.7138169558950076</c:v>
                </c:pt>
                <c:pt idx="1061">
                  <c:v>-1.7240953777241934</c:v>
                </c:pt>
                <c:pt idx="1062">
                  <c:v>-0.21630475925925946</c:v>
                </c:pt>
                <c:pt idx="1063">
                  <c:v>0.61152058807093435</c:v>
                </c:pt>
                <c:pt idx="1064">
                  <c:v>1.7769919824417013</c:v>
                </c:pt>
                <c:pt idx="1065">
                  <c:v>4.0103530699074064</c:v>
                </c:pt>
                <c:pt idx="1066">
                  <c:v>5.5989443873234412</c:v>
                </c:pt>
                <c:pt idx="1067">
                  <c:v>4.2493454859375017</c:v>
                </c:pt>
                <c:pt idx="1068">
                  <c:v>2.1521026298032417</c:v>
                </c:pt>
                <c:pt idx="1069">
                  <c:v>2.211660762499998</c:v>
                </c:pt>
                <c:pt idx="1070">
                  <c:v>3.8833219740740752</c:v>
                </c:pt>
                <c:pt idx="1071">
                  <c:v>5.9641648000000025</c:v>
                </c:pt>
                <c:pt idx="1072">
                  <c:v>7.7814060277199042</c:v>
                </c:pt>
                <c:pt idx="1073">
                  <c:v>10.098249599810048</c:v>
                </c:pt>
                <c:pt idx="1074">
                  <c:v>13.350075556730378</c:v>
                </c:pt>
                <c:pt idx="1075">
                  <c:v>16.086850939893846</c:v>
                </c:pt>
                <c:pt idx="1076">
                  <c:v>16.421315623960208</c:v>
                </c:pt>
                <c:pt idx="1077">
                  <c:v>15.00158792026722</c:v>
                </c:pt>
                <c:pt idx="1078">
                  <c:v>13.292883513425927</c:v>
                </c:pt>
                <c:pt idx="1079">
                  <c:v>12.503526269870711</c:v>
                </c:pt>
                <c:pt idx="1080">
                  <c:v>10.953211137500006</c:v>
                </c:pt>
                <c:pt idx="1081">
                  <c:v>7.4235475169131471</c:v>
                </c:pt>
                <c:pt idx="1082">
                  <c:v>3.5938167890624975</c:v>
                </c:pt>
                <c:pt idx="1083">
                  <c:v>-0.55137943756564267</c:v>
                </c:pt>
                <c:pt idx="1084">
                  <c:v>-2.8366077141131418</c:v>
                </c:pt>
                <c:pt idx="1085">
                  <c:v>-1.1271945030063062</c:v>
                </c:pt>
                <c:pt idx="1086">
                  <c:v>1.9009379217056841</c:v>
                </c:pt>
                <c:pt idx="1087">
                  <c:v>3.4310490328167904</c:v>
                </c:pt>
                <c:pt idx="1088">
                  <c:v>3.6349574411439507</c:v>
                </c:pt>
                <c:pt idx="1089">
                  <c:v>3.4557183532407292</c:v>
                </c:pt>
                <c:pt idx="1090">
                  <c:v>3.263801686574074</c:v>
                </c:pt>
                <c:pt idx="1091">
                  <c:v>3.8395516865740822</c:v>
                </c:pt>
                <c:pt idx="1092">
                  <c:v>5.8077208420066633</c:v>
                </c:pt>
                <c:pt idx="1093">
                  <c:v>8.5233109009567372</c:v>
                </c:pt>
                <c:pt idx="1094">
                  <c:v>9.4672312649527903</c:v>
                </c:pt>
                <c:pt idx="1095">
                  <c:v>7.9119417890625012</c:v>
                </c:pt>
                <c:pt idx="1096">
                  <c:v>5.7658749539370593</c:v>
                </c:pt>
                <c:pt idx="1097">
                  <c:v>3.5050975337890566</c:v>
                </c:pt>
                <c:pt idx="1098">
                  <c:v>0.55118476409920258</c:v>
                </c:pt>
                <c:pt idx="1099">
                  <c:v>-2.8009541933757234</c:v>
                </c:pt>
                <c:pt idx="1100">
                  <c:v>-3.243445882617185</c:v>
                </c:pt>
                <c:pt idx="1101">
                  <c:v>-0.3767584523515165</c:v>
                </c:pt>
                <c:pt idx="1102">
                  <c:v>3.0252895021947848</c:v>
                </c:pt>
                <c:pt idx="1103">
                  <c:v>6.7183016865740814</c:v>
                </c:pt>
                <c:pt idx="1104">
                  <c:v>10.312665557113769</c:v>
                </c:pt>
                <c:pt idx="1105">
                  <c:v>11.229524973290939</c:v>
                </c:pt>
                <c:pt idx="1106">
                  <c:v>8.5105975337890705</c:v>
                </c:pt>
                <c:pt idx="1107">
                  <c:v>5.0582974522931288</c:v>
                </c:pt>
                <c:pt idx="1108">
                  <c:v>1.8897465631515782</c:v>
                </c:pt>
                <c:pt idx="1109">
                  <c:v>-1.1068707914563616</c:v>
                </c:pt>
                <c:pt idx="1110">
                  <c:v>-0.98791790012002112</c:v>
                </c:pt>
                <c:pt idx="1111">
                  <c:v>2.1642111374999948</c:v>
                </c:pt>
                <c:pt idx="1112">
                  <c:v>6.3764001697742483</c:v>
                </c:pt>
                <c:pt idx="1113">
                  <c:v>11.91857529469093</c:v>
                </c:pt>
                <c:pt idx="1114">
                  <c:v>15.628148970710892</c:v>
                </c:pt>
                <c:pt idx="1115">
                  <c:v>13.618782633059006</c:v>
                </c:pt>
                <c:pt idx="1116">
                  <c:v>8.5881440220529051</c:v>
                </c:pt>
                <c:pt idx="1117">
                  <c:v>4.5576950190894339</c:v>
                </c:pt>
                <c:pt idx="1118">
                  <c:v>1.1025594357421689</c:v>
                </c:pt>
                <c:pt idx="1119">
                  <c:v>-0.80009410005061743</c:v>
                </c:pt>
                <c:pt idx="1120">
                  <c:v>0.20404607596211516</c:v>
                </c:pt>
                <c:pt idx="1121">
                  <c:v>1.6565024878622205</c:v>
                </c:pt>
                <c:pt idx="1122">
                  <c:v>1.3888826443359439</c:v>
                </c:pt>
                <c:pt idx="1123">
                  <c:v>-1.2335935029398681</c:v>
                </c:pt>
                <c:pt idx="1124">
                  <c:v>-5.6623011916323911</c:v>
                </c:pt>
                <c:pt idx="1125">
                  <c:v>-11.115945882617197</c:v>
                </c:pt>
                <c:pt idx="1126">
                  <c:v>-14.931040192187494</c:v>
                </c:pt>
                <c:pt idx="1127">
                  <c:v>-15.098527791250044</c:v>
                </c:pt>
                <c:pt idx="1128">
                  <c:v>-13.434068624502741</c:v>
                </c:pt>
                <c:pt idx="1129">
                  <c:v>-10.24967553556804</c:v>
                </c:pt>
                <c:pt idx="1130">
                  <c:v>-7.2271862168059871</c:v>
                </c:pt>
                <c:pt idx="1131">
                  <c:v>-5.7797182005564673</c:v>
                </c:pt>
                <c:pt idx="1132">
                  <c:v>-5.19222965144247</c:v>
                </c:pt>
                <c:pt idx="1133">
                  <c:v>-5.1138345189664784</c:v>
                </c:pt>
                <c:pt idx="1134">
                  <c:v>-4.7605637051933316</c:v>
                </c:pt>
                <c:pt idx="1135">
                  <c:v>-3.7266302872535144</c:v>
                </c:pt>
                <c:pt idx="1136">
                  <c:v>-2.1372439712124369</c:v>
                </c:pt>
                <c:pt idx="1137">
                  <c:v>-0.63491510500042936</c:v>
                </c:pt>
                <c:pt idx="1138">
                  <c:v>0.21519434481524402</c:v>
                </c:pt>
                <c:pt idx="1139">
                  <c:v>0.54380762336810928</c:v>
                </c:pt>
                <c:pt idx="1140">
                  <c:v>0.7470154505551263</c:v>
                </c:pt>
                <c:pt idx="1141">
                  <c:v>1.2675501801089351</c:v>
                </c:pt>
                <c:pt idx="1142">
                  <c:v>2.5605919273491096</c:v>
                </c:pt>
                <c:pt idx="1143">
                  <c:v>4.3084828583603949</c:v>
                </c:pt>
                <c:pt idx="1144">
                  <c:v>4.5178095849609354</c:v>
                </c:pt>
                <c:pt idx="1145">
                  <c:v>2.5305558001200277</c:v>
                </c:pt>
                <c:pt idx="1146">
                  <c:v>-0.66115623360768105</c:v>
                </c:pt>
                <c:pt idx="1147">
                  <c:v>-4.8495711962981733</c:v>
                </c:pt>
                <c:pt idx="1148">
                  <c:v>-4.6038790181134246</c:v>
                </c:pt>
                <c:pt idx="1149">
                  <c:v>-2.0894432483217584</c:v>
                </c:pt>
                <c:pt idx="1150">
                  <c:v>-0.41213809259259276</c:v>
                </c:pt>
                <c:pt idx="1151">
                  <c:v>0.29286190740740742</c:v>
                </c:pt>
                <c:pt idx="1152">
                  <c:v>1.0370285740740741</c:v>
                </c:pt>
                <c:pt idx="1153">
                  <c:v>3.4306800455506798</c:v>
                </c:pt>
                <c:pt idx="1154">
                  <c:v>7.3682205943244172</c:v>
                </c:pt>
                <c:pt idx="1155">
                  <c:v>9.7386714767535256</c:v>
                </c:pt>
                <c:pt idx="1156">
                  <c:v>9.3973536818908574</c:v>
                </c:pt>
                <c:pt idx="1157">
                  <c:v>10.408497165987226</c:v>
                </c:pt>
                <c:pt idx="1158">
                  <c:v>13.373209544660925</c:v>
                </c:pt>
                <c:pt idx="1159">
                  <c:v>16.924684357036604</c:v>
                </c:pt>
                <c:pt idx="1160">
                  <c:v>18.823716910597508</c:v>
                </c:pt>
                <c:pt idx="1161">
                  <c:v>18.330108233588387</c:v>
                </c:pt>
                <c:pt idx="1162">
                  <c:v>17.67129847694402</c:v>
                </c:pt>
                <c:pt idx="1163">
                  <c:v>18.05367352817564</c:v>
                </c:pt>
                <c:pt idx="1164">
                  <c:v>18.714792356342176</c:v>
                </c:pt>
                <c:pt idx="1165">
                  <c:v>19.31517271249999</c:v>
                </c:pt>
                <c:pt idx="1166">
                  <c:v>15.8460071751886</c:v>
                </c:pt>
                <c:pt idx="1167">
                  <c:v>11.767546541613092</c:v>
                </c:pt>
                <c:pt idx="1168">
                  <c:v>13.323188975123516</c:v>
                </c:pt>
                <c:pt idx="1169">
                  <c:v>14.863249524363452</c:v>
                </c:pt>
                <c:pt idx="1170">
                  <c:v>14.623628566298274</c:v>
                </c:pt>
                <c:pt idx="1171">
                  <c:v>14.592957328956873</c:v>
                </c:pt>
                <c:pt idx="1172">
                  <c:v>14.258215335937493</c:v>
                </c:pt>
                <c:pt idx="1173">
                  <c:v>13.845193007037947</c:v>
                </c:pt>
                <c:pt idx="1174">
                  <c:v>13.657937346457306</c:v>
                </c:pt>
                <c:pt idx="1175">
                  <c:v>13.156324232812498</c:v>
                </c:pt>
                <c:pt idx="1176">
                  <c:v>12.581959625976571</c:v>
                </c:pt>
                <c:pt idx="1177">
                  <c:v>12.529346148252351</c:v>
                </c:pt>
                <c:pt idx="1178">
                  <c:v>13.327475232770965</c:v>
                </c:pt>
                <c:pt idx="1179">
                  <c:v>14.200468018058503</c:v>
                </c:pt>
                <c:pt idx="1180">
                  <c:v>14.509853073632806</c:v>
                </c:pt>
                <c:pt idx="1181">
                  <c:v>14.530179774172415</c:v>
                </c:pt>
                <c:pt idx="1182">
                  <c:v>13.923500354691813</c:v>
                </c:pt>
                <c:pt idx="1183">
                  <c:v>13.242788911316596</c:v>
                </c:pt>
                <c:pt idx="1184">
                  <c:v>12.822571479608444</c:v>
                </c:pt>
                <c:pt idx="1185">
                  <c:v>12.063983642249644</c:v>
                </c:pt>
                <c:pt idx="1186">
                  <c:v>10.632379881256686</c:v>
                </c:pt>
                <c:pt idx="1187">
                  <c:v>9.720775714590026</c:v>
                </c:pt>
                <c:pt idx="1188">
                  <c:v>9.720775714590026</c:v>
                </c:pt>
                <c:pt idx="1189">
                  <c:v>9.720775714590026</c:v>
                </c:pt>
                <c:pt idx="1190">
                  <c:v>9.720775714590026</c:v>
                </c:pt>
                <c:pt idx="1191">
                  <c:v>9.720775714590026</c:v>
                </c:pt>
                <c:pt idx="1192">
                  <c:v>9.720775714590026</c:v>
                </c:pt>
                <c:pt idx="1193">
                  <c:v>9.720775714590026</c:v>
                </c:pt>
                <c:pt idx="1194">
                  <c:v>9.720775714590026</c:v>
                </c:pt>
                <c:pt idx="1195">
                  <c:v>10.024643770145609</c:v>
                </c:pt>
                <c:pt idx="1196">
                  <c:v>10.051709344633087</c:v>
                </c:pt>
                <c:pt idx="1197">
                  <c:v>10.051709344633043</c:v>
                </c:pt>
                <c:pt idx="1198">
                  <c:v>11.296910741876445</c:v>
                </c:pt>
                <c:pt idx="1199">
                  <c:v>12.634436795902742</c:v>
                </c:pt>
                <c:pt idx="1200">
                  <c:v>14.014761300405086</c:v>
                </c:pt>
                <c:pt idx="1201">
                  <c:v>15.198961616565914</c:v>
                </c:pt>
                <c:pt idx="1202">
                  <c:v>14.838850024290572</c:v>
                </c:pt>
                <c:pt idx="1203">
                  <c:v>13.777579420490399</c:v>
                </c:pt>
                <c:pt idx="1204">
                  <c:v>12.641187803429334</c:v>
                </c:pt>
                <c:pt idx="1205">
                  <c:v>11.752804982199493</c:v>
                </c:pt>
                <c:pt idx="1206">
                  <c:v>11.465688543304459</c:v>
                </c:pt>
                <c:pt idx="1207">
                  <c:v>11.495224012500008</c:v>
                </c:pt>
                <c:pt idx="1208">
                  <c:v>11.524814223883057</c:v>
                </c:pt>
                <c:pt idx="1209">
                  <c:v>11.23655645599497</c:v>
                </c:pt>
                <c:pt idx="1210">
                  <c:v>10.918653678217167</c:v>
                </c:pt>
                <c:pt idx="1211">
                  <c:v>10.918653678217167</c:v>
                </c:pt>
                <c:pt idx="1212">
                  <c:v>10.600750900439362</c:v>
                </c:pt>
                <c:pt idx="1213">
                  <c:v>10.572085057216352</c:v>
                </c:pt>
                <c:pt idx="1214">
                  <c:v>10.88966144610527</c:v>
                </c:pt>
                <c:pt idx="1215">
                  <c:v>10.88966144610527</c:v>
                </c:pt>
                <c:pt idx="1216">
                  <c:v>10.572085057216398</c:v>
                </c:pt>
                <c:pt idx="1217">
                  <c:v>10.226224012499992</c:v>
                </c:pt>
                <c:pt idx="1218">
                  <c:v>10.197994098859999</c:v>
                </c:pt>
                <c:pt idx="1219">
                  <c:v>10.169818871088426</c:v>
                </c:pt>
                <c:pt idx="1220">
                  <c:v>9.8254274395327066</c:v>
                </c:pt>
                <c:pt idx="1221">
                  <c:v>9.1387665731259116</c:v>
                </c:pt>
                <c:pt idx="1222">
                  <c:v>8.7433571982681499</c:v>
                </c:pt>
                <c:pt idx="1223">
                  <c:v>8.3503947814544137</c:v>
                </c:pt>
                <c:pt idx="1224">
                  <c:v>8.5590750322121139</c:v>
                </c:pt>
                <c:pt idx="1225">
                  <c:v>9.1303116839380092</c:v>
                </c:pt>
                <c:pt idx="1226">
                  <c:v>9.3881037524913804</c:v>
                </c:pt>
                <c:pt idx="1227">
                  <c:v>9.3612296286694185</c:v>
                </c:pt>
                <c:pt idx="1228">
                  <c:v>9.3076421721214935</c:v>
                </c:pt>
                <c:pt idx="1229">
                  <c:v>9.2809287267572831</c:v>
                </c:pt>
                <c:pt idx="1230">
                  <c:v>8.9185718424749609</c:v>
                </c:pt>
                <c:pt idx="1231">
                  <c:v>9.1746088505859458</c:v>
                </c:pt>
                <c:pt idx="1232">
                  <c:v>9.7643842984911</c:v>
                </c:pt>
                <c:pt idx="1233">
                  <c:v>9.7643842984910574</c:v>
                </c:pt>
                <c:pt idx="1234">
                  <c:v>9.737337911648261</c:v>
                </c:pt>
                <c:pt idx="1235">
                  <c:v>9.4295531894260574</c:v>
                </c:pt>
                <c:pt idx="1236">
                  <c:v>8.7620085751090659</c:v>
                </c:pt>
                <c:pt idx="1237">
                  <c:v>7.790807890415258</c:v>
                </c:pt>
                <c:pt idx="1238">
                  <c:v>6.4478313515281833</c:v>
                </c:pt>
                <c:pt idx="1239">
                  <c:v>5.4004280866940828</c:v>
                </c:pt>
                <c:pt idx="1240">
                  <c:v>4.9259262009602196</c:v>
                </c:pt>
                <c:pt idx="1241">
                  <c:v>5.0764790834991587</c:v>
                </c:pt>
                <c:pt idx="1242">
                  <c:v>5.2249820701967664</c:v>
                </c:pt>
                <c:pt idx="1243">
                  <c:v>5.0988384375000084</c:v>
                </c:pt>
                <c:pt idx="1244">
                  <c:v>4.953976279931581</c:v>
                </c:pt>
                <c:pt idx="1245">
                  <c:v>5.1212778189892445</c:v>
                </c:pt>
                <c:pt idx="1246">
                  <c:v>4.7113638513918445</c:v>
                </c:pt>
                <c:pt idx="1247">
                  <c:v>4.2878818281871816</c:v>
                </c:pt>
                <c:pt idx="1248">
                  <c:v>4.1543603388527037</c:v>
                </c:pt>
                <c:pt idx="1249">
                  <c:v>4.0232314548182293</c:v>
                </c:pt>
                <c:pt idx="1250">
                  <c:v>4.1728855808467902</c:v>
                </c:pt>
                <c:pt idx="1251">
                  <c:v>4.33889099721927</c:v>
                </c:pt>
                <c:pt idx="1252">
                  <c:v>4.2282039740662976</c:v>
                </c:pt>
                <c:pt idx="1253">
                  <c:v>4.1192220686795675</c:v>
                </c:pt>
                <c:pt idx="1254">
                  <c:v>4.0119331161284117</c:v>
                </c:pt>
                <c:pt idx="1255">
                  <c:v>3.9063249514823855</c:v>
                </c:pt>
                <c:pt idx="1256">
                  <c:v>3.8023854098108982</c:v>
                </c:pt>
                <c:pt idx="1257">
                  <c:v>3.7001023261833876</c:v>
                </c:pt>
                <c:pt idx="1258">
                  <c:v>3.5994635356693432</c:v>
                </c:pt>
                <c:pt idx="1259">
                  <c:v>3.7612415955603415</c:v>
                </c:pt>
                <c:pt idx="1260">
                  <c:v>4.1966476429162247</c:v>
                </c:pt>
                <c:pt idx="1261">
                  <c:v>4.6442166205096811</c:v>
                </c:pt>
                <c:pt idx="1262">
                  <c:v>5.6191037735020757</c:v>
                </c:pt>
                <c:pt idx="1263">
                  <c:v>6.6465759957242776</c:v>
                </c:pt>
                <c:pt idx="1264">
                  <c:v>7.438254398336742</c:v>
                </c:pt>
                <c:pt idx="1265">
                  <c:v>8.0180908304861873</c:v>
                </c:pt>
                <c:pt idx="1266">
                  <c:v>7.8247865318051293</c:v>
                </c:pt>
                <c:pt idx="1267">
                  <c:v>7.6084506775891416</c:v>
                </c:pt>
                <c:pt idx="1268">
                  <c:v>7.1305302545717657</c:v>
                </c:pt>
                <c:pt idx="1269">
                  <c:v>6.0886969212384177</c:v>
                </c:pt>
                <c:pt idx="1270">
                  <c:v>5.2702006775891643</c:v>
                </c:pt>
                <c:pt idx="1271">
                  <c:v>4.6972021187036788</c:v>
                </c:pt>
                <c:pt idx="1272">
                  <c:v>4.3691230137514561</c:v>
                </c:pt>
                <c:pt idx="1273">
                  <c:v>4.5567965480739279</c:v>
                </c:pt>
                <c:pt idx="1274">
                  <c:v>4.7601115924147095</c:v>
                </c:pt>
                <c:pt idx="1275">
                  <c:v>4.9618646774093902</c:v>
                </c:pt>
                <c:pt idx="1276">
                  <c:v>5.6872412835141706</c:v>
                </c:pt>
                <c:pt idx="1277">
                  <c:v>6.4480537835141627</c:v>
                </c:pt>
                <c:pt idx="1278">
                  <c:v>6.7216387112118561</c:v>
                </c:pt>
                <c:pt idx="1279">
                  <c:v>6.9959202329649388</c:v>
                </c:pt>
                <c:pt idx="1280">
                  <c:v>7.291663561691669</c:v>
                </c:pt>
                <c:pt idx="1281">
                  <c:v>6.8222008869140716</c:v>
                </c:pt>
                <c:pt idx="1282">
                  <c:v>6.566638386914085</c:v>
                </c:pt>
                <c:pt idx="1283">
                  <c:v>6.58655650150894</c:v>
                </c:pt>
                <c:pt idx="1284">
                  <c:v>6.3306676126200285</c:v>
                </c:pt>
                <c:pt idx="1285">
                  <c:v>5.8188898348422446</c:v>
                </c:pt>
                <c:pt idx="1286">
                  <c:v>5.2705838146369022</c:v>
                </c:pt>
                <c:pt idx="1287">
                  <c:v>4.9796484050925933</c:v>
                </c:pt>
                <c:pt idx="1288">
                  <c:v>4.4192204501808376</c:v>
                </c:pt>
                <c:pt idx="1289">
                  <c:v>4.09918583133976</c:v>
                </c:pt>
                <c:pt idx="1290">
                  <c:v>4.2844449896334273</c:v>
                </c:pt>
                <c:pt idx="1291">
                  <c:v>4.2346203458954816</c:v>
                </c:pt>
                <c:pt idx="1292">
                  <c:v>3.6713745243634484</c:v>
                </c:pt>
                <c:pt idx="1293">
                  <c:v>3.3462407497511051</c:v>
                </c:pt>
                <c:pt idx="1294">
                  <c:v>3.2708811478738005</c:v>
                </c:pt>
                <c:pt idx="1295">
                  <c:v>3.6842053455078205</c:v>
                </c:pt>
                <c:pt idx="1296">
                  <c:v>4.6095051592592471</c:v>
                </c:pt>
                <c:pt idx="1297">
                  <c:v>5.5629667529012892</c:v>
                </c:pt>
                <c:pt idx="1298">
                  <c:v>6.3093384925925875</c:v>
                </c:pt>
                <c:pt idx="1299">
                  <c:v>6.8341382881322872</c:v>
                </c:pt>
                <c:pt idx="1300">
                  <c:v>6.8931532277325021</c:v>
                </c:pt>
                <c:pt idx="1301">
                  <c:v>6.6875892864939459</c:v>
                </c:pt>
                <c:pt idx="1302">
                  <c:v>6.7266598056785423</c:v>
                </c:pt>
                <c:pt idx="1303">
                  <c:v>7.0123235691725085</c:v>
                </c:pt>
                <c:pt idx="1304">
                  <c:v>6.825079234467176</c:v>
                </c:pt>
                <c:pt idx="1305">
                  <c:v>6.3494326313006466</c:v>
                </c:pt>
                <c:pt idx="1306">
                  <c:v>6.1205787743484086</c:v>
                </c:pt>
                <c:pt idx="1307">
                  <c:v>5.8725232187928675</c:v>
                </c:pt>
                <c:pt idx="1308">
                  <c:v>5.6244676632373256</c:v>
                </c:pt>
                <c:pt idx="1309">
                  <c:v>5.6062451313006534</c:v>
                </c:pt>
                <c:pt idx="1310">
                  <c:v>5.6062451313006179</c:v>
                </c:pt>
                <c:pt idx="1311">
                  <c:v>5.3406625678004893</c:v>
                </c:pt>
                <c:pt idx="1312">
                  <c:v>5.0757754719733352</c:v>
                </c:pt>
                <c:pt idx="1313">
                  <c:v>4.5480874580613966</c:v>
                </c:pt>
                <c:pt idx="1314">
                  <c:v>4.4981033700960227</c:v>
                </c:pt>
                <c:pt idx="1315">
                  <c:v>4.464992498553241</c:v>
                </c:pt>
                <c:pt idx="1316">
                  <c:v>3.4403928455077994</c:v>
                </c:pt>
                <c:pt idx="1317">
                  <c:v>3.108807085857928</c:v>
                </c:pt>
                <c:pt idx="1318">
                  <c:v>3.5322242019705468</c:v>
                </c:pt>
                <c:pt idx="1319">
                  <c:v>4.9080554331808814</c:v>
                </c:pt>
                <c:pt idx="1320">
                  <c:v>7.10076536179833</c:v>
                </c:pt>
                <c:pt idx="1321">
                  <c:v>8.8909912680898611</c:v>
                </c:pt>
                <c:pt idx="1322">
                  <c:v>10.804597672176932</c:v>
                </c:pt>
                <c:pt idx="1323">
                  <c:v>12.845809386596304</c:v>
                </c:pt>
                <c:pt idx="1324">
                  <c:v>14.0561787835142</c:v>
                </c:pt>
                <c:pt idx="1325">
                  <c:v>13.209995699999986</c:v>
                </c:pt>
                <c:pt idx="1326">
                  <c:v>10.904808345831443</c:v>
                </c:pt>
                <c:pt idx="1327">
                  <c:v>8.660300376817565</c:v>
                </c:pt>
                <c:pt idx="1328">
                  <c:v>7.3844653359375076</c:v>
                </c:pt>
                <c:pt idx="1329">
                  <c:v>6.8557153359375009</c:v>
                </c:pt>
                <c:pt idx="1330">
                  <c:v>6.8557153359375009</c:v>
                </c:pt>
                <c:pt idx="1331">
                  <c:v>6.8557153359375009</c:v>
                </c:pt>
                <c:pt idx="1332">
                  <c:v>6.5913403359375158</c:v>
                </c:pt>
                <c:pt idx="1333">
                  <c:v>5.7787628530700639</c:v>
                </c:pt>
                <c:pt idx="1334">
                  <c:v>5.1945396633251644</c:v>
                </c:pt>
                <c:pt idx="1335">
                  <c:v>5.1388222347203607</c:v>
                </c:pt>
                <c:pt idx="1336">
                  <c:v>5.6057340466392542</c:v>
                </c:pt>
                <c:pt idx="1337">
                  <c:v>6.1083040955603192</c:v>
                </c:pt>
                <c:pt idx="1338">
                  <c:v>6.3491552545717367</c:v>
                </c:pt>
                <c:pt idx="1339">
                  <c:v>6.6096135879050912</c:v>
                </c:pt>
                <c:pt idx="1340">
                  <c:v>6.8700719212384467</c:v>
                </c:pt>
                <c:pt idx="1341">
                  <c:v>7.1514429844492238</c:v>
                </c:pt>
                <c:pt idx="1342">
                  <c:v>7.9557340466392326</c:v>
                </c:pt>
                <c:pt idx="1343">
                  <c:v>8.8311827449074034</c:v>
                </c:pt>
                <c:pt idx="1344">
                  <c:v>8.9240225990397715</c:v>
                </c:pt>
                <c:pt idx="1345">
                  <c:v>8.7525627690157837</c:v>
                </c:pt>
                <c:pt idx="1346">
                  <c:v>8.0242187095563597</c:v>
                </c:pt>
                <c:pt idx="1347">
                  <c:v>7.2475568592592436</c:v>
                </c:pt>
                <c:pt idx="1348">
                  <c:v>6.4485568592592895</c:v>
                </c:pt>
                <c:pt idx="1349">
                  <c:v>4.5480792377165011</c:v>
                </c:pt>
                <c:pt idx="1350">
                  <c:v>2.0524528508607935</c:v>
                </c:pt>
                <c:pt idx="1351">
                  <c:v>7.4089566478052662E-2</c:v>
                </c:pt>
                <c:pt idx="1352">
                  <c:v>-0.8550828520297421</c:v>
                </c:pt>
                <c:pt idx="1353">
                  <c:v>-1.2468731259259396</c:v>
                </c:pt>
                <c:pt idx="1354">
                  <c:v>-1.6295485276548032</c:v>
                </c:pt>
                <c:pt idx="1355">
                  <c:v>-2.2337653953125054</c:v>
                </c:pt>
                <c:pt idx="1356">
                  <c:v>-3.2914744490625396</c:v>
                </c:pt>
                <c:pt idx="1357">
                  <c:v>-4.0702674796874811</c:v>
                </c:pt>
                <c:pt idx="1358">
                  <c:v>-4.5766963687264415</c:v>
                </c:pt>
                <c:pt idx="1359">
                  <c:v>-5.2579860998631052</c:v>
                </c:pt>
                <c:pt idx="1360">
                  <c:v>-5.4621879719371416</c:v>
                </c:pt>
                <c:pt idx="1361">
                  <c:v>-3.6238531441700834</c:v>
                </c:pt>
                <c:pt idx="1362">
                  <c:v>-0.1010983317751286</c:v>
                </c:pt>
                <c:pt idx="1363">
                  <c:v>3.7762414606331363</c:v>
                </c:pt>
                <c:pt idx="1364">
                  <c:v>7.4035183047496593</c:v>
                </c:pt>
                <c:pt idx="1365">
                  <c:v>8.0777809785300985</c:v>
                </c:pt>
                <c:pt idx="1366">
                  <c:v>5.5846725169131641</c:v>
                </c:pt>
                <c:pt idx="1367">
                  <c:v>2.3266347271629004</c:v>
                </c:pt>
                <c:pt idx="1368">
                  <c:v>-1.8016622804524129</c:v>
                </c:pt>
                <c:pt idx="1369">
                  <c:v>-3.4434682407407395</c:v>
                </c:pt>
                <c:pt idx="1370">
                  <c:v>-0.97754383113855137</c:v>
                </c:pt>
                <c:pt idx="1371">
                  <c:v>2.0131179213884574</c:v>
                </c:pt>
                <c:pt idx="1372">
                  <c:v>3.1450345880551263</c:v>
                </c:pt>
                <c:pt idx="1373">
                  <c:v>2.2017706991662376</c:v>
                </c:pt>
                <c:pt idx="1374">
                  <c:v>9.4541942397291287E-2</c:v>
                </c:pt>
                <c:pt idx="1375">
                  <c:v>-2.5411619547603728</c:v>
                </c:pt>
                <c:pt idx="1376">
                  <c:v>-6.8157597942202059</c:v>
                </c:pt>
                <c:pt idx="1377">
                  <c:v>-12.189230992781203</c:v>
                </c:pt>
                <c:pt idx="1378">
                  <c:v>-13.808625657052408</c:v>
                </c:pt>
                <c:pt idx="1379">
                  <c:v>-12.371539131886573</c:v>
                </c:pt>
                <c:pt idx="1380">
                  <c:v>-10.870856039349977</c:v>
                </c:pt>
                <c:pt idx="1381">
                  <c:v>-6.4166276681755807</c:v>
                </c:pt>
                <c:pt idx="1382">
                  <c:v>0.55303011007667768</c:v>
                </c:pt>
                <c:pt idx="1383">
                  <c:v>6.2669626943798749</c:v>
                </c:pt>
                <c:pt idx="1384">
                  <c:v>7.8577887438879781</c:v>
                </c:pt>
                <c:pt idx="1385">
                  <c:v>5.6595946705589908</c:v>
                </c:pt>
                <c:pt idx="1386">
                  <c:v>3.7057417028519919</c:v>
                </c:pt>
                <c:pt idx="1387">
                  <c:v>4.6792743990397749</c:v>
                </c:pt>
                <c:pt idx="1388">
                  <c:v>7.7836793914587616</c:v>
                </c:pt>
                <c:pt idx="1389">
                  <c:v>11.549120584242919</c:v>
                </c:pt>
                <c:pt idx="1390">
                  <c:v>13.702106099428535</c:v>
                </c:pt>
                <c:pt idx="1391">
                  <c:v>12.667111936250425</c:v>
                </c:pt>
                <c:pt idx="1392">
                  <c:v>9.6645680592592491</c:v>
                </c:pt>
                <c:pt idx="1393">
                  <c:v>6.4764277057798054</c:v>
                </c:pt>
                <c:pt idx="1394">
                  <c:v>3.8939417076171905</c:v>
                </c:pt>
                <c:pt idx="1395">
                  <c:v>2.4604417076171954</c:v>
                </c:pt>
                <c:pt idx="1396">
                  <c:v>1.3690153531702838</c:v>
                </c:pt>
                <c:pt idx="1397">
                  <c:v>8.4814122841382442E-2</c:v>
                </c:pt>
                <c:pt idx="1398">
                  <c:v>-0.83301475173182404</c:v>
                </c:pt>
                <c:pt idx="1399">
                  <c:v>-1.722679056883627</c:v>
                </c:pt>
                <c:pt idx="1400">
                  <c:v>-2.5722751272931133</c:v>
                </c:pt>
                <c:pt idx="1401">
                  <c:v>-3.0454626492109873</c:v>
                </c:pt>
                <c:pt idx="1402">
                  <c:v>-3.9412582339699038</c:v>
                </c:pt>
                <c:pt idx="1403">
                  <c:v>-6.3527352911694104</c:v>
                </c:pt>
                <c:pt idx="1404">
                  <c:v>-10.220280963556673</c:v>
                </c:pt>
                <c:pt idx="1405">
                  <c:v>-11.330093855909475</c:v>
                </c:pt>
                <c:pt idx="1406">
                  <c:v>-8.0588163740740715</c:v>
                </c:pt>
                <c:pt idx="1407">
                  <c:v>-3.0399591199074081</c:v>
                </c:pt>
                <c:pt idx="1408">
                  <c:v>0.53945296114299279</c:v>
                </c:pt>
                <c:pt idx="1409">
                  <c:v>1.3549676100766794</c:v>
                </c:pt>
                <c:pt idx="1410">
                  <c:v>0.91893848776818432</c:v>
                </c:pt>
                <c:pt idx="1411">
                  <c:v>0.46703213875814609</c:v>
                </c:pt>
                <c:pt idx="1412">
                  <c:v>0.19240545508964621</c:v>
                </c:pt>
                <c:pt idx="1413">
                  <c:v>0.53275551101707119</c:v>
                </c:pt>
                <c:pt idx="1414">
                  <c:v>2.1105966893175583</c:v>
                </c:pt>
                <c:pt idx="1415">
                  <c:v>4.8184002975115749</c:v>
                </c:pt>
                <c:pt idx="1416">
                  <c:v>7.6987708879707304</c:v>
                </c:pt>
                <c:pt idx="1417">
                  <c:v>9.4894324550925884</c:v>
                </c:pt>
                <c:pt idx="1418">
                  <c:v>9.0620816592592615</c:v>
                </c:pt>
                <c:pt idx="1419">
                  <c:v>5.9903652758024206</c:v>
                </c:pt>
                <c:pt idx="1420">
                  <c:v>1.6419636298683451</c:v>
                </c:pt>
                <c:pt idx="1421">
                  <c:v>-2.9536694464198141</c:v>
                </c:pt>
                <c:pt idx="1422">
                  <c:v>-5.5900874053741756</c:v>
                </c:pt>
                <c:pt idx="1423">
                  <c:v>-3.3819379001899534</c:v>
                </c:pt>
                <c:pt idx="1424">
                  <c:v>0.38585528674474284</c:v>
                </c:pt>
                <c:pt idx="1425">
                  <c:v>3.4450681848229601</c:v>
                </c:pt>
                <c:pt idx="1426">
                  <c:v>7.091298644581884</c:v>
                </c:pt>
                <c:pt idx="1427">
                  <c:v>8.579901945619266</c:v>
                </c:pt>
                <c:pt idx="1428">
                  <c:v>5.7420940364433291</c:v>
                </c:pt>
                <c:pt idx="1429">
                  <c:v>1.8390511397984737</c:v>
                </c:pt>
                <c:pt idx="1430">
                  <c:v>-1.625752015588293</c:v>
                </c:pt>
                <c:pt idx="1431">
                  <c:v>-5.4070435911235917</c:v>
                </c:pt>
                <c:pt idx="1432">
                  <c:v>-9.2083738829282389</c:v>
                </c:pt>
                <c:pt idx="1433">
                  <c:v>-9.8195249534414106</c:v>
                </c:pt>
                <c:pt idx="1434">
                  <c:v>-8.3157704047496548</c:v>
                </c:pt>
                <c:pt idx="1435">
                  <c:v>-4.0823343316593785</c:v>
                </c:pt>
                <c:pt idx="1436">
                  <c:v>-5.5336586084052633E-2</c:v>
                </c:pt>
                <c:pt idx="1437">
                  <c:v>1.8118896225434569</c:v>
                </c:pt>
                <c:pt idx="1438">
                  <c:v>2.1585704535946615</c:v>
                </c:pt>
                <c:pt idx="1439">
                  <c:v>1.3251802257373115</c:v>
                </c:pt>
                <c:pt idx="1440">
                  <c:v>0.17800748078033823</c:v>
                </c:pt>
                <c:pt idx="1441">
                  <c:v>-1.1608445257866082</c:v>
                </c:pt>
                <c:pt idx="1442">
                  <c:v>-1.4606141449416996</c:v>
                </c:pt>
                <c:pt idx="1443">
                  <c:v>-0.47626244786603078</c:v>
                </c:pt>
                <c:pt idx="1444">
                  <c:v>0.46970518750000001</c:v>
                </c:pt>
                <c:pt idx="1445">
                  <c:v>0.77805005213396983</c:v>
                </c:pt>
                <c:pt idx="1446">
                  <c:v>0.24439390002223599</c:v>
                </c:pt>
                <c:pt idx="1447">
                  <c:v>-1.578333861846011</c:v>
                </c:pt>
                <c:pt idx="1448">
                  <c:v>-3.5391846600115739</c:v>
                </c:pt>
                <c:pt idx="1449">
                  <c:v>-3.1231626185546877</c:v>
                </c:pt>
                <c:pt idx="1450">
                  <c:v>-1.1992485869748801</c:v>
                </c:pt>
                <c:pt idx="1451">
                  <c:v>-0.15248624675925926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0.36676209211462624</c:v>
                </c:pt>
                <c:pt idx="1480">
                  <c:v>0.69104053691700973</c:v>
                </c:pt>
                <c:pt idx="1481">
                  <c:v>0.86727162128906254</c:v>
                </c:pt>
                <c:pt idx="1482">
                  <c:v>0.93450751512050967</c:v>
                </c:pt>
                <c:pt idx="1483">
                  <c:v>0.97009581531207134</c:v>
                </c:pt>
                <c:pt idx="1484">
                  <c:v>1.0310371812071333</c:v>
                </c:pt>
                <c:pt idx="1485">
                  <c:v>1.2177590299063892</c:v>
                </c:pt>
                <c:pt idx="1486">
                  <c:v>1.6648734236183447</c:v>
                </c:pt>
                <c:pt idx="1487">
                  <c:v>2.3358487815610531</c:v>
                </c:pt>
                <c:pt idx="1488">
                  <c:v>3.2678171418359923</c:v>
                </c:pt>
                <c:pt idx="1489">
                  <c:v>4.4714461515625015</c:v>
                </c:pt>
                <c:pt idx="1490">
                  <c:v>5.8505502716941544</c:v>
                </c:pt>
                <c:pt idx="1491">
                  <c:v>7.2429846776837365</c:v>
                </c:pt>
                <c:pt idx="1492">
                  <c:v>8.3360491981510982</c:v>
                </c:pt>
                <c:pt idx="1493">
                  <c:v>8.9492197580758663</c:v>
                </c:pt>
                <c:pt idx="1494">
                  <c:v>9.3152277081524879</c:v>
                </c:pt>
                <c:pt idx="1495">
                  <c:v>9.249955671126969</c:v>
                </c:pt>
                <c:pt idx="1496">
                  <c:v>8.9678858076504113</c:v>
                </c:pt>
                <c:pt idx="1497">
                  <c:v>8.5124597237576705</c:v>
                </c:pt>
                <c:pt idx="1498">
                  <c:v>7.7231335310546791</c:v>
                </c:pt>
                <c:pt idx="1499">
                  <c:v>6.7667322906268703</c:v>
                </c:pt>
                <c:pt idx="1500">
                  <c:v>5.6695972087499467</c:v>
                </c:pt>
                <c:pt idx="1501">
                  <c:v>5.1288782912109383</c:v>
                </c:pt>
                <c:pt idx="1502">
                  <c:v>4.909216776449715</c:v>
                </c:pt>
                <c:pt idx="1503">
                  <c:v>4.8248507440471178</c:v>
                </c:pt>
                <c:pt idx="1504">
                  <c:v>4.926165054803235</c:v>
                </c:pt>
                <c:pt idx="1505">
                  <c:v>4.6616780625000027</c:v>
                </c:pt>
                <c:pt idx="1506">
                  <c:v>4.5547122249643675</c:v>
                </c:pt>
                <c:pt idx="1507">
                  <c:v>4.8042776243677148</c:v>
                </c:pt>
                <c:pt idx="1508">
                  <c:v>5.2542650263545898</c:v>
                </c:pt>
                <c:pt idx="1509">
                  <c:v>5.9130810366107811</c:v>
                </c:pt>
                <c:pt idx="1510">
                  <c:v>7.1826182288923244</c:v>
                </c:pt>
                <c:pt idx="1511">
                  <c:v>8.9559514052734368</c:v>
                </c:pt>
                <c:pt idx="1512">
                  <c:v>10.902123890447097</c:v>
                </c:pt>
                <c:pt idx="1513">
                  <c:v>12.85624719551317</c:v>
                </c:pt>
                <c:pt idx="1514">
                  <c:v>14.170140208842641</c:v>
                </c:pt>
                <c:pt idx="1515">
                  <c:v>14.237980115690638</c:v>
                </c:pt>
                <c:pt idx="1516">
                  <c:v>12.836749989694807</c:v>
                </c:pt>
                <c:pt idx="1517">
                  <c:v>11.17745286658764</c:v>
                </c:pt>
                <c:pt idx="1518">
                  <c:v>9.8399412210532979</c:v>
                </c:pt>
                <c:pt idx="1519">
                  <c:v>8.8419423889052329</c:v>
                </c:pt>
                <c:pt idx="1520">
                  <c:v>8.0392612561492491</c:v>
                </c:pt>
                <c:pt idx="1521">
                  <c:v>7.1603596046874731</c:v>
                </c:pt>
                <c:pt idx="1522">
                  <c:v>6.011057085857936</c:v>
                </c:pt>
                <c:pt idx="1523">
                  <c:v>4.3019634903120707</c:v>
                </c:pt>
                <c:pt idx="1524">
                  <c:v>1.8356997508916326</c:v>
                </c:pt>
                <c:pt idx="1525">
                  <c:v>-1.3773180656895612</c:v>
                </c:pt>
                <c:pt idx="1526">
                  <c:v>-4.0488338365740866</c:v>
                </c:pt>
                <c:pt idx="1527">
                  <c:v>-5.6878180060420807</c:v>
                </c:pt>
                <c:pt idx="1528">
                  <c:v>-5.6898586232488713</c:v>
                </c:pt>
                <c:pt idx="1529">
                  <c:v>-4.4195115281207116</c:v>
                </c:pt>
                <c:pt idx="1530">
                  <c:v>-2.6007132184563644</c:v>
                </c:pt>
                <c:pt idx="1531">
                  <c:v>-0.45135771411313669</c:v>
                </c:pt>
                <c:pt idx="1532">
                  <c:v>1.6672766682248827</c:v>
                </c:pt>
                <c:pt idx="1533">
                  <c:v>3.8023650925925851</c:v>
                </c:pt>
                <c:pt idx="1534">
                  <c:v>6.2206849714163219</c:v>
                </c:pt>
                <c:pt idx="1535">
                  <c:v>9.1995126145597617</c:v>
                </c:pt>
                <c:pt idx="1536">
                  <c:v>12.490143252812063</c:v>
                </c:pt>
                <c:pt idx="1537">
                  <c:v>15.295906017009608</c:v>
                </c:pt>
                <c:pt idx="1538">
                  <c:v>17.9756727125</c:v>
                </c:pt>
                <c:pt idx="1539">
                  <c:v>20.286201619633054</c:v>
                </c:pt>
                <c:pt idx="1540">
                  <c:v>22.294465727732533</c:v>
                </c:pt>
                <c:pt idx="1541">
                  <c:v>23.987000945953344</c:v>
                </c:pt>
                <c:pt idx="1542">
                  <c:v>24.377523861974879</c:v>
                </c:pt>
                <c:pt idx="1543">
                  <c:v>23.219251022576703</c:v>
                </c:pt>
                <c:pt idx="1544">
                  <c:v>19.977395717076028</c:v>
                </c:pt>
                <c:pt idx="1545">
                  <c:v>16.22160635248412</c:v>
                </c:pt>
                <c:pt idx="1546">
                  <c:v>13.617588437499984</c:v>
                </c:pt>
                <c:pt idx="1547">
                  <c:v>12.026273736863425</c:v>
                </c:pt>
                <c:pt idx="1548">
                  <c:v>11.844403132469582</c:v>
                </c:pt>
                <c:pt idx="1549">
                  <c:v>12.286499683412904</c:v>
                </c:pt>
                <c:pt idx="1550">
                  <c:v>13.033426200960227</c:v>
                </c:pt>
                <c:pt idx="1551">
                  <c:v>13.85021774003908</c:v>
                </c:pt>
                <c:pt idx="1552">
                  <c:v>14.373859129305988</c:v>
                </c:pt>
                <c:pt idx="1553">
                  <c:v>14.62967796707176</c:v>
                </c:pt>
                <c:pt idx="1554">
                  <c:v>14.856303726757275</c:v>
                </c:pt>
                <c:pt idx="1555">
                  <c:v>15.743220865545394</c:v>
                </c:pt>
                <c:pt idx="1556">
                  <c:v>16.994080358969907</c:v>
                </c:pt>
                <c:pt idx="1557">
                  <c:v>18.340244451006075</c:v>
                </c:pt>
                <c:pt idx="1558">
                  <c:v>20.075713777693927</c:v>
                </c:pt>
                <c:pt idx="1559">
                  <c:v>21.972709067781192</c:v>
                </c:pt>
                <c:pt idx="1560">
                  <c:v>22.965840969907372</c:v>
                </c:pt>
                <c:pt idx="1561">
                  <c:v>23.645984476971879</c:v>
                </c:pt>
                <c:pt idx="1562">
                  <c:v>24.341064716546647</c:v>
                </c:pt>
                <c:pt idx="1563">
                  <c:v>25.399895705092579</c:v>
                </c:pt>
                <c:pt idx="1564">
                  <c:v>26.531091405085917</c:v>
                </c:pt>
                <c:pt idx="1565">
                  <c:v>27.331363477531312</c:v>
                </c:pt>
                <c:pt idx="1566">
                  <c:v>28.514801118279809</c:v>
                </c:pt>
                <c:pt idx="1567">
                  <c:v>29.035767895493315</c:v>
                </c:pt>
                <c:pt idx="1568">
                  <c:v>28.711925721423544</c:v>
                </c:pt>
                <c:pt idx="1569">
                  <c:v>28.704702950891654</c:v>
                </c:pt>
                <c:pt idx="1570">
                  <c:v>28.642203969386593</c:v>
                </c:pt>
                <c:pt idx="1571">
                  <c:v>28.523763483899444</c:v>
                </c:pt>
                <c:pt idx="1572">
                  <c:v>28.348854183272511</c:v>
                </c:pt>
                <c:pt idx="1573">
                  <c:v>27.322014387094871</c:v>
                </c:pt>
                <c:pt idx="1574">
                  <c:v>25.725707391527365</c:v>
                </c:pt>
                <c:pt idx="1575">
                  <c:v>24.413712357750349</c:v>
                </c:pt>
                <c:pt idx="1576">
                  <c:v>22.590426694907404</c:v>
                </c:pt>
                <c:pt idx="1577">
                  <c:v>20.618702775599878</c:v>
                </c:pt>
                <c:pt idx="1578">
                  <c:v>18.95967669490738</c:v>
                </c:pt>
                <c:pt idx="1579">
                  <c:v>18.023057556835962</c:v>
                </c:pt>
                <c:pt idx="1580">
                  <c:v>17.090980058738435</c:v>
                </c:pt>
                <c:pt idx="1581">
                  <c:v>16.480534205856408</c:v>
                </c:pt>
                <c:pt idx="1582">
                  <c:v>15.916065531459777</c:v>
                </c:pt>
                <c:pt idx="1583">
                  <c:v>14.481476446289076</c:v>
                </c:pt>
                <c:pt idx="1584">
                  <c:v>13.417169149108375</c:v>
                </c:pt>
                <c:pt idx="1585">
                  <c:v>12.32799407407407</c:v>
                </c:pt>
                <c:pt idx="1586">
                  <c:v>11.217507440675611</c:v>
                </c:pt>
                <c:pt idx="1587">
                  <c:v>10.474908939885271</c:v>
                </c:pt>
                <c:pt idx="1588">
                  <c:v>10.509892283070004</c:v>
                </c:pt>
                <c:pt idx="1589">
                  <c:v>11.337890512446442</c:v>
                </c:pt>
                <c:pt idx="1590">
                  <c:v>12.224690295102736</c:v>
                </c:pt>
                <c:pt idx="1591">
                  <c:v>13.13715452156395</c:v>
                </c:pt>
                <c:pt idx="1592">
                  <c:v>13.740231192460463</c:v>
                </c:pt>
                <c:pt idx="1593">
                  <c:v>14.339117407467173</c:v>
                </c:pt>
                <c:pt idx="1594">
                  <c:v>15.008744912073775</c:v>
                </c:pt>
                <c:pt idx="1595">
                  <c:v>14.191601228826645</c:v>
                </c:pt>
                <c:pt idx="1596">
                  <c:v>13.305512385448559</c:v>
                </c:pt>
                <c:pt idx="1597">
                  <c:v>12.05717366179781</c:v>
                </c:pt>
                <c:pt idx="1598">
                  <c:v>10.351636097280096</c:v>
                </c:pt>
                <c:pt idx="1599">
                  <c:v>9.3635858243291281</c:v>
                </c:pt>
                <c:pt idx="1600">
                  <c:v>8.3594767086534763</c:v>
                </c:pt>
                <c:pt idx="1601">
                  <c:v>7.7003082237774869</c:v>
                </c:pt>
                <c:pt idx="1602">
                  <c:v>8.1162302939747946</c:v>
                </c:pt>
                <c:pt idx="1603">
                  <c:v>9.287620303334764</c:v>
                </c:pt>
                <c:pt idx="1604">
                  <c:v>10.155003593164029</c:v>
                </c:pt>
                <c:pt idx="1605">
                  <c:v>11.392402395471144</c:v>
                </c:pt>
                <c:pt idx="1606">
                  <c:v>12.370315897256548</c:v>
                </c:pt>
                <c:pt idx="1607">
                  <c:v>12.997927426562491</c:v>
                </c:pt>
                <c:pt idx="1608">
                  <c:v>13.691177426562501</c:v>
                </c:pt>
                <c:pt idx="1609">
                  <c:v>14.38442742656251</c:v>
                </c:pt>
                <c:pt idx="1610">
                  <c:v>14.801260341700955</c:v>
                </c:pt>
                <c:pt idx="1611">
                  <c:v>15.184058323097483</c:v>
                </c:pt>
                <c:pt idx="1612">
                  <c:v>16.336729038425933</c:v>
                </c:pt>
                <c:pt idx="1613">
                  <c:v>17.533715671879285</c:v>
                </c:pt>
                <c:pt idx="1614">
                  <c:v>18.817924638102273</c:v>
                </c:pt>
                <c:pt idx="1615">
                  <c:v>20.156716405085927</c:v>
                </c:pt>
                <c:pt idx="1616">
                  <c:v>21.953575236473341</c:v>
                </c:pt>
                <c:pt idx="1617">
                  <c:v>23.507185041986816</c:v>
                </c:pt>
                <c:pt idx="1618">
                  <c:v>24.771184664971017</c:v>
                </c:pt>
                <c:pt idx="1619">
                  <c:v>25.000494422700157</c:v>
                </c:pt>
                <c:pt idx="1620">
                  <c:v>24.39417990746713</c:v>
                </c:pt>
                <c:pt idx="1621">
                  <c:v>23.728580613761668</c:v>
                </c:pt>
                <c:pt idx="1622">
                  <c:v>22.581410198280249</c:v>
                </c:pt>
                <c:pt idx="1623">
                  <c:v>20.569334812000317</c:v>
                </c:pt>
                <c:pt idx="1624">
                  <c:v>17.989465921173299</c:v>
                </c:pt>
                <c:pt idx="1625">
                  <c:v>15.665100171427037</c:v>
                </c:pt>
                <c:pt idx="1626">
                  <c:v>12.096418290224229</c:v>
                </c:pt>
                <c:pt idx="1627">
                  <c:v>7.9820991999999817</c:v>
                </c:pt>
                <c:pt idx="1628">
                  <c:v>4.5711896359803577</c:v>
                </c:pt>
                <c:pt idx="1629">
                  <c:v>2.2438219039780432</c:v>
                </c:pt>
                <c:pt idx="1630">
                  <c:v>1.7696490103370865</c:v>
                </c:pt>
                <c:pt idx="1631">
                  <c:v>3.4619622852069067</c:v>
                </c:pt>
                <c:pt idx="1632">
                  <c:v>6.2824212766739445</c:v>
                </c:pt>
                <c:pt idx="1633">
                  <c:v>9.5015590468490032</c:v>
                </c:pt>
                <c:pt idx="1634">
                  <c:v>12.17411776552429</c:v>
                </c:pt>
                <c:pt idx="1635">
                  <c:v>13.176606121809382</c:v>
                </c:pt>
                <c:pt idx="1636">
                  <c:v>13.176606121809332</c:v>
                </c:pt>
                <c:pt idx="1637">
                  <c:v>12.109195674074053</c:v>
                </c:pt>
                <c:pt idx="1638">
                  <c:v>10.981195943554727</c:v>
                </c:pt>
                <c:pt idx="1639">
                  <c:v>10.171929074327823</c:v>
                </c:pt>
                <c:pt idx="1640">
                  <c:v>10.020893087499982</c:v>
                </c:pt>
                <c:pt idx="1641">
                  <c:v>10.919456318244144</c:v>
                </c:pt>
                <c:pt idx="1642">
                  <c:v>12.55192292355326</c:v>
                </c:pt>
                <c:pt idx="1643">
                  <c:v>14.958097863114364</c:v>
                </c:pt>
                <c:pt idx="1644">
                  <c:v>17.176643087499965</c:v>
                </c:pt>
                <c:pt idx="1645">
                  <c:v>19.151659403922555</c:v>
                </c:pt>
                <c:pt idx="1646">
                  <c:v>20.929413213515708</c:v>
                </c:pt>
                <c:pt idx="1647">
                  <c:v>22.43216011632375</c:v>
                </c:pt>
                <c:pt idx="1648">
                  <c:v>24.052167793974796</c:v>
                </c:pt>
                <c:pt idx="1649">
                  <c:v>25.036635208359314</c:v>
                </c:pt>
                <c:pt idx="1650">
                  <c:v>25.679102042657679</c:v>
                </c:pt>
                <c:pt idx="1651">
                  <c:v>25.598174225432189</c:v>
                </c:pt>
                <c:pt idx="1652">
                  <c:v>25.046182412073733</c:v>
                </c:pt>
                <c:pt idx="1653">
                  <c:v>24.809168517500407</c:v>
                </c:pt>
                <c:pt idx="1654">
                  <c:v>24.140588287379966</c:v>
                </c:pt>
                <c:pt idx="1655">
                  <c:v>23.748814062002719</c:v>
                </c:pt>
                <c:pt idx="1656">
                  <c:v>24.118472025925957</c:v>
                </c:pt>
                <c:pt idx="1657">
                  <c:v>24.492368792318281</c:v>
                </c:pt>
                <c:pt idx="1658">
                  <c:v>24.870533196570634</c:v>
                </c:pt>
                <c:pt idx="1659">
                  <c:v>25.25299407407406</c:v>
                </c:pt>
                <c:pt idx="1660">
                  <c:v>25.639780260219464</c:v>
                </c:pt>
                <c:pt idx="1661">
                  <c:v>25.634031701508921</c:v>
                </c:pt>
                <c:pt idx="1662">
                  <c:v>25.977589195416716</c:v>
                </c:pt>
                <c:pt idx="1663">
                  <c:v>26.374360154935324</c:v>
                </c:pt>
                <c:pt idx="1664">
                  <c:v>25.917034634158561</c:v>
                </c:pt>
                <c:pt idx="1665">
                  <c:v>25.810505830126907</c:v>
                </c:pt>
                <c:pt idx="1666">
                  <c:v>25.294596443919328</c:v>
                </c:pt>
                <c:pt idx="1667">
                  <c:v>24.674851117303238</c:v>
                </c:pt>
                <c:pt idx="1668">
                  <c:v>24.461610777569824</c:v>
                </c:pt>
                <c:pt idx="1669">
                  <c:v>24.197816606059011</c:v>
                </c:pt>
                <c:pt idx="1670">
                  <c:v>23.932703266941022</c:v>
                </c:pt>
                <c:pt idx="1671">
                  <c:v>23.204284476446748</c:v>
                </c:pt>
                <c:pt idx="1672">
                  <c:v>22.839202836387884</c:v>
                </c:pt>
                <c:pt idx="1673">
                  <c:v>22.887400885991099</c:v>
                </c:pt>
                <c:pt idx="1674">
                  <c:v>22.521482848242222</c:v>
                </c:pt>
                <c:pt idx="1675">
                  <c:v>22.107295348242189</c:v>
                </c:pt>
                <c:pt idx="1676">
                  <c:v>21.693107848242153</c:v>
                </c:pt>
                <c:pt idx="1677">
                  <c:v>20.818095330435479</c:v>
                </c:pt>
                <c:pt idx="1678">
                  <c:v>19.898617809780092</c:v>
                </c:pt>
                <c:pt idx="1679">
                  <c:v>19.349290304738151</c:v>
                </c:pt>
                <c:pt idx="1680">
                  <c:v>19.213811312500027</c:v>
                </c:pt>
                <c:pt idx="1681">
                  <c:v>19.899512645782671</c:v>
                </c:pt>
                <c:pt idx="1682">
                  <c:v>21.0838880849108</c:v>
                </c:pt>
                <c:pt idx="1683">
                  <c:v>22.313721418244178</c:v>
                </c:pt>
                <c:pt idx="1684">
                  <c:v>24.051013555347684</c:v>
                </c:pt>
                <c:pt idx="1685">
                  <c:v>25.07069847358753</c:v>
                </c:pt>
                <c:pt idx="1686">
                  <c:v>25.270326143113412</c:v>
                </c:pt>
                <c:pt idx="1687">
                  <c:v>25.471094612793685</c:v>
                </c:pt>
                <c:pt idx="1688">
                  <c:v>24.84136859816314</c:v>
                </c:pt>
                <c:pt idx="1689">
                  <c:v>24.108505313391593</c:v>
                </c:pt>
                <c:pt idx="1690">
                  <c:v>23.790443370312548</c:v>
                </c:pt>
                <c:pt idx="1691">
                  <c:v>23.42230505659429</c:v>
                </c:pt>
                <c:pt idx="1692">
                  <c:v>23.471363775034252</c:v>
                </c:pt>
                <c:pt idx="1693">
                  <c:v>23.520494581951624</c:v>
                </c:pt>
                <c:pt idx="1694">
                  <c:v>23.569697533665618</c:v>
                </c:pt>
                <c:pt idx="1695">
                  <c:v>23.61897268649512</c:v>
                </c:pt>
                <c:pt idx="1696">
                  <c:v>23.66832009675921</c:v>
                </c:pt>
                <c:pt idx="1697">
                  <c:v>23.71773982077729</c:v>
                </c:pt>
                <c:pt idx="1698">
                  <c:v>23.347495803757266</c:v>
                </c:pt>
                <c:pt idx="1699">
                  <c:v>22.508023581535088</c:v>
                </c:pt>
                <c:pt idx="1700">
                  <c:v>21.620691209666298</c:v>
                </c:pt>
                <c:pt idx="1701">
                  <c:v>21.106431019828356</c:v>
                </c:pt>
                <c:pt idx="1702">
                  <c:v>21.01186958195165</c:v>
                </c:pt>
                <c:pt idx="1703">
                  <c:v>20.500145334372057</c:v>
                </c:pt>
                <c:pt idx="1704">
                  <c:v>20.360255313391633</c:v>
                </c:pt>
                <c:pt idx="1705">
                  <c:v>20.683174153718756</c:v>
                </c:pt>
                <c:pt idx="1706">
                  <c:v>20.589907774074053</c:v>
                </c:pt>
                <c:pt idx="1707">
                  <c:v>20.911441835015875</c:v>
                </c:pt>
                <c:pt idx="1708">
                  <c:v>21.278920348242181</c:v>
                </c:pt>
                <c:pt idx="1709">
                  <c:v>21.231956441546625</c:v>
                </c:pt>
                <c:pt idx="1710">
                  <c:v>22.012133391943429</c:v>
                </c:pt>
                <c:pt idx="1711">
                  <c:v>22.887400885991099</c:v>
                </c:pt>
                <c:pt idx="1712">
                  <c:v>23.349857848242181</c:v>
                </c:pt>
                <c:pt idx="1713">
                  <c:v>24.276944569297886</c:v>
                </c:pt>
                <c:pt idx="1714">
                  <c:v>24.841368598163196</c:v>
                </c:pt>
                <c:pt idx="1715">
                  <c:v>25.408396715425351</c:v>
                </c:pt>
                <c:pt idx="1716">
                  <c:v>26.029119581951662</c:v>
                </c:pt>
                <c:pt idx="1717">
                  <c:v>26.653607876332913</c:v>
                </c:pt>
                <c:pt idx="1718">
                  <c:v>27.334258451678249</c:v>
                </c:pt>
                <c:pt idx="1719">
                  <c:v>28.019989207627344</c:v>
                </c:pt>
                <c:pt idx="1720">
                  <c:v>28.340023531995591</c:v>
                </c:pt>
                <c:pt idx="1721">
                  <c:v>27.756205465687181</c:v>
                </c:pt>
                <c:pt idx="1722">
                  <c:v>26.687177402445531</c:v>
                </c:pt>
                <c:pt idx="1723">
                  <c:v>25.507834980521309</c:v>
                </c:pt>
                <c:pt idx="1724">
                  <c:v>24.27398291076684</c:v>
                </c:pt>
                <c:pt idx="1725">
                  <c:v>21.653834980521161</c:v>
                </c:pt>
                <c:pt idx="1726">
                  <c:v>17.997938674361642</c:v>
                </c:pt>
                <c:pt idx="1727">
                  <c:v>13.775482965370015</c:v>
                </c:pt>
                <c:pt idx="1728">
                  <c:v>9.0004034300925433</c:v>
                </c:pt>
                <c:pt idx="1729">
                  <c:v>4.1633332498485771</c:v>
                </c:pt>
                <c:pt idx="1730">
                  <c:v>0.95345571800061013</c:v>
                </c:pt>
                <c:pt idx="1731">
                  <c:v>-0.56063496515772349</c:v>
                </c:pt>
                <c:pt idx="1732">
                  <c:v>-1.2473956835883646</c:v>
                </c:pt>
                <c:pt idx="1733">
                  <c:v>-1.1045193546663574</c:v>
                </c:pt>
                <c:pt idx="1734">
                  <c:v>-0.92968120364396778</c:v>
                </c:pt>
                <c:pt idx="1735">
                  <c:v>-1.0912816463198507</c:v>
                </c:pt>
                <c:pt idx="1736">
                  <c:v>-1.9493792762225219</c:v>
                </c:pt>
                <c:pt idx="1737">
                  <c:v>-2.4292464068359485</c:v>
                </c:pt>
                <c:pt idx="1738">
                  <c:v>-2.5144516108367401</c:v>
                </c:pt>
                <c:pt idx="1739">
                  <c:v>-2.2488992214090602</c:v>
                </c:pt>
                <c:pt idx="1740">
                  <c:v>-0.9659020433299198</c:v>
                </c:pt>
                <c:pt idx="1741">
                  <c:v>0.97263302501499338</c:v>
                </c:pt>
                <c:pt idx="1742">
                  <c:v>2.2949740125000373</c:v>
                </c:pt>
                <c:pt idx="1743">
                  <c:v>2.9773317478665504</c:v>
                </c:pt>
                <c:pt idx="1744">
                  <c:v>3.6847687282407144</c:v>
                </c:pt>
                <c:pt idx="1745">
                  <c:v>3.7859987072680896</c:v>
                </c:pt>
                <c:pt idx="1746">
                  <c:v>3.5830947533607658</c:v>
                </c:pt>
                <c:pt idx="1747">
                  <c:v>3.9846672140625095</c:v>
                </c:pt>
                <c:pt idx="1748">
                  <c:v>4.4190559102473603</c:v>
                </c:pt>
                <c:pt idx="1749">
                  <c:v>4.8462801877078903</c:v>
                </c:pt>
                <c:pt idx="1750">
                  <c:v>5.600646066392291</c:v>
                </c:pt>
                <c:pt idx="1751">
                  <c:v>5.7854780736328095</c:v>
                </c:pt>
                <c:pt idx="1752">
                  <c:v>5.6791201448924022</c:v>
                </c:pt>
                <c:pt idx="1753">
                  <c:v>5.5740096847251701</c:v>
                </c:pt>
                <c:pt idx="1754">
                  <c:v>5.470139653240742</c:v>
                </c:pt>
                <c:pt idx="1755">
                  <c:v>5.3675030105487496</c:v>
                </c:pt>
                <c:pt idx="1756">
                  <c:v>5.2660927167588296</c:v>
                </c:pt>
                <c:pt idx="1757">
                  <c:v>4.884880898647296</c:v>
                </c:pt>
                <c:pt idx="1758">
                  <c:v>4.7682096259765796</c:v>
                </c:pt>
                <c:pt idx="1759">
                  <c:v>4.6723082850544566</c:v>
                </c:pt>
                <c:pt idx="1760">
                  <c:v>4.2833335856138479</c:v>
                </c:pt>
                <c:pt idx="1761">
                  <c:v>4.1735006419602971</c:v>
                </c:pt>
                <c:pt idx="1762">
                  <c:v>4.0653667336076751</c:v>
                </c:pt>
                <c:pt idx="1763">
                  <c:v>3.9589196956254211</c:v>
                </c:pt>
                <c:pt idx="1764">
                  <c:v>3.5865084741941109</c:v>
                </c:pt>
                <c:pt idx="1765">
                  <c:v>2.6725967207537771</c:v>
                </c:pt>
                <c:pt idx="1766">
                  <c:v>0.9586827449074018</c:v>
                </c:pt>
                <c:pt idx="1767">
                  <c:v>-1.2761591695138348</c:v>
                </c:pt>
                <c:pt idx="1768">
                  <c:v>-3.968271998437499</c:v>
                </c:pt>
                <c:pt idx="1769">
                  <c:v>-6.7939037690616084</c:v>
                </c:pt>
                <c:pt idx="1770">
                  <c:v>-8.9445054726056092</c:v>
                </c:pt>
                <c:pt idx="1771">
                  <c:v>-9.7442427057417369</c:v>
                </c:pt>
                <c:pt idx="1772">
                  <c:v>-9.5602127619231521</c:v>
                </c:pt>
                <c:pt idx="1773">
                  <c:v>-8.9288861061704345</c:v>
                </c:pt>
                <c:pt idx="1774">
                  <c:v>-7.7331656422670765</c:v>
                </c:pt>
                <c:pt idx="1775">
                  <c:v>-6.43575761082176</c:v>
                </c:pt>
                <c:pt idx="1776">
                  <c:v>-5.7674224193865689</c:v>
                </c:pt>
                <c:pt idx="1777">
                  <c:v>-5.8098750890624968</c:v>
                </c:pt>
                <c:pt idx="1778">
                  <c:v>-6.4615441952131114</c:v>
                </c:pt>
                <c:pt idx="1779">
                  <c:v>-7.4294475125000039</c:v>
                </c:pt>
                <c:pt idx="1780">
                  <c:v>-8.0211037621889449</c:v>
                </c:pt>
                <c:pt idx="1781">
                  <c:v>-7.7301931473451972</c:v>
                </c:pt>
                <c:pt idx="1782">
                  <c:v>-6.6681266057441633</c:v>
                </c:pt>
                <c:pt idx="1783">
                  <c:v>-5.2844355704903965</c:v>
                </c:pt>
                <c:pt idx="1784">
                  <c:v>-3.908429968515573</c:v>
                </c:pt>
                <c:pt idx="1785">
                  <c:v>-3.0142970411391348</c:v>
                </c:pt>
                <c:pt idx="1786">
                  <c:v>-2.5707093933178489</c:v>
                </c:pt>
                <c:pt idx="1787">
                  <c:v>-2.3274164221021949</c:v>
                </c:pt>
                <c:pt idx="1788">
                  <c:v>-2.2384404150390611</c:v>
                </c:pt>
                <c:pt idx="1789">
                  <c:v>-2.3236552582157177</c:v>
                </c:pt>
                <c:pt idx="1790">
                  <c:v>-2.4939779118291323</c:v>
                </c:pt>
                <c:pt idx="1791">
                  <c:v>-2.5925429098977073</c:v>
                </c:pt>
                <c:pt idx="1792">
                  <c:v>-2.428891550441262</c:v>
                </c:pt>
                <c:pt idx="1793">
                  <c:v>-1.809357664764178</c:v>
                </c:pt>
                <c:pt idx="1794">
                  <c:v>-1.3553853134602194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FF-4141-8CDE-2D85B865B6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524992"/>
        <c:axId val="1450525952"/>
      </c:scatterChart>
      <c:valAx>
        <c:axId val="145052499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525952"/>
        <c:crosses val="autoZero"/>
        <c:crossBetween val="midCat"/>
      </c:valAx>
      <c:valAx>
        <c:axId val="145052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Power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(kW)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52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1.3753959158767993E-2"/>
          <c:y val="8.7790095243502592E-2"/>
          <c:w val="0.97830759839742143"/>
          <c:h val="0.87615647755177362"/>
        </c:manualLayout>
      </c:layout>
      <c:scatterChart>
        <c:scatterStyle val="smoothMarker"/>
        <c:varyColors val="0"/>
        <c:ser>
          <c:idx val="0"/>
          <c:order val="0"/>
          <c:tx>
            <c:v>Braking energy periods against time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calculations'!$T$2:$T$1802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0.74121299326024093</c:v>
                </c:pt>
                <c:pt idx="37">
                  <c:v>3.9971569937636713</c:v>
                </c:pt>
                <c:pt idx="38">
                  <c:v>5.4776550906876924</c:v>
                </c:pt>
                <c:pt idx="39">
                  <c:v>4.7430532737675737</c:v>
                </c:pt>
                <c:pt idx="40">
                  <c:v>3.8473211823120335</c:v>
                </c:pt>
                <c:pt idx="41">
                  <c:v>4.3480110296451775</c:v>
                </c:pt>
                <c:pt idx="42">
                  <c:v>5.1217161503161437</c:v>
                </c:pt>
                <c:pt idx="43">
                  <c:v>4.2840970072804287</c:v>
                </c:pt>
                <c:pt idx="44">
                  <c:v>2.2865390140142718</c:v>
                </c:pt>
                <c:pt idx="45">
                  <c:v>0.6445660292856249</c:v>
                </c:pt>
                <c:pt idx="46">
                  <c:v>0.36532567650462994</c:v>
                </c:pt>
                <c:pt idx="47">
                  <c:v>0.71125298184799024</c:v>
                </c:pt>
                <c:pt idx="48">
                  <c:v>0.52073385106310099</c:v>
                </c:pt>
                <c:pt idx="49">
                  <c:v>0</c:v>
                </c:pt>
                <c:pt idx="50">
                  <c:v>0</c:v>
                </c:pt>
                <c:pt idx="51">
                  <c:v>0.66954696845099992</c:v>
                </c:pt>
                <c:pt idx="52">
                  <c:v>1.5062385081037373</c:v>
                </c:pt>
                <c:pt idx="53">
                  <c:v>1.1233117185455697</c:v>
                </c:pt>
                <c:pt idx="54">
                  <c:v>0.1376999677533427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0.69077515356037245</c:v>
                </c:pt>
                <c:pt idx="82">
                  <c:v>0.47528206588916949</c:v>
                </c:pt>
                <c:pt idx="83">
                  <c:v>0</c:v>
                </c:pt>
                <c:pt idx="84">
                  <c:v>7.4193522813265182E-3</c:v>
                </c:pt>
                <c:pt idx="85">
                  <c:v>0.37218565488389005</c:v>
                </c:pt>
                <c:pt idx="86">
                  <c:v>0.26574897582357698</c:v>
                </c:pt>
                <c:pt idx="87">
                  <c:v>5.5134193036258841E-2</c:v>
                </c:pt>
                <c:pt idx="88">
                  <c:v>1.7255555405381924</c:v>
                </c:pt>
                <c:pt idx="89">
                  <c:v>5.2580623427268476</c:v>
                </c:pt>
                <c:pt idx="90">
                  <c:v>6.447668043161622</c:v>
                </c:pt>
                <c:pt idx="91">
                  <c:v>5.2459276538493942</c:v>
                </c:pt>
                <c:pt idx="92">
                  <c:v>3.2492032305448495</c:v>
                </c:pt>
                <c:pt idx="93">
                  <c:v>1.6589789574331462</c:v>
                </c:pt>
                <c:pt idx="94">
                  <c:v>1.2926838868827415</c:v>
                </c:pt>
                <c:pt idx="95">
                  <c:v>1.0354758174259311</c:v>
                </c:pt>
                <c:pt idx="96">
                  <c:v>0.56212065482253082</c:v>
                </c:pt>
                <c:pt idx="97">
                  <c:v>0.2075146715277692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1.4604843686728382</c:v>
                </c:pt>
                <c:pt idx="152">
                  <c:v>4.3379891174211576</c:v>
                </c:pt>
                <c:pt idx="153">
                  <c:v>5.1082962657417976</c:v>
                </c:pt>
                <c:pt idx="154">
                  <c:v>3.6931290368229823</c:v>
                </c:pt>
                <c:pt idx="155">
                  <c:v>1.7792667540187959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2.0522895720196743</c:v>
                </c:pt>
                <c:pt idx="172">
                  <c:v>5.4024041551649127</c:v>
                </c:pt>
                <c:pt idx="173">
                  <c:v>6.2069071693276729</c:v>
                </c:pt>
                <c:pt idx="174">
                  <c:v>3.9491936874788616</c:v>
                </c:pt>
                <c:pt idx="175">
                  <c:v>0.90902310291467736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0.22950858055126738</c:v>
                </c:pt>
                <c:pt idx="183">
                  <c:v>1.8429075626760205</c:v>
                </c:pt>
                <c:pt idx="184">
                  <c:v>2.9253400332465214</c:v>
                </c:pt>
                <c:pt idx="185">
                  <c:v>2.9017152545010481</c:v>
                </c:pt>
                <c:pt idx="186">
                  <c:v>2.3853656403645851</c:v>
                </c:pt>
                <c:pt idx="187">
                  <c:v>1.7251370513671864</c:v>
                </c:pt>
                <c:pt idx="188">
                  <c:v>1.2347458422091937</c:v>
                </c:pt>
                <c:pt idx="189">
                  <c:v>0.86266195129378931</c:v>
                </c:pt>
                <c:pt idx="190">
                  <c:v>0.55143543727199951</c:v>
                </c:pt>
                <c:pt idx="191">
                  <c:v>0.3535498638687985</c:v>
                </c:pt>
                <c:pt idx="192">
                  <c:v>0.18188944739824162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2.9816432589626607</c:v>
                </c:pt>
                <c:pt idx="234">
                  <c:v>3.9765125269177779</c:v>
                </c:pt>
                <c:pt idx="235">
                  <c:v>2.6748932448495246</c:v>
                </c:pt>
                <c:pt idx="236">
                  <c:v>0.61094364317129501</c:v>
                </c:pt>
                <c:pt idx="237">
                  <c:v>0</c:v>
                </c:pt>
                <c:pt idx="238">
                  <c:v>1.4082877335091</c:v>
                </c:pt>
                <c:pt idx="239">
                  <c:v>3.9922832228092666</c:v>
                </c:pt>
                <c:pt idx="240">
                  <c:v>5.5931852172161891</c:v>
                </c:pt>
                <c:pt idx="241">
                  <c:v>4.6391656542070967</c:v>
                </c:pt>
                <c:pt idx="242">
                  <c:v>4.0395187119797216</c:v>
                </c:pt>
                <c:pt idx="243">
                  <c:v>4.29133105154534</c:v>
                </c:pt>
                <c:pt idx="244">
                  <c:v>3.8473211823120095</c:v>
                </c:pt>
                <c:pt idx="245">
                  <c:v>4.3480110296452237</c:v>
                </c:pt>
                <c:pt idx="246">
                  <c:v>5.1217161503161019</c:v>
                </c:pt>
                <c:pt idx="247">
                  <c:v>4.2840970072804678</c:v>
                </c:pt>
                <c:pt idx="248">
                  <c:v>2.2865390140143163</c:v>
                </c:pt>
                <c:pt idx="249">
                  <c:v>0.64456602928563145</c:v>
                </c:pt>
                <c:pt idx="250">
                  <c:v>0.36532567650463377</c:v>
                </c:pt>
                <c:pt idx="251">
                  <c:v>0.71125298184799024</c:v>
                </c:pt>
                <c:pt idx="252">
                  <c:v>0.52073385106308911</c:v>
                </c:pt>
                <c:pt idx="253">
                  <c:v>0</c:v>
                </c:pt>
                <c:pt idx="254">
                  <c:v>0</c:v>
                </c:pt>
                <c:pt idx="255">
                  <c:v>0.66954696845099992</c:v>
                </c:pt>
                <c:pt idx="256">
                  <c:v>1.0046411179604564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0.86082025723620736</c:v>
                </c:pt>
                <c:pt idx="274">
                  <c:v>4.3205631519354126</c:v>
                </c:pt>
                <c:pt idx="275">
                  <c:v>5.5997935895062305</c:v>
                </c:pt>
                <c:pt idx="276">
                  <c:v>5.9264751135460134</c:v>
                </c:pt>
                <c:pt idx="277">
                  <c:v>6.1050668271089998</c:v>
                </c:pt>
                <c:pt idx="278">
                  <c:v>6.5909918207826248</c:v>
                </c:pt>
                <c:pt idx="279">
                  <c:v>6.0115244932049521</c:v>
                </c:pt>
                <c:pt idx="280">
                  <c:v>2.9418059957840228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0.46710988167437462</c:v>
                </c:pt>
                <c:pt idx="293">
                  <c:v>0.81562422956882219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0.71711177030178375</c:v>
                </c:pt>
                <c:pt idx="304">
                  <c:v>1.719209185939651</c:v>
                </c:pt>
                <c:pt idx="305">
                  <c:v>2.3936549824529947</c:v>
                </c:pt>
                <c:pt idx="306">
                  <c:v>1.719443300951669</c:v>
                </c:pt>
                <c:pt idx="307">
                  <c:v>0.4142701313271564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6.5044357081621179E-2</c:v>
                </c:pt>
                <c:pt idx="312">
                  <c:v>0.814696542116223</c:v>
                </c:pt>
                <c:pt idx="313">
                  <c:v>1.6349123815586422</c:v>
                </c:pt>
                <c:pt idx="314">
                  <c:v>2.1568193222222449</c:v>
                </c:pt>
                <c:pt idx="315">
                  <c:v>2.1039326147118991</c:v>
                </c:pt>
                <c:pt idx="316">
                  <c:v>1.7387316601948493</c:v>
                </c:pt>
                <c:pt idx="317">
                  <c:v>1.9629223827321598</c:v>
                </c:pt>
                <c:pt idx="318">
                  <c:v>2.4993505725308793</c:v>
                </c:pt>
                <c:pt idx="319">
                  <c:v>2.5285454131172824</c:v>
                </c:pt>
                <c:pt idx="320">
                  <c:v>1.251472427777812</c:v>
                </c:pt>
                <c:pt idx="321">
                  <c:v>0.24804425329217772</c:v>
                </c:pt>
                <c:pt idx="322">
                  <c:v>0</c:v>
                </c:pt>
                <c:pt idx="323">
                  <c:v>0</c:v>
                </c:pt>
                <c:pt idx="324">
                  <c:v>9.6621543467878934E-2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1.4971397526537062</c:v>
                </c:pt>
                <c:pt idx="329">
                  <c:v>2.8403789805907711</c:v>
                </c:pt>
                <c:pt idx="330">
                  <c:v>1.5475647398868526</c:v>
                </c:pt>
                <c:pt idx="331">
                  <c:v>6.2913407972715355E-3</c:v>
                </c:pt>
                <c:pt idx="332">
                  <c:v>0.11078455681021256</c:v>
                </c:pt>
                <c:pt idx="333">
                  <c:v>0.16342983590857038</c:v>
                </c:pt>
                <c:pt idx="334">
                  <c:v>6.0557945601849787E-2</c:v>
                </c:pt>
                <c:pt idx="335">
                  <c:v>0.15569100467785674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0.32328483191014923</c:v>
                </c:pt>
                <c:pt idx="359">
                  <c:v>1.701774664365223</c:v>
                </c:pt>
                <c:pt idx="360">
                  <c:v>2.13077647511142</c:v>
                </c:pt>
                <c:pt idx="361">
                  <c:v>1.6003393193930453</c:v>
                </c:pt>
                <c:pt idx="362">
                  <c:v>0.86481087881706153</c:v>
                </c:pt>
                <c:pt idx="363">
                  <c:v>0.24703781329812829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1.6203771324684506</c:v>
                </c:pt>
                <c:pt idx="373">
                  <c:v>3.0405971858144332</c:v>
                </c:pt>
                <c:pt idx="374">
                  <c:v>2.8686834767361109</c:v>
                </c:pt>
                <c:pt idx="375">
                  <c:v>1.9552374333333928</c:v>
                </c:pt>
                <c:pt idx="376">
                  <c:v>1.1495462033002803</c:v>
                </c:pt>
                <c:pt idx="377">
                  <c:v>0.65759067836611307</c:v>
                </c:pt>
                <c:pt idx="378">
                  <c:v>0.38406839414008026</c:v>
                </c:pt>
                <c:pt idx="379">
                  <c:v>0.22918949135802472</c:v>
                </c:pt>
                <c:pt idx="380">
                  <c:v>0.23469012916665277</c:v>
                </c:pt>
                <c:pt idx="381">
                  <c:v>0.25316669288332161</c:v>
                </c:pt>
                <c:pt idx="382">
                  <c:v>0.2037015130125378</c:v>
                </c:pt>
                <c:pt idx="383">
                  <c:v>0.14186195218482953</c:v>
                </c:pt>
                <c:pt idx="384">
                  <c:v>6.1457160775945215E-2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1.0763716434919866</c:v>
                </c:pt>
                <c:pt idx="403">
                  <c:v>1.718474080844905</c:v>
                </c:pt>
                <c:pt idx="404">
                  <c:v>1.4897031472222768</c:v>
                </c:pt>
                <c:pt idx="405">
                  <c:v>1.2672840765935549</c:v>
                </c:pt>
                <c:pt idx="406">
                  <c:v>1.3278457256006582</c:v>
                </c:pt>
                <c:pt idx="407">
                  <c:v>1.3036520723476073</c:v>
                </c:pt>
                <c:pt idx="408">
                  <c:v>0.93916099596351776</c:v>
                </c:pt>
                <c:pt idx="409">
                  <c:v>0.28840062569338792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0.39753580294922891</c:v>
                </c:pt>
                <c:pt idx="420">
                  <c:v>0.76101848367630187</c:v>
                </c:pt>
                <c:pt idx="421">
                  <c:v>0.32488119670138987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0.60834346376887649</c:v>
                </c:pt>
                <c:pt idx="432">
                  <c:v>0.51184940759520847</c:v>
                </c:pt>
                <c:pt idx="433">
                  <c:v>0</c:v>
                </c:pt>
                <c:pt idx="434">
                  <c:v>0</c:v>
                </c:pt>
                <c:pt idx="435">
                  <c:v>0.88099981562502361</c:v>
                </c:pt>
                <c:pt idx="436">
                  <c:v>2.5694703304140436</c:v>
                </c:pt>
                <c:pt idx="437">
                  <c:v>3.9701692539302358</c:v>
                </c:pt>
                <c:pt idx="438">
                  <c:v>4.5392908691337501</c:v>
                </c:pt>
                <c:pt idx="439">
                  <c:v>3.9150221188241106</c:v>
                </c:pt>
                <c:pt idx="440">
                  <c:v>2.4493147329304201</c:v>
                </c:pt>
                <c:pt idx="441">
                  <c:v>1.0389346759383498</c:v>
                </c:pt>
                <c:pt idx="442">
                  <c:v>0.24140980179304489</c:v>
                </c:pt>
                <c:pt idx="443">
                  <c:v>1.88861273561086E-2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0.50567608034093325</c:v>
                </c:pt>
                <c:pt idx="521">
                  <c:v>0.79910544840537345</c:v>
                </c:pt>
                <c:pt idx="522">
                  <c:v>0.98048586049380704</c:v>
                </c:pt>
                <c:pt idx="523">
                  <c:v>1.4684136379190582</c:v>
                </c:pt>
                <c:pt idx="524">
                  <c:v>1.9904039114699144</c:v>
                </c:pt>
                <c:pt idx="525">
                  <c:v>1.7743301776225551</c:v>
                </c:pt>
                <c:pt idx="526">
                  <c:v>0.93700622719495796</c:v>
                </c:pt>
                <c:pt idx="527">
                  <c:v>0.3191481868999208</c:v>
                </c:pt>
                <c:pt idx="528">
                  <c:v>7.4825620584718672E-2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1.8380942968749096E-2</c:v>
                </c:pt>
                <c:pt idx="544">
                  <c:v>0.82501885755742832</c:v>
                </c:pt>
                <c:pt idx="545">
                  <c:v>1.7389472455625146</c:v>
                </c:pt>
                <c:pt idx="546">
                  <c:v>1.7978675482372943</c:v>
                </c:pt>
                <c:pt idx="547">
                  <c:v>1.1762519476069664</c:v>
                </c:pt>
                <c:pt idx="548">
                  <c:v>0.74939490153893118</c:v>
                </c:pt>
                <c:pt idx="549">
                  <c:v>0.51131996871196095</c:v>
                </c:pt>
                <c:pt idx="550">
                  <c:v>0.39605644083399155</c:v>
                </c:pt>
                <c:pt idx="551">
                  <c:v>0.1547395072796082</c:v>
                </c:pt>
                <c:pt idx="552">
                  <c:v>0.1050233685991647</c:v>
                </c:pt>
                <c:pt idx="553">
                  <c:v>0.10405431701201058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0.4074226741276622</c:v>
                </c:pt>
                <c:pt idx="564">
                  <c:v>2.0192801339517614</c:v>
                </c:pt>
                <c:pt idx="565">
                  <c:v>1.5454137756817601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0.83655343926504411</c:v>
                </c:pt>
                <c:pt idx="620">
                  <c:v>1.1544935593098931</c:v>
                </c:pt>
                <c:pt idx="621">
                  <c:v>0.30997922868120198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1.7545343706447203</c:v>
                </c:pt>
                <c:pt idx="652">
                  <c:v>3.9941917227505397</c:v>
                </c:pt>
                <c:pt idx="653">
                  <c:v>4.2728826759411529</c:v>
                </c:pt>
                <c:pt idx="654">
                  <c:v>5.3485527362462228</c:v>
                </c:pt>
                <c:pt idx="655">
                  <c:v>7.8297048370370357</c:v>
                </c:pt>
                <c:pt idx="656">
                  <c:v>8.6451723555553937</c:v>
                </c:pt>
                <c:pt idx="657">
                  <c:v>6.6139223738853303</c:v>
                </c:pt>
                <c:pt idx="658">
                  <c:v>4.2659549225852809</c:v>
                </c:pt>
                <c:pt idx="659">
                  <c:v>4.5079344833114696</c:v>
                </c:pt>
                <c:pt idx="660">
                  <c:v>6.2095496212490975</c:v>
                </c:pt>
                <c:pt idx="661">
                  <c:v>6.3503825914737648</c:v>
                </c:pt>
                <c:pt idx="662">
                  <c:v>4.9110090576823495</c:v>
                </c:pt>
                <c:pt idx="663">
                  <c:v>2.9183649234641296</c:v>
                </c:pt>
                <c:pt idx="664">
                  <c:v>1.0356948172904279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0.15525179752603999</c:v>
                </c:pt>
                <c:pt idx="678">
                  <c:v>4.2603048033274771</c:v>
                </c:pt>
                <c:pt idx="679">
                  <c:v>6.3594744573062423</c:v>
                </c:pt>
                <c:pt idx="680">
                  <c:v>6.7248357174672524</c:v>
                </c:pt>
                <c:pt idx="681">
                  <c:v>6.0147071570956943</c:v>
                </c:pt>
                <c:pt idx="682">
                  <c:v>3.5426972694059855</c:v>
                </c:pt>
                <c:pt idx="683">
                  <c:v>1.8911187643156839</c:v>
                </c:pt>
                <c:pt idx="684">
                  <c:v>0.85804292519531433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3.5947639690971083</c:v>
                </c:pt>
                <c:pt idx="697">
                  <c:v>4.769016383794888</c:v>
                </c:pt>
                <c:pt idx="698">
                  <c:v>3.2437176785013095</c:v>
                </c:pt>
                <c:pt idx="699">
                  <c:v>2.2343542529755385</c:v>
                </c:pt>
                <c:pt idx="700">
                  <c:v>0.73139022448985969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0.17410812007109372</c:v>
                </c:pt>
                <c:pt idx="705">
                  <c:v>1.2735135913021329</c:v>
                </c:pt>
                <c:pt idx="706">
                  <c:v>1.9721450377086602</c:v>
                </c:pt>
                <c:pt idx="707">
                  <c:v>1.8081870437929175</c:v>
                </c:pt>
                <c:pt idx="708">
                  <c:v>0.91907001646082165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1.4880688779363271</c:v>
                </c:pt>
                <c:pt idx="715">
                  <c:v>2.9467701462897518</c:v>
                </c:pt>
                <c:pt idx="716">
                  <c:v>2.2474284978457315</c:v>
                </c:pt>
                <c:pt idx="717">
                  <c:v>0.45130475925921842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0.49281081048847702</c:v>
                </c:pt>
                <c:pt idx="755">
                  <c:v>1.2725301687714576</c:v>
                </c:pt>
                <c:pt idx="756">
                  <c:v>3.6758856555236084</c:v>
                </c:pt>
                <c:pt idx="757">
                  <c:v>7.368489751741941</c:v>
                </c:pt>
                <c:pt idx="758">
                  <c:v>9.4041814188685553</c:v>
                </c:pt>
                <c:pt idx="759">
                  <c:v>8.7641571542594718</c:v>
                </c:pt>
                <c:pt idx="760">
                  <c:v>7.3113760728745358</c:v>
                </c:pt>
                <c:pt idx="761">
                  <c:v>5.8446938985148922</c:v>
                </c:pt>
                <c:pt idx="762">
                  <c:v>4.0122104190504757</c:v>
                </c:pt>
                <c:pt idx="763">
                  <c:v>2.2069912717654874</c:v>
                </c:pt>
                <c:pt idx="764">
                  <c:v>0.31428063209877422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1.1525342331961459</c:v>
                </c:pt>
                <c:pt idx="794">
                  <c:v>7.8605286876630016</c:v>
                </c:pt>
                <c:pt idx="795">
                  <c:v>12.775210118388562</c:v>
                </c:pt>
                <c:pt idx="796">
                  <c:v>14.218525493450905</c:v>
                </c:pt>
                <c:pt idx="797">
                  <c:v>12.155771523795032</c:v>
                </c:pt>
                <c:pt idx="798">
                  <c:v>7.8887555489462766</c:v>
                </c:pt>
                <c:pt idx="799">
                  <c:v>3.0796385199218745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0.33658001868490028</c:v>
                </c:pt>
                <c:pt idx="809">
                  <c:v>2.1685589459418515</c:v>
                </c:pt>
                <c:pt idx="810">
                  <c:v>3.8418940111288791</c:v>
                </c:pt>
                <c:pt idx="811">
                  <c:v>6.628878108111385</c:v>
                </c:pt>
                <c:pt idx="812">
                  <c:v>8.3505218251264122</c:v>
                </c:pt>
                <c:pt idx="813">
                  <c:v>8.1575942672259831</c:v>
                </c:pt>
                <c:pt idx="814">
                  <c:v>7.6447402000885027</c:v>
                </c:pt>
                <c:pt idx="815">
                  <c:v>7.0522277360391383</c:v>
                </c:pt>
                <c:pt idx="816">
                  <c:v>5.9290245676927675</c:v>
                </c:pt>
                <c:pt idx="817">
                  <c:v>4.380253356336806</c:v>
                </c:pt>
                <c:pt idx="818">
                  <c:v>2.2752089895835272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0.86965524268611849</c:v>
                </c:pt>
                <c:pt idx="877">
                  <c:v>0.30256400012002266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1.1280292868055548</c:v>
                </c:pt>
                <c:pt idx="893">
                  <c:v>1.4242098166666941</c:v>
                </c:pt>
                <c:pt idx="894">
                  <c:v>0.67507562260800746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5.275563271845423E-2</c:v>
                </c:pt>
                <c:pt idx="902">
                  <c:v>8.1417934517218011</c:v>
                </c:pt>
                <c:pt idx="903">
                  <c:v>14.218525493450905</c:v>
                </c:pt>
                <c:pt idx="904">
                  <c:v>12.155771523795032</c:v>
                </c:pt>
                <c:pt idx="905">
                  <c:v>7.8887555489462766</c:v>
                </c:pt>
                <c:pt idx="906">
                  <c:v>3.0796385199218745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1.0478677356393074</c:v>
                </c:pt>
                <c:pt idx="926">
                  <c:v>0.53239601673418213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0.3868285466767471</c:v>
                </c:pt>
                <c:pt idx="935">
                  <c:v>0.63335934340225808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3.1314947182084918</c:v>
                </c:pt>
                <c:pt idx="952">
                  <c:v>8.2066055574384276</c:v>
                </c:pt>
                <c:pt idx="953">
                  <c:v>11.563357008003649</c:v>
                </c:pt>
                <c:pt idx="954">
                  <c:v>11.547228214395254</c:v>
                </c:pt>
                <c:pt idx="955">
                  <c:v>10.058973804253021</c:v>
                </c:pt>
                <c:pt idx="956">
                  <c:v>8.5137145107554257</c:v>
                </c:pt>
                <c:pt idx="957">
                  <c:v>5.3093968369001683</c:v>
                </c:pt>
                <c:pt idx="958">
                  <c:v>0.26518868720530392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1.6838715286683756</c:v>
                </c:pt>
                <c:pt idx="971">
                  <c:v>5.3895576885416654</c:v>
                </c:pt>
                <c:pt idx="972">
                  <c:v>9.6573323659284735</c:v>
                </c:pt>
                <c:pt idx="973">
                  <c:v>10.852856412925567</c:v>
                </c:pt>
                <c:pt idx="974">
                  <c:v>9.3366681871299324</c:v>
                </c:pt>
                <c:pt idx="975">
                  <c:v>7.767430088387572</c:v>
                </c:pt>
                <c:pt idx="976">
                  <c:v>6.1848005843251306</c:v>
                </c:pt>
                <c:pt idx="977">
                  <c:v>4.1185351730537469</c:v>
                </c:pt>
                <c:pt idx="978">
                  <c:v>2.2920582032923713</c:v>
                </c:pt>
                <c:pt idx="979">
                  <c:v>1.5867790104554624</c:v>
                </c:pt>
                <c:pt idx="980">
                  <c:v>1.0514499457454123</c:v>
                </c:pt>
                <c:pt idx="981">
                  <c:v>0.65128117654320949</c:v>
                </c:pt>
                <c:pt idx="982">
                  <c:v>0.46292529861098869</c:v>
                </c:pt>
                <c:pt idx="983">
                  <c:v>0.3430979625942292</c:v>
                </c:pt>
                <c:pt idx="984">
                  <c:v>0.13250764245546218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1.5009723694484285</c:v>
                </c:pt>
                <c:pt idx="1051">
                  <c:v>3.2722671179205487</c:v>
                </c:pt>
                <c:pt idx="1052">
                  <c:v>4.2629525059157425</c:v>
                </c:pt>
                <c:pt idx="1053">
                  <c:v>5.2492083945169128</c:v>
                </c:pt>
                <c:pt idx="1054">
                  <c:v>6.500395430082893</c:v>
                </c:pt>
                <c:pt idx="1055">
                  <c:v>7.7862700537229887</c:v>
                </c:pt>
                <c:pt idx="1056">
                  <c:v>8.5381275152773703</c:v>
                </c:pt>
                <c:pt idx="1057">
                  <c:v>7.9774293213408836</c:v>
                </c:pt>
                <c:pt idx="1058">
                  <c:v>6.0372462079160076</c:v>
                </c:pt>
                <c:pt idx="1059">
                  <c:v>4.2879818092108462</c:v>
                </c:pt>
                <c:pt idx="1060">
                  <c:v>2.9799489346705696</c:v>
                </c:pt>
                <c:pt idx="1061">
                  <c:v>1.5439660099025436</c:v>
                </c:pt>
                <c:pt idx="1062">
                  <c:v>0.21810729891976643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0.53726412396394296</c:v>
                </c:pt>
                <c:pt idx="1084">
                  <c:v>2.7620827166980866</c:v>
                </c:pt>
                <c:pt idx="1085">
                  <c:v>1.1138886657026628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2.7110359207151866</c:v>
                </c:pt>
                <c:pt idx="1100">
                  <c:v>3.1681419981120156</c:v>
                </c:pt>
                <c:pt idx="1101">
                  <c:v>0.37356016328232788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1.0807242373274963</c:v>
                </c:pt>
                <c:pt idx="1110">
                  <c:v>0.97517057237653704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0.78599552560041197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1.2012805760523277</c:v>
                </c:pt>
                <c:pt idx="1124">
                  <c:v>5.402480409104955</c:v>
                </c:pt>
                <c:pt idx="1125">
                  <c:v>10.286397682421885</c:v>
                </c:pt>
                <c:pt idx="1126">
                  <c:v>13.512858955294744</c:v>
                </c:pt>
                <c:pt idx="1127">
                  <c:v>13.513929825038772</c:v>
                </c:pt>
                <c:pt idx="1128">
                  <c:v>11.918277695631639</c:v>
                </c:pt>
                <c:pt idx="1129">
                  <c:v>9.2528242989409772</c:v>
                </c:pt>
                <c:pt idx="1130">
                  <c:v>6.5683543241135842</c:v>
                </c:pt>
                <c:pt idx="1131">
                  <c:v>5.2351246922970924</c:v>
                </c:pt>
                <c:pt idx="1132">
                  <c:v>4.6346747895424798</c:v>
                </c:pt>
                <c:pt idx="1133">
                  <c:v>4.4217366141438079</c:v>
                </c:pt>
                <c:pt idx="1134">
                  <c:v>4.0154319948150947</c:v>
                </c:pt>
                <c:pt idx="1135">
                  <c:v>3.1311378186714878</c:v>
                </c:pt>
                <c:pt idx="1136">
                  <c:v>1.9143412257481816</c:v>
                </c:pt>
                <c:pt idx="1137">
                  <c:v>0.6175201706169825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0.60517122995534023</c:v>
                </c:pt>
                <c:pt idx="1147">
                  <c:v>3.717292458836952</c:v>
                </c:pt>
                <c:pt idx="1148">
                  <c:v>3.6513523247112243</c:v>
                </c:pt>
                <c:pt idx="1149">
                  <c:v>1.8169071724540333</c:v>
                </c:pt>
                <c:pt idx="1150">
                  <c:v>0.41213809259266782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0.83977446337450201</c:v>
                </c:pt>
                <c:pt idx="1353">
                  <c:v>1.2225201351851631</c:v>
                </c:pt>
                <c:pt idx="1354">
                  <c:v>1.5970874016059029</c:v>
                </c:pt>
                <c:pt idx="1355">
                  <c:v>2.1823100948784337</c:v>
                </c:pt>
                <c:pt idx="1356">
                  <c:v>3.2047365648292687</c:v>
                </c:pt>
                <c:pt idx="1357">
                  <c:v>3.954305443229317</c:v>
                </c:pt>
                <c:pt idx="1358">
                  <c:v>4.4357717004812471</c:v>
                </c:pt>
                <c:pt idx="1359">
                  <c:v>5.0750304564489221</c:v>
                </c:pt>
                <c:pt idx="1360">
                  <c:v>5.2738366625600621</c:v>
                </c:pt>
                <c:pt idx="1361">
                  <c:v>3.5414928454390306</c:v>
                </c:pt>
                <c:pt idx="1362">
                  <c:v>0.10042658206233827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1.7463608534271544</c:v>
                </c:pt>
                <c:pt idx="1369">
                  <c:v>3.3516424209877362</c:v>
                </c:pt>
                <c:pt idx="1370">
                  <c:v>0.96750057259940803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2.4552507854714198</c:v>
                </c:pt>
                <c:pt idx="1376">
                  <c:v>6.3764382605228631</c:v>
                </c:pt>
                <c:pt idx="1377">
                  <c:v>10.917519885266454</c:v>
                </c:pt>
                <c:pt idx="1378">
                  <c:v>12.200148382713772</c:v>
                </c:pt>
                <c:pt idx="1379">
                  <c:v>10.740465564748193</c:v>
                </c:pt>
                <c:pt idx="1380">
                  <c:v>9.2199810534319528</c:v>
                </c:pt>
                <c:pt idx="1381">
                  <c:v>5.9180383561218699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0.81579076250430915</c:v>
                </c:pt>
                <c:pt idx="1399">
                  <c:v>1.6763882568906652</c:v>
                </c:pt>
                <c:pt idx="1400">
                  <c:v>2.4910987919149896</c:v>
                </c:pt>
                <c:pt idx="1401">
                  <c:v>2.9400189322320598</c:v>
                </c:pt>
                <c:pt idx="1402">
                  <c:v>3.7583306366124094</c:v>
                </c:pt>
                <c:pt idx="1403">
                  <c:v>5.8748746719222567</c:v>
                </c:pt>
                <c:pt idx="1404">
                  <c:v>8.9244080184165355</c:v>
                </c:pt>
                <c:pt idx="1405">
                  <c:v>9.6849021453246813</c:v>
                </c:pt>
                <c:pt idx="1406">
                  <c:v>7.1289529462957297</c:v>
                </c:pt>
                <c:pt idx="1407">
                  <c:v>2.9628587074461485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2.7659056185299935</c:v>
                </c:pt>
                <c:pt idx="1422">
                  <c:v>5.1522215511668961</c:v>
                </c:pt>
                <c:pt idx="1423">
                  <c:v>3.2861322939521385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1.5559106402169303</c:v>
                </c:pt>
                <c:pt idx="1431">
                  <c:v>4.935107118082585</c:v>
                </c:pt>
                <c:pt idx="1432">
                  <c:v>7.8749208343082167</c:v>
                </c:pt>
                <c:pt idx="1433">
                  <c:v>8.1567938910380491</c:v>
                </c:pt>
                <c:pt idx="1434">
                  <c:v>6.5886488591482681</c:v>
                </c:pt>
                <c:pt idx="1435">
                  <c:v>3.7850769774117592</c:v>
                </c:pt>
                <c:pt idx="1436">
                  <c:v>5.707490815999567E-2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1.0632033974495749</c:v>
                </c:pt>
                <c:pt idx="1442">
                  <c:v>1.3637366761447087</c:v>
                </c:pt>
                <c:pt idx="1443">
                  <c:v>0.46845486675347286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1.3226261412115488</c:v>
                </c:pt>
                <c:pt idx="1448">
                  <c:v>2.3358618756076384</c:v>
                </c:pt>
                <c:pt idx="1449">
                  <c:v>1.4511664692269715</c:v>
                </c:pt>
                <c:pt idx="1450">
                  <c:v>0.31284745747227694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1.3450223317354193</c:v>
                </c:pt>
                <c:pt idx="1526">
                  <c:v>3.9230226156634269</c:v>
                </c:pt>
                <c:pt idx="1527">
                  <c:v>5.4888272886294702</c:v>
                </c:pt>
                <c:pt idx="1528">
                  <c:v>5.5007696659806573</c:v>
                </c:pt>
                <c:pt idx="1529">
                  <c:v>4.2952127663922166</c:v>
                </c:pt>
                <c:pt idx="1530">
                  <c:v>2.5463574759483425</c:v>
                </c:pt>
                <c:pt idx="1531">
                  <c:v>0.4461696944106977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0.54864770438953503</c:v>
                </c:pt>
                <c:pt idx="1732">
                  <c:v>1.2211898919162791</c:v>
                </c:pt>
                <c:pt idx="1733">
                  <c:v>1.0817653078749754</c:v>
                </c:pt>
                <c:pt idx="1734">
                  <c:v>0.9109409164539255</c:v>
                </c:pt>
                <c:pt idx="1735">
                  <c:v>1.0688313083365693</c:v>
                </c:pt>
                <c:pt idx="1736">
                  <c:v>1.9066531550998365</c:v>
                </c:pt>
                <c:pt idx="1737">
                  <c:v>2.3770777164929351</c:v>
                </c:pt>
                <c:pt idx="1738">
                  <c:v>2.4592680354081065</c:v>
                </c:pt>
                <c:pt idx="1739">
                  <c:v>2.2028242129705635</c:v>
                </c:pt>
                <c:pt idx="1740">
                  <c:v>0.94858507442565454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1.2487322341386955</c:v>
                </c:pt>
                <c:pt idx="1768">
                  <c:v>3.8503517710934503</c:v>
                </c:pt>
                <c:pt idx="1769">
                  <c:v>6.5406024301348165</c:v>
                </c:pt>
                <c:pt idx="1770">
                  <c:v>8.5486214129609088</c:v>
                </c:pt>
                <c:pt idx="1771">
                  <c:v>9.2929897873857037</c:v>
                </c:pt>
                <c:pt idx="1772">
                  <c:v>9.0959839176422363</c:v>
                </c:pt>
                <c:pt idx="1773">
                  <c:v>8.5016666752525651</c:v>
                </c:pt>
                <c:pt idx="1774">
                  <c:v>7.3834244825659905</c:v>
                </c:pt>
                <c:pt idx="1775">
                  <c:v>6.1647783429981793</c:v>
                </c:pt>
                <c:pt idx="1776">
                  <c:v>5.5139093460069386</c:v>
                </c:pt>
                <c:pt idx="1777">
                  <c:v>5.5316243664059241</c:v>
                </c:pt>
                <c:pt idx="1778">
                  <c:v>6.0845124413676785</c:v>
                </c:pt>
                <c:pt idx="1779">
                  <c:v>6.9055762135409777</c:v>
                </c:pt>
                <c:pt idx="1780">
                  <c:v>7.3572882784207794</c:v>
                </c:pt>
                <c:pt idx="1781">
                  <c:v>7.0521060291558948</c:v>
                </c:pt>
                <c:pt idx="1782">
                  <c:v>6.0819176733713167</c:v>
                </c:pt>
                <c:pt idx="1783">
                  <c:v>4.8546772560230345</c:v>
                </c:pt>
                <c:pt idx="1784">
                  <c:v>3.6265104298022282</c:v>
                </c:pt>
                <c:pt idx="1785">
                  <c:v>2.801272515263268</c:v>
                </c:pt>
                <c:pt idx="1786">
                  <c:v>2.384992745131246</c:v>
                </c:pt>
                <c:pt idx="1787">
                  <c:v>2.1461831761188273</c:v>
                </c:pt>
                <c:pt idx="1788">
                  <c:v>2.0394679337025452</c:v>
                </c:pt>
                <c:pt idx="1789">
                  <c:v>2.0629524731472828</c:v>
                </c:pt>
                <c:pt idx="1790">
                  <c:v>2.1239921776562798</c:v>
                </c:pt>
                <c:pt idx="1791">
                  <c:v>2.0573082446292332</c:v>
                </c:pt>
                <c:pt idx="1792">
                  <c:v>1.7179964625080961</c:v>
                </c:pt>
                <c:pt idx="1793">
                  <c:v>1.0814551559516083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579-4466-8968-29CDF2DB09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412336"/>
        <c:axId val="85746144"/>
      </c:scatterChart>
      <c:valAx>
        <c:axId val="42241233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(s)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746144"/>
        <c:crosses val="autoZero"/>
        <c:crossBetween val="midCat"/>
      </c:valAx>
      <c:valAx>
        <c:axId val="8574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Braking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energy (kJ)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412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sz="1600" b="1" u="sng">
                <a:solidFill>
                  <a:srgbClr val="C00000"/>
                </a:solidFill>
              </a:rPr>
              <a:t>WLTP</a:t>
            </a:r>
            <a:r>
              <a:rPr lang="en-GB" sz="1600" b="1" u="sng" baseline="0">
                <a:solidFill>
                  <a:srgbClr val="C00000"/>
                </a:solidFill>
              </a:rPr>
              <a:t> phases </a:t>
            </a:r>
            <a:endParaRPr lang="en-GB" sz="1600" b="1" u="sng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0824552444273288E-2"/>
          <c:y val="9.8831038810756805E-2"/>
          <c:w val="0.92146014616874861"/>
          <c:h val="0.80829484253637673"/>
        </c:manualLayout>
      </c:layout>
      <c:scatterChart>
        <c:scatterStyle val="smoothMarker"/>
        <c:varyColors val="0"/>
        <c:ser>
          <c:idx val="0"/>
          <c:order val="0"/>
          <c:tx>
            <c:v>Low phase </c:v>
          </c:tx>
          <c:spPr>
            <a:ln w="317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calculations'!$B$2:$B$591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'WLTP data and calculations'!$E$2:$E$591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D8-46A2-813A-98798FD0F9D2}"/>
            </c:ext>
          </c:extLst>
        </c:ser>
        <c:ser>
          <c:idx val="1"/>
          <c:order val="1"/>
          <c:tx>
            <c:v>Middle</c:v>
          </c:tx>
          <c:spPr>
            <a:ln w="317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calculations'!$B$592:$B$1024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'WLTP data and calculations'!$E$592:$E$1024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4D8-46A2-813A-98798FD0F9D2}"/>
            </c:ext>
          </c:extLst>
        </c:ser>
        <c:ser>
          <c:idx val="2"/>
          <c:order val="2"/>
          <c:tx>
            <c:v>High</c:v>
          </c:tx>
          <c:spPr>
            <a:ln w="31750" cap="rnd">
              <a:solidFill>
                <a:srgbClr val="FF99CC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calculations'!$B$1025:$B$1479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'WLTP data and calculations'!$E$1025:$E$1479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4D8-46A2-813A-98798FD0F9D2}"/>
            </c:ext>
          </c:extLst>
        </c:ser>
        <c:ser>
          <c:idx val="3"/>
          <c:order val="3"/>
          <c:tx>
            <c:v>Extra-High</c:v>
          </c:tx>
          <c:spPr>
            <a:ln w="31750" cap="rnd">
              <a:solidFill>
                <a:srgbClr val="CC99FF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calculations'!$B$1480:$B$1802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'WLTP data and calculations'!$E$1480:$E$1802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4D8-46A2-813A-98798FD0F9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4478576"/>
        <c:axId val="1634475216"/>
      </c:scatterChart>
      <c:valAx>
        <c:axId val="163447857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4475216"/>
        <c:crosses val="autoZero"/>
        <c:crossBetween val="midCat"/>
      </c:valAx>
      <c:valAx>
        <c:axId val="163447521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Velocity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(km/h)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4478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b="1" u="sng">
                <a:solidFill>
                  <a:srgbClr val="C00000"/>
                </a:solidFill>
              </a:rPr>
              <a:t>Energy recovery periods during the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Energy recovery periods during the WLTP+Graphs!$325:$325 cycle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calculations'!$N$2:$N$1802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1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0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0</c:v>
                </c:pt>
                <c:pt idx="254">
                  <c:v>0</c:v>
                </c:pt>
                <c:pt idx="255">
                  <c:v>1</c:v>
                </c:pt>
                <c:pt idx="256">
                  <c:v>1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</c:v>
                </c:pt>
                <c:pt idx="293">
                  <c:v>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0</c:v>
                </c:pt>
                <c:pt idx="323">
                  <c:v>0</c:v>
                </c:pt>
                <c:pt idx="324">
                  <c:v>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</c:v>
                </c:pt>
                <c:pt idx="432">
                  <c:v>1</c:v>
                </c:pt>
                <c:pt idx="433">
                  <c:v>0</c:v>
                </c:pt>
                <c:pt idx="434">
                  <c:v>0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1</c:v>
                </c:pt>
                <c:pt idx="877">
                  <c:v>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</c:v>
                </c:pt>
                <c:pt idx="926">
                  <c:v>1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</c:v>
                </c:pt>
                <c:pt idx="935">
                  <c:v>1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</c:v>
                </c:pt>
                <c:pt idx="1110">
                  <c:v>1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904-40B6-B441-3D328ADB42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1631264"/>
        <c:axId val="971628864"/>
      </c:scatterChart>
      <c:valAx>
        <c:axId val="97163126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>
                    <a:solidFill>
                      <a:srgbClr val="0070C0"/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1628864"/>
        <c:crosses val="autoZero"/>
        <c:crossBetween val="midCat"/>
      </c:valAx>
      <c:valAx>
        <c:axId val="971628864"/>
        <c:scaling>
          <c:orientation val="minMax"/>
          <c:max val="1.100000000000000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rgbClr val="0070C0"/>
                    </a:solidFill>
                  </a:rPr>
                  <a:t>Energy</a:t>
                </a:r>
                <a:r>
                  <a:rPr lang="en-GB" sz="1200" b="1" baseline="0">
                    <a:solidFill>
                      <a:srgbClr val="0070C0"/>
                    </a:solidFill>
                  </a:rPr>
                  <a:t> Recovery at 1</a:t>
                </a:r>
                <a:endParaRPr lang="en-GB" sz="1200" b="1">
                  <a:solidFill>
                    <a:srgbClr val="0070C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163126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rgbClr val="C00000"/>
                </a:solidFill>
                <a:latin typeface="+mn-lt"/>
                <a:ea typeface="+mn-ea"/>
                <a:cs typeface="+mn-cs"/>
              </a:defRPr>
            </a:pPr>
            <a:r>
              <a:rPr lang="en-GB" sz="1600" b="1" u="sng">
                <a:solidFill>
                  <a:srgbClr val="C00000"/>
                </a:solidFill>
              </a:rPr>
              <a:t>Total</a:t>
            </a:r>
            <a:r>
              <a:rPr lang="en-GB" sz="1600" b="1" u="sng" baseline="0">
                <a:solidFill>
                  <a:srgbClr val="C00000"/>
                </a:solidFill>
              </a:rPr>
              <a:t> force against elapsed time </a:t>
            </a:r>
            <a:endParaRPr lang="en-GB" sz="1600" b="1" u="sng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forces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calculations'!$M$2:$M$1802</c:f>
              <c:numCache>
                <c:formatCode>0.00</c:formatCode>
                <c:ptCount val="1801"/>
                <c:pt idx="0">
                  <c:v>82.99260000000001</c:v>
                </c:pt>
                <c:pt idx="1">
                  <c:v>82.99260000000001</c:v>
                </c:pt>
                <c:pt idx="2">
                  <c:v>82.99260000000001</c:v>
                </c:pt>
                <c:pt idx="3">
                  <c:v>82.99260000000001</c:v>
                </c:pt>
                <c:pt idx="4">
                  <c:v>82.99260000000001</c:v>
                </c:pt>
                <c:pt idx="5">
                  <c:v>82.99260000000001</c:v>
                </c:pt>
                <c:pt idx="6">
                  <c:v>82.99260000000001</c:v>
                </c:pt>
                <c:pt idx="7">
                  <c:v>82.99260000000001</c:v>
                </c:pt>
                <c:pt idx="8">
                  <c:v>82.99260000000001</c:v>
                </c:pt>
                <c:pt idx="9">
                  <c:v>82.99260000000001</c:v>
                </c:pt>
                <c:pt idx="10">
                  <c:v>82.99260000000001</c:v>
                </c:pt>
                <c:pt idx="11">
                  <c:v>106.49260000000001</c:v>
                </c:pt>
                <c:pt idx="12">
                  <c:v>282.74395165895066</c:v>
                </c:pt>
                <c:pt idx="13">
                  <c:v>694.09025735918215</c:v>
                </c:pt>
                <c:pt idx="14">
                  <c:v>1047.477959375</c:v>
                </c:pt>
                <c:pt idx="15">
                  <c:v>991.05450234375007</c:v>
                </c:pt>
                <c:pt idx="16">
                  <c:v>911.29155481288558</c:v>
                </c:pt>
                <c:pt idx="17">
                  <c:v>1103.1437828221451</c:v>
                </c:pt>
                <c:pt idx="18">
                  <c:v>1168.1546670814046</c:v>
                </c:pt>
                <c:pt idx="19">
                  <c:v>787.33563626543219</c:v>
                </c:pt>
                <c:pt idx="20">
                  <c:v>355.29740203510818</c:v>
                </c:pt>
                <c:pt idx="21">
                  <c:v>203.67468559992292</c:v>
                </c:pt>
                <c:pt idx="22">
                  <c:v>192.30585342399684</c:v>
                </c:pt>
                <c:pt idx="23">
                  <c:v>205.02060000000009</c:v>
                </c:pt>
                <c:pt idx="24">
                  <c:v>346.60755789930562</c:v>
                </c:pt>
                <c:pt idx="25">
                  <c:v>444.04854367283923</c:v>
                </c:pt>
                <c:pt idx="26">
                  <c:v>505.12914161844139</c:v>
                </c:pt>
                <c:pt idx="27">
                  <c:v>674.53566360918251</c:v>
                </c:pt>
                <c:pt idx="28">
                  <c:v>715.75830659722226</c:v>
                </c:pt>
                <c:pt idx="29">
                  <c:v>686.90334300732968</c:v>
                </c:pt>
                <c:pt idx="30">
                  <c:v>540.13037888695965</c:v>
                </c:pt>
                <c:pt idx="31">
                  <c:v>379.02844948881176</c:v>
                </c:pt>
                <c:pt idx="32">
                  <c:v>310.84789624807081</c:v>
                </c:pt>
                <c:pt idx="33">
                  <c:v>277.36586615547856</c:v>
                </c:pt>
                <c:pt idx="34">
                  <c:v>220.10775972222237</c:v>
                </c:pt>
                <c:pt idx="35">
                  <c:v>126.40816592399742</c:v>
                </c:pt>
                <c:pt idx="36">
                  <c:v>-62.491025192900864</c:v>
                </c:pt>
                <c:pt idx="37">
                  <c:v>-360.64574379822568</c:v>
                </c:pt>
                <c:pt idx="38">
                  <c:v>-532.96103585069477</c:v>
                </c:pt>
                <c:pt idx="39">
                  <c:v>-493.49687241512311</c:v>
                </c:pt>
                <c:pt idx="40">
                  <c:v>-428.8035992669756</c:v>
                </c:pt>
                <c:pt idx="41">
                  <c:v>-539.75309333526241</c:v>
                </c:pt>
                <c:pt idx="42">
                  <c:v>-734.58877056327094</c:v>
                </c:pt>
                <c:pt idx="43">
                  <c:v>-694.71843361304025</c:v>
                </c:pt>
                <c:pt idx="44">
                  <c:v>-393.85361006944476</c:v>
                </c:pt>
                <c:pt idx="45">
                  <c:v>-113.74694634452167</c:v>
                </c:pt>
                <c:pt idx="46">
                  <c:v>-67.444740277777598</c:v>
                </c:pt>
                <c:pt idx="47">
                  <c:v>-139.15819210069444</c:v>
                </c:pt>
                <c:pt idx="48">
                  <c:v>-105.31695864197522</c:v>
                </c:pt>
                <c:pt idx="49">
                  <c:v>23.199090547839774</c:v>
                </c:pt>
                <c:pt idx="50">
                  <c:v>46.699090547839269</c:v>
                </c:pt>
                <c:pt idx="51">
                  <c:v>-153.52669340277794</c:v>
                </c:pt>
                <c:pt idx="52">
                  <c:v>-413.92813963155851</c:v>
                </c:pt>
                <c:pt idx="53">
                  <c:v>-334.20844518711414</c:v>
                </c:pt>
                <c:pt idx="54">
                  <c:v>-41.309990326003046</c:v>
                </c:pt>
                <c:pt idx="55">
                  <c:v>76.108572222222278</c:v>
                </c:pt>
                <c:pt idx="56">
                  <c:v>87.858572222222236</c:v>
                </c:pt>
                <c:pt idx="57">
                  <c:v>123.10857222222232</c:v>
                </c:pt>
                <c:pt idx="58">
                  <c:v>158.6049120659722</c:v>
                </c:pt>
                <c:pt idx="59">
                  <c:v>370.35733437499982</c:v>
                </c:pt>
                <c:pt idx="60">
                  <c:v>407.54459956597236</c:v>
                </c:pt>
                <c:pt idx="61">
                  <c:v>231.90284609375016</c:v>
                </c:pt>
                <c:pt idx="62">
                  <c:v>197.28542248263872</c:v>
                </c:pt>
                <c:pt idx="63">
                  <c:v>232.86083437500014</c:v>
                </c:pt>
                <c:pt idx="64">
                  <c:v>280.87356484375016</c:v>
                </c:pt>
                <c:pt idx="65">
                  <c:v>211.19909054783952</c:v>
                </c:pt>
                <c:pt idx="66">
                  <c:v>164.56302472029296</c:v>
                </c:pt>
                <c:pt idx="67">
                  <c:v>352.93304135802464</c:v>
                </c:pt>
                <c:pt idx="68">
                  <c:v>660.91772842399712</c:v>
                </c:pt>
                <c:pt idx="69">
                  <c:v>829.68052283950612</c:v>
                </c:pt>
                <c:pt idx="70">
                  <c:v>882.2226624517748</c:v>
                </c:pt>
                <c:pt idx="71">
                  <c:v>829.75078036265461</c:v>
                </c:pt>
                <c:pt idx="72">
                  <c:v>659.40482665895047</c:v>
                </c:pt>
                <c:pt idx="73">
                  <c:v>463.73007839506153</c:v>
                </c:pt>
                <c:pt idx="74">
                  <c:v>360.57830481288585</c:v>
                </c:pt>
                <c:pt idx="75">
                  <c:v>351.0149510802467</c:v>
                </c:pt>
                <c:pt idx="76">
                  <c:v>377.00876184413596</c:v>
                </c:pt>
                <c:pt idx="77">
                  <c:v>356.33001198881152</c:v>
                </c:pt>
                <c:pt idx="78">
                  <c:v>252.68319331597223</c:v>
                </c:pt>
                <c:pt idx="79">
                  <c:v>100.46574694251578</c:v>
                </c:pt>
                <c:pt idx="80">
                  <c:v>16.889431597222242</c:v>
                </c:pt>
                <c:pt idx="81">
                  <c:v>-66.669988011188565</c:v>
                </c:pt>
                <c:pt idx="82">
                  <c:v>-46.243660464891938</c:v>
                </c:pt>
                <c:pt idx="83">
                  <c:v>58.753127584877213</c:v>
                </c:pt>
                <c:pt idx="84">
                  <c:v>-0.74400190007731482</c:v>
                </c:pt>
                <c:pt idx="85">
                  <c:v>-37.956610696374106</c:v>
                </c:pt>
                <c:pt idx="86">
                  <c:v>-27.650182455632361</c:v>
                </c:pt>
                <c:pt idx="87">
                  <c:v>-5.803599266974615</c:v>
                </c:pt>
                <c:pt idx="88">
                  <c:v>-194.73354062500033</c:v>
                </c:pt>
                <c:pt idx="89">
                  <c:v>-693.37085838155883</c:v>
                </c:pt>
                <c:pt idx="90">
                  <c:v>-1055.0729525173608</c:v>
                </c:pt>
                <c:pt idx="91">
                  <c:v>-1110.9023266975307</c:v>
                </c:pt>
                <c:pt idx="92">
                  <c:v>-823.74166408179019</c:v>
                </c:pt>
                <c:pt idx="93">
                  <c:v>-497.69368722993823</c:v>
                </c:pt>
                <c:pt idx="94">
                  <c:v>-511.39142777777761</c:v>
                </c:pt>
                <c:pt idx="95">
                  <c:v>-642.70912805748458</c:v>
                </c:pt>
                <c:pt idx="96">
                  <c:v>-562.12065482253081</c:v>
                </c:pt>
                <c:pt idx="97">
                  <c:v>-339.56946249999999</c:v>
                </c:pt>
                <c:pt idx="98">
                  <c:v>-339.84384926697527</c:v>
                </c:pt>
                <c:pt idx="99">
                  <c:v>-175.50739999999999</c:v>
                </c:pt>
                <c:pt idx="100">
                  <c:v>82.99260000000001</c:v>
                </c:pt>
                <c:pt idx="101">
                  <c:v>82.99260000000001</c:v>
                </c:pt>
                <c:pt idx="102">
                  <c:v>82.99260000000001</c:v>
                </c:pt>
                <c:pt idx="103">
                  <c:v>82.99260000000001</c:v>
                </c:pt>
                <c:pt idx="104">
                  <c:v>82.99260000000001</c:v>
                </c:pt>
                <c:pt idx="105">
                  <c:v>82.99260000000001</c:v>
                </c:pt>
                <c:pt idx="106">
                  <c:v>82.99260000000001</c:v>
                </c:pt>
                <c:pt idx="107">
                  <c:v>82.99260000000001</c:v>
                </c:pt>
                <c:pt idx="108">
                  <c:v>82.99260000000001</c:v>
                </c:pt>
                <c:pt idx="109">
                  <c:v>82.99260000000001</c:v>
                </c:pt>
                <c:pt idx="110">
                  <c:v>82.99260000000001</c:v>
                </c:pt>
                <c:pt idx="111">
                  <c:v>82.99260000000001</c:v>
                </c:pt>
                <c:pt idx="112">
                  <c:v>82.99260000000001</c:v>
                </c:pt>
                <c:pt idx="113">
                  <c:v>82.99260000000001</c:v>
                </c:pt>
                <c:pt idx="114">
                  <c:v>82.99260000000001</c:v>
                </c:pt>
                <c:pt idx="115">
                  <c:v>82.99260000000001</c:v>
                </c:pt>
                <c:pt idx="116">
                  <c:v>82.99260000000001</c:v>
                </c:pt>
                <c:pt idx="117">
                  <c:v>82.99260000000001</c:v>
                </c:pt>
                <c:pt idx="118">
                  <c:v>82.99260000000001</c:v>
                </c:pt>
                <c:pt idx="119">
                  <c:v>82.99260000000001</c:v>
                </c:pt>
                <c:pt idx="120">
                  <c:v>82.99260000000001</c:v>
                </c:pt>
                <c:pt idx="121">
                  <c:v>82.99260000000001</c:v>
                </c:pt>
                <c:pt idx="122">
                  <c:v>82.99260000000001</c:v>
                </c:pt>
                <c:pt idx="123">
                  <c:v>82.99260000000001</c:v>
                </c:pt>
                <c:pt idx="124">
                  <c:v>82.99260000000001</c:v>
                </c:pt>
                <c:pt idx="125">
                  <c:v>82.99260000000001</c:v>
                </c:pt>
                <c:pt idx="126">
                  <c:v>82.99260000000001</c:v>
                </c:pt>
                <c:pt idx="127">
                  <c:v>82.99260000000001</c:v>
                </c:pt>
                <c:pt idx="128">
                  <c:v>82.99260000000001</c:v>
                </c:pt>
                <c:pt idx="129">
                  <c:v>82.99260000000001</c:v>
                </c:pt>
                <c:pt idx="130">
                  <c:v>82.99260000000001</c:v>
                </c:pt>
                <c:pt idx="131">
                  <c:v>82.99260000000001</c:v>
                </c:pt>
                <c:pt idx="132">
                  <c:v>82.99260000000001</c:v>
                </c:pt>
                <c:pt idx="133">
                  <c:v>82.99260000000001</c:v>
                </c:pt>
                <c:pt idx="134">
                  <c:v>82.99260000000001</c:v>
                </c:pt>
                <c:pt idx="135">
                  <c:v>82.99260000000001</c:v>
                </c:pt>
                <c:pt idx="136">
                  <c:v>82.99260000000001</c:v>
                </c:pt>
                <c:pt idx="137">
                  <c:v>106.49260000000001</c:v>
                </c:pt>
                <c:pt idx="138">
                  <c:v>306.24395165895066</c:v>
                </c:pt>
                <c:pt idx="139">
                  <c:v>776.36458722029317</c:v>
                </c:pt>
                <c:pt idx="140">
                  <c:v>1235.7499807388115</c:v>
                </c:pt>
                <c:pt idx="141">
                  <c:v>1297.8683148437499</c:v>
                </c:pt>
                <c:pt idx="142">
                  <c:v>938.08115478395052</c:v>
                </c:pt>
                <c:pt idx="143">
                  <c:v>506.31325234375004</c:v>
                </c:pt>
                <c:pt idx="144">
                  <c:v>319.62436152584905</c:v>
                </c:pt>
                <c:pt idx="145">
                  <c:v>438.36214320987682</c:v>
                </c:pt>
                <c:pt idx="146">
                  <c:v>641.05875972222202</c:v>
                </c:pt>
                <c:pt idx="147">
                  <c:v>680.54350721450612</c:v>
                </c:pt>
                <c:pt idx="148">
                  <c:v>555.42045990547854</c:v>
                </c:pt>
                <c:pt idx="149">
                  <c:v>358.55456219135817</c:v>
                </c:pt>
                <c:pt idx="150">
                  <c:v>136.50078036265427</c:v>
                </c:pt>
                <c:pt idx="151">
                  <c:v>-193.29940173611126</c:v>
                </c:pt>
                <c:pt idx="152">
                  <c:v>-691.00711604938238</c:v>
                </c:pt>
                <c:pt idx="153">
                  <c:v>-1062.9980668595676</c:v>
                </c:pt>
                <c:pt idx="154">
                  <c:v>-999.64394981674377</c:v>
                </c:pt>
                <c:pt idx="155">
                  <c:v>-533.78002620563268</c:v>
                </c:pt>
                <c:pt idx="156">
                  <c:v>5.6085722222221177</c:v>
                </c:pt>
                <c:pt idx="157">
                  <c:v>335.10733437499999</c:v>
                </c:pt>
                <c:pt idx="158">
                  <c:v>630.21068289930554</c:v>
                </c:pt>
                <c:pt idx="159">
                  <c:v>797.98946959876571</c:v>
                </c:pt>
                <c:pt idx="160">
                  <c:v>825.14469331597218</c:v>
                </c:pt>
                <c:pt idx="161">
                  <c:v>735.99545937499977</c:v>
                </c:pt>
                <c:pt idx="162">
                  <c:v>598.46550581597262</c:v>
                </c:pt>
                <c:pt idx="163">
                  <c:v>578.73359305555562</c:v>
                </c:pt>
                <c:pt idx="164">
                  <c:v>523.64963004436731</c:v>
                </c:pt>
                <c:pt idx="165">
                  <c:v>421.17605134066372</c:v>
                </c:pt>
                <c:pt idx="166">
                  <c:v>364.56167248263904</c:v>
                </c:pt>
                <c:pt idx="167">
                  <c:v>484.48891404321006</c:v>
                </c:pt>
                <c:pt idx="168">
                  <c:v>594.86158765432106</c:v>
                </c:pt>
                <c:pt idx="169">
                  <c:v>458.75459305555523</c:v>
                </c:pt>
                <c:pt idx="170">
                  <c:v>155.28748811728346</c:v>
                </c:pt>
                <c:pt idx="171">
                  <c:v>-210.49123815586404</c:v>
                </c:pt>
                <c:pt idx="172">
                  <c:v>-627.37596640624974</c:v>
                </c:pt>
                <c:pt idx="173">
                  <c:v>-824.53379371141966</c:v>
                </c:pt>
                <c:pt idx="174">
                  <c:v>-561.94060375192885</c:v>
                </c:pt>
                <c:pt idx="175">
                  <c:v>-130.37781555748455</c:v>
                </c:pt>
                <c:pt idx="176">
                  <c:v>174.78156638695964</c:v>
                </c:pt>
                <c:pt idx="177">
                  <c:v>422.91025851658941</c:v>
                </c:pt>
                <c:pt idx="178">
                  <c:v>496.8580025848766</c:v>
                </c:pt>
                <c:pt idx="179">
                  <c:v>323.30456219135812</c:v>
                </c:pt>
                <c:pt idx="180">
                  <c:v>147.84933765432109</c:v>
                </c:pt>
                <c:pt idx="181">
                  <c:v>65.399630044367044</c:v>
                </c:pt>
                <c:pt idx="182">
                  <c:v>-29.195437808641881</c:v>
                </c:pt>
                <c:pt idx="183">
                  <c:v>-254.19414657600282</c:v>
                </c:pt>
                <c:pt idx="184">
                  <c:v>-446.23831015624984</c:v>
                </c:pt>
                <c:pt idx="185">
                  <c:v>-497.436900771605</c:v>
                </c:pt>
                <c:pt idx="186">
                  <c:v>-454.35536006944477</c:v>
                </c:pt>
                <c:pt idx="187">
                  <c:v>-363.18674765624974</c:v>
                </c:pt>
                <c:pt idx="188">
                  <c:v>-283.12643515624984</c:v>
                </c:pt>
                <c:pt idx="189">
                  <c:v>-214.17813963155879</c:v>
                </c:pt>
                <c:pt idx="190">
                  <c:v>-144.90274264081788</c:v>
                </c:pt>
                <c:pt idx="191">
                  <c:v>-98.665078288965987</c:v>
                </c:pt>
                <c:pt idx="192">
                  <c:v>-52.38416085069435</c:v>
                </c:pt>
                <c:pt idx="193">
                  <c:v>6.0225177758486623</c:v>
                </c:pt>
                <c:pt idx="194">
                  <c:v>29.272122955246921</c:v>
                </c:pt>
                <c:pt idx="195">
                  <c:v>64.358572222222321</c:v>
                </c:pt>
                <c:pt idx="196">
                  <c:v>87.858572222222236</c:v>
                </c:pt>
                <c:pt idx="197">
                  <c:v>87.858572222222236</c:v>
                </c:pt>
                <c:pt idx="198">
                  <c:v>146.60857222222222</c:v>
                </c:pt>
                <c:pt idx="199">
                  <c:v>205.77251777584877</c:v>
                </c:pt>
                <c:pt idx="200">
                  <c:v>264.95335906635802</c:v>
                </c:pt>
                <c:pt idx="201">
                  <c:v>324.61572885802474</c:v>
                </c:pt>
                <c:pt idx="202">
                  <c:v>384.34568159722227</c:v>
                </c:pt>
                <c:pt idx="203">
                  <c:v>562.19232873263888</c:v>
                </c:pt>
                <c:pt idx="204">
                  <c:v>647.44132202932087</c:v>
                </c:pt>
                <c:pt idx="205">
                  <c:v>662.17983996913597</c:v>
                </c:pt>
                <c:pt idx="206">
                  <c:v>771.88344239969126</c:v>
                </c:pt>
                <c:pt idx="207">
                  <c:v>788.94444833140437</c:v>
                </c:pt>
                <c:pt idx="208">
                  <c:v>711.84933765432118</c:v>
                </c:pt>
                <c:pt idx="209">
                  <c:v>775.59506913580265</c:v>
                </c:pt>
                <c:pt idx="210">
                  <c:v>771.11158765432106</c:v>
                </c:pt>
                <c:pt idx="211">
                  <c:v>600.51185998263895</c:v>
                </c:pt>
                <c:pt idx="212">
                  <c:v>487.4179302469135</c:v>
                </c:pt>
                <c:pt idx="213">
                  <c:v>420.41906484374982</c:v>
                </c:pt>
                <c:pt idx="214">
                  <c:v>446.97077283950631</c:v>
                </c:pt>
                <c:pt idx="215">
                  <c:v>545.2639795814041</c:v>
                </c:pt>
                <c:pt idx="216">
                  <c:v>621.42033437500004</c:v>
                </c:pt>
                <c:pt idx="217">
                  <c:v>627.95594331597226</c:v>
                </c:pt>
                <c:pt idx="218">
                  <c:v>575.37592851080251</c:v>
                </c:pt>
                <c:pt idx="219">
                  <c:v>498.51093777006145</c:v>
                </c:pt>
                <c:pt idx="220">
                  <c:v>420.41323406635814</c:v>
                </c:pt>
                <c:pt idx="221">
                  <c:v>329.59132217399741</c:v>
                </c:pt>
                <c:pt idx="222">
                  <c:v>272.27137734374969</c:v>
                </c:pt>
                <c:pt idx="223">
                  <c:v>261.96224578510754</c:v>
                </c:pt>
                <c:pt idx="224">
                  <c:v>263.04999332561761</c:v>
                </c:pt>
                <c:pt idx="225">
                  <c:v>299.75978499228398</c:v>
                </c:pt>
                <c:pt idx="226">
                  <c:v>313.7197473765425</c:v>
                </c:pt>
                <c:pt idx="227">
                  <c:v>303.82996800733025</c:v>
                </c:pt>
                <c:pt idx="228">
                  <c:v>293.95708437500065</c:v>
                </c:pt>
                <c:pt idx="229">
                  <c:v>271.97094239969169</c:v>
                </c:pt>
                <c:pt idx="230">
                  <c:v>226.11343212770029</c:v>
                </c:pt>
                <c:pt idx="231">
                  <c:v>155.61343212770097</c:v>
                </c:pt>
                <c:pt idx="232">
                  <c:v>1.720942399691225</c:v>
                </c:pt>
                <c:pt idx="233">
                  <c:v>-202.90956015625051</c:v>
                </c:pt>
                <c:pt idx="234">
                  <c:v>-280.69500190007693</c:v>
                </c:pt>
                <c:pt idx="235">
                  <c:v>-193.36577673611129</c:v>
                </c:pt>
                <c:pt idx="236">
                  <c:v>-44.70319340277743</c:v>
                </c:pt>
                <c:pt idx="237">
                  <c:v>0.28959305555575554</c:v>
                </c:pt>
                <c:pt idx="238">
                  <c:v>-108.0988452160499</c:v>
                </c:pt>
                <c:pt idx="239">
                  <c:v>-324.42933639081809</c:v>
                </c:pt>
                <c:pt idx="240">
                  <c:v>-485.19197065007688</c:v>
                </c:pt>
                <c:pt idx="241">
                  <c:v>-422.81003430748422</c:v>
                </c:pt>
                <c:pt idx="242">
                  <c:v>-393.03425305748453</c:v>
                </c:pt>
                <c:pt idx="243">
                  <c:v>-446.49687241512333</c:v>
                </c:pt>
                <c:pt idx="244">
                  <c:v>-428.8035992669756</c:v>
                </c:pt>
                <c:pt idx="245">
                  <c:v>-539.75309333526241</c:v>
                </c:pt>
                <c:pt idx="246">
                  <c:v>-734.58877056327094</c:v>
                </c:pt>
                <c:pt idx="247">
                  <c:v>-694.71843361304025</c:v>
                </c:pt>
                <c:pt idx="248">
                  <c:v>-393.85361006944476</c:v>
                </c:pt>
                <c:pt idx="249">
                  <c:v>-113.74694634452167</c:v>
                </c:pt>
                <c:pt idx="250">
                  <c:v>-67.444740277777598</c:v>
                </c:pt>
                <c:pt idx="251">
                  <c:v>-139.15819210069444</c:v>
                </c:pt>
                <c:pt idx="252">
                  <c:v>-105.31695864197522</c:v>
                </c:pt>
                <c:pt idx="253">
                  <c:v>23.199090547839774</c:v>
                </c:pt>
                <c:pt idx="254">
                  <c:v>46.699090547839269</c:v>
                </c:pt>
                <c:pt idx="255">
                  <c:v>-153.52669340277794</c:v>
                </c:pt>
                <c:pt idx="256">
                  <c:v>-249.42813963155848</c:v>
                </c:pt>
                <c:pt idx="257">
                  <c:v>54.847257359182237</c:v>
                </c:pt>
                <c:pt idx="258">
                  <c:v>490.50658591820968</c:v>
                </c:pt>
                <c:pt idx="259">
                  <c:v>704.81972610918228</c:v>
                </c:pt>
                <c:pt idx="260">
                  <c:v>720.08234980709881</c:v>
                </c:pt>
                <c:pt idx="261">
                  <c:v>700.43052283950601</c:v>
                </c:pt>
                <c:pt idx="262">
                  <c:v>751.5615305073303</c:v>
                </c:pt>
                <c:pt idx="263">
                  <c:v>909.82629902584893</c:v>
                </c:pt>
                <c:pt idx="264">
                  <c:v>988.18484416473802</c:v>
                </c:pt>
                <c:pt idx="265">
                  <c:v>890.77998652584881</c:v>
                </c:pt>
                <c:pt idx="266">
                  <c:v>686.63943159722169</c:v>
                </c:pt>
                <c:pt idx="267">
                  <c:v>597.49323888888875</c:v>
                </c:pt>
                <c:pt idx="268">
                  <c:v>568.1827662326391</c:v>
                </c:pt>
                <c:pt idx="269">
                  <c:v>502.10775972222211</c:v>
                </c:pt>
                <c:pt idx="270">
                  <c:v>342.18481484375013</c:v>
                </c:pt>
                <c:pt idx="271">
                  <c:v>119.24535848765467</c:v>
                </c:pt>
                <c:pt idx="272">
                  <c:v>71.007238888888565</c:v>
                </c:pt>
                <c:pt idx="273">
                  <c:v>-70.914254600694278</c:v>
                </c:pt>
                <c:pt idx="274">
                  <c:v>-381.2261604648919</c:v>
                </c:pt>
                <c:pt idx="275">
                  <c:v>-530.50676111111147</c:v>
                </c:pt>
                <c:pt idx="276">
                  <c:v>-620.21251188271583</c:v>
                </c:pt>
                <c:pt idx="277">
                  <c:v>-711.2699216049383</c:v>
                </c:pt>
                <c:pt idx="278">
                  <c:v>-930.49296293402756</c:v>
                </c:pt>
                <c:pt idx="279">
                  <c:v>-1011.2844941840277</c:v>
                </c:pt>
                <c:pt idx="280">
                  <c:v>-524.28225667438267</c:v>
                </c:pt>
                <c:pt idx="281">
                  <c:v>273.03087295524688</c:v>
                </c:pt>
                <c:pt idx="282">
                  <c:v>852.7131867573305</c:v>
                </c:pt>
                <c:pt idx="283">
                  <c:v>964.65209517746928</c:v>
                </c:pt>
                <c:pt idx="284">
                  <c:v>995.06177573302489</c:v>
                </c:pt>
                <c:pt idx="285">
                  <c:v>968.28566360918205</c:v>
                </c:pt>
                <c:pt idx="286">
                  <c:v>905.75876184413596</c:v>
                </c:pt>
                <c:pt idx="287">
                  <c:v>914.46783837770079</c:v>
                </c:pt>
                <c:pt idx="288">
                  <c:v>923.91289320987585</c:v>
                </c:pt>
                <c:pt idx="289">
                  <c:v>769.59392634066398</c:v>
                </c:pt>
                <c:pt idx="290">
                  <c:v>458.5395930555556</c:v>
                </c:pt>
                <c:pt idx="291">
                  <c:v>166.79680659722223</c:v>
                </c:pt>
                <c:pt idx="292">
                  <c:v>-34.960406944443903</c:v>
                </c:pt>
                <c:pt idx="293">
                  <c:v>-62.077108381559285</c:v>
                </c:pt>
                <c:pt idx="294">
                  <c:v>5.8439263406631028</c:v>
                </c:pt>
                <c:pt idx="295">
                  <c:v>86.504037500000663</c:v>
                </c:pt>
                <c:pt idx="296">
                  <c:v>156.68808722029326</c:v>
                </c:pt>
                <c:pt idx="297">
                  <c:v>204.00403749999981</c:v>
                </c:pt>
                <c:pt idx="298">
                  <c:v>216.70594331597223</c:v>
                </c:pt>
                <c:pt idx="299">
                  <c:v>182.09392634066307</c:v>
                </c:pt>
                <c:pt idx="300">
                  <c:v>135.0939263406641</c:v>
                </c:pt>
                <c:pt idx="301">
                  <c:v>75.705943315972732</c:v>
                </c:pt>
                <c:pt idx="302">
                  <c:v>3.6228127700612731</c:v>
                </c:pt>
                <c:pt idx="303">
                  <c:v>-57.625052970679519</c:v>
                </c:pt>
                <c:pt idx="304">
                  <c:v>-142.93656049382719</c:v>
                </c:pt>
                <c:pt idx="305">
                  <c:v>-206.15210375192899</c:v>
                </c:pt>
                <c:pt idx="306">
                  <c:v>-151.71558537808642</c:v>
                </c:pt>
                <c:pt idx="307">
                  <c:v>-37.006761111111075</c:v>
                </c:pt>
                <c:pt idx="308">
                  <c:v>55.622994627701111</c:v>
                </c:pt>
                <c:pt idx="309">
                  <c:v>66.829627729553152</c:v>
                </c:pt>
                <c:pt idx="310">
                  <c:v>30.501003886960063</c:v>
                </c:pt>
                <c:pt idx="311">
                  <c:v>-6.0820697530867136</c:v>
                </c:pt>
                <c:pt idx="312">
                  <c:v>-78.419988011188764</c:v>
                </c:pt>
                <c:pt idx="313">
                  <c:v>-163.49123815586421</c:v>
                </c:pt>
                <c:pt idx="314">
                  <c:v>-225.71364999999997</c:v>
                </c:pt>
                <c:pt idx="315">
                  <c:v>-229.51992160493825</c:v>
                </c:pt>
                <c:pt idx="316">
                  <c:v>-197.45848506944432</c:v>
                </c:pt>
                <c:pt idx="317">
                  <c:v>-235.55068592785489</c:v>
                </c:pt>
                <c:pt idx="318">
                  <c:v>-321.34507361111093</c:v>
                </c:pt>
                <c:pt idx="319">
                  <c:v>-348.76488456790099</c:v>
                </c:pt>
                <c:pt idx="320">
                  <c:v>-175.98831015624981</c:v>
                </c:pt>
                <c:pt idx="321">
                  <c:v>-35.861819753086721</c:v>
                </c:pt>
                <c:pt idx="322">
                  <c:v>21.693651649305238</c:v>
                </c:pt>
                <c:pt idx="323">
                  <c:v>33.443651649305821</c:v>
                </c:pt>
                <c:pt idx="324">
                  <c:v>-14.55387265624999</c:v>
                </c:pt>
                <c:pt idx="325">
                  <c:v>55.294627729552232</c:v>
                </c:pt>
                <c:pt idx="326">
                  <c:v>67.044627729552815</c:v>
                </c:pt>
                <c:pt idx="327">
                  <c:v>31.313099228395327</c:v>
                </c:pt>
                <c:pt idx="328">
                  <c:v>-262.91234680748477</c:v>
                </c:pt>
                <c:pt idx="329">
                  <c:v>-584.30653315007714</c:v>
                </c:pt>
                <c:pt idx="330">
                  <c:v>-329.65876115933662</c:v>
                </c:pt>
                <c:pt idx="331">
                  <c:v>-1.356217177855001</c:v>
                </c:pt>
                <c:pt idx="332">
                  <c:v>-25.083295881558421</c:v>
                </c:pt>
                <c:pt idx="333">
                  <c:v>-37.714577517361072</c:v>
                </c:pt>
                <c:pt idx="334">
                  <c:v>-14.533906944444478</c:v>
                </c:pt>
                <c:pt idx="335">
                  <c:v>-38.65431840277774</c:v>
                </c:pt>
                <c:pt idx="336">
                  <c:v>7.847257359182195</c:v>
                </c:pt>
                <c:pt idx="337">
                  <c:v>89.90261847029322</c:v>
                </c:pt>
                <c:pt idx="338">
                  <c:v>219.34725735918209</c:v>
                </c:pt>
                <c:pt idx="339">
                  <c:v>478.75658591820991</c:v>
                </c:pt>
                <c:pt idx="340">
                  <c:v>763.44909054783966</c:v>
                </c:pt>
                <c:pt idx="341">
                  <c:v>838.28690203510814</c:v>
                </c:pt>
                <c:pt idx="342">
                  <c:v>560.86902587770044</c:v>
                </c:pt>
                <c:pt idx="343">
                  <c:v>245.11227110339499</c:v>
                </c:pt>
                <c:pt idx="344">
                  <c:v>163.37218444251545</c:v>
                </c:pt>
                <c:pt idx="345">
                  <c:v>234.21550581597197</c:v>
                </c:pt>
                <c:pt idx="346">
                  <c:v>235.79390555555574</c:v>
                </c:pt>
                <c:pt idx="347">
                  <c:v>189.15209517746945</c:v>
                </c:pt>
                <c:pt idx="348">
                  <c:v>237.05939624807075</c:v>
                </c:pt>
                <c:pt idx="349">
                  <c:v>226.4204599054784</c:v>
                </c:pt>
                <c:pt idx="350">
                  <c:v>168.42468559992284</c:v>
                </c:pt>
                <c:pt idx="351">
                  <c:v>109.86493159722224</c:v>
                </c:pt>
                <c:pt idx="352">
                  <c:v>86.174685599922938</c:v>
                </c:pt>
                <c:pt idx="353">
                  <c:v>85.985115432098439</c:v>
                </c:pt>
                <c:pt idx="354">
                  <c:v>97.546221093749836</c:v>
                </c:pt>
                <c:pt idx="355">
                  <c:v>132.79622109375035</c:v>
                </c:pt>
                <c:pt idx="356">
                  <c:v>144.92468559992292</c:v>
                </c:pt>
                <c:pt idx="357">
                  <c:v>98.114931597222068</c:v>
                </c:pt>
                <c:pt idx="358">
                  <c:v>-43.264884567901305</c:v>
                </c:pt>
                <c:pt idx="359">
                  <c:v>-245.05555166859565</c:v>
                </c:pt>
                <c:pt idx="360">
                  <c:v>-330.63772889660481</c:v>
                </c:pt>
                <c:pt idx="361">
                  <c:v>-263.06947716049405</c:v>
                </c:pt>
                <c:pt idx="362">
                  <c:v>-147.55067126736085</c:v>
                </c:pt>
                <c:pt idx="363">
                  <c:v>-42.96309796489188</c:v>
                </c:pt>
                <c:pt idx="364">
                  <c:v>50.47190859374976</c:v>
                </c:pt>
                <c:pt idx="365">
                  <c:v>109.22190859375019</c:v>
                </c:pt>
                <c:pt idx="366">
                  <c:v>156.36214320987656</c:v>
                </c:pt>
                <c:pt idx="367">
                  <c:v>250.92983996913588</c:v>
                </c:pt>
                <c:pt idx="368">
                  <c:v>369.74669370177475</c:v>
                </c:pt>
                <c:pt idx="369">
                  <c:v>360.15394138695979</c:v>
                </c:pt>
                <c:pt idx="370">
                  <c:v>220.44612734375002</c:v>
                </c:pt>
                <c:pt idx="371">
                  <c:v>44.525932127700628</c:v>
                </c:pt>
                <c:pt idx="372">
                  <c:v>-273.86655760030851</c:v>
                </c:pt>
                <c:pt idx="373">
                  <c:v>-618.42654626736135</c:v>
                </c:pt>
                <c:pt idx="374">
                  <c:v>-717.17086918402777</c:v>
                </c:pt>
                <c:pt idx="375">
                  <c:v>-591.5003999999999</c:v>
                </c:pt>
                <c:pt idx="376">
                  <c:v>-405.72218940007724</c:v>
                </c:pt>
                <c:pt idx="377">
                  <c:v>-265.99173506944442</c:v>
                </c:pt>
                <c:pt idx="378">
                  <c:v>-172.83077736304006</c:v>
                </c:pt>
                <c:pt idx="379">
                  <c:v>-114.59474567901236</c:v>
                </c:pt>
                <c:pt idx="380">
                  <c:v>-138.50565000000006</c:v>
                </c:pt>
                <c:pt idx="381">
                  <c:v>-186.00001926118827</c:v>
                </c:pt>
                <c:pt idx="382">
                  <c:v>-198.19606671489191</c:v>
                </c:pt>
                <c:pt idx="383">
                  <c:v>-222.04479472415127</c:v>
                </c:pt>
                <c:pt idx="384">
                  <c:v>-245.82864310378085</c:v>
                </c:pt>
                <c:pt idx="385">
                  <c:v>-187.23002890625</c:v>
                </c:pt>
                <c:pt idx="386">
                  <c:v>-22.75739999999999</c:v>
                </c:pt>
                <c:pt idx="387">
                  <c:v>82.99260000000001</c:v>
                </c:pt>
                <c:pt idx="388">
                  <c:v>82.99260000000001</c:v>
                </c:pt>
                <c:pt idx="389">
                  <c:v>82.99260000000001</c:v>
                </c:pt>
                <c:pt idx="390">
                  <c:v>82.99260000000001</c:v>
                </c:pt>
                <c:pt idx="391">
                  <c:v>141.74260000000001</c:v>
                </c:pt>
                <c:pt idx="392">
                  <c:v>329.75104786844139</c:v>
                </c:pt>
                <c:pt idx="393">
                  <c:v>588.39162039930557</c:v>
                </c:pt>
                <c:pt idx="394">
                  <c:v>812.27115555555565</c:v>
                </c:pt>
                <c:pt idx="395">
                  <c:v>966.57049462770078</c:v>
                </c:pt>
                <c:pt idx="396">
                  <c:v>1063.3549120659723</c:v>
                </c:pt>
                <c:pt idx="397">
                  <c:v>1102.8041785108023</c:v>
                </c:pt>
                <c:pt idx="398">
                  <c:v>990.75305365547808</c:v>
                </c:pt>
                <c:pt idx="399">
                  <c:v>655.03223869598799</c:v>
                </c:pt>
                <c:pt idx="400">
                  <c:v>269.63818024691381</c:v>
                </c:pt>
                <c:pt idx="401">
                  <c:v>22.888180246913269</c:v>
                </c:pt>
                <c:pt idx="402">
                  <c:v>-166.30634835069449</c:v>
                </c:pt>
                <c:pt idx="403">
                  <c:v>-286.4123468074842</c:v>
                </c:pt>
                <c:pt idx="404">
                  <c:v>-265.49165000000016</c:v>
                </c:pt>
                <c:pt idx="405">
                  <c:v>-243.96912704475326</c:v>
                </c:pt>
                <c:pt idx="406">
                  <c:v>-281.19085953896592</c:v>
                </c:pt>
                <c:pt idx="407">
                  <c:v>-306.74166408178996</c:v>
                </c:pt>
                <c:pt idx="408">
                  <c:v>-238.09715390625004</c:v>
                </c:pt>
                <c:pt idx="409">
                  <c:v>-74.693687229938291</c:v>
                </c:pt>
                <c:pt idx="410">
                  <c:v>66.021450646219236</c:v>
                </c:pt>
                <c:pt idx="411">
                  <c:v>124.86572885802457</c:v>
                </c:pt>
                <c:pt idx="412">
                  <c:v>148.55631277006174</c:v>
                </c:pt>
                <c:pt idx="413">
                  <c:v>172.34725735918224</c:v>
                </c:pt>
                <c:pt idx="414">
                  <c:v>254.99464509066362</c:v>
                </c:pt>
                <c:pt idx="415">
                  <c:v>385.28542248263869</c:v>
                </c:pt>
                <c:pt idx="416">
                  <c:v>422.22330659722212</c:v>
                </c:pt>
                <c:pt idx="417">
                  <c:v>294.55914046103425</c:v>
                </c:pt>
                <c:pt idx="418">
                  <c:v>107.07006754436748</c:v>
                </c:pt>
                <c:pt idx="419">
                  <c:v>-81.314141512345643</c:v>
                </c:pt>
                <c:pt idx="420">
                  <c:v>-165.04015308641968</c:v>
                </c:pt>
                <c:pt idx="421">
                  <c:v>-72.195821489197741</c:v>
                </c:pt>
                <c:pt idx="422">
                  <c:v>68.360834374999683</c:v>
                </c:pt>
                <c:pt idx="423">
                  <c:v>209.58115478395064</c:v>
                </c:pt>
                <c:pt idx="424">
                  <c:v>410.23946959876582</c:v>
                </c:pt>
                <c:pt idx="425">
                  <c:v>729.82006754436759</c:v>
                </c:pt>
                <c:pt idx="426">
                  <c:v>1075.5019331404319</c:v>
                </c:pt>
                <c:pt idx="427">
                  <c:v>1165.8618868441358</c:v>
                </c:pt>
                <c:pt idx="428">
                  <c:v>821.73541404320986</c:v>
                </c:pt>
                <c:pt idx="429">
                  <c:v>343.93901647376526</c:v>
                </c:pt>
                <c:pt idx="430">
                  <c:v>50.415081433256027</c:v>
                </c:pt>
                <c:pt idx="431">
                  <c:v>-68.653180864197665</c:v>
                </c:pt>
                <c:pt idx="432">
                  <c:v>-58.870858381558207</c:v>
                </c:pt>
                <c:pt idx="433">
                  <c:v>22.097768933256532</c:v>
                </c:pt>
                <c:pt idx="434">
                  <c:v>33.426051340663683</c:v>
                </c:pt>
                <c:pt idx="435">
                  <c:v>-108.61641562500022</c:v>
                </c:pt>
                <c:pt idx="436">
                  <c:v>-346.44543780864217</c:v>
                </c:pt>
                <c:pt idx="437">
                  <c:v>-621.41779626736093</c:v>
                </c:pt>
                <c:pt idx="438">
                  <c:v>-897.88171037808638</c:v>
                </c:pt>
                <c:pt idx="439">
                  <c:v>-1092.5643122299382</c:v>
                </c:pt>
                <c:pt idx="440">
                  <c:v>-1145.1341608506943</c:v>
                </c:pt>
                <c:pt idx="441">
                  <c:v>-984.25390352044769</c:v>
                </c:pt>
                <c:pt idx="442">
                  <c:v>-668.51945111882708</c:v>
                </c:pt>
                <c:pt idx="443">
                  <c:v>-339.95029240933638</c:v>
                </c:pt>
                <c:pt idx="444">
                  <c:v>-69.756048341049379</c:v>
                </c:pt>
                <c:pt idx="445">
                  <c:v>59.49260000000001</c:v>
                </c:pt>
                <c:pt idx="446">
                  <c:v>82.99260000000001</c:v>
                </c:pt>
                <c:pt idx="447">
                  <c:v>82.99260000000001</c:v>
                </c:pt>
                <c:pt idx="448">
                  <c:v>82.99260000000001</c:v>
                </c:pt>
                <c:pt idx="449">
                  <c:v>82.99260000000001</c:v>
                </c:pt>
                <c:pt idx="450">
                  <c:v>82.99260000000001</c:v>
                </c:pt>
                <c:pt idx="451">
                  <c:v>82.99260000000001</c:v>
                </c:pt>
                <c:pt idx="452">
                  <c:v>82.99260000000001</c:v>
                </c:pt>
                <c:pt idx="453">
                  <c:v>82.99260000000001</c:v>
                </c:pt>
                <c:pt idx="454">
                  <c:v>82.99260000000001</c:v>
                </c:pt>
                <c:pt idx="455">
                  <c:v>82.99260000000001</c:v>
                </c:pt>
                <c:pt idx="456">
                  <c:v>82.99260000000001</c:v>
                </c:pt>
                <c:pt idx="457">
                  <c:v>82.99260000000001</c:v>
                </c:pt>
                <c:pt idx="458">
                  <c:v>82.99260000000001</c:v>
                </c:pt>
                <c:pt idx="459">
                  <c:v>82.99260000000001</c:v>
                </c:pt>
                <c:pt idx="460">
                  <c:v>82.99260000000001</c:v>
                </c:pt>
                <c:pt idx="461">
                  <c:v>82.99260000000001</c:v>
                </c:pt>
                <c:pt idx="462">
                  <c:v>82.99260000000001</c:v>
                </c:pt>
                <c:pt idx="463">
                  <c:v>82.99260000000001</c:v>
                </c:pt>
                <c:pt idx="464">
                  <c:v>82.99260000000001</c:v>
                </c:pt>
                <c:pt idx="465">
                  <c:v>82.99260000000001</c:v>
                </c:pt>
                <c:pt idx="466">
                  <c:v>82.99260000000001</c:v>
                </c:pt>
                <c:pt idx="467">
                  <c:v>82.99260000000001</c:v>
                </c:pt>
                <c:pt idx="468">
                  <c:v>82.99260000000001</c:v>
                </c:pt>
                <c:pt idx="469">
                  <c:v>82.99260000000001</c:v>
                </c:pt>
                <c:pt idx="470">
                  <c:v>82.99260000000001</c:v>
                </c:pt>
                <c:pt idx="471">
                  <c:v>82.99260000000001</c:v>
                </c:pt>
                <c:pt idx="472">
                  <c:v>82.99260000000001</c:v>
                </c:pt>
                <c:pt idx="473">
                  <c:v>82.99260000000001</c:v>
                </c:pt>
                <c:pt idx="474">
                  <c:v>82.99260000000001</c:v>
                </c:pt>
                <c:pt idx="475">
                  <c:v>82.99260000000001</c:v>
                </c:pt>
                <c:pt idx="476">
                  <c:v>82.99260000000001</c:v>
                </c:pt>
                <c:pt idx="477">
                  <c:v>82.99260000000001</c:v>
                </c:pt>
                <c:pt idx="478">
                  <c:v>82.99260000000001</c:v>
                </c:pt>
                <c:pt idx="479">
                  <c:v>82.99260000000001</c:v>
                </c:pt>
                <c:pt idx="480">
                  <c:v>82.99260000000001</c:v>
                </c:pt>
                <c:pt idx="481">
                  <c:v>82.99260000000001</c:v>
                </c:pt>
                <c:pt idx="482">
                  <c:v>82.99260000000001</c:v>
                </c:pt>
                <c:pt idx="483">
                  <c:v>82.99260000000001</c:v>
                </c:pt>
                <c:pt idx="484">
                  <c:v>82.99260000000001</c:v>
                </c:pt>
                <c:pt idx="485">
                  <c:v>82.99260000000001</c:v>
                </c:pt>
                <c:pt idx="486">
                  <c:v>82.99260000000001</c:v>
                </c:pt>
                <c:pt idx="487">
                  <c:v>82.99260000000001</c:v>
                </c:pt>
                <c:pt idx="488">
                  <c:v>82.99260000000001</c:v>
                </c:pt>
                <c:pt idx="489">
                  <c:v>82.99260000000001</c:v>
                </c:pt>
                <c:pt idx="490">
                  <c:v>82.99260000000001</c:v>
                </c:pt>
                <c:pt idx="491">
                  <c:v>82.99260000000001</c:v>
                </c:pt>
                <c:pt idx="492">
                  <c:v>82.99260000000001</c:v>
                </c:pt>
                <c:pt idx="493">
                  <c:v>82.99260000000001</c:v>
                </c:pt>
                <c:pt idx="494">
                  <c:v>82.99260000000001</c:v>
                </c:pt>
                <c:pt idx="495">
                  <c:v>82.99260000000001</c:v>
                </c:pt>
                <c:pt idx="496">
                  <c:v>82.99260000000001</c:v>
                </c:pt>
                <c:pt idx="497">
                  <c:v>82.99260000000001</c:v>
                </c:pt>
                <c:pt idx="498">
                  <c:v>82.99260000000001</c:v>
                </c:pt>
                <c:pt idx="499">
                  <c:v>82.99260000000001</c:v>
                </c:pt>
                <c:pt idx="500">
                  <c:v>82.99260000000001</c:v>
                </c:pt>
                <c:pt idx="501">
                  <c:v>82.99260000000001</c:v>
                </c:pt>
                <c:pt idx="502">
                  <c:v>82.99260000000001</c:v>
                </c:pt>
                <c:pt idx="503">
                  <c:v>82.99260000000001</c:v>
                </c:pt>
                <c:pt idx="504">
                  <c:v>82.99260000000001</c:v>
                </c:pt>
                <c:pt idx="505">
                  <c:v>82.99260000000001</c:v>
                </c:pt>
                <c:pt idx="506">
                  <c:v>82.99260000000001</c:v>
                </c:pt>
                <c:pt idx="507">
                  <c:v>82.99260000000001</c:v>
                </c:pt>
                <c:pt idx="508">
                  <c:v>82.99260000000001</c:v>
                </c:pt>
                <c:pt idx="509">
                  <c:v>82.99260000000001</c:v>
                </c:pt>
                <c:pt idx="510">
                  <c:v>82.99260000000001</c:v>
                </c:pt>
                <c:pt idx="511">
                  <c:v>141.74260000000001</c:v>
                </c:pt>
                <c:pt idx="512">
                  <c:v>376.75104786844139</c:v>
                </c:pt>
                <c:pt idx="513">
                  <c:v>799.95379671103387</c:v>
                </c:pt>
                <c:pt idx="514">
                  <c:v>1177.2145565972223</c:v>
                </c:pt>
                <c:pt idx="515">
                  <c:v>1286.1977248070989</c:v>
                </c:pt>
                <c:pt idx="516">
                  <c:v>1114.7799055555554</c:v>
                </c:pt>
                <c:pt idx="517">
                  <c:v>696.44346684992263</c:v>
                </c:pt>
                <c:pt idx="518">
                  <c:v>263.69932873263872</c:v>
                </c:pt>
                <c:pt idx="519">
                  <c:v>28.699328732639156</c:v>
                </c:pt>
                <c:pt idx="520">
                  <c:v>-89.676546267360834</c:v>
                </c:pt>
                <c:pt idx="521">
                  <c:v>-149.83227157600325</c:v>
                </c:pt>
                <c:pt idx="522">
                  <c:v>-198.30051111111109</c:v>
                </c:pt>
                <c:pt idx="523">
                  <c:v>-341.05090945216034</c:v>
                </c:pt>
                <c:pt idx="524">
                  <c:v>-602.13899842785486</c:v>
                </c:pt>
                <c:pt idx="525">
                  <c:v>-840.47218940007724</c:v>
                </c:pt>
                <c:pt idx="526">
                  <c:v>-843.30560447530877</c:v>
                </c:pt>
                <c:pt idx="527">
                  <c:v>-574.46673641975292</c:v>
                </c:pt>
                <c:pt idx="528">
                  <c:v>-269.37223410493823</c:v>
                </c:pt>
                <c:pt idx="529">
                  <c:v>-151.97360852623456</c:v>
                </c:pt>
                <c:pt idx="530">
                  <c:v>-34.50739999999999</c:v>
                </c:pt>
                <c:pt idx="531">
                  <c:v>82.99260000000001</c:v>
                </c:pt>
                <c:pt idx="532">
                  <c:v>106.49260000000001</c:v>
                </c:pt>
                <c:pt idx="533">
                  <c:v>223.99395165895064</c:v>
                </c:pt>
                <c:pt idx="534">
                  <c:v>435.54125972222215</c:v>
                </c:pt>
                <c:pt idx="535">
                  <c:v>553.33862469135806</c:v>
                </c:pt>
                <c:pt idx="536">
                  <c:v>671.40632145061716</c:v>
                </c:pt>
                <c:pt idx="537">
                  <c:v>1001.7647386959876</c:v>
                </c:pt>
                <c:pt idx="538">
                  <c:v>1334.203359066358</c:v>
                </c:pt>
                <c:pt idx="539">
                  <c:v>1281.6858584876543</c:v>
                </c:pt>
                <c:pt idx="540">
                  <c:v>770.77406831597216</c:v>
                </c:pt>
                <c:pt idx="541">
                  <c:v>267.77593212770046</c:v>
                </c:pt>
                <c:pt idx="542">
                  <c:v>79.775932127700713</c:v>
                </c:pt>
                <c:pt idx="543">
                  <c:v>-2.8038726562498191</c:v>
                </c:pt>
                <c:pt idx="544">
                  <c:v>-133.18690077160494</c:v>
                </c:pt>
                <c:pt idx="545">
                  <c:v>-311.4532380111882</c:v>
                </c:pt>
                <c:pt idx="546">
                  <c:v>-349.85530668402782</c:v>
                </c:pt>
                <c:pt idx="547">
                  <c:v>-246.19226810378106</c:v>
                </c:pt>
                <c:pt idx="548">
                  <c:v>-165.51053040123449</c:v>
                </c:pt>
                <c:pt idx="549">
                  <c:v>-119.5293433352622</c:v>
                </c:pt>
                <c:pt idx="550">
                  <c:v>-96.993414081790249</c:v>
                </c:pt>
                <c:pt idx="551">
                  <c:v>-38.955400434027737</c:v>
                </c:pt>
                <c:pt idx="552">
                  <c:v>-27.59738152970678</c:v>
                </c:pt>
                <c:pt idx="553">
                  <c:v>-28.16507828896604</c:v>
                </c:pt>
                <c:pt idx="554">
                  <c:v>18.469973794367338</c:v>
                </c:pt>
                <c:pt idx="555">
                  <c:v>65.291554812885693</c:v>
                </c:pt>
                <c:pt idx="556">
                  <c:v>112.29155481288595</c:v>
                </c:pt>
                <c:pt idx="557">
                  <c:v>171.21997379436741</c:v>
                </c:pt>
                <c:pt idx="558">
                  <c:v>230.42784826388882</c:v>
                </c:pt>
                <c:pt idx="559">
                  <c:v>407.34725735918204</c:v>
                </c:pt>
                <c:pt idx="560">
                  <c:v>385.94232873263894</c:v>
                </c:pt>
                <c:pt idx="561">
                  <c:v>151.50833591820989</c:v>
                </c:pt>
                <c:pt idx="562">
                  <c:v>92.758335918209895</c:v>
                </c:pt>
                <c:pt idx="563">
                  <c:v>-95.241664081790049</c:v>
                </c:pt>
                <c:pt idx="564">
                  <c:v>-719.74341408179009</c:v>
                </c:pt>
                <c:pt idx="565">
                  <c:v>-1159.0603317611883</c:v>
                </c:pt>
                <c:pt idx="566">
                  <c:v>-1102.9788444444443</c:v>
                </c:pt>
                <c:pt idx="567">
                  <c:v>-481.00739999999996</c:v>
                </c:pt>
                <c:pt idx="568">
                  <c:v>82.99260000000001</c:v>
                </c:pt>
                <c:pt idx="569">
                  <c:v>82.99260000000001</c:v>
                </c:pt>
                <c:pt idx="570">
                  <c:v>82.99260000000001</c:v>
                </c:pt>
                <c:pt idx="571">
                  <c:v>82.99260000000001</c:v>
                </c:pt>
                <c:pt idx="572">
                  <c:v>82.99260000000001</c:v>
                </c:pt>
                <c:pt idx="573">
                  <c:v>82.99260000000001</c:v>
                </c:pt>
                <c:pt idx="574">
                  <c:v>82.99260000000001</c:v>
                </c:pt>
                <c:pt idx="575">
                  <c:v>82.99260000000001</c:v>
                </c:pt>
                <c:pt idx="576">
                  <c:v>82.99260000000001</c:v>
                </c:pt>
                <c:pt idx="577">
                  <c:v>82.99260000000001</c:v>
                </c:pt>
                <c:pt idx="578">
                  <c:v>82.99260000000001</c:v>
                </c:pt>
                <c:pt idx="579">
                  <c:v>82.99260000000001</c:v>
                </c:pt>
                <c:pt idx="580">
                  <c:v>82.99260000000001</c:v>
                </c:pt>
                <c:pt idx="581">
                  <c:v>82.99260000000001</c:v>
                </c:pt>
                <c:pt idx="582">
                  <c:v>82.99260000000001</c:v>
                </c:pt>
                <c:pt idx="583">
                  <c:v>82.99260000000001</c:v>
                </c:pt>
                <c:pt idx="584">
                  <c:v>82.99260000000001</c:v>
                </c:pt>
                <c:pt idx="585">
                  <c:v>82.99260000000001</c:v>
                </c:pt>
                <c:pt idx="586">
                  <c:v>82.99260000000001</c:v>
                </c:pt>
                <c:pt idx="587">
                  <c:v>82.99260000000001</c:v>
                </c:pt>
                <c:pt idx="588">
                  <c:v>82.99260000000001</c:v>
                </c:pt>
                <c:pt idx="589">
                  <c:v>82.99260000000001</c:v>
                </c:pt>
                <c:pt idx="590">
                  <c:v>82.99260000000001</c:v>
                </c:pt>
                <c:pt idx="591">
                  <c:v>82.99260000000001</c:v>
                </c:pt>
                <c:pt idx="592">
                  <c:v>82.99260000000001</c:v>
                </c:pt>
                <c:pt idx="593">
                  <c:v>82.99260000000001</c:v>
                </c:pt>
                <c:pt idx="594">
                  <c:v>82.99260000000001</c:v>
                </c:pt>
                <c:pt idx="595">
                  <c:v>82.99260000000001</c:v>
                </c:pt>
                <c:pt idx="596">
                  <c:v>82.99260000000001</c:v>
                </c:pt>
                <c:pt idx="597">
                  <c:v>82.99260000000001</c:v>
                </c:pt>
                <c:pt idx="598">
                  <c:v>82.99260000000001</c:v>
                </c:pt>
                <c:pt idx="599">
                  <c:v>82.99260000000001</c:v>
                </c:pt>
                <c:pt idx="600">
                  <c:v>200.49260000000001</c:v>
                </c:pt>
                <c:pt idx="601">
                  <c:v>329.77639147376544</c:v>
                </c:pt>
                <c:pt idx="602">
                  <c:v>529.64162039930557</c:v>
                </c:pt>
                <c:pt idx="603">
                  <c:v>906.27115555555554</c:v>
                </c:pt>
                <c:pt idx="604">
                  <c:v>1190.2908719425152</c:v>
                </c:pt>
                <c:pt idx="605">
                  <c:v>1347.0563127700618</c:v>
                </c:pt>
                <c:pt idx="606">
                  <c:v>1423.9902093749999</c:v>
                </c:pt>
                <c:pt idx="607">
                  <c:v>1362.2155058159719</c:v>
                </c:pt>
                <c:pt idx="608">
                  <c:v>1207.177118470293</c:v>
                </c:pt>
                <c:pt idx="609">
                  <c:v>1099.1654263888886</c:v>
                </c:pt>
                <c:pt idx="610">
                  <c:v>1085.6136362654324</c:v>
                </c:pt>
                <c:pt idx="611">
                  <c:v>1038.1827662326391</c:v>
                </c:pt>
                <c:pt idx="612">
                  <c:v>790.2442913580245</c:v>
                </c:pt>
                <c:pt idx="613">
                  <c:v>432.07439123263941</c:v>
                </c:pt>
                <c:pt idx="614">
                  <c:v>186.63550041473803</c:v>
                </c:pt>
                <c:pt idx="615">
                  <c:v>127.22859416473716</c:v>
                </c:pt>
                <c:pt idx="616">
                  <c:v>126.90115478395094</c:v>
                </c:pt>
                <c:pt idx="617">
                  <c:v>90.99830351080233</c:v>
                </c:pt>
                <c:pt idx="618">
                  <c:v>19.200710918209566</c:v>
                </c:pt>
                <c:pt idx="619">
                  <c:v>-65.612034452160316</c:v>
                </c:pt>
                <c:pt idx="620">
                  <c:v>-92.565185156250152</c:v>
                </c:pt>
                <c:pt idx="621">
                  <c:v>-25.133450974151202</c:v>
                </c:pt>
                <c:pt idx="622">
                  <c:v>79.10775972222207</c:v>
                </c:pt>
                <c:pt idx="623">
                  <c:v>161.058029349923</c:v>
                </c:pt>
                <c:pt idx="624">
                  <c:v>243.90816592399739</c:v>
                </c:pt>
                <c:pt idx="625">
                  <c:v>292.7247955536269</c:v>
                </c:pt>
                <c:pt idx="626">
                  <c:v>259.31575504436717</c:v>
                </c:pt>
                <c:pt idx="627">
                  <c:v>189.74535848765399</c:v>
                </c:pt>
                <c:pt idx="628">
                  <c:v>154.49535848765433</c:v>
                </c:pt>
                <c:pt idx="629">
                  <c:v>166.2453584876545</c:v>
                </c:pt>
                <c:pt idx="630">
                  <c:v>237.05657796103429</c:v>
                </c:pt>
                <c:pt idx="631">
                  <c:v>344.68808722029337</c:v>
                </c:pt>
                <c:pt idx="632">
                  <c:v>418.37800234374947</c:v>
                </c:pt>
                <c:pt idx="633">
                  <c:v>469.29510998263822</c:v>
                </c:pt>
                <c:pt idx="634">
                  <c:v>485.73806985918247</c:v>
                </c:pt>
                <c:pt idx="635">
                  <c:v>443.21442638888936</c:v>
                </c:pt>
                <c:pt idx="636">
                  <c:v>340.98549795524673</c:v>
                </c:pt>
                <c:pt idx="637">
                  <c:v>224.91284980709861</c:v>
                </c:pt>
                <c:pt idx="638">
                  <c:v>166.16284980709861</c:v>
                </c:pt>
                <c:pt idx="639">
                  <c:v>142.30499809992318</c:v>
                </c:pt>
                <c:pt idx="640">
                  <c:v>141.59132217399727</c:v>
                </c:pt>
                <c:pt idx="641">
                  <c:v>223.48549795524676</c:v>
                </c:pt>
                <c:pt idx="642">
                  <c:v>378.02137734374946</c:v>
                </c:pt>
                <c:pt idx="643">
                  <c:v>429.37642248263904</c:v>
                </c:pt>
                <c:pt idx="644">
                  <c:v>326.95657222222258</c:v>
                </c:pt>
                <c:pt idx="645">
                  <c:v>269.32878706597177</c:v>
                </c:pt>
                <c:pt idx="646">
                  <c:v>282.58453513695952</c:v>
                </c:pt>
                <c:pt idx="647">
                  <c:v>284.10109647955295</c:v>
                </c:pt>
                <c:pt idx="648">
                  <c:v>262.12847109375014</c:v>
                </c:pt>
                <c:pt idx="649">
                  <c:v>204.14621337769995</c:v>
                </c:pt>
                <c:pt idx="650">
                  <c:v>86.262004320987842</c:v>
                </c:pt>
                <c:pt idx="651">
                  <c:v>-116.53733827160424</c:v>
                </c:pt>
                <c:pt idx="652">
                  <c:v>-275.99021500771579</c:v>
                </c:pt>
                <c:pt idx="653">
                  <c:v>-307.03348569637365</c:v>
                </c:pt>
                <c:pt idx="654">
                  <c:v>-407.94046293402766</c:v>
                </c:pt>
                <c:pt idx="655">
                  <c:v>-652.47540308641965</c:v>
                </c:pt>
                <c:pt idx="656">
                  <c:v>-793.94439999999997</c:v>
                </c:pt>
                <c:pt idx="657">
                  <c:v>-652.33206975308667</c:v>
                </c:pt>
                <c:pt idx="658">
                  <c:v>-447.73870907600372</c:v>
                </c:pt>
                <c:pt idx="659">
                  <c:v>-523.50206902970672</c:v>
                </c:pt>
                <c:pt idx="660">
                  <c:v>-859.78379371141943</c:v>
                </c:pt>
                <c:pt idx="661">
                  <c:v>-1104.4143637345678</c:v>
                </c:pt>
                <c:pt idx="662">
                  <c:v>-1148.02809140625</c:v>
                </c:pt>
                <c:pt idx="663">
                  <c:v>-801.99341408179009</c:v>
                </c:pt>
                <c:pt idx="664">
                  <c:v>-310.70844518711425</c:v>
                </c:pt>
                <c:pt idx="665">
                  <c:v>17.358572222222275</c:v>
                </c:pt>
                <c:pt idx="666">
                  <c:v>323.27251777584883</c:v>
                </c:pt>
                <c:pt idx="667">
                  <c:v>853.36572885802468</c:v>
                </c:pt>
                <c:pt idx="668">
                  <c:v>1176.1913220293211</c:v>
                </c:pt>
                <c:pt idx="669">
                  <c:v>1158.6805228395062</c:v>
                </c:pt>
                <c:pt idx="670">
                  <c:v>1143.4851154320988</c:v>
                </c:pt>
                <c:pt idx="671">
                  <c:v>822.59506913580242</c:v>
                </c:pt>
                <c:pt idx="672">
                  <c:v>592.05554367283958</c:v>
                </c:pt>
                <c:pt idx="673">
                  <c:v>596.78635000000008</c:v>
                </c:pt>
                <c:pt idx="674">
                  <c:v>601.78748811728394</c:v>
                </c:pt>
                <c:pt idx="675">
                  <c:v>407.30895802469104</c:v>
                </c:pt>
                <c:pt idx="676">
                  <c:v>196.62299462770062</c:v>
                </c:pt>
                <c:pt idx="677">
                  <c:v>-14.330935156249645</c:v>
                </c:pt>
                <c:pt idx="678">
                  <c:v>-429.6105684027774</c:v>
                </c:pt>
                <c:pt idx="679">
                  <c:v>-719.94050460069434</c:v>
                </c:pt>
                <c:pt idx="680">
                  <c:v>-893.33611006944454</c:v>
                </c:pt>
                <c:pt idx="681">
                  <c:v>-949.69060375192896</c:v>
                </c:pt>
                <c:pt idx="682">
                  <c:v>-604.44124027777764</c:v>
                </c:pt>
                <c:pt idx="683">
                  <c:v>-360.21309796489214</c:v>
                </c:pt>
                <c:pt idx="684">
                  <c:v>-163.43674765625033</c:v>
                </c:pt>
                <c:pt idx="685">
                  <c:v>377.06325234375026</c:v>
                </c:pt>
                <c:pt idx="686">
                  <c:v>685.82345373263888</c:v>
                </c:pt>
                <c:pt idx="687">
                  <c:v>642.7946277295523</c:v>
                </c:pt>
                <c:pt idx="688">
                  <c:v>634.41025851658958</c:v>
                </c:pt>
                <c:pt idx="689">
                  <c:v>627.24745108024717</c:v>
                </c:pt>
                <c:pt idx="690">
                  <c:v>407.7662141493056</c:v>
                </c:pt>
                <c:pt idx="691">
                  <c:v>209.25703706597233</c:v>
                </c:pt>
                <c:pt idx="692">
                  <c:v>221.42605134066386</c:v>
                </c:pt>
                <c:pt idx="693">
                  <c:v>305.16388993055568</c:v>
                </c:pt>
                <c:pt idx="694">
                  <c:v>283.62548498263914</c:v>
                </c:pt>
                <c:pt idx="695">
                  <c:v>84.988914043209405</c:v>
                </c:pt>
                <c:pt idx="696">
                  <c:v>-457.28446250000019</c:v>
                </c:pt>
                <c:pt idx="697">
                  <c:v>-665.44414657600271</c:v>
                </c:pt>
                <c:pt idx="698">
                  <c:v>-505.5144434027776</c:v>
                </c:pt>
                <c:pt idx="699">
                  <c:v>-368.97593168402773</c:v>
                </c:pt>
                <c:pt idx="700">
                  <c:v>-124.19834000771627</c:v>
                </c:pt>
                <c:pt idx="701">
                  <c:v>4.17983996913574</c:v>
                </c:pt>
                <c:pt idx="702">
                  <c:v>74.394639930555655</c:v>
                </c:pt>
                <c:pt idx="703">
                  <c:v>86.1446399305554</c:v>
                </c:pt>
                <c:pt idx="704">
                  <c:v>-31.496946344521767</c:v>
                </c:pt>
                <c:pt idx="705">
                  <c:v>-256.12563847415117</c:v>
                </c:pt>
                <c:pt idx="706">
                  <c:v>-470.18027389081777</c:v>
                </c:pt>
                <c:pt idx="707">
                  <c:v>-508.55260606674358</c:v>
                </c:pt>
                <c:pt idx="708">
                  <c:v>-275.72100493827156</c:v>
                </c:pt>
                <c:pt idx="709">
                  <c:v>134.85857222222205</c:v>
                </c:pt>
                <c:pt idx="710">
                  <c:v>688.13042638888908</c:v>
                </c:pt>
                <c:pt idx="711">
                  <c:v>1021.1235648437503</c:v>
                </c:pt>
                <c:pt idx="712">
                  <c:v>650.28690203510791</c:v>
                </c:pt>
                <c:pt idx="713">
                  <c:v>110.8016599922837</c:v>
                </c:pt>
                <c:pt idx="714">
                  <c:v>-289.57016003086426</c:v>
                </c:pt>
                <c:pt idx="715">
                  <c:v>-763.19226810378063</c:v>
                </c:pt>
                <c:pt idx="716">
                  <c:v>-674.22854935378086</c:v>
                </c:pt>
                <c:pt idx="717">
                  <c:v>-135.39142777777784</c:v>
                </c:pt>
                <c:pt idx="718">
                  <c:v>205.35857222222222</c:v>
                </c:pt>
                <c:pt idx="719">
                  <c:v>558.70335906635808</c:v>
                </c:pt>
                <c:pt idx="720">
                  <c:v>737.89321728395066</c:v>
                </c:pt>
                <c:pt idx="721">
                  <c:v>635.05773189621925</c:v>
                </c:pt>
                <c:pt idx="722">
                  <c:v>567.33234980709881</c:v>
                </c:pt>
                <c:pt idx="723">
                  <c:v>499.59953359374981</c:v>
                </c:pt>
                <c:pt idx="724">
                  <c:v>584.206488888889</c:v>
                </c:pt>
                <c:pt idx="725">
                  <c:v>800.15209517746894</c:v>
                </c:pt>
                <c:pt idx="726">
                  <c:v>1076.7025154610333</c:v>
                </c:pt>
                <c:pt idx="727">
                  <c:v>1052.1654263888888</c:v>
                </c:pt>
                <c:pt idx="728">
                  <c:v>765.77520937500071</c:v>
                </c:pt>
                <c:pt idx="729">
                  <c:v>584.10097326388939</c:v>
                </c:pt>
                <c:pt idx="730">
                  <c:v>341.22077283950563</c:v>
                </c:pt>
                <c:pt idx="731">
                  <c:v>189.31724925733008</c:v>
                </c:pt>
                <c:pt idx="732">
                  <c:v>177.85075972222273</c:v>
                </c:pt>
                <c:pt idx="733">
                  <c:v>190.16980814043194</c:v>
                </c:pt>
                <c:pt idx="734">
                  <c:v>202.49155987654322</c:v>
                </c:pt>
                <c:pt idx="735">
                  <c:v>226.85425620177503</c:v>
                </c:pt>
                <c:pt idx="736">
                  <c:v>263.26397958140433</c:v>
                </c:pt>
                <c:pt idx="737">
                  <c:v>253.27383953510787</c:v>
                </c:pt>
                <c:pt idx="738">
                  <c:v>195.41289320987639</c:v>
                </c:pt>
                <c:pt idx="739">
                  <c:v>301.4605960937497</c:v>
                </c:pt>
                <c:pt idx="740">
                  <c:v>422.58574539930521</c:v>
                </c:pt>
                <c:pt idx="741">
                  <c:v>378.99429135802535</c:v>
                </c:pt>
                <c:pt idx="742">
                  <c:v>264.02459691358007</c:v>
                </c:pt>
                <c:pt idx="743">
                  <c:v>182.09392634066307</c:v>
                </c:pt>
                <c:pt idx="744">
                  <c:v>170.66393159722242</c:v>
                </c:pt>
                <c:pt idx="745">
                  <c:v>170.66393159722242</c:v>
                </c:pt>
                <c:pt idx="746">
                  <c:v>217.98461268325619</c:v>
                </c:pt>
                <c:pt idx="747">
                  <c:v>289.77409532214529</c:v>
                </c:pt>
                <c:pt idx="748">
                  <c:v>339.05670937499997</c:v>
                </c:pt>
                <c:pt idx="749">
                  <c:v>306.45596091820937</c:v>
                </c:pt>
                <c:pt idx="750">
                  <c:v>213.79680659722206</c:v>
                </c:pt>
                <c:pt idx="751">
                  <c:v>155.04680659722288</c:v>
                </c:pt>
                <c:pt idx="752">
                  <c:v>107.71058143325619</c:v>
                </c:pt>
                <c:pt idx="753">
                  <c:v>24.122439072144743</c:v>
                </c:pt>
                <c:pt idx="754">
                  <c:v>-37.271405835261831</c:v>
                </c:pt>
                <c:pt idx="755">
                  <c:v>-98.944030401234897</c:v>
                </c:pt>
                <c:pt idx="756">
                  <c:v>-302.81895560378058</c:v>
                </c:pt>
                <c:pt idx="757">
                  <c:v>-674.9761604648919</c:v>
                </c:pt>
                <c:pt idx="758">
                  <c:v>-992.81680668402794</c:v>
                </c:pt>
                <c:pt idx="759">
                  <c:v>-1087.9643363908174</c:v>
                </c:pt>
                <c:pt idx="760">
                  <c:v>-1110.5887705632717</c:v>
                </c:pt>
                <c:pt idx="761">
                  <c:v>-1143.5270671006945</c:v>
                </c:pt>
                <c:pt idx="762">
                  <c:v>-1010.066958641975</c:v>
                </c:pt>
                <c:pt idx="763">
                  <c:v>-662.09738152970647</c:v>
                </c:pt>
                <c:pt idx="764">
                  <c:v>-88.391427777777736</c:v>
                </c:pt>
                <c:pt idx="765">
                  <c:v>558.52899506172844</c:v>
                </c:pt>
                <c:pt idx="766">
                  <c:v>831.89321728395078</c:v>
                </c:pt>
                <c:pt idx="767">
                  <c:v>847.32006754436713</c:v>
                </c:pt>
                <c:pt idx="768">
                  <c:v>863.69780987654326</c:v>
                </c:pt>
                <c:pt idx="769">
                  <c:v>1009.888180246914</c:v>
                </c:pt>
                <c:pt idx="770">
                  <c:v>1253.3580131462188</c:v>
                </c:pt>
                <c:pt idx="771">
                  <c:v>1276.5998175443672</c:v>
                </c:pt>
                <c:pt idx="772">
                  <c:v>1217.7889641493059</c:v>
                </c:pt>
                <c:pt idx="773">
                  <c:v>1042.9081659239971</c:v>
                </c:pt>
                <c:pt idx="774">
                  <c:v>911.23461268325605</c:v>
                </c:pt>
                <c:pt idx="775">
                  <c:v>946.03988814621925</c:v>
                </c:pt>
                <c:pt idx="776">
                  <c:v>816.39382333140418</c:v>
                </c:pt>
                <c:pt idx="777">
                  <c:v>660.10109647955255</c:v>
                </c:pt>
                <c:pt idx="778">
                  <c:v>608.30943675733033</c:v>
                </c:pt>
                <c:pt idx="779">
                  <c:v>556.3322618441357</c:v>
                </c:pt>
                <c:pt idx="780">
                  <c:v>479.39326777584927</c:v>
                </c:pt>
                <c:pt idx="781">
                  <c:v>413.05637734374949</c:v>
                </c:pt>
                <c:pt idx="782">
                  <c:v>357.26076589506124</c:v>
                </c:pt>
                <c:pt idx="783">
                  <c:v>312.39131831597274</c:v>
                </c:pt>
                <c:pt idx="784">
                  <c:v>301.92775972222256</c:v>
                </c:pt>
                <c:pt idx="785">
                  <c:v>350.65247654321013</c:v>
                </c:pt>
                <c:pt idx="786">
                  <c:v>365.44675041473795</c:v>
                </c:pt>
                <c:pt idx="787">
                  <c:v>297.14150663580187</c:v>
                </c:pt>
                <c:pt idx="788">
                  <c:v>238.8324853684407</c:v>
                </c:pt>
                <c:pt idx="789">
                  <c:v>238.83248536844238</c:v>
                </c:pt>
                <c:pt idx="790">
                  <c:v>274.52413993055626</c:v>
                </c:pt>
                <c:pt idx="791">
                  <c:v>299.35315859374936</c:v>
                </c:pt>
                <c:pt idx="792">
                  <c:v>218.43825972222123</c:v>
                </c:pt>
                <c:pt idx="793">
                  <c:v>-65.340523456790123</c:v>
                </c:pt>
                <c:pt idx="794">
                  <c:v>-474.00172990933538</c:v>
                </c:pt>
                <c:pt idx="795">
                  <c:v>-842.32154626736087</c:v>
                </c:pt>
                <c:pt idx="796">
                  <c:v>-1038.269610069445</c:v>
                </c:pt>
                <c:pt idx="797">
                  <c:v>-974.62756092785514</c:v>
                </c:pt>
                <c:pt idx="798">
                  <c:v>-671.38345097415117</c:v>
                </c:pt>
                <c:pt idx="799">
                  <c:v>-267.79465390624995</c:v>
                </c:pt>
                <c:pt idx="800">
                  <c:v>23.409834375000017</c:v>
                </c:pt>
                <c:pt idx="801">
                  <c:v>222.88037888696019</c:v>
                </c:pt>
                <c:pt idx="802">
                  <c:v>542.38494601659011</c:v>
                </c:pt>
                <c:pt idx="803">
                  <c:v>890.76100581597188</c:v>
                </c:pt>
                <c:pt idx="804">
                  <c:v>949.40115478395012</c:v>
                </c:pt>
                <c:pt idx="805">
                  <c:v>677.51832202932144</c:v>
                </c:pt>
                <c:pt idx="806">
                  <c:v>364.84132217399707</c:v>
                </c:pt>
                <c:pt idx="807">
                  <c:v>154.41284980709844</c:v>
                </c:pt>
                <c:pt idx="808">
                  <c:v>-23.619650434028088</c:v>
                </c:pt>
                <c:pt idx="809">
                  <c:v>-157.07871640624967</c:v>
                </c:pt>
                <c:pt idx="810">
                  <c:v>-291.78941856674356</c:v>
                </c:pt>
                <c:pt idx="811">
                  <c:v>-546.08606840277764</c:v>
                </c:pt>
                <c:pt idx="812">
                  <c:v>-757.22616046489134</c:v>
                </c:pt>
                <c:pt idx="813">
                  <c:v>-827.24899611304045</c:v>
                </c:pt>
                <c:pt idx="814">
                  <c:v>-884.92169518711432</c:v>
                </c:pt>
                <c:pt idx="815">
                  <c:v>-965.32394865933634</c:v>
                </c:pt>
                <c:pt idx="816">
                  <c:v>-974.63417551118846</c:v>
                </c:pt>
                <c:pt idx="817">
                  <c:v>-876.05067126736117</c:v>
                </c:pt>
                <c:pt idx="818">
                  <c:v>-481.80896249999984</c:v>
                </c:pt>
                <c:pt idx="819">
                  <c:v>92.758335918209895</c:v>
                </c:pt>
                <c:pt idx="820">
                  <c:v>610.94103749999988</c:v>
                </c:pt>
                <c:pt idx="821">
                  <c:v>897.46774332561745</c:v>
                </c:pt>
                <c:pt idx="822">
                  <c:v>867.52570802469143</c:v>
                </c:pt>
                <c:pt idx="823">
                  <c:v>814.29622109374986</c:v>
                </c:pt>
                <c:pt idx="824">
                  <c:v>714.29854367283963</c:v>
                </c:pt>
                <c:pt idx="825">
                  <c:v>625.04151493055565</c:v>
                </c:pt>
                <c:pt idx="826">
                  <c:v>606.37403359375014</c:v>
                </c:pt>
                <c:pt idx="827">
                  <c:v>576.00352240547807</c:v>
                </c:pt>
                <c:pt idx="828">
                  <c:v>639.37619601658912</c:v>
                </c:pt>
                <c:pt idx="829">
                  <c:v>740.15983437500017</c:v>
                </c:pt>
                <c:pt idx="830">
                  <c:v>724.16289320987653</c:v>
                </c:pt>
                <c:pt idx="831">
                  <c:v>590.18104439621948</c:v>
                </c:pt>
                <c:pt idx="832">
                  <c:v>383.12800234375067</c:v>
                </c:pt>
                <c:pt idx="833">
                  <c:v>278.99830351080249</c:v>
                </c:pt>
                <c:pt idx="834">
                  <c:v>292.38550041473701</c:v>
                </c:pt>
                <c:pt idx="835">
                  <c:v>294.3724390721444</c:v>
                </c:pt>
                <c:pt idx="836">
                  <c:v>272.54680659722288</c:v>
                </c:pt>
                <c:pt idx="837">
                  <c:v>297.39846554783969</c:v>
                </c:pt>
                <c:pt idx="838">
                  <c:v>358.53988814621846</c:v>
                </c:pt>
                <c:pt idx="839">
                  <c:v>361.66323406635814</c:v>
                </c:pt>
                <c:pt idx="840">
                  <c:v>352.38034956597221</c:v>
                </c:pt>
                <c:pt idx="841">
                  <c:v>413.99045990547842</c:v>
                </c:pt>
                <c:pt idx="842">
                  <c:v>465.36172495177533</c:v>
                </c:pt>
                <c:pt idx="843">
                  <c:v>422.8303094425155</c:v>
                </c:pt>
                <c:pt idx="844">
                  <c:v>320.11343212769998</c:v>
                </c:pt>
                <c:pt idx="845">
                  <c:v>250.76200432098767</c:v>
                </c:pt>
                <c:pt idx="846">
                  <c:v>239.78109826388953</c:v>
                </c:pt>
                <c:pt idx="847">
                  <c:v>275.80289552469173</c:v>
                </c:pt>
                <c:pt idx="848">
                  <c:v>371.74421569251547</c:v>
                </c:pt>
                <c:pt idx="849">
                  <c:v>481.42754323881161</c:v>
                </c:pt>
                <c:pt idx="850">
                  <c:v>487.04774115547821</c:v>
                </c:pt>
                <c:pt idx="851">
                  <c:v>397.14326777584893</c:v>
                </c:pt>
                <c:pt idx="852">
                  <c:v>352.63302356288534</c:v>
                </c:pt>
                <c:pt idx="853">
                  <c:v>355.14710921103347</c:v>
                </c:pt>
                <c:pt idx="854">
                  <c:v>334.18552472029319</c:v>
                </c:pt>
                <c:pt idx="855">
                  <c:v>277.14131831597223</c:v>
                </c:pt>
                <c:pt idx="856">
                  <c:v>242.3194562885806</c:v>
                </c:pt>
                <c:pt idx="857">
                  <c:v>348.49827009066377</c:v>
                </c:pt>
                <c:pt idx="858">
                  <c:v>493.82357873263862</c:v>
                </c:pt>
                <c:pt idx="859">
                  <c:v>499.54751647376509</c:v>
                </c:pt>
                <c:pt idx="860">
                  <c:v>421.7782658950627</c:v>
                </c:pt>
                <c:pt idx="861">
                  <c:v>471.49915536265439</c:v>
                </c:pt>
                <c:pt idx="862">
                  <c:v>677.69251358024553</c:v>
                </c:pt>
                <c:pt idx="863">
                  <c:v>665.06559609374995</c:v>
                </c:pt>
                <c:pt idx="864">
                  <c:v>459.3804328993059</c:v>
                </c:pt>
                <c:pt idx="865">
                  <c:v>391.33200432098863</c:v>
                </c:pt>
                <c:pt idx="866">
                  <c:v>476.54619239969111</c:v>
                </c:pt>
                <c:pt idx="867">
                  <c:v>576.54755814043142</c:v>
                </c:pt>
                <c:pt idx="868">
                  <c:v>513.17215246913588</c:v>
                </c:pt>
                <c:pt idx="869">
                  <c:v>340.01609980709873</c:v>
                </c:pt>
                <c:pt idx="870">
                  <c:v>233.74875234375102</c:v>
                </c:pt>
                <c:pt idx="871">
                  <c:v>196.95076493055529</c:v>
                </c:pt>
                <c:pt idx="872">
                  <c:v>183.1462433256176</c:v>
                </c:pt>
                <c:pt idx="873">
                  <c:v>157.60253499228403</c:v>
                </c:pt>
                <c:pt idx="874">
                  <c:v>95.807247376543216</c:v>
                </c:pt>
                <c:pt idx="875">
                  <c:v>20.784934442516146</c:v>
                </c:pt>
                <c:pt idx="876">
                  <c:v>-43.909661622300291</c:v>
                </c:pt>
                <c:pt idx="877">
                  <c:v>-15.472022733410171</c:v>
                </c:pt>
                <c:pt idx="878">
                  <c:v>97.718550617284336</c:v>
                </c:pt>
                <c:pt idx="879">
                  <c:v>201.57082145061662</c:v>
                </c:pt>
                <c:pt idx="880">
                  <c:v>131.07082145061727</c:v>
                </c:pt>
                <c:pt idx="881">
                  <c:v>8.8738065972222557</c:v>
                </c:pt>
                <c:pt idx="882">
                  <c:v>121.74437469135805</c:v>
                </c:pt>
                <c:pt idx="883">
                  <c:v>239.24437469135805</c:v>
                </c:pt>
                <c:pt idx="884">
                  <c:v>250.99437469135739</c:v>
                </c:pt>
                <c:pt idx="885">
                  <c:v>286.70427664930617</c:v>
                </c:pt>
                <c:pt idx="886">
                  <c:v>299.83803750000004</c:v>
                </c:pt>
                <c:pt idx="887">
                  <c:v>277.2639238811725</c:v>
                </c:pt>
                <c:pt idx="888">
                  <c:v>230.72788081597292</c:v>
                </c:pt>
                <c:pt idx="889">
                  <c:v>171.05064277584779</c:v>
                </c:pt>
                <c:pt idx="890">
                  <c:v>98.704276649305228</c:v>
                </c:pt>
                <c:pt idx="891">
                  <c:v>12.793984211034967</c:v>
                </c:pt>
                <c:pt idx="892">
                  <c:v>-62.668293711419722</c:v>
                </c:pt>
                <c:pt idx="893">
                  <c:v>-80.615650000000159</c:v>
                </c:pt>
                <c:pt idx="894">
                  <c:v>-38.82224027777724</c:v>
                </c:pt>
                <c:pt idx="895">
                  <c:v>39.163275733024761</c:v>
                </c:pt>
                <c:pt idx="896">
                  <c:v>131.05637734374972</c:v>
                </c:pt>
                <c:pt idx="897">
                  <c:v>188.96834879436693</c:v>
                </c:pt>
                <c:pt idx="898">
                  <c:v>200.7183487943671</c:v>
                </c:pt>
                <c:pt idx="899">
                  <c:v>165.05034826388905</c:v>
                </c:pt>
                <c:pt idx="900">
                  <c:v>105.05040164930571</c:v>
                </c:pt>
                <c:pt idx="901">
                  <c:v>-3.1812441840274488</c:v>
                </c:pt>
                <c:pt idx="902">
                  <c:v>-536.82154626736076</c:v>
                </c:pt>
                <c:pt idx="903">
                  <c:v>-1038.269610069445</c:v>
                </c:pt>
                <c:pt idx="904">
                  <c:v>-974.62756092785514</c:v>
                </c:pt>
                <c:pt idx="905">
                  <c:v>-671.38345097415117</c:v>
                </c:pt>
                <c:pt idx="906">
                  <c:v>-267.79465390624995</c:v>
                </c:pt>
                <c:pt idx="907">
                  <c:v>23.409834375000017</c:v>
                </c:pt>
                <c:pt idx="908">
                  <c:v>222.88037888696019</c:v>
                </c:pt>
                <c:pt idx="909">
                  <c:v>542.38494601659011</c:v>
                </c:pt>
                <c:pt idx="910">
                  <c:v>890.76100581597188</c:v>
                </c:pt>
                <c:pt idx="911">
                  <c:v>949.40115478395012</c:v>
                </c:pt>
                <c:pt idx="912">
                  <c:v>677.51832202932144</c:v>
                </c:pt>
                <c:pt idx="913">
                  <c:v>482.34132217399707</c:v>
                </c:pt>
                <c:pt idx="914">
                  <c:v>686.77853749999963</c:v>
                </c:pt>
                <c:pt idx="915">
                  <c:v>674.53109826388902</c:v>
                </c:pt>
                <c:pt idx="916">
                  <c:v>455.55943675733067</c:v>
                </c:pt>
                <c:pt idx="917">
                  <c:v>307.16955061728379</c:v>
                </c:pt>
                <c:pt idx="918">
                  <c:v>188.87072017746897</c:v>
                </c:pt>
                <c:pt idx="919">
                  <c:v>259.76979748263892</c:v>
                </c:pt>
                <c:pt idx="920">
                  <c:v>367.12286499807084</c:v>
                </c:pt>
                <c:pt idx="921">
                  <c:v>535.67784184992252</c:v>
                </c:pt>
                <c:pt idx="922">
                  <c:v>613.64710921103369</c:v>
                </c:pt>
                <c:pt idx="923">
                  <c:v>549.97028359374974</c:v>
                </c:pt>
                <c:pt idx="924">
                  <c:v>249.70120373263842</c:v>
                </c:pt>
                <c:pt idx="925">
                  <c:v>-60.164654677853918</c:v>
                </c:pt>
                <c:pt idx="926">
                  <c:v>-30.913317100693718</c:v>
                </c:pt>
                <c:pt idx="927">
                  <c:v>48.387025154320355</c:v>
                </c:pt>
                <c:pt idx="928">
                  <c:v>80.720483053626353</c:v>
                </c:pt>
                <c:pt idx="929">
                  <c:v>114.31875581597255</c:v>
                </c:pt>
                <c:pt idx="930">
                  <c:v>124.42784184992334</c:v>
                </c:pt>
                <c:pt idx="931">
                  <c:v>123.20425258487622</c:v>
                </c:pt>
                <c:pt idx="932">
                  <c:v>109.83226184413532</c:v>
                </c:pt>
                <c:pt idx="933">
                  <c:v>61.22108437500053</c:v>
                </c:pt>
                <c:pt idx="934">
                  <c:v>-24.218830748456597</c:v>
                </c:pt>
                <c:pt idx="935">
                  <c:v>-40.284339863040117</c:v>
                </c:pt>
                <c:pt idx="936">
                  <c:v>14.995613695987686</c:v>
                </c:pt>
                <c:pt idx="937">
                  <c:v>59.712661728394906</c:v>
                </c:pt>
                <c:pt idx="938">
                  <c:v>69.578787065972236</c:v>
                </c:pt>
                <c:pt idx="939">
                  <c:v>55.961808140431927</c:v>
                </c:pt>
                <c:pt idx="940">
                  <c:v>77.243735802469317</c:v>
                </c:pt>
                <c:pt idx="941">
                  <c:v>134.89382333140452</c:v>
                </c:pt>
                <c:pt idx="942">
                  <c:v>158.02853749999969</c:v>
                </c:pt>
                <c:pt idx="943">
                  <c:v>169.41392749807082</c:v>
                </c:pt>
                <c:pt idx="944">
                  <c:v>192.91392749807116</c:v>
                </c:pt>
                <c:pt idx="945">
                  <c:v>216.77853750000054</c:v>
                </c:pt>
                <c:pt idx="946">
                  <c:v>299.75978499228398</c:v>
                </c:pt>
                <c:pt idx="947">
                  <c:v>373.21180814043146</c:v>
                </c:pt>
                <c:pt idx="948">
                  <c:v>329.20708437500031</c:v>
                </c:pt>
                <c:pt idx="949">
                  <c:v>224.97094239969186</c:v>
                </c:pt>
                <c:pt idx="950">
                  <c:v>60.091464149305409</c:v>
                </c:pt>
                <c:pt idx="951">
                  <c:v>-213.91614773341036</c:v>
                </c:pt>
                <c:pt idx="952">
                  <c:v>-610.40867782600333</c:v>
                </c:pt>
                <c:pt idx="953">
                  <c:v>-965.84884521604954</c:v>
                </c:pt>
                <c:pt idx="954">
                  <c:v>-1099.7360204185957</c:v>
                </c:pt>
                <c:pt idx="955">
                  <c:v>-1114.224790625</c:v>
                </c:pt>
                <c:pt idx="956">
                  <c:v>-1126.815155835262</c:v>
                </c:pt>
                <c:pt idx="957">
                  <c:v>-761.50711604938249</c:v>
                </c:pt>
                <c:pt idx="958">
                  <c:v>-36.71843361304002</c:v>
                </c:pt>
                <c:pt idx="959">
                  <c:v>599.33563626543207</c:v>
                </c:pt>
                <c:pt idx="960">
                  <c:v>1122.5022423128858</c:v>
                </c:pt>
                <c:pt idx="961">
                  <c:v>1427.6964007330246</c:v>
                </c:pt>
                <c:pt idx="962">
                  <c:v>1395.3956918209872</c:v>
                </c:pt>
                <c:pt idx="963">
                  <c:v>1162.8357453993056</c:v>
                </c:pt>
                <c:pt idx="964">
                  <c:v>845.62592851080296</c:v>
                </c:pt>
                <c:pt idx="965">
                  <c:v>535.47923421103405</c:v>
                </c:pt>
                <c:pt idx="966">
                  <c:v>303.9665143036267</c:v>
                </c:pt>
                <c:pt idx="967">
                  <c:v>175.06895937500002</c:v>
                </c:pt>
                <c:pt idx="968">
                  <c:v>115.96651430362654</c:v>
                </c:pt>
                <c:pt idx="969">
                  <c:v>32.313492312885501</c:v>
                </c:pt>
                <c:pt idx="970">
                  <c:v>-123.21011185378086</c:v>
                </c:pt>
                <c:pt idx="971">
                  <c:v>-422.7104069444444</c:v>
                </c:pt>
                <c:pt idx="972">
                  <c:v>-856.3151851562501</c:v>
                </c:pt>
                <c:pt idx="973">
                  <c:v>-1106.8068863040123</c:v>
                </c:pt>
                <c:pt idx="974">
                  <c:v>-1120.4001824556326</c:v>
                </c:pt>
                <c:pt idx="975">
                  <c:v>-1132.0950736111108</c:v>
                </c:pt>
                <c:pt idx="976">
                  <c:v>-1153.6415597704472</c:v>
                </c:pt>
                <c:pt idx="977">
                  <c:v>-926.67041393711406</c:v>
                </c:pt>
                <c:pt idx="978">
                  <c:v>-625.10678271604957</c:v>
                </c:pt>
                <c:pt idx="979">
                  <c:v>-533.86957361111104</c:v>
                </c:pt>
                <c:pt idx="980">
                  <c:v>-430.13861416859555</c:v>
                </c:pt>
                <c:pt idx="981">
                  <c:v>-325.64058827160477</c:v>
                </c:pt>
                <c:pt idx="982">
                  <c:v>-303.00565000000006</c:v>
                </c:pt>
                <c:pt idx="983">
                  <c:v>-385.98520791859562</c:v>
                </c:pt>
                <c:pt idx="984">
                  <c:v>-433.66137530864194</c:v>
                </c:pt>
                <c:pt idx="985">
                  <c:v>-292.96651231674377</c:v>
                </c:pt>
                <c:pt idx="986">
                  <c:v>-46.25739999999999</c:v>
                </c:pt>
                <c:pt idx="987">
                  <c:v>82.99260000000001</c:v>
                </c:pt>
                <c:pt idx="988">
                  <c:v>82.99260000000001</c:v>
                </c:pt>
                <c:pt idx="989">
                  <c:v>82.99260000000001</c:v>
                </c:pt>
                <c:pt idx="990">
                  <c:v>82.99260000000001</c:v>
                </c:pt>
                <c:pt idx="991">
                  <c:v>82.99260000000001</c:v>
                </c:pt>
                <c:pt idx="992">
                  <c:v>82.99260000000001</c:v>
                </c:pt>
                <c:pt idx="993">
                  <c:v>82.99260000000001</c:v>
                </c:pt>
                <c:pt idx="994">
                  <c:v>82.99260000000001</c:v>
                </c:pt>
                <c:pt idx="995">
                  <c:v>82.99260000000001</c:v>
                </c:pt>
                <c:pt idx="996">
                  <c:v>82.99260000000001</c:v>
                </c:pt>
                <c:pt idx="997">
                  <c:v>82.99260000000001</c:v>
                </c:pt>
                <c:pt idx="998">
                  <c:v>82.99260000000001</c:v>
                </c:pt>
                <c:pt idx="999">
                  <c:v>82.99260000000001</c:v>
                </c:pt>
                <c:pt idx="1000">
                  <c:v>82.99260000000001</c:v>
                </c:pt>
                <c:pt idx="1001">
                  <c:v>82.99260000000001</c:v>
                </c:pt>
                <c:pt idx="1002">
                  <c:v>82.99260000000001</c:v>
                </c:pt>
                <c:pt idx="1003">
                  <c:v>82.99260000000001</c:v>
                </c:pt>
                <c:pt idx="1004">
                  <c:v>82.99260000000001</c:v>
                </c:pt>
                <c:pt idx="1005">
                  <c:v>82.99260000000001</c:v>
                </c:pt>
                <c:pt idx="1006">
                  <c:v>82.99260000000001</c:v>
                </c:pt>
                <c:pt idx="1007">
                  <c:v>82.99260000000001</c:v>
                </c:pt>
                <c:pt idx="1008">
                  <c:v>82.99260000000001</c:v>
                </c:pt>
                <c:pt idx="1009">
                  <c:v>82.99260000000001</c:v>
                </c:pt>
                <c:pt idx="1010">
                  <c:v>82.99260000000001</c:v>
                </c:pt>
                <c:pt idx="1011">
                  <c:v>82.99260000000001</c:v>
                </c:pt>
                <c:pt idx="1012">
                  <c:v>82.99260000000001</c:v>
                </c:pt>
                <c:pt idx="1013">
                  <c:v>82.99260000000001</c:v>
                </c:pt>
                <c:pt idx="1014">
                  <c:v>82.99260000000001</c:v>
                </c:pt>
                <c:pt idx="1015">
                  <c:v>82.99260000000001</c:v>
                </c:pt>
                <c:pt idx="1016">
                  <c:v>82.99260000000001</c:v>
                </c:pt>
                <c:pt idx="1017">
                  <c:v>82.99260000000001</c:v>
                </c:pt>
                <c:pt idx="1018">
                  <c:v>82.99260000000001</c:v>
                </c:pt>
                <c:pt idx="1019">
                  <c:v>82.99260000000001</c:v>
                </c:pt>
                <c:pt idx="1020">
                  <c:v>82.99260000000001</c:v>
                </c:pt>
                <c:pt idx="1021">
                  <c:v>82.99260000000001</c:v>
                </c:pt>
                <c:pt idx="1022">
                  <c:v>82.99260000000001</c:v>
                </c:pt>
                <c:pt idx="1023">
                  <c:v>82.99260000000001</c:v>
                </c:pt>
                <c:pt idx="1024">
                  <c:v>82.99260000000001</c:v>
                </c:pt>
                <c:pt idx="1025">
                  <c:v>82.99260000000001</c:v>
                </c:pt>
                <c:pt idx="1026">
                  <c:v>176.99260000000001</c:v>
                </c:pt>
                <c:pt idx="1027">
                  <c:v>506.01422654320993</c:v>
                </c:pt>
                <c:pt idx="1028">
                  <c:v>999.9305374999999</c:v>
                </c:pt>
                <c:pt idx="1029">
                  <c:v>1377.9918173996914</c:v>
                </c:pt>
                <c:pt idx="1030">
                  <c:v>1429.6955905478396</c:v>
                </c:pt>
                <c:pt idx="1031">
                  <c:v>1248.0091895061726</c:v>
                </c:pt>
                <c:pt idx="1032">
                  <c:v>1066.6106918209878</c:v>
                </c:pt>
                <c:pt idx="1033">
                  <c:v>967.61493159722238</c:v>
                </c:pt>
                <c:pt idx="1034">
                  <c:v>915.94931407214517</c:v>
                </c:pt>
                <c:pt idx="1035">
                  <c:v>817.63715536265454</c:v>
                </c:pt>
                <c:pt idx="1036">
                  <c:v>683.01563395061771</c:v>
                </c:pt>
                <c:pt idx="1037">
                  <c:v>594.50100388695967</c:v>
                </c:pt>
                <c:pt idx="1038">
                  <c:v>599.43996569251522</c:v>
                </c:pt>
                <c:pt idx="1039">
                  <c:v>675.97883996913583</c:v>
                </c:pt>
                <c:pt idx="1040">
                  <c:v>718.49535848765402</c:v>
                </c:pt>
                <c:pt idx="1041">
                  <c:v>690.90115478395069</c:v>
                </c:pt>
                <c:pt idx="1042">
                  <c:v>580.41930597029318</c:v>
                </c:pt>
                <c:pt idx="1043">
                  <c:v>420.7636516493057</c:v>
                </c:pt>
                <c:pt idx="1044">
                  <c:v>282.23549795524673</c:v>
                </c:pt>
                <c:pt idx="1045">
                  <c:v>212.44782222222187</c:v>
                </c:pt>
                <c:pt idx="1046">
                  <c:v>212.80499809992335</c:v>
                </c:pt>
                <c:pt idx="1047">
                  <c:v>225.27137734374986</c:v>
                </c:pt>
                <c:pt idx="1048">
                  <c:v>178.99045990547839</c:v>
                </c:pt>
                <c:pt idx="1049">
                  <c:v>60.771377343750018</c:v>
                </c:pt>
                <c:pt idx="1050">
                  <c:v>-106.57791972415106</c:v>
                </c:pt>
                <c:pt idx="1051">
                  <c:v>-241.39675460069441</c:v>
                </c:pt>
                <c:pt idx="1052">
                  <c:v>-330.03503271604973</c:v>
                </c:pt>
                <c:pt idx="1053">
                  <c:v>-431.44178585069437</c:v>
                </c:pt>
                <c:pt idx="1054">
                  <c:v>-580.68048506944479</c:v>
                </c:pt>
                <c:pt idx="1055">
                  <c:v>-778.62700537229887</c:v>
                </c:pt>
                <c:pt idx="1056">
                  <c:v>-1001.2136499999997</c:v>
                </c:pt>
                <c:pt idx="1057">
                  <c:v>-1130.6592738908178</c:v>
                </c:pt>
                <c:pt idx="1058">
                  <c:v>-1034.9564927854938</c:v>
                </c:pt>
                <c:pt idx="1059">
                  <c:v>-924.35536006944426</c:v>
                </c:pt>
                <c:pt idx="1060">
                  <c:v>-800.58329588155857</c:v>
                </c:pt>
                <c:pt idx="1061">
                  <c:v>-463.18980297067884</c:v>
                </c:pt>
                <c:pt idx="1062">
                  <c:v>-64.891427777777849</c:v>
                </c:pt>
                <c:pt idx="1063">
                  <c:v>181.940009673997</c:v>
                </c:pt>
                <c:pt idx="1064">
                  <c:v>499.77899506172844</c:v>
                </c:pt>
                <c:pt idx="1065">
                  <c:v>925.46609305555535</c:v>
                </c:pt>
                <c:pt idx="1066">
                  <c:v>1012.8743615258487</c:v>
                </c:pt>
                <c:pt idx="1067">
                  <c:v>653.74545937500034</c:v>
                </c:pt>
                <c:pt idx="1068">
                  <c:v>314.94184826388897</c:v>
                </c:pt>
                <c:pt idx="1069">
                  <c:v>315.95153749999969</c:v>
                </c:pt>
                <c:pt idx="1070">
                  <c:v>529.54390555555574</c:v>
                </c:pt>
                <c:pt idx="1071">
                  <c:v>745.52060000000029</c:v>
                </c:pt>
                <c:pt idx="1072">
                  <c:v>880.91388993055511</c:v>
                </c:pt>
                <c:pt idx="1073">
                  <c:v>1029.8498175443674</c:v>
                </c:pt>
                <c:pt idx="1074">
                  <c:v>1216.7157469425156</c:v>
                </c:pt>
                <c:pt idx="1075">
                  <c:v>1301.4081659239966</c:v>
                </c:pt>
                <c:pt idx="1076">
                  <c:v>1199.122439072145</c:v>
                </c:pt>
                <c:pt idx="1077">
                  <c:v>1013.2404599054785</c:v>
                </c:pt>
                <c:pt idx="1078">
                  <c:v>848.48192638888906</c:v>
                </c:pt>
                <c:pt idx="1079">
                  <c:v>764.22231870177529</c:v>
                </c:pt>
                <c:pt idx="1080">
                  <c:v>644.30653750000033</c:v>
                </c:pt>
                <c:pt idx="1081">
                  <c:v>426.91327573302442</c:v>
                </c:pt>
                <c:pt idx="1082">
                  <c:v>205.36095937499985</c:v>
                </c:pt>
                <c:pt idx="1083">
                  <c:v>-31.759455603781021</c:v>
                </c:pt>
                <c:pt idx="1084">
                  <c:v>-167.68124418402812</c:v>
                </c:pt>
                <c:pt idx="1085">
                  <c:v>-68.430020418595319</c:v>
                </c:pt>
                <c:pt idx="1086">
                  <c:v>116.78116925154373</c:v>
                </c:pt>
                <c:pt idx="1087">
                  <c:v>210.78116925154342</c:v>
                </c:pt>
                <c:pt idx="1088">
                  <c:v>222.92754323881127</c:v>
                </c:pt>
                <c:pt idx="1089">
                  <c:v>211.57459305555489</c:v>
                </c:pt>
                <c:pt idx="1090">
                  <c:v>199.82459305555557</c:v>
                </c:pt>
                <c:pt idx="1091">
                  <c:v>235.07459305555608</c:v>
                </c:pt>
                <c:pt idx="1092">
                  <c:v>353.76979748263938</c:v>
                </c:pt>
                <c:pt idx="1093">
                  <c:v>510.54774115547855</c:v>
                </c:pt>
                <c:pt idx="1094">
                  <c:v>552.38302356288568</c:v>
                </c:pt>
                <c:pt idx="1095">
                  <c:v>452.11095937500005</c:v>
                </c:pt>
                <c:pt idx="1096">
                  <c:v>325.85792518325604</c:v>
                </c:pt>
                <c:pt idx="1097">
                  <c:v>197.47028359374968</c:v>
                </c:pt>
                <c:pt idx="1098">
                  <c:v>31.248270090663453</c:v>
                </c:pt>
                <c:pt idx="1099">
                  <c:v>-161.85289078896636</c:v>
                </c:pt>
                <c:pt idx="1100">
                  <c:v>-193.63856015624984</c:v>
                </c:pt>
                <c:pt idx="1101">
                  <c:v>-23.027681298225119</c:v>
                </c:pt>
                <c:pt idx="1102">
                  <c:v>186.49044876543195</c:v>
                </c:pt>
                <c:pt idx="1103">
                  <c:v>411.32459305555602</c:v>
                </c:pt>
                <c:pt idx="1104">
                  <c:v>616.7042525848766</c:v>
                </c:pt>
                <c:pt idx="1105">
                  <c:v>648.89710921103347</c:v>
                </c:pt>
                <c:pt idx="1106">
                  <c:v>479.47028359375042</c:v>
                </c:pt>
                <c:pt idx="1107">
                  <c:v>282.32357873263976</c:v>
                </c:pt>
                <c:pt idx="1108">
                  <c:v>105.6380066358025</c:v>
                </c:pt>
                <c:pt idx="1109">
                  <c:v>-62.75172990933703</c:v>
                </c:pt>
                <c:pt idx="1110">
                  <c:v>-57.36297484567865</c:v>
                </c:pt>
                <c:pt idx="1111">
                  <c:v>127.30653749999969</c:v>
                </c:pt>
                <c:pt idx="1112">
                  <c:v>374.47048305362637</c:v>
                </c:pt>
                <c:pt idx="1113">
                  <c:v>685.41327573302476</c:v>
                </c:pt>
                <c:pt idx="1114">
                  <c:v>861.58248536844121</c:v>
                </c:pt>
                <c:pt idx="1115">
                  <c:v>720.9943746913591</c:v>
                </c:pt>
                <c:pt idx="1116">
                  <c:v>445.4945025848769</c:v>
                </c:pt>
                <c:pt idx="1117">
                  <c:v>235.40462078510706</c:v>
                </c:pt>
                <c:pt idx="1118">
                  <c:v>57.275814843749032</c:v>
                </c:pt>
                <c:pt idx="1119">
                  <c:v>-42.295723350693436</c:v>
                </c:pt>
                <c:pt idx="1120">
                  <c:v>10.980057899306644</c:v>
                </c:pt>
                <c:pt idx="1121">
                  <c:v>90.081706288579966</c:v>
                </c:pt>
                <c:pt idx="1122">
                  <c:v>76.103158593750351</c:v>
                </c:pt>
                <c:pt idx="1123">
                  <c:v>-68.427374585262328</c:v>
                </c:pt>
                <c:pt idx="1124">
                  <c:v>-322.53614382716148</c:v>
                </c:pt>
                <c:pt idx="1125">
                  <c:v>-663.63856015625061</c:v>
                </c:pt>
                <c:pt idx="1126">
                  <c:v>-963.29291562499975</c:v>
                </c:pt>
                <c:pt idx="1127">
                  <c:v>-1076.3306940297061</c:v>
                </c:pt>
                <c:pt idx="1128">
                  <c:v>-1069.9700674382714</c:v>
                </c:pt>
                <c:pt idx="1129">
                  <c:v>-920.1703722704475</c:v>
                </c:pt>
                <c:pt idx="1130">
                  <c:v>-718.72570111882749</c:v>
                </c:pt>
                <c:pt idx="1131">
                  <c:v>-632.43117088155884</c:v>
                </c:pt>
                <c:pt idx="1132">
                  <c:v>-627.24921963734528</c:v>
                </c:pt>
                <c:pt idx="1133">
                  <c:v>-692.09790482253095</c:v>
                </c:pt>
                <c:pt idx="1134">
                  <c:v>-745.13171037808672</c:v>
                </c:pt>
                <c:pt idx="1135">
                  <c:v>-691.53964093364186</c:v>
                </c:pt>
                <c:pt idx="1136">
                  <c:v>-472.02934333526218</c:v>
                </c:pt>
                <c:pt idx="1137">
                  <c:v>-156.55440945216066</c:v>
                </c:pt>
                <c:pt idx="1138">
                  <c:v>54.556312770061865</c:v>
                </c:pt>
                <c:pt idx="1139">
                  <c:v>136.90261847029325</c:v>
                </c:pt>
                <c:pt idx="1140">
                  <c:v>184.19559054783937</c:v>
                </c:pt>
                <c:pt idx="1141">
                  <c:v>302.19739393325602</c:v>
                </c:pt>
                <c:pt idx="1142">
                  <c:v>562.08115478395086</c:v>
                </c:pt>
                <c:pt idx="1143">
                  <c:v>812.07006754436759</c:v>
                </c:pt>
                <c:pt idx="1144">
                  <c:v>722.8495335937497</c:v>
                </c:pt>
                <c:pt idx="1145">
                  <c:v>373.36069182098771</c:v>
                </c:pt>
                <c:pt idx="1146">
                  <c:v>-95.974291975308546</c:v>
                </c:pt>
                <c:pt idx="1147">
                  <c:v>-769.09499148341081</c:v>
                </c:pt>
                <c:pt idx="1148">
                  <c:v>-952.52669340277748</c:v>
                </c:pt>
                <c:pt idx="1149">
                  <c:v>-545.07215173611087</c:v>
                </c:pt>
                <c:pt idx="1150">
                  <c:v>-123.64142777777785</c:v>
                </c:pt>
                <c:pt idx="1151">
                  <c:v>87.858572222222236</c:v>
                </c:pt>
                <c:pt idx="1152">
                  <c:v>311.10857222222228</c:v>
                </c:pt>
                <c:pt idx="1153">
                  <c:v>888.52145064621925</c:v>
                </c:pt>
                <c:pt idx="1154">
                  <c:v>1410.9358584876543</c:v>
                </c:pt>
                <c:pt idx="1155">
                  <c:v>1396.7815663869599</c:v>
                </c:pt>
                <c:pt idx="1156">
                  <c:v>1135.2507803626538</c:v>
                </c:pt>
                <c:pt idx="1157">
                  <c:v>1108.5973312885806</c:v>
                </c:pt>
                <c:pt idx="1158">
                  <c:v>1260.3024701774693</c:v>
                </c:pt>
                <c:pt idx="1159">
                  <c:v>1403.8908683256168</c:v>
                </c:pt>
                <c:pt idx="1160">
                  <c:v>1385.7951099826387</c:v>
                </c:pt>
                <c:pt idx="1161">
                  <c:v>1226.5499933256172</c:v>
                </c:pt>
                <c:pt idx="1162">
                  <c:v>1100.6345072145066</c:v>
                </c:pt>
                <c:pt idx="1163">
                  <c:v>1056.800401649306</c:v>
                </c:pt>
                <c:pt idx="1164">
                  <c:v>1036.5115766589513</c:v>
                </c:pt>
                <c:pt idx="1165">
                  <c:v>1016.5880374999994</c:v>
                </c:pt>
                <c:pt idx="1166">
                  <c:v>796.72661774691289</c:v>
                </c:pt>
                <c:pt idx="1167">
                  <c:v>580.31736369598809</c:v>
                </c:pt>
                <c:pt idx="1168">
                  <c:v>645.53809300733053</c:v>
                </c:pt>
                <c:pt idx="1169">
                  <c:v>702.20076493055672</c:v>
                </c:pt>
                <c:pt idx="1170">
                  <c:v>675.80311731288555</c:v>
                </c:pt>
                <c:pt idx="1171">
                  <c:v>660.8131620659716</c:v>
                </c:pt>
                <c:pt idx="1172">
                  <c:v>633.69845937499974</c:v>
                </c:pt>
                <c:pt idx="1173">
                  <c:v>605.62205134066357</c:v>
                </c:pt>
                <c:pt idx="1174">
                  <c:v>588.84520296103358</c:v>
                </c:pt>
                <c:pt idx="1175">
                  <c:v>559.84358437499998</c:v>
                </c:pt>
                <c:pt idx="1176">
                  <c:v>529.76672109375033</c:v>
                </c:pt>
                <c:pt idx="1177">
                  <c:v>522.66102124807026</c:v>
                </c:pt>
                <c:pt idx="1178">
                  <c:v>550.84857448881144</c:v>
                </c:pt>
                <c:pt idx="1179">
                  <c:v>580.26884069251548</c:v>
                </c:pt>
                <c:pt idx="1180">
                  <c:v>586.25668984374988</c:v>
                </c:pt>
                <c:pt idx="1181">
                  <c:v>580.56212194251611</c:v>
                </c:pt>
                <c:pt idx="1182">
                  <c:v>550.81979425154418</c:v>
                </c:pt>
                <c:pt idx="1183">
                  <c:v>519.89138583140402</c:v>
                </c:pt>
                <c:pt idx="1184">
                  <c:v>500.12196453510728</c:v>
                </c:pt>
                <c:pt idx="1185">
                  <c:v>467.99936543209833</c:v>
                </c:pt>
                <c:pt idx="1186">
                  <c:v>411.13391592399648</c:v>
                </c:pt>
                <c:pt idx="1187">
                  <c:v>375.88391592399682</c:v>
                </c:pt>
                <c:pt idx="1188">
                  <c:v>375.88391592399682</c:v>
                </c:pt>
                <c:pt idx="1189">
                  <c:v>375.88391592399682</c:v>
                </c:pt>
                <c:pt idx="1190">
                  <c:v>375.88391592399682</c:v>
                </c:pt>
                <c:pt idx="1191">
                  <c:v>375.88391592399682</c:v>
                </c:pt>
                <c:pt idx="1192">
                  <c:v>375.88391592399682</c:v>
                </c:pt>
                <c:pt idx="1193">
                  <c:v>375.88391592399682</c:v>
                </c:pt>
                <c:pt idx="1194">
                  <c:v>375.88391592399682</c:v>
                </c:pt>
                <c:pt idx="1195">
                  <c:v>387.63391592399785</c:v>
                </c:pt>
                <c:pt idx="1196">
                  <c:v>388.26345108024799</c:v>
                </c:pt>
                <c:pt idx="1197">
                  <c:v>388.26345108024634</c:v>
                </c:pt>
                <c:pt idx="1198">
                  <c:v>435.89366206597219</c:v>
                </c:pt>
                <c:pt idx="1199">
                  <c:v>485.42126430362725</c:v>
                </c:pt>
                <c:pt idx="1200">
                  <c:v>535.5959732638886</c:v>
                </c:pt>
                <c:pt idx="1201">
                  <c:v>575.96065073302407</c:v>
                </c:pt>
                <c:pt idx="1202">
                  <c:v>557.61858128858103</c:v>
                </c:pt>
                <c:pt idx="1203">
                  <c:v>514.51541404320994</c:v>
                </c:pt>
                <c:pt idx="1204">
                  <c:v>470.12681913580178</c:v>
                </c:pt>
                <c:pt idx="1205">
                  <c:v>436.18657665895023</c:v>
                </c:pt>
                <c:pt idx="1206">
                  <c:v>425.09246916473796</c:v>
                </c:pt>
                <c:pt idx="1207">
                  <c:v>425.74903750000033</c:v>
                </c:pt>
                <c:pt idx="1208">
                  <c:v>426.406281664738</c:v>
                </c:pt>
                <c:pt idx="1209">
                  <c:v>415.31420165895167</c:v>
                </c:pt>
                <c:pt idx="1210">
                  <c:v>403.56420165895065</c:v>
                </c:pt>
                <c:pt idx="1211">
                  <c:v>403.56420165895065</c:v>
                </c:pt>
                <c:pt idx="1212">
                  <c:v>391.81420165894968</c:v>
                </c:pt>
                <c:pt idx="1213">
                  <c:v>391.15628166473664</c:v>
                </c:pt>
                <c:pt idx="1214">
                  <c:v>402.90628166473766</c:v>
                </c:pt>
                <c:pt idx="1215">
                  <c:v>402.90628166473766</c:v>
                </c:pt>
                <c:pt idx="1216">
                  <c:v>391.15628166473829</c:v>
                </c:pt>
                <c:pt idx="1217">
                  <c:v>378.7490374999997</c:v>
                </c:pt>
                <c:pt idx="1218">
                  <c:v>378.09246916473734</c:v>
                </c:pt>
                <c:pt idx="1219">
                  <c:v>377.43657665895194</c:v>
                </c:pt>
                <c:pt idx="1220">
                  <c:v>365.03135998263923</c:v>
                </c:pt>
                <c:pt idx="1221">
                  <c:v>340.22295411844141</c:v>
                </c:pt>
                <c:pt idx="1222">
                  <c:v>326.51541404320892</c:v>
                </c:pt>
                <c:pt idx="1223">
                  <c:v>312.8139564332559</c:v>
                </c:pt>
                <c:pt idx="1224">
                  <c:v>321.97147456597293</c:v>
                </c:pt>
                <c:pt idx="1225">
                  <c:v>344.17928860918147</c:v>
                </c:pt>
                <c:pt idx="1226">
                  <c:v>354.63980597029354</c:v>
                </c:pt>
                <c:pt idx="1227">
                  <c:v>353.99607839506206</c:v>
                </c:pt>
                <c:pt idx="1228">
                  <c:v>352.71065073302503</c:v>
                </c:pt>
                <c:pt idx="1229">
                  <c:v>352.06895064621943</c:v>
                </c:pt>
                <c:pt idx="1230">
                  <c:v>339.03757796103338</c:v>
                </c:pt>
                <c:pt idx="1231">
                  <c:v>349.50890859375033</c:v>
                </c:pt>
                <c:pt idx="1232">
                  <c:v>372.37058765432164</c:v>
                </c:pt>
                <c:pt idx="1233">
                  <c:v>372.37058765431999</c:v>
                </c:pt>
                <c:pt idx="1234">
                  <c:v>371.73294254436632</c:v>
                </c:pt>
                <c:pt idx="1235">
                  <c:v>359.98294254436701</c:v>
                </c:pt>
                <c:pt idx="1236">
                  <c:v>335.20967981288675</c:v>
                </c:pt>
                <c:pt idx="1237">
                  <c:v>298.689120399307</c:v>
                </c:pt>
                <c:pt idx="1238">
                  <c:v>248.52454888117194</c:v>
                </c:pt>
                <c:pt idx="1239">
                  <c:v>209.49936543209805</c:v>
                </c:pt>
                <c:pt idx="1240">
                  <c:v>192.75363395061731</c:v>
                </c:pt>
                <c:pt idx="1241">
                  <c:v>200.16784995177409</c:v>
                </c:pt>
                <c:pt idx="1242">
                  <c:v>207.61518159722252</c:v>
                </c:pt>
                <c:pt idx="1243">
                  <c:v>203.95353750000035</c:v>
                </c:pt>
                <c:pt idx="1244">
                  <c:v>199.71236962770095</c:v>
                </c:pt>
                <c:pt idx="1245">
                  <c:v>207.85344022955218</c:v>
                </c:pt>
                <c:pt idx="1246">
                  <c:v>192.51884069251579</c:v>
                </c:pt>
                <c:pt idx="1247">
                  <c:v>176.61755814043312</c:v>
                </c:pt>
                <c:pt idx="1248">
                  <c:v>172.49939123263823</c:v>
                </c:pt>
                <c:pt idx="1249">
                  <c:v>168.41433996913517</c:v>
                </c:pt>
                <c:pt idx="1250">
                  <c:v>176.11240434992317</c:v>
                </c:pt>
                <c:pt idx="1251">
                  <c:v>184.41567402584852</c:v>
                </c:pt>
                <c:pt idx="1252">
                  <c:v>180.99327356288552</c:v>
                </c:pt>
                <c:pt idx="1253">
                  <c:v>177.59520296103526</c:v>
                </c:pt>
                <c:pt idx="1254">
                  <c:v>174.22146222029292</c:v>
                </c:pt>
                <c:pt idx="1255">
                  <c:v>170.87205134066329</c:v>
                </c:pt>
                <c:pt idx="1256">
                  <c:v>167.54697032214483</c:v>
                </c:pt>
                <c:pt idx="1257">
                  <c:v>164.24621916473731</c:v>
                </c:pt>
                <c:pt idx="1258">
                  <c:v>160.9697978684427</c:v>
                </c:pt>
                <c:pt idx="1259">
                  <c:v>169.46770643325692</c:v>
                </c:pt>
                <c:pt idx="1260">
                  <c:v>190.27621554783889</c:v>
                </c:pt>
                <c:pt idx="1261">
                  <c:v>211.63518777006141</c:v>
                </c:pt>
                <c:pt idx="1262">
                  <c:v>257.03651314621948</c:v>
                </c:pt>
                <c:pt idx="1263">
                  <c:v>304.03651314621851</c:v>
                </c:pt>
                <c:pt idx="1264">
                  <c:v>339.81872885802375</c:v>
                </c:pt>
                <c:pt idx="1265">
                  <c:v>364.91943097029423</c:v>
                </c:pt>
                <c:pt idx="1266">
                  <c:v>354.77621554783957</c:v>
                </c:pt>
                <c:pt idx="1267">
                  <c:v>344.10078441357928</c:v>
                </c:pt>
                <c:pt idx="1268">
                  <c:v>321.67805659722256</c:v>
                </c:pt>
                <c:pt idx="1269">
                  <c:v>274.67805659722188</c:v>
                </c:pt>
                <c:pt idx="1270">
                  <c:v>238.35078441358027</c:v>
                </c:pt>
                <c:pt idx="1271">
                  <c:v>213.23994485918342</c:v>
                </c:pt>
                <c:pt idx="1272">
                  <c:v>199.35162039930594</c:v>
                </c:pt>
                <c:pt idx="1273">
                  <c:v>208.97410921103364</c:v>
                </c:pt>
                <c:pt idx="1274">
                  <c:v>219.13557202932168</c:v>
                </c:pt>
                <c:pt idx="1275">
                  <c:v>229.30311731288583</c:v>
                </c:pt>
                <c:pt idx="1276">
                  <c:v>263.50152664930522</c:v>
                </c:pt>
                <c:pt idx="1277">
                  <c:v>298.75152664930488</c:v>
                </c:pt>
                <c:pt idx="1278">
                  <c:v>311.02698406635841</c:v>
                </c:pt>
                <c:pt idx="1279">
                  <c:v>323.30311731288549</c:v>
                </c:pt>
                <c:pt idx="1280">
                  <c:v>336.10741129436633</c:v>
                </c:pt>
                <c:pt idx="1281">
                  <c:v>313.66440859375041</c:v>
                </c:pt>
                <c:pt idx="1282">
                  <c:v>301.91440859375103</c:v>
                </c:pt>
                <c:pt idx="1283">
                  <c:v>302.44392098765536</c:v>
                </c:pt>
                <c:pt idx="1284">
                  <c:v>290.69392098765434</c:v>
                </c:pt>
                <c:pt idx="1285">
                  <c:v>267.19392098765405</c:v>
                </c:pt>
                <c:pt idx="1286">
                  <c:v>242.63557202932031</c:v>
                </c:pt>
                <c:pt idx="1287">
                  <c:v>229.82992638888894</c:v>
                </c:pt>
                <c:pt idx="1288">
                  <c:v>204.75152664930522</c:v>
                </c:pt>
                <c:pt idx="1289">
                  <c:v>190.90645527584911</c:v>
                </c:pt>
                <c:pt idx="1290">
                  <c:v>200.57219717399659</c:v>
                </c:pt>
                <c:pt idx="1291">
                  <c:v>199.01609980709839</c:v>
                </c:pt>
                <c:pt idx="1292">
                  <c:v>173.4507649305566</c:v>
                </c:pt>
                <c:pt idx="1293">
                  <c:v>159.13430249807104</c:v>
                </c:pt>
                <c:pt idx="1294">
                  <c:v>156.58473580246917</c:v>
                </c:pt>
                <c:pt idx="1295">
                  <c:v>177.55206484375037</c:v>
                </c:pt>
                <c:pt idx="1296">
                  <c:v>223.04057222222161</c:v>
                </c:pt>
                <c:pt idx="1297">
                  <c:v>269.5380930073303</c:v>
                </c:pt>
                <c:pt idx="1298">
                  <c:v>305.29057222222195</c:v>
                </c:pt>
                <c:pt idx="1299">
                  <c:v>329.7975581404321</c:v>
                </c:pt>
                <c:pt idx="1300">
                  <c:v>331.31310573881183</c:v>
                </c:pt>
                <c:pt idx="1301">
                  <c:v>320.57684995177374</c:v>
                </c:pt>
                <c:pt idx="1302">
                  <c:v>321.59329748263951</c:v>
                </c:pt>
                <c:pt idx="1303">
                  <c:v>334.36244833140438</c:v>
                </c:pt>
                <c:pt idx="1304">
                  <c:v>324.14624332561789</c:v>
                </c:pt>
                <c:pt idx="1305">
                  <c:v>301.15885998263934</c:v>
                </c:pt>
                <c:pt idx="1306">
                  <c:v>289.92215246913514</c:v>
                </c:pt>
                <c:pt idx="1307">
                  <c:v>278.17215246913582</c:v>
                </c:pt>
                <c:pt idx="1308">
                  <c:v>266.42215246913651</c:v>
                </c:pt>
                <c:pt idx="1309">
                  <c:v>265.90885998263963</c:v>
                </c:pt>
                <c:pt idx="1310">
                  <c:v>265.90885998263798</c:v>
                </c:pt>
                <c:pt idx="1311">
                  <c:v>253.64624332561692</c:v>
                </c:pt>
                <c:pt idx="1312">
                  <c:v>241.38430249807138</c:v>
                </c:pt>
                <c:pt idx="1313">
                  <c:v>216.86244833140435</c:v>
                </c:pt>
                <c:pt idx="1314">
                  <c:v>215.33473580246917</c:v>
                </c:pt>
                <c:pt idx="1315">
                  <c:v>214.31963993055555</c:v>
                </c:pt>
                <c:pt idx="1316">
                  <c:v>165.80206484374938</c:v>
                </c:pt>
                <c:pt idx="1317">
                  <c:v>151.03516206597223</c:v>
                </c:pt>
                <c:pt idx="1318">
                  <c:v>172.53741013696023</c:v>
                </c:pt>
                <c:pt idx="1319">
                  <c:v>241.05047147955216</c:v>
                </c:pt>
                <c:pt idx="1320">
                  <c:v>347.79258914930591</c:v>
                </c:pt>
                <c:pt idx="1321">
                  <c:v>432.53471033950677</c:v>
                </c:pt>
                <c:pt idx="1322">
                  <c:v>519.31310573881115</c:v>
                </c:pt>
                <c:pt idx="1323">
                  <c:v>607.68612078510773</c:v>
                </c:pt>
                <c:pt idx="1324">
                  <c:v>651.25152664930658</c:v>
                </c:pt>
                <c:pt idx="1325">
                  <c:v>600.45434999999941</c:v>
                </c:pt>
                <c:pt idx="1326">
                  <c:v>488.88306407214441</c:v>
                </c:pt>
                <c:pt idx="1327">
                  <c:v>385.85496728395094</c:v>
                </c:pt>
                <c:pt idx="1328">
                  <c:v>328.19845937500037</c:v>
                </c:pt>
                <c:pt idx="1329">
                  <c:v>304.69845937500003</c:v>
                </c:pt>
                <c:pt idx="1330">
                  <c:v>304.69845937500003</c:v>
                </c:pt>
                <c:pt idx="1331">
                  <c:v>304.69845937500003</c:v>
                </c:pt>
                <c:pt idx="1332">
                  <c:v>292.94845937500071</c:v>
                </c:pt>
                <c:pt idx="1333">
                  <c:v>257.15137541473706</c:v>
                </c:pt>
                <c:pt idx="1334">
                  <c:v>232.0141785108014</c:v>
                </c:pt>
                <c:pt idx="1335">
                  <c:v>230.38306407214571</c:v>
                </c:pt>
                <c:pt idx="1336">
                  <c:v>252.25803209876645</c:v>
                </c:pt>
                <c:pt idx="1337">
                  <c:v>275.2177064332559</c:v>
                </c:pt>
                <c:pt idx="1338">
                  <c:v>286.42805659722126</c:v>
                </c:pt>
                <c:pt idx="1339">
                  <c:v>298.17805659722222</c:v>
                </c:pt>
                <c:pt idx="1340">
                  <c:v>309.92805659722319</c:v>
                </c:pt>
                <c:pt idx="1341">
                  <c:v>322.21770643325658</c:v>
                </c:pt>
                <c:pt idx="1342">
                  <c:v>358.00803209876545</c:v>
                </c:pt>
                <c:pt idx="1343">
                  <c:v>395.42609305555527</c:v>
                </c:pt>
                <c:pt idx="1344">
                  <c:v>397.60496728395026</c:v>
                </c:pt>
                <c:pt idx="1345">
                  <c:v>388.04465478395099</c:v>
                </c:pt>
                <c:pt idx="1346">
                  <c:v>354.4440166184404</c:v>
                </c:pt>
                <c:pt idx="1347">
                  <c:v>319.7451555555549</c:v>
                </c:pt>
                <c:pt idx="1348">
                  <c:v>284.49515555555689</c:v>
                </c:pt>
                <c:pt idx="1349">
                  <c:v>201.14355351080349</c:v>
                </c:pt>
                <c:pt idx="1350">
                  <c:v>91.559234982637633</c:v>
                </c:pt>
                <c:pt idx="1351">
                  <c:v>3.3507844135802713</c:v>
                </c:pt>
                <c:pt idx="1352">
                  <c:v>-39.364427970678662</c:v>
                </c:pt>
                <c:pt idx="1353">
                  <c:v>-58.447177777778421</c:v>
                </c:pt>
                <c:pt idx="1354">
                  <c:v>-77.906702517361111</c:v>
                </c:pt>
                <c:pt idx="1355">
                  <c:v>-108.96416562500028</c:v>
                </c:pt>
                <c:pt idx="1356">
                  <c:v>-164.34546486303944</c:v>
                </c:pt>
                <c:pt idx="1357">
                  <c:v>-208.73166562499904</c:v>
                </c:pt>
                <c:pt idx="1358">
                  <c:v>-241.58514556327256</c:v>
                </c:pt>
                <c:pt idx="1359">
                  <c:v>-286.36535490933704</c:v>
                </c:pt>
                <c:pt idx="1360">
                  <c:v>-308.21123352623374</c:v>
                </c:pt>
                <c:pt idx="1361">
                  <c:v>-211.78362530864123</c:v>
                </c:pt>
                <c:pt idx="1362">
                  <c:v>-6.0457474151239694</c:v>
                </c:pt>
                <c:pt idx="1363">
                  <c:v>227.3322618441353</c:v>
                </c:pt>
                <c:pt idx="1364">
                  <c:v>441.26930293209887</c:v>
                </c:pt>
                <c:pt idx="1365">
                  <c:v>470.55034826388925</c:v>
                </c:pt>
                <c:pt idx="1366">
                  <c:v>321.16327573302539</c:v>
                </c:pt>
                <c:pt idx="1367">
                  <c:v>133.58668289930529</c:v>
                </c:pt>
                <c:pt idx="1368">
                  <c:v>-104.78165120563307</c:v>
                </c:pt>
                <c:pt idx="1369">
                  <c:v>-206.60809444444436</c:v>
                </c:pt>
                <c:pt idx="1370">
                  <c:v>-60.259551234568235</c:v>
                </c:pt>
                <c:pt idx="1371">
                  <c:v>125.384507214506</c:v>
                </c:pt>
                <c:pt idx="1372">
                  <c:v>195.88450721450616</c:v>
                </c:pt>
                <c:pt idx="1373">
                  <c:v>137.13450721450616</c:v>
                </c:pt>
                <c:pt idx="1374">
                  <c:v>5.9398078993062597</c:v>
                </c:pt>
                <c:pt idx="1375">
                  <c:v>-162.77905760030859</c:v>
                </c:pt>
                <c:pt idx="1376">
                  <c:v>-451.87357751736175</c:v>
                </c:pt>
                <c:pt idx="1377">
                  <c:v>-863.80377114197506</c:v>
                </c:pt>
                <c:pt idx="1378">
                  <c:v>-1092.5506014371135</c:v>
                </c:pt>
                <c:pt idx="1379">
                  <c:v>-1107.899026736111</c:v>
                </c:pt>
                <c:pt idx="1380">
                  <c:v>-1121.3490470389661</c:v>
                </c:pt>
                <c:pt idx="1381">
                  <c:v>-780.4006623456786</c:v>
                </c:pt>
                <c:pt idx="1382">
                  <c:v>72.927047482638827</c:v>
                </c:pt>
                <c:pt idx="1383">
                  <c:v>770.00224231288564</c:v>
                </c:pt>
                <c:pt idx="1384">
                  <c:v>859.8188291184415</c:v>
                </c:pt>
                <c:pt idx="1385">
                  <c:v>572.31856219135852</c:v>
                </c:pt>
                <c:pt idx="1386">
                  <c:v>363.50599809992286</c:v>
                </c:pt>
                <c:pt idx="1387">
                  <c:v>448.01563395061675</c:v>
                </c:pt>
                <c:pt idx="1388">
                  <c:v>711.19913221450611</c:v>
                </c:pt>
                <c:pt idx="1389">
                  <c:v>978.27844948881193</c:v>
                </c:pt>
                <c:pt idx="1390">
                  <c:v>1060.808214149306</c:v>
                </c:pt>
                <c:pt idx="1391">
                  <c:v>908.39846554783924</c:v>
                </c:pt>
                <c:pt idx="1392">
                  <c:v>658.94782222222159</c:v>
                </c:pt>
                <c:pt idx="1393">
                  <c:v>429.37642248263904</c:v>
                </c:pt>
                <c:pt idx="1394">
                  <c:v>255.34043984375018</c:v>
                </c:pt>
                <c:pt idx="1395">
                  <c:v>161.34043984375052</c:v>
                </c:pt>
                <c:pt idx="1396">
                  <c:v>90.099730738812099</c:v>
                </c:pt>
                <c:pt idx="1397">
                  <c:v>5.6438233314043771</c:v>
                </c:pt>
                <c:pt idx="1398">
                  <c:v>-56.369419290123432</c:v>
                </c:pt>
                <c:pt idx="1399">
                  <c:v>-119.03348569637346</c:v>
                </c:pt>
                <c:pt idx="1400">
                  <c:v>-182.64675460069441</c:v>
                </c:pt>
                <c:pt idx="1401">
                  <c:v>-223.29257713155914</c:v>
                </c:pt>
                <c:pt idx="1402">
                  <c:v>-299.33606840277753</c:v>
                </c:pt>
                <c:pt idx="1403">
                  <c:v>-505.97006743827166</c:v>
                </c:pt>
                <c:pt idx="1404">
                  <c:v>-880.21558537808676</c:v>
                </c:pt>
                <c:pt idx="1405">
                  <c:v>-1117.4887090760028</c:v>
                </c:pt>
                <c:pt idx="1406">
                  <c:v>-929.86342777777747</c:v>
                </c:pt>
                <c:pt idx="1407">
                  <c:v>-396.5164069444445</c:v>
                </c:pt>
                <c:pt idx="1408">
                  <c:v>72.194448331404246</c:v>
                </c:pt>
                <c:pt idx="1409">
                  <c:v>178.67704748263904</c:v>
                </c:pt>
                <c:pt idx="1410">
                  <c:v>120.29740203510778</c:v>
                </c:pt>
                <c:pt idx="1411">
                  <c:v>61.361886844135981</c:v>
                </c:pt>
                <c:pt idx="1412">
                  <c:v>25.559396248071085</c:v>
                </c:pt>
                <c:pt idx="1413">
                  <c:v>71.832203732638817</c:v>
                </c:pt>
                <c:pt idx="1414">
                  <c:v>283.51298811728395</c:v>
                </c:pt>
                <c:pt idx="1415">
                  <c:v>615.11493159722227</c:v>
                </c:pt>
                <c:pt idx="1416">
                  <c:v>891.17605134066332</c:v>
                </c:pt>
                <c:pt idx="1417">
                  <c:v>981.66542638888848</c:v>
                </c:pt>
                <c:pt idx="1418">
                  <c:v>849.57015555555586</c:v>
                </c:pt>
                <c:pt idx="1419">
                  <c:v>527.26931522955294</c:v>
                </c:pt>
                <c:pt idx="1420">
                  <c:v>141.75225581597223</c:v>
                </c:pt>
                <c:pt idx="1421">
                  <c:v>-259.98068477044819</c:v>
                </c:pt>
                <c:pt idx="1422">
                  <c:v>-525.4390250482254</c:v>
                </c:pt>
                <c:pt idx="1423">
                  <c:v>-344.90018245563266</c:v>
                </c:pt>
                <c:pt idx="1424">
                  <c:v>40.497930970293716</c:v>
                </c:pt>
                <c:pt idx="1425">
                  <c:v>358.44640073302475</c:v>
                </c:pt>
                <c:pt idx="1426">
                  <c:v>703.26928706597209</c:v>
                </c:pt>
                <c:pt idx="1427">
                  <c:v>781.96574694251547</c:v>
                </c:pt>
                <c:pt idx="1428">
                  <c:v>494.53441462191353</c:v>
                </c:pt>
                <c:pt idx="1429">
                  <c:v>155.7784494888119</c:v>
                </c:pt>
                <c:pt idx="1430">
                  <c:v>-139.68275074266958</c:v>
                </c:pt>
                <c:pt idx="1431">
                  <c:v>-485.42037227044716</c:v>
                </c:pt>
                <c:pt idx="1432">
                  <c:v>-905.74169340277774</c:v>
                </c:pt>
                <c:pt idx="1433">
                  <c:v>-1129.4022310667438</c:v>
                </c:pt>
                <c:pt idx="1434">
                  <c:v>-1151.4143637345676</c:v>
                </c:pt>
                <c:pt idx="1435">
                  <c:v>-713.41765019290108</c:v>
                </c:pt>
                <c:pt idx="1436">
                  <c:v>-10.429932455632956</c:v>
                </c:pt>
                <c:pt idx="1437">
                  <c:v>331.10673305362661</c:v>
                </c:pt>
                <c:pt idx="1438">
                  <c:v>368.28690203510808</c:v>
                </c:pt>
                <c:pt idx="1439">
                  <c:v>216.84767330246916</c:v>
                </c:pt>
                <c:pt idx="1440">
                  <c:v>28.99669370177455</c:v>
                </c:pt>
                <c:pt idx="1441">
                  <c:v>-195.28225667438272</c:v>
                </c:pt>
                <c:pt idx="1442">
                  <c:v>-268.27606743827135</c:v>
                </c:pt>
                <c:pt idx="1443">
                  <c:v>-93.690973350694577</c:v>
                </c:pt>
                <c:pt idx="1444">
                  <c:v>93.941037500000007</c:v>
                </c:pt>
                <c:pt idx="1445">
                  <c:v>153.05902664930557</c:v>
                </c:pt>
                <c:pt idx="1446">
                  <c:v>47.557731896218897</c:v>
                </c:pt>
                <c:pt idx="1447">
                  <c:v>-317.43027389081789</c:v>
                </c:pt>
                <c:pt idx="1448">
                  <c:v>-849.40431840277768</c:v>
                </c:pt>
                <c:pt idx="1449">
                  <c:v>-1135.6954976562499</c:v>
                </c:pt>
                <c:pt idx="1450">
                  <c:v>-938.54237241512351</c:v>
                </c:pt>
                <c:pt idx="1451">
                  <c:v>-457.45874027777774</c:v>
                </c:pt>
                <c:pt idx="1452">
                  <c:v>-58.00739999999999</c:v>
                </c:pt>
                <c:pt idx="1453">
                  <c:v>82.99260000000001</c:v>
                </c:pt>
                <c:pt idx="1454">
                  <c:v>82.99260000000001</c:v>
                </c:pt>
                <c:pt idx="1455">
                  <c:v>82.99260000000001</c:v>
                </c:pt>
                <c:pt idx="1456">
                  <c:v>82.99260000000001</c:v>
                </c:pt>
                <c:pt idx="1457">
                  <c:v>82.99260000000001</c:v>
                </c:pt>
                <c:pt idx="1458">
                  <c:v>82.99260000000001</c:v>
                </c:pt>
                <c:pt idx="1459">
                  <c:v>82.99260000000001</c:v>
                </c:pt>
                <c:pt idx="1460">
                  <c:v>82.99260000000001</c:v>
                </c:pt>
                <c:pt idx="1461">
                  <c:v>82.99260000000001</c:v>
                </c:pt>
                <c:pt idx="1462">
                  <c:v>82.99260000000001</c:v>
                </c:pt>
                <c:pt idx="1463">
                  <c:v>82.99260000000001</c:v>
                </c:pt>
                <c:pt idx="1464">
                  <c:v>82.99260000000001</c:v>
                </c:pt>
                <c:pt idx="1465">
                  <c:v>82.99260000000001</c:v>
                </c:pt>
                <c:pt idx="1466">
                  <c:v>82.99260000000001</c:v>
                </c:pt>
                <c:pt idx="1467">
                  <c:v>82.99260000000001</c:v>
                </c:pt>
                <c:pt idx="1468">
                  <c:v>82.99260000000001</c:v>
                </c:pt>
                <c:pt idx="1469">
                  <c:v>82.99260000000001</c:v>
                </c:pt>
                <c:pt idx="1470">
                  <c:v>82.99260000000001</c:v>
                </c:pt>
                <c:pt idx="1471">
                  <c:v>82.99260000000001</c:v>
                </c:pt>
                <c:pt idx="1472">
                  <c:v>82.99260000000001</c:v>
                </c:pt>
                <c:pt idx="1473">
                  <c:v>82.99260000000001</c:v>
                </c:pt>
                <c:pt idx="1474">
                  <c:v>82.99260000000001</c:v>
                </c:pt>
                <c:pt idx="1475">
                  <c:v>82.99260000000001</c:v>
                </c:pt>
                <c:pt idx="1476">
                  <c:v>82.99260000000001</c:v>
                </c:pt>
                <c:pt idx="1477">
                  <c:v>82.99260000000001</c:v>
                </c:pt>
                <c:pt idx="1478">
                  <c:v>341.49260000000004</c:v>
                </c:pt>
                <c:pt idx="1479">
                  <c:v>600.15615073302467</c:v>
                </c:pt>
                <c:pt idx="1480">
                  <c:v>565.39680293209881</c:v>
                </c:pt>
                <c:pt idx="1481">
                  <c:v>495.58378359375001</c:v>
                </c:pt>
                <c:pt idx="1482">
                  <c:v>425.85152587770057</c:v>
                </c:pt>
                <c:pt idx="1483">
                  <c:v>379.60271033950619</c:v>
                </c:pt>
                <c:pt idx="1484">
                  <c:v>356.89748580246919</c:v>
                </c:pt>
                <c:pt idx="1485">
                  <c:v>381.21152240547843</c:v>
                </c:pt>
                <c:pt idx="1486">
                  <c:v>464.61583914930549</c:v>
                </c:pt>
                <c:pt idx="1487">
                  <c:v>572.04459956597225</c:v>
                </c:pt>
                <c:pt idx="1488">
                  <c:v>692.00833591821004</c:v>
                </c:pt>
                <c:pt idx="1489">
                  <c:v>812.99020937500029</c:v>
                </c:pt>
                <c:pt idx="1490">
                  <c:v>911.77406831597216</c:v>
                </c:pt>
                <c:pt idx="1491">
                  <c:v>976.58220373263873</c:v>
                </c:pt>
                <c:pt idx="1492">
                  <c:v>983.92711847029364</c:v>
                </c:pt>
                <c:pt idx="1493">
                  <c:v>944.78566360918217</c:v>
                </c:pt>
                <c:pt idx="1494">
                  <c:v>894.26185998263895</c:v>
                </c:pt>
                <c:pt idx="1495">
                  <c:v>820.19311369598734</c:v>
                </c:pt>
                <c:pt idx="1496">
                  <c:v>745.59789624807115</c:v>
                </c:pt>
                <c:pt idx="1497">
                  <c:v>670.56575504436796</c:v>
                </c:pt>
                <c:pt idx="1498">
                  <c:v>582.87800234374936</c:v>
                </c:pt>
                <c:pt idx="1499">
                  <c:v>494.12243907214474</c:v>
                </c:pt>
                <c:pt idx="1500">
                  <c:v>404.16930597029324</c:v>
                </c:pt>
                <c:pt idx="1501">
                  <c:v>359.9212835937501</c:v>
                </c:pt>
                <c:pt idx="1502">
                  <c:v>339.21651430362721</c:v>
                </c:pt>
                <c:pt idx="1503">
                  <c:v>329.59132217399662</c:v>
                </c:pt>
                <c:pt idx="1504">
                  <c:v>332.10101493055521</c:v>
                </c:pt>
                <c:pt idx="1505">
                  <c:v>310.7785375000002</c:v>
                </c:pt>
                <c:pt idx="1506">
                  <c:v>300.8617249517747</c:v>
                </c:pt>
                <c:pt idx="1507">
                  <c:v>314.46180814043225</c:v>
                </c:pt>
                <c:pt idx="1508">
                  <c:v>340.20421033950583</c:v>
                </c:pt>
                <c:pt idx="1509">
                  <c:v>378.10109647955261</c:v>
                </c:pt>
                <c:pt idx="1510">
                  <c:v>452.05289552469173</c:v>
                </c:pt>
                <c:pt idx="1511">
                  <c:v>551.13547109374997</c:v>
                </c:pt>
                <c:pt idx="1512">
                  <c:v>651.95425258487626</c:v>
                </c:pt>
                <c:pt idx="1513">
                  <c:v>742.89710921103392</c:v>
                </c:pt>
                <c:pt idx="1514">
                  <c:v>788.44675041473738</c:v>
                </c:pt>
                <c:pt idx="1515">
                  <c:v>763.8856693962191</c:v>
                </c:pt>
                <c:pt idx="1516">
                  <c:v>667.80780293209978</c:v>
                </c:pt>
                <c:pt idx="1517">
                  <c:v>569.14894370177512</c:v>
                </c:pt>
                <c:pt idx="1518">
                  <c:v>492.6813406925155</c:v>
                </c:pt>
                <c:pt idx="1519">
                  <c:v>437.84033837770062</c:v>
                </c:pt>
                <c:pt idx="1520">
                  <c:v>394.29619239969071</c:v>
                </c:pt>
                <c:pt idx="1521">
                  <c:v>349.28583437499867</c:v>
                </c:pt>
                <c:pt idx="1522">
                  <c:v>292.0351620659726</c:v>
                </c:pt>
                <c:pt idx="1523">
                  <c:v>209.28471033950615</c:v>
                </c:pt>
                <c:pt idx="1524">
                  <c:v>89.789661728395089</c:v>
                </c:pt>
                <c:pt idx="1525">
                  <c:v>-68.390966020447166</c:v>
                </c:pt>
                <c:pt idx="1526">
                  <c:v>-205.87290694444513</c:v>
                </c:pt>
                <c:pt idx="1527">
                  <c:v>-298.48607611882642</c:v>
                </c:pt>
                <c:pt idx="1528">
                  <c:v>-309.41829371141898</c:v>
                </c:pt>
                <c:pt idx="1529">
                  <c:v>-248.59752345679004</c:v>
                </c:pt>
                <c:pt idx="1530">
                  <c:v>-150.52359463734584</c:v>
                </c:pt>
                <c:pt idx="1531">
                  <c:v>-26.68124418402779</c:v>
                </c:pt>
                <c:pt idx="1532">
                  <c:v>99.704252584876713</c:v>
                </c:pt>
                <c:pt idx="1533">
                  <c:v>228.1419055555551</c:v>
                </c:pt>
                <c:pt idx="1534">
                  <c:v>370.76930293209864</c:v>
                </c:pt>
                <c:pt idx="1535">
                  <c:v>539.38510443672885</c:v>
                </c:pt>
                <c:pt idx="1536">
                  <c:v>711.46385617283897</c:v>
                </c:pt>
                <c:pt idx="1537">
                  <c:v>839.4094765432103</c:v>
                </c:pt>
                <c:pt idx="1538">
                  <c:v>946.08803749999993</c:v>
                </c:pt>
                <c:pt idx="1539">
                  <c:v>1019.9766177469136</c:v>
                </c:pt>
                <c:pt idx="1540">
                  <c:v>1071.5631057388132</c:v>
                </c:pt>
                <c:pt idx="1541">
                  <c:v>1101.4439209876534</c:v>
                </c:pt>
                <c:pt idx="1542">
                  <c:v>1072.8494609182098</c:v>
                </c:pt>
                <c:pt idx="1543">
                  <c:v>984.56188081597327</c:v>
                </c:pt>
                <c:pt idx="1544">
                  <c:v>822.86755814043147</c:v>
                </c:pt>
                <c:pt idx="1545">
                  <c:v>656.15486369598693</c:v>
                </c:pt>
                <c:pt idx="1546">
                  <c:v>544.70353749999936</c:v>
                </c:pt>
                <c:pt idx="1547">
                  <c:v>477.8651815972222</c:v>
                </c:pt>
                <c:pt idx="1548">
                  <c:v>468.5697942515439</c:v>
                </c:pt>
                <c:pt idx="1549">
                  <c:v>483.40326623263888</c:v>
                </c:pt>
                <c:pt idx="1550">
                  <c:v>510.0036339506176</c:v>
                </c:pt>
                <c:pt idx="1551">
                  <c:v>537.87253359375063</c:v>
                </c:pt>
                <c:pt idx="1552">
                  <c:v>554.0245488811729</c:v>
                </c:pt>
                <c:pt idx="1553">
                  <c:v>559.09597326388894</c:v>
                </c:pt>
                <c:pt idx="1554">
                  <c:v>563.56895064621904</c:v>
                </c:pt>
                <c:pt idx="1555">
                  <c:v>592.22147456597099</c:v>
                </c:pt>
                <c:pt idx="1556">
                  <c:v>633.31976493055561</c:v>
                </c:pt>
                <c:pt idx="1557">
                  <c:v>675.79201661844286</c:v>
                </c:pt>
                <c:pt idx="1558">
                  <c:v>730.76410110918243</c:v>
                </c:pt>
                <c:pt idx="1559">
                  <c:v>787.86606219135751</c:v>
                </c:pt>
                <c:pt idx="1560">
                  <c:v>810.55909305555429</c:v>
                </c:pt>
                <c:pt idx="1561">
                  <c:v>821.67513626543223</c:v>
                </c:pt>
                <c:pt idx="1562">
                  <c:v>832.96419182098793</c:v>
                </c:pt>
                <c:pt idx="1563">
                  <c:v>856.17625972222186</c:v>
                </c:pt>
                <c:pt idx="1564">
                  <c:v>880.29427703510873</c:v>
                </c:pt>
                <c:pt idx="1565">
                  <c:v>892.85760906635869</c:v>
                </c:pt>
                <c:pt idx="1566">
                  <c:v>917.36625581597241</c:v>
                </c:pt>
                <c:pt idx="1567">
                  <c:v>919.33829748263793</c:v>
                </c:pt>
                <c:pt idx="1568">
                  <c:v>896.46949347029272</c:v>
                </c:pt>
                <c:pt idx="1569">
                  <c:v>884.73399506172905</c:v>
                </c:pt>
                <c:pt idx="1570">
                  <c:v>872.35138993055602</c:v>
                </c:pt>
                <c:pt idx="1571">
                  <c:v>859.29329323881177</c:v>
                </c:pt>
                <c:pt idx="1572">
                  <c:v>845.53334763695966</c:v>
                </c:pt>
                <c:pt idx="1573">
                  <c:v>807.54722326388787</c:v>
                </c:pt>
                <c:pt idx="1574">
                  <c:v>755.40413221450672</c:v>
                </c:pt>
                <c:pt idx="1575">
                  <c:v>713.38769876543222</c:v>
                </c:pt>
                <c:pt idx="1576">
                  <c:v>657.97359305555551</c:v>
                </c:pt>
                <c:pt idx="1577">
                  <c:v>600.05925620177493</c:v>
                </c:pt>
                <c:pt idx="1578">
                  <c:v>552.22359305555483</c:v>
                </c:pt>
                <c:pt idx="1579">
                  <c:v>526.22065859375073</c:v>
                </c:pt>
                <c:pt idx="1580">
                  <c:v>500.22380659722251</c:v>
                </c:pt>
                <c:pt idx="1581">
                  <c:v>484.32590319251489</c:v>
                </c:pt>
                <c:pt idx="1582">
                  <c:v>469.26974539930552</c:v>
                </c:pt>
                <c:pt idx="1583">
                  <c:v>429.08078359375043</c:v>
                </c:pt>
                <c:pt idx="1584">
                  <c:v>399.84941172839524</c:v>
                </c:pt>
                <c:pt idx="1585">
                  <c:v>369.83982222222204</c:v>
                </c:pt>
                <c:pt idx="1586">
                  <c:v>339.06823498263816</c:v>
                </c:pt>
                <c:pt idx="1587">
                  <c:v>319.30289740547823</c:v>
                </c:pt>
                <c:pt idx="1588">
                  <c:v>323.1051427758498</c:v>
                </c:pt>
                <c:pt idx="1589">
                  <c:v>351.25994702932178</c:v>
                </c:pt>
                <c:pt idx="1590">
                  <c:v>381.02930789930599</c:v>
                </c:pt>
                <c:pt idx="1591">
                  <c:v>411.60797456597231</c:v>
                </c:pt>
                <c:pt idx="1592">
                  <c:v>432.00726893325481</c:v>
                </c:pt>
                <c:pt idx="1593">
                  <c:v>452.41737657214571</c:v>
                </c:pt>
                <c:pt idx="1594">
                  <c:v>474.37648536844239</c:v>
                </c:pt>
                <c:pt idx="1595">
                  <c:v>449.33829748263787</c:v>
                </c:pt>
                <c:pt idx="1596">
                  <c:v>422.77003166473799</c:v>
                </c:pt>
                <c:pt idx="1597">
                  <c:v>384.46257911844214</c:v>
                </c:pt>
                <c:pt idx="1598">
                  <c:v>332.13805659722232</c:v>
                </c:pt>
                <c:pt idx="1599">
                  <c:v>302.59343777006154</c:v>
                </c:pt>
                <c:pt idx="1600">
                  <c:v>272.34494254436663</c:v>
                </c:pt>
                <c:pt idx="1601">
                  <c:v>253.16081831597219</c:v>
                </c:pt>
                <c:pt idx="1602">
                  <c:v>269.29427703510839</c:v>
                </c:pt>
                <c:pt idx="1603">
                  <c:v>310.44970373263834</c:v>
                </c:pt>
                <c:pt idx="1604">
                  <c:v>341.34465859374893</c:v>
                </c:pt>
                <c:pt idx="1605">
                  <c:v>384.73403962191486</c:v>
                </c:pt>
                <c:pt idx="1606">
                  <c:v>418.54452283950724</c:v>
                </c:pt>
                <c:pt idx="1607">
                  <c:v>440.60770937499973</c:v>
                </c:pt>
                <c:pt idx="1608">
                  <c:v>464.10770937500001</c:v>
                </c:pt>
                <c:pt idx="1609">
                  <c:v>487.60770937500035</c:v>
                </c:pt>
                <c:pt idx="1610">
                  <c:v>500.79452283950593</c:v>
                </c:pt>
                <c:pt idx="1611">
                  <c:v>513.26394331597123</c:v>
                </c:pt>
                <c:pt idx="1612">
                  <c:v>550.67625972222254</c:v>
                </c:pt>
                <c:pt idx="1613">
                  <c:v>588.81880987654324</c:v>
                </c:pt>
                <c:pt idx="1614">
                  <c:v>628.42790999228362</c:v>
                </c:pt>
                <c:pt idx="1615">
                  <c:v>668.79427703510908</c:v>
                </c:pt>
                <c:pt idx="1616">
                  <c:v>722.42112295524703</c:v>
                </c:pt>
                <c:pt idx="1617">
                  <c:v>765.84494254436697</c:v>
                </c:pt>
                <c:pt idx="1618">
                  <c:v>798.35510110918221</c:v>
                </c:pt>
                <c:pt idx="1619">
                  <c:v>796.47592851080151</c:v>
                </c:pt>
                <c:pt idx="1620">
                  <c:v>769.66737657214435</c:v>
                </c:pt>
                <c:pt idx="1621">
                  <c:v>742.16238235918331</c:v>
                </c:pt>
                <c:pt idx="1622">
                  <c:v>701.40704671103458</c:v>
                </c:pt>
                <c:pt idx="1623">
                  <c:v>635.61892981288543</c:v>
                </c:pt>
                <c:pt idx="1624">
                  <c:v>554.94496414930484</c:v>
                </c:pt>
                <c:pt idx="1625">
                  <c:v>483.65660906635799</c:v>
                </c:pt>
                <c:pt idx="1626">
                  <c:v>374.75994702932206</c:v>
                </c:pt>
                <c:pt idx="1627">
                  <c:v>249.44059999999942</c:v>
                </c:pt>
                <c:pt idx="1628">
                  <c:v>144.60705351080219</c:v>
                </c:pt>
                <c:pt idx="1629">
                  <c:v>72.122846913579963</c:v>
                </c:pt>
                <c:pt idx="1630">
                  <c:v>57.863182899305286</c:v>
                </c:pt>
                <c:pt idx="1631">
                  <c:v>115.07907873263957</c:v>
                </c:pt>
                <c:pt idx="1632">
                  <c:v>211.37118314043178</c:v>
                </c:pt>
                <c:pt idx="1633">
                  <c:v>322.39031638695957</c:v>
                </c:pt>
                <c:pt idx="1634">
                  <c:v>414.24219239969233</c:v>
                </c:pt>
                <c:pt idx="1635">
                  <c:v>448.77750272955319</c:v>
                </c:pt>
                <c:pt idx="1636">
                  <c:v>448.77750272955154</c:v>
                </c:pt>
                <c:pt idx="1637">
                  <c:v>412.81348888888823</c:v>
                </c:pt>
                <c:pt idx="1638">
                  <c:v>375.42550234375136</c:v>
                </c:pt>
                <c:pt idx="1639">
                  <c:v>349.08431522955351</c:v>
                </c:pt>
                <c:pt idx="1640">
                  <c:v>345.5480374999994</c:v>
                </c:pt>
                <c:pt idx="1641">
                  <c:v>377.98118024691263</c:v>
                </c:pt>
                <c:pt idx="1642">
                  <c:v>435.32680659722291</c:v>
                </c:pt>
                <c:pt idx="1643">
                  <c:v>518.27865550733122</c:v>
                </c:pt>
                <c:pt idx="1644">
                  <c:v>592.29803749999871</c:v>
                </c:pt>
                <c:pt idx="1645">
                  <c:v>656.00355712769931</c:v>
                </c:pt>
                <c:pt idx="1646">
                  <c:v>710.14031638696088</c:v>
                </c:pt>
                <c:pt idx="1647">
                  <c:v>753.31880987654381</c:v>
                </c:pt>
                <c:pt idx="1648">
                  <c:v>798.04427703510851</c:v>
                </c:pt>
                <c:pt idx="1649">
                  <c:v>820.12635805362629</c:v>
                </c:pt>
                <c:pt idx="1650">
                  <c:v>830.59090164930512</c:v>
                </c:pt>
                <c:pt idx="1651">
                  <c:v>817.68790782214614</c:v>
                </c:pt>
                <c:pt idx="1652">
                  <c:v>791.62648536844108</c:v>
                </c:pt>
                <c:pt idx="1653">
                  <c:v>776.63484054783885</c:v>
                </c:pt>
                <c:pt idx="1654">
                  <c:v>749.19067098765413</c:v>
                </c:pt>
                <c:pt idx="1655">
                  <c:v>731.98399506172768</c:v>
                </c:pt>
                <c:pt idx="1656">
                  <c:v>738.32057222222318</c:v>
                </c:pt>
                <c:pt idx="1657">
                  <c:v>744.70040246913686</c:v>
                </c:pt>
                <c:pt idx="1658">
                  <c:v>751.12348580246862</c:v>
                </c:pt>
                <c:pt idx="1659">
                  <c:v>757.58982222222176</c:v>
                </c:pt>
                <c:pt idx="1660">
                  <c:v>764.09941172839456</c:v>
                </c:pt>
                <c:pt idx="1661">
                  <c:v>758.90225432098771</c:v>
                </c:pt>
                <c:pt idx="1662">
                  <c:v>764.67147263695983</c:v>
                </c:pt>
                <c:pt idx="1663">
                  <c:v>771.30541476658959</c:v>
                </c:pt>
                <c:pt idx="1664">
                  <c:v>753.64559517747034</c:v>
                </c:pt>
                <c:pt idx="1665">
                  <c:v>746.92782145061778</c:v>
                </c:pt>
                <c:pt idx="1666">
                  <c:v>728.4843775848766</c:v>
                </c:pt>
                <c:pt idx="1667">
                  <c:v>708.36893159722206</c:v>
                </c:pt>
                <c:pt idx="1668">
                  <c:v>700.0142988811715</c:v>
                </c:pt>
                <c:pt idx="1669">
                  <c:v>690.81792055362757</c:v>
                </c:pt>
                <c:pt idx="1670">
                  <c:v>681.62762469135816</c:v>
                </c:pt>
                <c:pt idx="1671">
                  <c:v>659.83747326388857</c:v>
                </c:pt>
                <c:pt idx="1672">
                  <c:v>648.94341129436771</c:v>
                </c:pt>
                <c:pt idx="1673">
                  <c:v>649.80002515432136</c:v>
                </c:pt>
                <c:pt idx="1674">
                  <c:v>638.90731484375101</c:v>
                </c:pt>
                <c:pt idx="1675">
                  <c:v>627.1573148437501</c:v>
                </c:pt>
                <c:pt idx="1676">
                  <c:v>615.40731484374908</c:v>
                </c:pt>
                <c:pt idx="1677">
                  <c:v>591.05002515431966</c:v>
                </c:pt>
                <c:pt idx="1678">
                  <c:v>565.83747326388891</c:v>
                </c:pt>
                <c:pt idx="1679">
                  <c:v>551.5237141493061</c:v>
                </c:pt>
                <c:pt idx="1680">
                  <c:v>548.96603750000077</c:v>
                </c:pt>
                <c:pt idx="1681">
                  <c:v>569.91444331597154</c:v>
                </c:pt>
                <c:pt idx="1682">
                  <c:v>604.31526358024587</c:v>
                </c:pt>
                <c:pt idx="1683">
                  <c:v>639.56526358024723</c:v>
                </c:pt>
                <c:pt idx="1684">
                  <c:v>688.26429888117377</c:v>
                </c:pt>
                <c:pt idx="1685">
                  <c:v>715.17047943672821</c:v>
                </c:pt>
                <c:pt idx="1686">
                  <c:v>718.58747326388857</c:v>
                </c:pt>
                <c:pt idx="1687">
                  <c:v>722.01528036265563</c:v>
                </c:pt>
                <c:pt idx="1688">
                  <c:v>701.95390073302428</c:v>
                </c:pt>
                <c:pt idx="1689">
                  <c:v>680.17726589506071</c:v>
                </c:pt>
                <c:pt idx="1690">
                  <c:v>670.15333437500135</c:v>
                </c:pt>
                <c:pt idx="1691">
                  <c:v>659.26738235918253</c:v>
                </c:pt>
                <c:pt idx="1692">
                  <c:v>660.13210617283835</c:v>
                </c:pt>
                <c:pt idx="1693">
                  <c:v>660.99750581597084</c:v>
                </c:pt>
                <c:pt idx="1694">
                  <c:v>661.86358128858217</c:v>
                </c:pt>
                <c:pt idx="1695">
                  <c:v>662.73033259066574</c:v>
                </c:pt>
                <c:pt idx="1696">
                  <c:v>663.59775972222087</c:v>
                </c:pt>
                <c:pt idx="1697">
                  <c:v>664.46586268325484</c:v>
                </c:pt>
                <c:pt idx="1698">
                  <c:v>653.5846414737648</c:v>
                </c:pt>
                <c:pt idx="1699">
                  <c:v>630.08464147376617</c:v>
                </c:pt>
                <c:pt idx="1700">
                  <c:v>605.71586268325814</c:v>
                </c:pt>
                <c:pt idx="1701">
                  <c:v>592.23033259066312</c:v>
                </c:pt>
                <c:pt idx="1702">
                  <c:v>590.49750581597152</c:v>
                </c:pt>
                <c:pt idx="1703">
                  <c:v>577.01738235918219</c:v>
                </c:pt>
                <c:pt idx="1704">
                  <c:v>574.42726589506174</c:v>
                </c:pt>
                <c:pt idx="1705">
                  <c:v>584.45390073302599</c:v>
                </c:pt>
                <c:pt idx="1706">
                  <c:v>582.73323888888831</c:v>
                </c:pt>
                <c:pt idx="1707">
                  <c:v>592.76528036265472</c:v>
                </c:pt>
                <c:pt idx="1708">
                  <c:v>603.65731484374976</c:v>
                </c:pt>
                <c:pt idx="1709">
                  <c:v>602.80002515432068</c:v>
                </c:pt>
                <c:pt idx="1710">
                  <c:v>625.44341129436737</c:v>
                </c:pt>
                <c:pt idx="1711">
                  <c:v>649.80002515432136</c:v>
                </c:pt>
                <c:pt idx="1712">
                  <c:v>662.40731484374976</c:v>
                </c:pt>
                <c:pt idx="1713">
                  <c:v>687.62392171103386</c:v>
                </c:pt>
                <c:pt idx="1714">
                  <c:v>701.95390073302588</c:v>
                </c:pt>
                <c:pt idx="1715">
                  <c:v>716.28996222029184</c:v>
                </c:pt>
                <c:pt idx="1716">
                  <c:v>731.49750581597186</c:v>
                </c:pt>
                <c:pt idx="1717">
                  <c:v>746.71586268325677</c:v>
                </c:pt>
                <c:pt idx="1718">
                  <c:v>762.81651493055574</c:v>
                </c:pt>
                <c:pt idx="1719">
                  <c:v>778.93406291473696</c:v>
                </c:pt>
                <c:pt idx="1720">
                  <c:v>784.19742286844064</c:v>
                </c:pt>
                <c:pt idx="1721">
                  <c:v>765.1021414737661</c:v>
                </c:pt>
                <c:pt idx="1722">
                  <c:v>733.38808128857954</c:v>
                </c:pt>
                <c:pt idx="1723">
                  <c:v>699.91010617284087</c:v>
                </c:pt>
                <c:pt idx="1724">
                  <c:v>665.54713235918223</c:v>
                </c:pt>
                <c:pt idx="1725">
                  <c:v>594.16010617283678</c:v>
                </c:pt>
                <c:pt idx="1726">
                  <c:v>495.73511268325876</c:v>
                </c:pt>
                <c:pt idx="1727">
                  <c:v>382.06270165895262</c:v>
                </c:pt>
                <c:pt idx="1728">
                  <c:v>252.34775972222087</c:v>
                </c:pt>
                <c:pt idx="1729">
                  <c:v>118.4822110628844</c:v>
                </c:pt>
                <c:pt idx="1730">
                  <c:v>27.658667081403678</c:v>
                </c:pt>
                <c:pt idx="1731">
                  <c:v>-16.597745679011553</c:v>
                </c:pt>
                <c:pt idx="1732">
                  <c:v>-37.736340007715228</c:v>
                </c:pt>
                <c:pt idx="1733">
                  <c:v>-34.131070187114915</c:v>
                </c:pt>
                <c:pt idx="1734">
                  <c:v>-29.332623427855253</c:v>
                </c:pt>
                <c:pt idx="1735">
                  <c:v>-35.139659452159776</c:v>
                </c:pt>
                <c:pt idx="1736">
                  <c:v>-64.089181684028119</c:v>
                </c:pt>
                <c:pt idx="1737">
                  <c:v>-81.655341406250386</c:v>
                </c:pt>
                <c:pt idx="1738">
                  <c:v>-86.37429197530787</c:v>
                </c:pt>
                <c:pt idx="1739">
                  <c:v>-78.985728751927979</c:v>
                </c:pt>
                <c:pt idx="1740">
                  <c:v>-34.633937808642543</c:v>
                </c:pt>
                <c:pt idx="1741">
                  <c:v>35.511956288579881</c:v>
                </c:pt>
                <c:pt idx="1742">
                  <c:v>84.999037500001378</c:v>
                </c:pt>
                <c:pt idx="1743">
                  <c:v>111.76636384066299</c:v>
                </c:pt>
                <c:pt idx="1744">
                  <c:v>139.9279263888879</c:v>
                </c:pt>
                <c:pt idx="1745">
                  <c:v>145.30485443672839</c:v>
                </c:pt>
                <c:pt idx="1746">
                  <c:v>138.9993654320987</c:v>
                </c:pt>
                <c:pt idx="1747">
                  <c:v>156.26145937500038</c:v>
                </c:pt>
                <c:pt idx="1748">
                  <c:v>174.81979425154393</c:v>
                </c:pt>
                <c:pt idx="1749">
                  <c:v>193.42138221450557</c:v>
                </c:pt>
                <c:pt idx="1750">
                  <c:v>225.02595802469028</c:v>
                </c:pt>
                <c:pt idx="1751">
                  <c:v>233.75668984374991</c:v>
                </c:pt>
                <c:pt idx="1752">
                  <c:v>230.7543173996913</c:v>
                </c:pt>
                <c:pt idx="1753">
                  <c:v>227.76884069251545</c:v>
                </c:pt>
                <c:pt idx="1754">
                  <c:v>224.80025972222225</c:v>
                </c:pt>
                <c:pt idx="1755">
                  <c:v>221.84857448881169</c:v>
                </c:pt>
                <c:pt idx="1756">
                  <c:v>218.91378499228392</c:v>
                </c:pt>
                <c:pt idx="1757">
                  <c:v>204.24589123263956</c:v>
                </c:pt>
                <c:pt idx="1758">
                  <c:v>200.7667210937507</c:v>
                </c:pt>
                <c:pt idx="1759">
                  <c:v>197.8859979552476</c:v>
                </c:pt>
                <c:pt idx="1760">
                  <c:v>182.70143256172813</c:v>
                </c:pt>
                <c:pt idx="1761">
                  <c:v>179.29119702932067</c:v>
                </c:pt>
                <c:pt idx="1762">
                  <c:v>175.90529135802441</c:v>
                </c:pt>
                <c:pt idx="1763">
                  <c:v>172.54371554783918</c:v>
                </c:pt>
                <c:pt idx="1764">
                  <c:v>157.45646959876584</c:v>
                </c:pt>
                <c:pt idx="1765">
                  <c:v>118.34376623263958</c:v>
                </c:pt>
                <c:pt idx="1766">
                  <c:v>42.926093055555299</c:v>
                </c:pt>
                <c:pt idx="1767">
                  <c:v>-58.080569029706766</c:v>
                </c:pt>
                <c:pt idx="1768">
                  <c:v>-184.57079062499994</c:v>
                </c:pt>
                <c:pt idx="1769">
                  <c:v>-325.67315004822626</c:v>
                </c:pt>
                <c:pt idx="1770">
                  <c:v>-445.36956710069433</c:v>
                </c:pt>
                <c:pt idx="1771">
                  <c:v>-507.65953315007607</c:v>
                </c:pt>
                <c:pt idx="1772">
                  <c:v>-522.25744981674268</c:v>
                </c:pt>
                <c:pt idx="1773">
                  <c:v>-512.66331710069471</c:v>
                </c:pt>
                <c:pt idx="1774">
                  <c:v>-466.32154626736144</c:v>
                </c:pt>
                <c:pt idx="1775">
                  <c:v>-406.46890173611121</c:v>
                </c:pt>
                <c:pt idx="1776">
                  <c:v>-380.26961006944407</c:v>
                </c:pt>
                <c:pt idx="1777">
                  <c:v>-400.68104062499981</c:v>
                </c:pt>
                <c:pt idx="1778">
                  <c:v>-468.03941856674447</c:v>
                </c:pt>
                <c:pt idx="1779">
                  <c:v>-571.49596250000036</c:v>
                </c:pt>
                <c:pt idx="1780">
                  <c:v>-663.815483767361</c:v>
                </c:pt>
                <c:pt idx="1781">
                  <c:v>-697.46103585069454</c:v>
                </c:pt>
                <c:pt idx="1782">
                  <c:v>-659.48504891975244</c:v>
                </c:pt>
                <c:pt idx="1783">
                  <c:v>-573.01108595678988</c:v>
                </c:pt>
                <c:pt idx="1784">
                  <c:v>-461.32288152970699</c:v>
                </c:pt>
                <c:pt idx="1785">
                  <c:v>-383.44414657600305</c:v>
                </c:pt>
                <c:pt idx="1786">
                  <c:v>-351.88417551118846</c:v>
                </c:pt>
                <c:pt idx="1787">
                  <c:v>-343.3893081790124</c:v>
                </c:pt>
                <c:pt idx="1788">
                  <c:v>-358.15046640624973</c:v>
                </c:pt>
                <c:pt idx="1789">
                  <c:v>-408.05653315007726</c:v>
                </c:pt>
                <c:pt idx="1790">
                  <c:v>-493.31431222993825</c:v>
                </c:pt>
                <c:pt idx="1791">
                  <c:v>-602.13899842785463</c:v>
                </c:pt>
                <c:pt idx="1792">
                  <c:v>-710.89508793402786</c:v>
                </c:pt>
                <c:pt idx="1793">
                  <c:v>-748.6997233506944</c:v>
                </c:pt>
                <c:pt idx="1794">
                  <c:v>-938.34367854938262</c:v>
                </c:pt>
                <c:pt idx="1795">
                  <c:v>-528.00739999999996</c:v>
                </c:pt>
                <c:pt idx="1796">
                  <c:v>82.99260000000001</c:v>
                </c:pt>
                <c:pt idx="1797">
                  <c:v>82.99260000000001</c:v>
                </c:pt>
                <c:pt idx="1798">
                  <c:v>82.99260000000001</c:v>
                </c:pt>
                <c:pt idx="1799">
                  <c:v>82.99260000000001</c:v>
                </c:pt>
                <c:pt idx="1800">
                  <c:v>82.99260000000001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A7-4A1C-9FAC-50D9F845D8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7030640"/>
        <c:axId val="337031600"/>
      </c:scatterChart>
      <c:scatterChart>
        <c:scatterStyle val="smoothMarker"/>
        <c:varyColors val="0"/>
        <c:ser>
          <c:idx val="1"/>
          <c:order val="1"/>
          <c:tx>
            <c:v>Vehicle velocity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data and calculations'!$B$2:$B$1802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data and calculations'!$D$2:$D$1802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5A7-4A1C-9FAC-50D9F845D8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2329536"/>
        <c:axId val="537676128"/>
      </c:scatterChart>
      <c:valAx>
        <c:axId val="33703064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031600"/>
        <c:crosses val="autoZero"/>
        <c:crossBetween val="midCat"/>
      </c:valAx>
      <c:valAx>
        <c:axId val="337031600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030640"/>
        <c:crosses val="autoZero"/>
        <c:crossBetween val="midCat"/>
      </c:valAx>
      <c:valAx>
        <c:axId val="537676128"/>
        <c:scaling>
          <c:orientation val="minMax"/>
          <c:max val="40"/>
          <c:min val="-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329536"/>
        <c:crosses val="max"/>
        <c:crossBetween val="midCat"/>
        <c:majorUnit val="20"/>
      </c:valAx>
      <c:valAx>
        <c:axId val="772329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7676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33</xdr:row>
      <xdr:rowOff>0</xdr:rowOff>
    </xdr:from>
    <xdr:to>
      <xdr:col>40</xdr:col>
      <xdr:colOff>627351</xdr:colOff>
      <xdr:row>64</xdr:row>
      <xdr:rowOff>35076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04C6317-D51E-4CA4-8771-A0C3BBC9F1AF}"/>
            </a:ext>
            <a:ext uri="{147F2762-F138-4A5C-976F-8EAC2B608ADB}">
              <a16:predDERef xmlns:a16="http://schemas.microsoft.com/office/drawing/2014/main" pred="{2FE7E15E-5969-DA1E-2ADF-D596D9CEFF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553478</xdr:colOff>
      <xdr:row>129</xdr:row>
      <xdr:rowOff>128716</xdr:rowOff>
    </xdr:from>
    <xdr:to>
      <xdr:col>40</xdr:col>
      <xdr:colOff>600669</xdr:colOff>
      <xdr:row>159</xdr:row>
      <xdr:rowOff>87084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A6EF5C1-7AFB-4792-B37E-9E0DA0B2EE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545994</xdr:colOff>
      <xdr:row>160</xdr:row>
      <xdr:rowOff>32282</xdr:rowOff>
    </xdr:from>
    <xdr:to>
      <xdr:col>40</xdr:col>
      <xdr:colOff>635798</xdr:colOff>
      <xdr:row>193</xdr:row>
      <xdr:rowOff>32281</xdr:rowOff>
    </xdr:to>
    <xdr:graphicFrame macro="">
      <xdr:nvGraphicFramePr>
        <xdr:cNvPr id="11" name="Chart 4">
          <a:extLst>
            <a:ext uri="{FF2B5EF4-FFF2-40B4-BE49-F238E27FC236}">
              <a16:creationId xmlns:a16="http://schemas.microsoft.com/office/drawing/2014/main" id="{A4FFA2D6-C34C-49B4-8AD2-128A08BF3BAA}"/>
            </a:ext>
            <a:ext uri="{147F2762-F138-4A5C-976F-8EAC2B608ADB}">
              <a16:predDERef xmlns:a16="http://schemas.microsoft.com/office/drawing/2014/main" pred="{7A6EF5C1-7AFB-4792-B37E-9E0DA0B2EE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544286</xdr:colOff>
      <xdr:row>228</xdr:row>
      <xdr:rowOff>63909</xdr:rowOff>
    </xdr:from>
    <xdr:to>
      <xdr:col>41</xdr:col>
      <xdr:colOff>14007</xdr:colOff>
      <xdr:row>261</xdr:row>
      <xdr:rowOff>70035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319C60E-CA54-4B59-9F5F-EE671F280B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617837</xdr:colOff>
      <xdr:row>65</xdr:row>
      <xdr:rowOff>25742</xdr:rowOff>
    </xdr:from>
    <xdr:to>
      <xdr:col>40</xdr:col>
      <xdr:colOff>604966</xdr:colOff>
      <xdr:row>97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4A33C26-4C63-4A70-B3EC-839E90BA87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566352</xdr:colOff>
      <xdr:row>97</xdr:row>
      <xdr:rowOff>102973</xdr:rowOff>
    </xdr:from>
    <xdr:to>
      <xdr:col>40</xdr:col>
      <xdr:colOff>550122</xdr:colOff>
      <xdr:row>128</xdr:row>
      <xdr:rowOff>138049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C0274AD-59DB-40A9-8122-6FEA75AE573E}"/>
            </a:ext>
            <a:ext uri="{147F2762-F138-4A5C-976F-8EAC2B608ADB}">
              <a16:predDERef xmlns:a16="http://schemas.microsoft.com/office/drawing/2014/main" pred="{2FE7E15E-5969-DA1E-2ADF-D596D9CEFF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603418</xdr:colOff>
      <xdr:row>194</xdr:row>
      <xdr:rowOff>92882</xdr:rowOff>
    </xdr:from>
    <xdr:to>
      <xdr:col>40</xdr:col>
      <xdr:colOff>584368</xdr:colOff>
      <xdr:row>225</xdr:row>
      <xdr:rowOff>45259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A0AF6C7-1EC3-1C2F-6536-E00B6FF5AE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262</xdr:row>
      <xdr:rowOff>-1</xdr:rowOff>
    </xdr:from>
    <xdr:to>
      <xdr:col>41</xdr:col>
      <xdr:colOff>41412</xdr:colOff>
      <xdr:row>289</xdr:row>
      <xdr:rowOff>165650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AEAC763-6303-44B8-B7B1-DABD5E062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571499</xdr:colOff>
      <xdr:row>291</xdr:row>
      <xdr:rowOff>9522</xdr:rowOff>
    </xdr:from>
    <xdr:to>
      <xdr:col>41</xdr:col>
      <xdr:colOff>-1</xdr:colOff>
      <xdr:row>318</xdr:row>
      <xdr:rowOff>119062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8994A16-8E64-7846-C68C-5D77557998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357187</xdr:colOff>
      <xdr:row>318</xdr:row>
      <xdr:rowOff>166688</xdr:rowOff>
    </xdr:from>
    <xdr:to>
      <xdr:col>8</xdr:col>
      <xdr:colOff>142875</xdr:colOff>
      <xdr:row>322</xdr:row>
      <xdr:rowOff>23813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BB03734-B2E2-51AC-9A0B-178DD75B87BE}"/>
            </a:ext>
          </a:extLst>
        </xdr:cNvPr>
        <xdr:cNvSpPr txBox="1"/>
      </xdr:nvSpPr>
      <xdr:spPr>
        <a:xfrm>
          <a:off x="1000125" y="56959501"/>
          <a:ext cx="42862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kern="1200"/>
            <a:t>The braking energy</a:t>
          </a:r>
          <a:r>
            <a:rPr lang="en-GB" sz="1100" kern="1200" baseline="0"/>
            <a:t> graph shows the points where energy can be recovered </a:t>
          </a:r>
          <a:endParaRPr lang="en-GB" sz="1100" kern="1200"/>
        </a:p>
      </xdr:txBody>
    </xdr:sp>
    <xdr:clientData/>
  </xdr:twoCellAnchor>
  <xdr:twoCellAnchor>
    <xdr:from>
      <xdr:col>0</xdr:col>
      <xdr:colOff>521493</xdr:colOff>
      <xdr:row>1</xdr:row>
      <xdr:rowOff>52385</xdr:rowOff>
    </xdr:from>
    <xdr:to>
      <xdr:col>41</xdr:col>
      <xdr:colOff>21431</xdr:colOff>
      <xdr:row>31</xdr:row>
      <xdr:rowOff>54769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D59C1CD2-E30C-A3CA-222A-B6E481E786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323</xdr:row>
      <xdr:rowOff>17972</xdr:rowOff>
    </xdr:from>
    <xdr:to>
      <xdr:col>40</xdr:col>
      <xdr:colOff>561885</xdr:colOff>
      <xdr:row>343</xdr:row>
      <xdr:rowOff>46456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B2C99D-EF15-D223-5E52-9656424BBC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345</xdr:row>
      <xdr:rowOff>0</xdr:rowOff>
    </xdr:from>
    <xdr:to>
      <xdr:col>41</xdr:col>
      <xdr:colOff>47191</xdr:colOff>
      <xdr:row>374</xdr:row>
      <xdr:rowOff>144106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F1B5E368-1AB6-4B94-8C79-4C4071AC82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0.93889</cdr:x>
      <cdr:y>0.64704</cdr:y>
    </cdr:from>
    <cdr:to>
      <cdr:x>0.97384</cdr:x>
      <cdr:y>0.72358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968DA7A7-7C5F-95C4-3637-723124DD11FD}"/>
            </a:ext>
          </a:extLst>
        </cdr:cNvPr>
        <cdr:cNvSpPr txBox="1"/>
      </cdr:nvSpPr>
      <cdr:spPr>
        <a:xfrm xmlns:a="http://schemas.openxmlformats.org/drawingml/2006/main">
          <a:off x="24474096" y="3882737"/>
          <a:ext cx="911001" cy="459263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000" kern="1200"/>
            <a:t>Max</a:t>
          </a:r>
          <a:r>
            <a:rPr lang="en-GB" sz="1100" kern="1200" baseline="0"/>
            <a:t> </a:t>
          </a:r>
          <a:r>
            <a:rPr lang="en-GB" sz="1000" kern="1200" baseline="0"/>
            <a:t>breaking</a:t>
          </a:r>
          <a:r>
            <a:rPr lang="en-GB" sz="1100" kern="1200" baseline="0"/>
            <a:t> </a:t>
          </a:r>
          <a:r>
            <a:rPr lang="en-GB" sz="1000" kern="1200" baseline="0"/>
            <a:t>energy</a:t>
          </a:r>
          <a:r>
            <a:rPr lang="en-GB" sz="1100" kern="1200" baseline="0"/>
            <a:t> </a:t>
          </a:r>
          <a:endParaRPr lang="en-GB" sz="1100" kern="1200"/>
        </a:p>
      </cdr:txBody>
    </cdr:sp>
  </cdr:relSizeAnchor>
  <cdr:relSizeAnchor xmlns:cdr="http://schemas.openxmlformats.org/drawingml/2006/chartDrawing">
    <cdr:from>
      <cdr:x>0.92733</cdr:x>
      <cdr:y>0.67596</cdr:y>
    </cdr:from>
    <cdr:to>
      <cdr:x>0.93896</cdr:x>
      <cdr:y>0.68317</cdr:y>
    </cdr:to>
    <cdr:cxnSp macro="">
      <cdr:nvCxnSpPr>
        <cdr:cNvPr id="4" name="Straight Arrow Connector 3">
          <a:extLst xmlns:a="http://schemas.openxmlformats.org/drawingml/2006/main">
            <a:ext uri="{FF2B5EF4-FFF2-40B4-BE49-F238E27FC236}">
              <a16:creationId xmlns:a16="http://schemas.microsoft.com/office/drawing/2014/main" id="{768C5CDE-414B-3471-66B5-BB2EDE338917}"/>
            </a:ext>
          </a:extLst>
        </cdr:cNvPr>
        <cdr:cNvCxnSpPr/>
      </cdr:nvCxnSpPr>
      <cdr:spPr>
        <a:xfrm xmlns:a="http://schemas.openxmlformats.org/drawingml/2006/main" flipH="1" flipV="1">
          <a:off x="24172825" y="4056253"/>
          <a:ext cx="303068" cy="43295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rgbClr val="C00000"/>
          </a:solidFill>
          <a:tailEnd type="triangle"/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2A29A-B83E-4AD9-B7EB-254A10068DD8}">
  <sheetPr>
    <tabColor theme="5"/>
  </sheetPr>
  <dimension ref="B1:D24"/>
  <sheetViews>
    <sheetView zoomScale="85" zoomScaleNormal="85" workbookViewId="0">
      <selection activeCell="C22" sqref="C22:C24"/>
    </sheetView>
  </sheetViews>
  <sheetFormatPr defaultRowHeight="14.25" x14ac:dyDescent="0.45"/>
  <cols>
    <col min="2" max="2" width="26.59765625" customWidth="1"/>
    <col min="3" max="3" width="12.59765625" customWidth="1"/>
    <col min="4" max="4" width="14.59765625" customWidth="1"/>
  </cols>
  <sheetData>
    <row r="1" spans="2:4" ht="14.65" thickBot="1" x14ac:dyDescent="0.5"/>
    <row r="2" spans="2:4" ht="14.65" thickBot="1" x14ac:dyDescent="0.5">
      <c r="B2" s="196" t="s">
        <v>87</v>
      </c>
      <c r="C2" s="197"/>
      <c r="D2" s="198"/>
    </row>
    <row r="3" spans="2:4" x14ac:dyDescent="0.45">
      <c r="B3" s="172" t="s">
        <v>6</v>
      </c>
      <c r="C3" s="174">
        <v>742</v>
      </c>
      <c r="D3" s="175" t="s">
        <v>5</v>
      </c>
    </row>
    <row r="4" spans="2:4" x14ac:dyDescent="0.45">
      <c r="B4" s="185" t="s">
        <v>20</v>
      </c>
      <c r="C4" s="189">
        <v>950</v>
      </c>
      <c r="D4" s="187" t="s">
        <v>5</v>
      </c>
    </row>
    <row r="5" spans="2:4" x14ac:dyDescent="0.45">
      <c r="B5" s="199"/>
      <c r="C5" s="200"/>
      <c r="D5" s="188"/>
    </row>
    <row r="6" spans="2:4" x14ac:dyDescent="0.45">
      <c r="B6" s="173" t="s">
        <v>19</v>
      </c>
      <c r="C6" s="176">
        <f>C3+(50%*(C4-C3))</f>
        <v>846</v>
      </c>
      <c r="D6" s="177" t="s">
        <v>5</v>
      </c>
    </row>
    <row r="7" spans="2:4" x14ac:dyDescent="0.45">
      <c r="B7" s="173" t="s">
        <v>7</v>
      </c>
      <c r="C7" s="176">
        <v>165</v>
      </c>
      <c r="D7" s="177" t="s">
        <v>0</v>
      </c>
    </row>
    <row r="8" spans="2:4" x14ac:dyDescent="0.45">
      <c r="B8" s="173" t="s">
        <v>8</v>
      </c>
      <c r="C8" s="176">
        <v>1394</v>
      </c>
      <c r="D8" s="177" t="s">
        <v>13</v>
      </c>
    </row>
    <row r="9" spans="2:4" x14ac:dyDescent="0.45">
      <c r="B9" s="173" t="s">
        <v>9</v>
      </c>
      <c r="C9" s="176">
        <v>1235</v>
      </c>
      <c r="D9" s="177" t="s">
        <v>13</v>
      </c>
    </row>
    <row r="10" spans="2:4" x14ac:dyDescent="0.45">
      <c r="B10" s="173" t="s">
        <v>10</v>
      </c>
      <c r="C10" s="176">
        <v>3496</v>
      </c>
      <c r="D10" s="177" t="s">
        <v>13</v>
      </c>
    </row>
    <row r="11" spans="2:4" x14ac:dyDescent="0.45">
      <c r="B11" s="185" t="s">
        <v>11</v>
      </c>
      <c r="C11" s="189">
        <v>1.43</v>
      </c>
      <c r="D11" s="187" t="s">
        <v>14</v>
      </c>
    </row>
    <row r="12" spans="2:4" x14ac:dyDescent="0.45">
      <c r="B12" s="199"/>
      <c r="C12" s="200"/>
      <c r="D12" s="188"/>
    </row>
    <row r="13" spans="2:4" ht="14.35" customHeight="1" x14ac:dyDescent="0.45">
      <c r="B13" s="185" t="s">
        <v>85</v>
      </c>
      <c r="C13" s="189">
        <v>0.5</v>
      </c>
      <c r="D13" s="187" t="s">
        <v>21</v>
      </c>
    </row>
    <row r="14" spans="2:4" ht="14.35" customHeight="1" x14ac:dyDescent="0.45">
      <c r="B14" s="199"/>
      <c r="C14" s="200"/>
      <c r="D14" s="188"/>
    </row>
    <row r="15" spans="2:4" ht="14.35" customHeight="1" x14ac:dyDescent="0.45">
      <c r="B15" s="185" t="s">
        <v>12</v>
      </c>
      <c r="C15" s="189">
        <v>0.71399999999999997</v>
      </c>
      <c r="D15" s="187" t="s">
        <v>14</v>
      </c>
    </row>
    <row r="16" spans="2:4" ht="14.35" customHeight="1" x14ac:dyDescent="0.45">
      <c r="B16" s="199"/>
      <c r="C16" s="200"/>
      <c r="D16" s="188"/>
    </row>
    <row r="17" spans="2:4" ht="14.35" customHeight="1" x14ac:dyDescent="0.45">
      <c r="B17" s="185" t="s">
        <v>15</v>
      </c>
      <c r="C17" s="189">
        <v>0.01</v>
      </c>
      <c r="D17" s="191" t="s">
        <v>16</v>
      </c>
    </row>
    <row r="18" spans="2:4" ht="14.35" customHeight="1" x14ac:dyDescent="0.45">
      <c r="B18" s="193"/>
      <c r="C18" s="201"/>
      <c r="D18" s="202"/>
    </row>
    <row r="19" spans="2:4" ht="14.35" customHeight="1" x14ac:dyDescent="0.45">
      <c r="B19" s="199"/>
      <c r="C19" s="200"/>
      <c r="D19" s="203"/>
    </row>
    <row r="20" spans="2:4" ht="14.35" customHeight="1" x14ac:dyDescent="0.45">
      <c r="B20" s="185" t="s">
        <v>17</v>
      </c>
      <c r="C20" s="189">
        <v>1.2250000000000001</v>
      </c>
      <c r="D20" s="191" t="s">
        <v>18</v>
      </c>
    </row>
    <row r="21" spans="2:4" ht="14.35" customHeight="1" thickBot="1" x14ac:dyDescent="0.5">
      <c r="B21" s="186"/>
      <c r="C21" s="190"/>
      <c r="D21" s="192"/>
    </row>
    <row r="22" spans="2:4" x14ac:dyDescent="0.45">
      <c r="B22" s="193" t="s">
        <v>23</v>
      </c>
      <c r="C22" s="201">
        <v>80</v>
      </c>
      <c r="D22" s="194" t="s">
        <v>24</v>
      </c>
    </row>
    <row r="23" spans="2:4" x14ac:dyDescent="0.45">
      <c r="B23" s="193"/>
      <c r="C23" s="201"/>
      <c r="D23" s="194"/>
    </row>
    <row r="24" spans="2:4" ht="14.65" thickBot="1" x14ac:dyDescent="0.5">
      <c r="B24" s="186"/>
      <c r="C24" s="190"/>
      <c r="D24" s="195"/>
    </row>
  </sheetData>
  <mergeCells count="22">
    <mergeCell ref="D13:D14"/>
    <mergeCell ref="B17:B19"/>
    <mergeCell ref="C17:C19"/>
    <mergeCell ref="B15:B16"/>
    <mergeCell ref="C15:C16"/>
    <mergeCell ref="D17:D19"/>
    <mergeCell ref="B13:B14"/>
    <mergeCell ref="C13:C14"/>
    <mergeCell ref="B2:D2"/>
    <mergeCell ref="B4:B5"/>
    <mergeCell ref="C4:C5"/>
    <mergeCell ref="D4:D5"/>
    <mergeCell ref="B11:B12"/>
    <mergeCell ref="C11:C12"/>
    <mergeCell ref="D11:D12"/>
    <mergeCell ref="B20:B21"/>
    <mergeCell ref="D15:D16"/>
    <mergeCell ref="C20:C21"/>
    <mergeCell ref="D20:D21"/>
    <mergeCell ref="B22:B24"/>
    <mergeCell ref="C22:C24"/>
    <mergeCell ref="D22:D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C7413-0DF2-4B0B-B2D1-C26A1154A3C9}">
  <sheetPr codeName="Sheet1">
    <tabColor rgb="FFFCFF8B"/>
  </sheetPr>
  <dimension ref="A1:AM1807"/>
  <sheetViews>
    <sheetView zoomScale="60" zoomScaleNormal="60" workbookViewId="0">
      <pane xSplit="1" topLeftCell="P1" activePane="topRight" state="frozen"/>
      <selection pane="topRight" activeCell="AM2" sqref="AM2:AM5"/>
    </sheetView>
  </sheetViews>
  <sheetFormatPr defaultRowHeight="14.25" x14ac:dyDescent="0.45"/>
  <cols>
    <col min="1" max="38" width="16.59765625" customWidth="1"/>
  </cols>
  <sheetData>
    <row r="1" spans="1:39" ht="55.05" customHeight="1" thickBot="1" x14ac:dyDescent="0.5">
      <c r="A1" s="70" t="s">
        <v>22</v>
      </c>
      <c r="B1" s="71" t="s">
        <v>53</v>
      </c>
      <c r="C1" s="72" t="s">
        <v>52</v>
      </c>
      <c r="D1" s="73" t="s">
        <v>51</v>
      </c>
      <c r="E1" s="74" t="s">
        <v>50</v>
      </c>
      <c r="F1" s="75" t="s">
        <v>49</v>
      </c>
      <c r="G1" s="76" t="s">
        <v>48</v>
      </c>
      <c r="H1" s="77" t="s">
        <v>43</v>
      </c>
      <c r="I1" s="78" t="s">
        <v>44</v>
      </c>
      <c r="J1" s="105" t="s">
        <v>81</v>
      </c>
      <c r="K1" s="106" t="s">
        <v>47</v>
      </c>
      <c r="L1" s="107" t="s">
        <v>46</v>
      </c>
      <c r="M1" s="108" t="s">
        <v>45</v>
      </c>
      <c r="N1" s="109" t="s">
        <v>86</v>
      </c>
      <c r="O1" s="114" t="s">
        <v>42</v>
      </c>
      <c r="P1" s="115" t="s">
        <v>40</v>
      </c>
      <c r="Q1" s="116" t="s">
        <v>30</v>
      </c>
      <c r="R1" s="125" t="s">
        <v>41</v>
      </c>
      <c r="S1" s="126" t="s">
        <v>77</v>
      </c>
      <c r="T1" s="126" t="s">
        <v>78</v>
      </c>
      <c r="U1" s="126" t="s">
        <v>39</v>
      </c>
      <c r="V1" s="126" t="s">
        <v>38</v>
      </c>
      <c r="W1" s="127" t="s">
        <v>29</v>
      </c>
      <c r="X1" s="128" t="s">
        <v>25</v>
      </c>
      <c r="Y1" s="140" t="s">
        <v>80</v>
      </c>
      <c r="Z1" s="141" t="s">
        <v>37</v>
      </c>
      <c r="AA1" s="115" t="s">
        <v>36</v>
      </c>
      <c r="AB1" s="142" t="s">
        <v>35</v>
      </c>
      <c r="AC1" s="143" t="s">
        <v>26</v>
      </c>
      <c r="AD1" s="144" t="s">
        <v>27</v>
      </c>
      <c r="AE1" s="144" t="s">
        <v>28</v>
      </c>
      <c r="AF1" s="145" t="s">
        <v>79</v>
      </c>
      <c r="AG1" s="146" t="s">
        <v>59</v>
      </c>
      <c r="AH1" s="147" t="s">
        <v>58</v>
      </c>
      <c r="AI1" s="162" t="s">
        <v>34</v>
      </c>
      <c r="AJ1" s="163" t="s">
        <v>33</v>
      </c>
      <c r="AK1" s="164" t="s">
        <v>32</v>
      </c>
      <c r="AL1" s="165" t="s">
        <v>31</v>
      </c>
    </row>
    <row r="2" spans="1:39" ht="14.35" customHeight="1" x14ac:dyDescent="0.45">
      <c r="A2" s="43" t="s">
        <v>1</v>
      </c>
      <c r="B2" s="50">
        <v>0</v>
      </c>
      <c r="C2" s="51">
        <v>0</v>
      </c>
      <c r="D2" s="50">
        <f t="shared" ref="D2:D65" si="0">$E2/3.6</f>
        <v>0</v>
      </c>
      <c r="E2" s="57">
        <v>0</v>
      </c>
      <c r="F2" s="79">
        <f>($E3-0)/2/3.6</f>
        <v>0</v>
      </c>
      <c r="G2" s="80">
        <f>($E3-0)/2</f>
        <v>0</v>
      </c>
      <c r="H2" s="91">
        <f>SUM($D$2:$D2)</f>
        <v>0</v>
      </c>
      <c r="I2" s="92">
        <f>$H2</f>
        <v>0</v>
      </c>
      <c r="J2" s="97">
        <f>'Vehicle data and specs'!$C$6*$F2</f>
        <v>0</v>
      </c>
      <c r="K2" s="98">
        <f>'Vehicle data and specs'!$C$6*9.81*'Vehicle data and specs'!$C$17</f>
        <v>82.99260000000001</v>
      </c>
      <c r="L2" s="98">
        <f>(1/2)*'Vehicle data and specs'!$C$20*'Vehicle data and specs'!$C$11*'Vehicle data and specs'!$C$13*$D2^2</f>
        <v>0</v>
      </c>
      <c r="M2" s="99">
        <f t="shared" ref="M2:M65" si="1">SUM($J2:$L2)</f>
        <v>82.99260000000001</v>
      </c>
      <c r="N2" s="110">
        <f t="shared" ref="N2:N65" si="2">IF($M2&gt;0.0001, 0, 1)</f>
        <v>0</v>
      </c>
      <c r="O2" s="117">
        <f t="shared" ref="O2:O65" si="3">IF($F2&lt;0.000001,0,$M2*$I2)</f>
        <v>0</v>
      </c>
      <c r="P2" s="118">
        <f>SUM($O$2:$O2)</f>
        <v>0</v>
      </c>
      <c r="Q2" s="119">
        <f t="shared" ref="Q2:Q65" si="4">$P2/1000</f>
        <v>0</v>
      </c>
      <c r="R2" s="129">
        <f t="shared" ref="R2:R65" si="5">IF($M2&gt;0,0,$M2*$I2)</f>
        <v>0</v>
      </c>
      <c r="S2" s="130">
        <f>R2*-1</f>
        <v>0</v>
      </c>
      <c r="T2" s="130">
        <f>S2/1000</f>
        <v>0</v>
      </c>
      <c r="U2" s="131">
        <f>SUM($R$2:$R2)</f>
        <v>0</v>
      </c>
      <c r="V2" s="131">
        <f t="shared" ref="V2:V65" si="6">$U2*-1</f>
        <v>0</v>
      </c>
      <c r="W2" s="130">
        <f t="shared" ref="W2:W65" si="7">$U2/1000</f>
        <v>0</v>
      </c>
      <c r="X2" s="132">
        <f t="shared" ref="X2:X65" si="8">$W2*-1</f>
        <v>0</v>
      </c>
      <c r="Y2" s="148">
        <f t="shared" ref="Y2:Y65" si="9">Q2-X2</f>
        <v>0</v>
      </c>
      <c r="Z2" s="118">
        <f t="shared" ref="Z2:Z65" si="10">$O2+$R2</f>
        <v>0</v>
      </c>
      <c r="AA2" s="149">
        <f>1/2*'Vehicle data and specs'!$C$6*$D2^2</f>
        <v>0</v>
      </c>
      <c r="AB2" s="181">
        <f t="shared" ref="AB2:AB65" si="11">$AA2/1000</f>
        <v>0</v>
      </c>
      <c r="AC2" s="169">
        <f>$Q2/3600</f>
        <v>0</v>
      </c>
      <c r="AD2" s="170">
        <f t="shared" ref="AD2:AD65" si="12">$W2/3600</f>
        <v>0</v>
      </c>
      <c r="AE2" s="170">
        <f t="shared" ref="AE2:AE65" si="13">$X2/3600</f>
        <v>0</v>
      </c>
      <c r="AF2" s="171">
        <f>AC2-AE2</f>
        <v>0</v>
      </c>
      <c r="AG2" s="206">
        <f t="shared" ref="AG2:AG65" si="14">$X2*80%</f>
        <v>0</v>
      </c>
      <c r="AH2" s="207">
        <f t="shared" ref="AH2:AH65" si="15">$AG2/3600</f>
        <v>0</v>
      </c>
      <c r="AI2" s="160">
        <f t="shared" ref="AI2:AI65" si="16">IF($AL2&gt;0,$AL2,0)</f>
        <v>0</v>
      </c>
      <c r="AJ2" s="13">
        <f t="shared" ref="AJ2:AJ65" si="17">IF($AL2&lt;0,$AL2,0)</f>
        <v>0</v>
      </c>
      <c r="AK2" s="13">
        <f t="shared" ref="AK2:AK65" si="18">$AJ2*-1</f>
        <v>0</v>
      </c>
      <c r="AL2" s="161">
        <f t="shared" ref="AL2:AL65" si="19">($M2*$D2)/1000</f>
        <v>0</v>
      </c>
      <c r="AM2" s="208"/>
    </row>
    <row r="3" spans="1:39" ht="14.35" customHeight="1" x14ac:dyDescent="0.45">
      <c r="A3" s="44" t="s">
        <v>1</v>
      </c>
      <c r="B3" s="16">
        <v>1</v>
      </c>
      <c r="C3" s="52">
        <v>1</v>
      </c>
      <c r="D3" s="23">
        <f t="shared" si="0"/>
        <v>0</v>
      </c>
      <c r="E3" s="58">
        <v>0</v>
      </c>
      <c r="F3" s="81">
        <f t="shared" ref="F3:F66" si="20">($E4-$E2)/2/3.6</f>
        <v>0</v>
      </c>
      <c r="G3" s="82">
        <f t="shared" ref="G3:G66" si="21">($E4-$E2)/2</f>
        <v>0</v>
      </c>
      <c r="H3" s="93">
        <f>SUM($D$2:$D3)</f>
        <v>0</v>
      </c>
      <c r="I3" s="94">
        <f t="shared" ref="I3:I66" si="22">$H4-$H3</f>
        <v>0</v>
      </c>
      <c r="J3" s="100">
        <f>'Vehicle data and specs'!$C$6*$F3</f>
        <v>0</v>
      </c>
      <c r="K3" s="8">
        <f>'Vehicle data and specs'!$C$6*9.81*'Vehicle data and specs'!$C$17</f>
        <v>82.99260000000001</v>
      </c>
      <c r="L3" s="10">
        <f>(1/2)*'Vehicle data and specs'!$C$20*'Vehicle data and specs'!$C$11*'Vehicle data and specs'!$C$13*$D3^2</f>
        <v>0</v>
      </c>
      <c r="M3" s="101">
        <f t="shared" si="1"/>
        <v>82.99260000000001</v>
      </c>
      <c r="N3" s="111">
        <f t="shared" si="2"/>
        <v>0</v>
      </c>
      <c r="O3" s="120">
        <f t="shared" si="3"/>
        <v>0</v>
      </c>
      <c r="P3" s="11">
        <f>SUM($O$2:$O3)</f>
        <v>0</v>
      </c>
      <c r="Q3" s="121">
        <f t="shared" si="4"/>
        <v>0</v>
      </c>
      <c r="R3" s="133">
        <f t="shared" si="5"/>
        <v>0</v>
      </c>
      <c r="S3" s="35">
        <f t="shared" ref="S3:S66" si="23">R3*-1</f>
        <v>0</v>
      </c>
      <c r="T3" s="35">
        <f t="shared" ref="T3:T66" si="24">S3/1000</f>
        <v>0</v>
      </c>
      <c r="U3" s="134">
        <f>SUM($R$2:$R3)</f>
        <v>0</v>
      </c>
      <c r="V3" s="134">
        <f t="shared" si="6"/>
        <v>0</v>
      </c>
      <c r="W3" s="35">
        <f t="shared" si="7"/>
        <v>0</v>
      </c>
      <c r="X3" s="135">
        <f t="shared" si="8"/>
        <v>0</v>
      </c>
      <c r="Y3" s="150">
        <f t="shared" si="9"/>
        <v>0</v>
      </c>
      <c r="Z3" s="11">
        <f t="shared" si="10"/>
        <v>0</v>
      </c>
      <c r="AA3" s="12">
        <f>1/2*'Vehicle data and specs'!$C$6*$D3^2</f>
        <v>0</v>
      </c>
      <c r="AB3" s="113">
        <f t="shared" si="11"/>
        <v>0</v>
      </c>
      <c r="AC3" s="183">
        <f t="shared" ref="AC3:AC66" si="25">$Q3/3600</f>
        <v>0</v>
      </c>
      <c r="AD3" s="42">
        <f t="shared" si="12"/>
        <v>0</v>
      </c>
      <c r="AE3" s="42">
        <f t="shared" si="13"/>
        <v>0</v>
      </c>
      <c r="AF3" s="153">
        <f t="shared" ref="AF3:AF66" si="26">AC3-AE3</f>
        <v>0</v>
      </c>
      <c r="AG3" s="156">
        <f t="shared" si="14"/>
        <v>0</v>
      </c>
      <c r="AH3" s="157">
        <f t="shared" si="15"/>
        <v>0</v>
      </c>
      <c r="AI3" s="160">
        <f t="shared" si="16"/>
        <v>0</v>
      </c>
      <c r="AJ3" s="13">
        <f t="shared" si="17"/>
        <v>0</v>
      </c>
      <c r="AK3" s="13">
        <f t="shared" si="18"/>
        <v>0</v>
      </c>
      <c r="AL3" s="161">
        <f t="shared" si="19"/>
        <v>0</v>
      </c>
      <c r="AM3" s="208"/>
    </row>
    <row r="4" spans="1:39" ht="14.35" customHeight="1" x14ac:dyDescent="0.45">
      <c r="A4" s="44" t="s">
        <v>1</v>
      </c>
      <c r="B4" s="16">
        <v>2</v>
      </c>
      <c r="C4" s="52">
        <v>2</v>
      </c>
      <c r="D4" s="23">
        <f t="shared" si="0"/>
        <v>0</v>
      </c>
      <c r="E4" s="58">
        <v>0</v>
      </c>
      <c r="F4" s="81">
        <f t="shared" si="20"/>
        <v>0</v>
      </c>
      <c r="G4" s="82">
        <f t="shared" si="21"/>
        <v>0</v>
      </c>
      <c r="H4" s="93">
        <f>SUM($D$2:$D4)</f>
        <v>0</v>
      </c>
      <c r="I4" s="94">
        <f t="shared" si="22"/>
        <v>0</v>
      </c>
      <c r="J4" s="100">
        <f>'Vehicle data and specs'!$C$6*$F4</f>
        <v>0</v>
      </c>
      <c r="K4" s="8">
        <f>'Vehicle data and specs'!$C$6*9.81*'Vehicle data and specs'!$C$17</f>
        <v>82.99260000000001</v>
      </c>
      <c r="L4" s="10">
        <f>(1/2)*'Vehicle data and specs'!$C$20*'Vehicle data and specs'!$C$11*'Vehicle data and specs'!$C$13*$D4^2</f>
        <v>0</v>
      </c>
      <c r="M4" s="101">
        <f t="shared" si="1"/>
        <v>82.99260000000001</v>
      </c>
      <c r="N4" s="111">
        <f t="shared" si="2"/>
        <v>0</v>
      </c>
      <c r="O4" s="120">
        <f t="shared" si="3"/>
        <v>0</v>
      </c>
      <c r="P4" s="11">
        <f>SUM($O$2:$O4)</f>
        <v>0</v>
      </c>
      <c r="Q4" s="121">
        <f t="shared" si="4"/>
        <v>0</v>
      </c>
      <c r="R4" s="133">
        <f t="shared" si="5"/>
        <v>0</v>
      </c>
      <c r="S4" s="35">
        <f t="shared" si="23"/>
        <v>0</v>
      </c>
      <c r="T4" s="35">
        <f t="shared" si="24"/>
        <v>0</v>
      </c>
      <c r="U4" s="134">
        <f>SUM($R$2:$R4)</f>
        <v>0</v>
      </c>
      <c r="V4" s="134">
        <f t="shared" si="6"/>
        <v>0</v>
      </c>
      <c r="W4" s="35">
        <f t="shared" si="7"/>
        <v>0</v>
      </c>
      <c r="X4" s="135">
        <f t="shared" si="8"/>
        <v>0</v>
      </c>
      <c r="Y4" s="150">
        <f t="shared" si="9"/>
        <v>0</v>
      </c>
      <c r="Z4" s="11">
        <f t="shared" si="10"/>
        <v>0</v>
      </c>
      <c r="AA4" s="12">
        <f>1/2*'Vehicle data and specs'!$C$6*$D4^2</f>
        <v>0</v>
      </c>
      <c r="AB4" s="113">
        <f t="shared" si="11"/>
        <v>0</v>
      </c>
      <c r="AC4" s="183">
        <f t="shared" si="25"/>
        <v>0</v>
      </c>
      <c r="AD4" s="42">
        <f t="shared" si="12"/>
        <v>0</v>
      </c>
      <c r="AE4" s="42">
        <f t="shared" si="13"/>
        <v>0</v>
      </c>
      <c r="AF4" s="153">
        <f t="shared" si="26"/>
        <v>0</v>
      </c>
      <c r="AG4" s="156">
        <f t="shared" si="14"/>
        <v>0</v>
      </c>
      <c r="AH4" s="157">
        <f t="shared" si="15"/>
        <v>0</v>
      </c>
      <c r="AI4" s="160">
        <f t="shared" si="16"/>
        <v>0</v>
      </c>
      <c r="AJ4" s="13">
        <f t="shared" si="17"/>
        <v>0</v>
      </c>
      <c r="AK4" s="13">
        <f t="shared" si="18"/>
        <v>0</v>
      </c>
      <c r="AL4" s="161">
        <f t="shared" si="19"/>
        <v>0</v>
      </c>
      <c r="AM4" s="208"/>
    </row>
    <row r="5" spans="1:39" ht="14.35" customHeight="1" x14ac:dyDescent="0.45">
      <c r="A5" s="44" t="s">
        <v>1</v>
      </c>
      <c r="B5" s="16">
        <v>3</v>
      </c>
      <c r="C5" s="52">
        <v>3</v>
      </c>
      <c r="D5" s="23">
        <f t="shared" si="0"/>
        <v>0</v>
      </c>
      <c r="E5" s="58">
        <v>0</v>
      </c>
      <c r="F5" s="81">
        <f t="shared" si="20"/>
        <v>0</v>
      </c>
      <c r="G5" s="82">
        <f t="shared" si="21"/>
        <v>0</v>
      </c>
      <c r="H5" s="93">
        <f>SUM($D$2:$D5)</f>
        <v>0</v>
      </c>
      <c r="I5" s="94">
        <f t="shared" si="22"/>
        <v>0</v>
      </c>
      <c r="J5" s="100">
        <f>'Vehicle data and specs'!$C$6*$F5</f>
        <v>0</v>
      </c>
      <c r="K5" s="8">
        <f>'Vehicle data and specs'!$C$6*9.81*'Vehicle data and specs'!$C$17</f>
        <v>82.99260000000001</v>
      </c>
      <c r="L5" s="10">
        <f>(1/2)*'Vehicle data and specs'!$C$20*'Vehicle data and specs'!$C$11*'Vehicle data and specs'!$C$13*$D5^2</f>
        <v>0</v>
      </c>
      <c r="M5" s="101">
        <f t="shared" si="1"/>
        <v>82.99260000000001</v>
      </c>
      <c r="N5" s="111">
        <f t="shared" si="2"/>
        <v>0</v>
      </c>
      <c r="O5" s="120">
        <f t="shared" si="3"/>
        <v>0</v>
      </c>
      <c r="P5" s="11">
        <f>SUM($O$2:$O5)</f>
        <v>0</v>
      </c>
      <c r="Q5" s="121">
        <f t="shared" si="4"/>
        <v>0</v>
      </c>
      <c r="R5" s="133">
        <f t="shared" si="5"/>
        <v>0</v>
      </c>
      <c r="S5" s="35">
        <f t="shared" si="23"/>
        <v>0</v>
      </c>
      <c r="T5" s="35">
        <f t="shared" si="24"/>
        <v>0</v>
      </c>
      <c r="U5" s="134">
        <f>SUM($R$2:$R5)</f>
        <v>0</v>
      </c>
      <c r="V5" s="134">
        <f t="shared" si="6"/>
        <v>0</v>
      </c>
      <c r="W5" s="35">
        <f t="shared" si="7"/>
        <v>0</v>
      </c>
      <c r="X5" s="135">
        <f t="shared" si="8"/>
        <v>0</v>
      </c>
      <c r="Y5" s="150">
        <f t="shared" si="9"/>
        <v>0</v>
      </c>
      <c r="Z5" s="11">
        <f t="shared" si="10"/>
        <v>0</v>
      </c>
      <c r="AA5" s="12">
        <f>1/2*'Vehicle data and specs'!$C$6*$D5^2</f>
        <v>0</v>
      </c>
      <c r="AB5" s="113">
        <f t="shared" si="11"/>
        <v>0</v>
      </c>
      <c r="AC5" s="183">
        <f t="shared" si="25"/>
        <v>0</v>
      </c>
      <c r="AD5" s="42">
        <f t="shared" si="12"/>
        <v>0</v>
      </c>
      <c r="AE5" s="42">
        <f t="shared" si="13"/>
        <v>0</v>
      </c>
      <c r="AF5" s="153">
        <f t="shared" si="26"/>
        <v>0</v>
      </c>
      <c r="AG5" s="156">
        <f t="shared" si="14"/>
        <v>0</v>
      </c>
      <c r="AH5" s="157">
        <f t="shared" si="15"/>
        <v>0</v>
      </c>
      <c r="AI5" s="160">
        <f t="shared" si="16"/>
        <v>0</v>
      </c>
      <c r="AJ5" s="13">
        <f t="shared" si="17"/>
        <v>0</v>
      </c>
      <c r="AK5" s="13">
        <f t="shared" si="18"/>
        <v>0</v>
      </c>
      <c r="AL5" s="161">
        <f t="shared" si="19"/>
        <v>0</v>
      </c>
      <c r="AM5" s="208"/>
    </row>
    <row r="6" spans="1:39" ht="14.35" customHeight="1" x14ac:dyDescent="0.45">
      <c r="A6" s="44" t="s">
        <v>1</v>
      </c>
      <c r="B6" s="16">
        <v>4</v>
      </c>
      <c r="C6" s="52">
        <v>4</v>
      </c>
      <c r="D6" s="23">
        <f t="shared" si="0"/>
        <v>0</v>
      </c>
      <c r="E6" s="58">
        <v>0</v>
      </c>
      <c r="F6" s="81">
        <f t="shared" si="20"/>
        <v>0</v>
      </c>
      <c r="G6" s="82">
        <f t="shared" si="21"/>
        <v>0</v>
      </c>
      <c r="H6" s="93">
        <f>SUM($D$2:$D6)</f>
        <v>0</v>
      </c>
      <c r="I6" s="94">
        <f t="shared" si="22"/>
        <v>0</v>
      </c>
      <c r="J6" s="100">
        <f>'Vehicle data and specs'!$C$6*$F6</f>
        <v>0</v>
      </c>
      <c r="K6" s="8">
        <f>'Vehicle data and specs'!$C$6*9.81*'Vehicle data and specs'!$C$17</f>
        <v>82.99260000000001</v>
      </c>
      <c r="L6" s="10">
        <f>(1/2)*'Vehicle data and specs'!$C$20*'Vehicle data and specs'!$C$11*'Vehicle data and specs'!$C$13*$D6^2</f>
        <v>0</v>
      </c>
      <c r="M6" s="101">
        <f t="shared" si="1"/>
        <v>82.99260000000001</v>
      </c>
      <c r="N6" s="111">
        <f t="shared" si="2"/>
        <v>0</v>
      </c>
      <c r="O6" s="120">
        <f t="shared" si="3"/>
        <v>0</v>
      </c>
      <c r="P6" s="11">
        <f>SUM($O$2:$O6)</f>
        <v>0</v>
      </c>
      <c r="Q6" s="121">
        <f t="shared" si="4"/>
        <v>0</v>
      </c>
      <c r="R6" s="133">
        <f t="shared" si="5"/>
        <v>0</v>
      </c>
      <c r="S6" s="35">
        <f t="shared" si="23"/>
        <v>0</v>
      </c>
      <c r="T6" s="35">
        <f t="shared" si="24"/>
        <v>0</v>
      </c>
      <c r="U6" s="134">
        <f>SUM($R$2:$R6)</f>
        <v>0</v>
      </c>
      <c r="V6" s="134">
        <f t="shared" si="6"/>
        <v>0</v>
      </c>
      <c r="W6" s="35">
        <f t="shared" si="7"/>
        <v>0</v>
      </c>
      <c r="X6" s="135">
        <f t="shared" si="8"/>
        <v>0</v>
      </c>
      <c r="Y6" s="150">
        <f t="shared" si="9"/>
        <v>0</v>
      </c>
      <c r="Z6" s="11">
        <f t="shared" si="10"/>
        <v>0</v>
      </c>
      <c r="AA6" s="12">
        <f>1/2*'Vehicle data and specs'!$C$6*$D6^2</f>
        <v>0</v>
      </c>
      <c r="AB6" s="113">
        <f t="shared" si="11"/>
        <v>0</v>
      </c>
      <c r="AC6" s="183">
        <f t="shared" si="25"/>
        <v>0</v>
      </c>
      <c r="AD6" s="42">
        <f t="shared" si="12"/>
        <v>0</v>
      </c>
      <c r="AE6" s="42">
        <f t="shared" si="13"/>
        <v>0</v>
      </c>
      <c r="AF6" s="153">
        <f t="shared" si="26"/>
        <v>0</v>
      </c>
      <c r="AG6" s="156">
        <f t="shared" si="14"/>
        <v>0</v>
      </c>
      <c r="AH6" s="157">
        <f t="shared" si="15"/>
        <v>0</v>
      </c>
      <c r="AI6" s="160">
        <f t="shared" si="16"/>
        <v>0</v>
      </c>
      <c r="AJ6" s="13">
        <f t="shared" si="17"/>
        <v>0</v>
      </c>
      <c r="AK6" s="13">
        <f t="shared" si="18"/>
        <v>0</v>
      </c>
      <c r="AL6" s="161">
        <f t="shared" si="19"/>
        <v>0</v>
      </c>
    </row>
    <row r="7" spans="1:39" ht="14.35" customHeight="1" x14ac:dyDescent="0.45">
      <c r="A7" s="44" t="s">
        <v>1</v>
      </c>
      <c r="B7" s="16">
        <v>5</v>
      </c>
      <c r="C7" s="52">
        <v>5</v>
      </c>
      <c r="D7" s="23">
        <f t="shared" si="0"/>
        <v>0</v>
      </c>
      <c r="E7" s="58">
        <v>0</v>
      </c>
      <c r="F7" s="81">
        <f t="shared" si="20"/>
        <v>0</v>
      </c>
      <c r="G7" s="82">
        <f t="shared" si="21"/>
        <v>0</v>
      </c>
      <c r="H7" s="93">
        <f>SUM($D$2:$D7)</f>
        <v>0</v>
      </c>
      <c r="I7" s="94">
        <f t="shared" si="22"/>
        <v>0</v>
      </c>
      <c r="J7" s="100">
        <f>'Vehicle data and specs'!$C$6*$F7</f>
        <v>0</v>
      </c>
      <c r="K7" s="8">
        <f>'Vehicle data and specs'!$C$6*9.81*'Vehicle data and specs'!$C$17</f>
        <v>82.99260000000001</v>
      </c>
      <c r="L7" s="10">
        <f>(1/2)*'Vehicle data and specs'!$C$20*'Vehicle data and specs'!$C$11*'Vehicle data and specs'!$C$13*$D7^2</f>
        <v>0</v>
      </c>
      <c r="M7" s="101">
        <f t="shared" si="1"/>
        <v>82.99260000000001</v>
      </c>
      <c r="N7" s="111">
        <f t="shared" si="2"/>
        <v>0</v>
      </c>
      <c r="O7" s="120">
        <f t="shared" si="3"/>
        <v>0</v>
      </c>
      <c r="P7" s="11">
        <f>SUM($O$2:$O7)</f>
        <v>0</v>
      </c>
      <c r="Q7" s="121">
        <f t="shared" si="4"/>
        <v>0</v>
      </c>
      <c r="R7" s="133">
        <f t="shared" si="5"/>
        <v>0</v>
      </c>
      <c r="S7" s="35">
        <f t="shared" si="23"/>
        <v>0</v>
      </c>
      <c r="T7" s="35">
        <f t="shared" si="24"/>
        <v>0</v>
      </c>
      <c r="U7" s="134">
        <f>SUM($R$2:$R7)</f>
        <v>0</v>
      </c>
      <c r="V7" s="134">
        <f t="shared" si="6"/>
        <v>0</v>
      </c>
      <c r="W7" s="35">
        <f t="shared" si="7"/>
        <v>0</v>
      </c>
      <c r="X7" s="135">
        <f t="shared" si="8"/>
        <v>0</v>
      </c>
      <c r="Y7" s="150">
        <f t="shared" si="9"/>
        <v>0</v>
      </c>
      <c r="Z7" s="11">
        <f t="shared" si="10"/>
        <v>0</v>
      </c>
      <c r="AA7" s="12">
        <f>1/2*'Vehicle data and specs'!$C$6*$D7^2</f>
        <v>0</v>
      </c>
      <c r="AB7" s="113">
        <f t="shared" si="11"/>
        <v>0</v>
      </c>
      <c r="AC7" s="183">
        <f t="shared" si="25"/>
        <v>0</v>
      </c>
      <c r="AD7" s="42">
        <f t="shared" si="12"/>
        <v>0</v>
      </c>
      <c r="AE7" s="42">
        <f t="shared" si="13"/>
        <v>0</v>
      </c>
      <c r="AF7" s="153">
        <f t="shared" si="26"/>
        <v>0</v>
      </c>
      <c r="AG7" s="156">
        <f t="shared" si="14"/>
        <v>0</v>
      </c>
      <c r="AH7" s="157">
        <f t="shared" si="15"/>
        <v>0</v>
      </c>
      <c r="AI7" s="160">
        <f t="shared" si="16"/>
        <v>0</v>
      </c>
      <c r="AJ7" s="13">
        <f t="shared" si="17"/>
        <v>0</v>
      </c>
      <c r="AK7" s="13">
        <f t="shared" si="18"/>
        <v>0</v>
      </c>
      <c r="AL7" s="161">
        <f t="shared" si="19"/>
        <v>0</v>
      </c>
    </row>
    <row r="8" spans="1:39" ht="14.35" customHeight="1" x14ac:dyDescent="0.45">
      <c r="A8" s="44" t="s">
        <v>1</v>
      </c>
      <c r="B8" s="16">
        <v>6</v>
      </c>
      <c r="C8" s="52">
        <v>6</v>
      </c>
      <c r="D8" s="23">
        <f t="shared" si="0"/>
        <v>0</v>
      </c>
      <c r="E8" s="58">
        <v>0</v>
      </c>
      <c r="F8" s="81">
        <f t="shared" si="20"/>
        <v>0</v>
      </c>
      <c r="G8" s="82">
        <f t="shared" si="21"/>
        <v>0</v>
      </c>
      <c r="H8" s="93">
        <f>SUM($D$2:$D8)</f>
        <v>0</v>
      </c>
      <c r="I8" s="94">
        <f t="shared" si="22"/>
        <v>0</v>
      </c>
      <c r="J8" s="100">
        <f>'Vehicle data and specs'!$C$6*$F8</f>
        <v>0</v>
      </c>
      <c r="K8" s="8">
        <f>'Vehicle data and specs'!$C$6*9.81*'Vehicle data and specs'!$C$17</f>
        <v>82.99260000000001</v>
      </c>
      <c r="L8" s="10">
        <f>(1/2)*'Vehicle data and specs'!$C$20*'Vehicle data and specs'!$C$11*'Vehicle data and specs'!$C$13*$D8^2</f>
        <v>0</v>
      </c>
      <c r="M8" s="101">
        <f t="shared" si="1"/>
        <v>82.99260000000001</v>
      </c>
      <c r="N8" s="111">
        <f t="shared" si="2"/>
        <v>0</v>
      </c>
      <c r="O8" s="120">
        <f t="shared" si="3"/>
        <v>0</v>
      </c>
      <c r="P8" s="11">
        <f>SUM($O$2:$O8)</f>
        <v>0</v>
      </c>
      <c r="Q8" s="121">
        <f t="shared" si="4"/>
        <v>0</v>
      </c>
      <c r="R8" s="133">
        <f t="shared" si="5"/>
        <v>0</v>
      </c>
      <c r="S8" s="35">
        <f t="shared" si="23"/>
        <v>0</v>
      </c>
      <c r="T8" s="35">
        <f t="shared" si="24"/>
        <v>0</v>
      </c>
      <c r="U8" s="134">
        <f>SUM($R$2:$R8)</f>
        <v>0</v>
      </c>
      <c r="V8" s="134">
        <f t="shared" si="6"/>
        <v>0</v>
      </c>
      <c r="W8" s="35">
        <f t="shared" si="7"/>
        <v>0</v>
      </c>
      <c r="X8" s="135">
        <f t="shared" si="8"/>
        <v>0</v>
      </c>
      <c r="Y8" s="150">
        <f t="shared" si="9"/>
        <v>0</v>
      </c>
      <c r="Z8" s="11">
        <f t="shared" si="10"/>
        <v>0</v>
      </c>
      <c r="AA8" s="12">
        <f>1/2*'Vehicle data and specs'!$C$6*$D8^2</f>
        <v>0</v>
      </c>
      <c r="AB8" s="113">
        <f t="shared" si="11"/>
        <v>0</v>
      </c>
      <c r="AC8" s="183">
        <f t="shared" si="25"/>
        <v>0</v>
      </c>
      <c r="AD8" s="42">
        <f t="shared" si="12"/>
        <v>0</v>
      </c>
      <c r="AE8" s="42">
        <f t="shared" si="13"/>
        <v>0</v>
      </c>
      <c r="AF8" s="153">
        <f t="shared" si="26"/>
        <v>0</v>
      </c>
      <c r="AG8" s="156">
        <f t="shared" si="14"/>
        <v>0</v>
      </c>
      <c r="AH8" s="157">
        <f t="shared" si="15"/>
        <v>0</v>
      </c>
      <c r="AI8" s="160">
        <f t="shared" si="16"/>
        <v>0</v>
      </c>
      <c r="AJ8" s="13">
        <f t="shared" si="17"/>
        <v>0</v>
      </c>
      <c r="AK8" s="13">
        <f t="shared" si="18"/>
        <v>0</v>
      </c>
      <c r="AL8" s="161">
        <f t="shared" si="19"/>
        <v>0</v>
      </c>
    </row>
    <row r="9" spans="1:39" ht="14.35" customHeight="1" x14ac:dyDescent="0.45">
      <c r="A9" s="44" t="s">
        <v>1</v>
      </c>
      <c r="B9" s="16">
        <v>7</v>
      </c>
      <c r="C9" s="52">
        <v>7</v>
      </c>
      <c r="D9" s="23">
        <f t="shared" si="0"/>
        <v>0</v>
      </c>
      <c r="E9" s="58">
        <v>0</v>
      </c>
      <c r="F9" s="81">
        <f t="shared" si="20"/>
        <v>0</v>
      </c>
      <c r="G9" s="82">
        <f t="shared" si="21"/>
        <v>0</v>
      </c>
      <c r="H9" s="93">
        <f>SUM($D$2:$D9)</f>
        <v>0</v>
      </c>
      <c r="I9" s="94">
        <f t="shared" si="22"/>
        <v>0</v>
      </c>
      <c r="J9" s="100">
        <f>'Vehicle data and specs'!$C$6*$F9</f>
        <v>0</v>
      </c>
      <c r="K9" s="8">
        <f>'Vehicle data and specs'!$C$6*9.81*'Vehicle data and specs'!$C$17</f>
        <v>82.99260000000001</v>
      </c>
      <c r="L9" s="10">
        <f>(1/2)*'Vehicle data and specs'!$C$20*'Vehicle data and specs'!$C$11*'Vehicle data and specs'!$C$13*$D9^2</f>
        <v>0</v>
      </c>
      <c r="M9" s="101">
        <f t="shared" si="1"/>
        <v>82.99260000000001</v>
      </c>
      <c r="N9" s="111">
        <f t="shared" si="2"/>
        <v>0</v>
      </c>
      <c r="O9" s="120">
        <f t="shared" si="3"/>
        <v>0</v>
      </c>
      <c r="P9" s="11">
        <f>SUM($O$2:$O9)</f>
        <v>0</v>
      </c>
      <c r="Q9" s="121">
        <f t="shared" si="4"/>
        <v>0</v>
      </c>
      <c r="R9" s="133">
        <f t="shared" si="5"/>
        <v>0</v>
      </c>
      <c r="S9" s="35">
        <f t="shared" si="23"/>
        <v>0</v>
      </c>
      <c r="T9" s="35">
        <f t="shared" si="24"/>
        <v>0</v>
      </c>
      <c r="U9" s="134">
        <f>SUM($R$2:$R9)</f>
        <v>0</v>
      </c>
      <c r="V9" s="134">
        <f t="shared" si="6"/>
        <v>0</v>
      </c>
      <c r="W9" s="35">
        <f t="shared" si="7"/>
        <v>0</v>
      </c>
      <c r="X9" s="135">
        <f t="shared" si="8"/>
        <v>0</v>
      </c>
      <c r="Y9" s="150">
        <f t="shared" si="9"/>
        <v>0</v>
      </c>
      <c r="Z9" s="11">
        <f t="shared" si="10"/>
        <v>0</v>
      </c>
      <c r="AA9" s="12">
        <f>1/2*'Vehicle data and specs'!$C$6*$D9^2</f>
        <v>0</v>
      </c>
      <c r="AB9" s="113">
        <f t="shared" si="11"/>
        <v>0</v>
      </c>
      <c r="AC9" s="183">
        <f t="shared" si="25"/>
        <v>0</v>
      </c>
      <c r="AD9" s="42">
        <f t="shared" si="12"/>
        <v>0</v>
      </c>
      <c r="AE9" s="42">
        <f t="shared" si="13"/>
        <v>0</v>
      </c>
      <c r="AF9" s="153">
        <f t="shared" si="26"/>
        <v>0</v>
      </c>
      <c r="AG9" s="156">
        <f t="shared" si="14"/>
        <v>0</v>
      </c>
      <c r="AH9" s="157">
        <f t="shared" si="15"/>
        <v>0</v>
      </c>
      <c r="AI9" s="160">
        <f t="shared" si="16"/>
        <v>0</v>
      </c>
      <c r="AJ9" s="13">
        <f t="shared" si="17"/>
        <v>0</v>
      </c>
      <c r="AK9" s="13">
        <f t="shared" si="18"/>
        <v>0</v>
      </c>
      <c r="AL9" s="161">
        <f t="shared" si="19"/>
        <v>0</v>
      </c>
    </row>
    <row r="10" spans="1:39" ht="14.35" customHeight="1" x14ac:dyDescent="0.45">
      <c r="A10" s="44" t="s">
        <v>1</v>
      </c>
      <c r="B10" s="16">
        <v>8</v>
      </c>
      <c r="C10" s="52">
        <v>8</v>
      </c>
      <c r="D10" s="23">
        <f t="shared" si="0"/>
        <v>0</v>
      </c>
      <c r="E10" s="58">
        <v>0</v>
      </c>
      <c r="F10" s="81">
        <f t="shared" si="20"/>
        <v>0</v>
      </c>
      <c r="G10" s="82">
        <f t="shared" si="21"/>
        <v>0</v>
      </c>
      <c r="H10" s="93">
        <f>SUM($D$2:$D10)</f>
        <v>0</v>
      </c>
      <c r="I10" s="94">
        <f t="shared" si="22"/>
        <v>0</v>
      </c>
      <c r="J10" s="100">
        <f>'Vehicle data and specs'!$C$6*$F10</f>
        <v>0</v>
      </c>
      <c r="K10" s="8">
        <f>'Vehicle data and specs'!$C$6*9.81*'Vehicle data and specs'!$C$17</f>
        <v>82.99260000000001</v>
      </c>
      <c r="L10" s="10">
        <f>(1/2)*'Vehicle data and specs'!$C$20*'Vehicle data and specs'!$C$11*'Vehicle data and specs'!$C$13*$D10^2</f>
        <v>0</v>
      </c>
      <c r="M10" s="101">
        <f t="shared" si="1"/>
        <v>82.99260000000001</v>
      </c>
      <c r="N10" s="111">
        <f t="shared" si="2"/>
        <v>0</v>
      </c>
      <c r="O10" s="120">
        <f t="shared" si="3"/>
        <v>0</v>
      </c>
      <c r="P10" s="11">
        <f>SUM($O$2:$O10)</f>
        <v>0</v>
      </c>
      <c r="Q10" s="121">
        <f t="shared" si="4"/>
        <v>0</v>
      </c>
      <c r="R10" s="133">
        <f t="shared" si="5"/>
        <v>0</v>
      </c>
      <c r="S10" s="35">
        <f t="shared" si="23"/>
        <v>0</v>
      </c>
      <c r="T10" s="35">
        <f t="shared" si="24"/>
        <v>0</v>
      </c>
      <c r="U10" s="134">
        <f>SUM($R$2:$R10)</f>
        <v>0</v>
      </c>
      <c r="V10" s="134">
        <f t="shared" si="6"/>
        <v>0</v>
      </c>
      <c r="W10" s="35">
        <f t="shared" si="7"/>
        <v>0</v>
      </c>
      <c r="X10" s="135">
        <f t="shared" si="8"/>
        <v>0</v>
      </c>
      <c r="Y10" s="150">
        <f t="shared" si="9"/>
        <v>0</v>
      </c>
      <c r="Z10" s="11">
        <f t="shared" si="10"/>
        <v>0</v>
      </c>
      <c r="AA10" s="12">
        <f>1/2*'Vehicle data and specs'!$C$6*$D10^2</f>
        <v>0</v>
      </c>
      <c r="AB10" s="113">
        <f t="shared" si="11"/>
        <v>0</v>
      </c>
      <c r="AC10" s="183">
        <f t="shared" si="25"/>
        <v>0</v>
      </c>
      <c r="AD10" s="42">
        <f t="shared" si="12"/>
        <v>0</v>
      </c>
      <c r="AE10" s="42">
        <f t="shared" si="13"/>
        <v>0</v>
      </c>
      <c r="AF10" s="153">
        <f t="shared" si="26"/>
        <v>0</v>
      </c>
      <c r="AG10" s="156">
        <f t="shared" si="14"/>
        <v>0</v>
      </c>
      <c r="AH10" s="157">
        <f t="shared" si="15"/>
        <v>0</v>
      </c>
      <c r="AI10" s="160">
        <f t="shared" si="16"/>
        <v>0</v>
      </c>
      <c r="AJ10" s="13">
        <f t="shared" si="17"/>
        <v>0</v>
      </c>
      <c r="AK10" s="13">
        <f t="shared" si="18"/>
        <v>0</v>
      </c>
      <c r="AL10" s="161">
        <f t="shared" si="19"/>
        <v>0</v>
      </c>
    </row>
    <row r="11" spans="1:39" ht="14.35" customHeight="1" x14ac:dyDescent="0.45">
      <c r="A11" s="44" t="s">
        <v>1</v>
      </c>
      <c r="B11" s="16">
        <v>9</v>
      </c>
      <c r="C11" s="52">
        <v>9</v>
      </c>
      <c r="D11" s="23">
        <f t="shared" si="0"/>
        <v>0</v>
      </c>
      <c r="E11" s="58">
        <v>0</v>
      </c>
      <c r="F11" s="81">
        <f t="shared" si="20"/>
        <v>0</v>
      </c>
      <c r="G11" s="82">
        <f t="shared" si="21"/>
        <v>0</v>
      </c>
      <c r="H11" s="93">
        <f>SUM($D$2:$D11)</f>
        <v>0</v>
      </c>
      <c r="I11" s="94">
        <f t="shared" si="22"/>
        <v>0</v>
      </c>
      <c r="J11" s="100">
        <f>'Vehicle data and specs'!$C$6*$F11</f>
        <v>0</v>
      </c>
      <c r="K11" s="8">
        <f>'Vehicle data and specs'!$C$6*9.81*'Vehicle data and specs'!$C$17</f>
        <v>82.99260000000001</v>
      </c>
      <c r="L11" s="10">
        <f>(1/2)*'Vehicle data and specs'!$C$20*'Vehicle data and specs'!$C$11*'Vehicle data and specs'!$C$13*$D11^2</f>
        <v>0</v>
      </c>
      <c r="M11" s="101">
        <f t="shared" si="1"/>
        <v>82.99260000000001</v>
      </c>
      <c r="N11" s="111">
        <f t="shared" si="2"/>
        <v>0</v>
      </c>
      <c r="O11" s="120">
        <f t="shared" si="3"/>
        <v>0</v>
      </c>
      <c r="P11" s="11">
        <f>SUM($O$2:$O11)</f>
        <v>0</v>
      </c>
      <c r="Q11" s="121">
        <f t="shared" si="4"/>
        <v>0</v>
      </c>
      <c r="R11" s="133">
        <f t="shared" si="5"/>
        <v>0</v>
      </c>
      <c r="S11" s="35">
        <f t="shared" si="23"/>
        <v>0</v>
      </c>
      <c r="T11" s="35">
        <f t="shared" si="24"/>
        <v>0</v>
      </c>
      <c r="U11" s="134">
        <f>SUM($R$2:$R11)</f>
        <v>0</v>
      </c>
      <c r="V11" s="134">
        <f t="shared" si="6"/>
        <v>0</v>
      </c>
      <c r="W11" s="35">
        <f t="shared" si="7"/>
        <v>0</v>
      </c>
      <c r="X11" s="135">
        <f t="shared" si="8"/>
        <v>0</v>
      </c>
      <c r="Y11" s="150">
        <f t="shared" si="9"/>
        <v>0</v>
      </c>
      <c r="Z11" s="11">
        <f t="shared" si="10"/>
        <v>0</v>
      </c>
      <c r="AA11" s="12">
        <f>1/2*'Vehicle data and specs'!$C$6*$D11^2</f>
        <v>0</v>
      </c>
      <c r="AB11" s="113">
        <f t="shared" si="11"/>
        <v>0</v>
      </c>
      <c r="AC11" s="183">
        <f t="shared" si="25"/>
        <v>0</v>
      </c>
      <c r="AD11" s="42">
        <f t="shared" si="12"/>
        <v>0</v>
      </c>
      <c r="AE11" s="42">
        <f t="shared" si="13"/>
        <v>0</v>
      </c>
      <c r="AF11" s="153">
        <f t="shared" si="26"/>
        <v>0</v>
      </c>
      <c r="AG11" s="156">
        <f t="shared" si="14"/>
        <v>0</v>
      </c>
      <c r="AH11" s="157">
        <f t="shared" si="15"/>
        <v>0</v>
      </c>
      <c r="AI11" s="160">
        <f t="shared" si="16"/>
        <v>0</v>
      </c>
      <c r="AJ11" s="13">
        <f t="shared" si="17"/>
        <v>0</v>
      </c>
      <c r="AK11" s="13">
        <f t="shared" si="18"/>
        <v>0</v>
      </c>
      <c r="AL11" s="161">
        <f t="shared" si="19"/>
        <v>0</v>
      </c>
    </row>
    <row r="12" spans="1:39" ht="14.35" customHeight="1" x14ac:dyDescent="0.45">
      <c r="A12" s="44" t="s">
        <v>1</v>
      </c>
      <c r="B12" s="16">
        <v>10</v>
      </c>
      <c r="C12" s="52">
        <v>10</v>
      </c>
      <c r="D12" s="23">
        <f t="shared" si="0"/>
        <v>0</v>
      </c>
      <c r="E12" s="58">
        <v>0</v>
      </c>
      <c r="F12" s="81">
        <f t="shared" si="20"/>
        <v>0</v>
      </c>
      <c r="G12" s="82">
        <f t="shared" si="21"/>
        <v>0</v>
      </c>
      <c r="H12" s="93">
        <f>SUM($D$2:$D12)</f>
        <v>0</v>
      </c>
      <c r="I12" s="94">
        <f t="shared" si="22"/>
        <v>0</v>
      </c>
      <c r="J12" s="100">
        <f>'Vehicle data and specs'!$C$6*$F12</f>
        <v>0</v>
      </c>
      <c r="K12" s="8">
        <f>'Vehicle data and specs'!$C$6*9.81*'Vehicle data and specs'!$C$17</f>
        <v>82.99260000000001</v>
      </c>
      <c r="L12" s="10">
        <f>(1/2)*'Vehicle data and specs'!$C$20*'Vehicle data and specs'!$C$11*'Vehicle data and specs'!$C$13*$D12^2</f>
        <v>0</v>
      </c>
      <c r="M12" s="101">
        <f t="shared" si="1"/>
        <v>82.99260000000001</v>
      </c>
      <c r="N12" s="111">
        <f t="shared" si="2"/>
        <v>0</v>
      </c>
      <c r="O12" s="120">
        <f t="shared" si="3"/>
        <v>0</v>
      </c>
      <c r="P12" s="11">
        <f>SUM($O$2:$O12)</f>
        <v>0</v>
      </c>
      <c r="Q12" s="121">
        <f t="shared" si="4"/>
        <v>0</v>
      </c>
      <c r="R12" s="133">
        <f t="shared" si="5"/>
        <v>0</v>
      </c>
      <c r="S12" s="35">
        <f t="shared" si="23"/>
        <v>0</v>
      </c>
      <c r="T12" s="35">
        <f t="shared" si="24"/>
        <v>0</v>
      </c>
      <c r="U12" s="134">
        <f>SUM($R$2:$R12)</f>
        <v>0</v>
      </c>
      <c r="V12" s="134">
        <f t="shared" si="6"/>
        <v>0</v>
      </c>
      <c r="W12" s="35">
        <f t="shared" si="7"/>
        <v>0</v>
      </c>
      <c r="X12" s="135">
        <f t="shared" si="8"/>
        <v>0</v>
      </c>
      <c r="Y12" s="150">
        <f t="shared" si="9"/>
        <v>0</v>
      </c>
      <c r="Z12" s="11">
        <f t="shared" si="10"/>
        <v>0</v>
      </c>
      <c r="AA12" s="12">
        <f>1/2*'Vehicle data and specs'!$C$6*$D12^2</f>
        <v>0</v>
      </c>
      <c r="AB12" s="113">
        <f t="shared" si="11"/>
        <v>0</v>
      </c>
      <c r="AC12" s="183">
        <f t="shared" si="25"/>
        <v>0</v>
      </c>
      <c r="AD12" s="42">
        <f t="shared" si="12"/>
        <v>0</v>
      </c>
      <c r="AE12" s="42">
        <f t="shared" si="13"/>
        <v>0</v>
      </c>
      <c r="AF12" s="153">
        <f t="shared" si="26"/>
        <v>0</v>
      </c>
      <c r="AG12" s="156">
        <f t="shared" si="14"/>
        <v>0</v>
      </c>
      <c r="AH12" s="157">
        <f t="shared" si="15"/>
        <v>0</v>
      </c>
      <c r="AI12" s="160">
        <f t="shared" si="16"/>
        <v>0</v>
      </c>
      <c r="AJ12" s="13">
        <f t="shared" si="17"/>
        <v>0</v>
      </c>
      <c r="AK12" s="13">
        <f t="shared" si="18"/>
        <v>0</v>
      </c>
      <c r="AL12" s="161">
        <f t="shared" si="19"/>
        <v>0</v>
      </c>
    </row>
    <row r="13" spans="1:39" ht="14.35" customHeight="1" x14ac:dyDescent="0.45">
      <c r="A13" s="44" t="s">
        <v>1</v>
      </c>
      <c r="B13" s="16">
        <v>11</v>
      </c>
      <c r="C13" s="52">
        <v>11</v>
      </c>
      <c r="D13" s="23">
        <f t="shared" si="0"/>
        <v>0</v>
      </c>
      <c r="E13" s="58">
        <v>0</v>
      </c>
      <c r="F13" s="81">
        <f t="shared" si="20"/>
        <v>2.777777777777778E-2</v>
      </c>
      <c r="G13" s="82">
        <f t="shared" si="21"/>
        <v>0.1</v>
      </c>
      <c r="H13" s="93">
        <f>SUM($D$2:$D13)</f>
        <v>0</v>
      </c>
      <c r="I13" s="94">
        <f t="shared" si="22"/>
        <v>5.5555555555555559E-2</v>
      </c>
      <c r="J13" s="100">
        <f>'Vehicle data and specs'!$C$6*$F13</f>
        <v>23.5</v>
      </c>
      <c r="K13" s="8">
        <f>'Vehicle data and specs'!$C$6*9.81*'Vehicle data and specs'!$C$17</f>
        <v>82.99260000000001</v>
      </c>
      <c r="L13" s="10">
        <f>(1/2)*'Vehicle data and specs'!$C$20*'Vehicle data and specs'!$C$11*'Vehicle data and specs'!$C$13*$D13^2</f>
        <v>0</v>
      </c>
      <c r="M13" s="101">
        <f t="shared" si="1"/>
        <v>106.49260000000001</v>
      </c>
      <c r="N13" s="111">
        <f t="shared" si="2"/>
        <v>0</v>
      </c>
      <c r="O13" s="120">
        <f t="shared" si="3"/>
        <v>5.9162555555555567</v>
      </c>
      <c r="P13" s="11">
        <f>SUM($O$2:$O13)</f>
        <v>5.9162555555555567</v>
      </c>
      <c r="Q13" s="121">
        <f t="shared" si="4"/>
        <v>5.9162555555555569E-3</v>
      </c>
      <c r="R13" s="133">
        <f t="shared" si="5"/>
        <v>0</v>
      </c>
      <c r="S13" s="35">
        <f t="shared" si="23"/>
        <v>0</v>
      </c>
      <c r="T13" s="35">
        <f t="shared" si="24"/>
        <v>0</v>
      </c>
      <c r="U13" s="134">
        <f>SUM($R$2:$R13)</f>
        <v>0</v>
      </c>
      <c r="V13" s="134">
        <f t="shared" si="6"/>
        <v>0</v>
      </c>
      <c r="W13" s="35">
        <f t="shared" si="7"/>
        <v>0</v>
      </c>
      <c r="X13" s="135">
        <f t="shared" si="8"/>
        <v>0</v>
      </c>
      <c r="Y13" s="150">
        <f t="shared" si="9"/>
        <v>5.9162555555555569E-3</v>
      </c>
      <c r="Z13" s="11">
        <f t="shared" si="10"/>
        <v>5.9162555555555567</v>
      </c>
      <c r="AA13" s="12">
        <f>1/2*'Vehicle data and specs'!$C$6*$D13^2</f>
        <v>0</v>
      </c>
      <c r="AB13" s="113">
        <f t="shared" si="11"/>
        <v>0</v>
      </c>
      <c r="AC13" s="183">
        <f t="shared" si="25"/>
        <v>1.6434043209876546E-6</v>
      </c>
      <c r="AD13" s="42">
        <f t="shared" si="12"/>
        <v>0</v>
      </c>
      <c r="AE13" s="42">
        <f t="shared" si="13"/>
        <v>0</v>
      </c>
      <c r="AF13" s="153">
        <f t="shared" si="26"/>
        <v>1.6434043209876546E-6</v>
      </c>
      <c r="AG13" s="156">
        <f t="shared" si="14"/>
        <v>0</v>
      </c>
      <c r="AH13" s="157">
        <f t="shared" si="15"/>
        <v>0</v>
      </c>
      <c r="AI13" s="160">
        <f t="shared" si="16"/>
        <v>0</v>
      </c>
      <c r="AJ13" s="13">
        <f t="shared" si="17"/>
        <v>0</v>
      </c>
      <c r="AK13" s="13">
        <f t="shared" si="18"/>
        <v>0</v>
      </c>
      <c r="AL13" s="161">
        <f t="shared" si="19"/>
        <v>0</v>
      </c>
    </row>
    <row r="14" spans="1:39" ht="14.35" customHeight="1" x14ac:dyDescent="0.45">
      <c r="A14" s="44" t="s">
        <v>1</v>
      </c>
      <c r="B14" s="16">
        <v>12</v>
      </c>
      <c r="C14" s="52">
        <v>12</v>
      </c>
      <c r="D14" s="23">
        <f t="shared" si="0"/>
        <v>5.5555555555555559E-2</v>
      </c>
      <c r="E14" s="58">
        <v>0.2</v>
      </c>
      <c r="F14" s="81">
        <f t="shared" si="20"/>
        <v>0.2361111111111111</v>
      </c>
      <c r="G14" s="82">
        <f t="shared" si="21"/>
        <v>0.85</v>
      </c>
      <c r="H14" s="93">
        <f>SUM($D$2:$D14)</f>
        <v>5.5555555555555559E-2</v>
      </c>
      <c r="I14" s="94">
        <f t="shared" si="22"/>
        <v>0.47222222222222221</v>
      </c>
      <c r="J14" s="100">
        <f>'Vehicle data and specs'!$C$6*$F14</f>
        <v>199.75</v>
      </c>
      <c r="K14" s="8">
        <f>'Vehicle data and specs'!$C$6*9.81*'Vehicle data and specs'!$C$17</f>
        <v>82.99260000000001</v>
      </c>
      <c r="L14" s="10">
        <f>(1/2)*'Vehicle data and specs'!$C$20*'Vehicle data and specs'!$C$11*'Vehicle data and specs'!$C$13*$D14^2</f>
        <v>1.3516589506172843E-3</v>
      </c>
      <c r="M14" s="101">
        <f t="shared" si="1"/>
        <v>282.74395165895066</v>
      </c>
      <c r="N14" s="111">
        <f t="shared" si="2"/>
        <v>0</v>
      </c>
      <c r="O14" s="120">
        <f t="shared" si="3"/>
        <v>133.51797717228226</v>
      </c>
      <c r="P14" s="11">
        <f>SUM($O$2:$O14)</f>
        <v>139.43423272783781</v>
      </c>
      <c r="Q14" s="121">
        <f t="shared" si="4"/>
        <v>0.13943423272783781</v>
      </c>
      <c r="R14" s="133">
        <f t="shared" si="5"/>
        <v>0</v>
      </c>
      <c r="S14" s="35">
        <f t="shared" si="23"/>
        <v>0</v>
      </c>
      <c r="T14" s="35">
        <f t="shared" si="24"/>
        <v>0</v>
      </c>
      <c r="U14" s="134">
        <f>SUM($R$2:$R14)</f>
        <v>0</v>
      </c>
      <c r="V14" s="134">
        <f t="shared" si="6"/>
        <v>0</v>
      </c>
      <c r="W14" s="35">
        <f t="shared" si="7"/>
        <v>0</v>
      </c>
      <c r="X14" s="135">
        <f t="shared" si="8"/>
        <v>0</v>
      </c>
      <c r="Y14" s="150">
        <f t="shared" si="9"/>
        <v>0.13943423272783781</v>
      </c>
      <c r="Z14" s="11">
        <f t="shared" si="10"/>
        <v>133.51797717228226</v>
      </c>
      <c r="AA14" s="12">
        <f>1/2*'Vehicle data and specs'!$C$6*$D14^2</f>
        <v>1.3055555555555556</v>
      </c>
      <c r="AB14" s="113">
        <f t="shared" si="11"/>
        <v>1.3055555555555557E-3</v>
      </c>
      <c r="AC14" s="183">
        <f t="shared" si="25"/>
        <v>3.873173131328828E-5</v>
      </c>
      <c r="AD14" s="42">
        <f t="shared" si="12"/>
        <v>0</v>
      </c>
      <c r="AE14" s="42">
        <f t="shared" si="13"/>
        <v>0</v>
      </c>
      <c r="AF14" s="153">
        <f t="shared" si="26"/>
        <v>3.873173131328828E-5</v>
      </c>
      <c r="AG14" s="156">
        <f t="shared" si="14"/>
        <v>0</v>
      </c>
      <c r="AH14" s="157">
        <f t="shared" si="15"/>
        <v>0</v>
      </c>
      <c r="AI14" s="160">
        <f t="shared" si="16"/>
        <v>1.570799731438615E-2</v>
      </c>
      <c r="AJ14" s="13">
        <f t="shared" si="17"/>
        <v>0</v>
      </c>
      <c r="AK14" s="13">
        <f t="shared" si="18"/>
        <v>0</v>
      </c>
      <c r="AL14" s="161">
        <f t="shared" si="19"/>
        <v>1.570799731438615E-2</v>
      </c>
    </row>
    <row r="15" spans="1:39" ht="14.35" customHeight="1" x14ac:dyDescent="0.45">
      <c r="A15" s="44" t="s">
        <v>1</v>
      </c>
      <c r="B15" s="16">
        <v>13</v>
      </c>
      <c r="C15" s="52">
        <v>13</v>
      </c>
      <c r="D15" s="23">
        <f t="shared" si="0"/>
        <v>0.47222222222222221</v>
      </c>
      <c r="E15" s="58">
        <v>1.7</v>
      </c>
      <c r="F15" s="81">
        <f t="shared" si="20"/>
        <v>0.72222222222222221</v>
      </c>
      <c r="G15" s="82">
        <f t="shared" si="21"/>
        <v>2.6</v>
      </c>
      <c r="H15" s="93">
        <f>SUM($D$2:$D15)</f>
        <v>0.52777777777777779</v>
      </c>
      <c r="I15" s="94">
        <f t="shared" si="22"/>
        <v>1.5</v>
      </c>
      <c r="J15" s="100">
        <f>'Vehicle data and specs'!$C$6*$F15</f>
        <v>611</v>
      </c>
      <c r="K15" s="8">
        <f>'Vehicle data and specs'!$C$6*9.81*'Vehicle data and specs'!$C$17</f>
        <v>82.99260000000001</v>
      </c>
      <c r="L15" s="10">
        <f>(1/2)*'Vehicle data and specs'!$C$20*'Vehicle data and specs'!$C$11*'Vehicle data and specs'!$C$13*$D15^2</f>
        <v>9.7657359182098766E-2</v>
      </c>
      <c r="M15" s="101">
        <f t="shared" si="1"/>
        <v>694.09025735918215</v>
      </c>
      <c r="N15" s="111">
        <f t="shared" si="2"/>
        <v>0</v>
      </c>
      <c r="O15" s="120">
        <f t="shared" si="3"/>
        <v>1041.1353860387733</v>
      </c>
      <c r="P15" s="11">
        <f>SUM($O$2:$O15)</f>
        <v>1180.569618766611</v>
      </c>
      <c r="Q15" s="121">
        <f t="shared" si="4"/>
        <v>1.180569618766611</v>
      </c>
      <c r="R15" s="133">
        <f t="shared" si="5"/>
        <v>0</v>
      </c>
      <c r="S15" s="35">
        <f t="shared" si="23"/>
        <v>0</v>
      </c>
      <c r="T15" s="35">
        <f t="shared" si="24"/>
        <v>0</v>
      </c>
      <c r="U15" s="134">
        <f>SUM($R$2:$R15)</f>
        <v>0</v>
      </c>
      <c r="V15" s="134">
        <f t="shared" si="6"/>
        <v>0</v>
      </c>
      <c r="W15" s="35">
        <f t="shared" si="7"/>
        <v>0</v>
      </c>
      <c r="X15" s="135">
        <f t="shared" si="8"/>
        <v>0</v>
      </c>
      <c r="Y15" s="150">
        <f t="shared" si="9"/>
        <v>1.180569618766611</v>
      </c>
      <c r="Z15" s="11">
        <f t="shared" si="10"/>
        <v>1041.1353860387733</v>
      </c>
      <c r="AA15" s="12">
        <f>1/2*'Vehicle data and specs'!$C$6*$D15^2</f>
        <v>94.326388888888886</v>
      </c>
      <c r="AB15" s="113">
        <f t="shared" si="11"/>
        <v>9.432638888888889E-2</v>
      </c>
      <c r="AC15" s="183">
        <f t="shared" si="25"/>
        <v>3.279360052129475E-4</v>
      </c>
      <c r="AD15" s="42">
        <f t="shared" si="12"/>
        <v>0</v>
      </c>
      <c r="AE15" s="42">
        <f t="shared" si="13"/>
        <v>0</v>
      </c>
      <c r="AF15" s="153">
        <f t="shared" si="26"/>
        <v>3.279360052129475E-4</v>
      </c>
      <c r="AG15" s="156">
        <f t="shared" si="14"/>
        <v>0</v>
      </c>
      <c r="AH15" s="157">
        <f t="shared" si="15"/>
        <v>0</v>
      </c>
      <c r="AI15" s="160">
        <f t="shared" si="16"/>
        <v>0.32776484375294712</v>
      </c>
      <c r="AJ15" s="13">
        <f t="shared" si="17"/>
        <v>0</v>
      </c>
      <c r="AK15" s="13">
        <f t="shared" si="18"/>
        <v>0</v>
      </c>
      <c r="AL15" s="161">
        <f t="shared" si="19"/>
        <v>0.32776484375294712</v>
      </c>
    </row>
    <row r="16" spans="1:39" ht="14.35" customHeight="1" x14ac:dyDescent="0.45">
      <c r="A16" s="44" t="s">
        <v>1</v>
      </c>
      <c r="B16" s="16">
        <v>14</v>
      </c>
      <c r="C16" s="52">
        <v>14</v>
      </c>
      <c r="D16" s="23">
        <f t="shared" si="0"/>
        <v>1.5</v>
      </c>
      <c r="E16" s="58">
        <v>5.4</v>
      </c>
      <c r="F16" s="81">
        <f t="shared" si="20"/>
        <v>1.1388888888888891</v>
      </c>
      <c r="G16" s="82">
        <f t="shared" si="21"/>
        <v>4.1000000000000005</v>
      </c>
      <c r="H16" s="93">
        <f>SUM($D$2:$D16)</f>
        <v>2.0277777777777777</v>
      </c>
      <c r="I16" s="94">
        <f t="shared" si="22"/>
        <v>2.75</v>
      </c>
      <c r="J16" s="100">
        <f>'Vehicle data and specs'!$C$6*$F16</f>
        <v>963.50000000000011</v>
      </c>
      <c r="K16" s="8">
        <f>'Vehicle data and specs'!$C$6*9.81*'Vehicle data and specs'!$C$17</f>
        <v>82.99260000000001</v>
      </c>
      <c r="L16" s="10">
        <f>(1/2)*'Vehicle data and specs'!$C$20*'Vehicle data and specs'!$C$11*'Vehicle data and specs'!$C$13*$D16^2</f>
        <v>0.98535937500000004</v>
      </c>
      <c r="M16" s="101">
        <f t="shared" si="1"/>
        <v>1047.477959375</v>
      </c>
      <c r="N16" s="111">
        <f t="shared" si="2"/>
        <v>0</v>
      </c>
      <c r="O16" s="120">
        <f t="shared" si="3"/>
        <v>2880.5643882812501</v>
      </c>
      <c r="P16" s="11">
        <f>SUM($O$2:$O16)</f>
        <v>4061.1340070478609</v>
      </c>
      <c r="Q16" s="121">
        <f t="shared" si="4"/>
        <v>4.061134007047861</v>
      </c>
      <c r="R16" s="133">
        <f t="shared" si="5"/>
        <v>0</v>
      </c>
      <c r="S16" s="35">
        <f t="shared" si="23"/>
        <v>0</v>
      </c>
      <c r="T16" s="35">
        <f t="shared" si="24"/>
        <v>0</v>
      </c>
      <c r="U16" s="134">
        <f>SUM($R$2:$R16)</f>
        <v>0</v>
      </c>
      <c r="V16" s="134">
        <f t="shared" si="6"/>
        <v>0</v>
      </c>
      <c r="W16" s="35">
        <f t="shared" si="7"/>
        <v>0</v>
      </c>
      <c r="X16" s="135">
        <f t="shared" si="8"/>
        <v>0</v>
      </c>
      <c r="Y16" s="150">
        <f t="shared" si="9"/>
        <v>4.061134007047861</v>
      </c>
      <c r="Z16" s="11">
        <f t="shared" si="10"/>
        <v>2880.5643882812501</v>
      </c>
      <c r="AA16" s="12">
        <f>1/2*'Vehicle data and specs'!$C$6*$D16^2</f>
        <v>951.75</v>
      </c>
      <c r="AB16" s="113">
        <f t="shared" si="11"/>
        <v>0.95174999999999998</v>
      </c>
      <c r="AC16" s="183">
        <f t="shared" si="25"/>
        <v>1.1280927797355168E-3</v>
      </c>
      <c r="AD16" s="42">
        <f t="shared" si="12"/>
        <v>0</v>
      </c>
      <c r="AE16" s="42">
        <f t="shared" si="13"/>
        <v>0</v>
      </c>
      <c r="AF16" s="153">
        <f t="shared" si="26"/>
        <v>1.1280927797355168E-3</v>
      </c>
      <c r="AG16" s="156">
        <f t="shared" si="14"/>
        <v>0</v>
      </c>
      <c r="AH16" s="157">
        <f t="shared" si="15"/>
        <v>0</v>
      </c>
      <c r="AI16" s="160">
        <f t="shared" si="16"/>
        <v>1.5712169390624999</v>
      </c>
      <c r="AJ16" s="13">
        <f t="shared" si="17"/>
        <v>0</v>
      </c>
      <c r="AK16" s="13">
        <f t="shared" si="18"/>
        <v>0</v>
      </c>
      <c r="AL16" s="161">
        <f t="shared" si="19"/>
        <v>1.5712169390624999</v>
      </c>
    </row>
    <row r="17" spans="1:38" ht="14.35" customHeight="1" x14ac:dyDescent="0.45">
      <c r="A17" s="44" t="s">
        <v>1</v>
      </c>
      <c r="B17" s="16">
        <v>15</v>
      </c>
      <c r="C17" s="52">
        <v>15</v>
      </c>
      <c r="D17" s="23">
        <f t="shared" si="0"/>
        <v>2.75</v>
      </c>
      <c r="E17" s="58">
        <v>9.9</v>
      </c>
      <c r="F17" s="81">
        <f t="shared" si="20"/>
        <v>1.0694444444444444</v>
      </c>
      <c r="G17" s="82">
        <f t="shared" si="21"/>
        <v>3.8499999999999996</v>
      </c>
      <c r="H17" s="93">
        <f>SUM($D$2:$D17)</f>
        <v>4.7777777777777777</v>
      </c>
      <c r="I17" s="94">
        <f t="shared" si="22"/>
        <v>3.6388888888888884</v>
      </c>
      <c r="J17" s="100">
        <f>'Vehicle data and specs'!$C$6*$F17</f>
        <v>904.75</v>
      </c>
      <c r="K17" s="8">
        <f>'Vehicle data and specs'!$C$6*9.81*'Vehicle data and specs'!$C$17</f>
        <v>82.99260000000001</v>
      </c>
      <c r="L17" s="10">
        <f>(1/2)*'Vehicle data and specs'!$C$20*'Vehicle data and specs'!$C$11*'Vehicle data and specs'!$C$13*$D17^2</f>
        <v>3.3119023437500004</v>
      </c>
      <c r="M17" s="101">
        <f t="shared" si="1"/>
        <v>991.05450234375007</v>
      </c>
      <c r="N17" s="111">
        <f t="shared" si="2"/>
        <v>0</v>
      </c>
      <c r="O17" s="120">
        <f t="shared" si="3"/>
        <v>3606.337216861979</v>
      </c>
      <c r="P17" s="11">
        <f>SUM($O$2:$O17)</f>
        <v>7667.4712239098399</v>
      </c>
      <c r="Q17" s="121">
        <f t="shared" si="4"/>
        <v>7.6674712239098399</v>
      </c>
      <c r="R17" s="133">
        <f t="shared" si="5"/>
        <v>0</v>
      </c>
      <c r="S17" s="35">
        <f t="shared" si="23"/>
        <v>0</v>
      </c>
      <c r="T17" s="35">
        <f t="shared" si="24"/>
        <v>0</v>
      </c>
      <c r="U17" s="134">
        <f>SUM($R$2:$R17)</f>
        <v>0</v>
      </c>
      <c r="V17" s="134">
        <f t="shared" si="6"/>
        <v>0</v>
      </c>
      <c r="W17" s="35">
        <f t="shared" si="7"/>
        <v>0</v>
      </c>
      <c r="X17" s="135">
        <f t="shared" si="8"/>
        <v>0</v>
      </c>
      <c r="Y17" s="150">
        <f t="shared" si="9"/>
        <v>7.6674712239098399</v>
      </c>
      <c r="Z17" s="11">
        <f t="shared" si="10"/>
        <v>3606.337216861979</v>
      </c>
      <c r="AA17" s="12">
        <f>1/2*'Vehicle data and specs'!$C$6*$D17^2</f>
        <v>3198.9375</v>
      </c>
      <c r="AB17" s="113">
        <f t="shared" si="11"/>
        <v>3.1989375</v>
      </c>
      <c r="AC17" s="183">
        <f t="shared" si="25"/>
        <v>2.1298531177527335E-3</v>
      </c>
      <c r="AD17" s="42">
        <f t="shared" si="12"/>
        <v>0</v>
      </c>
      <c r="AE17" s="42">
        <f t="shared" si="13"/>
        <v>0</v>
      </c>
      <c r="AF17" s="153">
        <f t="shared" si="26"/>
        <v>2.1298531177527335E-3</v>
      </c>
      <c r="AG17" s="156">
        <f t="shared" si="14"/>
        <v>0</v>
      </c>
      <c r="AH17" s="157">
        <f t="shared" si="15"/>
        <v>0</v>
      </c>
      <c r="AI17" s="160">
        <f t="shared" si="16"/>
        <v>2.7253998814453126</v>
      </c>
      <c r="AJ17" s="13">
        <f t="shared" si="17"/>
        <v>0</v>
      </c>
      <c r="AK17" s="13">
        <f t="shared" si="18"/>
        <v>0</v>
      </c>
      <c r="AL17" s="161">
        <f t="shared" si="19"/>
        <v>2.7253998814453126</v>
      </c>
    </row>
    <row r="18" spans="1:38" ht="14.35" customHeight="1" x14ac:dyDescent="0.45">
      <c r="A18" s="44" t="s">
        <v>1</v>
      </c>
      <c r="B18" s="16">
        <v>16</v>
      </c>
      <c r="C18" s="52">
        <v>16</v>
      </c>
      <c r="D18" s="23">
        <f t="shared" si="0"/>
        <v>3.6388888888888888</v>
      </c>
      <c r="E18" s="58">
        <v>13.1</v>
      </c>
      <c r="F18" s="81">
        <f t="shared" si="20"/>
        <v>0.97222222222222199</v>
      </c>
      <c r="G18" s="82">
        <f t="shared" si="21"/>
        <v>3.4999999999999991</v>
      </c>
      <c r="H18" s="93">
        <f>SUM($D$2:$D18)</f>
        <v>8.4166666666666661</v>
      </c>
      <c r="I18" s="94">
        <f t="shared" si="22"/>
        <v>4.6944444444444446</v>
      </c>
      <c r="J18" s="100">
        <f>'Vehicle data and specs'!$C$6*$F18</f>
        <v>822.49999999999977</v>
      </c>
      <c r="K18" s="8">
        <f>'Vehicle data and specs'!$C$6*9.81*'Vehicle data and specs'!$C$17</f>
        <v>82.99260000000001</v>
      </c>
      <c r="L18" s="10">
        <f>(1/2)*'Vehicle data and specs'!$C$20*'Vehicle data and specs'!$C$11*'Vehicle data and specs'!$C$13*$D18^2</f>
        <v>5.7989548128858033</v>
      </c>
      <c r="M18" s="101">
        <f t="shared" si="1"/>
        <v>911.29155481288558</v>
      </c>
      <c r="N18" s="111">
        <f t="shared" si="2"/>
        <v>0</v>
      </c>
      <c r="O18" s="120">
        <f t="shared" si="3"/>
        <v>4278.0075767604912</v>
      </c>
      <c r="P18" s="11">
        <f>SUM($O$2:$O18)</f>
        <v>11945.478800670331</v>
      </c>
      <c r="Q18" s="121">
        <f t="shared" si="4"/>
        <v>11.945478800670331</v>
      </c>
      <c r="R18" s="133">
        <f t="shared" si="5"/>
        <v>0</v>
      </c>
      <c r="S18" s="35">
        <f t="shared" si="23"/>
        <v>0</v>
      </c>
      <c r="T18" s="35">
        <f t="shared" si="24"/>
        <v>0</v>
      </c>
      <c r="U18" s="134">
        <f>SUM($R$2:$R18)</f>
        <v>0</v>
      </c>
      <c r="V18" s="134">
        <f t="shared" si="6"/>
        <v>0</v>
      </c>
      <c r="W18" s="35">
        <f t="shared" si="7"/>
        <v>0</v>
      </c>
      <c r="X18" s="135">
        <f t="shared" si="8"/>
        <v>0</v>
      </c>
      <c r="Y18" s="150">
        <f t="shared" si="9"/>
        <v>11.945478800670331</v>
      </c>
      <c r="Z18" s="11">
        <f t="shared" si="10"/>
        <v>4278.0075767604912</v>
      </c>
      <c r="AA18" s="12">
        <f>1/2*'Vehicle data and specs'!$C$6*$D18^2</f>
        <v>5601.1597222222226</v>
      </c>
      <c r="AB18" s="113">
        <f t="shared" si="11"/>
        <v>5.6011597222222225</v>
      </c>
      <c r="AC18" s="183">
        <f t="shared" si="25"/>
        <v>3.3181885557417587E-3</v>
      </c>
      <c r="AD18" s="42">
        <f t="shared" si="12"/>
        <v>0</v>
      </c>
      <c r="AE18" s="42">
        <f t="shared" si="13"/>
        <v>0</v>
      </c>
      <c r="AF18" s="153">
        <f t="shared" si="26"/>
        <v>3.3181885557417587E-3</v>
      </c>
      <c r="AG18" s="156">
        <f t="shared" si="14"/>
        <v>0</v>
      </c>
      <c r="AH18" s="157">
        <f t="shared" si="15"/>
        <v>0</v>
      </c>
      <c r="AI18" s="160">
        <f t="shared" si="16"/>
        <v>3.3160887133468893</v>
      </c>
      <c r="AJ18" s="13">
        <f t="shared" si="17"/>
        <v>0</v>
      </c>
      <c r="AK18" s="13">
        <f t="shared" si="18"/>
        <v>0</v>
      </c>
      <c r="AL18" s="161">
        <f t="shared" si="19"/>
        <v>3.3160887133468893</v>
      </c>
    </row>
    <row r="19" spans="1:38" ht="14.35" customHeight="1" x14ac:dyDescent="0.45">
      <c r="A19" s="44" t="s">
        <v>1</v>
      </c>
      <c r="B19" s="16">
        <v>17</v>
      </c>
      <c r="C19" s="52">
        <v>17</v>
      </c>
      <c r="D19" s="23">
        <f t="shared" si="0"/>
        <v>4.6944444444444438</v>
      </c>
      <c r="E19" s="58">
        <v>16.899999999999999</v>
      </c>
      <c r="F19" s="81">
        <f t="shared" si="20"/>
        <v>1.1944444444444444</v>
      </c>
      <c r="G19" s="82">
        <f t="shared" si="21"/>
        <v>4.3</v>
      </c>
      <c r="H19" s="93">
        <f>SUM($D$2:$D19)</f>
        <v>13.111111111111111</v>
      </c>
      <c r="I19" s="94">
        <f t="shared" si="22"/>
        <v>6.0277777777777786</v>
      </c>
      <c r="J19" s="100">
        <f>'Vehicle data and specs'!$C$6*$F19</f>
        <v>1010.5</v>
      </c>
      <c r="K19" s="8">
        <f>'Vehicle data and specs'!$C$6*9.81*'Vehicle data and specs'!$C$17</f>
        <v>82.99260000000001</v>
      </c>
      <c r="L19" s="10">
        <f>(1/2)*'Vehicle data and specs'!$C$20*'Vehicle data and specs'!$C$11*'Vehicle data and specs'!$C$13*$D19^2</f>
        <v>9.65118282214506</v>
      </c>
      <c r="M19" s="101">
        <f t="shared" si="1"/>
        <v>1103.1437828221451</v>
      </c>
      <c r="N19" s="111">
        <f t="shared" si="2"/>
        <v>0</v>
      </c>
      <c r="O19" s="120">
        <f t="shared" si="3"/>
        <v>6649.5055797890418</v>
      </c>
      <c r="P19" s="11">
        <f>SUM($O$2:$O19)</f>
        <v>18594.984380459373</v>
      </c>
      <c r="Q19" s="121">
        <f t="shared" si="4"/>
        <v>18.594984380459373</v>
      </c>
      <c r="R19" s="133">
        <f t="shared" si="5"/>
        <v>0</v>
      </c>
      <c r="S19" s="35">
        <f t="shared" si="23"/>
        <v>0</v>
      </c>
      <c r="T19" s="35">
        <f t="shared" si="24"/>
        <v>0</v>
      </c>
      <c r="U19" s="134">
        <f>SUM($R$2:$R19)</f>
        <v>0</v>
      </c>
      <c r="V19" s="134">
        <f t="shared" si="6"/>
        <v>0</v>
      </c>
      <c r="W19" s="35">
        <f t="shared" si="7"/>
        <v>0</v>
      </c>
      <c r="X19" s="135">
        <f t="shared" si="8"/>
        <v>0</v>
      </c>
      <c r="Y19" s="150">
        <f t="shared" si="9"/>
        <v>18.594984380459373</v>
      </c>
      <c r="Z19" s="11">
        <f t="shared" si="10"/>
        <v>6649.5055797890418</v>
      </c>
      <c r="AA19" s="12">
        <f>1/2*'Vehicle data and specs'!$C$6*$D19^2</f>
        <v>9321.9930555555529</v>
      </c>
      <c r="AB19" s="113">
        <f t="shared" si="11"/>
        <v>9.3219930555555521</v>
      </c>
      <c r="AC19" s="183">
        <f t="shared" si="25"/>
        <v>5.1652734390164922E-3</v>
      </c>
      <c r="AD19" s="42">
        <f t="shared" si="12"/>
        <v>0</v>
      </c>
      <c r="AE19" s="42">
        <f t="shared" si="13"/>
        <v>0</v>
      </c>
      <c r="AF19" s="153">
        <f t="shared" si="26"/>
        <v>5.1652734390164922E-3</v>
      </c>
      <c r="AG19" s="156">
        <f t="shared" si="14"/>
        <v>0</v>
      </c>
      <c r="AH19" s="157">
        <f t="shared" si="15"/>
        <v>0</v>
      </c>
      <c r="AI19" s="160">
        <f t="shared" si="16"/>
        <v>5.1786472026928472</v>
      </c>
      <c r="AJ19" s="13">
        <f t="shared" si="17"/>
        <v>0</v>
      </c>
      <c r="AK19" s="13">
        <f t="shared" si="18"/>
        <v>0</v>
      </c>
      <c r="AL19" s="161">
        <f t="shared" si="19"/>
        <v>5.1786472026928472</v>
      </c>
    </row>
    <row r="20" spans="1:38" ht="14.35" customHeight="1" x14ac:dyDescent="0.45">
      <c r="A20" s="44" t="s">
        <v>1</v>
      </c>
      <c r="B20" s="16">
        <v>18</v>
      </c>
      <c r="C20" s="52">
        <v>18</v>
      </c>
      <c r="D20" s="23">
        <f t="shared" si="0"/>
        <v>6.0277777777777777</v>
      </c>
      <c r="E20" s="58">
        <v>21.7</v>
      </c>
      <c r="F20" s="81">
        <f t="shared" si="20"/>
        <v>1.2638888888888891</v>
      </c>
      <c r="G20" s="82">
        <f t="shared" si="21"/>
        <v>4.5500000000000007</v>
      </c>
      <c r="H20" s="93">
        <f>SUM($D$2:$D20)</f>
        <v>19.138888888888889</v>
      </c>
      <c r="I20" s="94">
        <f t="shared" si="22"/>
        <v>7.2222222222222214</v>
      </c>
      <c r="J20" s="100">
        <f>'Vehicle data and specs'!$C$6*$F20</f>
        <v>1069.2500000000002</v>
      </c>
      <c r="K20" s="8">
        <f>'Vehicle data and specs'!$C$6*9.81*'Vehicle data and specs'!$C$17</f>
        <v>82.99260000000001</v>
      </c>
      <c r="L20" s="10">
        <f>(1/2)*'Vehicle data and specs'!$C$20*'Vehicle data and specs'!$C$11*'Vehicle data and specs'!$C$13*$D20^2</f>
        <v>15.91206708140432</v>
      </c>
      <c r="M20" s="101">
        <f t="shared" si="1"/>
        <v>1168.1546670814046</v>
      </c>
      <c r="N20" s="111">
        <f t="shared" si="2"/>
        <v>0</v>
      </c>
      <c r="O20" s="120">
        <f t="shared" si="3"/>
        <v>8436.672595587921</v>
      </c>
      <c r="P20" s="11">
        <f>SUM($O$2:$O20)</f>
        <v>27031.656976047292</v>
      </c>
      <c r="Q20" s="121">
        <f t="shared" si="4"/>
        <v>27.031656976047291</v>
      </c>
      <c r="R20" s="133">
        <f t="shared" si="5"/>
        <v>0</v>
      </c>
      <c r="S20" s="35">
        <f t="shared" si="23"/>
        <v>0</v>
      </c>
      <c r="T20" s="35">
        <f t="shared" si="24"/>
        <v>0</v>
      </c>
      <c r="U20" s="134">
        <f>SUM($R$2:$R20)</f>
        <v>0</v>
      </c>
      <c r="V20" s="134">
        <f t="shared" si="6"/>
        <v>0</v>
      </c>
      <c r="W20" s="35">
        <f t="shared" si="7"/>
        <v>0</v>
      </c>
      <c r="X20" s="135">
        <f t="shared" si="8"/>
        <v>0</v>
      </c>
      <c r="Y20" s="150">
        <f t="shared" si="9"/>
        <v>27.031656976047291</v>
      </c>
      <c r="Z20" s="11">
        <f t="shared" si="10"/>
        <v>8436.672595587921</v>
      </c>
      <c r="AA20" s="12">
        <f>1/2*'Vehicle data and specs'!$C$6*$D20^2</f>
        <v>15369.326388888887</v>
      </c>
      <c r="AB20" s="113">
        <f t="shared" si="11"/>
        <v>15.369326388888886</v>
      </c>
      <c r="AC20" s="183">
        <f t="shared" si="25"/>
        <v>7.5087936044575809E-3</v>
      </c>
      <c r="AD20" s="42">
        <f t="shared" si="12"/>
        <v>0</v>
      </c>
      <c r="AE20" s="42">
        <f t="shared" si="13"/>
        <v>0</v>
      </c>
      <c r="AF20" s="153">
        <f t="shared" si="26"/>
        <v>7.5087936044575809E-3</v>
      </c>
      <c r="AG20" s="156">
        <f t="shared" si="14"/>
        <v>0</v>
      </c>
      <c r="AH20" s="157">
        <f t="shared" si="15"/>
        <v>0</v>
      </c>
      <c r="AI20" s="160">
        <f t="shared" si="16"/>
        <v>7.0413767432406882</v>
      </c>
      <c r="AJ20" s="13">
        <f t="shared" si="17"/>
        <v>0</v>
      </c>
      <c r="AK20" s="13">
        <f t="shared" si="18"/>
        <v>0</v>
      </c>
      <c r="AL20" s="161">
        <f t="shared" si="19"/>
        <v>7.0413767432406882</v>
      </c>
    </row>
    <row r="21" spans="1:38" ht="14.35" customHeight="1" x14ac:dyDescent="0.45">
      <c r="A21" s="44" t="s">
        <v>1</v>
      </c>
      <c r="B21" s="16">
        <v>19</v>
      </c>
      <c r="C21" s="52">
        <v>19</v>
      </c>
      <c r="D21" s="23">
        <f t="shared" si="0"/>
        <v>7.2222222222222223</v>
      </c>
      <c r="E21" s="58">
        <v>26</v>
      </c>
      <c r="F21" s="81">
        <f t="shared" si="20"/>
        <v>0.80555555555555558</v>
      </c>
      <c r="G21" s="82">
        <f t="shared" si="21"/>
        <v>2.9000000000000004</v>
      </c>
      <c r="H21" s="93">
        <f>SUM($D$2:$D21)</f>
        <v>26.361111111111111</v>
      </c>
      <c r="I21" s="94">
        <f t="shared" si="22"/>
        <v>7.6388888888888893</v>
      </c>
      <c r="J21" s="100">
        <f>'Vehicle data and specs'!$C$6*$F21</f>
        <v>681.5</v>
      </c>
      <c r="K21" s="8">
        <f>'Vehicle data and specs'!$C$6*9.81*'Vehicle data and specs'!$C$17</f>
        <v>82.99260000000001</v>
      </c>
      <c r="L21" s="10">
        <f>(1/2)*'Vehicle data and specs'!$C$20*'Vehicle data and specs'!$C$11*'Vehicle data and specs'!$C$13*$D21^2</f>
        <v>22.843036265432101</v>
      </c>
      <c r="M21" s="101">
        <f t="shared" si="1"/>
        <v>787.33563626543219</v>
      </c>
      <c r="N21" s="111">
        <f t="shared" si="2"/>
        <v>0</v>
      </c>
      <c r="O21" s="120">
        <f t="shared" si="3"/>
        <v>6014.3694436942742</v>
      </c>
      <c r="P21" s="11">
        <f>SUM($O$2:$O21)</f>
        <v>33046.026419741567</v>
      </c>
      <c r="Q21" s="121">
        <f t="shared" si="4"/>
        <v>33.046026419741565</v>
      </c>
      <c r="R21" s="133">
        <f t="shared" si="5"/>
        <v>0</v>
      </c>
      <c r="S21" s="35">
        <f t="shared" si="23"/>
        <v>0</v>
      </c>
      <c r="T21" s="35">
        <f t="shared" si="24"/>
        <v>0</v>
      </c>
      <c r="U21" s="134">
        <f>SUM($R$2:$R21)</f>
        <v>0</v>
      </c>
      <c r="V21" s="134">
        <f t="shared" si="6"/>
        <v>0</v>
      </c>
      <c r="W21" s="35">
        <f t="shared" si="7"/>
        <v>0</v>
      </c>
      <c r="X21" s="135">
        <f t="shared" si="8"/>
        <v>0</v>
      </c>
      <c r="Y21" s="150">
        <f t="shared" si="9"/>
        <v>33.046026419741565</v>
      </c>
      <c r="Z21" s="11">
        <f t="shared" si="10"/>
        <v>6014.3694436942742</v>
      </c>
      <c r="AA21" s="12">
        <f>1/2*'Vehicle data and specs'!$C$6*$D21^2</f>
        <v>22063.888888888891</v>
      </c>
      <c r="AB21" s="113">
        <f t="shared" si="11"/>
        <v>22.06388888888889</v>
      </c>
      <c r="AC21" s="183">
        <f t="shared" si="25"/>
        <v>9.1794517832615458E-3</v>
      </c>
      <c r="AD21" s="42">
        <f t="shared" si="12"/>
        <v>0</v>
      </c>
      <c r="AE21" s="42">
        <f t="shared" si="13"/>
        <v>0</v>
      </c>
      <c r="AF21" s="153">
        <f t="shared" si="26"/>
        <v>9.1794517832615458E-3</v>
      </c>
      <c r="AG21" s="156">
        <f t="shared" si="14"/>
        <v>0</v>
      </c>
      <c r="AH21" s="157">
        <f t="shared" si="15"/>
        <v>0</v>
      </c>
      <c r="AI21" s="160">
        <f t="shared" si="16"/>
        <v>5.6863129285836767</v>
      </c>
      <c r="AJ21" s="13">
        <f t="shared" si="17"/>
        <v>0</v>
      </c>
      <c r="AK21" s="13">
        <f t="shared" si="18"/>
        <v>0</v>
      </c>
      <c r="AL21" s="161">
        <f t="shared" si="19"/>
        <v>5.6863129285836767</v>
      </c>
    </row>
    <row r="22" spans="1:38" ht="14.35" customHeight="1" x14ac:dyDescent="0.45">
      <c r="A22" s="44" t="s">
        <v>1</v>
      </c>
      <c r="B22" s="16">
        <v>20</v>
      </c>
      <c r="C22" s="52">
        <v>20</v>
      </c>
      <c r="D22" s="23">
        <f t="shared" si="0"/>
        <v>7.6388888888888884</v>
      </c>
      <c r="E22" s="58">
        <v>27.5</v>
      </c>
      <c r="F22" s="81">
        <f t="shared" si="20"/>
        <v>0.29166666666666685</v>
      </c>
      <c r="G22" s="82">
        <f t="shared" si="21"/>
        <v>1.0500000000000007</v>
      </c>
      <c r="H22" s="93">
        <f>SUM($D$2:$D22)</f>
        <v>34</v>
      </c>
      <c r="I22" s="94">
        <f t="shared" si="22"/>
        <v>7.8055555555555571</v>
      </c>
      <c r="J22" s="100">
        <f>'Vehicle data and specs'!$C$6*$F22</f>
        <v>246.75000000000017</v>
      </c>
      <c r="K22" s="8">
        <f>'Vehicle data and specs'!$C$6*9.81*'Vehicle data and specs'!$C$17</f>
        <v>82.99260000000001</v>
      </c>
      <c r="L22" s="10">
        <f>(1/2)*'Vehicle data and specs'!$C$20*'Vehicle data and specs'!$C$11*'Vehicle data and specs'!$C$13*$D22^2</f>
        <v>25.554802035108022</v>
      </c>
      <c r="M22" s="101">
        <f t="shared" si="1"/>
        <v>355.29740203510818</v>
      </c>
      <c r="N22" s="111">
        <f t="shared" si="2"/>
        <v>0</v>
      </c>
      <c r="O22" s="120">
        <f t="shared" si="3"/>
        <v>2773.2936103295951</v>
      </c>
      <c r="P22" s="11">
        <f>SUM($O$2:$O22)</f>
        <v>35819.320030071161</v>
      </c>
      <c r="Q22" s="121">
        <f t="shared" si="4"/>
        <v>35.819320030071161</v>
      </c>
      <c r="R22" s="133">
        <f t="shared" si="5"/>
        <v>0</v>
      </c>
      <c r="S22" s="35">
        <f t="shared" si="23"/>
        <v>0</v>
      </c>
      <c r="T22" s="35">
        <f t="shared" si="24"/>
        <v>0</v>
      </c>
      <c r="U22" s="134">
        <f>SUM($R$2:$R22)</f>
        <v>0</v>
      </c>
      <c r="V22" s="134">
        <f t="shared" si="6"/>
        <v>0</v>
      </c>
      <c r="W22" s="35">
        <f t="shared" si="7"/>
        <v>0</v>
      </c>
      <c r="X22" s="135">
        <f t="shared" si="8"/>
        <v>0</v>
      </c>
      <c r="Y22" s="150">
        <f t="shared" si="9"/>
        <v>35.819320030071161</v>
      </c>
      <c r="Z22" s="11">
        <f t="shared" si="10"/>
        <v>2773.2936103295951</v>
      </c>
      <c r="AA22" s="12">
        <f>1/2*'Vehicle data and specs'!$C$6*$D22^2</f>
        <v>24683.159722222219</v>
      </c>
      <c r="AB22" s="113">
        <f t="shared" si="11"/>
        <v>24.683159722222218</v>
      </c>
      <c r="AC22" s="183">
        <f t="shared" si="25"/>
        <v>9.9498111194642122E-3</v>
      </c>
      <c r="AD22" s="42">
        <f t="shared" si="12"/>
        <v>0</v>
      </c>
      <c r="AE22" s="42">
        <f t="shared" si="13"/>
        <v>0</v>
      </c>
      <c r="AF22" s="153">
        <f t="shared" si="26"/>
        <v>9.9498111194642122E-3</v>
      </c>
      <c r="AG22" s="156">
        <f t="shared" si="14"/>
        <v>0</v>
      </c>
      <c r="AH22" s="157">
        <f t="shared" si="15"/>
        <v>0</v>
      </c>
      <c r="AI22" s="160">
        <f t="shared" si="16"/>
        <v>2.7140773766570758</v>
      </c>
      <c r="AJ22" s="13">
        <f t="shared" si="17"/>
        <v>0</v>
      </c>
      <c r="AK22" s="13">
        <f t="shared" si="18"/>
        <v>0</v>
      </c>
      <c r="AL22" s="161">
        <f t="shared" si="19"/>
        <v>2.7140773766570758</v>
      </c>
    </row>
    <row r="23" spans="1:38" ht="14.35" customHeight="1" x14ac:dyDescent="0.45">
      <c r="A23" s="44" t="s">
        <v>1</v>
      </c>
      <c r="B23" s="16">
        <v>21</v>
      </c>
      <c r="C23" s="52">
        <v>21</v>
      </c>
      <c r="D23" s="23">
        <f t="shared" si="0"/>
        <v>7.8055555555555554</v>
      </c>
      <c r="E23" s="58">
        <v>28.1</v>
      </c>
      <c r="F23" s="81">
        <f t="shared" si="20"/>
        <v>0.1111111111111112</v>
      </c>
      <c r="G23" s="82">
        <f t="shared" si="21"/>
        <v>0.40000000000000036</v>
      </c>
      <c r="H23" s="93">
        <f>SUM($D$2:$D23)</f>
        <v>41.805555555555557</v>
      </c>
      <c r="I23" s="94">
        <f t="shared" si="22"/>
        <v>7.8611111111111143</v>
      </c>
      <c r="J23" s="100">
        <f>'Vehicle data and specs'!$C$6*$F23</f>
        <v>94.000000000000071</v>
      </c>
      <c r="K23" s="8">
        <f>'Vehicle data and specs'!$C$6*9.81*'Vehicle data and specs'!$C$17</f>
        <v>82.99260000000001</v>
      </c>
      <c r="L23" s="10">
        <f>(1/2)*'Vehicle data and specs'!$C$20*'Vehicle data and specs'!$C$11*'Vehicle data and specs'!$C$13*$D23^2</f>
        <v>26.682085599922839</v>
      </c>
      <c r="M23" s="101">
        <f t="shared" si="1"/>
        <v>203.67468559992292</v>
      </c>
      <c r="N23" s="111">
        <f t="shared" si="2"/>
        <v>0</v>
      </c>
      <c r="O23" s="120">
        <f t="shared" si="3"/>
        <v>1601.1093340216169</v>
      </c>
      <c r="P23" s="11">
        <f>SUM($O$2:$O23)</f>
        <v>37420.429364092779</v>
      </c>
      <c r="Q23" s="121">
        <f t="shared" si="4"/>
        <v>37.420429364092776</v>
      </c>
      <c r="R23" s="133">
        <f t="shared" si="5"/>
        <v>0</v>
      </c>
      <c r="S23" s="35">
        <f t="shared" si="23"/>
        <v>0</v>
      </c>
      <c r="T23" s="35">
        <f t="shared" si="24"/>
        <v>0</v>
      </c>
      <c r="U23" s="134">
        <f>SUM($R$2:$R23)</f>
        <v>0</v>
      </c>
      <c r="V23" s="134">
        <f t="shared" si="6"/>
        <v>0</v>
      </c>
      <c r="W23" s="35">
        <f t="shared" si="7"/>
        <v>0</v>
      </c>
      <c r="X23" s="135">
        <f t="shared" si="8"/>
        <v>0</v>
      </c>
      <c r="Y23" s="150">
        <f t="shared" si="9"/>
        <v>37.420429364092776</v>
      </c>
      <c r="Z23" s="11">
        <f t="shared" si="10"/>
        <v>1601.1093340216169</v>
      </c>
      <c r="AA23" s="12">
        <f>1/2*'Vehicle data and specs'!$C$6*$D23^2</f>
        <v>25771.993055555555</v>
      </c>
      <c r="AB23" s="113">
        <f t="shared" si="11"/>
        <v>25.771993055555555</v>
      </c>
      <c r="AC23" s="183">
        <f t="shared" si="25"/>
        <v>1.0394563712247994E-2</v>
      </c>
      <c r="AD23" s="42">
        <f t="shared" si="12"/>
        <v>0</v>
      </c>
      <c r="AE23" s="42">
        <f t="shared" si="13"/>
        <v>0</v>
      </c>
      <c r="AF23" s="153">
        <f t="shared" si="26"/>
        <v>1.0394563712247994E-2</v>
      </c>
      <c r="AG23" s="156">
        <f t="shared" si="14"/>
        <v>0</v>
      </c>
      <c r="AH23" s="157">
        <f t="shared" si="15"/>
        <v>0</v>
      </c>
      <c r="AI23" s="160">
        <f t="shared" si="16"/>
        <v>1.5897940737105094</v>
      </c>
      <c r="AJ23" s="13">
        <f t="shared" si="17"/>
        <v>0</v>
      </c>
      <c r="AK23" s="13">
        <f t="shared" si="18"/>
        <v>0</v>
      </c>
      <c r="AL23" s="161">
        <f t="shared" si="19"/>
        <v>1.5897940737105094</v>
      </c>
    </row>
    <row r="24" spans="1:38" x14ac:dyDescent="0.45">
      <c r="A24" s="44" t="s">
        <v>1</v>
      </c>
      <c r="B24" s="16">
        <v>22</v>
      </c>
      <c r="C24" s="52">
        <v>22</v>
      </c>
      <c r="D24" s="23">
        <f t="shared" si="0"/>
        <v>7.8611111111111107</v>
      </c>
      <c r="E24" s="58">
        <v>28.3</v>
      </c>
      <c r="F24" s="81">
        <f t="shared" si="20"/>
        <v>9.7222222222222127E-2</v>
      </c>
      <c r="G24" s="82">
        <f t="shared" si="21"/>
        <v>0.34999999999999964</v>
      </c>
      <c r="H24" s="93">
        <f>SUM($D$2:$D24)</f>
        <v>49.666666666666671</v>
      </c>
      <c r="I24" s="94">
        <f t="shared" si="22"/>
        <v>8</v>
      </c>
      <c r="J24" s="100">
        <f>'Vehicle data and specs'!$C$6*$F24</f>
        <v>82.249999999999915</v>
      </c>
      <c r="K24" s="8">
        <f>'Vehicle data and specs'!$C$6*9.81*'Vehicle data and specs'!$C$17</f>
        <v>82.99260000000001</v>
      </c>
      <c r="L24" s="10">
        <f>(1/2)*'Vehicle data and specs'!$C$20*'Vehicle data and specs'!$C$11*'Vehicle data and specs'!$C$13*$D24^2</f>
        <v>27.063253423996912</v>
      </c>
      <c r="M24" s="101">
        <f t="shared" si="1"/>
        <v>192.30585342399684</v>
      </c>
      <c r="N24" s="111">
        <f t="shared" si="2"/>
        <v>0</v>
      </c>
      <c r="O24" s="120">
        <f t="shared" si="3"/>
        <v>1538.4468273919747</v>
      </c>
      <c r="P24" s="11">
        <f>SUM($O$2:$O24)</f>
        <v>38958.876191484756</v>
      </c>
      <c r="Q24" s="121">
        <f t="shared" si="4"/>
        <v>38.958876191484755</v>
      </c>
      <c r="R24" s="133">
        <f t="shared" si="5"/>
        <v>0</v>
      </c>
      <c r="S24" s="35">
        <f t="shared" si="23"/>
        <v>0</v>
      </c>
      <c r="T24" s="35">
        <f t="shared" si="24"/>
        <v>0</v>
      </c>
      <c r="U24" s="134">
        <f>SUM($R$2:$R24)</f>
        <v>0</v>
      </c>
      <c r="V24" s="134">
        <f t="shared" si="6"/>
        <v>0</v>
      </c>
      <c r="W24" s="35">
        <f t="shared" si="7"/>
        <v>0</v>
      </c>
      <c r="X24" s="135">
        <f t="shared" si="8"/>
        <v>0</v>
      </c>
      <c r="Y24" s="150">
        <f t="shared" si="9"/>
        <v>38.958876191484755</v>
      </c>
      <c r="Z24" s="11">
        <f t="shared" si="10"/>
        <v>1538.4468273919747</v>
      </c>
      <c r="AA24" s="12">
        <f>1/2*'Vehicle data and specs'!$C$6*$D24^2</f>
        <v>26140.159722222219</v>
      </c>
      <c r="AB24" s="113">
        <f t="shared" si="11"/>
        <v>26.140159722222219</v>
      </c>
      <c r="AC24" s="183">
        <f t="shared" si="25"/>
        <v>1.082191005319021E-2</v>
      </c>
      <c r="AD24" s="42">
        <f t="shared" si="12"/>
        <v>0</v>
      </c>
      <c r="AE24" s="42">
        <f t="shared" si="13"/>
        <v>0</v>
      </c>
      <c r="AF24" s="153">
        <f t="shared" si="26"/>
        <v>1.082191005319021E-2</v>
      </c>
      <c r="AG24" s="156">
        <f t="shared" si="14"/>
        <v>0</v>
      </c>
      <c r="AH24" s="157">
        <f t="shared" si="15"/>
        <v>0</v>
      </c>
      <c r="AI24" s="160">
        <f t="shared" si="16"/>
        <v>1.5117376810830863</v>
      </c>
      <c r="AJ24" s="13">
        <f t="shared" si="17"/>
        <v>0</v>
      </c>
      <c r="AK24" s="13">
        <f t="shared" si="18"/>
        <v>0</v>
      </c>
      <c r="AL24" s="161">
        <f t="shared" si="19"/>
        <v>1.5117376810830863</v>
      </c>
    </row>
    <row r="25" spans="1:38" x14ac:dyDescent="0.45">
      <c r="A25" s="44" t="s">
        <v>1</v>
      </c>
      <c r="B25" s="16">
        <v>23</v>
      </c>
      <c r="C25" s="52">
        <v>23</v>
      </c>
      <c r="D25" s="23">
        <f t="shared" si="0"/>
        <v>8</v>
      </c>
      <c r="E25" s="58">
        <v>28.8</v>
      </c>
      <c r="F25" s="81">
        <f t="shared" si="20"/>
        <v>0.1111111111111112</v>
      </c>
      <c r="G25" s="82">
        <f t="shared" si="21"/>
        <v>0.40000000000000036</v>
      </c>
      <c r="H25" s="93">
        <f>SUM($D$2:$D25)</f>
        <v>57.666666666666671</v>
      </c>
      <c r="I25" s="94">
        <f t="shared" si="22"/>
        <v>8.0833333333333286</v>
      </c>
      <c r="J25" s="100">
        <f>'Vehicle data and specs'!$C$6*$F25</f>
        <v>94.000000000000071</v>
      </c>
      <c r="K25" s="8">
        <f>'Vehicle data and specs'!$C$6*9.81*'Vehicle data and specs'!$C$17</f>
        <v>82.99260000000001</v>
      </c>
      <c r="L25" s="10">
        <f>(1/2)*'Vehicle data and specs'!$C$20*'Vehicle data and specs'!$C$11*'Vehicle data and specs'!$C$13*$D25^2</f>
        <v>28.028000000000002</v>
      </c>
      <c r="M25" s="101">
        <f t="shared" si="1"/>
        <v>205.02060000000009</v>
      </c>
      <c r="N25" s="111">
        <f t="shared" si="2"/>
        <v>0</v>
      </c>
      <c r="O25" s="120">
        <f t="shared" si="3"/>
        <v>1657.2498499999997</v>
      </c>
      <c r="P25" s="11">
        <f>SUM($O$2:$O25)</f>
        <v>40616.126041484757</v>
      </c>
      <c r="Q25" s="121">
        <f t="shared" si="4"/>
        <v>40.616126041484755</v>
      </c>
      <c r="R25" s="133">
        <f t="shared" si="5"/>
        <v>0</v>
      </c>
      <c r="S25" s="35">
        <f t="shared" si="23"/>
        <v>0</v>
      </c>
      <c r="T25" s="35">
        <f t="shared" si="24"/>
        <v>0</v>
      </c>
      <c r="U25" s="134">
        <f>SUM($R$2:$R25)</f>
        <v>0</v>
      </c>
      <c r="V25" s="134">
        <f t="shared" si="6"/>
        <v>0</v>
      </c>
      <c r="W25" s="35">
        <f t="shared" si="7"/>
        <v>0</v>
      </c>
      <c r="X25" s="135">
        <f t="shared" si="8"/>
        <v>0</v>
      </c>
      <c r="Y25" s="150">
        <f t="shared" si="9"/>
        <v>40.616126041484755</v>
      </c>
      <c r="Z25" s="11">
        <f t="shared" si="10"/>
        <v>1657.2498499999997</v>
      </c>
      <c r="AA25" s="12">
        <f>1/2*'Vehicle data and specs'!$C$6*$D25^2</f>
        <v>27072</v>
      </c>
      <c r="AB25" s="113">
        <f t="shared" si="11"/>
        <v>27.071999999999999</v>
      </c>
      <c r="AC25" s="183">
        <f t="shared" si="25"/>
        <v>1.1282257233745764E-2</v>
      </c>
      <c r="AD25" s="42">
        <f t="shared" si="12"/>
        <v>0</v>
      </c>
      <c r="AE25" s="42">
        <f t="shared" si="13"/>
        <v>0</v>
      </c>
      <c r="AF25" s="153">
        <f t="shared" si="26"/>
        <v>1.1282257233745764E-2</v>
      </c>
      <c r="AG25" s="156">
        <f t="shared" si="14"/>
        <v>0</v>
      </c>
      <c r="AH25" s="157">
        <f t="shared" si="15"/>
        <v>0</v>
      </c>
      <c r="AI25" s="160">
        <f t="shared" si="16"/>
        <v>1.6401648000000006</v>
      </c>
      <c r="AJ25" s="13">
        <f t="shared" si="17"/>
        <v>0</v>
      </c>
      <c r="AK25" s="13">
        <f t="shared" si="18"/>
        <v>0</v>
      </c>
      <c r="AL25" s="161">
        <f t="shared" si="19"/>
        <v>1.6401648000000006</v>
      </c>
    </row>
    <row r="26" spans="1:38" x14ac:dyDescent="0.45">
      <c r="A26" s="44" t="s">
        <v>1</v>
      </c>
      <c r="B26" s="16">
        <v>24</v>
      </c>
      <c r="C26" s="52">
        <v>24</v>
      </c>
      <c r="D26" s="23">
        <f t="shared" si="0"/>
        <v>8.0833333333333339</v>
      </c>
      <c r="E26" s="58">
        <v>29.1</v>
      </c>
      <c r="F26" s="81">
        <f t="shared" si="20"/>
        <v>0.27777777777777779</v>
      </c>
      <c r="G26" s="82">
        <f t="shared" si="21"/>
        <v>1</v>
      </c>
      <c r="H26" s="93">
        <f>SUM($D$2:$D26)</f>
        <v>65.75</v>
      </c>
      <c r="I26" s="94">
        <f t="shared" si="22"/>
        <v>8.5555555555555571</v>
      </c>
      <c r="J26" s="100">
        <f>'Vehicle data and specs'!$C$6*$F26</f>
        <v>235</v>
      </c>
      <c r="K26" s="8">
        <f>'Vehicle data and specs'!$C$6*9.81*'Vehicle data and specs'!$C$17</f>
        <v>82.99260000000001</v>
      </c>
      <c r="L26" s="10">
        <f>(1/2)*'Vehicle data and specs'!$C$20*'Vehicle data and specs'!$C$11*'Vehicle data and specs'!$C$13*$D26^2</f>
        <v>28.614957899305562</v>
      </c>
      <c r="M26" s="101">
        <f t="shared" si="1"/>
        <v>346.60755789930562</v>
      </c>
      <c r="N26" s="111">
        <f t="shared" si="2"/>
        <v>0</v>
      </c>
      <c r="O26" s="120">
        <f t="shared" si="3"/>
        <v>2965.4202175829487</v>
      </c>
      <c r="P26" s="11">
        <f>SUM($O$2:$O26)</f>
        <v>43581.546259067705</v>
      </c>
      <c r="Q26" s="121">
        <f t="shared" si="4"/>
        <v>43.581546259067707</v>
      </c>
      <c r="R26" s="133">
        <f t="shared" si="5"/>
        <v>0</v>
      </c>
      <c r="S26" s="35">
        <f t="shared" si="23"/>
        <v>0</v>
      </c>
      <c r="T26" s="35">
        <f t="shared" si="24"/>
        <v>0</v>
      </c>
      <c r="U26" s="134">
        <f>SUM($R$2:$R26)</f>
        <v>0</v>
      </c>
      <c r="V26" s="134">
        <f t="shared" si="6"/>
        <v>0</v>
      </c>
      <c r="W26" s="35">
        <f t="shared" si="7"/>
        <v>0</v>
      </c>
      <c r="X26" s="135">
        <f t="shared" si="8"/>
        <v>0</v>
      </c>
      <c r="Y26" s="150">
        <f t="shared" si="9"/>
        <v>43.581546259067707</v>
      </c>
      <c r="Z26" s="11">
        <f t="shared" si="10"/>
        <v>2965.4202175829487</v>
      </c>
      <c r="AA26" s="12">
        <f>1/2*'Vehicle data and specs'!$C$6*$D26^2</f>
        <v>27638.937500000004</v>
      </c>
      <c r="AB26" s="113">
        <f t="shared" si="11"/>
        <v>27.638937500000004</v>
      </c>
      <c r="AC26" s="183">
        <f t="shared" si="25"/>
        <v>1.2105985071963253E-2</v>
      </c>
      <c r="AD26" s="42">
        <f t="shared" si="12"/>
        <v>0</v>
      </c>
      <c r="AE26" s="42">
        <f t="shared" si="13"/>
        <v>0</v>
      </c>
      <c r="AF26" s="153">
        <f t="shared" si="26"/>
        <v>1.2105985071963253E-2</v>
      </c>
      <c r="AG26" s="156">
        <f t="shared" si="14"/>
        <v>0</v>
      </c>
      <c r="AH26" s="157">
        <f t="shared" si="15"/>
        <v>0</v>
      </c>
      <c r="AI26" s="160">
        <f t="shared" si="16"/>
        <v>2.8017444263527205</v>
      </c>
      <c r="AJ26" s="13">
        <f t="shared" si="17"/>
        <v>0</v>
      </c>
      <c r="AK26" s="13">
        <f t="shared" si="18"/>
        <v>0</v>
      </c>
      <c r="AL26" s="161">
        <f t="shared" si="19"/>
        <v>2.8017444263527205</v>
      </c>
    </row>
    <row r="27" spans="1:38" x14ac:dyDescent="0.45">
      <c r="A27" s="44" t="s">
        <v>1</v>
      </c>
      <c r="B27" s="16">
        <v>25</v>
      </c>
      <c r="C27" s="52">
        <v>25</v>
      </c>
      <c r="D27" s="23">
        <f t="shared" si="0"/>
        <v>8.5555555555555554</v>
      </c>
      <c r="E27" s="58">
        <v>30.8</v>
      </c>
      <c r="F27" s="81">
        <f t="shared" si="20"/>
        <v>0.38888888888888851</v>
      </c>
      <c r="G27" s="82">
        <f t="shared" si="21"/>
        <v>1.3999999999999986</v>
      </c>
      <c r="H27" s="93">
        <f>SUM($D$2:$D27)</f>
        <v>74.305555555555557</v>
      </c>
      <c r="I27" s="94">
        <f t="shared" si="22"/>
        <v>8.8611111111111143</v>
      </c>
      <c r="J27" s="100">
        <f>'Vehicle data and specs'!$C$6*$F27</f>
        <v>328.99999999999966</v>
      </c>
      <c r="K27" s="8">
        <f>'Vehicle data and specs'!$C$6*9.81*'Vehicle data and specs'!$C$17</f>
        <v>82.99260000000001</v>
      </c>
      <c r="L27" s="10">
        <f>(1/2)*'Vehicle data and specs'!$C$20*'Vehicle data and specs'!$C$11*'Vehicle data and specs'!$C$13*$D27^2</f>
        <v>32.055943672839511</v>
      </c>
      <c r="M27" s="101">
        <f t="shared" si="1"/>
        <v>444.04854367283923</v>
      </c>
      <c r="N27" s="111">
        <f t="shared" si="2"/>
        <v>0</v>
      </c>
      <c r="O27" s="120">
        <f t="shared" si="3"/>
        <v>3934.7634842121047</v>
      </c>
      <c r="P27" s="11">
        <f>SUM($O$2:$O27)</f>
        <v>47516.309743279809</v>
      </c>
      <c r="Q27" s="121">
        <f t="shared" si="4"/>
        <v>47.516309743279812</v>
      </c>
      <c r="R27" s="133">
        <f t="shared" si="5"/>
        <v>0</v>
      </c>
      <c r="S27" s="35">
        <f t="shared" si="23"/>
        <v>0</v>
      </c>
      <c r="T27" s="35">
        <f t="shared" si="24"/>
        <v>0</v>
      </c>
      <c r="U27" s="134">
        <f>SUM($R$2:$R27)</f>
        <v>0</v>
      </c>
      <c r="V27" s="134">
        <f t="shared" si="6"/>
        <v>0</v>
      </c>
      <c r="W27" s="35">
        <f t="shared" si="7"/>
        <v>0</v>
      </c>
      <c r="X27" s="135">
        <f t="shared" si="8"/>
        <v>0</v>
      </c>
      <c r="Y27" s="150">
        <f t="shared" si="9"/>
        <v>47.516309743279812</v>
      </c>
      <c r="Z27" s="11">
        <f t="shared" si="10"/>
        <v>3934.7634842121047</v>
      </c>
      <c r="AA27" s="12">
        <f>1/2*'Vehicle data and specs'!$C$6*$D27^2</f>
        <v>30962.555555555555</v>
      </c>
      <c r="AB27" s="113">
        <f t="shared" si="11"/>
        <v>30.962555555555554</v>
      </c>
      <c r="AC27" s="183">
        <f t="shared" si="25"/>
        <v>1.3198974928688836E-2</v>
      </c>
      <c r="AD27" s="42">
        <f t="shared" si="12"/>
        <v>0</v>
      </c>
      <c r="AE27" s="42">
        <f t="shared" si="13"/>
        <v>0</v>
      </c>
      <c r="AF27" s="153">
        <f t="shared" si="26"/>
        <v>1.3198974928688836E-2</v>
      </c>
      <c r="AG27" s="156">
        <f t="shared" si="14"/>
        <v>0</v>
      </c>
      <c r="AH27" s="157">
        <f t="shared" si="15"/>
        <v>0</v>
      </c>
      <c r="AI27" s="160">
        <f t="shared" si="16"/>
        <v>3.7990819847565134</v>
      </c>
      <c r="AJ27" s="13">
        <f t="shared" si="17"/>
        <v>0</v>
      </c>
      <c r="AK27" s="13">
        <f t="shared" si="18"/>
        <v>0</v>
      </c>
      <c r="AL27" s="161">
        <f t="shared" si="19"/>
        <v>3.7990819847565134</v>
      </c>
    </row>
    <row r="28" spans="1:38" x14ac:dyDescent="0.45">
      <c r="A28" s="44" t="s">
        <v>1</v>
      </c>
      <c r="B28" s="16">
        <v>26</v>
      </c>
      <c r="C28" s="52">
        <v>26</v>
      </c>
      <c r="D28" s="23">
        <f t="shared" si="0"/>
        <v>8.8611111111111107</v>
      </c>
      <c r="E28" s="58">
        <v>31.9</v>
      </c>
      <c r="F28" s="81">
        <f t="shared" si="20"/>
        <v>0.45833333333333343</v>
      </c>
      <c r="G28" s="82">
        <f t="shared" si="21"/>
        <v>1.6500000000000004</v>
      </c>
      <c r="H28" s="93">
        <f>SUM($D$2:$D28)</f>
        <v>83.166666666666671</v>
      </c>
      <c r="I28" s="94">
        <f t="shared" si="22"/>
        <v>9.4722222222222285</v>
      </c>
      <c r="J28" s="100">
        <f>'Vehicle data and specs'!$C$6*$F28</f>
        <v>387.75000000000006</v>
      </c>
      <c r="K28" s="8">
        <f>'Vehicle data and specs'!$C$6*9.81*'Vehicle data and specs'!$C$17</f>
        <v>82.99260000000001</v>
      </c>
      <c r="L28" s="10">
        <f>(1/2)*'Vehicle data and specs'!$C$20*'Vehicle data and specs'!$C$11*'Vehicle data and specs'!$C$13*$D28^2</f>
        <v>34.386541618441356</v>
      </c>
      <c r="M28" s="101">
        <f t="shared" si="1"/>
        <v>505.12914161844139</v>
      </c>
      <c r="N28" s="111">
        <f t="shared" si="2"/>
        <v>0</v>
      </c>
      <c r="O28" s="120">
        <f t="shared" si="3"/>
        <v>4784.6954803302397</v>
      </c>
      <c r="P28" s="11">
        <f>SUM($O$2:$O28)</f>
        <v>52301.005223610046</v>
      </c>
      <c r="Q28" s="121">
        <f t="shared" si="4"/>
        <v>52.301005223610048</v>
      </c>
      <c r="R28" s="133">
        <f t="shared" si="5"/>
        <v>0</v>
      </c>
      <c r="S28" s="35">
        <f t="shared" si="23"/>
        <v>0</v>
      </c>
      <c r="T28" s="35">
        <f t="shared" si="24"/>
        <v>0</v>
      </c>
      <c r="U28" s="134">
        <f>SUM($R$2:$R28)</f>
        <v>0</v>
      </c>
      <c r="V28" s="134">
        <f t="shared" si="6"/>
        <v>0</v>
      </c>
      <c r="W28" s="35">
        <f t="shared" si="7"/>
        <v>0</v>
      </c>
      <c r="X28" s="135">
        <f t="shared" si="8"/>
        <v>0</v>
      </c>
      <c r="Y28" s="150">
        <f t="shared" si="9"/>
        <v>52.301005223610048</v>
      </c>
      <c r="Z28" s="11">
        <f t="shared" si="10"/>
        <v>4784.6954803302397</v>
      </c>
      <c r="AA28" s="12">
        <f>1/2*'Vehicle data and specs'!$C$6*$D28^2</f>
        <v>33213.659722222219</v>
      </c>
      <c r="AB28" s="113">
        <f t="shared" si="11"/>
        <v>33.213659722222218</v>
      </c>
      <c r="AC28" s="183">
        <f t="shared" si="25"/>
        <v>1.4528057006558346E-2</v>
      </c>
      <c r="AD28" s="42">
        <f t="shared" si="12"/>
        <v>0</v>
      </c>
      <c r="AE28" s="42">
        <f t="shared" si="13"/>
        <v>0</v>
      </c>
      <c r="AF28" s="153">
        <f t="shared" si="26"/>
        <v>1.4528057006558346E-2</v>
      </c>
      <c r="AG28" s="156">
        <f t="shared" si="14"/>
        <v>0</v>
      </c>
      <c r="AH28" s="157">
        <f t="shared" si="15"/>
        <v>0</v>
      </c>
      <c r="AI28" s="160">
        <f t="shared" si="16"/>
        <v>4.4760054493411889</v>
      </c>
      <c r="AJ28" s="13">
        <f t="shared" si="17"/>
        <v>0</v>
      </c>
      <c r="AK28" s="13">
        <f t="shared" si="18"/>
        <v>0</v>
      </c>
      <c r="AL28" s="161">
        <f t="shared" si="19"/>
        <v>4.4760054493411889</v>
      </c>
    </row>
    <row r="29" spans="1:38" x14ac:dyDescent="0.45">
      <c r="A29" s="44" t="s">
        <v>1</v>
      </c>
      <c r="B29" s="16">
        <v>27</v>
      </c>
      <c r="C29" s="52">
        <v>27</v>
      </c>
      <c r="D29" s="23">
        <f t="shared" si="0"/>
        <v>9.4722222222222232</v>
      </c>
      <c r="E29" s="58">
        <v>34.1</v>
      </c>
      <c r="F29" s="81">
        <f t="shared" si="20"/>
        <v>0.65277777777777812</v>
      </c>
      <c r="G29" s="82">
        <f t="shared" si="21"/>
        <v>2.3500000000000014</v>
      </c>
      <c r="H29" s="93">
        <f>SUM($D$2:$D29)</f>
        <v>92.6388888888889</v>
      </c>
      <c r="I29" s="94">
        <f t="shared" si="22"/>
        <v>10.166666666666671</v>
      </c>
      <c r="J29" s="100">
        <f>'Vehicle data and specs'!$C$6*$F29</f>
        <v>552.25000000000034</v>
      </c>
      <c r="K29" s="8">
        <f>'Vehicle data and specs'!$C$6*9.81*'Vehicle data and specs'!$C$17</f>
        <v>82.99260000000001</v>
      </c>
      <c r="L29" s="10">
        <f>(1/2)*'Vehicle data and specs'!$C$20*'Vehicle data and specs'!$C$11*'Vehicle data and specs'!$C$13*$D29^2</f>
        <v>39.293063609182106</v>
      </c>
      <c r="M29" s="101">
        <f t="shared" si="1"/>
        <v>674.53566360918251</v>
      </c>
      <c r="N29" s="111">
        <f t="shared" si="2"/>
        <v>0</v>
      </c>
      <c r="O29" s="120">
        <f t="shared" si="3"/>
        <v>6857.7792466933588</v>
      </c>
      <c r="P29" s="11">
        <f>SUM($O$2:$O29)</f>
        <v>59158.784470303406</v>
      </c>
      <c r="Q29" s="121">
        <f t="shared" si="4"/>
        <v>59.158784470303409</v>
      </c>
      <c r="R29" s="133">
        <f t="shared" si="5"/>
        <v>0</v>
      </c>
      <c r="S29" s="35">
        <f t="shared" si="23"/>
        <v>0</v>
      </c>
      <c r="T29" s="35">
        <f t="shared" si="24"/>
        <v>0</v>
      </c>
      <c r="U29" s="134">
        <f>SUM($R$2:$R29)</f>
        <v>0</v>
      </c>
      <c r="V29" s="134">
        <f t="shared" si="6"/>
        <v>0</v>
      </c>
      <c r="W29" s="35">
        <f t="shared" si="7"/>
        <v>0</v>
      </c>
      <c r="X29" s="135">
        <f t="shared" si="8"/>
        <v>0</v>
      </c>
      <c r="Y29" s="150">
        <f t="shared" si="9"/>
        <v>59.158784470303409</v>
      </c>
      <c r="Z29" s="11">
        <f t="shared" si="10"/>
        <v>6857.7792466933588</v>
      </c>
      <c r="AA29" s="12">
        <f>1/2*'Vehicle data and specs'!$C$6*$D29^2</f>
        <v>37952.826388888898</v>
      </c>
      <c r="AB29" s="113">
        <f t="shared" si="11"/>
        <v>37.952826388888894</v>
      </c>
      <c r="AC29" s="183">
        <f t="shared" si="25"/>
        <v>1.6432995686195391E-2</v>
      </c>
      <c r="AD29" s="42">
        <f t="shared" si="12"/>
        <v>0</v>
      </c>
      <c r="AE29" s="42">
        <f t="shared" si="13"/>
        <v>0</v>
      </c>
      <c r="AF29" s="153">
        <f t="shared" si="26"/>
        <v>1.6432995686195391E-2</v>
      </c>
      <c r="AG29" s="156">
        <f t="shared" si="14"/>
        <v>0</v>
      </c>
      <c r="AH29" s="157">
        <f t="shared" si="15"/>
        <v>0</v>
      </c>
      <c r="AI29" s="160">
        <f t="shared" si="16"/>
        <v>6.3893517025203126</v>
      </c>
      <c r="AJ29" s="13">
        <f t="shared" si="17"/>
        <v>0</v>
      </c>
      <c r="AK29" s="13">
        <f t="shared" si="18"/>
        <v>0</v>
      </c>
      <c r="AL29" s="161">
        <f t="shared" si="19"/>
        <v>6.3893517025203126</v>
      </c>
    </row>
    <row r="30" spans="1:38" x14ac:dyDescent="0.45">
      <c r="A30" s="44" t="s">
        <v>1</v>
      </c>
      <c r="B30" s="16">
        <v>28</v>
      </c>
      <c r="C30" s="52">
        <v>28</v>
      </c>
      <c r="D30" s="23">
        <f t="shared" si="0"/>
        <v>10.166666666666666</v>
      </c>
      <c r="E30" s="58">
        <v>36.6</v>
      </c>
      <c r="F30" s="81">
        <f t="shared" si="20"/>
        <v>0.69444444444444442</v>
      </c>
      <c r="G30" s="82">
        <f t="shared" si="21"/>
        <v>2.5</v>
      </c>
      <c r="H30" s="93">
        <f>SUM($D$2:$D30)</f>
        <v>102.80555555555557</v>
      </c>
      <c r="I30" s="94">
        <f t="shared" si="22"/>
        <v>10.861111111111114</v>
      </c>
      <c r="J30" s="100">
        <f>'Vehicle data and specs'!$C$6*$F30</f>
        <v>587.5</v>
      </c>
      <c r="K30" s="8">
        <f>'Vehicle data and specs'!$C$6*9.81*'Vehicle data and specs'!$C$17</f>
        <v>82.99260000000001</v>
      </c>
      <c r="L30" s="10">
        <f>(1/2)*'Vehicle data and specs'!$C$20*'Vehicle data and specs'!$C$11*'Vehicle data and specs'!$C$13*$D30^2</f>
        <v>45.26570659722222</v>
      </c>
      <c r="M30" s="101">
        <f t="shared" si="1"/>
        <v>715.75830659722226</v>
      </c>
      <c r="N30" s="111">
        <f t="shared" si="2"/>
        <v>0</v>
      </c>
      <c r="O30" s="120">
        <f t="shared" si="3"/>
        <v>7773.9304966531663</v>
      </c>
      <c r="P30" s="11">
        <f>SUM($O$2:$O30)</f>
        <v>66932.71496695657</v>
      </c>
      <c r="Q30" s="121">
        <f t="shared" si="4"/>
        <v>66.932714966956567</v>
      </c>
      <c r="R30" s="133">
        <f t="shared" si="5"/>
        <v>0</v>
      </c>
      <c r="S30" s="35">
        <f t="shared" si="23"/>
        <v>0</v>
      </c>
      <c r="T30" s="35">
        <f t="shared" si="24"/>
        <v>0</v>
      </c>
      <c r="U30" s="134">
        <f>SUM($R$2:$R30)</f>
        <v>0</v>
      </c>
      <c r="V30" s="134">
        <f t="shared" si="6"/>
        <v>0</v>
      </c>
      <c r="W30" s="35">
        <f t="shared" si="7"/>
        <v>0</v>
      </c>
      <c r="X30" s="135">
        <f t="shared" si="8"/>
        <v>0</v>
      </c>
      <c r="Y30" s="150">
        <f t="shared" si="9"/>
        <v>66.932714966956567</v>
      </c>
      <c r="Z30" s="11">
        <f t="shared" si="10"/>
        <v>7773.9304966531663</v>
      </c>
      <c r="AA30" s="12">
        <f>1/2*'Vehicle data and specs'!$C$6*$D30^2</f>
        <v>43721.749999999993</v>
      </c>
      <c r="AB30" s="113">
        <f t="shared" si="11"/>
        <v>43.721749999999993</v>
      </c>
      <c r="AC30" s="183">
        <f t="shared" si="25"/>
        <v>1.8592420824154601E-2</v>
      </c>
      <c r="AD30" s="42">
        <f t="shared" si="12"/>
        <v>0</v>
      </c>
      <c r="AE30" s="42">
        <f t="shared" si="13"/>
        <v>0</v>
      </c>
      <c r="AF30" s="153">
        <f t="shared" si="26"/>
        <v>1.8592420824154601E-2</v>
      </c>
      <c r="AG30" s="156">
        <f t="shared" si="14"/>
        <v>0</v>
      </c>
      <c r="AH30" s="157">
        <f t="shared" si="15"/>
        <v>0</v>
      </c>
      <c r="AI30" s="160">
        <f t="shared" si="16"/>
        <v>7.2768761170717591</v>
      </c>
      <c r="AJ30" s="13">
        <f t="shared" si="17"/>
        <v>0</v>
      </c>
      <c r="AK30" s="13">
        <f t="shared" si="18"/>
        <v>0</v>
      </c>
      <c r="AL30" s="161">
        <f t="shared" si="19"/>
        <v>7.2768761170717591</v>
      </c>
    </row>
    <row r="31" spans="1:38" x14ac:dyDescent="0.45">
      <c r="A31" s="44" t="s">
        <v>1</v>
      </c>
      <c r="B31" s="16">
        <v>29</v>
      </c>
      <c r="C31" s="52">
        <v>29</v>
      </c>
      <c r="D31" s="23">
        <f t="shared" si="0"/>
        <v>10.861111111111111</v>
      </c>
      <c r="E31" s="58">
        <v>39.1</v>
      </c>
      <c r="F31" s="81">
        <f t="shared" si="20"/>
        <v>0.65277777777777712</v>
      </c>
      <c r="G31" s="82">
        <f t="shared" si="21"/>
        <v>2.3499999999999979</v>
      </c>
      <c r="H31" s="93">
        <f>SUM($D$2:$D31)</f>
        <v>113.66666666666669</v>
      </c>
      <c r="I31" s="94">
        <f t="shared" si="22"/>
        <v>11.472222222222229</v>
      </c>
      <c r="J31" s="100">
        <f>'Vehicle data and specs'!$C$6*$F31</f>
        <v>552.24999999999943</v>
      </c>
      <c r="K31" s="8">
        <f>'Vehicle data and specs'!$C$6*9.81*'Vehicle data and specs'!$C$17</f>
        <v>82.99260000000001</v>
      </c>
      <c r="L31" s="10">
        <f>(1/2)*'Vehicle data and specs'!$C$20*'Vehicle data and specs'!$C$11*'Vehicle data and specs'!$C$13*$D31^2</f>
        <v>51.660743007330247</v>
      </c>
      <c r="M31" s="101">
        <f t="shared" si="1"/>
        <v>686.90334300732968</v>
      </c>
      <c r="N31" s="111">
        <f t="shared" si="2"/>
        <v>0</v>
      </c>
      <c r="O31" s="120">
        <f t="shared" si="3"/>
        <v>7880.3077961674253</v>
      </c>
      <c r="P31" s="11">
        <f>SUM($O$2:$O31)</f>
        <v>74813.022763123998</v>
      </c>
      <c r="Q31" s="121">
        <f t="shared" si="4"/>
        <v>74.813022763123996</v>
      </c>
      <c r="R31" s="133">
        <f t="shared" si="5"/>
        <v>0</v>
      </c>
      <c r="S31" s="35">
        <f t="shared" si="23"/>
        <v>0</v>
      </c>
      <c r="T31" s="35">
        <f t="shared" si="24"/>
        <v>0</v>
      </c>
      <c r="U31" s="134">
        <f>SUM($R$2:$R31)</f>
        <v>0</v>
      </c>
      <c r="V31" s="134">
        <f t="shared" si="6"/>
        <v>0</v>
      </c>
      <c r="W31" s="35">
        <f t="shared" si="7"/>
        <v>0</v>
      </c>
      <c r="X31" s="135">
        <f t="shared" si="8"/>
        <v>0</v>
      </c>
      <c r="Y31" s="150">
        <f t="shared" si="9"/>
        <v>74.813022763123996</v>
      </c>
      <c r="Z31" s="11">
        <f t="shared" si="10"/>
        <v>7880.3077961674253</v>
      </c>
      <c r="AA31" s="12">
        <f>1/2*'Vehicle data and specs'!$C$6*$D31^2</f>
        <v>49898.659722222219</v>
      </c>
      <c r="AB31" s="113">
        <f t="shared" si="11"/>
        <v>49.89865972222222</v>
      </c>
      <c r="AC31" s="183">
        <f t="shared" si="25"/>
        <v>2.0781395211978887E-2</v>
      </c>
      <c r="AD31" s="42">
        <f t="shared" si="12"/>
        <v>0</v>
      </c>
      <c r="AE31" s="42">
        <f t="shared" si="13"/>
        <v>0</v>
      </c>
      <c r="AF31" s="153">
        <f t="shared" si="26"/>
        <v>2.0781395211978887E-2</v>
      </c>
      <c r="AG31" s="156">
        <f t="shared" si="14"/>
        <v>0</v>
      </c>
      <c r="AH31" s="157">
        <f t="shared" si="15"/>
        <v>0</v>
      </c>
      <c r="AI31" s="160">
        <f t="shared" si="16"/>
        <v>7.4605335309962744</v>
      </c>
      <c r="AJ31" s="13">
        <f t="shared" si="17"/>
        <v>0</v>
      </c>
      <c r="AK31" s="13">
        <f t="shared" si="18"/>
        <v>0</v>
      </c>
      <c r="AL31" s="161">
        <f t="shared" si="19"/>
        <v>7.4605335309962744</v>
      </c>
    </row>
    <row r="32" spans="1:38" x14ac:dyDescent="0.45">
      <c r="A32" s="44" t="s">
        <v>1</v>
      </c>
      <c r="B32" s="16">
        <v>30</v>
      </c>
      <c r="C32" s="52">
        <v>30</v>
      </c>
      <c r="D32" s="23">
        <f t="shared" si="0"/>
        <v>11.472222222222221</v>
      </c>
      <c r="E32" s="58">
        <v>41.3</v>
      </c>
      <c r="F32" s="81">
        <f t="shared" si="20"/>
        <v>0.47222222222222199</v>
      </c>
      <c r="G32" s="82">
        <f t="shared" si="21"/>
        <v>1.6999999999999993</v>
      </c>
      <c r="H32" s="93">
        <f>SUM($D$2:$D32)</f>
        <v>125.13888888888891</v>
      </c>
      <c r="I32" s="94">
        <f t="shared" si="22"/>
        <v>11.805555555555543</v>
      </c>
      <c r="J32" s="100">
        <f>'Vehicle data and specs'!$C$6*$F32</f>
        <v>399.49999999999983</v>
      </c>
      <c r="K32" s="8">
        <f>'Vehicle data and specs'!$C$6*9.81*'Vehicle data and specs'!$C$17</f>
        <v>82.99260000000001</v>
      </c>
      <c r="L32" s="10">
        <f>(1/2)*'Vehicle data and specs'!$C$20*'Vehicle data and specs'!$C$11*'Vehicle data and specs'!$C$13*$D32^2</f>
        <v>57.637778886959872</v>
      </c>
      <c r="M32" s="101">
        <f t="shared" si="1"/>
        <v>540.13037888695965</v>
      </c>
      <c r="N32" s="111">
        <f t="shared" si="2"/>
        <v>0</v>
      </c>
      <c r="O32" s="120">
        <f t="shared" si="3"/>
        <v>6376.539195193267</v>
      </c>
      <c r="P32" s="11">
        <f>SUM($O$2:$O32)</f>
        <v>81189.561958317267</v>
      </c>
      <c r="Q32" s="121">
        <f t="shared" si="4"/>
        <v>81.18956195831727</v>
      </c>
      <c r="R32" s="133">
        <f t="shared" si="5"/>
        <v>0</v>
      </c>
      <c r="S32" s="35">
        <f t="shared" si="23"/>
        <v>0</v>
      </c>
      <c r="T32" s="35">
        <f t="shared" si="24"/>
        <v>0</v>
      </c>
      <c r="U32" s="134">
        <f>SUM($R$2:$R32)</f>
        <v>0</v>
      </c>
      <c r="V32" s="134">
        <f t="shared" si="6"/>
        <v>0</v>
      </c>
      <c r="W32" s="35">
        <f t="shared" si="7"/>
        <v>0</v>
      </c>
      <c r="X32" s="135">
        <f t="shared" si="8"/>
        <v>0</v>
      </c>
      <c r="Y32" s="150">
        <f t="shared" si="9"/>
        <v>81.18956195831727</v>
      </c>
      <c r="Z32" s="11">
        <f t="shared" si="10"/>
        <v>6376.539195193267</v>
      </c>
      <c r="AA32" s="12">
        <f>1/2*'Vehicle data and specs'!$C$6*$D32^2</f>
        <v>55671.826388888883</v>
      </c>
      <c r="AB32" s="113">
        <f t="shared" si="11"/>
        <v>55.671826388888881</v>
      </c>
      <c r="AC32" s="183">
        <f t="shared" si="25"/>
        <v>2.2552656099532574E-2</v>
      </c>
      <c r="AD32" s="42">
        <f t="shared" si="12"/>
        <v>0</v>
      </c>
      <c r="AE32" s="42">
        <f t="shared" si="13"/>
        <v>0</v>
      </c>
      <c r="AF32" s="153">
        <f t="shared" si="26"/>
        <v>2.2552656099532574E-2</v>
      </c>
      <c r="AG32" s="156">
        <f t="shared" si="14"/>
        <v>0</v>
      </c>
      <c r="AH32" s="157">
        <f t="shared" si="15"/>
        <v>0</v>
      </c>
      <c r="AI32" s="160">
        <f t="shared" si="16"/>
        <v>6.1964957355642865</v>
      </c>
      <c r="AJ32" s="13">
        <f t="shared" si="17"/>
        <v>0</v>
      </c>
      <c r="AK32" s="13">
        <f t="shared" si="18"/>
        <v>0</v>
      </c>
      <c r="AL32" s="161">
        <f t="shared" si="19"/>
        <v>6.1964957355642865</v>
      </c>
    </row>
    <row r="33" spans="1:38" x14ac:dyDescent="0.45">
      <c r="A33" s="44" t="s">
        <v>1</v>
      </c>
      <c r="B33" s="16">
        <v>31</v>
      </c>
      <c r="C33" s="52">
        <v>31</v>
      </c>
      <c r="D33" s="23">
        <f t="shared" si="0"/>
        <v>11.805555555555555</v>
      </c>
      <c r="E33" s="58">
        <v>42.5</v>
      </c>
      <c r="F33" s="81">
        <f t="shared" si="20"/>
        <v>0.27777777777777779</v>
      </c>
      <c r="G33" s="82">
        <f t="shared" si="21"/>
        <v>1</v>
      </c>
      <c r="H33" s="93">
        <f>SUM($D$2:$D33)</f>
        <v>136.94444444444446</v>
      </c>
      <c r="I33" s="94">
        <f t="shared" si="22"/>
        <v>12.027777777777771</v>
      </c>
      <c r="J33" s="100">
        <f>'Vehicle data and specs'!$C$6*$F33</f>
        <v>235</v>
      </c>
      <c r="K33" s="8">
        <f>'Vehicle data and specs'!$C$6*9.81*'Vehicle data and specs'!$C$17</f>
        <v>82.99260000000001</v>
      </c>
      <c r="L33" s="10">
        <f>(1/2)*'Vehicle data and specs'!$C$20*'Vehicle data and specs'!$C$11*'Vehicle data and specs'!$C$13*$D33^2</f>
        <v>61.035849488811728</v>
      </c>
      <c r="M33" s="101">
        <f t="shared" si="1"/>
        <v>379.02844948881176</v>
      </c>
      <c r="N33" s="111">
        <f t="shared" si="2"/>
        <v>0</v>
      </c>
      <c r="O33" s="120">
        <f t="shared" si="3"/>
        <v>4558.8699619070949</v>
      </c>
      <c r="P33" s="11">
        <f>SUM($O$2:$O33)</f>
        <v>85748.431920224364</v>
      </c>
      <c r="Q33" s="121">
        <f t="shared" si="4"/>
        <v>85.748431920224363</v>
      </c>
      <c r="R33" s="133">
        <f t="shared" si="5"/>
        <v>0</v>
      </c>
      <c r="S33" s="35">
        <f t="shared" si="23"/>
        <v>0</v>
      </c>
      <c r="T33" s="35">
        <f t="shared" si="24"/>
        <v>0</v>
      </c>
      <c r="U33" s="134">
        <f>SUM($R$2:$R33)</f>
        <v>0</v>
      </c>
      <c r="V33" s="134">
        <f t="shared" si="6"/>
        <v>0</v>
      </c>
      <c r="W33" s="35">
        <f t="shared" si="7"/>
        <v>0</v>
      </c>
      <c r="X33" s="135">
        <f t="shared" si="8"/>
        <v>0</v>
      </c>
      <c r="Y33" s="150">
        <f t="shared" si="9"/>
        <v>85.748431920224363</v>
      </c>
      <c r="Z33" s="11">
        <f t="shared" si="10"/>
        <v>4558.8699619070949</v>
      </c>
      <c r="AA33" s="12">
        <f>1/2*'Vehicle data and specs'!$C$6*$D33^2</f>
        <v>58953.993055555555</v>
      </c>
      <c r="AB33" s="113">
        <f t="shared" si="11"/>
        <v>58.953993055555557</v>
      </c>
      <c r="AC33" s="183">
        <f t="shared" si="25"/>
        <v>2.381900886672899E-2</v>
      </c>
      <c r="AD33" s="42">
        <f t="shared" si="12"/>
        <v>0</v>
      </c>
      <c r="AE33" s="42">
        <f t="shared" si="13"/>
        <v>0</v>
      </c>
      <c r="AF33" s="153">
        <f t="shared" si="26"/>
        <v>2.381900886672899E-2</v>
      </c>
      <c r="AG33" s="156">
        <f t="shared" si="14"/>
        <v>0</v>
      </c>
      <c r="AH33" s="157">
        <f t="shared" si="15"/>
        <v>0</v>
      </c>
      <c r="AI33" s="160">
        <f t="shared" si="16"/>
        <v>4.4746414175762501</v>
      </c>
      <c r="AJ33" s="13">
        <f t="shared" si="17"/>
        <v>0</v>
      </c>
      <c r="AK33" s="13">
        <f t="shared" si="18"/>
        <v>0</v>
      </c>
      <c r="AL33" s="161">
        <f t="shared" si="19"/>
        <v>4.4746414175762501</v>
      </c>
    </row>
    <row r="34" spans="1:38" x14ac:dyDescent="0.45">
      <c r="A34" s="44" t="s">
        <v>1</v>
      </c>
      <c r="B34" s="16">
        <v>32</v>
      </c>
      <c r="C34" s="52">
        <v>32</v>
      </c>
      <c r="D34" s="23">
        <f t="shared" si="0"/>
        <v>12.027777777777777</v>
      </c>
      <c r="E34" s="58">
        <v>43.3</v>
      </c>
      <c r="F34" s="81">
        <f t="shared" si="20"/>
        <v>0.19444444444444425</v>
      </c>
      <c r="G34" s="82">
        <f t="shared" si="21"/>
        <v>0.69999999999999929</v>
      </c>
      <c r="H34" s="93">
        <f>SUM($D$2:$D34)</f>
        <v>148.97222222222223</v>
      </c>
      <c r="I34" s="94">
        <f t="shared" si="22"/>
        <v>12.194444444444457</v>
      </c>
      <c r="J34" s="100">
        <f>'Vehicle data and specs'!$C$6*$F34</f>
        <v>164.49999999999983</v>
      </c>
      <c r="K34" s="8">
        <f>'Vehicle data and specs'!$C$6*9.81*'Vehicle data and specs'!$C$17</f>
        <v>82.99260000000001</v>
      </c>
      <c r="L34" s="10">
        <f>(1/2)*'Vehicle data and specs'!$C$20*'Vehicle data and specs'!$C$11*'Vehicle data and specs'!$C$13*$D34^2</f>
        <v>63.355296248070978</v>
      </c>
      <c r="M34" s="101">
        <f t="shared" si="1"/>
        <v>310.84789624807081</v>
      </c>
      <c r="N34" s="111">
        <f t="shared" si="2"/>
        <v>0</v>
      </c>
      <c r="O34" s="120">
        <f t="shared" si="3"/>
        <v>3790.6174014695339</v>
      </c>
      <c r="P34" s="11">
        <f>SUM($O$2:$O34)</f>
        <v>89539.049321693892</v>
      </c>
      <c r="Q34" s="121">
        <f t="shared" si="4"/>
        <v>89.539049321693895</v>
      </c>
      <c r="R34" s="133">
        <f t="shared" si="5"/>
        <v>0</v>
      </c>
      <c r="S34" s="35">
        <f t="shared" si="23"/>
        <v>0</v>
      </c>
      <c r="T34" s="35">
        <f t="shared" si="24"/>
        <v>0</v>
      </c>
      <c r="U34" s="134">
        <f>SUM($R$2:$R34)</f>
        <v>0</v>
      </c>
      <c r="V34" s="134">
        <f t="shared" si="6"/>
        <v>0</v>
      </c>
      <c r="W34" s="35">
        <f t="shared" si="7"/>
        <v>0</v>
      </c>
      <c r="X34" s="135">
        <f t="shared" si="8"/>
        <v>0</v>
      </c>
      <c r="Y34" s="150">
        <f t="shared" si="9"/>
        <v>89.539049321693895</v>
      </c>
      <c r="Z34" s="11">
        <f t="shared" si="10"/>
        <v>3790.6174014695339</v>
      </c>
      <c r="AA34" s="12">
        <f>1/2*'Vehicle data and specs'!$C$6*$D34^2</f>
        <v>61194.326388888876</v>
      </c>
      <c r="AB34" s="113">
        <f t="shared" si="11"/>
        <v>61.194326388888875</v>
      </c>
      <c r="AC34" s="183">
        <f t="shared" si="25"/>
        <v>2.4871958144914972E-2</v>
      </c>
      <c r="AD34" s="42">
        <f t="shared" si="12"/>
        <v>0</v>
      </c>
      <c r="AE34" s="42">
        <f t="shared" si="13"/>
        <v>0</v>
      </c>
      <c r="AF34" s="153">
        <f t="shared" si="26"/>
        <v>2.4871958144914972E-2</v>
      </c>
      <c r="AG34" s="156">
        <f t="shared" si="14"/>
        <v>0</v>
      </c>
      <c r="AH34" s="157">
        <f t="shared" si="15"/>
        <v>0</v>
      </c>
      <c r="AI34" s="160">
        <f t="shared" si="16"/>
        <v>3.7388094187615177</v>
      </c>
      <c r="AJ34" s="13">
        <f t="shared" si="17"/>
        <v>0</v>
      </c>
      <c r="AK34" s="13">
        <f t="shared" si="18"/>
        <v>0</v>
      </c>
      <c r="AL34" s="161">
        <f t="shared" si="19"/>
        <v>3.7388094187615177</v>
      </c>
    </row>
    <row r="35" spans="1:38" x14ac:dyDescent="0.45">
      <c r="A35" s="44" t="s">
        <v>1</v>
      </c>
      <c r="B35" s="16">
        <v>33</v>
      </c>
      <c r="C35" s="52">
        <v>33</v>
      </c>
      <c r="D35" s="23">
        <f t="shared" si="0"/>
        <v>12.194444444444443</v>
      </c>
      <c r="E35" s="58">
        <v>43.9</v>
      </c>
      <c r="F35" s="81">
        <f t="shared" si="20"/>
        <v>0.15277777777777798</v>
      </c>
      <c r="G35" s="82">
        <f t="shared" si="21"/>
        <v>0.55000000000000071</v>
      </c>
      <c r="H35" s="93">
        <f>SUM($D$2:$D35)</f>
        <v>161.16666666666669</v>
      </c>
      <c r="I35" s="94">
        <f t="shared" si="22"/>
        <v>12.333333333333343</v>
      </c>
      <c r="J35" s="100">
        <f>'Vehicle data and specs'!$C$6*$F35</f>
        <v>129.25000000000017</v>
      </c>
      <c r="K35" s="8">
        <f>'Vehicle data and specs'!$C$6*9.81*'Vehicle data and specs'!$C$17</f>
        <v>82.99260000000001</v>
      </c>
      <c r="L35" s="10">
        <f>(1/2)*'Vehicle data and specs'!$C$20*'Vehicle data and specs'!$C$11*'Vehicle data and specs'!$C$13*$D35^2</f>
        <v>65.12326615547839</v>
      </c>
      <c r="M35" s="101">
        <f t="shared" si="1"/>
        <v>277.36586615547856</v>
      </c>
      <c r="N35" s="111">
        <f t="shared" si="2"/>
        <v>0</v>
      </c>
      <c r="O35" s="120">
        <f t="shared" si="3"/>
        <v>3420.8456825842381</v>
      </c>
      <c r="P35" s="11">
        <f>SUM($O$2:$O35)</f>
        <v>92959.895004278136</v>
      </c>
      <c r="Q35" s="121">
        <f t="shared" si="4"/>
        <v>92.959895004278138</v>
      </c>
      <c r="R35" s="133">
        <f t="shared" si="5"/>
        <v>0</v>
      </c>
      <c r="S35" s="35">
        <f t="shared" si="23"/>
        <v>0</v>
      </c>
      <c r="T35" s="35">
        <f t="shared" si="24"/>
        <v>0</v>
      </c>
      <c r="U35" s="134">
        <f>SUM($R$2:$R35)</f>
        <v>0</v>
      </c>
      <c r="V35" s="134">
        <f t="shared" si="6"/>
        <v>0</v>
      </c>
      <c r="W35" s="35">
        <f t="shared" si="7"/>
        <v>0</v>
      </c>
      <c r="X35" s="135">
        <f t="shared" si="8"/>
        <v>0</v>
      </c>
      <c r="Y35" s="150">
        <f t="shared" si="9"/>
        <v>92.959895004278138</v>
      </c>
      <c r="Z35" s="11">
        <f t="shared" si="10"/>
        <v>3420.8456825842381</v>
      </c>
      <c r="AA35" s="12">
        <f>1/2*'Vehicle data and specs'!$C$6*$D35^2</f>
        <v>62901.99305555554</v>
      </c>
      <c r="AB35" s="113">
        <f t="shared" si="11"/>
        <v>62.901993055555543</v>
      </c>
      <c r="AC35" s="183">
        <f t="shared" si="25"/>
        <v>2.5822193056743926E-2</v>
      </c>
      <c r="AD35" s="42">
        <f t="shared" si="12"/>
        <v>0</v>
      </c>
      <c r="AE35" s="42">
        <f t="shared" si="13"/>
        <v>0</v>
      </c>
      <c r="AF35" s="153">
        <f t="shared" si="26"/>
        <v>2.5822193056743926E-2</v>
      </c>
      <c r="AG35" s="156">
        <f t="shared" si="14"/>
        <v>0</v>
      </c>
      <c r="AH35" s="157">
        <f t="shared" si="15"/>
        <v>0</v>
      </c>
      <c r="AI35" s="160">
        <f t="shared" si="16"/>
        <v>3.3823226456181965</v>
      </c>
      <c r="AJ35" s="13">
        <f t="shared" si="17"/>
        <v>0</v>
      </c>
      <c r="AK35" s="13">
        <f t="shared" si="18"/>
        <v>0</v>
      </c>
      <c r="AL35" s="161">
        <f t="shared" si="19"/>
        <v>3.3823226456181965</v>
      </c>
    </row>
    <row r="36" spans="1:38" x14ac:dyDescent="0.45">
      <c r="A36" s="44" t="s">
        <v>1</v>
      </c>
      <c r="B36" s="16">
        <v>34</v>
      </c>
      <c r="C36" s="52">
        <v>34</v>
      </c>
      <c r="D36" s="23">
        <f t="shared" si="0"/>
        <v>12.333333333333332</v>
      </c>
      <c r="E36" s="58">
        <v>44.4</v>
      </c>
      <c r="F36" s="81">
        <f t="shared" si="20"/>
        <v>8.3333333333333523E-2</v>
      </c>
      <c r="G36" s="82">
        <f t="shared" si="21"/>
        <v>0.30000000000000071</v>
      </c>
      <c r="H36" s="93">
        <f>SUM($D$2:$D36)</f>
        <v>173.50000000000003</v>
      </c>
      <c r="I36" s="94">
        <f t="shared" si="22"/>
        <v>12.361111111111114</v>
      </c>
      <c r="J36" s="100">
        <f>'Vehicle data and specs'!$C$6*$F36</f>
        <v>70.500000000000156</v>
      </c>
      <c r="K36" s="8">
        <f>'Vehicle data and specs'!$C$6*9.81*'Vehicle data and specs'!$C$17</f>
        <v>82.99260000000001</v>
      </c>
      <c r="L36" s="10">
        <f>(1/2)*'Vehicle data and specs'!$C$20*'Vehicle data and specs'!$C$11*'Vehicle data and specs'!$C$13*$D36^2</f>
        <v>66.615159722222216</v>
      </c>
      <c r="M36" s="101">
        <f t="shared" si="1"/>
        <v>220.10775972222237</v>
      </c>
      <c r="N36" s="111">
        <f t="shared" si="2"/>
        <v>0</v>
      </c>
      <c r="O36" s="120">
        <f t="shared" si="3"/>
        <v>2720.7764743441385</v>
      </c>
      <c r="P36" s="11">
        <f>SUM($O$2:$O36)</f>
        <v>95680.671478622273</v>
      </c>
      <c r="Q36" s="121">
        <f t="shared" si="4"/>
        <v>95.680671478622273</v>
      </c>
      <c r="R36" s="133">
        <f t="shared" si="5"/>
        <v>0</v>
      </c>
      <c r="S36" s="35">
        <f t="shared" si="23"/>
        <v>0</v>
      </c>
      <c r="T36" s="35">
        <f t="shared" si="24"/>
        <v>0</v>
      </c>
      <c r="U36" s="134">
        <f>SUM($R$2:$R36)</f>
        <v>0</v>
      </c>
      <c r="V36" s="134">
        <f t="shared" si="6"/>
        <v>0</v>
      </c>
      <c r="W36" s="35">
        <f t="shared" si="7"/>
        <v>0</v>
      </c>
      <c r="X36" s="135">
        <f t="shared" si="8"/>
        <v>0</v>
      </c>
      <c r="Y36" s="150">
        <f t="shared" si="9"/>
        <v>95.680671478622273</v>
      </c>
      <c r="Z36" s="11">
        <f t="shared" si="10"/>
        <v>2720.7764743441385</v>
      </c>
      <c r="AA36" s="12">
        <f>1/2*'Vehicle data and specs'!$C$6*$D36^2</f>
        <v>64342.999999999993</v>
      </c>
      <c r="AB36" s="113">
        <f t="shared" si="11"/>
        <v>64.342999999999989</v>
      </c>
      <c r="AC36" s="183">
        <f t="shared" si="25"/>
        <v>2.6577964299617299E-2</v>
      </c>
      <c r="AD36" s="42">
        <f t="shared" si="12"/>
        <v>0</v>
      </c>
      <c r="AE36" s="42">
        <f t="shared" si="13"/>
        <v>0</v>
      </c>
      <c r="AF36" s="153">
        <f t="shared" si="26"/>
        <v>2.6577964299617299E-2</v>
      </c>
      <c r="AG36" s="156">
        <f t="shared" si="14"/>
        <v>0</v>
      </c>
      <c r="AH36" s="157">
        <f t="shared" si="15"/>
        <v>0</v>
      </c>
      <c r="AI36" s="160">
        <f t="shared" si="16"/>
        <v>2.7146623699074088</v>
      </c>
      <c r="AJ36" s="13">
        <f t="shared" si="17"/>
        <v>0</v>
      </c>
      <c r="AK36" s="13">
        <f t="shared" si="18"/>
        <v>0</v>
      </c>
      <c r="AL36" s="161">
        <f t="shared" si="19"/>
        <v>2.7146623699074088</v>
      </c>
    </row>
    <row r="37" spans="1:38" x14ac:dyDescent="0.45">
      <c r="A37" s="44" t="s">
        <v>1</v>
      </c>
      <c r="B37" s="16">
        <v>35</v>
      </c>
      <c r="C37" s="52">
        <v>35</v>
      </c>
      <c r="D37" s="23">
        <f t="shared" si="0"/>
        <v>12.361111111111111</v>
      </c>
      <c r="E37" s="58">
        <v>44.5</v>
      </c>
      <c r="F37" s="81">
        <f t="shared" si="20"/>
        <v>-2.7777777777777186E-2</v>
      </c>
      <c r="G37" s="82">
        <f t="shared" si="21"/>
        <v>-9.9999999999997868E-2</v>
      </c>
      <c r="H37" s="93">
        <f>SUM($D$2:$D37)</f>
        <v>185.86111111111114</v>
      </c>
      <c r="I37" s="94">
        <f t="shared" si="22"/>
        <v>12.277777777777771</v>
      </c>
      <c r="J37" s="100">
        <f>'Vehicle data and specs'!$C$6*$F37</f>
        <v>-23.499999999999499</v>
      </c>
      <c r="K37" s="8">
        <f>'Vehicle data and specs'!$C$6*9.81*'Vehicle data and specs'!$C$17</f>
        <v>82.99260000000001</v>
      </c>
      <c r="L37" s="10">
        <f>(1/2)*'Vehicle data and specs'!$C$20*'Vehicle data and specs'!$C$11*'Vehicle data and specs'!$C$13*$D37^2</f>
        <v>66.915565923996908</v>
      </c>
      <c r="M37" s="101">
        <f t="shared" si="1"/>
        <v>126.40816592399742</v>
      </c>
      <c r="N37" s="111">
        <f t="shared" si="2"/>
        <v>0</v>
      </c>
      <c r="O37" s="120">
        <f t="shared" si="3"/>
        <v>0</v>
      </c>
      <c r="P37" s="11">
        <f>SUM($O$2:$O37)</f>
        <v>95680.671478622273</v>
      </c>
      <c r="Q37" s="121">
        <f t="shared" si="4"/>
        <v>95.680671478622273</v>
      </c>
      <c r="R37" s="133">
        <f t="shared" si="5"/>
        <v>0</v>
      </c>
      <c r="S37" s="35">
        <f t="shared" si="23"/>
        <v>0</v>
      </c>
      <c r="T37" s="35">
        <f t="shared" si="24"/>
        <v>0</v>
      </c>
      <c r="U37" s="134">
        <f>SUM($R$2:$R37)</f>
        <v>0</v>
      </c>
      <c r="V37" s="134">
        <f t="shared" si="6"/>
        <v>0</v>
      </c>
      <c r="W37" s="35">
        <f t="shared" si="7"/>
        <v>0</v>
      </c>
      <c r="X37" s="135">
        <f t="shared" si="8"/>
        <v>0</v>
      </c>
      <c r="Y37" s="150">
        <f t="shared" si="9"/>
        <v>95.680671478622273</v>
      </c>
      <c r="Z37" s="11">
        <f t="shared" si="10"/>
        <v>0</v>
      </c>
      <c r="AA37" s="12">
        <f>1/2*'Vehicle data and specs'!$C$6*$D37^2</f>
        <v>64633.159722222219</v>
      </c>
      <c r="AB37" s="113">
        <f t="shared" si="11"/>
        <v>64.633159722222217</v>
      </c>
      <c r="AC37" s="183">
        <f t="shared" si="25"/>
        <v>2.6577964299617299E-2</v>
      </c>
      <c r="AD37" s="42">
        <f t="shared" si="12"/>
        <v>0</v>
      </c>
      <c r="AE37" s="42">
        <f t="shared" si="13"/>
        <v>0</v>
      </c>
      <c r="AF37" s="153">
        <f t="shared" si="26"/>
        <v>2.6577964299617299E-2</v>
      </c>
      <c r="AG37" s="156">
        <f t="shared" si="14"/>
        <v>0</v>
      </c>
      <c r="AH37" s="157">
        <f t="shared" si="15"/>
        <v>0</v>
      </c>
      <c r="AI37" s="160">
        <f t="shared" si="16"/>
        <v>1.5625453843383013</v>
      </c>
      <c r="AJ37" s="13">
        <f t="shared" si="17"/>
        <v>0</v>
      </c>
      <c r="AK37" s="13">
        <f t="shared" si="18"/>
        <v>0</v>
      </c>
      <c r="AL37" s="161">
        <f t="shared" si="19"/>
        <v>1.5625453843383013</v>
      </c>
    </row>
    <row r="38" spans="1:38" x14ac:dyDescent="0.45">
      <c r="A38" s="44" t="s">
        <v>1</v>
      </c>
      <c r="B38" s="16">
        <v>36</v>
      </c>
      <c r="C38" s="52">
        <v>36</v>
      </c>
      <c r="D38" s="23">
        <f t="shared" si="0"/>
        <v>12.277777777777779</v>
      </c>
      <c r="E38" s="58">
        <v>44.2</v>
      </c>
      <c r="F38" s="81">
        <f t="shared" si="20"/>
        <v>-0.24999999999999961</v>
      </c>
      <c r="G38" s="82">
        <f t="shared" si="21"/>
        <v>-0.89999999999999858</v>
      </c>
      <c r="H38" s="93">
        <f>SUM($D$2:$D38)</f>
        <v>198.13888888888891</v>
      </c>
      <c r="I38" s="94">
        <f t="shared" si="22"/>
        <v>11.861111111111114</v>
      </c>
      <c r="J38" s="100">
        <f>'Vehicle data and specs'!$C$6*$F38</f>
        <v>-211.49999999999966</v>
      </c>
      <c r="K38" s="8">
        <f>'Vehicle data and specs'!$C$6*9.81*'Vehicle data and specs'!$C$17</f>
        <v>82.99260000000001</v>
      </c>
      <c r="L38" s="10">
        <f>(1/2)*'Vehicle data and specs'!$C$20*'Vehicle data and specs'!$C$11*'Vehicle data and specs'!$C$13*$D38^2</f>
        <v>66.016374807098785</v>
      </c>
      <c r="M38" s="101">
        <f t="shared" si="1"/>
        <v>-62.491025192900864</v>
      </c>
      <c r="N38" s="111">
        <f t="shared" si="2"/>
        <v>1</v>
      </c>
      <c r="O38" s="120">
        <f t="shared" si="3"/>
        <v>0</v>
      </c>
      <c r="P38" s="11">
        <f>SUM($O$2:$O38)</f>
        <v>95680.671478622273</v>
      </c>
      <c r="Q38" s="121">
        <f t="shared" si="4"/>
        <v>95.680671478622273</v>
      </c>
      <c r="R38" s="133">
        <f t="shared" si="5"/>
        <v>-741.21299326024098</v>
      </c>
      <c r="S38" s="35">
        <f t="shared" si="23"/>
        <v>741.21299326024098</v>
      </c>
      <c r="T38" s="35">
        <f t="shared" si="24"/>
        <v>0.74121299326024093</v>
      </c>
      <c r="U38" s="134">
        <f>SUM($R$2:$R38)</f>
        <v>-741.21299326024098</v>
      </c>
      <c r="V38" s="134">
        <f t="shared" si="6"/>
        <v>741.21299326024098</v>
      </c>
      <c r="W38" s="35">
        <f t="shared" si="7"/>
        <v>-0.74121299326024093</v>
      </c>
      <c r="X38" s="135">
        <f t="shared" si="8"/>
        <v>0.74121299326024093</v>
      </c>
      <c r="Y38" s="150">
        <f t="shared" si="9"/>
        <v>94.939458485362039</v>
      </c>
      <c r="Z38" s="11">
        <f t="shared" si="10"/>
        <v>-741.21299326024098</v>
      </c>
      <c r="AA38" s="12">
        <f>1/2*'Vehicle data and specs'!$C$6*$D38^2</f>
        <v>63764.638888888898</v>
      </c>
      <c r="AB38" s="113">
        <f t="shared" si="11"/>
        <v>63.764638888888896</v>
      </c>
      <c r="AC38" s="183">
        <f t="shared" si="25"/>
        <v>2.6577964299617299E-2</v>
      </c>
      <c r="AD38" s="42">
        <f t="shared" si="12"/>
        <v>-2.0589249812784469E-4</v>
      </c>
      <c r="AE38" s="42">
        <f t="shared" si="13"/>
        <v>2.0589249812784469E-4</v>
      </c>
      <c r="AF38" s="153">
        <f t="shared" si="26"/>
        <v>2.6372071801489455E-2</v>
      </c>
      <c r="AG38" s="156">
        <f t="shared" si="14"/>
        <v>0.59297039460819279</v>
      </c>
      <c r="AH38" s="157">
        <f t="shared" si="15"/>
        <v>1.6471399850227577E-4</v>
      </c>
      <c r="AI38" s="160">
        <f t="shared" si="16"/>
        <v>0</v>
      </c>
      <c r="AJ38" s="13">
        <f t="shared" si="17"/>
        <v>-0.76725092042394949</v>
      </c>
      <c r="AK38" s="13">
        <f t="shared" si="18"/>
        <v>0.76725092042394949</v>
      </c>
      <c r="AL38" s="161">
        <f t="shared" si="19"/>
        <v>-0.76725092042394949</v>
      </c>
    </row>
    <row r="39" spans="1:38" x14ac:dyDescent="0.45">
      <c r="A39" s="44" t="s">
        <v>1</v>
      </c>
      <c r="B39" s="16">
        <v>37</v>
      </c>
      <c r="C39" s="52">
        <v>37</v>
      </c>
      <c r="D39" s="23">
        <f t="shared" si="0"/>
        <v>11.861111111111112</v>
      </c>
      <c r="E39" s="58">
        <v>42.7</v>
      </c>
      <c r="F39" s="81">
        <f t="shared" si="20"/>
        <v>-0.59722222222222276</v>
      </c>
      <c r="G39" s="82">
        <f t="shared" si="21"/>
        <v>-2.1500000000000021</v>
      </c>
      <c r="H39" s="93">
        <f>SUM($D$2:$D39)</f>
        <v>210.00000000000003</v>
      </c>
      <c r="I39" s="94">
        <f t="shared" si="22"/>
        <v>11.083333333333343</v>
      </c>
      <c r="J39" s="100">
        <f>'Vehicle data and specs'!$C$6*$F39</f>
        <v>-505.25000000000045</v>
      </c>
      <c r="K39" s="8">
        <f>'Vehicle data and specs'!$C$6*9.81*'Vehicle data and specs'!$C$17</f>
        <v>82.99260000000001</v>
      </c>
      <c r="L39" s="10">
        <f>(1/2)*'Vehicle data and specs'!$C$20*'Vehicle data and specs'!$C$11*'Vehicle data and specs'!$C$13*$D39^2</f>
        <v>61.611656201774714</v>
      </c>
      <c r="M39" s="101">
        <f t="shared" si="1"/>
        <v>-360.64574379822568</v>
      </c>
      <c r="N39" s="111">
        <f t="shared" si="2"/>
        <v>1</v>
      </c>
      <c r="O39" s="120">
        <f t="shared" si="3"/>
        <v>0</v>
      </c>
      <c r="P39" s="11">
        <f>SUM($O$2:$O39)</f>
        <v>95680.671478622273</v>
      </c>
      <c r="Q39" s="121">
        <f t="shared" si="4"/>
        <v>95.680671478622273</v>
      </c>
      <c r="R39" s="133">
        <f t="shared" si="5"/>
        <v>-3997.1569937636714</v>
      </c>
      <c r="S39" s="35">
        <f t="shared" si="23"/>
        <v>3997.1569937636714</v>
      </c>
      <c r="T39" s="35">
        <f t="shared" si="24"/>
        <v>3.9971569937636713</v>
      </c>
      <c r="U39" s="134">
        <f>SUM($R$2:$R39)</f>
        <v>-4738.3699870239125</v>
      </c>
      <c r="V39" s="134">
        <f t="shared" si="6"/>
        <v>4738.3699870239125</v>
      </c>
      <c r="W39" s="35">
        <f t="shared" si="7"/>
        <v>-4.7383699870239129</v>
      </c>
      <c r="X39" s="135">
        <f t="shared" si="8"/>
        <v>4.7383699870239129</v>
      </c>
      <c r="Y39" s="150">
        <f t="shared" si="9"/>
        <v>90.942301491598357</v>
      </c>
      <c r="Z39" s="11">
        <f t="shared" si="10"/>
        <v>-3997.1569937636714</v>
      </c>
      <c r="AA39" s="12">
        <f>1/2*'Vehicle data and specs'!$C$6*$D39^2</f>
        <v>59510.159722222241</v>
      </c>
      <c r="AB39" s="113">
        <f t="shared" si="11"/>
        <v>59.510159722222241</v>
      </c>
      <c r="AC39" s="183">
        <f t="shared" si="25"/>
        <v>2.6577964299617299E-2</v>
      </c>
      <c r="AD39" s="42">
        <f t="shared" si="12"/>
        <v>-1.3162138852844203E-3</v>
      </c>
      <c r="AE39" s="42">
        <f t="shared" si="13"/>
        <v>1.3162138852844203E-3</v>
      </c>
      <c r="AF39" s="153">
        <f t="shared" si="26"/>
        <v>2.526175041433288E-2</v>
      </c>
      <c r="AG39" s="156">
        <f t="shared" si="14"/>
        <v>3.7906959896191306</v>
      </c>
      <c r="AH39" s="157">
        <f t="shared" si="15"/>
        <v>1.0529711082275363E-3</v>
      </c>
      <c r="AI39" s="160">
        <f t="shared" si="16"/>
        <v>0</v>
      </c>
      <c r="AJ39" s="13">
        <f t="shared" si="17"/>
        <v>-4.2776592389400667</v>
      </c>
      <c r="AK39" s="13">
        <f t="shared" si="18"/>
        <v>4.2776592389400667</v>
      </c>
      <c r="AL39" s="161">
        <f t="shared" si="19"/>
        <v>-4.2776592389400667</v>
      </c>
    </row>
    <row r="40" spans="1:38" x14ac:dyDescent="0.45">
      <c r="A40" s="44" t="s">
        <v>1</v>
      </c>
      <c r="B40" s="16">
        <v>38</v>
      </c>
      <c r="C40" s="52">
        <v>38</v>
      </c>
      <c r="D40" s="23">
        <f t="shared" si="0"/>
        <v>11.083333333333332</v>
      </c>
      <c r="E40" s="58">
        <v>39.9</v>
      </c>
      <c r="F40" s="81">
        <f t="shared" si="20"/>
        <v>-0.79166666666666707</v>
      </c>
      <c r="G40" s="82">
        <f t="shared" si="21"/>
        <v>-2.8500000000000014</v>
      </c>
      <c r="H40" s="93">
        <f>SUM($D$2:$D40)</f>
        <v>221.08333333333337</v>
      </c>
      <c r="I40" s="94">
        <f t="shared" si="22"/>
        <v>10.277777777777771</v>
      </c>
      <c r="J40" s="100">
        <f>'Vehicle data and specs'!$C$6*$F40</f>
        <v>-669.75000000000034</v>
      </c>
      <c r="K40" s="8">
        <f>'Vehicle data and specs'!$C$6*9.81*'Vehicle data and specs'!$C$17</f>
        <v>82.99260000000001</v>
      </c>
      <c r="L40" s="10">
        <f>(1/2)*'Vehicle data and specs'!$C$20*'Vehicle data and specs'!$C$11*'Vehicle data and specs'!$C$13*$D40^2</f>
        <v>53.796364149305553</v>
      </c>
      <c r="M40" s="101">
        <f t="shared" si="1"/>
        <v>-532.96103585069477</v>
      </c>
      <c r="N40" s="111">
        <f t="shared" si="2"/>
        <v>1</v>
      </c>
      <c r="O40" s="120">
        <f t="shared" si="3"/>
        <v>0</v>
      </c>
      <c r="P40" s="11">
        <f>SUM($O$2:$O40)</f>
        <v>95680.671478622273</v>
      </c>
      <c r="Q40" s="121">
        <f t="shared" si="4"/>
        <v>95.680671478622273</v>
      </c>
      <c r="R40" s="133">
        <f t="shared" si="5"/>
        <v>-5477.6550906876928</v>
      </c>
      <c r="S40" s="35">
        <f t="shared" si="23"/>
        <v>5477.6550906876928</v>
      </c>
      <c r="T40" s="35">
        <f t="shared" si="24"/>
        <v>5.4776550906876924</v>
      </c>
      <c r="U40" s="134">
        <f>SUM($R$2:$R40)</f>
        <v>-10216.025077711605</v>
      </c>
      <c r="V40" s="134">
        <f t="shared" si="6"/>
        <v>10216.025077711605</v>
      </c>
      <c r="W40" s="35">
        <f t="shared" si="7"/>
        <v>-10.216025077711604</v>
      </c>
      <c r="X40" s="135">
        <f t="shared" si="8"/>
        <v>10.216025077711604</v>
      </c>
      <c r="Y40" s="150">
        <f t="shared" si="9"/>
        <v>85.464646400910667</v>
      </c>
      <c r="Z40" s="11">
        <f t="shared" si="10"/>
        <v>-5477.6550906876928</v>
      </c>
      <c r="AA40" s="12">
        <f>1/2*'Vehicle data and specs'!$C$6*$D40^2</f>
        <v>51961.437499999993</v>
      </c>
      <c r="AB40" s="113">
        <f t="shared" si="11"/>
        <v>51.961437499999995</v>
      </c>
      <c r="AC40" s="183">
        <f t="shared" si="25"/>
        <v>2.6577964299617299E-2</v>
      </c>
      <c r="AD40" s="42">
        <f t="shared" si="12"/>
        <v>-2.8377847438087792E-3</v>
      </c>
      <c r="AE40" s="42">
        <f t="shared" si="13"/>
        <v>2.8377847438087792E-3</v>
      </c>
      <c r="AF40" s="153">
        <f t="shared" si="26"/>
        <v>2.3740179555808521E-2</v>
      </c>
      <c r="AG40" s="156">
        <f t="shared" si="14"/>
        <v>8.1728200621692846</v>
      </c>
      <c r="AH40" s="157">
        <f t="shared" si="15"/>
        <v>2.2702277950470235E-3</v>
      </c>
      <c r="AI40" s="160">
        <f t="shared" si="16"/>
        <v>0</v>
      </c>
      <c r="AJ40" s="13">
        <f t="shared" si="17"/>
        <v>-5.9069848140118664</v>
      </c>
      <c r="AK40" s="13">
        <f t="shared" si="18"/>
        <v>5.9069848140118664</v>
      </c>
      <c r="AL40" s="161">
        <f t="shared" si="19"/>
        <v>-5.9069848140118664</v>
      </c>
    </row>
    <row r="41" spans="1:38" x14ac:dyDescent="0.45">
      <c r="A41" s="44" t="s">
        <v>1</v>
      </c>
      <c r="B41" s="16">
        <v>39</v>
      </c>
      <c r="C41" s="52">
        <v>39</v>
      </c>
      <c r="D41" s="23">
        <f t="shared" si="0"/>
        <v>10.277777777777777</v>
      </c>
      <c r="E41" s="58">
        <v>37</v>
      </c>
      <c r="F41" s="81">
        <f t="shared" si="20"/>
        <v>-0.73611111111111072</v>
      </c>
      <c r="G41" s="82">
        <f t="shared" si="21"/>
        <v>-2.6499999999999986</v>
      </c>
      <c r="H41" s="93">
        <f>SUM($D$2:$D41)</f>
        <v>231.36111111111114</v>
      </c>
      <c r="I41" s="94">
        <f t="shared" si="22"/>
        <v>9.6111111111111143</v>
      </c>
      <c r="J41" s="100">
        <f>'Vehicle data and specs'!$C$6*$F41</f>
        <v>-622.74999999999966</v>
      </c>
      <c r="K41" s="8">
        <f>'Vehicle data and specs'!$C$6*9.81*'Vehicle data and specs'!$C$17</f>
        <v>82.99260000000001</v>
      </c>
      <c r="L41" s="10">
        <f>(1/2)*'Vehicle data and specs'!$C$20*'Vehicle data and specs'!$C$11*'Vehicle data and specs'!$C$13*$D41^2</f>
        <v>46.260527584876534</v>
      </c>
      <c r="M41" s="101">
        <f t="shared" si="1"/>
        <v>-493.49687241512311</v>
      </c>
      <c r="N41" s="111">
        <f t="shared" si="2"/>
        <v>1</v>
      </c>
      <c r="O41" s="120">
        <f t="shared" si="3"/>
        <v>0</v>
      </c>
      <c r="P41" s="11">
        <f>SUM($O$2:$O41)</f>
        <v>95680.671478622273</v>
      </c>
      <c r="Q41" s="121">
        <f t="shared" si="4"/>
        <v>95.680671478622273</v>
      </c>
      <c r="R41" s="133">
        <f t="shared" si="5"/>
        <v>-4743.053273767574</v>
      </c>
      <c r="S41" s="35">
        <f t="shared" si="23"/>
        <v>4743.053273767574</v>
      </c>
      <c r="T41" s="35">
        <f t="shared" si="24"/>
        <v>4.7430532737675737</v>
      </c>
      <c r="U41" s="134">
        <f>SUM($R$2:$R41)</f>
        <v>-14959.07835147918</v>
      </c>
      <c r="V41" s="134">
        <f t="shared" si="6"/>
        <v>14959.07835147918</v>
      </c>
      <c r="W41" s="35">
        <f t="shared" si="7"/>
        <v>-14.95907835147918</v>
      </c>
      <c r="X41" s="135">
        <f t="shared" si="8"/>
        <v>14.95907835147918</v>
      </c>
      <c r="Y41" s="150">
        <f t="shared" si="9"/>
        <v>80.721593127143095</v>
      </c>
      <c r="Z41" s="11">
        <f t="shared" si="10"/>
        <v>-4743.053273767574</v>
      </c>
      <c r="AA41" s="12">
        <f>1/2*'Vehicle data and specs'!$C$6*$D41^2</f>
        <v>44682.638888888876</v>
      </c>
      <c r="AB41" s="113">
        <f t="shared" si="11"/>
        <v>44.682638888888874</v>
      </c>
      <c r="AC41" s="183">
        <f t="shared" si="25"/>
        <v>2.6577964299617299E-2</v>
      </c>
      <c r="AD41" s="42">
        <f t="shared" si="12"/>
        <v>-4.1552995420775498E-3</v>
      </c>
      <c r="AE41" s="42">
        <f t="shared" si="13"/>
        <v>4.1552995420775498E-3</v>
      </c>
      <c r="AF41" s="153">
        <f t="shared" si="26"/>
        <v>2.2422664757539748E-2</v>
      </c>
      <c r="AG41" s="156">
        <f t="shared" si="14"/>
        <v>11.967262681183344</v>
      </c>
      <c r="AH41" s="157">
        <f t="shared" si="15"/>
        <v>3.32423963366204E-3</v>
      </c>
      <c r="AI41" s="160">
        <f t="shared" si="16"/>
        <v>0</v>
      </c>
      <c r="AJ41" s="13">
        <f t="shared" si="17"/>
        <v>-5.0720511887109874</v>
      </c>
      <c r="AK41" s="13">
        <f t="shared" si="18"/>
        <v>5.0720511887109874</v>
      </c>
      <c r="AL41" s="161">
        <f t="shared" si="19"/>
        <v>-5.0720511887109874</v>
      </c>
    </row>
    <row r="42" spans="1:38" x14ac:dyDescent="0.45">
      <c r="A42" s="44" t="s">
        <v>1</v>
      </c>
      <c r="B42" s="16">
        <v>40</v>
      </c>
      <c r="C42" s="52">
        <v>40</v>
      </c>
      <c r="D42" s="23">
        <f t="shared" si="0"/>
        <v>9.6111111111111107</v>
      </c>
      <c r="E42" s="58">
        <v>34.6</v>
      </c>
      <c r="F42" s="81">
        <f t="shared" si="20"/>
        <v>-0.65277777777777812</v>
      </c>
      <c r="G42" s="82">
        <f t="shared" si="21"/>
        <v>-2.3500000000000014</v>
      </c>
      <c r="H42" s="93">
        <f>SUM($D$2:$D42)</f>
        <v>240.97222222222226</v>
      </c>
      <c r="I42" s="94">
        <f t="shared" si="22"/>
        <v>8.9722222222222285</v>
      </c>
      <c r="J42" s="100">
        <f>'Vehicle data and specs'!$C$6*$F42</f>
        <v>-552.25000000000034</v>
      </c>
      <c r="K42" s="8">
        <f>'Vehicle data and specs'!$C$6*9.81*'Vehicle data and specs'!$C$17</f>
        <v>82.99260000000001</v>
      </c>
      <c r="L42" s="10">
        <f>(1/2)*'Vehicle data and specs'!$C$20*'Vehicle data and specs'!$C$11*'Vehicle data and specs'!$C$13*$D42^2</f>
        <v>40.453800733024693</v>
      </c>
      <c r="M42" s="101">
        <f t="shared" si="1"/>
        <v>-428.8035992669756</v>
      </c>
      <c r="N42" s="111">
        <f t="shared" si="2"/>
        <v>1</v>
      </c>
      <c r="O42" s="120">
        <f t="shared" si="3"/>
        <v>0</v>
      </c>
      <c r="P42" s="11">
        <f>SUM($O$2:$O42)</f>
        <v>95680.671478622273</v>
      </c>
      <c r="Q42" s="121">
        <f t="shared" si="4"/>
        <v>95.680671478622273</v>
      </c>
      <c r="R42" s="133">
        <f t="shared" si="5"/>
        <v>-3847.3211823120337</v>
      </c>
      <c r="S42" s="35">
        <f t="shared" si="23"/>
        <v>3847.3211823120337</v>
      </c>
      <c r="T42" s="35">
        <f t="shared" si="24"/>
        <v>3.8473211823120335</v>
      </c>
      <c r="U42" s="134">
        <f>SUM($R$2:$R42)</f>
        <v>-18806.399533791213</v>
      </c>
      <c r="V42" s="134">
        <f t="shared" si="6"/>
        <v>18806.399533791213</v>
      </c>
      <c r="W42" s="35">
        <f t="shared" si="7"/>
        <v>-18.806399533791215</v>
      </c>
      <c r="X42" s="135">
        <f t="shared" si="8"/>
        <v>18.806399533791215</v>
      </c>
      <c r="Y42" s="150">
        <f t="shared" si="9"/>
        <v>76.874271944831065</v>
      </c>
      <c r="Z42" s="11">
        <f t="shared" si="10"/>
        <v>-3847.3211823120337</v>
      </c>
      <c r="AA42" s="12">
        <f>1/2*'Vehicle data and specs'!$C$6*$D42^2</f>
        <v>39073.972222222219</v>
      </c>
      <c r="AB42" s="113">
        <f t="shared" si="11"/>
        <v>39.073972222222217</v>
      </c>
      <c r="AC42" s="183">
        <f t="shared" si="25"/>
        <v>2.6577964299617299E-2</v>
      </c>
      <c r="AD42" s="42">
        <f t="shared" si="12"/>
        <v>-5.2239998704975595E-3</v>
      </c>
      <c r="AE42" s="42">
        <f t="shared" si="13"/>
        <v>5.2239998704975595E-3</v>
      </c>
      <c r="AF42" s="153">
        <f t="shared" si="26"/>
        <v>2.1353964429119739E-2</v>
      </c>
      <c r="AG42" s="156">
        <f t="shared" si="14"/>
        <v>15.045119627032973</v>
      </c>
      <c r="AH42" s="157">
        <f t="shared" si="15"/>
        <v>4.1791998963980476E-3</v>
      </c>
      <c r="AI42" s="160">
        <f t="shared" si="16"/>
        <v>0</v>
      </c>
      <c r="AJ42" s="13">
        <f t="shared" si="17"/>
        <v>-4.1212790373992654</v>
      </c>
      <c r="AK42" s="13">
        <f t="shared" si="18"/>
        <v>4.1212790373992654</v>
      </c>
      <c r="AL42" s="161">
        <f t="shared" si="19"/>
        <v>-4.1212790373992654</v>
      </c>
    </row>
    <row r="43" spans="1:38" x14ac:dyDescent="0.45">
      <c r="A43" s="44" t="s">
        <v>1</v>
      </c>
      <c r="B43" s="16">
        <v>41</v>
      </c>
      <c r="C43" s="52">
        <v>41</v>
      </c>
      <c r="D43" s="23">
        <f t="shared" si="0"/>
        <v>8.9722222222222214</v>
      </c>
      <c r="E43" s="58">
        <v>32.299999999999997</v>
      </c>
      <c r="F43" s="81">
        <f t="shared" si="20"/>
        <v>-0.7777777777777779</v>
      </c>
      <c r="G43" s="82">
        <f t="shared" si="21"/>
        <v>-2.8000000000000007</v>
      </c>
      <c r="H43" s="93">
        <f>SUM($D$2:$D43)</f>
        <v>249.94444444444449</v>
      </c>
      <c r="I43" s="94">
        <f t="shared" si="22"/>
        <v>8.0555555555555713</v>
      </c>
      <c r="J43" s="100">
        <f>'Vehicle data and specs'!$C$6*$F43</f>
        <v>-658.00000000000011</v>
      </c>
      <c r="K43" s="8">
        <f>'Vehicle data and specs'!$C$6*9.81*'Vehicle data and specs'!$C$17</f>
        <v>82.99260000000001</v>
      </c>
      <c r="L43" s="10">
        <f>(1/2)*'Vehicle data and specs'!$C$20*'Vehicle data and specs'!$C$11*'Vehicle data and specs'!$C$13*$D43^2</f>
        <v>35.254306664737648</v>
      </c>
      <c r="M43" s="101">
        <f t="shared" si="1"/>
        <v>-539.75309333526241</v>
      </c>
      <c r="N43" s="111">
        <f t="shared" si="2"/>
        <v>1</v>
      </c>
      <c r="O43" s="120">
        <f t="shared" si="3"/>
        <v>0</v>
      </c>
      <c r="P43" s="11">
        <f>SUM($O$2:$O43)</f>
        <v>95680.671478622273</v>
      </c>
      <c r="Q43" s="121">
        <f t="shared" si="4"/>
        <v>95.680671478622273</v>
      </c>
      <c r="R43" s="133">
        <f t="shared" si="5"/>
        <v>-4348.0110296451776</v>
      </c>
      <c r="S43" s="35">
        <f t="shared" si="23"/>
        <v>4348.0110296451776</v>
      </c>
      <c r="T43" s="35">
        <f t="shared" si="24"/>
        <v>4.3480110296451775</v>
      </c>
      <c r="U43" s="134">
        <f>SUM($R$2:$R43)</f>
        <v>-23154.410563436391</v>
      </c>
      <c r="V43" s="134">
        <f t="shared" si="6"/>
        <v>23154.410563436391</v>
      </c>
      <c r="W43" s="35">
        <f t="shared" si="7"/>
        <v>-23.154410563436393</v>
      </c>
      <c r="X43" s="135">
        <f t="shared" si="8"/>
        <v>23.154410563436393</v>
      </c>
      <c r="Y43" s="150">
        <f t="shared" si="9"/>
        <v>72.526260915185873</v>
      </c>
      <c r="Z43" s="11">
        <f t="shared" si="10"/>
        <v>-4348.0110296451776</v>
      </c>
      <c r="AA43" s="12">
        <f>1/2*'Vehicle data and specs'!$C$6*$D43^2</f>
        <v>34051.826388888883</v>
      </c>
      <c r="AB43" s="113">
        <f t="shared" si="11"/>
        <v>34.051826388888884</v>
      </c>
      <c r="AC43" s="183">
        <f t="shared" si="25"/>
        <v>2.6577964299617299E-2</v>
      </c>
      <c r="AD43" s="42">
        <f t="shared" si="12"/>
        <v>-6.4317807120656649E-3</v>
      </c>
      <c r="AE43" s="42">
        <f t="shared" si="13"/>
        <v>6.4317807120656649E-3</v>
      </c>
      <c r="AF43" s="153">
        <f t="shared" si="26"/>
        <v>2.0146183587551634E-2</v>
      </c>
      <c r="AG43" s="156">
        <f t="shared" si="14"/>
        <v>18.523528450749115</v>
      </c>
      <c r="AH43" s="157">
        <f t="shared" si="15"/>
        <v>5.1454245696525317E-3</v>
      </c>
      <c r="AI43" s="160">
        <f t="shared" si="16"/>
        <v>0</v>
      </c>
      <c r="AJ43" s="13">
        <f t="shared" si="17"/>
        <v>-4.8427846985358265</v>
      </c>
      <c r="AK43" s="13">
        <f t="shared" si="18"/>
        <v>4.8427846985358265</v>
      </c>
      <c r="AL43" s="161">
        <f t="shared" si="19"/>
        <v>-4.8427846985358265</v>
      </c>
    </row>
    <row r="44" spans="1:38" x14ac:dyDescent="0.45">
      <c r="A44" s="44" t="s">
        <v>1</v>
      </c>
      <c r="B44" s="16">
        <v>42</v>
      </c>
      <c r="C44" s="52">
        <v>42</v>
      </c>
      <c r="D44" s="23">
        <f t="shared" si="0"/>
        <v>8.0555555555555554</v>
      </c>
      <c r="E44" s="58">
        <v>29</v>
      </c>
      <c r="F44" s="81">
        <f t="shared" si="20"/>
        <v>-0.99999999999999933</v>
      </c>
      <c r="G44" s="82">
        <f t="shared" si="21"/>
        <v>-3.5999999999999979</v>
      </c>
      <c r="H44" s="93">
        <f>SUM($D$2:$D44)</f>
        <v>258.00000000000006</v>
      </c>
      <c r="I44" s="94">
        <f t="shared" si="22"/>
        <v>6.9722222222222285</v>
      </c>
      <c r="J44" s="100">
        <f>'Vehicle data and specs'!$C$6*$F44</f>
        <v>-845.99999999999943</v>
      </c>
      <c r="K44" s="8">
        <f>'Vehicle data and specs'!$C$6*9.81*'Vehicle data and specs'!$C$17</f>
        <v>82.99260000000001</v>
      </c>
      <c r="L44" s="10">
        <f>(1/2)*'Vehicle data and specs'!$C$20*'Vehicle data and specs'!$C$11*'Vehicle data and specs'!$C$13*$D44^2</f>
        <v>28.418629436728398</v>
      </c>
      <c r="M44" s="101">
        <f t="shared" si="1"/>
        <v>-734.58877056327094</v>
      </c>
      <c r="N44" s="111">
        <f t="shared" si="2"/>
        <v>1</v>
      </c>
      <c r="O44" s="120">
        <f t="shared" si="3"/>
        <v>0</v>
      </c>
      <c r="P44" s="11">
        <f>SUM($O$2:$O44)</f>
        <v>95680.671478622273</v>
      </c>
      <c r="Q44" s="121">
        <f t="shared" si="4"/>
        <v>95.680671478622273</v>
      </c>
      <c r="R44" s="133">
        <f t="shared" si="5"/>
        <v>-5121.7161503161433</v>
      </c>
      <c r="S44" s="35">
        <f t="shared" si="23"/>
        <v>5121.7161503161433</v>
      </c>
      <c r="T44" s="35">
        <f t="shared" si="24"/>
        <v>5.1217161503161437</v>
      </c>
      <c r="U44" s="134">
        <f>SUM($R$2:$R44)</f>
        <v>-28276.126713752536</v>
      </c>
      <c r="V44" s="134">
        <f t="shared" si="6"/>
        <v>28276.126713752536</v>
      </c>
      <c r="W44" s="35">
        <f t="shared" si="7"/>
        <v>-28.276126713752536</v>
      </c>
      <c r="X44" s="135">
        <f t="shared" si="8"/>
        <v>28.276126713752536</v>
      </c>
      <c r="Y44" s="150">
        <f t="shared" si="9"/>
        <v>67.40454476486974</v>
      </c>
      <c r="Z44" s="11">
        <f t="shared" si="10"/>
        <v>-5121.7161503161433</v>
      </c>
      <c r="AA44" s="12">
        <f>1/2*'Vehicle data and specs'!$C$6*$D44^2</f>
        <v>27449.305555555555</v>
      </c>
      <c r="AB44" s="113">
        <f t="shared" si="11"/>
        <v>27.449305555555554</v>
      </c>
      <c r="AC44" s="183">
        <f t="shared" si="25"/>
        <v>2.6577964299617299E-2</v>
      </c>
      <c r="AD44" s="42">
        <f t="shared" si="12"/>
        <v>-7.854479642709038E-3</v>
      </c>
      <c r="AE44" s="42">
        <f t="shared" si="13"/>
        <v>7.854479642709038E-3</v>
      </c>
      <c r="AF44" s="153">
        <f t="shared" si="26"/>
        <v>1.8723484656908262E-2</v>
      </c>
      <c r="AG44" s="156">
        <f t="shared" si="14"/>
        <v>22.620901371002031</v>
      </c>
      <c r="AH44" s="157">
        <f t="shared" si="15"/>
        <v>6.2835837141672311E-3</v>
      </c>
      <c r="AI44" s="160">
        <f t="shared" si="16"/>
        <v>0</v>
      </c>
      <c r="AJ44" s="13">
        <f t="shared" si="17"/>
        <v>-5.9175206517596823</v>
      </c>
      <c r="AK44" s="13">
        <f t="shared" si="18"/>
        <v>5.9175206517596823</v>
      </c>
      <c r="AL44" s="161">
        <f t="shared" si="19"/>
        <v>-5.9175206517596823</v>
      </c>
    </row>
    <row r="45" spans="1:38" x14ac:dyDescent="0.45">
      <c r="A45" s="44" t="s">
        <v>1</v>
      </c>
      <c r="B45" s="16">
        <v>43</v>
      </c>
      <c r="C45" s="52">
        <v>43</v>
      </c>
      <c r="D45" s="23">
        <f t="shared" si="0"/>
        <v>6.9722222222222223</v>
      </c>
      <c r="E45" s="58">
        <v>25.1</v>
      </c>
      <c r="F45" s="81">
        <f t="shared" si="20"/>
        <v>-0.94444444444444453</v>
      </c>
      <c r="G45" s="82">
        <f t="shared" si="21"/>
        <v>-3.4000000000000004</v>
      </c>
      <c r="H45" s="93">
        <f>SUM($D$2:$D45)</f>
        <v>264.97222222222229</v>
      </c>
      <c r="I45" s="94">
        <f t="shared" si="22"/>
        <v>6.1666666666666856</v>
      </c>
      <c r="J45" s="100">
        <f>'Vehicle data and specs'!$C$6*$F45</f>
        <v>-799.00000000000011</v>
      </c>
      <c r="K45" s="8">
        <f>'Vehicle data and specs'!$C$6*9.81*'Vehicle data and specs'!$C$17</f>
        <v>82.99260000000001</v>
      </c>
      <c r="L45" s="10">
        <f>(1/2)*'Vehicle data and specs'!$C$20*'Vehicle data and specs'!$C$11*'Vehicle data and specs'!$C$13*$D45^2</f>
        <v>21.288966386959881</v>
      </c>
      <c r="M45" s="101">
        <f t="shared" si="1"/>
        <v>-694.71843361304025</v>
      </c>
      <c r="N45" s="111">
        <f t="shared" si="2"/>
        <v>1</v>
      </c>
      <c r="O45" s="120">
        <f t="shared" si="3"/>
        <v>0</v>
      </c>
      <c r="P45" s="11">
        <f>SUM($O$2:$O45)</f>
        <v>95680.671478622273</v>
      </c>
      <c r="Q45" s="121">
        <f t="shared" si="4"/>
        <v>95.680671478622273</v>
      </c>
      <c r="R45" s="133">
        <f t="shared" si="5"/>
        <v>-4284.0970072804284</v>
      </c>
      <c r="S45" s="35">
        <f t="shared" si="23"/>
        <v>4284.0970072804284</v>
      </c>
      <c r="T45" s="35">
        <f t="shared" si="24"/>
        <v>4.2840970072804287</v>
      </c>
      <c r="U45" s="134">
        <f>SUM($R$2:$R45)</f>
        <v>-32560.223721032962</v>
      </c>
      <c r="V45" s="134">
        <f t="shared" si="6"/>
        <v>32560.223721032962</v>
      </c>
      <c r="W45" s="35">
        <f t="shared" si="7"/>
        <v>-32.560223721032962</v>
      </c>
      <c r="X45" s="135">
        <f t="shared" si="8"/>
        <v>32.560223721032962</v>
      </c>
      <c r="Y45" s="150">
        <f t="shared" si="9"/>
        <v>63.120447757589311</v>
      </c>
      <c r="Z45" s="11">
        <f t="shared" si="10"/>
        <v>-4284.0970072804284</v>
      </c>
      <c r="AA45" s="12">
        <f>1/2*'Vehicle data and specs'!$C$6*$D45^2</f>
        <v>20562.826388888891</v>
      </c>
      <c r="AB45" s="113">
        <f t="shared" si="11"/>
        <v>20.56282638888889</v>
      </c>
      <c r="AC45" s="183">
        <f t="shared" si="25"/>
        <v>2.6577964299617299E-2</v>
      </c>
      <c r="AD45" s="42">
        <f t="shared" si="12"/>
        <v>-9.0445065891758235E-3</v>
      </c>
      <c r="AE45" s="42">
        <f t="shared" si="13"/>
        <v>9.0445065891758235E-3</v>
      </c>
      <c r="AF45" s="153">
        <f t="shared" si="26"/>
        <v>1.7533457710441475E-2</v>
      </c>
      <c r="AG45" s="156">
        <f t="shared" si="14"/>
        <v>26.048178976826371</v>
      </c>
      <c r="AH45" s="157">
        <f t="shared" si="15"/>
        <v>7.2356052713406583E-3</v>
      </c>
      <c r="AI45" s="160">
        <f t="shared" si="16"/>
        <v>0</v>
      </c>
      <c r="AJ45" s="13">
        <f t="shared" si="17"/>
        <v>-4.8437313010242535</v>
      </c>
      <c r="AK45" s="13">
        <f t="shared" si="18"/>
        <v>4.8437313010242535</v>
      </c>
      <c r="AL45" s="161">
        <f t="shared" si="19"/>
        <v>-4.8437313010242535</v>
      </c>
    </row>
    <row r="46" spans="1:38" x14ac:dyDescent="0.45">
      <c r="A46" s="44" t="s">
        <v>1</v>
      </c>
      <c r="B46" s="16">
        <v>44</v>
      </c>
      <c r="C46" s="52">
        <v>44</v>
      </c>
      <c r="D46" s="23">
        <f t="shared" si="0"/>
        <v>6.1666666666666661</v>
      </c>
      <c r="E46" s="58">
        <v>22.2</v>
      </c>
      <c r="F46" s="81">
        <f t="shared" si="20"/>
        <v>-0.5833333333333337</v>
      </c>
      <c r="G46" s="82">
        <f t="shared" si="21"/>
        <v>-2.1000000000000014</v>
      </c>
      <c r="H46" s="93">
        <f>SUM($D$2:$D46)</f>
        <v>271.13888888888897</v>
      </c>
      <c r="I46" s="94">
        <f t="shared" si="22"/>
        <v>5.8055555555555429</v>
      </c>
      <c r="J46" s="100">
        <f>'Vehicle data and specs'!$C$6*$F46</f>
        <v>-493.50000000000034</v>
      </c>
      <c r="K46" s="8">
        <f>'Vehicle data and specs'!$C$6*9.81*'Vehicle data and specs'!$C$17</f>
        <v>82.99260000000001</v>
      </c>
      <c r="L46" s="10">
        <f>(1/2)*'Vehicle data and specs'!$C$20*'Vehicle data and specs'!$C$11*'Vehicle data and specs'!$C$13*$D46^2</f>
        <v>16.653789930555554</v>
      </c>
      <c r="M46" s="101">
        <f t="shared" si="1"/>
        <v>-393.85361006944476</v>
      </c>
      <c r="N46" s="111">
        <f t="shared" si="2"/>
        <v>1</v>
      </c>
      <c r="O46" s="120">
        <f t="shared" si="3"/>
        <v>0</v>
      </c>
      <c r="P46" s="11">
        <f>SUM($O$2:$O46)</f>
        <v>95680.671478622273</v>
      </c>
      <c r="Q46" s="121">
        <f t="shared" si="4"/>
        <v>95.680671478622273</v>
      </c>
      <c r="R46" s="133">
        <f t="shared" si="5"/>
        <v>-2286.5390140142717</v>
      </c>
      <c r="S46" s="35">
        <f t="shared" si="23"/>
        <v>2286.5390140142717</v>
      </c>
      <c r="T46" s="35">
        <f t="shared" si="24"/>
        <v>2.2865390140142718</v>
      </c>
      <c r="U46" s="134">
        <f>SUM($R$2:$R46)</f>
        <v>-34846.762735047232</v>
      </c>
      <c r="V46" s="134">
        <f t="shared" si="6"/>
        <v>34846.762735047232</v>
      </c>
      <c r="W46" s="35">
        <f t="shared" si="7"/>
        <v>-34.846762735047236</v>
      </c>
      <c r="X46" s="135">
        <f t="shared" si="8"/>
        <v>34.846762735047236</v>
      </c>
      <c r="Y46" s="150">
        <f t="shared" si="9"/>
        <v>60.833908743575037</v>
      </c>
      <c r="Z46" s="11">
        <f t="shared" si="10"/>
        <v>-2286.5390140142717</v>
      </c>
      <c r="AA46" s="12">
        <f>1/2*'Vehicle data and specs'!$C$6*$D46^2</f>
        <v>16085.749999999998</v>
      </c>
      <c r="AB46" s="113">
        <f t="shared" si="11"/>
        <v>16.085749999999997</v>
      </c>
      <c r="AC46" s="183">
        <f t="shared" si="25"/>
        <v>2.6577964299617299E-2</v>
      </c>
      <c r="AD46" s="42">
        <f t="shared" si="12"/>
        <v>-9.6796563152908993E-3</v>
      </c>
      <c r="AE46" s="42">
        <f t="shared" si="13"/>
        <v>9.6796563152908993E-3</v>
      </c>
      <c r="AF46" s="153">
        <f t="shared" si="26"/>
        <v>1.6898307984326399E-2</v>
      </c>
      <c r="AG46" s="156">
        <f t="shared" si="14"/>
        <v>27.877410188037789</v>
      </c>
      <c r="AH46" s="157">
        <f t="shared" si="15"/>
        <v>7.7437250522327189E-3</v>
      </c>
      <c r="AI46" s="160">
        <f t="shared" si="16"/>
        <v>0</v>
      </c>
      <c r="AJ46" s="13">
        <f t="shared" si="17"/>
        <v>-2.4287639287615757</v>
      </c>
      <c r="AK46" s="13">
        <f t="shared" si="18"/>
        <v>2.4287639287615757</v>
      </c>
      <c r="AL46" s="161">
        <f t="shared" si="19"/>
        <v>-2.4287639287615757</v>
      </c>
    </row>
    <row r="47" spans="1:38" x14ac:dyDescent="0.45">
      <c r="A47" s="44" t="s">
        <v>1</v>
      </c>
      <c r="B47" s="16">
        <v>45</v>
      </c>
      <c r="C47" s="52">
        <v>45</v>
      </c>
      <c r="D47" s="23">
        <f t="shared" si="0"/>
        <v>5.8055555555555554</v>
      </c>
      <c r="E47" s="58">
        <v>20.9</v>
      </c>
      <c r="F47" s="81">
        <f t="shared" si="20"/>
        <v>-0.25000000000000011</v>
      </c>
      <c r="G47" s="82">
        <f t="shared" si="21"/>
        <v>-0.90000000000000036</v>
      </c>
      <c r="H47" s="93">
        <f>SUM($D$2:$D47)</f>
        <v>276.94444444444451</v>
      </c>
      <c r="I47" s="94">
        <f t="shared" si="22"/>
        <v>5.6666666666666856</v>
      </c>
      <c r="J47" s="100">
        <f>'Vehicle data and specs'!$C$6*$F47</f>
        <v>-211.50000000000009</v>
      </c>
      <c r="K47" s="8">
        <f>'Vehicle data and specs'!$C$6*9.81*'Vehicle data and specs'!$C$17</f>
        <v>82.99260000000001</v>
      </c>
      <c r="L47" s="10">
        <f>(1/2)*'Vehicle data and specs'!$C$20*'Vehicle data and specs'!$C$11*'Vehicle data and specs'!$C$13*$D47^2</f>
        <v>14.760453655478395</v>
      </c>
      <c r="M47" s="101">
        <f t="shared" si="1"/>
        <v>-113.74694634452167</v>
      </c>
      <c r="N47" s="111">
        <f t="shared" si="2"/>
        <v>1</v>
      </c>
      <c r="O47" s="120">
        <f t="shared" si="3"/>
        <v>0</v>
      </c>
      <c r="P47" s="11">
        <f>SUM($O$2:$O47)</f>
        <v>95680.671478622273</v>
      </c>
      <c r="Q47" s="121">
        <f t="shared" si="4"/>
        <v>95.680671478622273</v>
      </c>
      <c r="R47" s="133">
        <f t="shared" si="5"/>
        <v>-644.56602928562495</v>
      </c>
      <c r="S47" s="35">
        <f t="shared" si="23"/>
        <v>644.56602928562495</v>
      </c>
      <c r="T47" s="35">
        <f t="shared" si="24"/>
        <v>0.6445660292856249</v>
      </c>
      <c r="U47" s="134">
        <f>SUM($R$2:$R47)</f>
        <v>-35491.328764332859</v>
      </c>
      <c r="V47" s="134">
        <f t="shared" si="6"/>
        <v>35491.328764332859</v>
      </c>
      <c r="W47" s="35">
        <f t="shared" si="7"/>
        <v>-35.491328764332856</v>
      </c>
      <c r="X47" s="135">
        <f t="shared" si="8"/>
        <v>35.491328764332856</v>
      </c>
      <c r="Y47" s="150">
        <f t="shared" si="9"/>
        <v>60.189342714289417</v>
      </c>
      <c r="Z47" s="11">
        <f t="shared" si="10"/>
        <v>-644.56602928562495</v>
      </c>
      <c r="AA47" s="12">
        <f>1/2*'Vehicle data and specs'!$C$6*$D47^2</f>
        <v>14256.993055555555</v>
      </c>
      <c r="AB47" s="113">
        <f t="shared" si="11"/>
        <v>14.256993055555554</v>
      </c>
      <c r="AC47" s="183">
        <f t="shared" si="25"/>
        <v>2.6577964299617299E-2</v>
      </c>
      <c r="AD47" s="42">
        <f t="shared" si="12"/>
        <v>-9.8587024345369052E-3</v>
      </c>
      <c r="AE47" s="42">
        <f t="shared" si="13"/>
        <v>9.8587024345369052E-3</v>
      </c>
      <c r="AF47" s="153">
        <f t="shared" si="26"/>
        <v>1.6719261865080395E-2</v>
      </c>
      <c r="AG47" s="156">
        <f t="shared" si="14"/>
        <v>28.393063011466285</v>
      </c>
      <c r="AH47" s="157">
        <f t="shared" si="15"/>
        <v>7.8869619476295231E-3</v>
      </c>
      <c r="AI47" s="160">
        <f t="shared" si="16"/>
        <v>0</v>
      </c>
      <c r="AJ47" s="13">
        <f t="shared" si="17"/>
        <v>-0.66036421627791742</v>
      </c>
      <c r="AK47" s="13">
        <f t="shared" si="18"/>
        <v>0.66036421627791742</v>
      </c>
      <c r="AL47" s="161">
        <f t="shared" si="19"/>
        <v>-0.66036421627791742</v>
      </c>
    </row>
    <row r="48" spans="1:38" x14ac:dyDescent="0.45">
      <c r="A48" s="44" t="s">
        <v>1</v>
      </c>
      <c r="B48" s="16">
        <v>46</v>
      </c>
      <c r="C48" s="52">
        <v>46</v>
      </c>
      <c r="D48" s="23">
        <f t="shared" si="0"/>
        <v>5.6666666666666661</v>
      </c>
      <c r="E48" s="58">
        <v>20.399999999999999</v>
      </c>
      <c r="F48" s="81">
        <f t="shared" si="20"/>
        <v>-0.19444444444444425</v>
      </c>
      <c r="G48" s="82">
        <f t="shared" si="21"/>
        <v>-0.69999999999999929</v>
      </c>
      <c r="H48" s="93">
        <f>SUM($D$2:$D48)</f>
        <v>282.6111111111112</v>
      </c>
      <c r="I48" s="94">
        <f t="shared" si="22"/>
        <v>5.4166666666666856</v>
      </c>
      <c r="J48" s="100">
        <f>'Vehicle data and specs'!$C$6*$F48</f>
        <v>-164.49999999999983</v>
      </c>
      <c r="K48" s="8">
        <f>'Vehicle data and specs'!$C$6*9.81*'Vehicle data and specs'!$C$17</f>
        <v>82.99260000000001</v>
      </c>
      <c r="L48" s="10">
        <f>(1/2)*'Vehicle data and specs'!$C$20*'Vehicle data and specs'!$C$11*'Vehicle data and specs'!$C$13*$D48^2</f>
        <v>14.062659722222222</v>
      </c>
      <c r="M48" s="101">
        <f t="shared" si="1"/>
        <v>-67.444740277777598</v>
      </c>
      <c r="N48" s="111">
        <f t="shared" si="2"/>
        <v>1</v>
      </c>
      <c r="O48" s="120">
        <f t="shared" si="3"/>
        <v>0</v>
      </c>
      <c r="P48" s="11">
        <f>SUM($O$2:$O48)</f>
        <v>95680.671478622273</v>
      </c>
      <c r="Q48" s="121">
        <f t="shared" si="4"/>
        <v>95.680671478622273</v>
      </c>
      <c r="R48" s="133">
        <f t="shared" si="5"/>
        <v>-365.32567650462994</v>
      </c>
      <c r="S48" s="35">
        <f t="shared" si="23"/>
        <v>365.32567650462994</v>
      </c>
      <c r="T48" s="35">
        <f t="shared" si="24"/>
        <v>0.36532567650462994</v>
      </c>
      <c r="U48" s="134">
        <f>SUM($R$2:$R48)</f>
        <v>-35856.65444083749</v>
      </c>
      <c r="V48" s="134">
        <f t="shared" si="6"/>
        <v>35856.65444083749</v>
      </c>
      <c r="W48" s="35">
        <f t="shared" si="7"/>
        <v>-35.856654440837488</v>
      </c>
      <c r="X48" s="135">
        <f t="shared" si="8"/>
        <v>35.856654440837488</v>
      </c>
      <c r="Y48" s="150">
        <f t="shared" si="9"/>
        <v>59.824017037784785</v>
      </c>
      <c r="Z48" s="11">
        <f t="shared" si="10"/>
        <v>-365.32567650462994</v>
      </c>
      <c r="AA48" s="12">
        <f>1/2*'Vehicle data and specs'!$C$6*$D48^2</f>
        <v>13582.999999999998</v>
      </c>
      <c r="AB48" s="113">
        <f t="shared" si="11"/>
        <v>13.582999999999998</v>
      </c>
      <c r="AC48" s="183">
        <f t="shared" si="25"/>
        <v>2.6577964299617299E-2</v>
      </c>
      <c r="AD48" s="42">
        <f t="shared" si="12"/>
        <v>-9.9601817891215253E-3</v>
      </c>
      <c r="AE48" s="42">
        <f t="shared" si="13"/>
        <v>9.9601817891215253E-3</v>
      </c>
      <c r="AF48" s="153">
        <f t="shared" si="26"/>
        <v>1.6617782510495775E-2</v>
      </c>
      <c r="AG48" s="156">
        <f t="shared" si="14"/>
        <v>28.685323552669992</v>
      </c>
      <c r="AH48" s="157">
        <f t="shared" si="15"/>
        <v>7.9681454312972196E-3</v>
      </c>
      <c r="AI48" s="160">
        <f t="shared" si="16"/>
        <v>0</v>
      </c>
      <c r="AJ48" s="13">
        <f t="shared" si="17"/>
        <v>-0.382186861574073</v>
      </c>
      <c r="AK48" s="13">
        <f t="shared" si="18"/>
        <v>0.382186861574073</v>
      </c>
      <c r="AL48" s="161">
        <f t="shared" si="19"/>
        <v>-0.382186861574073</v>
      </c>
    </row>
    <row r="49" spans="1:38" x14ac:dyDescent="0.45">
      <c r="A49" s="44" t="s">
        <v>1</v>
      </c>
      <c r="B49" s="16">
        <v>47</v>
      </c>
      <c r="C49" s="52">
        <v>47</v>
      </c>
      <c r="D49" s="23">
        <f t="shared" si="0"/>
        <v>5.416666666666667</v>
      </c>
      <c r="E49" s="58">
        <v>19.5</v>
      </c>
      <c r="F49" s="81">
        <f t="shared" si="20"/>
        <v>-0.27777777777777779</v>
      </c>
      <c r="G49" s="82">
        <f t="shared" si="21"/>
        <v>-1</v>
      </c>
      <c r="H49" s="93">
        <f>SUM($D$2:$D49)</f>
        <v>288.02777777777789</v>
      </c>
      <c r="I49" s="94">
        <f t="shared" si="22"/>
        <v>5.1111111111110858</v>
      </c>
      <c r="J49" s="100">
        <f>'Vehicle data and specs'!$C$6*$F49</f>
        <v>-235</v>
      </c>
      <c r="K49" s="8">
        <f>'Vehicle data and specs'!$C$6*9.81*'Vehicle data and specs'!$C$17</f>
        <v>82.99260000000001</v>
      </c>
      <c r="L49" s="10">
        <f>(1/2)*'Vehicle data and specs'!$C$20*'Vehicle data and specs'!$C$11*'Vehicle data and specs'!$C$13*$D49^2</f>
        <v>12.849207899305558</v>
      </c>
      <c r="M49" s="101">
        <f t="shared" si="1"/>
        <v>-139.15819210069444</v>
      </c>
      <c r="N49" s="111">
        <f t="shared" si="2"/>
        <v>1</v>
      </c>
      <c r="O49" s="120">
        <f t="shared" si="3"/>
        <v>0</v>
      </c>
      <c r="P49" s="11">
        <f>SUM($O$2:$O49)</f>
        <v>95680.671478622273</v>
      </c>
      <c r="Q49" s="121">
        <f t="shared" si="4"/>
        <v>95.680671478622273</v>
      </c>
      <c r="R49" s="133">
        <f t="shared" si="5"/>
        <v>-711.25298184799021</v>
      </c>
      <c r="S49" s="35">
        <f t="shared" si="23"/>
        <v>711.25298184799021</v>
      </c>
      <c r="T49" s="35">
        <f t="shared" si="24"/>
        <v>0.71125298184799024</v>
      </c>
      <c r="U49" s="134">
        <f>SUM($R$2:$R49)</f>
        <v>-36567.907422685479</v>
      </c>
      <c r="V49" s="134">
        <f t="shared" si="6"/>
        <v>36567.907422685479</v>
      </c>
      <c r="W49" s="35">
        <f t="shared" si="7"/>
        <v>-36.567907422685479</v>
      </c>
      <c r="X49" s="135">
        <f t="shared" si="8"/>
        <v>36.567907422685479</v>
      </c>
      <c r="Y49" s="150">
        <f t="shared" si="9"/>
        <v>59.112764055936793</v>
      </c>
      <c r="Z49" s="11">
        <f t="shared" si="10"/>
        <v>-711.25298184799021</v>
      </c>
      <c r="AA49" s="12">
        <f>1/2*'Vehicle data and specs'!$C$6*$D49^2</f>
        <v>12410.937500000002</v>
      </c>
      <c r="AB49" s="113">
        <f t="shared" si="11"/>
        <v>12.410937500000001</v>
      </c>
      <c r="AC49" s="183">
        <f t="shared" si="25"/>
        <v>2.6577964299617299E-2</v>
      </c>
      <c r="AD49" s="42">
        <f t="shared" si="12"/>
        <v>-1.0157752061857078E-2</v>
      </c>
      <c r="AE49" s="42">
        <f t="shared" si="13"/>
        <v>1.0157752061857078E-2</v>
      </c>
      <c r="AF49" s="153">
        <f t="shared" si="26"/>
        <v>1.6420212237760221E-2</v>
      </c>
      <c r="AG49" s="156">
        <f t="shared" si="14"/>
        <v>29.254325938148384</v>
      </c>
      <c r="AH49" s="157">
        <f t="shared" si="15"/>
        <v>8.1262016494856627E-3</v>
      </c>
      <c r="AI49" s="160">
        <f t="shared" si="16"/>
        <v>0</v>
      </c>
      <c r="AJ49" s="13">
        <f t="shared" si="17"/>
        <v>-0.75377354054542822</v>
      </c>
      <c r="AK49" s="13">
        <f t="shared" si="18"/>
        <v>0.75377354054542822</v>
      </c>
      <c r="AL49" s="161">
        <f t="shared" si="19"/>
        <v>-0.75377354054542822</v>
      </c>
    </row>
    <row r="50" spans="1:38" x14ac:dyDescent="0.45">
      <c r="A50" s="44" t="s">
        <v>1</v>
      </c>
      <c r="B50" s="16">
        <v>48</v>
      </c>
      <c r="C50" s="52">
        <v>48</v>
      </c>
      <c r="D50" s="23">
        <f t="shared" si="0"/>
        <v>5.1111111111111107</v>
      </c>
      <c r="E50" s="58">
        <v>18.399999999999999</v>
      </c>
      <c r="F50" s="81">
        <f t="shared" si="20"/>
        <v>-0.23611111111111099</v>
      </c>
      <c r="G50" s="82">
        <f t="shared" si="21"/>
        <v>-0.84999999999999964</v>
      </c>
      <c r="H50" s="93">
        <f>SUM($D$2:$D50)</f>
        <v>293.13888888888897</v>
      </c>
      <c r="I50" s="94">
        <f t="shared" si="22"/>
        <v>4.9444444444444571</v>
      </c>
      <c r="J50" s="100">
        <f>'Vehicle data and specs'!$C$6*$F50</f>
        <v>-199.74999999999991</v>
      </c>
      <c r="K50" s="8">
        <f>'Vehicle data and specs'!$C$6*9.81*'Vehicle data and specs'!$C$17</f>
        <v>82.99260000000001</v>
      </c>
      <c r="L50" s="10">
        <f>(1/2)*'Vehicle data and specs'!$C$20*'Vehicle data and specs'!$C$11*'Vehicle data and specs'!$C$13*$D50^2</f>
        <v>11.440441358024691</v>
      </c>
      <c r="M50" s="101">
        <f t="shared" si="1"/>
        <v>-105.31695864197522</v>
      </c>
      <c r="N50" s="111">
        <f t="shared" si="2"/>
        <v>1</v>
      </c>
      <c r="O50" s="120">
        <f t="shared" si="3"/>
        <v>0</v>
      </c>
      <c r="P50" s="11">
        <f>SUM($O$2:$O50)</f>
        <v>95680.671478622273</v>
      </c>
      <c r="Q50" s="121">
        <f t="shared" si="4"/>
        <v>95.680671478622273</v>
      </c>
      <c r="R50" s="133">
        <f t="shared" si="5"/>
        <v>-520.73385106310104</v>
      </c>
      <c r="S50" s="35">
        <f t="shared" si="23"/>
        <v>520.73385106310104</v>
      </c>
      <c r="T50" s="35">
        <f t="shared" si="24"/>
        <v>0.52073385106310099</v>
      </c>
      <c r="U50" s="134">
        <f>SUM($R$2:$R50)</f>
        <v>-37088.641273748581</v>
      </c>
      <c r="V50" s="134">
        <f t="shared" si="6"/>
        <v>37088.641273748581</v>
      </c>
      <c r="W50" s="35">
        <f t="shared" si="7"/>
        <v>-37.088641273748578</v>
      </c>
      <c r="X50" s="135">
        <f t="shared" si="8"/>
        <v>37.088641273748578</v>
      </c>
      <c r="Y50" s="150">
        <f t="shared" si="9"/>
        <v>58.592030204873694</v>
      </c>
      <c r="Z50" s="11">
        <f t="shared" si="10"/>
        <v>-520.73385106310104</v>
      </c>
      <c r="AA50" s="12">
        <f>1/2*'Vehicle data and specs'!$C$6*$D50^2</f>
        <v>11050.222222222221</v>
      </c>
      <c r="AB50" s="113">
        <f t="shared" si="11"/>
        <v>11.050222222222221</v>
      </c>
      <c r="AC50" s="183">
        <f t="shared" si="25"/>
        <v>2.6577964299617299E-2</v>
      </c>
      <c r="AD50" s="42">
        <f t="shared" si="12"/>
        <v>-1.030240035381905E-2</v>
      </c>
      <c r="AE50" s="42">
        <f t="shared" si="13"/>
        <v>1.030240035381905E-2</v>
      </c>
      <c r="AF50" s="153">
        <f t="shared" si="26"/>
        <v>1.6275563945798249E-2</v>
      </c>
      <c r="AG50" s="156">
        <f t="shared" si="14"/>
        <v>29.670913018998863</v>
      </c>
      <c r="AH50" s="157">
        <f t="shared" si="15"/>
        <v>8.2419202830552405E-3</v>
      </c>
      <c r="AI50" s="160">
        <f t="shared" si="16"/>
        <v>0</v>
      </c>
      <c r="AJ50" s="13">
        <f t="shared" si="17"/>
        <v>-0.53828667750342896</v>
      </c>
      <c r="AK50" s="13">
        <f t="shared" si="18"/>
        <v>0.53828667750342896</v>
      </c>
      <c r="AL50" s="161">
        <f t="shared" si="19"/>
        <v>-0.53828667750342896</v>
      </c>
    </row>
    <row r="51" spans="1:38" x14ac:dyDescent="0.45">
      <c r="A51" s="44" t="s">
        <v>1</v>
      </c>
      <c r="B51" s="16">
        <v>49</v>
      </c>
      <c r="C51" s="52">
        <v>49</v>
      </c>
      <c r="D51" s="23">
        <f t="shared" si="0"/>
        <v>4.9444444444444446</v>
      </c>
      <c r="E51" s="58">
        <v>17.8</v>
      </c>
      <c r="F51" s="81">
        <f t="shared" si="20"/>
        <v>-8.3333333333333037E-2</v>
      </c>
      <c r="G51" s="82">
        <f t="shared" si="21"/>
        <v>-0.29999999999999893</v>
      </c>
      <c r="H51" s="93">
        <f>SUM($D$2:$D51)</f>
        <v>298.08333333333343</v>
      </c>
      <c r="I51" s="94">
        <f t="shared" si="22"/>
        <v>4.9444444444444571</v>
      </c>
      <c r="J51" s="100">
        <f>'Vehicle data and specs'!$C$6*$F51</f>
        <v>-70.499999999999744</v>
      </c>
      <c r="K51" s="8">
        <f>'Vehicle data and specs'!$C$6*9.81*'Vehicle data and specs'!$C$17</f>
        <v>82.99260000000001</v>
      </c>
      <c r="L51" s="10">
        <f>(1/2)*'Vehicle data and specs'!$C$20*'Vehicle data and specs'!$C$11*'Vehicle data and specs'!$C$13*$D51^2</f>
        <v>10.706490547839508</v>
      </c>
      <c r="M51" s="101">
        <f t="shared" si="1"/>
        <v>23.199090547839774</v>
      </c>
      <c r="N51" s="111">
        <f t="shared" si="2"/>
        <v>0</v>
      </c>
      <c r="O51" s="120">
        <f t="shared" si="3"/>
        <v>0</v>
      </c>
      <c r="P51" s="11">
        <f>SUM($O$2:$O51)</f>
        <v>95680.671478622273</v>
      </c>
      <c r="Q51" s="121">
        <f t="shared" si="4"/>
        <v>95.680671478622273</v>
      </c>
      <c r="R51" s="133">
        <f t="shared" si="5"/>
        <v>0</v>
      </c>
      <c r="S51" s="35">
        <f t="shared" si="23"/>
        <v>0</v>
      </c>
      <c r="T51" s="35">
        <f t="shared" si="24"/>
        <v>0</v>
      </c>
      <c r="U51" s="134">
        <f>SUM($R$2:$R51)</f>
        <v>-37088.641273748581</v>
      </c>
      <c r="V51" s="134">
        <f t="shared" si="6"/>
        <v>37088.641273748581</v>
      </c>
      <c r="W51" s="35">
        <f t="shared" si="7"/>
        <v>-37.088641273748578</v>
      </c>
      <c r="X51" s="135">
        <f t="shared" si="8"/>
        <v>37.088641273748578</v>
      </c>
      <c r="Y51" s="150">
        <f t="shared" si="9"/>
        <v>58.592030204873694</v>
      </c>
      <c r="Z51" s="11">
        <f t="shared" si="10"/>
        <v>0</v>
      </c>
      <c r="AA51" s="12">
        <f>1/2*'Vehicle data and specs'!$C$6*$D51^2</f>
        <v>10341.305555555557</v>
      </c>
      <c r="AB51" s="113">
        <f t="shared" si="11"/>
        <v>10.341305555555557</v>
      </c>
      <c r="AC51" s="183">
        <f t="shared" si="25"/>
        <v>2.6577964299617299E-2</v>
      </c>
      <c r="AD51" s="42">
        <f t="shared" si="12"/>
        <v>-1.030240035381905E-2</v>
      </c>
      <c r="AE51" s="42">
        <f t="shared" si="13"/>
        <v>1.030240035381905E-2</v>
      </c>
      <c r="AF51" s="153">
        <f t="shared" si="26"/>
        <v>1.6275563945798249E-2</v>
      </c>
      <c r="AG51" s="156">
        <f t="shared" si="14"/>
        <v>29.670913018998863</v>
      </c>
      <c r="AH51" s="157">
        <f t="shared" si="15"/>
        <v>8.2419202830552405E-3</v>
      </c>
      <c r="AI51" s="160">
        <f t="shared" si="16"/>
        <v>0.11470661437542999</v>
      </c>
      <c r="AJ51" s="13">
        <f t="shared" si="17"/>
        <v>0</v>
      </c>
      <c r="AK51" s="13">
        <f t="shared" si="18"/>
        <v>0</v>
      </c>
      <c r="AL51" s="161">
        <f t="shared" si="19"/>
        <v>0.11470661437542999</v>
      </c>
    </row>
    <row r="52" spans="1:38" x14ac:dyDescent="0.45">
      <c r="A52" s="44" t="s">
        <v>1</v>
      </c>
      <c r="B52" s="16">
        <v>50</v>
      </c>
      <c r="C52" s="52">
        <v>50</v>
      </c>
      <c r="D52" s="23">
        <f t="shared" si="0"/>
        <v>4.9444444444444446</v>
      </c>
      <c r="E52" s="58">
        <v>17.8</v>
      </c>
      <c r="F52" s="81">
        <f t="shared" si="20"/>
        <v>-5.5555555555555851E-2</v>
      </c>
      <c r="G52" s="82">
        <f t="shared" si="21"/>
        <v>-0.20000000000000107</v>
      </c>
      <c r="H52" s="93">
        <f>SUM($D$2:$D52)</f>
        <v>303.02777777777789</v>
      </c>
      <c r="I52" s="94">
        <f t="shared" si="22"/>
        <v>4.8333333333333144</v>
      </c>
      <c r="J52" s="100">
        <f>'Vehicle data and specs'!$C$6*$F52</f>
        <v>-47.000000000000249</v>
      </c>
      <c r="K52" s="8">
        <f>'Vehicle data and specs'!$C$6*9.81*'Vehicle data and specs'!$C$17</f>
        <v>82.99260000000001</v>
      </c>
      <c r="L52" s="10">
        <f>(1/2)*'Vehicle data and specs'!$C$20*'Vehicle data and specs'!$C$11*'Vehicle data and specs'!$C$13*$D52^2</f>
        <v>10.706490547839508</v>
      </c>
      <c r="M52" s="101">
        <f t="shared" si="1"/>
        <v>46.699090547839269</v>
      </c>
      <c r="N52" s="111">
        <f t="shared" si="2"/>
        <v>0</v>
      </c>
      <c r="O52" s="120">
        <f t="shared" si="3"/>
        <v>0</v>
      </c>
      <c r="P52" s="11">
        <f>SUM($O$2:$O52)</f>
        <v>95680.671478622273</v>
      </c>
      <c r="Q52" s="121">
        <f t="shared" si="4"/>
        <v>95.680671478622273</v>
      </c>
      <c r="R52" s="133">
        <f t="shared" si="5"/>
        <v>0</v>
      </c>
      <c r="S52" s="35">
        <f t="shared" si="23"/>
        <v>0</v>
      </c>
      <c r="T52" s="35">
        <f t="shared" si="24"/>
        <v>0</v>
      </c>
      <c r="U52" s="134">
        <f>SUM($R$2:$R52)</f>
        <v>-37088.641273748581</v>
      </c>
      <c r="V52" s="134">
        <f t="shared" si="6"/>
        <v>37088.641273748581</v>
      </c>
      <c r="W52" s="35">
        <f t="shared" si="7"/>
        <v>-37.088641273748578</v>
      </c>
      <c r="X52" s="135">
        <f t="shared" si="8"/>
        <v>37.088641273748578</v>
      </c>
      <c r="Y52" s="150">
        <f t="shared" si="9"/>
        <v>58.592030204873694</v>
      </c>
      <c r="Z52" s="11">
        <f t="shared" si="10"/>
        <v>0</v>
      </c>
      <c r="AA52" s="12">
        <f>1/2*'Vehicle data and specs'!$C$6*$D52^2</f>
        <v>10341.305555555557</v>
      </c>
      <c r="AB52" s="113">
        <f t="shared" si="11"/>
        <v>10.341305555555557</v>
      </c>
      <c r="AC52" s="183">
        <f t="shared" si="25"/>
        <v>2.6577964299617299E-2</v>
      </c>
      <c r="AD52" s="42">
        <f t="shared" si="12"/>
        <v>-1.030240035381905E-2</v>
      </c>
      <c r="AE52" s="42">
        <f t="shared" si="13"/>
        <v>1.030240035381905E-2</v>
      </c>
      <c r="AF52" s="153">
        <f t="shared" si="26"/>
        <v>1.6275563945798249E-2</v>
      </c>
      <c r="AG52" s="156">
        <f t="shared" si="14"/>
        <v>29.670913018998863</v>
      </c>
      <c r="AH52" s="157">
        <f t="shared" si="15"/>
        <v>8.2419202830552405E-3</v>
      </c>
      <c r="AI52" s="160">
        <f t="shared" si="16"/>
        <v>0.23090105881987197</v>
      </c>
      <c r="AJ52" s="13">
        <f t="shared" si="17"/>
        <v>0</v>
      </c>
      <c r="AK52" s="13">
        <f t="shared" si="18"/>
        <v>0</v>
      </c>
      <c r="AL52" s="161">
        <f t="shared" si="19"/>
        <v>0.23090105881987197</v>
      </c>
    </row>
    <row r="53" spans="1:38" x14ac:dyDescent="0.45">
      <c r="A53" s="44" t="s">
        <v>1</v>
      </c>
      <c r="B53" s="16">
        <v>51</v>
      </c>
      <c r="C53" s="52">
        <v>51</v>
      </c>
      <c r="D53" s="23">
        <f t="shared" si="0"/>
        <v>4.833333333333333</v>
      </c>
      <c r="E53" s="58">
        <v>17.399999999999999</v>
      </c>
      <c r="F53" s="81">
        <f t="shared" si="20"/>
        <v>-0.29166666666666685</v>
      </c>
      <c r="G53" s="82">
        <f t="shared" si="21"/>
        <v>-1.0500000000000007</v>
      </c>
      <c r="H53" s="93">
        <f>SUM($D$2:$D53)</f>
        <v>307.8611111111112</v>
      </c>
      <c r="I53" s="94">
        <f t="shared" si="22"/>
        <v>4.3611111111110858</v>
      </c>
      <c r="J53" s="100">
        <f>'Vehicle data and specs'!$C$6*$F53</f>
        <v>-246.75000000000017</v>
      </c>
      <c r="K53" s="8">
        <f>'Vehicle data and specs'!$C$6*9.81*'Vehicle data and specs'!$C$17</f>
        <v>82.99260000000001</v>
      </c>
      <c r="L53" s="10">
        <f>(1/2)*'Vehicle data and specs'!$C$20*'Vehicle data and specs'!$C$11*'Vehicle data and specs'!$C$13*$D53^2</f>
        <v>10.230706597222222</v>
      </c>
      <c r="M53" s="101">
        <f t="shared" si="1"/>
        <v>-153.52669340277794</v>
      </c>
      <c r="N53" s="111">
        <f t="shared" si="2"/>
        <v>1</v>
      </c>
      <c r="O53" s="120">
        <f t="shared" si="3"/>
        <v>0</v>
      </c>
      <c r="P53" s="11">
        <f>SUM($O$2:$O53)</f>
        <v>95680.671478622273</v>
      </c>
      <c r="Q53" s="121">
        <f t="shared" si="4"/>
        <v>95.680671478622273</v>
      </c>
      <c r="R53" s="133">
        <f t="shared" si="5"/>
        <v>-669.54696845099988</v>
      </c>
      <c r="S53" s="35">
        <f t="shared" si="23"/>
        <v>669.54696845099988</v>
      </c>
      <c r="T53" s="35">
        <f t="shared" si="24"/>
        <v>0.66954696845099992</v>
      </c>
      <c r="U53" s="134">
        <f>SUM($R$2:$R53)</f>
        <v>-37758.188242199583</v>
      </c>
      <c r="V53" s="134">
        <f t="shared" si="6"/>
        <v>37758.188242199583</v>
      </c>
      <c r="W53" s="35">
        <f t="shared" si="7"/>
        <v>-37.75818824219958</v>
      </c>
      <c r="X53" s="135">
        <f t="shared" si="8"/>
        <v>37.75818824219958</v>
      </c>
      <c r="Y53" s="150">
        <f t="shared" si="9"/>
        <v>57.922483236422693</v>
      </c>
      <c r="Z53" s="11">
        <f t="shared" si="10"/>
        <v>-669.54696845099988</v>
      </c>
      <c r="AA53" s="12">
        <f>1/2*'Vehicle data and specs'!$C$6*$D53^2</f>
        <v>9881.7499999999982</v>
      </c>
      <c r="AB53" s="113">
        <f t="shared" si="11"/>
        <v>9.8817499999999985</v>
      </c>
      <c r="AC53" s="183">
        <f t="shared" si="25"/>
        <v>2.6577964299617299E-2</v>
      </c>
      <c r="AD53" s="42">
        <f t="shared" si="12"/>
        <v>-1.0488385622833217E-2</v>
      </c>
      <c r="AE53" s="42">
        <f t="shared" si="13"/>
        <v>1.0488385622833217E-2</v>
      </c>
      <c r="AF53" s="153">
        <f t="shared" si="26"/>
        <v>1.608957867678408E-2</v>
      </c>
      <c r="AG53" s="156">
        <f t="shared" si="14"/>
        <v>30.206550593759665</v>
      </c>
      <c r="AH53" s="157">
        <f t="shared" si="15"/>
        <v>8.390708498266574E-3</v>
      </c>
      <c r="AI53" s="160">
        <f t="shared" si="16"/>
        <v>0</v>
      </c>
      <c r="AJ53" s="13">
        <f t="shared" si="17"/>
        <v>-0.74204568478009336</v>
      </c>
      <c r="AK53" s="13">
        <f t="shared" si="18"/>
        <v>0.74204568478009336</v>
      </c>
      <c r="AL53" s="161">
        <f t="shared" si="19"/>
        <v>-0.74204568478009336</v>
      </c>
    </row>
    <row r="54" spans="1:38" x14ac:dyDescent="0.45">
      <c r="A54" s="44" t="s">
        <v>1</v>
      </c>
      <c r="B54" s="16">
        <v>52</v>
      </c>
      <c r="C54" s="52">
        <v>52</v>
      </c>
      <c r="D54" s="23">
        <f t="shared" si="0"/>
        <v>4.3611111111111107</v>
      </c>
      <c r="E54" s="58">
        <v>15.7</v>
      </c>
      <c r="F54" s="81">
        <f t="shared" si="20"/>
        <v>-0.5972222222222221</v>
      </c>
      <c r="G54" s="82">
        <f t="shared" si="21"/>
        <v>-2.1499999999999995</v>
      </c>
      <c r="H54" s="93">
        <f>SUM($D$2:$D54)</f>
        <v>312.22222222222229</v>
      </c>
      <c r="I54" s="94">
        <f t="shared" si="22"/>
        <v>3.6388888888889142</v>
      </c>
      <c r="J54" s="100">
        <f>'Vehicle data and specs'!$C$6*$F54</f>
        <v>-505.24999999999989</v>
      </c>
      <c r="K54" s="8">
        <f>'Vehicle data and specs'!$C$6*9.81*'Vehicle data and specs'!$C$17</f>
        <v>82.99260000000001</v>
      </c>
      <c r="L54" s="10">
        <f>(1/2)*'Vehicle data and specs'!$C$20*'Vehicle data and specs'!$C$11*'Vehicle data and specs'!$C$13*$D54^2</f>
        <v>8.3292603684413571</v>
      </c>
      <c r="M54" s="101">
        <f t="shared" si="1"/>
        <v>-413.92813963155851</v>
      </c>
      <c r="N54" s="111">
        <f t="shared" si="2"/>
        <v>1</v>
      </c>
      <c r="O54" s="120">
        <f t="shared" si="3"/>
        <v>0</v>
      </c>
      <c r="P54" s="11">
        <f>SUM($O$2:$O54)</f>
        <v>95680.671478622273</v>
      </c>
      <c r="Q54" s="121">
        <f t="shared" si="4"/>
        <v>95.680671478622273</v>
      </c>
      <c r="R54" s="133">
        <f t="shared" si="5"/>
        <v>-1506.2385081037373</v>
      </c>
      <c r="S54" s="35">
        <f t="shared" si="23"/>
        <v>1506.2385081037373</v>
      </c>
      <c r="T54" s="35">
        <f t="shared" si="24"/>
        <v>1.5062385081037373</v>
      </c>
      <c r="U54" s="134">
        <f>SUM($R$2:$R54)</f>
        <v>-39264.426750303319</v>
      </c>
      <c r="V54" s="134">
        <f t="shared" si="6"/>
        <v>39264.426750303319</v>
      </c>
      <c r="W54" s="35">
        <f t="shared" si="7"/>
        <v>-39.264426750303322</v>
      </c>
      <c r="X54" s="135">
        <f t="shared" si="8"/>
        <v>39.264426750303322</v>
      </c>
      <c r="Y54" s="150">
        <f t="shared" si="9"/>
        <v>56.416244728318951</v>
      </c>
      <c r="Z54" s="11">
        <f t="shared" si="10"/>
        <v>-1506.2385081037373</v>
      </c>
      <c r="AA54" s="12">
        <f>1/2*'Vehicle data and specs'!$C$6*$D54^2</f>
        <v>8045.1597222222208</v>
      </c>
      <c r="AB54" s="113">
        <f t="shared" si="11"/>
        <v>8.0451597222222215</v>
      </c>
      <c r="AC54" s="183">
        <f t="shared" si="25"/>
        <v>2.6577964299617299E-2</v>
      </c>
      <c r="AD54" s="42">
        <f t="shared" si="12"/>
        <v>-1.0906785208417589E-2</v>
      </c>
      <c r="AE54" s="42">
        <f t="shared" si="13"/>
        <v>1.0906785208417589E-2</v>
      </c>
      <c r="AF54" s="153">
        <f t="shared" si="26"/>
        <v>1.5671179091199708E-2</v>
      </c>
      <c r="AG54" s="156">
        <f t="shared" si="14"/>
        <v>31.411541400242658</v>
      </c>
      <c r="AH54" s="157">
        <f t="shared" si="15"/>
        <v>8.7254281667340713E-3</v>
      </c>
      <c r="AI54" s="160">
        <f t="shared" si="16"/>
        <v>0</v>
      </c>
      <c r="AJ54" s="13">
        <f t="shared" si="17"/>
        <v>-1.8051866089487412</v>
      </c>
      <c r="AK54" s="13">
        <f t="shared" si="18"/>
        <v>1.8051866089487412</v>
      </c>
      <c r="AL54" s="161">
        <f t="shared" si="19"/>
        <v>-1.8051866089487412</v>
      </c>
    </row>
    <row r="55" spans="1:38" x14ac:dyDescent="0.45">
      <c r="A55" s="44" t="s">
        <v>1</v>
      </c>
      <c r="B55" s="16">
        <v>53</v>
      </c>
      <c r="C55" s="52">
        <v>53</v>
      </c>
      <c r="D55" s="23">
        <f t="shared" si="0"/>
        <v>3.6388888888888888</v>
      </c>
      <c r="E55" s="58">
        <v>13.1</v>
      </c>
      <c r="F55" s="81">
        <f t="shared" si="20"/>
        <v>-0.49999999999999994</v>
      </c>
      <c r="G55" s="82">
        <f t="shared" si="21"/>
        <v>-1.7999999999999998</v>
      </c>
      <c r="H55" s="93">
        <f>SUM($D$2:$D55)</f>
        <v>315.8611111111112</v>
      </c>
      <c r="I55" s="94">
        <f t="shared" si="22"/>
        <v>3.3611111111110858</v>
      </c>
      <c r="J55" s="100">
        <f>'Vehicle data and specs'!$C$6*$F55</f>
        <v>-422.99999999999994</v>
      </c>
      <c r="K55" s="8">
        <f>'Vehicle data and specs'!$C$6*9.81*'Vehicle data and specs'!$C$17</f>
        <v>82.99260000000001</v>
      </c>
      <c r="L55" s="10">
        <f>(1/2)*'Vehicle data and specs'!$C$20*'Vehicle data and specs'!$C$11*'Vehicle data and specs'!$C$13*$D55^2</f>
        <v>5.7989548128858033</v>
      </c>
      <c r="M55" s="101">
        <f t="shared" si="1"/>
        <v>-334.20844518711414</v>
      </c>
      <c r="N55" s="111">
        <f t="shared" si="2"/>
        <v>1</v>
      </c>
      <c r="O55" s="120">
        <f t="shared" si="3"/>
        <v>0</v>
      </c>
      <c r="P55" s="11">
        <f>SUM($O$2:$O55)</f>
        <v>95680.671478622273</v>
      </c>
      <c r="Q55" s="121">
        <f t="shared" si="4"/>
        <v>95.680671478622273</v>
      </c>
      <c r="R55" s="133">
        <f t="shared" si="5"/>
        <v>-1123.3117185455696</v>
      </c>
      <c r="S55" s="35">
        <f t="shared" si="23"/>
        <v>1123.3117185455696</v>
      </c>
      <c r="T55" s="35">
        <f t="shared" si="24"/>
        <v>1.1233117185455697</v>
      </c>
      <c r="U55" s="134">
        <f>SUM($R$2:$R55)</f>
        <v>-40387.738468848889</v>
      </c>
      <c r="V55" s="134">
        <f t="shared" si="6"/>
        <v>40387.738468848889</v>
      </c>
      <c r="W55" s="35">
        <f t="shared" si="7"/>
        <v>-40.387738468848887</v>
      </c>
      <c r="X55" s="135">
        <f t="shared" si="8"/>
        <v>40.387738468848887</v>
      </c>
      <c r="Y55" s="150">
        <f t="shared" si="9"/>
        <v>55.292933009773385</v>
      </c>
      <c r="Z55" s="11">
        <f t="shared" si="10"/>
        <v>-1123.3117185455696</v>
      </c>
      <c r="AA55" s="12">
        <f>1/2*'Vehicle data and specs'!$C$6*$D55^2</f>
        <v>5601.1597222222226</v>
      </c>
      <c r="AB55" s="113">
        <f t="shared" si="11"/>
        <v>5.6011597222222225</v>
      </c>
      <c r="AC55" s="183">
        <f t="shared" si="25"/>
        <v>2.6577964299617299E-2</v>
      </c>
      <c r="AD55" s="42">
        <f t="shared" si="12"/>
        <v>-1.1218816241346912E-2</v>
      </c>
      <c r="AE55" s="42">
        <f t="shared" si="13"/>
        <v>1.1218816241346912E-2</v>
      </c>
      <c r="AF55" s="153">
        <f t="shared" si="26"/>
        <v>1.5359148058270386E-2</v>
      </c>
      <c r="AG55" s="156">
        <f t="shared" si="14"/>
        <v>32.310190775079114</v>
      </c>
      <c r="AH55" s="157">
        <f t="shared" si="15"/>
        <v>8.9750529930775324E-3</v>
      </c>
      <c r="AI55" s="160">
        <f t="shared" si="16"/>
        <v>0</v>
      </c>
      <c r="AJ55" s="13">
        <f t="shared" si="17"/>
        <v>-1.2161473977642208</v>
      </c>
      <c r="AK55" s="13">
        <f t="shared" si="18"/>
        <v>1.2161473977642208</v>
      </c>
      <c r="AL55" s="161">
        <f t="shared" si="19"/>
        <v>-1.2161473977642208</v>
      </c>
    </row>
    <row r="56" spans="1:38" x14ac:dyDescent="0.45">
      <c r="A56" s="44" t="s">
        <v>1</v>
      </c>
      <c r="B56" s="16">
        <v>54</v>
      </c>
      <c r="C56" s="52">
        <v>54</v>
      </c>
      <c r="D56" s="23">
        <f t="shared" si="0"/>
        <v>3.3611111111111107</v>
      </c>
      <c r="E56" s="58">
        <v>12.1</v>
      </c>
      <c r="F56" s="81">
        <f t="shared" si="20"/>
        <v>-0.15277777777777773</v>
      </c>
      <c r="G56" s="82">
        <f t="shared" si="21"/>
        <v>-0.54999999999999982</v>
      </c>
      <c r="H56" s="93">
        <f>SUM($D$2:$D56)</f>
        <v>319.22222222222229</v>
      </c>
      <c r="I56" s="94">
        <f t="shared" si="22"/>
        <v>3.3333333333333144</v>
      </c>
      <c r="J56" s="100">
        <f>'Vehicle data and specs'!$C$6*$F56</f>
        <v>-129.24999999999997</v>
      </c>
      <c r="K56" s="8">
        <f>'Vehicle data and specs'!$C$6*9.81*'Vehicle data and specs'!$C$17</f>
        <v>82.99260000000001</v>
      </c>
      <c r="L56" s="10">
        <f>(1/2)*'Vehicle data and specs'!$C$20*'Vehicle data and specs'!$C$11*'Vehicle data and specs'!$C$13*$D56^2</f>
        <v>4.9474096739969129</v>
      </c>
      <c r="M56" s="101">
        <f t="shared" si="1"/>
        <v>-41.309990326003046</v>
      </c>
      <c r="N56" s="111">
        <f t="shared" si="2"/>
        <v>1</v>
      </c>
      <c r="O56" s="120">
        <f t="shared" si="3"/>
        <v>0</v>
      </c>
      <c r="P56" s="11">
        <f>SUM($O$2:$O56)</f>
        <v>95680.671478622273</v>
      </c>
      <c r="Q56" s="121">
        <f t="shared" si="4"/>
        <v>95.680671478622273</v>
      </c>
      <c r="R56" s="133">
        <f t="shared" si="5"/>
        <v>-137.69996775334269</v>
      </c>
      <c r="S56" s="35">
        <f t="shared" si="23"/>
        <v>137.69996775334269</v>
      </c>
      <c r="T56" s="35">
        <f t="shared" si="24"/>
        <v>0.1376999677533427</v>
      </c>
      <c r="U56" s="134">
        <f>SUM($R$2:$R56)</f>
        <v>-40525.438436602235</v>
      </c>
      <c r="V56" s="134">
        <f t="shared" si="6"/>
        <v>40525.438436602235</v>
      </c>
      <c r="W56" s="35">
        <f t="shared" si="7"/>
        <v>-40.525438436602236</v>
      </c>
      <c r="X56" s="135">
        <f t="shared" si="8"/>
        <v>40.525438436602236</v>
      </c>
      <c r="Y56" s="150">
        <f t="shared" si="9"/>
        <v>55.155233042020036</v>
      </c>
      <c r="Z56" s="11">
        <f t="shared" si="10"/>
        <v>-137.69996775334269</v>
      </c>
      <c r="AA56" s="12">
        <f>1/2*'Vehicle data and specs'!$C$6*$D56^2</f>
        <v>4778.6597222222208</v>
      </c>
      <c r="AB56" s="113">
        <f t="shared" si="11"/>
        <v>4.7786597222222209</v>
      </c>
      <c r="AC56" s="183">
        <f t="shared" si="25"/>
        <v>2.6577964299617299E-2</v>
      </c>
      <c r="AD56" s="42">
        <f t="shared" si="12"/>
        <v>-1.125706623238951E-2</v>
      </c>
      <c r="AE56" s="42">
        <f t="shared" si="13"/>
        <v>1.125706623238951E-2</v>
      </c>
      <c r="AF56" s="153">
        <f t="shared" si="26"/>
        <v>1.5320898067227789E-2</v>
      </c>
      <c r="AG56" s="156">
        <f t="shared" si="14"/>
        <v>32.420350749281788</v>
      </c>
      <c r="AH56" s="157">
        <f t="shared" si="15"/>
        <v>9.005652985911607E-3</v>
      </c>
      <c r="AI56" s="160">
        <f t="shared" si="16"/>
        <v>0</v>
      </c>
      <c r="AJ56" s="13">
        <f t="shared" si="17"/>
        <v>-0.13884746748462132</v>
      </c>
      <c r="AK56" s="13">
        <f t="shared" si="18"/>
        <v>0.13884746748462132</v>
      </c>
      <c r="AL56" s="161">
        <f t="shared" si="19"/>
        <v>-0.13884746748462132</v>
      </c>
    </row>
    <row r="57" spans="1:38" x14ac:dyDescent="0.45">
      <c r="A57" s="44" t="s">
        <v>1</v>
      </c>
      <c r="B57" s="16">
        <v>55</v>
      </c>
      <c r="C57" s="52">
        <v>55</v>
      </c>
      <c r="D57" s="23">
        <f t="shared" si="0"/>
        <v>3.333333333333333</v>
      </c>
      <c r="E57" s="58">
        <v>12</v>
      </c>
      <c r="F57" s="81">
        <f t="shared" si="20"/>
        <v>-1.388888888888884E-2</v>
      </c>
      <c r="G57" s="82">
        <f t="shared" si="21"/>
        <v>-4.9999999999999822E-2</v>
      </c>
      <c r="H57" s="93">
        <f>SUM($D$2:$D57)</f>
        <v>322.5555555555556</v>
      </c>
      <c r="I57" s="94">
        <f t="shared" si="22"/>
        <v>3.3333333333333144</v>
      </c>
      <c r="J57" s="100">
        <f>'Vehicle data and specs'!$C$6*$F57</f>
        <v>-11.749999999999957</v>
      </c>
      <c r="K57" s="8">
        <f>'Vehicle data and specs'!$C$6*9.81*'Vehicle data and specs'!$C$17</f>
        <v>82.99260000000001</v>
      </c>
      <c r="L57" s="10">
        <f>(1/2)*'Vehicle data and specs'!$C$20*'Vehicle data and specs'!$C$11*'Vehicle data and specs'!$C$13*$D57^2</f>
        <v>4.8659722222222213</v>
      </c>
      <c r="M57" s="101">
        <f t="shared" si="1"/>
        <v>76.108572222222278</v>
      </c>
      <c r="N57" s="111">
        <f t="shared" si="2"/>
        <v>0</v>
      </c>
      <c r="O57" s="120">
        <f t="shared" si="3"/>
        <v>0</v>
      </c>
      <c r="P57" s="11">
        <f>SUM($O$2:$O57)</f>
        <v>95680.671478622273</v>
      </c>
      <c r="Q57" s="121">
        <f t="shared" si="4"/>
        <v>95.680671478622273</v>
      </c>
      <c r="R57" s="133">
        <f t="shared" si="5"/>
        <v>0</v>
      </c>
      <c r="S57" s="35">
        <f t="shared" si="23"/>
        <v>0</v>
      </c>
      <c r="T57" s="35">
        <f t="shared" si="24"/>
        <v>0</v>
      </c>
      <c r="U57" s="134">
        <f>SUM($R$2:$R57)</f>
        <v>-40525.438436602235</v>
      </c>
      <c r="V57" s="134">
        <f t="shared" si="6"/>
        <v>40525.438436602235</v>
      </c>
      <c r="W57" s="35">
        <f t="shared" si="7"/>
        <v>-40.525438436602236</v>
      </c>
      <c r="X57" s="135">
        <f t="shared" si="8"/>
        <v>40.525438436602236</v>
      </c>
      <c r="Y57" s="150">
        <f t="shared" si="9"/>
        <v>55.155233042020036</v>
      </c>
      <c r="Z57" s="11">
        <f t="shared" si="10"/>
        <v>0</v>
      </c>
      <c r="AA57" s="12">
        <f>1/2*'Vehicle data and specs'!$C$6*$D57^2</f>
        <v>4699.9999999999991</v>
      </c>
      <c r="AB57" s="113">
        <f t="shared" si="11"/>
        <v>4.6999999999999993</v>
      </c>
      <c r="AC57" s="183">
        <f t="shared" si="25"/>
        <v>2.6577964299617299E-2</v>
      </c>
      <c r="AD57" s="42">
        <f t="shared" si="12"/>
        <v>-1.125706623238951E-2</v>
      </c>
      <c r="AE57" s="42">
        <f t="shared" si="13"/>
        <v>1.125706623238951E-2</v>
      </c>
      <c r="AF57" s="153">
        <f t="shared" si="26"/>
        <v>1.5320898067227789E-2</v>
      </c>
      <c r="AG57" s="156">
        <f t="shared" si="14"/>
        <v>32.420350749281788</v>
      </c>
      <c r="AH57" s="157">
        <f t="shared" si="15"/>
        <v>9.005652985911607E-3</v>
      </c>
      <c r="AI57" s="160">
        <f t="shared" si="16"/>
        <v>0.2536952407407409</v>
      </c>
      <c r="AJ57" s="13">
        <f t="shared" si="17"/>
        <v>0</v>
      </c>
      <c r="AK57" s="13">
        <f t="shared" si="18"/>
        <v>0</v>
      </c>
      <c r="AL57" s="161">
        <f t="shared" si="19"/>
        <v>0.2536952407407409</v>
      </c>
    </row>
    <row r="58" spans="1:38" x14ac:dyDescent="0.45">
      <c r="A58" s="44" t="s">
        <v>1</v>
      </c>
      <c r="B58" s="16">
        <v>56</v>
      </c>
      <c r="C58" s="52">
        <v>56</v>
      </c>
      <c r="D58" s="23">
        <f t="shared" si="0"/>
        <v>3.333333333333333</v>
      </c>
      <c r="E58" s="58">
        <v>12</v>
      </c>
      <c r="F58" s="81">
        <f t="shared" si="20"/>
        <v>0</v>
      </c>
      <c r="G58" s="82">
        <f t="shared" si="21"/>
        <v>0</v>
      </c>
      <c r="H58" s="93">
        <f>SUM($D$2:$D58)</f>
        <v>325.88888888888891</v>
      </c>
      <c r="I58" s="94">
        <f t="shared" si="22"/>
        <v>3.3333333333333144</v>
      </c>
      <c r="J58" s="100">
        <f>'Vehicle data and specs'!$C$6*$F58</f>
        <v>0</v>
      </c>
      <c r="K58" s="8">
        <f>'Vehicle data and specs'!$C$6*9.81*'Vehicle data and specs'!$C$17</f>
        <v>82.99260000000001</v>
      </c>
      <c r="L58" s="10">
        <f>(1/2)*'Vehicle data and specs'!$C$20*'Vehicle data and specs'!$C$11*'Vehicle data and specs'!$C$13*$D58^2</f>
        <v>4.8659722222222213</v>
      </c>
      <c r="M58" s="101">
        <f t="shared" si="1"/>
        <v>87.858572222222236</v>
      </c>
      <c r="N58" s="111">
        <f t="shared" si="2"/>
        <v>0</v>
      </c>
      <c r="O58" s="120">
        <f t="shared" si="3"/>
        <v>0</v>
      </c>
      <c r="P58" s="11">
        <f>SUM($O$2:$O58)</f>
        <v>95680.671478622273</v>
      </c>
      <c r="Q58" s="121">
        <f t="shared" si="4"/>
        <v>95.680671478622273</v>
      </c>
      <c r="R58" s="133">
        <f t="shared" si="5"/>
        <v>0</v>
      </c>
      <c r="S58" s="35">
        <f t="shared" si="23"/>
        <v>0</v>
      </c>
      <c r="T58" s="35">
        <f t="shared" si="24"/>
        <v>0</v>
      </c>
      <c r="U58" s="134">
        <f>SUM($R$2:$R58)</f>
        <v>-40525.438436602235</v>
      </c>
      <c r="V58" s="134">
        <f t="shared" si="6"/>
        <v>40525.438436602235</v>
      </c>
      <c r="W58" s="35">
        <f t="shared" si="7"/>
        <v>-40.525438436602236</v>
      </c>
      <c r="X58" s="135">
        <f t="shared" si="8"/>
        <v>40.525438436602236</v>
      </c>
      <c r="Y58" s="150">
        <f t="shared" si="9"/>
        <v>55.155233042020036</v>
      </c>
      <c r="Z58" s="11">
        <f t="shared" si="10"/>
        <v>0</v>
      </c>
      <c r="AA58" s="12">
        <f>1/2*'Vehicle data and specs'!$C$6*$D58^2</f>
        <v>4699.9999999999991</v>
      </c>
      <c r="AB58" s="113">
        <f t="shared" si="11"/>
        <v>4.6999999999999993</v>
      </c>
      <c r="AC58" s="183">
        <f t="shared" si="25"/>
        <v>2.6577964299617299E-2</v>
      </c>
      <c r="AD58" s="42">
        <f t="shared" si="12"/>
        <v>-1.125706623238951E-2</v>
      </c>
      <c r="AE58" s="42">
        <f t="shared" si="13"/>
        <v>1.125706623238951E-2</v>
      </c>
      <c r="AF58" s="153">
        <f t="shared" si="26"/>
        <v>1.5320898067227789E-2</v>
      </c>
      <c r="AG58" s="156">
        <f t="shared" si="14"/>
        <v>32.420350749281788</v>
      </c>
      <c r="AH58" s="157">
        <f t="shared" si="15"/>
        <v>9.005652985911607E-3</v>
      </c>
      <c r="AI58" s="160">
        <f t="shared" si="16"/>
        <v>0.29286190740740742</v>
      </c>
      <c r="AJ58" s="13">
        <f t="shared" si="17"/>
        <v>0</v>
      </c>
      <c r="AK58" s="13">
        <f t="shared" si="18"/>
        <v>0</v>
      </c>
      <c r="AL58" s="161">
        <f t="shared" si="19"/>
        <v>0.29286190740740742</v>
      </c>
    </row>
    <row r="59" spans="1:38" x14ac:dyDescent="0.45">
      <c r="A59" s="44" t="s">
        <v>1</v>
      </c>
      <c r="B59" s="16">
        <v>57</v>
      </c>
      <c r="C59" s="52">
        <v>57</v>
      </c>
      <c r="D59" s="23">
        <f t="shared" si="0"/>
        <v>3.333333333333333</v>
      </c>
      <c r="E59" s="58">
        <v>12</v>
      </c>
      <c r="F59" s="81">
        <f t="shared" si="20"/>
        <v>4.1666666666666761E-2</v>
      </c>
      <c r="G59" s="82">
        <f t="shared" si="21"/>
        <v>0.15000000000000036</v>
      </c>
      <c r="H59" s="93">
        <f>SUM($D$2:$D59)</f>
        <v>329.22222222222223</v>
      </c>
      <c r="I59" s="94">
        <f t="shared" si="22"/>
        <v>3.4166666666666856</v>
      </c>
      <c r="J59" s="100">
        <f>'Vehicle data and specs'!$C$6*$F59</f>
        <v>35.250000000000078</v>
      </c>
      <c r="K59" s="8">
        <f>'Vehicle data and specs'!$C$6*9.81*'Vehicle data and specs'!$C$17</f>
        <v>82.99260000000001</v>
      </c>
      <c r="L59" s="10">
        <f>(1/2)*'Vehicle data and specs'!$C$20*'Vehicle data and specs'!$C$11*'Vehicle data and specs'!$C$13*$D59^2</f>
        <v>4.8659722222222213</v>
      </c>
      <c r="M59" s="101">
        <f t="shared" si="1"/>
        <v>123.10857222222232</v>
      </c>
      <c r="N59" s="111">
        <f t="shared" si="2"/>
        <v>0</v>
      </c>
      <c r="O59" s="120">
        <f t="shared" si="3"/>
        <v>420.62095509259524</v>
      </c>
      <c r="P59" s="11">
        <f>SUM($O$2:$O59)</f>
        <v>96101.292433714872</v>
      </c>
      <c r="Q59" s="121">
        <f t="shared" si="4"/>
        <v>96.101292433714875</v>
      </c>
      <c r="R59" s="133">
        <f t="shared" si="5"/>
        <v>0</v>
      </c>
      <c r="S59" s="35">
        <f t="shared" si="23"/>
        <v>0</v>
      </c>
      <c r="T59" s="35">
        <f t="shared" si="24"/>
        <v>0</v>
      </c>
      <c r="U59" s="134">
        <f>SUM($R$2:$R59)</f>
        <v>-40525.438436602235</v>
      </c>
      <c r="V59" s="134">
        <f t="shared" si="6"/>
        <v>40525.438436602235</v>
      </c>
      <c r="W59" s="35">
        <f t="shared" si="7"/>
        <v>-40.525438436602236</v>
      </c>
      <c r="X59" s="135">
        <f t="shared" si="8"/>
        <v>40.525438436602236</v>
      </c>
      <c r="Y59" s="150">
        <f t="shared" si="9"/>
        <v>55.575853997112638</v>
      </c>
      <c r="Z59" s="11">
        <f t="shared" si="10"/>
        <v>420.62095509259524</v>
      </c>
      <c r="AA59" s="12">
        <f>1/2*'Vehicle data and specs'!$C$6*$D59^2</f>
        <v>4699.9999999999991</v>
      </c>
      <c r="AB59" s="113">
        <f t="shared" si="11"/>
        <v>4.6999999999999993</v>
      </c>
      <c r="AC59" s="183">
        <f t="shared" si="25"/>
        <v>2.6694803453809687E-2</v>
      </c>
      <c r="AD59" s="42">
        <f t="shared" si="12"/>
        <v>-1.125706623238951E-2</v>
      </c>
      <c r="AE59" s="42">
        <f t="shared" si="13"/>
        <v>1.125706623238951E-2</v>
      </c>
      <c r="AF59" s="153">
        <f t="shared" si="26"/>
        <v>1.5437737221420177E-2</v>
      </c>
      <c r="AG59" s="156">
        <f t="shared" si="14"/>
        <v>32.420350749281788</v>
      </c>
      <c r="AH59" s="157">
        <f t="shared" si="15"/>
        <v>9.005652985911607E-3</v>
      </c>
      <c r="AI59" s="160">
        <f t="shared" si="16"/>
        <v>0.41036190740740774</v>
      </c>
      <c r="AJ59" s="13">
        <f t="shared" si="17"/>
        <v>0</v>
      </c>
      <c r="AK59" s="13">
        <f t="shared" si="18"/>
        <v>0</v>
      </c>
      <c r="AL59" s="161">
        <f t="shared" si="19"/>
        <v>0.41036190740740774</v>
      </c>
    </row>
    <row r="60" spans="1:38" x14ac:dyDescent="0.45">
      <c r="A60" s="44" t="s">
        <v>1</v>
      </c>
      <c r="B60" s="16">
        <v>58</v>
      </c>
      <c r="C60" s="52">
        <v>58</v>
      </c>
      <c r="D60" s="23">
        <f t="shared" si="0"/>
        <v>3.416666666666667</v>
      </c>
      <c r="E60" s="58">
        <v>12.3</v>
      </c>
      <c r="F60" s="81">
        <f t="shared" si="20"/>
        <v>8.3333333333333287E-2</v>
      </c>
      <c r="G60" s="82">
        <f t="shared" si="21"/>
        <v>0.29999999999999982</v>
      </c>
      <c r="H60" s="93">
        <f>SUM($D$2:$D60)</f>
        <v>332.63888888888891</v>
      </c>
      <c r="I60" s="94">
        <f t="shared" si="22"/>
        <v>3.5</v>
      </c>
      <c r="J60" s="100">
        <f>'Vehicle data and specs'!$C$6*$F60</f>
        <v>70.499999999999957</v>
      </c>
      <c r="K60" s="8">
        <f>'Vehicle data and specs'!$C$6*9.81*'Vehicle data and specs'!$C$17</f>
        <v>82.99260000000001</v>
      </c>
      <c r="L60" s="10">
        <f>(1/2)*'Vehicle data and specs'!$C$20*'Vehicle data and specs'!$C$11*'Vehicle data and specs'!$C$13*$D60^2</f>
        <v>5.1123120659722234</v>
      </c>
      <c r="M60" s="101">
        <f t="shared" si="1"/>
        <v>158.6049120659722</v>
      </c>
      <c r="N60" s="111">
        <f t="shared" si="2"/>
        <v>0</v>
      </c>
      <c r="O60" s="120">
        <f t="shared" si="3"/>
        <v>555.11719223090267</v>
      </c>
      <c r="P60" s="11">
        <f>SUM($O$2:$O60)</f>
        <v>96656.409625945773</v>
      </c>
      <c r="Q60" s="121">
        <f t="shared" si="4"/>
        <v>96.65640962594577</v>
      </c>
      <c r="R60" s="133">
        <f t="shared" si="5"/>
        <v>0</v>
      </c>
      <c r="S60" s="35">
        <f t="shared" si="23"/>
        <v>0</v>
      </c>
      <c r="T60" s="35">
        <f t="shared" si="24"/>
        <v>0</v>
      </c>
      <c r="U60" s="134">
        <f>SUM($R$2:$R60)</f>
        <v>-40525.438436602235</v>
      </c>
      <c r="V60" s="134">
        <f t="shared" si="6"/>
        <v>40525.438436602235</v>
      </c>
      <c r="W60" s="35">
        <f t="shared" si="7"/>
        <v>-40.525438436602236</v>
      </c>
      <c r="X60" s="135">
        <f t="shared" si="8"/>
        <v>40.525438436602236</v>
      </c>
      <c r="Y60" s="150">
        <f t="shared" si="9"/>
        <v>56.130971189343533</v>
      </c>
      <c r="Z60" s="11">
        <f t="shared" si="10"/>
        <v>555.11719223090267</v>
      </c>
      <c r="AA60" s="12">
        <f>1/2*'Vehicle data and specs'!$C$6*$D60^2</f>
        <v>4937.9375000000009</v>
      </c>
      <c r="AB60" s="113">
        <f t="shared" si="11"/>
        <v>4.9379375000000012</v>
      </c>
      <c r="AC60" s="183">
        <f t="shared" si="25"/>
        <v>2.6849002673873825E-2</v>
      </c>
      <c r="AD60" s="42">
        <f t="shared" si="12"/>
        <v>-1.125706623238951E-2</v>
      </c>
      <c r="AE60" s="42">
        <f t="shared" si="13"/>
        <v>1.125706623238951E-2</v>
      </c>
      <c r="AF60" s="153">
        <f t="shared" si="26"/>
        <v>1.5591936441484315E-2</v>
      </c>
      <c r="AG60" s="156">
        <f t="shared" si="14"/>
        <v>32.420350749281788</v>
      </c>
      <c r="AH60" s="157">
        <f t="shared" si="15"/>
        <v>9.005652985911607E-3</v>
      </c>
      <c r="AI60" s="160">
        <f t="shared" si="16"/>
        <v>0.54190011622540513</v>
      </c>
      <c r="AJ60" s="13">
        <f t="shared" si="17"/>
        <v>0</v>
      </c>
      <c r="AK60" s="13">
        <f t="shared" si="18"/>
        <v>0</v>
      </c>
      <c r="AL60" s="161">
        <f t="shared" si="19"/>
        <v>0.54190011622540513</v>
      </c>
    </row>
    <row r="61" spans="1:38" x14ac:dyDescent="0.45">
      <c r="A61" s="44" t="s">
        <v>1</v>
      </c>
      <c r="B61" s="16">
        <v>59</v>
      </c>
      <c r="C61" s="52">
        <v>59</v>
      </c>
      <c r="D61" s="23">
        <f t="shared" si="0"/>
        <v>3.5</v>
      </c>
      <c r="E61" s="58">
        <v>12.6</v>
      </c>
      <c r="F61" s="81">
        <f t="shared" si="20"/>
        <v>0.33333333333333315</v>
      </c>
      <c r="G61" s="82">
        <f t="shared" si="21"/>
        <v>1.1999999999999993</v>
      </c>
      <c r="H61" s="93">
        <f>SUM($D$2:$D61)</f>
        <v>336.13888888888891</v>
      </c>
      <c r="I61" s="94">
        <f t="shared" si="22"/>
        <v>4.0833333333333144</v>
      </c>
      <c r="J61" s="100">
        <f>'Vehicle data and specs'!$C$6*$F61</f>
        <v>281.99999999999983</v>
      </c>
      <c r="K61" s="8">
        <f>'Vehicle data and specs'!$C$6*9.81*'Vehicle data and specs'!$C$17</f>
        <v>82.99260000000001</v>
      </c>
      <c r="L61" s="10">
        <f>(1/2)*'Vehicle data and specs'!$C$20*'Vehicle data and specs'!$C$11*'Vehicle data and specs'!$C$13*$D61^2</f>
        <v>5.3647343750000003</v>
      </c>
      <c r="M61" s="101">
        <f t="shared" si="1"/>
        <v>370.35733437499982</v>
      </c>
      <c r="N61" s="111">
        <f t="shared" si="2"/>
        <v>0</v>
      </c>
      <c r="O61" s="120">
        <f t="shared" si="3"/>
        <v>1512.2924486979089</v>
      </c>
      <c r="P61" s="11">
        <f>SUM($O$2:$O61)</f>
        <v>98168.702074643676</v>
      </c>
      <c r="Q61" s="121">
        <f t="shared" si="4"/>
        <v>98.168702074643676</v>
      </c>
      <c r="R61" s="133">
        <f t="shared" si="5"/>
        <v>0</v>
      </c>
      <c r="S61" s="35">
        <f t="shared" si="23"/>
        <v>0</v>
      </c>
      <c r="T61" s="35">
        <f t="shared" si="24"/>
        <v>0</v>
      </c>
      <c r="U61" s="134">
        <f>SUM($R$2:$R61)</f>
        <v>-40525.438436602235</v>
      </c>
      <c r="V61" s="134">
        <f t="shared" si="6"/>
        <v>40525.438436602235</v>
      </c>
      <c r="W61" s="35">
        <f t="shared" si="7"/>
        <v>-40.525438436602236</v>
      </c>
      <c r="X61" s="135">
        <f t="shared" si="8"/>
        <v>40.525438436602236</v>
      </c>
      <c r="Y61" s="150">
        <f t="shared" si="9"/>
        <v>57.643263638041439</v>
      </c>
      <c r="Z61" s="11">
        <f t="shared" si="10"/>
        <v>1512.2924486979089</v>
      </c>
      <c r="AA61" s="12">
        <f>1/2*'Vehicle data and specs'!$C$6*$D61^2</f>
        <v>5181.75</v>
      </c>
      <c r="AB61" s="113">
        <f t="shared" si="11"/>
        <v>5.1817500000000001</v>
      </c>
      <c r="AC61" s="183">
        <f t="shared" si="25"/>
        <v>2.7269083909623244E-2</v>
      </c>
      <c r="AD61" s="42">
        <f t="shared" si="12"/>
        <v>-1.125706623238951E-2</v>
      </c>
      <c r="AE61" s="42">
        <f t="shared" si="13"/>
        <v>1.125706623238951E-2</v>
      </c>
      <c r="AF61" s="153">
        <f t="shared" si="26"/>
        <v>1.6012017677233734E-2</v>
      </c>
      <c r="AG61" s="156">
        <f t="shared" si="14"/>
        <v>32.420350749281788</v>
      </c>
      <c r="AH61" s="157">
        <f t="shared" si="15"/>
        <v>9.005652985911607E-3</v>
      </c>
      <c r="AI61" s="160">
        <f t="shared" si="16"/>
        <v>1.2962506703124994</v>
      </c>
      <c r="AJ61" s="13">
        <f t="shared" si="17"/>
        <v>0</v>
      </c>
      <c r="AK61" s="13">
        <f t="shared" si="18"/>
        <v>0</v>
      </c>
      <c r="AL61" s="161">
        <f t="shared" si="19"/>
        <v>1.2962506703124994</v>
      </c>
    </row>
    <row r="62" spans="1:38" x14ac:dyDescent="0.45">
      <c r="A62" s="44" t="s">
        <v>1</v>
      </c>
      <c r="B62" s="16">
        <v>60</v>
      </c>
      <c r="C62" s="52">
        <v>60</v>
      </c>
      <c r="D62" s="23">
        <f t="shared" si="0"/>
        <v>4.083333333333333</v>
      </c>
      <c r="E62" s="58">
        <v>14.7</v>
      </c>
      <c r="F62" s="81">
        <f t="shared" si="20"/>
        <v>0.37500000000000011</v>
      </c>
      <c r="G62" s="82">
        <f t="shared" si="21"/>
        <v>1.3500000000000005</v>
      </c>
      <c r="H62" s="93">
        <f>SUM($D$2:$D62)</f>
        <v>340.22222222222223</v>
      </c>
      <c r="I62" s="94">
        <f t="shared" si="22"/>
        <v>4.25</v>
      </c>
      <c r="J62" s="100">
        <f>'Vehicle data and specs'!$C$6*$F62</f>
        <v>317.25000000000011</v>
      </c>
      <c r="K62" s="8">
        <f>'Vehicle data and specs'!$C$6*9.81*'Vehicle data and specs'!$C$17</f>
        <v>82.99260000000001</v>
      </c>
      <c r="L62" s="10">
        <f>(1/2)*'Vehicle data and specs'!$C$20*'Vehicle data and specs'!$C$11*'Vehicle data and specs'!$C$13*$D62^2</f>
        <v>7.3019995659722214</v>
      </c>
      <c r="M62" s="101">
        <f t="shared" si="1"/>
        <v>407.54459956597236</v>
      </c>
      <c r="N62" s="111">
        <f t="shared" si="2"/>
        <v>0</v>
      </c>
      <c r="O62" s="120">
        <f t="shared" si="3"/>
        <v>1732.0645481553825</v>
      </c>
      <c r="P62" s="11">
        <f>SUM($O$2:$O62)</f>
        <v>99900.766622799056</v>
      </c>
      <c r="Q62" s="121">
        <f t="shared" si="4"/>
        <v>99.900766622799054</v>
      </c>
      <c r="R62" s="133">
        <f t="shared" si="5"/>
        <v>0</v>
      </c>
      <c r="S62" s="35">
        <f t="shared" si="23"/>
        <v>0</v>
      </c>
      <c r="T62" s="35">
        <f t="shared" si="24"/>
        <v>0</v>
      </c>
      <c r="U62" s="134">
        <f>SUM($R$2:$R62)</f>
        <v>-40525.438436602235</v>
      </c>
      <c r="V62" s="134">
        <f t="shared" si="6"/>
        <v>40525.438436602235</v>
      </c>
      <c r="W62" s="35">
        <f t="shared" si="7"/>
        <v>-40.525438436602236</v>
      </c>
      <c r="X62" s="135">
        <f t="shared" si="8"/>
        <v>40.525438436602236</v>
      </c>
      <c r="Y62" s="150">
        <f t="shared" si="9"/>
        <v>59.375328186196818</v>
      </c>
      <c r="Z62" s="11">
        <f t="shared" si="10"/>
        <v>1732.0645481553825</v>
      </c>
      <c r="AA62" s="12">
        <f>1/2*'Vehicle data and specs'!$C$6*$D62^2</f>
        <v>7052.9374999999982</v>
      </c>
      <c r="AB62" s="113">
        <f t="shared" si="11"/>
        <v>7.0529374999999979</v>
      </c>
      <c r="AC62" s="183">
        <f t="shared" si="25"/>
        <v>2.7750212950777516E-2</v>
      </c>
      <c r="AD62" s="42">
        <f t="shared" si="12"/>
        <v>-1.125706623238951E-2</v>
      </c>
      <c r="AE62" s="42">
        <f t="shared" si="13"/>
        <v>1.125706623238951E-2</v>
      </c>
      <c r="AF62" s="153">
        <f t="shared" si="26"/>
        <v>1.6493146718388006E-2</v>
      </c>
      <c r="AG62" s="156">
        <f t="shared" si="14"/>
        <v>32.420350749281788</v>
      </c>
      <c r="AH62" s="157">
        <f t="shared" si="15"/>
        <v>9.005652985911607E-3</v>
      </c>
      <c r="AI62" s="160">
        <f t="shared" si="16"/>
        <v>1.6641404482277202</v>
      </c>
      <c r="AJ62" s="13">
        <f t="shared" si="17"/>
        <v>0</v>
      </c>
      <c r="AK62" s="13">
        <f t="shared" si="18"/>
        <v>0</v>
      </c>
      <c r="AL62" s="161">
        <f t="shared" si="19"/>
        <v>1.6641404482277202</v>
      </c>
    </row>
    <row r="63" spans="1:38" x14ac:dyDescent="0.45">
      <c r="A63" s="44" t="s">
        <v>1</v>
      </c>
      <c r="B63" s="16">
        <v>61</v>
      </c>
      <c r="C63" s="52">
        <v>61</v>
      </c>
      <c r="D63" s="23">
        <f t="shared" si="0"/>
        <v>4.25</v>
      </c>
      <c r="E63" s="58">
        <v>15.3</v>
      </c>
      <c r="F63" s="81">
        <f t="shared" si="20"/>
        <v>0.16666666666666682</v>
      </c>
      <c r="G63" s="82">
        <f t="shared" si="21"/>
        <v>0.60000000000000053</v>
      </c>
      <c r="H63" s="93">
        <f>SUM($D$2:$D63)</f>
        <v>344.47222222222223</v>
      </c>
      <c r="I63" s="94">
        <f t="shared" si="22"/>
        <v>4.4166666666666856</v>
      </c>
      <c r="J63" s="100">
        <f>'Vehicle data and specs'!$C$6*$F63</f>
        <v>141.00000000000014</v>
      </c>
      <c r="K63" s="8">
        <f>'Vehicle data and specs'!$C$6*9.81*'Vehicle data and specs'!$C$17</f>
        <v>82.99260000000001</v>
      </c>
      <c r="L63" s="10">
        <f>(1/2)*'Vehicle data and specs'!$C$20*'Vehicle data and specs'!$C$11*'Vehicle data and specs'!$C$13*$D63^2</f>
        <v>7.9102460937500005</v>
      </c>
      <c r="M63" s="101">
        <f t="shared" si="1"/>
        <v>231.90284609375016</v>
      </c>
      <c r="N63" s="111">
        <f t="shared" si="2"/>
        <v>0</v>
      </c>
      <c r="O63" s="120">
        <f t="shared" si="3"/>
        <v>1024.237570247401</v>
      </c>
      <c r="P63" s="11">
        <f>SUM($O$2:$O63)</f>
        <v>100925.00419304645</v>
      </c>
      <c r="Q63" s="121">
        <f t="shared" si="4"/>
        <v>100.92500419304645</v>
      </c>
      <c r="R63" s="133">
        <f t="shared" si="5"/>
        <v>0</v>
      </c>
      <c r="S63" s="35">
        <f t="shared" si="23"/>
        <v>0</v>
      </c>
      <c r="T63" s="35">
        <f t="shared" si="24"/>
        <v>0</v>
      </c>
      <c r="U63" s="134">
        <f>SUM($R$2:$R63)</f>
        <v>-40525.438436602235</v>
      </c>
      <c r="V63" s="134">
        <f t="shared" si="6"/>
        <v>40525.438436602235</v>
      </c>
      <c r="W63" s="35">
        <f t="shared" si="7"/>
        <v>-40.525438436602236</v>
      </c>
      <c r="X63" s="135">
        <f t="shared" si="8"/>
        <v>40.525438436602236</v>
      </c>
      <c r="Y63" s="150">
        <f t="shared" si="9"/>
        <v>60.399565756444211</v>
      </c>
      <c r="Z63" s="11">
        <f t="shared" si="10"/>
        <v>1024.237570247401</v>
      </c>
      <c r="AA63" s="12">
        <f>1/2*'Vehicle data and specs'!$C$6*$D63^2</f>
        <v>7640.4375</v>
      </c>
      <c r="AB63" s="113">
        <f t="shared" si="11"/>
        <v>7.6404375</v>
      </c>
      <c r="AC63" s="183">
        <f t="shared" si="25"/>
        <v>2.8034723386957346E-2</v>
      </c>
      <c r="AD63" s="42">
        <f t="shared" si="12"/>
        <v>-1.125706623238951E-2</v>
      </c>
      <c r="AE63" s="42">
        <f t="shared" si="13"/>
        <v>1.125706623238951E-2</v>
      </c>
      <c r="AF63" s="153">
        <f t="shared" si="26"/>
        <v>1.6777657154567836E-2</v>
      </c>
      <c r="AG63" s="156">
        <f t="shared" si="14"/>
        <v>32.420350749281788</v>
      </c>
      <c r="AH63" s="157">
        <f t="shared" si="15"/>
        <v>9.005652985911607E-3</v>
      </c>
      <c r="AI63" s="160">
        <f t="shared" si="16"/>
        <v>0.98558709589843818</v>
      </c>
      <c r="AJ63" s="13">
        <f t="shared" si="17"/>
        <v>0</v>
      </c>
      <c r="AK63" s="13">
        <f t="shared" si="18"/>
        <v>0</v>
      </c>
      <c r="AL63" s="161">
        <f t="shared" si="19"/>
        <v>0.98558709589843818</v>
      </c>
    </row>
    <row r="64" spans="1:38" x14ac:dyDescent="0.45">
      <c r="A64" s="44" t="s">
        <v>1</v>
      </c>
      <c r="B64" s="16">
        <v>62</v>
      </c>
      <c r="C64" s="52">
        <v>62</v>
      </c>
      <c r="D64" s="23">
        <f t="shared" si="0"/>
        <v>4.416666666666667</v>
      </c>
      <c r="E64" s="58">
        <v>15.9</v>
      </c>
      <c r="F64" s="81">
        <f t="shared" si="20"/>
        <v>0.12499999999999981</v>
      </c>
      <c r="G64" s="82">
        <f t="shared" si="21"/>
        <v>0.44999999999999929</v>
      </c>
      <c r="H64" s="93">
        <f>SUM($D$2:$D64)</f>
        <v>348.88888888888891</v>
      </c>
      <c r="I64" s="94">
        <f t="shared" si="22"/>
        <v>4.5</v>
      </c>
      <c r="J64" s="100">
        <f>'Vehicle data and specs'!$C$6*$F64</f>
        <v>105.74999999999983</v>
      </c>
      <c r="K64" s="8">
        <f>'Vehicle data and specs'!$C$6*9.81*'Vehicle data and specs'!$C$17</f>
        <v>82.99260000000001</v>
      </c>
      <c r="L64" s="10">
        <f>(1/2)*'Vehicle data and specs'!$C$20*'Vehicle data and specs'!$C$11*'Vehicle data and specs'!$C$13*$D64^2</f>
        <v>8.5428224826388899</v>
      </c>
      <c r="M64" s="101">
        <f t="shared" si="1"/>
        <v>197.28542248263872</v>
      </c>
      <c r="N64" s="111">
        <f t="shared" si="2"/>
        <v>0</v>
      </c>
      <c r="O64" s="120">
        <f t="shared" si="3"/>
        <v>887.78440117187426</v>
      </c>
      <c r="P64" s="11">
        <f>SUM($O$2:$O64)</f>
        <v>101812.78859421832</v>
      </c>
      <c r="Q64" s="121">
        <f t="shared" si="4"/>
        <v>101.81278859421832</v>
      </c>
      <c r="R64" s="133">
        <f t="shared" si="5"/>
        <v>0</v>
      </c>
      <c r="S64" s="35">
        <f t="shared" si="23"/>
        <v>0</v>
      </c>
      <c r="T64" s="35">
        <f t="shared" si="24"/>
        <v>0</v>
      </c>
      <c r="U64" s="134">
        <f>SUM($R$2:$R64)</f>
        <v>-40525.438436602235</v>
      </c>
      <c r="V64" s="134">
        <f t="shared" si="6"/>
        <v>40525.438436602235</v>
      </c>
      <c r="W64" s="35">
        <f t="shared" si="7"/>
        <v>-40.525438436602236</v>
      </c>
      <c r="X64" s="135">
        <f t="shared" si="8"/>
        <v>40.525438436602236</v>
      </c>
      <c r="Y64" s="150">
        <f t="shared" si="9"/>
        <v>61.287350157616082</v>
      </c>
      <c r="Z64" s="11">
        <f t="shared" si="10"/>
        <v>887.78440117187426</v>
      </c>
      <c r="AA64" s="12">
        <f>1/2*'Vehicle data and specs'!$C$6*$D64^2</f>
        <v>8251.4375</v>
      </c>
      <c r="AB64" s="113">
        <f t="shared" si="11"/>
        <v>8.2514374999999998</v>
      </c>
      <c r="AC64" s="183">
        <f t="shared" si="25"/>
        <v>2.8281330165060643E-2</v>
      </c>
      <c r="AD64" s="42">
        <f t="shared" si="12"/>
        <v>-1.125706623238951E-2</v>
      </c>
      <c r="AE64" s="42">
        <f t="shared" si="13"/>
        <v>1.125706623238951E-2</v>
      </c>
      <c r="AF64" s="153">
        <f t="shared" si="26"/>
        <v>1.7024263932671133E-2</v>
      </c>
      <c r="AG64" s="156">
        <f t="shared" si="14"/>
        <v>32.420350749281788</v>
      </c>
      <c r="AH64" s="157">
        <f t="shared" si="15"/>
        <v>9.005652985911607E-3</v>
      </c>
      <c r="AI64" s="160">
        <f t="shared" si="16"/>
        <v>0.87134394929832104</v>
      </c>
      <c r="AJ64" s="13">
        <f t="shared" si="17"/>
        <v>0</v>
      </c>
      <c r="AK64" s="13">
        <f t="shared" si="18"/>
        <v>0</v>
      </c>
      <c r="AL64" s="161">
        <f t="shared" si="19"/>
        <v>0.87134394929832104</v>
      </c>
    </row>
    <row r="65" spans="1:38" x14ac:dyDescent="0.45">
      <c r="A65" s="44" t="s">
        <v>1</v>
      </c>
      <c r="B65" s="16">
        <v>63</v>
      </c>
      <c r="C65" s="52">
        <v>63</v>
      </c>
      <c r="D65" s="23">
        <f t="shared" si="0"/>
        <v>4.5</v>
      </c>
      <c r="E65" s="58">
        <v>16.2</v>
      </c>
      <c r="F65" s="81">
        <f t="shared" si="20"/>
        <v>0.16666666666666682</v>
      </c>
      <c r="G65" s="82">
        <f t="shared" si="21"/>
        <v>0.60000000000000053</v>
      </c>
      <c r="H65" s="93">
        <f>SUM($D$2:$D65)</f>
        <v>353.38888888888891</v>
      </c>
      <c r="I65" s="94">
        <f t="shared" si="22"/>
        <v>4.75</v>
      </c>
      <c r="J65" s="100">
        <f>'Vehicle data and specs'!$C$6*$F65</f>
        <v>141.00000000000014</v>
      </c>
      <c r="K65" s="8">
        <f>'Vehicle data and specs'!$C$6*9.81*'Vehicle data and specs'!$C$17</f>
        <v>82.99260000000001</v>
      </c>
      <c r="L65" s="10">
        <f>(1/2)*'Vehicle data and specs'!$C$20*'Vehicle data and specs'!$C$11*'Vehicle data and specs'!$C$13*$D65^2</f>
        <v>8.8682343750000001</v>
      </c>
      <c r="M65" s="101">
        <f t="shared" si="1"/>
        <v>232.86083437500014</v>
      </c>
      <c r="N65" s="111">
        <f t="shared" si="2"/>
        <v>0</v>
      </c>
      <c r="O65" s="120">
        <f t="shared" si="3"/>
        <v>1106.0889632812507</v>
      </c>
      <c r="P65" s="11">
        <f>SUM($O$2:$O65)</f>
        <v>102918.87755749957</v>
      </c>
      <c r="Q65" s="121">
        <f t="shared" si="4"/>
        <v>102.91887755749957</v>
      </c>
      <c r="R65" s="133">
        <f t="shared" si="5"/>
        <v>0</v>
      </c>
      <c r="S65" s="35">
        <f t="shared" si="23"/>
        <v>0</v>
      </c>
      <c r="T65" s="35">
        <f t="shared" si="24"/>
        <v>0</v>
      </c>
      <c r="U65" s="134">
        <f>SUM($R$2:$R65)</f>
        <v>-40525.438436602235</v>
      </c>
      <c r="V65" s="134">
        <f t="shared" si="6"/>
        <v>40525.438436602235</v>
      </c>
      <c r="W65" s="35">
        <f t="shared" si="7"/>
        <v>-40.525438436602236</v>
      </c>
      <c r="X65" s="135">
        <f t="shared" si="8"/>
        <v>40.525438436602236</v>
      </c>
      <c r="Y65" s="150">
        <f t="shared" si="9"/>
        <v>62.393439120897334</v>
      </c>
      <c r="Z65" s="11">
        <f t="shared" si="10"/>
        <v>1106.0889632812507</v>
      </c>
      <c r="AA65" s="12">
        <f>1/2*'Vehicle data and specs'!$C$6*$D65^2</f>
        <v>8565.75</v>
      </c>
      <c r="AB65" s="113">
        <f t="shared" si="11"/>
        <v>8.5657499999999995</v>
      </c>
      <c r="AC65" s="183">
        <f t="shared" si="25"/>
        <v>2.8588577099305436E-2</v>
      </c>
      <c r="AD65" s="42">
        <f t="shared" si="12"/>
        <v>-1.125706623238951E-2</v>
      </c>
      <c r="AE65" s="42">
        <f t="shared" si="13"/>
        <v>1.125706623238951E-2</v>
      </c>
      <c r="AF65" s="153">
        <f t="shared" si="26"/>
        <v>1.7331510866915926E-2</v>
      </c>
      <c r="AG65" s="156">
        <f t="shared" si="14"/>
        <v>32.420350749281788</v>
      </c>
      <c r="AH65" s="157">
        <f t="shared" si="15"/>
        <v>9.005652985911607E-3</v>
      </c>
      <c r="AI65" s="160">
        <f t="shared" si="16"/>
        <v>1.0478737546875005</v>
      </c>
      <c r="AJ65" s="13">
        <f t="shared" si="17"/>
        <v>0</v>
      </c>
      <c r="AK65" s="13">
        <f t="shared" si="18"/>
        <v>0</v>
      </c>
      <c r="AL65" s="161">
        <f t="shared" si="19"/>
        <v>1.0478737546875005</v>
      </c>
    </row>
    <row r="66" spans="1:38" x14ac:dyDescent="0.45">
      <c r="A66" s="44" t="s">
        <v>1</v>
      </c>
      <c r="B66" s="16">
        <v>64</v>
      </c>
      <c r="C66" s="52">
        <v>64</v>
      </c>
      <c r="D66" s="23">
        <f t="shared" ref="D66:D129" si="27">$E66/3.6</f>
        <v>4.75</v>
      </c>
      <c r="E66" s="58">
        <v>17.100000000000001</v>
      </c>
      <c r="F66" s="81">
        <f t="shared" si="20"/>
        <v>0.2222222222222224</v>
      </c>
      <c r="G66" s="82">
        <f t="shared" si="21"/>
        <v>0.80000000000000071</v>
      </c>
      <c r="H66" s="93">
        <f>SUM($D$2:$D66)</f>
        <v>358.13888888888891</v>
      </c>
      <c r="I66" s="94">
        <f t="shared" si="22"/>
        <v>4.9444444444444571</v>
      </c>
      <c r="J66" s="100">
        <f>'Vehicle data and specs'!$C$6*$F66</f>
        <v>188.00000000000014</v>
      </c>
      <c r="K66" s="8">
        <f>'Vehicle data and specs'!$C$6*9.81*'Vehicle data and specs'!$C$17</f>
        <v>82.99260000000001</v>
      </c>
      <c r="L66" s="10">
        <f>(1/2)*'Vehicle data and specs'!$C$20*'Vehicle data and specs'!$C$11*'Vehicle data and specs'!$C$13*$D66^2</f>
        <v>9.8809648437500002</v>
      </c>
      <c r="M66" s="101">
        <f t="shared" ref="M66:M129" si="28">SUM($J66:$L66)</f>
        <v>280.87356484375016</v>
      </c>
      <c r="N66" s="111">
        <f t="shared" ref="N66:N129" si="29">IF($M66&gt;0.0001, 0, 1)</f>
        <v>0</v>
      </c>
      <c r="O66" s="120">
        <f t="shared" ref="O66:O129" si="30">IF($F66&lt;0.000001,0,$M66*$I66)</f>
        <v>1388.7637372829904</v>
      </c>
      <c r="P66" s="11">
        <f>SUM($O$2:$O66)</f>
        <v>104307.64129478256</v>
      </c>
      <c r="Q66" s="121">
        <f t="shared" ref="Q66:Q129" si="31">$P66/1000</f>
        <v>104.30764129478256</v>
      </c>
      <c r="R66" s="133">
        <f t="shared" ref="R66:R129" si="32">IF($M66&gt;0,0,$M66*$I66)</f>
        <v>0</v>
      </c>
      <c r="S66" s="35">
        <f t="shared" si="23"/>
        <v>0</v>
      </c>
      <c r="T66" s="35">
        <f t="shared" si="24"/>
        <v>0</v>
      </c>
      <c r="U66" s="134">
        <f>SUM($R$2:$R66)</f>
        <v>-40525.438436602235</v>
      </c>
      <c r="V66" s="134">
        <f t="shared" ref="V66:V129" si="33">$U66*-1</f>
        <v>40525.438436602235</v>
      </c>
      <c r="W66" s="35">
        <f t="shared" ref="W66:W129" si="34">$U66/1000</f>
        <v>-40.525438436602236</v>
      </c>
      <c r="X66" s="135">
        <f t="shared" ref="X66:X129" si="35">$W66*-1</f>
        <v>40.525438436602236</v>
      </c>
      <c r="Y66" s="150">
        <f t="shared" ref="Y66:Y129" si="36">Q66-X66</f>
        <v>63.78220285818032</v>
      </c>
      <c r="Z66" s="11">
        <f t="shared" ref="Z66:Z129" si="37">$O66+$R66</f>
        <v>1388.7637372829904</v>
      </c>
      <c r="AA66" s="12">
        <f>1/2*'Vehicle data and specs'!$C$6*$D66^2</f>
        <v>9543.9375</v>
      </c>
      <c r="AB66" s="113">
        <f t="shared" ref="AB66:AB129" si="38">$AA66/1000</f>
        <v>9.5439375000000002</v>
      </c>
      <c r="AC66" s="183">
        <f t="shared" si="25"/>
        <v>2.8974344804106267E-2</v>
      </c>
      <c r="AD66" s="42">
        <f t="shared" ref="AD66:AD129" si="39">$W66/3600</f>
        <v>-1.125706623238951E-2</v>
      </c>
      <c r="AE66" s="42">
        <f t="shared" ref="AE66:AE129" si="40">$X66/3600</f>
        <v>1.125706623238951E-2</v>
      </c>
      <c r="AF66" s="153">
        <f t="shared" si="26"/>
        <v>1.7717278571716757E-2</v>
      </c>
      <c r="AG66" s="156">
        <f t="shared" ref="AG66:AG129" si="41">$X66*80%</f>
        <v>32.420350749281788</v>
      </c>
      <c r="AH66" s="157">
        <f t="shared" ref="AH66:AH129" si="42">$AG66/3600</f>
        <v>9.005652985911607E-3</v>
      </c>
      <c r="AI66" s="160">
        <f t="shared" ref="AI66:AI129" si="43">IF($AL66&gt;0,$AL66,0)</f>
        <v>1.3341494330078132</v>
      </c>
      <c r="AJ66" s="13">
        <f t="shared" ref="AJ66:AJ129" si="44">IF($AL66&lt;0,$AL66,0)</f>
        <v>0</v>
      </c>
      <c r="AK66" s="13">
        <f t="shared" ref="AK66:AK129" si="45">$AJ66*-1</f>
        <v>0</v>
      </c>
      <c r="AL66" s="161">
        <f t="shared" ref="AL66:AL129" si="46">($M66*$D66)/1000</f>
        <v>1.3341494330078132</v>
      </c>
    </row>
    <row r="67" spans="1:38" x14ac:dyDescent="0.45">
      <c r="A67" s="44" t="s">
        <v>1</v>
      </c>
      <c r="B67" s="16">
        <v>65</v>
      </c>
      <c r="C67" s="52">
        <v>65</v>
      </c>
      <c r="D67" s="23">
        <f t="shared" si="27"/>
        <v>4.9444444444444446</v>
      </c>
      <c r="E67" s="58">
        <v>17.8</v>
      </c>
      <c r="F67" s="81">
        <f t="shared" ref="F67:F130" si="47">($E68-$E66)/2/3.6</f>
        <v>0.1388888888888889</v>
      </c>
      <c r="G67" s="82">
        <f t="shared" ref="G67:G130" si="48">($E68-$E66)/2</f>
        <v>0.5</v>
      </c>
      <c r="H67" s="93">
        <f>SUM($D$2:$D67)</f>
        <v>363.08333333333337</v>
      </c>
      <c r="I67" s="94">
        <f t="shared" ref="I67:I130" si="49">$H68-$H67</f>
        <v>5.0277777777777715</v>
      </c>
      <c r="J67" s="100">
        <f>'Vehicle data and specs'!$C$6*$F67</f>
        <v>117.5</v>
      </c>
      <c r="K67" s="8">
        <f>'Vehicle data and specs'!$C$6*9.81*'Vehicle data and specs'!$C$17</f>
        <v>82.99260000000001</v>
      </c>
      <c r="L67" s="10">
        <f>(1/2)*'Vehicle data and specs'!$C$20*'Vehicle data and specs'!$C$11*'Vehicle data and specs'!$C$13*$D67^2</f>
        <v>10.706490547839508</v>
      </c>
      <c r="M67" s="101">
        <f t="shared" si="28"/>
        <v>211.19909054783952</v>
      </c>
      <c r="N67" s="111">
        <f t="shared" si="29"/>
        <v>0</v>
      </c>
      <c r="O67" s="120">
        <f t="shared" si="30"/>
        <v>1061.862094143303</v>
      </c>
      <c r="P67" s="11">
        <f>SUM($O$2:$O67)</f>
        <v>105369.50338892586</v>
      </c>
      <c r="Q67" s="121">
        <f t="shared" si="31"/>
        <v>105.36950338892586</v>
      </c>
      <c r="R67" s="133">
        <f t="shared" si="32"/>
        <v>0</v>
      </c>
      <c r="S67" s="35">
        <f t="shared" ref="S67:S130" si="50">R67*-1</f>
        <v>0</v>
      </c>
      <c r="T67" s="35">
        <f t="shared" ref="T67:T130" si="51">S67/1000</f>
        <v>0</v>
      </c>
      <c r="U67" s="134">
        <f>SUM($R$2:$R67)</f>
        <v>-40525.438436602235</v>
      </c>
      <c r="V67" s="134">
        <f t="shared" si="33"/>
        <v>40525.438436602235</v>
      </c>
      <c r="W67" s="35">
        <f t="shared" si="34"/>
        <v>-40.525438436602236</v>
      </c>
      <c r="X67" s="135">
        <f t="shared" si="35"/>
        <v>40.525438436602236</v>
      </c>
      <c r="Y67" s="150">
        <f t="shared" si="36"/>
        <v>64.844064952323635</v>
      </c>
      <c r="Z67" s="11">
        <f t="shared" si="37"/>
        <v>1061.862094143303</v>
      </c>
      <c r="AA67" s="12">
        <f>1/2*'Vehicle data and specs'!$C$6*$D67^2</f>
        <v>10341.305555555557</v>
      </c>
      <c r="AB67" s="113">
        <f t="shared" si="38"/>
        <v>10.341305555555557</v>
      </c>
      <c r="AC67" s="183">
        <f t="shared" ref="AC67:AC130" si="52">$Q67/3600</f>
        <v>2.9269306496923851E-2</v>
      </c>
      <c r="AD67" s="42">
        <f t="shared" si="39"/>
        <v>-1.125706623238951E-2</v>
      </c>
      <c r="AE67" s="42">
        <f t="shared" si="40"/>
        <v>1.125706623238951E-2</v>
      </c>
      <c r="AF67" s="153">
        <f t="shared" ref="AF67:AF130" si="53">AC67-AE67</f>
        <v>1.8012240264534341E-2</v>
      </c>
      <c r="AG67" s="156">
        <f t="shared" si="41"/>
        <v>32.420350749281788</v>
      </c>
      <c r="AH67" s="157">
        <f t="shared" si="42"/>
        <v>9.005652985911607E-3</v>
      </c>
      <c r="AI67" s="160">
        <f t="shared" si="43"/>
        <v>1.0442621699309844</v>
      </c>
      <c r="AJ67" s="13">
        <f t="shared" si="44"/>
        <v>0</v>
      </c>
      <c r="AK67" s="13">
        <f t="shared" si="45"/>
        <v>0</v>
      </c>
      <c r="AL67" s="161">
        <f t="shared" si="46"/>
        <v>1.0442621699309844</v>
      </c>
    </row>
    <row r="68" spans="1:38" x14ac:dyDescent="0.45">
      <c r="A68" s="44" t="s">
        <v>1</v>
      </c>
      <c r="B68" s="16">
        <v>66</v>
      </c>
      <c r="C68" s="52">
        <v>66</v>
      </c>
      <c r="D68" s="23">
        <f t="shared" si="27"/>
        <v>5.0277777777777777</v>
      </c>
      <c r="E68" s="58">
        <v>18.100000000000001</v>
      </c>
      <c r="F68" s="81">
        <f t="shared" si="47"/>
        <v>8.3333333333333037E-2</v>
      </c>
      <c r="G68" s="82">
        <f t="shared" si="48"/>
        <v>0.29999999999999893</v>
      </c>
      <c r="H68" s="93">
        <f>SUM($D$2:$D68)</f>
        <v>368.11111111111114</v>
      </c>
      <c r="I68" s="94">
        <f t="shared" si="49"/>
        <v>5.1111111111110858</v>
      </c>
      <c r="J68" s="100">
        <f>'Vehicle data and specs'!$C$6*$F68</f>
        <v>70.499999999999744</v>
      </c>
      <c r="K68" s="8">
        <f>'Vehicle data and specs'!$C$6*9.81*'Vehicle data and specs'!$C$17</f>
        <v>82.99260000000001</v>
      </c>
      <c r="L68" s="10">
        <f>(1/2)*'Vehicle data and specs'!$C$20*'Vehicle data and specs'!$C$11*'Vehicle data and specs'!$C$13*$D68^2</f>
        <v>11.070424720293209</v>
      </c>
      <c r="M68" s="101">
        <f t="shared" si="28"/>
        <v>164.56302472029296</v>
      </c>
      <c r="N68" s="111">
        <f t="shared" si="29"/>
        <v>0</v>
      </c>
      <c r="O68" s="120">
        <f t="shared" si="30"/>
        <v>841.09990412593766</v>
      </c>
      <c r="P68" s="11">
        <f>SUM($O$2:$O68)</f>
        <v>106210.6032930518</v>
      </c>
      <c r="Q68" s="121">
        <f t="shared" si="31"/>
        <v>106.2106032930518</v>
      </c>
      <c r="R68" s="133">
        <f t="shared" si="32"/>
        <v>0</v>
      </c>
      <c r="S68" s="35">
        <f t="shared" si="50"/>
        <v>0</v>
      </c>
      <c r="T68" s="35">
        <f t="shared" si="51"/>
        <v>0</v>
      </c>
      <c r="U68" s="134">
        <f>SUM($R$2:$R68)</f>
        <v>-40525.438436602235</v>
      </c>
      <c r="V68" s="134">
        <f t="shared" si="33"/>
        <v>40525.438436602235</v>
      </c>
      <c r="W68" s="35">
        <f t="shared" si="34"/>
        <v>-40.525438436602236</v>
      </c>
      <c r="X68" s="135">
        <f t="shared" si="35"/>
        <v>40.525438436602236</v>
      </c>
      <c r="Y68" s="150">
        <f t="shared" si="36"/>
        <v>65.685164856449575</v>
      </c>
      <c r="Z68" s="11">
        <f t="shared" si="37"/>
        <v>841.09990412593766</v>
      </c>
      <c r="AA68" s="12">
        <f>1/2*'Vehicle data and specs'!$C$6*$D68^2</f>
        <v>10692.826388888889</v>
      </c>
      <c r="AB68" s="113">
        <f t="shared" si="38"/>
        <v>10.692826388888889</v>
      </c>
      <c r="AC68" s="183">
        <f t="shared" si="52"/>
        <v>2.9502945359181056E-2</v>
      </c>
      <c r="AD68" s="42">
        <f t="shared" si="39"/>
        <v>-1.125706623238951E-2</v>
      </c>
      <c r="AE68" s="42">
        <f t="shared" si="40"/>
        <v>1.125706623238951E-2</v>
      </c>
      <c r="AF68" s="153">
        <f t="shared" si="53"/>
        <v>1.8245879126791546E-2</v>
      </c>
      <c r="AG68" s="156">
        <f t="shared" si="41"/>
        <v>32.420350749281788</v>
      </c>
      <c r="AH68" s="157">
        <f t="shared" si="42"/>
        <v>9.005652985911607E-3</v>
      </c>
      <c r="AI68" s="160">
        <f t="shared" si="43"/>
        <v>0.82738631873258406</v>
      </c>
      <c r="AJ68" s="13">
        <f t="shared" si="44"/>
        <v>0</v>
      </c>
      <c r="AK68" s="13">
        <f t="shared" si="45"/>
        <v>0</v>
      </c>
      <c r="AL68" s="161">
        <f t="shared" si="46"/>
        <v>0.82738631873258406</v>
      </c>
    </row>
    <row r="69" spans="1:38" x14ac:dyDescent="0.45">
      <c r="A69" s="44" t="s">
        <v>1</v>
      </c>
      <c r="B69" s="16">
        <v>67</v>
      </c>
      <c r="C69" s="52">
        <v>67</v>
      </c>
      <c r="D69" s="23">
        <f t="shared" si="27"/>
        <v>5.1111111111111107</v>
      </c>
      <c r="E69" s="58">
        <v>18.399999999999999</v>
      </c>
      <c r="F69" s="81">
        <f t="shared" si="47"/>
        <v>0.30555555555555547</v>
      </c>
      <c r="G69" s="82">
        <f t="shared" si="48"/>
        <v>1.0999999999999996</v>
      </c>
      <c r="H69" s="93">
        <f>SUM($D$2:$D69)</f>
        <v>373.22222222222223</v>
      </c>
      <c r="I69" s="94">
        <f t="shared" si="49"/>
        <v>5.6388888888889142</v>
      </c>
      <c r="J69" s="100">
        <f>'Vehicle data and specs'!$C$6*$F69</f>
        <v>258.49999999999994</v>
      </c>
      <c r="K69" s="8">
        <f>'Vehicle data and specs'!$C$6*9.81*'Vehicle data and specs'!$C$17</f>
        <v>82.99260000000001</v>
      </c>
      <c r="L69" s="10">
        <f>(1/2)*'Vehicle data and specs'!$C$20*'Vehicle data and specs'!$C$11*'Vehicle data and specs'!$C$13*$D69^2</f>
        <v>11.440441358024691</v>
      </c>
      <c r="M69" s="101">
        <f t="shared" si="28"/>
        <v>352.93304135802464</v>
      </c>
      <c r="N69" s="111">
        <f t="shared" si="29"/>
        <v>0</v>
      </c>
      <c r="O69" s="120">
        <f t="shared" si="30"/>
        <v>1990.1502054355367</v>
      </c>
      <c r="P69" s="11">
        <f>SUM($O$2:$O69)</f>
        <v>108200.75349848733</v>
      </c>
      <c r="Q69" s="121">
        <f t="shared" si="31"/>
        <v>108.20075349848733</v>
      </c>
      <c r="R69" s="133">
        <f t="shared" si="32"/>
        <v>0</v>
      </c>
      <c r="S69" s="35">
        <f t="shared" si="50"/>
        <v>0</v>
      </c>
      <c r="T69" s="35">
        <f t="shared" si="51"/>
        <v>0</v>
      </c>
      <c r="U69" s="134">
        <f>SUM($R$2:$R69)</f>
        <v>-40525.438436602235</v>
      </c>
      <c r="V69" s="134">
        <f t="shared" si="33"/>
        <v>40525.438436602235</v>
      </c>
      <c r="W69" s="35">
        <f t="shared" si="34"/>
        <v>-40.525438436602236</v>
      </c>
      <c r="X69" s="135">
        <f t="shared" si="35"/>
        <v>40.525438436602236</v>
      </c>
      <c r="Y69" s="150">
        <f t="shared" si="36"/>
        <v>67.675315061885101</v>
      </c>
      <c r="Z69" s="11">
        <f t="shared" si="37"/>
        <v>1990.1502054355367</v>
      </c>
      <c r="AA69" s="12">
        <f>1/2*'Vehicle data and specs'!$C$6*$D69^2</f>
        <v>11050.222222222221</v>
      </c>
      <c r="AB69" s="113">
        <f t="shared" si="38"/>
        <v>11.050222222222221</v>
      </c>
      <c r="AC69" s="183">
        <f t="shared" si="52"/>
        <v>3.0055764860690923E-2</v>
      </c>
      <c r="AD69" s="42">
        <f t="shared" si="39"/>
        <v>-1.125706623238951E-2</v>
      </c>
      <c r="AE69" s="42">
        <f t="shared" si="40"/>
        <v>1.125706623238951E-2</v>
      </c>
      <c r="AF69" s="153">
        <f t="shared" si="53"/>
        <v>1.8798698628301413E-2</v>
      </c>
      <c r="AG69" s="156">
        <f t="shared" si="41"/>
        <v>32.420350749281788</v>
      </c>
      <c r="AH69" s="157">
        <f t="shared" si="42"/>
        <v>9.005652985911607E-3</v>
      </c>
      <c r="AI69" s="160">
        <f t="shared" si="43"/>
        <v>1.8038799891632369</v>
      </c>
      <c r="AJ69" s="13">
        <f t="shared" si="44"/>
        <v>0</v>
      </c>
      <c r="AK69" s="13">
        <f t="shared" si="45"/>
        <v>0</v>
      </c>
      <c r="AL69" s="161">
        <f t="shared" si="46"/>
        <v>1.8038799891632369</v>
      </c>
    </row>
    <row r="70" spans="1:38" x14ac:dyDescent="0.45">
      <c r="A70" s="44" t="s">
        <v>1</v>
      </c>
      <c r="B70" s="16">
        <v>68</v>
      </c>
      <c r="C70" s="52">
        <v>68</v>
      </c>
      <c r="D70" s="23">
        <f t="shared" si="27"/>
        <v>5.6388888888888893</v>
      </c>
      <c r="E70" s="58">
        <v>20.3</v>
      </c>
      <c r="F70" s="81">
        <f t="shared" si="47"/>
        <v>0.66666666666666674</v>
      </c>
      <c r="G70" s="82">
        <f t="shared" si="48"/>
        <v>2.4000000000000004</v>
      </c>
      <c r="H70" s="93">
        <f>SUM($D$2:$D70)</f>
        <v>378.86111111111114</v>
      </c>
      <c r="I70" s="94">
        <f t="shared" si="49"/>
        <v>6.4444444444444571</v>
      </c>
      <c r="J70" s="100">
        <f>'Vehicle data and specs'!$C$6*$F70</f>
        <v>564.00000000000011</v>
      </c>
      <c r="K70" s="8">
        <f>'Vehicle data and specs'!$C$6*9.81*'Vehicle data and specs'!$C$17</f>
        <v>82.99260000000001</v>
      </c>
      <c r="L70" s="10">
        <f>(1/2)*'Vehicle data and specs'!$C$20*'Vehicle data and specs'!$C$11*'Vehicle data and specs'!$C$13*$D70^2</f>
        <v>13.925128423996917</v>
      </c>
      <c r="M70" s="101">
        <f t="shared" si="28"/>
        <v>660.91772842399712</v>
      </c>
      <c r="N70" s="111">
        <f t="shared" si="29"/>
        <v>0</v>
      </c>
      <c r="O70" s="120">
        <f t="shared" si="30"/>
        <v>4259.2475831768788</v>
      </c>
      <c r="P70" s="11">
        <f>SUM($O$2:$O70)</f>
        <v>112460.00108166422</v>
      </c>
      <c r="Q70" s="121">
        <f t="shared" si="31"/>
        <v>112.46000108166422</v>
      </c>
      <c r="R70" s="133">
        <f t="shared" si="32"/>
        <v>0</v>
      </c>
      <c r="S70" s="35">
        <f t="shared" si="50"/>
        <v>0</v>
      </c>
      <c r="T70" s="35">
        <f t="shared" si="51"/>
        <v>0</v>
      </c>
      <c r="U70" s="134">
        <f>SUM($R$2:$R70)</f>
        <v>-40525.438436602235</v>
      </c>
      <c r="V70" s="134">
        <f t="shared" si="33"/>
        <v>40525.438436602235</v>
      </c>
      <c r="W70" s="35">
        <f t="shared" si="34"/>
        <v>-40.525438436602236</v>
      </c>
      <c r="X70" s="135">
        <f t="shared" si="35"/>
        <v>40.525438436602236</v>
      </c>
      <c r="Y70" s="150">
        <f t="shared" si="36"/>
        <v>71.934562645061987</v>
      </c>
      <c r="Z70" s="11">
        <f t="shared" si="37"/>
        <v>4259.2475831768788</v>
      </c>
      <c r="AA70" s="12">
        <f>1/2*'Vehicle data and specs'!$C$6*$D70^2</f>
        <v>13450.159722222224</v>
      </c>
      <c r="AB70" s="113">
        <f t="shared" si="38"/>
        <v>13.450159722222224</v>
      </c>
      <c r="AC70" s="183">
        <f t="shared" si="52"/>
        <v>3.1238889189351172E-2</v>
      </c>
      <c r="AD70" s="42">
        <f t="shared" si="39"/>
        <v>-1.125706623238951E-2</v>
      </c>
      <c r="AE70" s="42">
        <f t="shared" si="40"/>
        <v>1.125706623238951E-2</v>
      </c>
      <c r="AF70" s="153">
        <f t="shared" si="53"/>
        <v>1.9981822956961662E-2</v>
      </c>
      <c r="AG70" s="156">
        <f t="shared" si="41"/>
        <v>32.420350749281788</v>
      </c>
      <c r="AH70" s="157">
        <f t="shared" si="42"/>
        <v>9.005652985911607E-3</v>
      </c>
      <c r="AI70" s="160">
        <f t="shared" si="43"/>
        <v>3.7268416352797615</v>
      </c>
      <c r="AJ70" s="13">
        <f t="shared" si="44"/>
        <v>0</v>
      </c>
      <c r="AK70" s="13">
        <f t="shared" si="45"/>
        <v>0</v>
      </c>
      <c r="AL70" s="161">
        <f t="shared" si="46"/>
        <v>3.7268416352797615</v>
      </c>
    </row>
    <row r="71" spans="1:38" x14ac:dyDescent="0.45">
      <c r="A71" s="44" t="s">
        <v>1</v>
      </c>
      <c r="B71" s="16">
        <v>69</v>
      </c>
      <c r="C71" s="52">
        <v>69</v>
      </c>
      <c r="D71" s="23">
        <f t="shared" si="27"/>
        <v>6.4444444444444438</v>
      </c>
      <c r="E71" s="58">
        <v>23.2</v>
      </c>
      <c r="F71" s="81">
        <f t="shared" si="47"/>
        <v>0.86111111111111094</v>
      </c>
      <c r="G71" s="82">
        <f t="shared" si="48"/>
        <v>3.0999999999999996</v>
      </c>
      <c r="H71" s="93">
        <f>SUM($D$2:$D71)</f>
        <v>385.3055555555556</v>
      </c>
      <c r="I71" s="94">
        <f t="shared" si="49"/>
        <v>7.3611111111110858</v>
      </c>
      <c r="J71" s="100">
        <f>'Vehicle data and specs'!$C$6*$F71</f>
        <v>728.49999999999989</v>
      </c>
      <c r="K71" s="8">
        <f>'Vehicle data and specs'!$C$6*9.81*'Vehicle data and specs'!$C$17</f>
        <v>82.99260000000001</v>
      </c>
      <c r="L71" s="10">
        <f>(1/2)*'Vehicle data and specs'!$C$20*'Vehicle data and specs'!$C$11*'Vehicle data and specs'!$C$13*$D71^2</f>
        <v>18.187922839506168</v>
      </c>
      <c r="M71" s="101">
        <f t="shared" si="28"/>
        <v>829.68052283950612</v>
      </c>
      <c r="N71" s="111">
        <f t="shared" si="29"/>
        <v>0</v>
      </c>
      <c r="O71" s="120">
        <f t="shared" si="30"/>
        <v>6107.3705153463434</v>
      </c>
      <c r="P71" s="11">
        <f>SUM($O$2:$O71)</f>
        <v>118567.37159701055</v>
      </c>
      <c r="Q71" s="121">
        <f t="shared" si="31"/>
        <v>118.56737159701055</v>
      </c>
      <c r="R71" s="133">
        <f t="shared" si="32"/>
        <v>0</v>
      </c>
      <c r="S71" s="35">
        <f t="shared" si="50"/>
        <v>0</v>
      </c>
      <c r="T71" s="35">
        <f t="shared" si="51"/>
        <v>0</v>
      </c>
      <c r="U71" s="134">
        <f>SUM($R$2:$R71)</f>
        <v>-40525.438436602235</v>
      </c>
      <c r="V71" s="134">
        <f t="shared" si="33"/>
        <v>40525.438436602235</v>
      </c>
      <c r="W71" s="35">
        <f t="shared" si="34"/>
        <v>-40.525438436602236</v>
      </c>
      <c r="X71" s="135">
        <f t="shared" si="35"/>
        <v>40.525438436602236</v>
      </c>
      <c r="Y71" s="150">
        <f t="shared" si="36"/>
        <v>78.04193316040832</v>
      </c>
      <c r="Z71" s="11">
        <f t="shared" si="37"/>
        <v>6107.3705153463434</v>
      </c>
      <c r="AA71" s="12">
        <f>1/2*'Vehicle data and specs'!$C$6*$D71^2</f>
        <v>17567.555555555551</v>
      </c>
      <c r="AB71" s="113">
        <f t="shared" si="38"/>
        <v>17.56755555555555</v>
      </c>
      <c r="AC71" s="183">
        <f t="shared" si="52"/>
        <v>3.2935380999169594E-2</v>
      </c>
      <c r="AD71" s="42">
        <f t="shared" si="39"/>
        <v>-1.125706623238951E-2</v>
      </c>
      <c r="AE71" s="42">
        <f t="shared" si="40"/>
        <v>1.125706623238951E-2</v>
      </c>
      <c r="AF71" s="153">
        <f t="shared" si="53"/>
        <v>2.1678314766780084E-2</v>
      </c>
      <c r="AG71" s="156">
        <f t="shared" si="41"/>
        <v>32.420350749281788</v>
      </c>
      <c r="AH71" s="157">
        <f t="shared" si="42"/>
        <v>9.005652985911607E-3</v>
      </c>
      <c r="AI71" s="160">
        <f t="shared" si="43"/>
        <v>5.3468300360768168</v>
      </c>
      <c r="AJ71" s="13">
        <f t="shared" si="44"/>
        <v>0</v>
      </c>
      <c r="AK71" s="13">
        <f t="shared" si="45"/>
        <v>0</v>
      </c>
      <c r="AL71" s="161">
        <f t="shared" si="46"/>
        <v>5.3468300360768168</v>
      </c>
    </row>
    <row r="72" spans="1:38" x14ac:dyDescent="0.45">
      <c r="A72" s="44" t="s">
        <v>1</v>
      </c>
      <c r="B72" s="16">
        <v>70</v>
      </c>
      <c r="C72" s="52">
        <v>70</v>
      </c>
      <c r="D72" s="23">
        <f t="shared" si="27"/>
        <v>7.3611111111111107</v>
      </c>
      <c r="E72" s="58">
        <v>26.5</v>
      </c>
      <c r="F72" s="81">
        <f t="shared" si="47"/>
        <v>0.91666666666666685</v>
      </c>
      <c r="G72" s="82">
        <f t="shared" si="48"/>
        <v>3.3000000000000007</v>
      </c>
      <c r="H72" s="93">
        <f>SUM($D$2:$D72)</f>
        <v>392.66666666666669</v>
      </c>
      <c r="I72" s="94">
        <f t="shared" si="49"/>
        <v>8.2777777777777715</v>
      </c>
      <c r="J72" s="100">
        <f>'Vehicle data and specs'!$C$6*$F72</f>
        <v>775.50000000000011</v>
      </c>
      <c r="K72" s="8">
        <f>'Vehicle data and specs'!$C$6*9.81*'Vehicle data and specs'!$C$17</f>
        <v>82.99260000000001</v>
      </c>
      <c r="L72" s="10">
        <f>(1/2)*'Vehicle data and specs'!$C$20*'Vehicle data and specs'!$C$11*'Vehicle data and specs'!$C$13*$D72^2</f>
        <v>23.730062451774689</v>
      </c>
      <c r="M72" s="101">
        <f t="shared" si="28"/>
        <v>882.2226624517748</v>
      </c>
      <c r="N72" s="111">
        <f t="shared" si="29"/>
        <v>0</v>
      </c>
      <c r="O72" s="120">
        <f t="shared" si="30"/>
        <v>7302.8431502952417</v>
      </c>
      <c r="P72" s="11">
        <f>SUM($O$2:$O72)</f>
        <v>125870.2147473058</v>
      </c>
      <c r="Q72" s="121">
        <f t="shared" si="31"/>
        <v>125.87021474730579</v>
      </c>
      <c r="R72" s="133">
        <f t="shared" si="32"/>
        <v>0</v>
      </c>
      <c r="S72" s="35">
        <f t="shared" si="50"/>
        <v>0</v>
      </c>
      <c r="T72" s="35">
        <f t="shared" si="51"/>
        <v>0</v>
      </c>
      <c r="U72" s="134">
        <f>SUM($R$2:$R72)</f>
        <v>-40525.438436602235</v>
      </c>
      <c r="V72" s="134">
        <f t="shared" si="33"/>
        <v>40525.438436602235</v>
      </c>
      <c r="W72" s="35">
        <f t="shared" si="34"/>
        <v>-40.525438436602236</v>
      </c>
      <c r="X72" s="135">
        <f t="shared" si="35"/>
        <v>40.525438436602236</v>
      </c>
      <c r="Y72" s="150">
        <f t="shared" si="36"/>
        <v>85.344776310703566</v>
      </c>
      <c r="Z72" s="11">
        <f t="shared" si="37"/>
        <v>7302.8431502952417</v>
      </c>
      <c r="AA72" s="12">
        <f>1/2*'Vehicle data and specs'!$C$6*$D72^2</f>
        <v>22920.659722222219</v>
      </c>
      <c r="AB72" s="113">
        <f t="shared" si="38"/>
        <v>22.920659722222219</v>
      </c>
      <c r="AC72" s="183">
        <f t="shared" si="52"/>
        <v>3.4963948540918277E-2</v>
      </c>
      <c r="AD72" s="42">
        <f t="shared" si="39"/>
        <v>-1.125706623238951E-2</v>
      </c>
      <c r="AE72" s="42">
        <f t="shared" si="40"/>
        <v>1.125706623238951E-2</v>
      </c>
      <c r="AF72" s="153">
        <f t="shared" si="53"/>
        <v>2.3706882308528767E-2</v>
      </c>
      <c r="AG72" s="156">
        <f t="shared" si="41"/>
        <v>32.420350749281788</v>
      </c>
      <c r="AH72" s="157">
        <f t="shared" si="42"/>
        <v>9.005652985911607E-3</v>
      </c>
      <c r="AI72" s="160">
        <f t="shared" si="43"/>
        <v>6.4941390430477863</v>
      </c>
      <c r="AJ72" s="13">
        <f t="shared" si="44"/>
        <v>0</v>
      </c>
      <c r="AK72" s="13">
        <f t="shared" si="45"/>
        <v>0</v>
      </c>
      <c r="AL72" s="161">
        <f t="shared" si="46"/>
        <v>6.4941390430477863</v>
      </c>
    </row>
    <row r="73" spans="1:38" x14ac:dyDescent="0.45">
      <c r="A73" s="44" t="s">
        <v>1</v>
      </c>
      <c r="B73" s="16">
        <v>71</v>
      </c>
      <c r="C73" s="52">
        <v>71</v>
      </c>
      <c r="D73" s="23">
        <f t="shared" si="27"/>
        <v>8.2777777777777786</v>
      </c>
      <c r="E73" s="58">
        <v>29.8</v>
      </c>
      <c r="F73" s="81">
        <f t="shared" si="47"/>
        <v>0.84722222222222243</v>
      </c>
      <c r="G73" s="82">
        <f t="shared" si="48"/>
        <v>3.0500000000000007</v>
      </c>
      <c r="H73" s="93">
        <f>SUM($D$2:$D73)</f>
        <v>400.94444444444446</v>
      </c>
      <c r="I73" s="94">
        <f t="shared" si="49"/>
        <v>9.0555555555555429</v>
      </c>
      <c r="J73" s="100">
        <f>'Vehicle data and specs'!$C$6*$F73</f>
        <v>716.75000000000023</v>
      </c>
      <c r="K73" s="8">
        <f>'Vehicle data and specs'!$C$6*9.81*'Vehicle data and specs'!$C$17</f>
        <v>82.99260000000001</v>
      </c>
      <c r="L73" s="10">
        <f>(1/2)*'Vehicle data and specs'!$C$20*'Vehicle data and specs'!$C$11*'Vehicle data and specs'!$C$13*$D73^2</f>
        <v>30.008180362654333</v>
      </c>
      <c r="M73" s="101">
        <f t="shared" si="28"/>
        <v>829.75078036265461</v>
      </c>
      <c r="N73" s="111">
        <f t="shared" si="29"/>
        <v>0</v>
      </c>
      <c r="O73" s="120">
        <f t="shared" si="30"/>
        <v>7513.8542888395841</v>
      </c>
      <c r="P73" s="11">
        <f>SUM($O$2:$O73)</f>
        <v>133384.06903614537</v>
      </c>
      <c r="Q73" s="121">
        <f t="shared" si="31"/>
        <v>133.38406903614538</v>
      </c>
      <c r="R73" s="133">
        <f t="shared" si="32"/>
        <v>0</v>
      </c>
      <c r="S73" s="35">
        <f t="shared" si="50"/>
        <v>0</v>
      </c>
      <c r="T73" s="35">
        <f t="shared" si="51"/>
        <v>0</v>
      </c>
      <c r="U73" s="134">
        <f>SUM($R$2:$R73)</f>
        <v>-40525.438436602235</v>
      </c>
      <c r="V73" s="134">
        <f t="shared" si="33"/>
        <v>40525.438436602235</v>
      </c>
      <c r="W73" s="35">
        <f t="shared" si="34"/>
        <v>-40.525438436602236</v>
      </c>
      <c r="X73" s="135">
        <f t="shared" si="35"/>
        <v>40.525438436602236</v>
      </c>
      <c r="Y73" s="150">
        <f t="shared" si="36"/>
        <v>92.858630599543147</v>
      </c>
      <c r="Z73" s="11">
        <f t="shared" si="37"/>
        <v>7513.8542888395841</v>
      </c>
      <c r="AA73" s="12">
        <f>1/2*'Vehicle data and specs'!$C$6*$D73^2</f>
        <v>28984.638888888898</v>
      </c>
      <c r="AB73" s="113">
        <f t="shared" si="38"/>
        <v>28.984638888888899</v>
      </c>
      <c r="AC73" s="183">
        <f t="shared" si="52"/>
        <v>3.705113028781816E-2</v>
      </c>
      <c r="AD73" s="42">
        <f t="shared" si="39"/>
        <v>-1.125706623238951E-2</v>
      </c>
      <c r="AE73" s="42">
        <f t="shared" si="40"/>
        <v>1.125706623238951E-2</v>
      </c>
      <c r="AF73" s="153">
        <f t="shared" si="53"/>
        <v>2.579406405542865E-2</v>
      </c>
      <c r="AG73" s="156">
        <f t="shared" si="41"/>
        <v>32.420350749281788</v>
      </c>
      <c r="AH73" s="157">
        <f t="shared" si="42"/>
        <v>9.005652985911607E-3</v>
      </c>
      <c r="AI73" s="160">
        <f t="shared" si="43"/>
        <v>6.8684925707797531</v>
      </c>
      <c r="AJ73" s="13">
        <f t="shared" si="44"/>
        <v>0</v>
      </c>
      <c r="AK73" s="13">
        <f t="shared" si="45"/>
        <v>0</v>
      </c>
      <c r="AL73" s="161">
        <f t="shared" si="46"/>
        <v>6.8684925707797531</v>
      </c>
    </row>
    <row r="74" spans="1:38" x14ac:dyDescent="0.45">
      <c r="A74" s="44" t="s">
        <v>1</v>
      </c>
      <c r="B74" s="16">
        <v>72</v>
      </c>
      <c r="C74" s="52">
        <v>72</v>
      </c>
      <c r="D74" s="23">
        <f t="shared" si="27"/>
        <v>9.0555555555555554</v>
      </c>
      <c r="E74" s="58">
        <v>32.6</v>
      </c>
      <c r="F74" s="81">
        <f t="shared" si="47"/>
        <v>0.63888888888888862</v>
      </c>
      <c r="G74" s="82">
        <f t="shared" si="48"/>
        <v>2.2999999999999989</v>
      </c>
      <c r="H74" s="93">
        <f>SUM($D$2:$D74)</f>
        <v>410</v>
      </c>
      <c r="I74" s="94">
        <f t="shared" si="49"/>
        <v>9.5555555555555429</v>
      </c>
      <c r="J74" s="100">
        <f>'Vehicle data and specs'!$C$6*$F74</f>
        <v>540.49999999999977</v>
      </c>
      <c r="K74" s="8">
        <f>'Vehicle data and specs'!$C$6*9.81*'Vehicle data and specs'!$C$17</f>
        <v>82.99260000000001</v>
      </c>
      <c r="L74" s="10">
        <f>(1/2)*'Vehicle data and specs'!$C$20*'Vehicle data and specs'!$C$11*'Vehicle data and specs'!$C$13*$D74^2</f>
        <v>35.912226658950622</v>
      </c>
      <c r="M74" s="101">
        <f t="shared" si="28"/>
        <v>659.40482665895047</v>
      </c>
      <c r="N74" s="111">
        <f t="shared" si="29"/>
        <v>0</v>
      </c>
      <c r="O74" s="120">
        <f t="shared" si="30"/>
        <v>6300.9794547410738</v>
      </c>
      <c r="P74" s="11">
        <f>SUM($O$2:$O74)</f>
        <v>139685.04849088646</v>
      </c>
      <c r="Q74" s="121">
        <f t="shared" si="31"/>
        <v>139.68504849088646</v>
      </c>
      <c r="R74" s="133">
        <f t="shared" si="32"/>
        <v>0</v>
      </c>
      <c r="S74" s="35">
        <f t="shared" si="50"/>
        <v>0</v>
      </c>
      <c r="T74" s="35">
        <f t="shared" si="51"/>
        <v>0</v>
      </c>
      <c r="U74" s="134">
        <f>SUM($R$2:$R74)</f>
        <v>-40525.438436602235</v>
      </c>
      <c r="V74" s="134">
        <f t="shared" si="33"/>
        <v>40525.438436602235</v>
      </c>
      <c r="W74" s="35">
        <f t="shared" si="34"/>
        <v>-40.525438436602236</v>
      </c>
      <c r="X74" s="135">
        <f t="shared" si="35"/>
        <v>40.525438436602236</v>
      </c>
      <c r="Y74" s="150">
        <f t="shared" si="36"/>
        <v>99.159610054284229</v>
      </c>
      <c r="Z74" s="11">
        <f t="shared" si="37"/>
        <v>6300.9794547410738</v>
      </c>
      <c r="AA74" s="12">
        <f>1/2*'Vehicle data and specs'!$C$6*$D74^2</f>
        <v>34687.305555555555</v>
      </c>
      <c r="AB74" s="113">
        <f t="shared" si="38"/>
        <v>34.687305555555554</v>
      </c>
      <c r="AC74" s="183">
        <f t="shared" si="52"/>
        <v>3.8801402358579574E-2</v>
      </c>
      <c r="AD74" s="42">
        <f t="shared" si="39"/>
        <v>-1.125706623238951E-2</v>
      </c>
      <c r="AE74" s="42">
        <f t="shared" si="40"/>
        <v>1.125706623238951E-2</v>
      </c>
      <c r="AF74" s="153">
        <f t="shared" si="53"/>
        <v>2.7544336126190064E-2</v>
      </c>
      <c r="AG74" s="156">
        <f t="shared" si="41"/>
        <v>32.420350749281788</v>
      </c>
      <c r="AH74" s="157">
        <f t="shared" si="42"/>
        <v>9.005652985911607E-3</v>
      </c>
      <c r="AI74" s="160">
        <f t="shared" si="43"/>
        <v>5.9712770414116063</v>
      </c>
      <c r="AJ74" s="13">
        <f t="shared" si="44"/>
        <v>0</v>
      </c>
      <c r="AK74" s="13">
        <f t="shared" si="45"/>
        <v>0</v>
      </c>
      <c r="AL74" s="161">
        <f t="shared" si="46"/>
        <v>5.9712770414116063</v>
      </c>
    </row>
    <row r="75" spans="1:38" x14ac:dyDescent="0.45">
      <c r="A75" s="44" t="s">
        <v>1</v>
      </c>
      <c r="B75" s="16">
        <v>73</v>
      </c>
      <c r="C75" s="52">
        <v>73</v>
      </c>
      <c r="D75" s="23">
        <f t="shared" si="27"/>
        <v>9.5555555555555554</v>
      </c>
      <c r="E75" s="58">
        <v>34.4</v>
      </c>
      <c r="F75" s="81">
        <f t="shared" si="47"/>
        <v>0.40277777777777757</v>
      </c>
      <c r="G75" s="82">
        <f t="shared" si="48"/>
        <v>1.4499999999999993</v>
      </c>
      <c r="H75" s="93">
        <f>SUM($D$2:$D75)</f>
        <v>419.55555555555554</v>
      </c>
      <c r="I75" s="94">
        <f t="shared" si="49"/>
        <v>9.8611111111110858</v>
      </c>
      <c r="J75" s="100">
        <f>'Vehicle data and specs'!$C$6*$F75</f>
        <v>340.74999999999983</v>
      </c>
      <c r="K75" s="8">
        <f>'Vehicle data and specs'!$C$6*9.81*'Vehicle data and specs'!$C$17</f>
        <v>82.99260000000001</v>
      </c>
      <c r="L75" s="10">
        <f>(1/2)*'Vehicle data and specs'!$C$20*'Vehicle data and specs'!$C$11*'Vehicle data and specs'!$C$13*$D75^2</f>
        <v>39.987478395061729</v>
      </c>
      <c r="M75" s="101">
        <f t="shared" si="28"/>
        <v>463.73007839506153</v>
      </c>
      <c r="N75" s="111">
        <f t="shared" si="29"/>
        <v>0</v>
      </c>
      <c r="O75" s="120">
        <f t="shared" si="30"/>
        <v>4572.8938286179564</v>
      </c>
      <c r="P75" s="11">
        <f>SUM($O$2:$O75)</f>
        <v>144257.94231950442</v>
      </c>
      <c r="Q75" s="121">
        <f t="shared" si="31"/>
        <v>144.25794231950442</v>
      </c>
      <c r="R75" s="133">
        <f t="shared" si="32"/>
        <v>0</v>
      </c>
      <c r="S75" s="35">
        <f t="shared" si="50"/>
        <v>0</v>
      </c>
      <c r="T75" s="35">
        <f t="shared" si="51"/>
        <v>0</v>
      </c>
      <c r="U75" s="134">
        <f>SUM($R$2:$R75)</f>
        <v>-40525.438436602235</v>
      </c>
      <c r="V75" s="134">
        <f t="shared" si="33"/>
        <v>40525.438436602235</v>
      </c>
      <c r="W75" s="35">
        <f t="shared" si="34"/>
        <v>-40.525438436602236</v>
      </c>
      <c r="X75" s="135">
        <f t="shared" si="35"/>
        <v>40.525438436602236</v>
      </c>
      <c r="Y75" s="150">
        <f t="shared" si="36"/>
        <v>103.73250388290219</v>
      </c>
      <c r="Z75" s="11">
        <f t="shared" si="37"/>
        <v>4572.8938286179564</v>
      </c>
      <c r="AA75" s="12">
        <f>1/2*'Vehicle data and specs'!$C$6*$D75^2</f>
        <v>38623.555555555555</v>
      </c>
      <c r="AB75" s="113">
        <f t="shared" si="38"/>
        <v>38.623555555555555</v>
      </c>
      <c r="AC75" s="183">
        <f t="shared" si="52"/>
        <v>4.0071650644306782E-2</v>
      </c>
      <c r="AD75" s="42">
        <f t="shared" si="39"/>
        <v>-1.125706623238951E-2</v>
      </c>
      <c r="AE75" s="42">
        <f t="shared" si="40"/>
        <v>1.125706623238951E-2</v>
      </c>
      <c r="AF75" s="153">
        <f t="shared" si="53"/>
        <v>2.8814584411917272E-2</v>
      </c>
      <c r="AG75" s="156">
        <f t="shared" si="41"/>
        <v>32.420350749281788</v>
      </c>
      <c r="AH75" s="157">
        <f t="shared" si="42"/>
        <v>9.005652985911607E-3</v>
      </c>
      <c r="AI75" s="160">
        <f t="shared" si="43"/>
        <v>4.4311985268861438</v>
      </c>
      <c r="AJ75" s="13">
        <f t="shared" si="44"/>
        <v>0</v>
      </c>
      <c r="AK75" s="13">
        <f t="shared" si="45"/>
        <v>0</v>
      </c>
      <c r="AL75" s="161">
        <f t="shared" si="46"/>
        <v>4.4311985268861438</v>
      </c>
    </row>
    <row r="76" spans="1:38" x14ac:dyDescent="0.45">
      <c r="A76" s="44" t="s">
        <v>1</v>
      </c>
      <c r="B76" s="16">
        <v>74</v>
      </c>
      <c r="C76" s="52">
        <v>74</v>
      </c>
      <c r="D76" s="23">
        <f t="shared" si="27"/>
        <v>9.8611111111111107</v>
      </c>
      <c r="E76" s="58">
        <v>35.5</v>
      </c>
      <c r="F76" s="81">
        <f t="shared" si="47"/>
        <v>0.27777777777777779</v>
      </c>
      <c r="G76" s="82">
        <f t="shared" si="48"/>
        <v>1</v>
      </c>
      <c r="H76" s="93">
        <f>SUM($D$2:$D76)</f>
        <v>429.41666666666663</v>
      </c>
      <c r="I76" s="94">
        <f t="shared" si="49"/>
        <v>10.111111111111086</v>
      </c>
      <c r="J76" s="100">
        <f>'Vehicle data and specs'!$C$6*$F76</f>
        <v>235</v>
      </c>
      <c r="K76" s="8">
        <f>'Vehicle data and specs'!$C$6*9.81*'Vehicle data and specs'!$C$17</f>
        <v>82.99260000000001</v>
      </c>
      <c r="L76" s="10">
        <f>(1/2)*'Vehicle data and specs'!$C$20*'Vehicle data and specs'!$C$11*'Vehicle data and specs'!$C$13*$D76^2</f>
        <v>42.585704812885801</v>
      </c>
      <c r="M76" s="101">
        <f t="shared" si="28"/>
        <v>360.57830481288585</v>
      </c>
      <c r="N76" s="111">
        <f t="shared" si="29"/>
        <v>0</v>
      </c>
      <c r="O76" s="120">
        <f t="shared" si="30"/>
        <v>3645.8473042191699</v>
      </c>
      <c r="P76" s="11">
        <f>SUM($O$2:$O76)</f>
        <v>147903.7896237236</v>
      </c>
      <c r="Q76" s="121">
        <f t="shared" si="31"/>
        <v>147.90378962372361</v>
      </c>
      <c r="R76" s="133">
        <f t="shared" si="32"/>
        <v>0</v>
      </c>
      <c r="S76" s="35">
        <f t="shared" si="50"/>
        <v>0</v>
      </c>
      <c r="T76" s="35">
        <f t="shared" si="51"/>
        <v>0</v>
      </c>
      <c r="U76" s="134">
        <f>SUM($R$2:$R76)</f>
        <v>-40525.438436602235</v>
      </c>
      <c r="V76" s="134">
        <f t="shared" si="33"/>
        <v>40525.438436602235</v>
      </c>
      <c r="W76" s="35">
        <f t="shared" si="34"/>
        <v>-40.525438436602236</v>
      </c>
      <c r="X76" s="135">
        <f t="shared" si="35"/>
        <v>40.525438436602236</v>
      </c>
      <c r="Y76" s="150">
        <f t="shared" si="36"/>
        <v>107.37835118712138</v>
      </c>
      <c r="Z76" s="11">
        <f t="shared" si="37"/>
        <v>3645.8473042191699</v>
      </c>
      <c r="AA76" s="12">
        <f>1/2*'Vehicle data and specs'!$C$6*$D76^2</f>
        <v>41133.159722222219</v>
      </c>
      <c r="AB76" s="113">
        <f t="shared" si="38"/>
        <v>41.133159722222217</v>
      </c>
      <c r="AC76" s="183">
        <f t="shared" si="52"/>
        <v>4.1084386006589889E-2</v>
      </c>
      <c r="AD76" s="42">
        <f t="shared" si="39"/>
        <v>-1.125706623238951E-2</v>
      </c>
      <c r="AE76" s="42">
        <f t="shared" si="40"/>
        <v>1.125706623238951E-2</v>
      </c>
      <c r="AF76" s="153">
        <f t="shared" si="53"/>
        <v>2.9827319774200379E-2</v>
      </c>
      <c r="AG76" s="156">
        <f t="shared" si="41"/>
        <v>32.420350749281788</v>
      </c>
      <c r="AH76" s="157">
        <f t="shared" si="42"/>
        <v>9.005652985911607E-3</v>
      </c>
      <c r="AI76" s="160">
        <f t="shared" si="43"/>
        <v>3.5557027280159574</v>
      </c>
      <c r="AJ76" s="13">
        <f t="shared" si="44"/>
        <v>0</v>
      </c>
      <c r="AK76" s="13">
        <f t="shared" si="45"/>
        <v>0</v>
      </c>
      <c r="AL76" s="161">
        <f t="shared" si="46"/>
        <v>3.5557027280159574</v>
      </c>
    </row>
    <row r="77" spans="1:38" x14ac:dyDescent="0.45">
      <c r="A77" s="44" t="s">
        <v>1</v>
      </c>
      <c r="B77" s="16">
        <v>75</v>
      </c>
      <c r="C77" s="52">
        <v>75</v>
      </c>
      <c r="D77" s="23">
        <f t="shared" si="27"/>
        <v>10.111111111111111</v>
      </c>
      <c r="E77" s="58">
        <v>36.4</v>
      </c>
      <c r="F77" s="81">
        <f t="shared" si="47"/>
        <v>0.26388888888888867</v>
      </c>
      <c r="G77" s="82">
        <f t="shared" si="48"/>
        <v>0.94999999999999929</v>
      </c>
      <c r="H77" s="93">
        <f>SUM($D$2:$D77)</f>
        <v>439.52777777777771</v>
      </c>
      <c r="I77" s="94">
        <f t="shared" si="49"/>
        <v>10.388888888888914</v>
      </c>
      <c r="J77" s="100">
        <f>'Vehicle data and specs'!$C$6*$F77</f>
        <v>223.24999999999983</v>
      </c>
      <c r="K77" s="8">
        <f>'Vehicle data and specs'!$C$6*9.81*'Vehicle data and specs'!$C$17</f>
        <v>82.99260000000001</v>
      </c>
      <c r="L77" s="10">
        <f>(1/2)*'Vehicle data and specs'!$C$20*'Vehicle data and specs'!$C$11*'Vehicle data and specs'!$C$13*$D77^2</f>
        <v>44.772351080246914</v>
      </c>
      <c r="M77" s="101">
        <f t="shared" si="28"/>
        <v>351.0149510802467</v>
      </c>
      <c r="N77" s="111">
        <f t="shared" si="29"/>
        <v>0</v>
      </c>
      <c r="O77" s="120">
        <f t="shared" si="30"/>
        <v>3646.6553251114606</v>
      </c>
      <c r="P77" s="11">
        <f>SUM($O$2:$O77)</f>
        <v>151550.44494883507</v>
      </c>
      <c r="Q77" s="121">
        <f t="shared" si="31"/>
        <v>151.55044494883506</v>
      </c>
      <c r="R77" s="133">
        <f t="shared" si="32"/>
        <v>0</v>
      </c>
      <c r="S77" s="35">
        <f t="shared" si="50"/>
        <v>0</v>
      </c>
      <c r="T77" s="35">
        <f t="shared" si="51"/>
        <v>0</v>
      </c>
      <c r="U77" s="134">
        <f>SUM($R$2:$R77)</f>
        <v>-40525.438436602235</v>
      </c>
      <c r="V77" s="134">
        <f t="shared" si="33"/>
        <v>40525.438436602235</v>
      </c>
      <c r="W77" s="35">
        <f t="shared" si="34"/>
        <v>-40.525438436602236</v>
      </c>
      <c r="X77" s="135">
        <f t="shared" si="35"/>
        <v>40.525438436602236</v>
      </c>
      <c r="Y77" s="150">
        <f t="shared" si="36"/>
        <v>111.02500651223284</v>
      </c>
      <c r="Z77" s="11">
        <f t="shared" si="37"/>
        <v>3646.6553251114606</v>
      </c>
      <c r="AA77" s="12">
        <f>1/2*'Vehicle data and specs'!$C$6*$D77^2</f>
        <v>43245.222222222219</v>
      </c>
      <c r="AB77" s="113">
        <f t="shared" si="38"/>
        <v>43.245222222222218</v>
      </c>
      <c r="AC77" s="183">
        <f t="shared" si="52"/>
        <v>4.2097345819120849E-2</v>
      </c>
      <c r="AD77" s="42">
        <f t="shared" si="39"/>
        <v>-1.125706623238951E-2</v>
      </c>
      <c r="AE77" s="42">
        <f t="shared" si="40"/>
        <v>1.125706623238951E-2</v>
      </c>
      <c r="AF77" s="153">
        <f t="shared" si="53"/>
        <v>3.0840279586731339E-2</v>
      </c>
      <c r="AG77" s="156">
        <f t="shared" si="41"/>
        <v>32.420350749281788</v>
      </c>
      <c r="AH77" s="157">
        <f t="shared" si="42"/>
        <v>9.005652985911607E-3</v>
      </c>
      <c r="AI77" s="160">
        <f t="shared" si="43"/>
        <v>3.5491511720336053</v>
      </c>
      <c r="AJ77" s="13">
        <f t="shared" si="44"/>
        <v>0</v>
      </c>
      <c r="AK77" s="13">
        <f t="shared" si="45"/>
        <v>0</v>
      </c>
      <c r="AL77" s="161">
        <f t="shared" si="46"/>
        <v>3.5491511720336053</v>
      </c>
    </row>
    <row r="78" spans="1:38" x14ac:dyDescent="0.45">
      <c r="A78" s="44" t="s">
        <v>1</v>
      </c>
      <c r="B78" s="16">
        <v>76</v>
      </c>
      <c r="C78" s="52">
        <v>76</v>
      </c>
      <c r="D78" s="23">
        <f t="shared" si="27"/>
        <v>10.388888888888888</v>
      </c>
      <c r="E78" s="58">
        <v>37.4</v>
      </c>
      <c r="F78" s="81">
        <f t="shared" si="47"/>
        <v>0.29166666666666685</v>
      </c>
      <c r="G78" s="82">
        <f t="shared" si="48"/>
        <v>1.0500000000000007</v>
      </c>
      <c r="H78" s="93">
        <f>SUM($D$2:$D78)</f>
        <v>449.91666666666663</v>
      </c>
      <c r="I78" s="94">
        <f t="shared" si="49"/>
        <v>10.694444444444457</v>
      </c>
      <c r="J78" s="100">
        <f>'Vehicle data and specs'!$C$6*$F78</f>
        <v>246.75000000000017</v>
      </c>
      <c r="K78" s="8">
        <f>'Vehicle data and specs'!$C$6*9.81*'Vehicle data and specs'!$C$17</f>
        <v>82.99260000000001</v>
      </c>
      <c r="L78" s="10">
        <f>(1/2)*'Vehicle data and specs'!$C$20*'Vehicle data and specs'!$C$11*'Vehicle data and specs'!$C$13*$D78^2</f>
        <v>47.266161844135794</v>
      </c>
      <c r="M78" s="101">
        <f t="shared" si="28"/>
        <v>377.00876184413596</v>
      </c>
      <c r="N78" s="111">
        <f t="shared" si="29"/>
        <v>0</v>
      </c>
      <c r="O78" s="120">
        <f t="shared" si="30"/>
        <v>4031.8992586109034</v>
      </c>
      <c r="P78" s="11">
        <f>SUM($O$2:$O78)</f>
        <v>155582.34420744597</v>
      </c>
      <c r="Q78" s="121">
        <f t="shared" si="31"/>
        <v>155.58234420744597</v>
      </c>
      <c r="R78" s="133">
        <f t="shared" si="32"/>
        <v>0</v>
      </c>
      <c r="S78" s="35">
        <f t="shared" si="50"/>
        <v>0</v>
      </c>
      <c r="T78" s="35">
        <f t="shared" si="51"/>
        <v>0</v>
      </c>
      <c r="U78" s="134">
        <f>SUM($R$2:$R78)</f>
        <v>-40525.438436602235</v>
      </c>
      <c r="V78" s="134">
        <f t="shared" si="33"/>
        <v>40525.438436602235</v>
      </c>
      <c r="W78" s="35">
        <f t="shared" si="34"/>
        <v>-40.525438436602236</v>
      </c>
      <c r="X78" s="135">
        <f t="shared" si="35"/>
        <v>40.525438436602236</v>
      </c>
      <c r="Y78" s="150">
        <f t="shared" si="36"/>
        <v>115.05690577084374</v>
      </c>
      <c r="Z78" s="11">
        <f t="shared" si="37"/>
        <v>4031.8992586109034</v>
      </c>
      <c r="AA78" s="12">
        <f>1/2*'Vehicle data and specs'!$C$6*$D78^2</f>
        <v>45653.972222222212</v>
      </c>
      <c r="AB78" s="113">
        <f t="shared" si="38"/>
        <v>45.653972222222208</v>
      </c>
      <c r="AC78" s="183">
        <f t="shared" si="52"/>
        <v>4.3217317835401656E-2</v>
      </c>
      <c r="AD78" s="42">
        <f t="shared" si="39"/>
        <v>-1.125706623238951E-2</v>
      </c>
      <c r="AE78" s="42">
        <f t="shared" si="40"/>
        <v>1.125706623238951E-2</v>
      </c>
      <c r="AF78" s="153">
        <f t="shared" si="53"/>
        <v>3.1960251603012149E-2</v>
      </c>
      <c r="AG78" s="156">
        <f t="shared" si="41"/>
        <v>32.420350749281788</v>
      </c>
      <c r="AH78" s="157">
        <f t="shared" si="42"/>
        <v>9.005652985911607E-3</v>
      </c>
      <c r="AI78" s="160">
        <f t="shared" si="43"/>
        <v>3.9167021369363009</v>
      </c>
      <c r="AJ78" s="13">
        <f t="shared" si="44"/>
        <v>0</v>
      </c>
      <c r="AK78" s="13">
        <f t="shared" si="45"/>
        <v>0</v>
      </c>
      <c r="AL78" s="161">
        <f t="shared" si="46"/>
        <v>3.9167021369363009</v>
      </c>
    </row>
    <row r="79" spans="1:38" x14ac:dyDescent="0.45">
      <c r="A79" s="44" t="s">
        <v>1</v>
      </c>
      <c r="B79" s="16">
        <v>77</v>
      </c>
      <c r="C79" s="52">
        <v>77</v>
      </c>
      <c r="D79" s="23">
        <f t="shared" si="27"/>
        <v>10.694444444444445</v>
      </c>
      <c r="E79" s="58">
        <v>38.5</v>
      </c>
      <c r="F79" s="81">
        <f t="shared" si="47"/>
        <v>0.26388888888888867</v>
      </c>
      <c r="G79" s="82">
        <f t="shared" si="48"/>
        <v>0.94999999999999929</v>
      </c>
      <c r="H79" s="93">
        <f>SUM($D$2:$D79)</f>
        <v>460.61111111111109</v>
      </c>
      <c r="I79" s="94">
        <f t="shared" si="49"/>
        <v>10.916666666666686</v>
      </c>
      <c r="J79" s="100">
        <f>'Vehicle data and specs'!$C$6*$F79</f>
        <v>223.24999999999983</v>
      </c>
      <c r="K79" s="8">
        <f>'Vehicle data and specs'!$C$6*9.81*'Vehicle data and specs'!$C$17</f>
        <v>82.99260000000001</v>
      </c>
      <c r="L79" s="10">
        <f>(1/2)*'Vehicle data and specs'!$C$20*'Vehicle data and specs'!$C$11*'Vehicle data and specs'!$C$13*$D79^2</f>
        <v>50.087411988811738</v>
      </c>
      <c r="M79" s="101">
        <f t="shared" si="28"/>
        <v>356.33001198881152</v>
      </c>
      <c r="N79" s="111">
        <f t="shared" si="29"/>
        <v>0</v>
      </c>
      <c r="O79" s="120">
        <f t="shared" si="30"/>
        <v>3889.935964211199</v>
      </c>
      <c r="P79" s="11">
        <f>SUM($O$2:$O79)</f>
        <v>159472.28017165718</v>
      </c>
      <c r="Q79" s="121">
        <f t="shared" si="31"/>
        <v>159.47228017165719</v>
      </c>
      <c r="R79" s="133">
        <f t="shared" si="32"/>
        <v>0</v>
      </c>
      <c r="S79" s="35">
        <f t="shared" si="50"/>
        <v>0</v>
      </c>
      <c r="T79" s="35">
        <f t="shared" si="51"/>
        <v>0</v>
      </c>
      <c r="U79" s="134">
        <f>SUM($R$2:$R79)</f>
        <v>-40525.438436602235</v>
      </c>
      <c r="V79" s="134">
        <f t="shared" si="33"/>
        <v>40525.438436602235</v>
      </c>
      <c r="W79" s="35">
        <f t="shared" si="34"/>
        <v>-40.525438436602236</v>
      </c>
      <c r="X79" s="135">
        <f t="shared" si="35"/>
        <v>40.525438436602236</v>
      </c>
      <c r="Y79" s="150">
        <f t="shared" si="36"/>
        <v>118.94684173505496</v>
      </c>
      <c r="Z79" s="11">
        <f t="shared" si="37"/>
        <v>3889.935964211199</v>
      </c>
      <c r="AA79" s="12">
        <f>1/2*'Vehicle data and specs'!$C$6*$D79^2</f>
        <v>48378.993055555555</v>
      </c>
      <c r="AB79" s="113">
        <f t="shared" si="38"/>
        <v>48.378993055555554</v>
      </c>
      <c r="AC79" s="183">
        <f t="shared" si="52"/>
        <v>4.4297855603238109E-2</v>
      </c>
      <c r="AD79" s="42">
        <f t="shared" si="39"/>
        <v>-1.125706623238951E-2</v>
      </c>
      <c r="AE79" s="42">
        <f t="shared" si="40"/>
        <v>1.125706623238951E-2</v>
      </c>
      <c r="AF79" s="153">
        <f t="shared" si="53"/>
        <v>3.3040789370848603E-2</v>
      </c>
      <c r="AG79" s="156">
        <f t="shared" si="41"/>
        <v>32.420350749281788</v>
      </c>
      <c r="AH79" s="157">
        <f t="shared" si="42"/>
        <v>9.005652985911607E-3</v>
      </c>
      <c r="AI79" s="160">
        <f t="shared" si="43"/>
        <v>3.8107515171025677</v>
      </c>
      <c r="AJ79" s="13">
        <f t="shared" si="44"/>
        <v>0</v>
      </c>
      <c r="AK79" s="13">
        <f t="shared" si="45"/>
        <v>0</v>
      </c>
      <c r="AL79" s="161">
        <f t="shared" si="46"/>
        <v>3.8107515171025677</v>
      </c>
    </row>
    <row r="80" spans="1:38" x14ac:dyDescent="0.45">
      <c r="A80" s="44" t="s">
        <v>1</v>
      </c>
      <c r="B80" s="16">
        <v>78</v>
      </c>
      <c r="C80" s="52">
        <v>78</v>
      </c>
      <c r="D80" s="23">
        <f t="shared" si="27"/>
        <v>10.916666666666666</v>
      </c>
      <c r="E80" s="58">
        <v>39.299999999999997</v>
      </c>
      <c r="F80" s="81">
        <f t="shared" si="47"/>
        <v>0.1388888888888889</v>
      </c>
      <c r="G80" s="82">
        <f t="shared" si="48"/>
        <v>0.5</v>
      </c>
      <c r="H80" s="93">
        <f>SUM($D$2:$D80)</f>
        <v>471.52777777777777</v>
      </c>
      <c r="I80" s="94">
        <f t="shared" si="49"/>
        <v>10.972222222222229</v>
      </c>
      <c r="J80" s="100">
        <f>'Vehicle data and specs'!$C$6*$F80</f>
        <v>117.5</v>
      </c>
      <c r="K80" s="8">
        <f>'Vehicle data and specs'!$C$6*9.81*'Vehicle data and specs'!$C$17</f>
        <v>82.99260000000001</v>
      </c>
      <c r="L80" s="10">
        <f>(1/2)*'Vehicle data and specs'!$C$20*'Vehicle data and specs'!$C$11*'Vehicle data and specs'!$C$13*$D80^2</f>
        <v>52.190593315972222</v>
      </c>
      <c r="M80" s="101">
        <f t="shared" si="28"/>
        <v>252.68319331597223</v>
      </c>
      <c r="N80" s="111">
        <f t="shared" si="29"/>
        <v>0</v>
      </c>
      <c r="O80" s="120">
        <f t="shared" si="30"/>
        <v>2772.4961488835856</v>
      </c>
      <c r="P80" s="11">
        <f>SUM($O$2:$O80)</f>
        <v>162244.77632054078</v>
      </c>
      <c r="Q80" s="121">
        <f t="shared" si="31"/>
        <v>162.24477632054078</v>
      </c>
      <c r="R80" s="133">
        <f t="shared" si="32"/>
        <v>0</v>
      </c>
      <c r="S80" s="35">
        <f t="shared" si="50"/>
        <v>0</v>
      </c>
      <c r="T80" s="35">
        <f t="shared" si="51"/>
        <v>0</v>
      </c>
      <c r="U80" s="134">
        <f>SUM($R$2:$R80)</f>
        <v>-40525.438436602235</v>
      </c>
      <c r="V80" s="134">
        <f t="shared" si="33"/>
        <v>40525.438436602235</v>
      </c>
      <c r="W80" s="35">
        <f t="shared" si="34"/>
        <v>-40.525438436602236</v>
      </c>
      <c r="X80" s="135">
        <f t="shared" si="35"/>
        <v>40.525438436602236</v>
      </c>
      <c r="Y80" s="150">
        <f t="shared" si="36"/>
        <v>121.71933788393855</v>
      </c>
      <c r="Z80" s="11">
        <f t="shared" si="37"/>
        <v>2772.4961488835856</v>
      </c>
      <c r="AA80" s="12">
        <f>1/2*'Vehicle data and specs'!$C$6*$D80^2</f>
        <v>50410.437499999993</v>
      </c>
      <c r="AB80" s="113">
        <f t="shared" si="38"/>
        <v>50.410437499999993</v>
      </c>
      <c r="AC80" s="183">
        <f t="shared" si="52"/>
        <v>4.5067993422372436E-2</v>
      </c>
      <c r="AD80" s="42">
        <f t="shared" si="39"/>
        <v>-1.125706623238951E-2</v>
      </c>
      <c r="AE80" s="42">
        <f t="shared" si="40"/>
        <v>1.125706623238951E-2</v>
      </c>
      <c r="AF80" s="153">
        <f t="shared" si="53"/>
        <v>3.3810927189982923E-2</v>
      </c>
      <c r="AG80" s="156">
        <f t="shared" si="41"/>
        <v>32.420350749281788</v>
      </c>
      <c r="AH80" s="157">
        <f t="shared" si="42"/>
        <v>9.005652985911607E-3</v>
      </c>
      <c r="AI80" s="160">
        <f t="shared" si="43"/>
        <v>2.7584581936993633</v>
      </c>
      <c r="AJ80" s="13">
        <f t="shared" si="44"/>
        <v>0</v>
      </c>
      <c r="AK80" s="13">
        <f t="shared" si="45"/>
        <v>0</v>
      </c>
      <c r="AL80" s="161">
        <f t="shared" si="46"/>
        <v>2.7584581936993633</v>
      </c>
    </row>
    <row r="81" spans="1:38" x14ac:dyDescent="0.45">
      <c r="A81" s="44" t="s">
        <v>1</v>
      </c>
      <c r="B81" s="16">
        <v>79</v>
      </c>
      <c r="C81" s="52">
        <v>79</v>
      </c>
      <c r="D81" s="23">
        <f t="shared" si="27"/>
        <v>10.972222222222221</v>
      </c>
      <c r="E81" s="58">
        <v>39.5</v>
      </c>
      <c r="F81" s="81">
        <f t="shared" si="47"/>
        <v>-4.1666666666666269E-2</v>
      </c>
      <c r="G81" s="82">
        <f t="shared" si="48"/>
        <v>-0.14999999999999858</v>
      </c>
      <c r="H81" s="93">
        <f>SUM($D$2:$D81)</f>
        <v>482.5</v>
      </c>
      <c r="I81" s="94">
        <f t="shared" si="49"/>
        <v>10.833333333333314</v>
      </c>
      <c r="J81" s="100">
        <f>'Vehicle data and specs'!$C$6*$F81</f>
        <v>-35.249999999999666</v>
      </c>
      <c r="K81" s="8">
        <f>'Vehicle data and specs'!$C$6*9.81*'Vehicle data and specs'!$C$17</f>
        <v>82.99260000000001</v>
      </c>
      <c r="L81" s="10">
        <f>(1/2)*'Vehicle data and specs'!$C$20*'Vehicle data and specs'!$C$11*'Vehicle data and specs'!$C$13*$D81^2</f>
        <v>52.723146942515427</v>
      </c>
      <c r="M81" s="101">
        <f t="shared" si="28"/>
        <v>100.46574694251578</v>
      </c>
      <c r="N81" s="111">
        <f t="shared" si="29"/>
        <v>0</v>
      </c>
      <c r="O81" s="120">
        <f t="shared" si="30"/>
        <v>0</v>
      </c>
      <c r="P81" s="11">
        <f>SUM($O$2:$O81)</f>
        <v>162244.77632054078</v>
      </c>
      <c r="Q81" s="121">
        <f t="shared" si="31"/>
        <v>162.24477632054078</v>
      </c>
      <c r="R81" s="133">
        <f t="shared" si="32"/>
        <v>0</v>
      </c>
      <c r="S81" s="35">
        <f t="shared" si="50"/>
        <v>0</v>
      </c>
      <c r="T81" s="35">
        <f t="shared" si="51"/>
        <v>0</v>
      </c>
      <c r="U81" s="134">
        <f>SUM($R$2:$R81)</f>
        <v>-40525.438436602235</v>
      </c>
      <c r="V81" s="134">
        <f t="shared" si="33"/>
        <v>40525.438436602235</v>
      </c>
      <c r="W81" s="35">
        <f t="shared" si="34"/>
        <v>-40.525438436602236</v>
      </c>
      <c r="X81" s="135">
        <f t="shared" si="35"/>
        <v>40.525438436602236</v>
      </c>
      <c r="Y81" s="150">
        <f t="shared" si="36"/>
        <v>121.71933788393855</v>
      </c>
      <c r="Z81" s="11">
        <f t="shared" si="37"/>
        <v>0</v>
      </c>
      <c r="AA81" s="12">
        <f>1/2*'Vehicle data and specs'!$C$6*$D81^2</f>
        <v>50924.826388888876</v>
      </c>
      <c r="AB81" s="113">
        <f t="shared" si="38"/>
        <v>50.924826388888874</v>
      </c>
      <c r="AC81" s="183">
        <f t="shared" si="52"/>
        <v>4.5067993422372436E-2</v>
      </c>
      <c r="AD81" s="42">
        <f t="shared" si="39"/>
        <v>-1.125706623238951E-2</v>
      </c>
      <c r="AE81" s="42">
        <f t="shared" si="40"/>
        <v>1.125706623238951E-2</v>
      </c>
      <c r="AF81" s="153">
        <f t="shared" si="53"/>
        <v>3.3810927189982923E-2</v>
      </c>
      <c r="AG81" s="156">
        <f t="shared" si="41"/>
        <v>32.420350749281788</v>
      </c>
      <c r="AH81" s="157">
        <f t="shared" si="42"/>
        <v>9.005652985911607E-3</v>
      </c>
      <c r="AI81" s="160">
        <f t="shared" si="43"/>
        <v>1.102332501174826</v>
      </c>
      <c r="AJ81" s="13">
        <f t="shared" si="44"/>
        <v>0</v>
      </c>
      <c r="AK81" s="13">
        <f t="shared" si="45"/>
        <v>0</v>
      </c>
      <c r="AL81" s="161">
        <f t="shared" si="46"/>
        <v>1.102332501174826</v>
      </c>
    </row>
    <row r="82" spans="1:38" x14ac:dyDescent="0.45">
      <c r="A82" s="44" t="s">
        <v>1</v>
      </c>
      <c r="B82" s="16">
        <v>80</v>
      </c>
      <c r="C82" s="52">
        <v>80</v>
      </c>
      <c r="D82" s="23">
        <f t="shared" si="27"/>
        <v>10.833333333333334</v>
      </c>
      <c r="E82" s="58">
        <v>39</v>
      </c>
      <c r="F82" s="81">
        <f t="shared" si="47"/>
        <v>-0.1388888888888889</v>
      </c>
      <c r="G82" s="82">
        <f t="shared" si="48"/>
        <v>-0.5</v>
      </c>
      <c r="H82" s="93">
        <f>SUM($D$2:$D82)</f>
        <v>493.33333333333331</v>
      </c>
      <c r="I82" s="94">
        <f t="shared" si="49"/>
        <v>10.694444444444457</v>
      </c>
      <c r="J82" s="100">
        <f>'Vehicle data and specs'!$C$6*$F82</f>
        <v>-117.5</v>
      </c>
      <c r="K82" s="8">
        <f>'Vehicle data and specs'!$C$6*9.81*'Vehicle data and specs'!$C$17</f>
        <v>82.99260000000001</v>
      </c>
      <c r="L82" s="10">
        <f>(1/2)*'Vehicle data and specs'!$C$20*'Vehicle data and specs'!$C$11*'Vehicle data and specs'!$C$13*$D82^2</f>
        <v>51.396831597222231</v>
      </c>
      <c r="M82" s="101">
        <f t="shared" si="28"/>
        <v>16.889431597222242</v>
      </c>
      <c r="N82" s="111">
        <f t="shared" si="29"/>
        <v>0</v>
      </c>
      <c r="O82" s="120">
        <f t="shared" si="30"/>
        <v>0</v>
      </c>
      <c r="P82" s="11">
        <f>SUM($O$2:$O82)</f>
        <v>162244.77632054078</v>
      </c>
      <c r="Q82" s="121">
        <f t="shared" si="31"/>
        <v>162.24477632054078</v>
      </c>
      <c r="R82" s="133">
        <f t="shared" si="32"/>
        <v>0</v>
      </c>
      <c r="S82" s="35">
        <f t="shared" si="50"/>
        <v>0</v>
      </c>
      <c r="T82" s="35">
        <f t="shared" si="51"/>
        <v>0</v>
      </c>
      <c r="U82" s="134">
        <f>SUM($R$2:$R82)</f>
        <v>-40525.438436602235</v>
      </c>
      <c r="V82" s="134">
        <f t="shared" si="33"/>
        <v>40525.438436602235</v>
      </c>
      <c r="W82" s="35">
        <f t="shared" si="34"/>
        <v>-40.525438436602236</v>
      </c>
      <c r="X82" s="135">
        <f t="shared" si="35"/>
        <v>40.525438436602236</v>
      </c>
      <c r="Y82" s="150">
        <f t="shared" si="36"/>
        <v>121.71933788393855</v>
      </c>
      <c r="Z82" s="11">
        <f t="shared" si="37"/>
        <v>0</v>
      </c>
      <c r="AA82" s="12">
        <f>1/2*'Vehicle data and specs'!$C$6*$D82^2</f>
        <v>49643.750000000007</v>
      </c>
      <c r="AB82" s="113">
        <f t="shared" si="38"/>
        <v>49.643750000000004</v>
      </c>
      <c r="AC82" s="183">
        <f t="shared" si="52"/>
        <v>4.5067993422372436E-2</v>
      </c>
      <c r="AD82" s="42">
        <f t="shared" si="39"/>
        <v>-1.125706623238951E-2</v>
      </c>
      <c r="AE82" s="42">
        <f t="shared" si="40"/>
        <v>1.125706623238951E-2</v>
      </c>
      <c r="AF82" s="153">
        <f t="shared" si="53"/>
        <v>3.3810927189982923E-2</v>
      </c>
      <c r="AG82" s="156">
        <f t="shared" si="41"/>
        <v>32.420350749281788</v>
      </c>
      <c r="AH82" s="157">
        <f t="shared" si="42"/>
        <v>9.005652985911607E-3</v>
      </c>
      <c r="AI82" s="160">
        <f t="shared" si="43"/>
        <v>0.18296884230324095</v>
      </c>
      <c r="AJ82" s="13">
        <f t="shared" si="44"/>
        <v>0</v>
      </c>
      <c r="AK82" s="13">
        <f t="shared" si="45"/>
        <v>0</v>
      </c>
      <c r="AL82" s="161">
        <f t="shared" si="46"/>
        <v>0.18296884230324095</v>
      </c>
    </row>
    <row r="83" spans="1:38" x14ac:dyDescent="0.45">
      <c r="A83" s="44" t="s">
        <v>1</v>
      </c>
      <c r="B83" s="16">
        <v>81</v>
      </c>
      <c r="C83" s="52">
        <v>81</v>
      </c>
      <c r="D83" s="23">
        <f t="shared" si="27"/>
        <v>10.694444444444445</v>
      </c>
      <c r="E83" s="58">
        <v>38.5</v>
      </c>
      <c r="F83" s="81">
        <f t="shared" si="47"/>
        <v>-0.23611111111111149</v>
      </c>
      <c r="G83" s="82">
        <f t="shared" si="48"/>
        <v>-0.85000000000000142</v>
      </c>
      <c r="H83" s="93">
        <f>SUM($D$2:$D83)</f>
        <v>504.02777777777777</v>
      </c>
      <c r="I83" s="94">
        <f t="shared" si="49"/>
        <v>10.361111111111143</v>
      </c>
      <c r="J83" s="100">
        <f>'Vehicle data and specs'!$C$6*$F83</f>
        <v>-199.75000000000031</v>
      </c>
      <c r="K83" s="8">
        <f>'Vehicle data and specs'!$C$6*9.81*'Vehicle data and specs'!$C$17</f>
        <v>82.99260000000001</v>
      </c>
      <c r="L83" s="10">
        <f>(1/2)*'Vehicle data and specs'!$C$20*'Vehicle data and specs'!$C$11*'Vehicle data and specs'!$C$13*$D83^2</f>
        <v>50.087411988811738</v>
      </c>
      <c r="M83" s="101">
        <f t="shared" si="28"/>
        <v>-66.669988011188565</v>
      </c>
      <c r="N83" s="111">
        <f t="shared" si="29"/>
        <v>1</v>
      </c>
      <c r="O83" s="120">
        <f t="shared" si="30"/>
        <v>0</v>
      </c>
      <c r="P83" s="11">
        <f>SUM($O$2:$O83)</f>
        <v>162244.77632054078</v>
      </c>
      <c r="Q83" s="121">
        <f t="shared" si="31"/>
        <v>162.24477632054078</v>
      </c>
      <c r="R83" s="133">
        <f t="shared" si="32"/>
        <v>-690.77515356037247</v>
      </c>
      <c r="S83" s="35">
        <f t="shared" si="50"/>
        <v>690.77515356037247</v>
      </c>
      <c r="T83" s="35">
        <f t="shared" si="51"/>
        <v>0.69077515356037245</v>
      </c>
      <c r="U83" s="134">
        <f>SUM($R$2:$R83)</f>
        <v>-41216.21359016261</v>
      </c>
      <c r="V83" s="134">
        <f t="shared" si="33"/>
        <v>41216.21359016261</v>
      </c>
      <c r="W83" s="35">
        <f t="shared" si="34"/>
        <v>-41.21621359016261</v>
      </c>
      <c r="X83" s="135">
        <f t="shared" si="35"/>
        <v>41.21621359016261</v>
      </c>
      <c r="Y83" s="150">
        <f t="shared" si="36"/>
        <v>121.02856273037817</v>
      </c>
      <c r="Z83" s="11">
        <f t="shared" si="37"/>
        <v>-690.77515356037247</v>
      </c>
      <c r="AA83" s="12">
        <f>1/2*'Vehicle data and specs'!$C$6*$D83^2</f>
        <v>48378.993055555555</v>
      </c>
      <c r="AB83" s="113">
        <f t="shared" si="38"/>
        <v>48.378993055555554</v>
      </c>
      <c r="AC83" s="183">
        <f t="shared" si="52"/>
        <v>4.5067993422372436E-2</v>
      </c>
      <c r="AD83" s="42">
        <f t="shared" si="39"/>
        <v>-1.1448948219489614E-2</v>
      </c>
      <c r="AE83" s="42">
        <f t="shared" si="40"/>
        <v>1.1448948219489614E-2</v>
      </c>
      <c r="AF83" s="153">
        <f t="shared" si="53"/>
        <v>3.3619045202882822E-2</v>
      </c>
      <c r="AG83" s="156">
        <f t="shared" si="41"/>
        <v>32.972970872130091</v>
      </c>
      <c r="AH83" s="157">
        <f t="shared" si="42"/>
        <v>9.1591585755916912E-3</v>
      </c>
      <c r="AI83" s="160">
        <f t="shared" si="43"/>
        <v>0</v>
      </c>
      <c r="AJ83" s="13">
        <f t="shared" si="44"/>
        <v>-0.71299848289743328</v>
      </c>
      <c r="AK83" s="13">
        <f t="shared" si="45"/>
        <v>0.71299848289743328</v>
      </c>
      <c r="AL83" s="161">
        <f t="shared" si="46"/>
        <v>-0.71299848289743328</v>
      </c>
    </row>
    <row r="84" spans="1:38" x14ac:dyDescent="0.45">
      <c r="A84" s="44" t="s">
        <v>1</v>
      </c>
      <c r="B84" s="16">
        <v>82</v>
      </c>
      <c r="C84" s="52">
        <v>82</v>
      </c>
      <c r="D84" s="23">
        <f t="shared" si="27"/>
        <v>10.361111111111111</v>
      </c>
      <c r="E84" s="58">
        <v>37.299999999999997</v>
      </c>
      <c r="F84" s="81">
        <f t="shared" si="47"/>
        <v>-0.20833333333333331</v>
      </c>
      <c r="G84" s="82">
        <f t="shared" si="48"/>
        <v>-0.75</v>
      </c>
      <c r="H84" s="93">
        <f>SUM($D$2:$D84)</f>
        <v>514.38888888888891</v>
      </c>
      <c r="I84" s="94">
        <f t="shared" si="49"/>
        <v>10.277777777777828</v>
      </c>
      <c r="J84" s="100">
        <f>'Vehicle data and specs'!$C$6*$F84</f>
        <v>-176.24999999999997</v>
      </c>
      <c r="K84" s="8">
        <f>'Vehicle data and specs'!$C$6*9.81*'Vehicle data and specs'!$C$17</f>
        <v>82.99260000000001</v>
      </c>
      <c r="L84" s="10">
        <f>(1/2)*'Vehicle data and specs'!$C$20*'Vehicle data and specs'!$C$11*'Vehicle data and specs'!$C$13*$D84^2</f>
        <v>47.013739535108023</v>
      </c>
      <c r="M84" s="101">
        <f t="shared" si="28"/>
        <v>-46.243660464891938</v>
      </c>
      <c r="N84" s="111">
        <f t="shared" si="29"/>
        <v>1</v>
      </c>
      <c r="O84" s="120">
        <f t="shared" si="30"/>
        <v>0</v>
      </c>
      <c r="P84" s="11">
        <f>SUM($O$2:$O84)</f>
        <v>162244.77632054078</v>
      </c>
      <c r="Q84" s="121">
        <f t="shared" si="31"/>
        <v>162.24477632054078</v>
      </c>
      <c r="R84" s="133">
        <f t="shared" si="32"/>
        <v>-475.28206588916947</v>
      </c>
      <c r="S84" s="35">
        <f t="shared" si="50"/>
        <v>475.28206588916947</v>
      </c>
      <c r="T84" s="35">
        <f t="shared" si="51"/>
        <v>0.47528206588916949</v>
      </c>
      <c r="U84" s="134">
        <f>SUM($R$2:$R84)</f>
        <v>-41691.495656051782</v>
      </c>
      <c r="V84" s="134">
        <f t="shared" si="33"/>
        <v>41691.495656051782</v>
      </c>
      <c r="W84" s="35">
        <f t="shared" si="34"/>
        <v>-41.691495656051785</v>
      </c>
      <c r="X84" s="135">
        <f t="shared" si="35"/>
        <v>41.691495656051785</v>
      </c>
      <c r="Y84" s="150">
        <f t="shared" si="36"/>
        <v>120.55328066448899</v>
      </c>
      <c r="Z84" s="11">
        <f t="shared" si="37"/>
        <v>-475.28206588916947</v>
      </c>
      <c r="AA84" s="12">
        <f>1/2*'Vehicle data and specs'!$C$6*$D84^2</f>
        <v>45410.159722222219</v>
      </c>
      <c r="AB84" s="113">
        <f t="shared" si="38"/>
        <v>45.410159722222218</v>
      </c>
      <c r="AC84" s="183">
        <f t="shared" si="52"/>
        <v>4.5067993422372436E-2</v>
      </c>
      <c r="AD84" s="42">
        <f t="shared" si="39"/>
        <v>-1.158097101556994E-2</v>
      </c>
      <c r="AE84" s="42">
        <f t="shared" si="40"/>
        <v>1.158097101556994E-2</v>
      </c>
      <c r="AF84" s="153">
        <f t="shared" si="53"/>
        <v>3.34870224068025E-2</v>
      </c>
      <c r="AG84" s="156">
        <f t="shared" si="41"/>
        <v>33.353196524841429</v>
      </c>
      <c r="AH84" s="157">
        <f t="shared" si="42"/>
        <v>9.2647768124559521E-3</v>
      </c>
      <c r="AI84" s="160">
        <f t="shared" si="43"/>
        <v>0</v>
      </c>
      <c r="AJ84" s="13">
        <f t="shared" si="44"/>
        <v>-0.47913570426124147</v>
      </c>
      <c r="AK84" s="13">
        <f t="shared" si="45"/>
        <v>0.47913570426124147</v>
      </c>
      <c r="AL84" s="161">
        <f t="shared" si="46"/>
        <v>-0.47913570426124147</v>
      </c>
    </row>
    <row r="85" spans="1:38" x14ac:dyDescent="0.45">
      <c r="A85" s="44" t="s">
        <v>1</v>
      </c>
      <c r="B85" s="16">
        <v>83</v>
      </c>
      <c r="C85" s="52">
        <v>83</v>
      </c>
      <c r="D85" s="23">
        <f t="shared" si="27"/>
        <v>10.277777777777777</v>
      </c>
      <c r="E85" s="58">
        <v>37</v>
      </c>
      <c r="F85" s="81">
        <f t="shared" si="47"/>
        <v>-8.3333333333332538E-2</v>
      </c>
      <c r="G85" s="82">
        <f t="shared" si="48"/>
        <v>-0.29999999999999716</v>
      </c>
      <c r="H85" s="93">
        <f>SUM($D$2:$D85)</f>
        <v>524.66666666666674</v>
      </c>
      <c r="I85" s="94">
        <f t="shared" si="49"/>
        <v>10.194444444444457</v>
      </c>
      <c r="J85" s="100">
        <f>'Vehicle data and specs'!$C$6*$F85</f>
        <v>-70.499999999999332</v>
      </c>
      <c r="K85" s="8">
        <f>'Vehicle data and specs'!$C$6*9.81*'Vehicle data and specs'!$C$17</f>
        <v>82.99260000000001</v>
      </c>
      <c r="L85" s="10">
        <f>(1/2)*'Vehicle data and specs'!$C$20*'Vehicle data and specs'!$C$11*'Vehicle data and specs'!$C$13*$D85^2</f>
        <v>46.260527584876534</v>
      </c>
      <c r="M85" s="101">
        <f t="shared" si="28"/>
        <v>58.753127584877213</v>
      </c>
      <c r="N85" s="111">
        <f t="shared" si="29"/>
        <v>0</v>
      </c>
      <c r="O85" s="120">
        <f t="shared" si="30"/>
        <v>0</v>
      </c>
      <c r="P85" s="11">
        <f>SUM($O$2:$O85)</f>
        <v>162244.77632054078</v>
      </c>
      <c r="Q85" s="121">
        <f t="shared" si="31"/>
        <v>162.24477632054078</v>
      </c>
      <c r="R85" s="133">
        <f t="shared" si="32"/>
        <v>0</v>
      </c>
      <c r="S85" s="35">
        <f t="shared" si="50"/>
        <v>0</v>
      </c>
      <c r="T85" s="35">
        <f t="shared" si="51"/>
        <v>0</v>
      </c>
      <c r="U85" s="134">
        <f>SUM($R$2:$R85)</f>
        <v>-41691.495656051782</v>
      </c>
      <c r="V85" s="134">
        <f t="shared" si="33"/>
        <v>41691.495656051782</v>
      </c>
      <c r="W85" s="35">
        <f t="shared" si="34"/>
        <v>-41.691495656051785</v>
      </c>
      <c r="X85" s="135">
        <f t="shared" si="35"/>
        <v>41.691495656051785</v>
      </c>
      <c r="Y85" s="150">
        <f t="shared" si="36"/>
        <v>120.55328066448899</v>
      </c>
      <c r="Z85" s="11">
        <f t="shared" si="37"/>
        <v>0</v>
      </c>
      <c r="AA85" s="12">
        <f>1/2*'Vehicle data and specs'!$C$6*$D85^2</f>
        <v>44682.638888888876</v>
      </c>
      <c r="AB85" s="113">
        <f t="shared" si="38"/>
        <v>44.682638888888874</v>
      </c>
      <c r="AC85" s="183">
        <f t="shared" si="52"/>
        <v>4.5067993422372436E-2</v>
      </c>
      <c r="AD85" s="42">
        <f t="shared" si="39"/>
        <v>-1.158097101556994E-2</v>
      </c>
      <c r="AE85" s="42">
        <f t="shared" si="40"/>
        <v>1.158097101556994E-2</v>
      </c>
      <c r="AF85" s="153">
        <f t="shared" si="53"/>
        <v>3.34870224068025E-2</v>
      </c>
      <c r="AG85" s="156">
        <f t="shared" si="41"/>
        <v>33.353196524841429</v>
      </c>
      <c r="AH85" s="157">
        <f t="shared" si="42"/>
        <v>9.2647768124559521E-3</v>
      </c>
      <c r="AI85" s="160">
        <f t="shared" si="43"/>
        <v>0.60385158906679348</v>
      </c>
      <c r="AJ85" s="13">
        <f t="shared" si="44"/>
        <v>0</v>
      </c>
      <c r="AK85" s="13">
        <f t="shared" si="45"/>
        <v>0</v>
      </c>
      <c r="AL85" s="161">
        <f t="shared" si="46"/>
        <v>0.60385158906679348</v>
      </c>
    </row>
    <row r="86" spans="1:38" x14ac:dyDescent="0.45">
      <c r="A86" s="44" t="s">
        <v>1</v>
      </c>
      <c r="B86" s="16">
        <v>84</v>
      </c>
      <c r="C86" s="52">
        <v>84</v>
      </c>
      <c r="D86" s="23">
        <f t="shared" si="27"/>
        <v>10.194444444444445</v>
      </c>
      <c r="E86" s="58">
        <v>36.700000000000003</v>
      </c>
      <c r="F86" s="81">
        <f t="shared" si="47"/>
        <v>-0.15277777777777798</v>
      </c>
      <c r="G86" s="82">
        <f t="shared" si="48"/>
        <v>-0.55000000000000071</v>
      </c>
      <c r="H86" s="93">
        <f>SUM($D$2:$D86)</f>
        <v>534.8611111111112</v>
      </c>
      <c r="I86" s="94">
        <f t="shared" si="49"/>
        <v>9.9722222222221717</v>
      </c>
      <c r="J86" s="100">
        <f>'Vehicle data and specs'!$C$6*$F86</f>
        <v>-129.25000000000017</v>
      </c>
      <c r="K86" s="8">
        <f>'Vehicle data and specs'!$C$6*9.81*'Vehicle data and specs'!$C$17</f>
        <v>82.99260000000001</v>
      </c>
      <c r="L86" s="10">
        <f>(1/2)*'Vehicle data and specs'!$C$20*'Vehicle data and specs'!$C$11*'Vehicle data and specs'!$C$13*$D86^2</f>
        <v>45.513398099922846</v>
      </c>
      <c r="M86" s="101">
        <f t="shared" si="28"/>
        <v>-0.74400190007731482</v>
      </c>
      <c r="N86" s="111">
        <f t="shared" si="29"/>
        <v>1</v>
      </c>
      <c r="O86" s="120">
        <f t="shared" si="30"/>
        <v>0</v>
      </c>
      <c r="P86" s="11">
        <f>SUM($O$2:$O86)</f>
        <v>162244.77632054078</v>
      </c>
      <c r="Q86" s="121">
        <f t="shared" si="31"/>
        <v>162.24477632054078</v>
      </c>
      <c r="R86" s="133">
        <f t="shared" si="32"/>
        <v>-7.4193522813265185</v>
      </c>
      <c r="S86" s="35">
        <f t="shared" si="50"/>
        <v>7.4193522813265185</v>
      </c>
      <c r="T86" s="35">
        <f t="shared" si="51"/>
        <v>7.4193522813265182E-3</v>
      </c>
      <c r="U86" s="134">
        <f>SUM($R$2:$R86)</f>
        <v>-41698.915008333111</v>
      </c>
      <c r="V86" s="134">
        <f t="shared" si="33"/>
        <v>41698.915008333111</v>
      </c>
      <c r="W86" s="35">
        <f t="shared" si="34"/>
        <v>-41.69891500833311</v>
      </c>
      <c r="X86" s="135">
        <f t="shared" si="35"/>
        <v>41.69891500833311</v>
      </c>
      <c r="Y86" s="150">
        <f t="shared" si="36"/>
        <v>120.54586131220768</v>
      </c>
      <c r="Z86" s="11">
        <f t="shared" si="37"/>
        <v>-7.4193522813265185</v>
      </c>
      <c r="AA86" s="12">
        <f>1/2*'Vehicle data and specs'!$C$6*$D86^2</f>
        <v>43960.993055555555</v>
      </c>
      <c r="AB86" s="113">
        <f t="shared" si="38"/>
        <v>43.960993055555555</v>
      </c>
      <c r="AC86" s="183">
        <f t="shared" si="52"/>
        <v>4.5067993422372436E-2</v>
      </c>
      <c r="AD86" s="42">
        <f t="shared" si="39"/>
        <v>-1.1583031946759198E-2</v>
      </c>
      <c r="AE86" s="42">
        <f t="shared" si="40"/>
        <v>1.1583031946759198E-2</v>
      </c>
      <c r="AF86" s="153">
        <f t="shared" si="53"/>
        <v>3.3484961475613237E-2</v>
      </c>
      <c r="AG86" s="156">
        <f t="shared" si="41"/>
        <v>33.359132006666492</v>
      </c>
      <c r="AH86" s="157">
        <f t="shared" si="42"/>
        <v>9.2664255574073581E-3</v>
      </c>
      <c r="AI86" s="160">
        <f t="shared" si="43"/>
        <v>0</v>
      </c>
      <c r="AJ86" s="13">
        <f t="shared" si="44"/>
        <v>-7.5846860368992929E-3</v>
      </c>
      <c r="AK86" s="13">
        <f t="shared" si="45"/>
        <v>7.5846860368992929E-3</v>
      </c>
      <c r="AL86" s="161">
        <f t="shared" si="46"/>
        <v>-7.5846860368992929E-3</v>
      </c>
    </row>
    <row r="87" spans="1:38" x14ac:dyDescent="0.45">
      <c r="A87" s="44" t="s">
        <v>1</v>
      </c>
      <c r="B87" s="16">
        <v>85</v>
      </c>
      <c r="C87" s="52">
        <v>85</v>
      </c>
      <c r="D87" s="23">
        <f t="shared" si="27"/>
        <v>9.9722222222222214</v>
      </c>
      <c r="E87" s="58">
        <v>35.9</v>
      </c>
      <c r="F87" s="81">
        <f t="shared" si="47"/>
        <v>-0.19444444444444522</v>
      </c>
      <c r="G87" s="82">
        <f t="shared" si="48"/>
        <v>-0.70000000000000284</v>
      </c>
      <c r="H87" s="93">
        <f>SUM($D$2:$D87)</f>
        <v>544.83333333333337</v>
      </c>
      <c r="I87" s="94">
        <f t="shared" si="49"/>
        <v>9.8055555555555429</v>
      </c>
      <c r="J87" s="100">
        <f>'Vehicle data and specs'!$C$6*$F87</f>
        <v>-164.50000000000065</v>
      </c>
      <c r="K87" s="8">
        <f>'Vehicle data and specs'!$C$6*9.81*'Vehicle data and specs'!$C$17</f>
        <v>82.99260000000001</v>
      </c>
      <c r="L87" s="10">
        <f>(1/2)*'Vehicle data and specs'!$C$20*'Vehicle data and specs'!$C$11*'Vehicle data and specs'!$C$13*$D87^2</f>
        <v>43.550789303626537</v>
      </c>
      <c r="M87" s="101">
        <f t="shared" si="28"/>
        <v>-37.956610696374106</v>
      </c>
      <c r="N87" s="111">
        <f t="shared" si="29"/>
        <v>1</v>
      </c>
      <c r="O87" s="120">
        <f t="shared" si="30"/>
        <v>0</v>
      </c>
      <c r="P87" s="11">
        <f>SUM($O$2:$O87)</f>
        <v>162244.77632054078</v>
      </c>
      <c r="Q87" s="121">
        <f t="shared" si="31"/>
        <v>162.24477632054078</v>
      </c>
      <c r="R87" s="133">
        <f t="shared" si="32"/>
        <v>-372.18565488389004</v>
      </c>
      <c r="S87" s="35">
        <f t="shared" si="50"/>
        <v>372.18565488389004</v>
      </c>
      <c r="T87" s="35">
        <f t="shared" si="51"/>
        <v>0.37218565488389005</v>
      </c>
      <c r="U87" s="134">
        <f>SUM($R$2:$R87)</f>
        <v>-42071.100663217003</v>
      </c>
      <c r="V87" s="134">
        <f t="shared" si="33"/>
        <v>42071.100663217003</v>
      </c>
      <c r="W87" s="35">
        <f t="shared" si="34"/>
        <v>-42.071100663217003</v>
      </c>
      <c r="X87" s="135">
        <f t="shared" si="35"/>
        <v>42.071100663217003</v>
      </c>
      <c r="Y87" s="150">
        <f t="shared" si="36"/>
        <v>120.17367565732377</v>
      </c>
      <c r="Z87" s="11">
        <f t="shared" si="37"/>
        <v>-372.18565488389004</v>
      </c>
      <c r="AA87" s="12">
        <f>1/2*'Vehicle data and specs'!$C$6*$D87^2</f>
        <v>42065.326388888876</v>
      </c>
      <c r="AB87" s="113">
        <f t="shared" si="38"/>
        <v>42.065326388888877</v>
      </c>
      <c r="AC87" s="183">
        <f t="shared" si="52"/>
        <v>4.5067993422372436E-2</v>
      </c>
      <c r="AD87" s="42">
        <f t="shared" si="39"/>
        <v>-1.1686416850893612E-2</v>
      </c>
      <c r="AE87" s="42">
        <f t="shared" si="40"/>
        <v>1.1686416850893612E-2</v>
      </c>
      <c r="AF87" s="153">
        <f t="shared" si="53"/>
        <v>3.3381576571478826E-2</v>
      </c>
      <c r="AG87" s="156">
        <f t="shared" si="41"/>
        <v>33.656880530573602</v>
      </c>
      <c r="AH87" s="157">
        <f t="shared" si="42"/>
        <v>9.3491334807148888E-3</v>
      </c>
      <c r="AI87" s="160">
        <f t="shared" si="43"/>
        <v>0</v>
      </c>
      <c r="AJ87" s="13">
        <f t="shared" si="44"/>
        <v>-0.37851175666661951</v>
      </c>
      <c r="AK87" s="13">
        <f t="shared" si="45"/>
        <v>0.37851175666661951</v>
      </c>
      <c r="AL87" s="161">
        <f t="shared" si="46"/>
        <v>-0.37851175666661951</v>
      </c>
    </row>
    <row r="88" spans="1:38" x14ac:dyDescent="0.45">
      <c r="A88" s="44" t="s">
        <v>1</v>
      </c>
      <c r="B88" s="16">
        <v>86</v>
      </c>
      <c r="C88" s="52">
        <v>86</v>
      </c>
      <c r="D88" s="23">
        <f t="shared" si="27"/>
        <v>9.8055555555555554</v>
      </c>
      <c r="E88" s="58">
        <v>35.299999999999997</v>
      </c>
      <c r="F88" s="81">
        <f t="shared" si="47"/>
        <v>-0.18055555555555516</v>
      </c>
      <c r="G88" s="82">
        <f t="shared" si="48"/>
        <v>-0.64999999999999858</v>
      </c>
      <c r="H88" s="93">
        <f>SUM($D$2:$D88)</f>
        <v>554.63888888888891</v>
      </c>
      <c r="I88" s="94">
        <f t="shared" si="49"/>
        <v>9.6111111111110858</v>
      </c>
      <c r="J88" s="100">
        <f>'Vehicle data and specs'!$C$6*$F88</f>
        <v>-152.74999999999966</v>
      </c>
      <c r="K88" s="8">
        <f>'Vehicle data and specs'!$C$6*9.81*'Vehicle data and specs'!$C$17</f>
        <v>82.99260000000001</v>
      </c>
      <c r="L88" s="10">
        <f>(1/2)*'Vehicle data and specs'!$C$20*'Vehicle data and specs'!$C$11*'Vehicle data and specs'!$C$13*$D88^2</f>
        <v>42.107217544367288</v>
      </c>
      <c r="M88" s="101">
        <f t="shared" si="28"/>
        <v>-27.650182455632361</v>
      </c>
      <c r="N88" s="111">
        <f t="shared" si="29"/>
        <v>1</v>
      </c>
      <c r="O88" s="120">
        <f t="shared" si="30"/>
        <v>0</v>
      </c>
      <c r="P88" s="11">
        <f>SUM($O$2:$O88)</f>
        <v>162244.77632054078</v>
      </c>
      <c r="Q88" s="121">
        <f t="shared" si="31"/>
        <v>162.24477632054078</v>
      </c>
      <c r="R88" s="133">
        <f t="shared" si="32"/>
        <v>-265.74897582357698</v>
      </c>
      <c r="S88" s="35">
        <f t="shared" si="50"/>
        <v>265.74897582357698</v>
      </c>
      <c r="T88" s="35">
        <f t="shared" si="51"/>
        <v>0.26574897582357698</v>
      </c>
      <c r="U88" s="134">
        <f>SUM($R$2:$R88)</f>
        <v>-42336.849639040578</v>
      </c>
      <c r="V88" s="134">
        <f t="shared" si="33"/>
        <v>42336.849639040578</v>
      </c>
      <c r="W88" s="35">
        <f t="shared" si="34"/>
        <v>-42.33684963904058</v>
      </c>
      <c r="X88" s="135">
        <f t="shared" si="35"/>
        <v>42.33684963904058</v>
      </c>
      <c r="Y88" s="150">
        <f t="shared" si="36"/>
        <v>119.9079266815002</v>
      </c>
      <c r="Z88" s="11">
        <f t="shared" si="37"/>
        <v>-265.74897582357698</v>
      </c>
      <c r="AA88" s="12">
        <f>1/2*'Vehicle data and specs'!$C$6*$D88^2</f>
        <v>40670.993055555555</v>
      </c>
      <c r="AB88" s="113">
        <f t="shared" si="38"/>
        <v>40.670993055555556</v>
      </c>
      <c r="AC88" s="183">
        <f t="shared" si="52"/>
        <v>4.5067993422372436E-2</v>
      </c>
      <c r="AD88" s="42">
        <f t="shared" si="39"/>
        <v>-1.1760236010844605E-2</v>
      </c>
      <c r="AE88" s="42">
        <f t="shared" si="40"/>
        <v>1.1760236010844605E-2</v>
      </c>
      <c r="AF88" s="153">
        <f t="shared" si="53"/>
        <v>3.3307757411527833E-2</v>
      </c>
      <c r="AG88" s="156">
        <f t="shared" si="41"/>
        <v>33.869479711232465</v>
      </c>
      <c r="AH88" s="157">
        <f t="shared" si="42"/>
        <v>9.4081888086756851E-3</v>
      </c>
      <c r="AI88" s="160">
        <f t="shared" si="43"/>
        <v>0</v>
      </c>
      <c r="AJ88" s="13">
        <f t="shared" si="44"/>
        <v>-0.27112540018995063</v>
      </c>
      <c r="AK88" s="13">
        <f t="shared" si="45"/>
        <v>0.27112540018995063</v>
      </c>
      <c r="AL88" s="161">
        <f t="shared" si="46"/>
        <v>-0.27112540018995063</v>
      </c>
    </row>
    <row r="89" spans="1:38" x14ac:dyDescent="0.45">
      <c r="A89" s="44" t="s">
        <v>1</v>
      </c>
      <c r="B89" s="16">
        <v>87</v>
      </c>
      <c r="C89" s="52">
        <v>87</v>
      </c>
      <c r="D89" s="23">
        <f t="shared" si="27"/>
        <v>9.6111111111111107</v>
      </c>
      <c r="E89" s="58">
        <v>34.6</v>
      </c>
      <c r="F89" s="81">
        <f t="shared" si="47"/>
        <v>-0.15277777777777699</v>
      </c>
      <c r="G89" s="82">
        <f t="shared" si="48"/>
        <v>-0.54999999999999716</v>
      </c>
      <c r="H89" s="93">
        <f>SUM($D$2:$D89)</f>
        <v>564.25</v>
      </c>
      <c r="I89" s="94">
        <f t="shared" si="49"/>
        <v>9.5</v>
      </c>
      <c r="J89" s="100">
        <f>'Vehicle data and specs'!$C$6*$F89</f>
        <v>-129.24999999999932</v>
      </c>
      <c r="K89" s="8">
        <f>'Vehicle data and specs'!$C$6*9.81*'Vehicle data and specs'!$C$17</f>
        <v>82.99260000000001</v>
      </c>
      <c r="L89" s="10">
        <f>(1/2)*'Vehicle data and specs'!$C$20*'Vehicle data and specs'!$C$11*'Vehicle data and specs'!$C$13*$D89^2</f>
        <v>40.453800733024693</v>
      </c>
      <c r="M89" s="101">
        <f t="shared" si="28"/>
        <v>-5.803599266974615</v>
      </c>
      <c r="N89" s="111">
        <f t="shared" si="29"/>
        <v>1</v>
      </c>
      <c r="O89" s="120">
        <f t="shared" si="30"/>
        <v>0</v>
      </c>
      <c r="P89" s="11">
        <f>SUM($O$2:$O89)</f>
        <v>162244.77632054078</v>
      </c>
      <c r="Q89" s="121">
        <f t="shared" si="31"/>
        <v>162.24477632054078</v>
      </c>
      <c r="R89" s="133">
        <f t="shared" si="32"/>
        <v>-55.134193036258843</v>
      </c>
      <c r="S89" s="35">
        <f t="shared" si="50"/>
        <v>55.134193036258843</v>
      </c>
      <c r="T89" s="35">
        <f t="shared" si="51"/>
        <v>5.5134193036258841E-2</v>
      </c>
      <c r="U89" s="134">
        <f>SUM($R$2:$R89)</f>
        <v>-42391.983832076839</v>
      </c>
      <c r="V89" s="134">
        <f t="shared" si="33"/>
        <v>42391.983832076839</v>
      </c>
      <c r="W89" s="35">
        <f t="shared" si="34"/>
        <v>-42.391983832076839</v>
      </c>
      <c r="X89" s="135">
        <f t="shared" si="35"/>
        <v>42.391983832076839</v>
      </c>
      <c r="Y89" s="150">
        <f t="shared" si="36"/>
        <v>119.85279248846393</v>
      </c>
      <c r="Z89" s="11">
        <f t="shared" si="37"/>
        <v>-55.134193036258843</v>
      </c>
      <c r="AA89" s="12">
        <f>1/2*'Vehicle data and specs'!$C$6*$D89^2</f>
        <v>39073.972222222219</v>
      </c>
      <c r="AB89" s="113">
        <f t="shared" si="38"/>
        <v>39.073972222222217</v>
      </c>
      <c r="AC89" s="183">
        <f t="shared" si="52"/>
        <v>4.5067993422372436E-2</v>
      </c>
      <c r="AD89" s="42">
        <f t="shared" si="39"/>
        <v>-1.1775551064465789E-2</v>
      </c>
      <c r="AE89" s="42">
        <f t="shared" si="40"/>
        <v>1.1775551064465789E-2</v>
      </c>
      <c r="AF89" s="153">
        <f t="shared" si="53"/>
        <v>3.3292442357906647E-2</v>
      </c>
      <c r="AG89" s="156">
        <f t="shared" si="41"/>
        <v>33.913587065661474</v>
      </c>
      <c r="AH89" s="157">
        <f t="shared" si="42"/>
        <v>9.4204408515726323E-3</v>
      </c>
      <c r="AI89" s="160">
        <f t="shared" si="43"/>
        <v>0</v>
      </c>
      <c r="AJ89" s="13">
        <f t="shared" si="44"/>
        <v>-5.5779037399256021E-2</v>
      </c>
      <c r="AK89" s="13">
        <f t="shared" si="45"/>
        <v>5.5779037399256021E-2</v>
      </c>
      <c r="AL89" s="161">
        <f t="shared" si="46"/>
        <v>-5.5779037399256021E-2</v>
      </c>
    </row>
    <row r="90" spans="1:38" x14ac:dyDescent="0.45">
      <c r="A90" s="44" t="s">
        <v>1</v>
      </c>
      <c r="B90" s="16">
        <v>88</v>
      </c>
      <c r="C90" s="52">
        <v>88</v>
      </c>
      <c r="D90" s="23">
        <f t="shared" si="27"/>
        <v>9.5</v>
      </c>
      <c r="E90" s="58">
        <v>34.200000000000003</v>
      </c>
      <c r="F90" s="81">
        <f t="shared" si="47"/>
        <v>-0.37500000000000039</v>
      </c>
      <c r="G90" s="82">
        <f t="shared" si="48"/>
        <v>-1.3500000000000014</v>
      </c>
      <c r="H90" s="93">
        <f>SUM($D$2:$D90)</f>
        <v>573.75</v>
      </c>
      <c r="I90" s="94">
        <f t="shared" si="49"/>
        <v>8.8611111111110858</v>
      </c>
      <c r="J90" s="100">
        <f>'Vehicle data and specs'!$C$6*$F90</f>
        <v>-317.25000000000034</v>
      </c>
      <c r="K90" s="8">
        <f>'Vehicle data and specs'!$C$6*9.81*'Vehicle data and specs'!$C$17</f>
        <v>82.99260000000001</v>
      </c>
      <c r="L90" s="10">
        <f>(1/2)*'Vehicle data and specs'!$C$20*'Vehicle data and specs'!$C$11*'Vehicle data and specs'!$C$13*$D90^2</f>
        <v>39.523859375000001</v>
      </c>
      <c r="M90" s="101">
        <f t="shared" si="28"/>
        <v>-194.73354062500033</v>
      </c>
      <c r="N90" s="111">
        <f t="shared" si="29"/>
        <v>1</v>
      </c>
      <c r="O90" s="120">
        <f t="shared" si="30"/>
        <v>0</v>
      </c>
      <c r="P90" s="11">
        <f>SUM($O$2:$O90)</f>
        <v>162244.77632054078</v>
      </c>
      <c r="Q90" s="121">
        <f t="shared" si="31"/>
        <v>162.24477632054078</v>
      </c>
      <c r="R90" s="133">
        <f t="shared" si="32"/>
        <v>-1725.5555405381924</v>
      </c>
      <c r="S90" s="35">
        <f t="shared" si="50"/>
        <v>1725.5555405381924</v>
      </c>
      <c r="T90" s="35">
        <f t="shared" si="51"/>
        <v>1.7255555405381924</v>
      </c>
      <c r="U90" s="134">
        <f>SUM($R$2:$R90)</f>
        <v>-44117.539372615029</v>
      </c>
      <c r="V90" s="134">
        <f t="shared" si="33"/>
        <v>44117.539372615029</v>
      </c>
      <c r="W90" s="35">
        <f t="shared" si="34"/>
        <v>-44.117539372615028</v>
      </c>
      <c r="X90" s="135">
        <f t="shared" si="35"/>
        <v>44.117539372615028</v>
      </c>
      <c r="Y90" s="150">
        <f t="shared" si="36"/>
        <v>118.12723694792575</v>
      </c>
      <c r="Z90" s="11">
        <f t="shared" si="37"/>
        <v>-1725.5555405381924</v>
      </c>
      <c r="AA90" s="12">
        <f>1/2*'Vehicle data and specs'!$C$6*$D90^2</f>
        <v>38175.75</v>
      </c>
      <c r="AB90" s="113">
        <f t="shared" si="38"/>
        <v>38.175750000000001</v>
      </c>
      <c r="AC90" s="183">
        <f t="shared" si="52"/>
        <v>4.5067993422372436E-2</v>
      </c>
      <c r="AD90" s="42">
        <f t="shared" si="39"/>
        <v>-1.2254872047948619E-2</v>
      </c>
      <c r="AE90" s="42">
        <f t="shared" si="40"/>
        <v>1.2254872047948619E-2</v>
      </c>
      <c r="AF90" s="153">
        <f t="shared" si="53"/>
        <v>3.2813121374423819E-2</v>
      </c>
      <c r="AG90" s="156">
        <f t="shared" si="41"/>
        <v>35.294031498092025</v>
      </c>
      <c r="AH90" s="157">
        <f t="shared" si="42"/>
        <v>9.8038976383588959E-3</v>
      </c>
      <c r="AI90" s="160">
        <f t="shared" si="43"/>
        <v>0</v>
      </c>
      <c r="AJ90" s="13">
        <f t="shared" si="44"/>
        <v>-1.8499686359375032</v>
      </c>
      <c r="AK90" s="13">
        <f t="shared" si="45"/>
        <v>1.8499686359375032</v>
      </c>
      <c r="AL90" s="161">
        <f t="shared" si="46"/>
        <v>-1.8499686359375032</v>
      </c>
    </row>
    <row r="91" spans="1:38" x14ac:dyDescent="0.45">
      <c r="A91" s="44" t="s">
        <v>1</v>
      </c>
      <c r="B91" s="16">
        <v>89</v>
      </c>
      <c r="C91" s="52">
        <v>89</v>
      </c>
      <c r="D91" s="23">
        <f t="shared" si="27"/>
        <v>8.8611111111111107</v>
      </c>
      <c r="E91" s="58">
        <v>31.9</v>
      </c>
      <c r="F91" s="81">
        <f t="shared" si="47"/>
        <v>-0.95833333333333359</v>
      </c>
      <c r="G91" s="82">
        <f t="shared" si="48"/>
        <v>-3.4500000000000011</v>
      </c>
      <c r="H91" s="93">
        <f>SUM($D$2:$D91)</f>
        <v>582.61111111111109</v>
      </c>
      <c r="I91" s="94">
        <f t="shared" si="49"/>
        <v>7.5833333333333712</v>
      </c>
      <c r="J91" s="100">
        <f>'Vehicle data and specs'!$C$6*$F91</f>
        <v>-810.75000000000023</v>
      </c>
      <c r="K91" s="8">
        <f>'Vehicle data and specs'!$C$6*9.81*'Vehicle data and specs'!$C$17</f>
        <v>82.99260000000001</v>
      </c>
      <c r="L91" s="10">
        <f>(1/2)*'Vehicle data and specs'!$C$20*'Vehicle data and specs'!$C$11*'Vehicle data and specs'!$C$13*$D91^2</f>
        <v>34.386541618441356</v>
      </c>
      <c r="M91" s="101">
        <f t="shared" si="28"/>
        <v>-693.37085838155883</v>
      </c>
      <c r="N91" s="111">
        <f t="shared" si="29"/>
        <v>1</v>
      </c>
      <c r="O91" s="120">
        <f t="shared" si="30"/>
        <v>0</v>
      </c>
      <c r="P91" s="11">
        <f>SUM($O$2:$O91)</f>
        <v>162244.77632054078</v>
      </c>
      <c r="Q91" s="121">
        <f t="shared" si="31"/>
        <v>162.24477632054078</v>
      </c>
      <c r="R91" s="133">
        <f t="shared" si="32"/>
        <v>-5258.0623427268474</v>
      </c>
      <c r="S91" s="35">
        <f t="shared" si="50"/>
        <v>5258.0623427268474</v>
      </c>
      <c r="T91" s="35">
        <f t="shared" si="51"/>
        <v>5.2580623427268476</v>
      </c>
      <c r="U91" s="134">
        <f>SUM($R$2:$R91)</f>
        <v>-49375.60171534188</v>
      </c>
      <c r="V91" s="134">
        <f t="shared" si="33"/>
        <v>49375.60171534188</v>
      </c>
      <c r="W91" s="35">
        <f t="shared" si="34"/>
        <v>-49.37560171534188</v>
      </c>
      <c r="X91" s="135">
        <f t="shared" si="35"/>
        <v>49.37560171534188</v>
      </c>
      <c r="Y91" s="150">
        <f t="shared" si="36"/>
        <v>112.86917460519891</v>
      </c>
      <c r="Z91" s="11">
        <f t="shared" si="37"/>
        <v>-5258.0623427268474</v>
      </c>
      <c r="AA91" s="12">
        <f>1/2*'Vehicle data and specs'!$C$6*$D91^2</f>
        <v>33213.659722222219</v>
      </c>
      <c r="AB91" s="113">
        <f t="shared" si="38"/>
        <v>33.213659722222218</v>
      </c>
      <c r="AC91" s="183">
        <f t="shared" si="52"/>
        <v>4.5067993422372436E-2</v>
      </c>
      <c r="AD91" s="42">
        <f t="shared" si="39"/>
        <v>-1.3715444920928299E-2</v>
      </c>
      <c r="AE91" s="42">
        <f t="shared" si="40"/>
        <v>1.3715444920928299E-2</v>
      </c>
      <c r="AF91" s="153">
        <f t="shared" si="53"/>
        <v>3.1352548501444137E-2</v>
      </c>
      <c r="AG91" s="156">
        <f t="shared" si="41"/>
        <v>39.500481372273505</v>
      </c>
      <c r="AH91" s="157">
        <f t="shared" si="42"/>
        <v>1.097235593674264E-2</v>
      </c>
      <c r="AI91" s="160">
        <f t="shared" si="43"/>
        <v>0</v>
      </c>
      <c r="AJ91" s="13">
        <f t="shared" si="44"/>
        <v>-6.1440362173254801</v>
      </c>
      <c r="AK91" s="13">
        <f t="shared" si="45"/>
        <v>6.1440362173254801</v>
      </c>
      <c r="AL91" s="161">
        <f t="shared" si="46"/>
        <v>-6.1440362173254801</v>
      </c>
    </row>
    <row r="92" spans="1:38" x14ac:dyDescent="0.45">
      <c r="A92" s="44" t="s">
        <v>1</v>
      </c>
      <c r="B92" s="16">
        <v>90</v>
      </c>
      <c r="C92" s="52">
        <v>90</v>
      </c>
      <c r="D92" s="23">
        <f t="shared" si="27"/>
        <v>7.583333333333333</v>
      </c>
      <c r="E92" s="58">
        <v>27.3</v>
      </c>
      <c r="F92" s="81">
        <f t="shared" si="47"/>
        <v>-1.3749999999999998</v>
      </c>
      <c r="G92" s="82">
        <f t="shared" si="48"/>
        <v>-4.9499999999999993</v>
      </c>
      <c r="H92" s="93">
        <f>SUM($D$2:$D92)</f>
        <v>590.19444444444446</v>
      </c>
      <c r="I92" s="94">
        <f t="shared" si="49"/>
        <v>6.1111111111110858</v>
      </c>
      <c r="J92" s="100">
        <f>'Vehicle data and specs'!$C$6*$F92</f>
        <v>-1163.2499999999998</v>
      </c>
      <c r="K92" s="8">
        <f>'Vehicle data and specs'!$C$6*9.81*'Vehicle data and specs'!$C$17</f>
        <v>82.99260000000001</v>
      </c>
      <c r="L92" s="10">
        <f>(1/2)*'Vehicle data and specs'!$C$20*'Vehicle data and specs'!$C$11*'Vehicle data and specs'!$C$13*$D92^2</f>
        <v>25.184447482638891</v>
      </c>
      <c r="M92" s="101">
        <f t="shared" si="28"/>
        <v>-1055.0729525173608</v>
      </c>
      <c r="N92" s="111">
        <f t="shared" si="29"/>
        <v>1</v>
      </c>
      <c r="O92" s="120">
        <f t="shared" si="30"/>
        <v>0</v>
      </c>
      <c r="P92" s="11">
        <f>SUM($O$2:$O92)</f>
        <v>162244.77632054078</v>
      </c>
      <c r="Q92" s="121">
        <f t="shared" si="31"/>
        <v>162.24477632054078</v>
      </c>
      <c r="R92" s="133">
        <f t="shared" si="32"/>
        <v>-6447.6680431616223</v>
      </c>
      <c r="S92" s="35">
        <f t="shared" si="50"/>
        <v>6447.6680431616223</v>
      </c>
      <c r="T92" s="35">
        <f t="shared" si="51"/>
        <v>6.447668043161622</v>
      </c>
      <c r="U92" s="134">
        <f>SUM($R$2:$R92)</f>
        <v>-55823.269758503506</v>
      </c>
      <c r="V92" s="134">
        <f t="shared" si="33"/>
        <v>55823.269758503506</v>
      </c>
      <c r="W92" s="35">
        <f t="shared" si="34"/>
        <v>-55.823269758503507</v>
      </c>
      <c r="X92" s="135">
        <f t="shared" si="35"/>
        <v>55.823269758503507</v>
      </c>
      <c r="Y92" s="150">
        <f t="shared" si="36"/>
        <v>106.42150656203728</v>
      </c>
      <c r="Z92" s="11">
        <f t="shared" si="37"/>
        <v>-6447.6680431616223</v>
      </c>
      <c r="AA92" s="12">
        <f>1/2*'Vehicle data and specs'!$C$6*$D92^2</f>
        <v>24325.4375</v>
      </c>
      <c r="AB92" s="113">
        <f t="shared" si="38"/>
        <v>24.3254375</v>
      </c>
      <c r="AC92" s="183">
        <f t="shared" si="52"/>
        <v>4.5067993422372436E-2</v>
      </c>
      <c r="AD92" s="42">
        <f t="shared" si="39"/>
        <v>-1.5506463821806529E-2</v>
      </c>
      <c r="AE92" s="42">
        <f t="shared" si="40"/>
        <v>1.5506463821806529E-2</v>
      </c>
      <c r="AF92" s="153">
        <f t="shared" si="53"/>
        <v>2.9561529600565906E-2</v>
      </c>
      <c r="AG92" s="156">
        <f t="shared" si="41"/>
        <v>44.658615806802807</v>
      </c>
      <c r="AH92" s="157">
        <f t="shared" si="42"/>
        <v>1.2405171057445223E-2</v>
      </c>
      <c r="AI92" s="160">
        <f t="shared" si="43"/>
        <v>0</v>
      </c>
      <c r="AJ92" s="13">
        <f t="shared" si="44"/>
        <v>-8.0009698899233186</v>
      </c>
      <c r="AK92" s="13">
        <f t="shared" si="45"/>
        <v>8.0009698899233186</v>
      </c>
      <c r="AL92" s="161">
        <f t="shared" si="46"/>
        <v>-8.0009698899233186</v>
      </c>
    </row>
    <row r="93" spans="1:38" x14ac:dyDescent="0.45">
      <c r="A93" s="44" t="s">
        <v>1</v>
      </c>
      <c r="B93" s="16">
        <v>91</v>
      </c>
      <c r="C93" s="52">
        <v>91</v>
      </c>
      <c r="D93" s="23">
        <f t="shared" si="27"/>
        <v>6.1111111111111107</v>
      </c>
      <c r="E93" s="58">
        <v>22</v>
      </c>
      <c r="F93" s="81">
        <f t="shared" si="47"/>
        <v>-1.4305555555555556</v>
      </c>
      <c r="G93" s="82">
        <f t="shared" si="48"/>
        <v>-5.15</v>
      </c>
      <c r="H93" s="93">
        <f>SUM($D$2:$D93)</f>
        <v>596.30555555555554</v>
      </c>
      <c r="I93" s="94">
        <f t="shared" si="49"/>
        <v>4.7222222222221717</v>
      </c>
      <c r="J93" s="100">
        <f>'Vehicle data and specs'!$C$6*$F93</f>
        <v>-1210.25</v>
      </c>
      <c r="K93" s="8">
        <f>'Vehicle data and specs'!$C$6*9.81*'Vehicle data and specs'!$C$17</f>
        <v>82.99260000000001</v>
      </c>
      <c r="L93" s="10">
        <f>(1/2)*'Vehicle data and specs'!$C$20*'Vehicle data and specs'!$C$11*'Vehicle data and specs'!$C$13*$D93^2</f>
        <v>16.355073302469137</v>
      </c>
      <c r="M93" s="101">
        <f t="shared" si="28"/>
        <v>-1110.9023266975307</v>
      </c>
      <c r="N93" s="111">
        <f t="shared" si="29"/>
        <v>1</v>
      </c>
      <c r="O93" s="120">
        <f t="shared" si="30"/>
        <v>0</v>
      </c>
      <c r="P93" s="11">
        <f>SUM($O$2:$O93)</f>
        <v>162244.77632054078</v>
      </c>
      <c r="Q93" s="121">
        <f t="shared" si="31"/>
        <v>162.24477632054078</v>
      </c>
      <c r="R93" s="133">
        <f t="shared" si="32"/>
        <v>-5245.9276538493941</v>
      </c>
      <c r="S93" s="35">
        <f t="shared" si="50"/>
        <v>5245.9276538493941</v>
      </c>
      <c r="T93" s="35">
        <f t="shared" si="51"/>
        <v>5.2459276538493942</v>
      </c>
      <c r="U93" s="134">
        <f>SUM($R$2:$R93)</f>
        <v>-61069.1974123529</v>
      </c>
      <c r="V93" s="134">
        <f t="shared" si="33"/>
        <v>61069.1974123529</v>
      </c>
      <c r="W93" s="35">
        <f t="shared" si="34"/>
        <v>-61.069197412352899</v>
      </c>
      <c r="X93" s="135">
        <f t="shared" si="35"/>
        <v>61.069197412352899</v>
      </c>
      <c r="Y93" s="150">
        <f t="shared" si="36"/>
        <v>101.17557890818787</v>
      </c>
      <c r="Z93" s="11">
        <f t="shared" si="37"/>
        <v>-5245.9276538493941</v>
      </c>
      <c r="AA93" s="12">
        <f>1/2*'Vehicle data and specs'!$C$6*$D93^2</f>
        <v>15797.222222222221</v>
      </c>
      <c r="AB93" s="113">
        <f t="shared" si="38"/>
        <v>15.797222222222221</v>
      </c>
      <c r="AC93" s="183">
        <f t="shared" si="52"/>
        <v>4.5067993422372436E-2</v>
      </c>
      <c r="AD93" s="42">
        <f t="shared" si="39"/>
        <v>-1.6963665947875805E-2</v>
      </c>
      <c r="AE93" s="42">
        <f t="shared" si="40"/>
        <v>1.6963665947875805E-2</v>
      </c>
      <c r="AF93" s="153">
        <f t="shared" si="53"/>
        <v>2.8104327474496631E-2</v>
      </c>
      <c r="AG93" s="156">
        <f t="shared" si="41"/>
        <v>48.855357929882324</v>
      </c>
      <c r="AH93" s="157">
        <f t="shared" si="42"/>
        <v>1.3570932758300645E-2</v>
      </c>
      <c r="AI93" s="160">
        <f t="shared" si="43"/>
        <v>0</v>
      </c>
      <c r="AJ93" s="13">
        <f t="shared" si="44"/>
        <v>-6.7888475520404654</v>
      </c>
      <c r="AK93" s="13">
        <f t="shared" si="45"/>
        <v>6.7888475520404654</v>
      </c>
      <c r="AL93" s="161">
        <f t="shared" si="46"/>
        <v>-6.7888475520404654</v>
      </c>
    </row>
    <row r="94" spans="1:38" x14ac:dyDescent="0.45">
      <c r="A94" s="44" t="s">
        <v>1</v>
      </c>
      <c r="B94" s="16">
        <v>92</v>
      </c>
      <c r="C94" s="52">
        <v>92</v>
      </c>
      <c r="D94" s="23">
        <f t="shared" si="27"/>
        <v>4.7222222222222223</v>
      </c>
      <c r="E94" s="58">
        <v>17</v>
      </c>
      <c r="F94" s="81">
        <f t="shared" si="47"/>
        <v>-1.0833333333333335</v>
      </c>
      <c r="G94" s="82">
        <f t="shared" si="48"/>
        <v>-3.9000000000000004</v>
      </c>
      <c r="H94" s="93">
        <f>SUM($D$2:$D94)</f>
        <v>601.02777777777771</v>
      </c>
      <c r="I94" s="94">
        <f t="shared" si="49"/>
        <v>3.9444444444444571</v>
      </c>
      <c r="J94" s="100">
        <f>'Vehicle data and specs'!$C$6*$F94</f>
        <v>-916.50000000000011</v>
      </c>
      <c r="K94" s="8">
        <f>'Vehicle data and specs'!$C$6*9.81*'Vehicle data and specs'!$C$17</f>
        <v>82.99260000000001</v>
      </c>
      <c r="L94" s="10">
        <f>(1/2)*'Vehicle data and specs'!$C$20*'Vehicle data and specs'!$C$11*'Vehicle data and specs'!$C$13*$D94^2</f>
        <v>9.7657359182098773</v>
      </c>
      <c r="M94" s="101">
        <f t="shared" si="28"/>
        <v>-823.74166408179019</v>
      </c>
      <c r="N94" s="111">
        <f t="shared" si="29"/>
        <v>1</v>
      </c>
      <c r="O94" s="120">
        <f t="shared" si="30"/>
        <v>0</v>
      </c>
      <c r="P94" s="11">
        <f>SUM($O$2:$O94)</f>
        <v>162244.77632054078</v>
      </c>
      <c r="Q94" s="121">
        <f t="shared" si="31"/>
        <v>162.24477632054078</v>
      </c>
      <c r="R94" s="133">
        <f t="shared" si="32"/>
        <v>-3249.2032305448497</v>
      </c>
      <c r="S94" s="35">
        <f t="shared" si="50"/>
        <v>3249.2032305448497</v>
      </c>
      <c r="T94" s="35">
        <f t="shared" si="51"/>
        <v>3.2492032305448495</v>
      </c>
      <c r="U94" s="134">
        <f>SUM($R$2:$R94)</f>
        <v>-64318.400642897752</v>
      </c>
      <c r="V94" s="134">
        <f t="shared" si="33"/>
        <v>64318.400642897752</v>
      </c>
      <c r="W94" s="35">
        <f t="shared" si="34"/>
        <v>-64.318400642897757</v>
      </c>
      <c r="X94" s="135">
        <f t="shared" si="35"/>
        <v>64.318400642897757</v>
      </c>
      <c r="Y94" s="150">
        <f t="shared" si="36"/>
        <v>97.926375677643023</v>
      </c>
      <c r="Z94" s="11">
        <f t="shared" si="37"/>
        <v>-3249.2032305448497</v>
      </c>
      <c r="AA94" s="12">
        <f>1/2*'Vehicle data and specs'!$C$6*$D94^2</f>
        <v>9432.6388888888887</v>
      </c>
      <c r="AB94" s="113">
        <f t="shared" si="38"/>
        <v>9.4326388888888886</v>
      </c>
      <c r="AC94" s="183">
        <f t="shared" si="52"/>
        <v>4.5067993422372436E-2</v>
      </c>
      <c r="AD94" s="42">
        <f t="shared" si="39"/>
        <v>-1.7866222400804932E-2</v>
      </c>
      <c r="AE94" s="42">
        <f t="shared" si="40"/>
        <v>1.7866222400804932E-2</v>
      </c>
      <c r="AF94" s="153">
        <f t="shared" si="53"/>
        <v>2.7201771021567504E-2</v>
      </c>
      <c r="AG94" s="156">
        <f t="shared" si="41"/>
        <v>51.454720514318211</v>
      </c>
      <c r="AH94" s="157">
        <f t="shared" si="42"/>
        <v>1.4292977920643948E-2</v>
      </c>
      <c r="AI94" s="160">
        <f t="shared" si="43"/>
        <v>0</v>
      </c>
      <c r="AJ94" s="13">
        <f t="shared" si="44"/>
        <v>-3.8898911914973429</v>
      </c>
      <c r="AK94" s="13">
        <f t="shared" si="45"/>
        <v>3.8898911914973429</v>
      </c>
      <c r="AL94" s="161">
        <f t="shared" si="46"/>
        <v>-3.8898911914973429</v>
      </c>
    </row>
    <row r="95" spans="1:38" x14ac:dyDescent="0.45">
      <c r="A95" s="44" t="s">
        <v>1</v>
      </c>
      <c r="B95" s="16">
        <v>93</v>
      </c>
      <c r="C95" s="52">
        <v>93</v>
      </c>
      <c r="D95" s="23">
        <f t="shared" si="27"/>
        <v>3.9444444444444442</v>
      </c>
      <c r="E95" s="58">
        <v>14.2</v>
      </c>
      <c r="F95" s="81">
        <f t="shared" si="47"/>
        <v>-0.69444444444444442</v>
      </c>
      <c r="G95" s="82">
        <f t="shared" si="48"/>
        <v>-2.5</v>
      </c>
      <c r="H95" s="93">
        <f>SUM($D$2:$D95)</f>
        <v>604.97222222222217</v>
      </c>
      <c r="I95" s="94">
        <f t="shared" si="49"/>
        <v>3.3333333333333712</v>
      </c>
      <c r="J95" s="100">
        <f>'Vehicle data and specs'!$C$6*$F95</f>
        <v>-587.5</v>
      </c>
      <c r="K95" s="8">
        <f>'Vehicle data and specs'!$C$6*9.81*'Vehicle data and specs'!$C$17</f>
        <v>82.99260000000001</v>
      </c>
      <c r="L95" s="10">
        <f>(1/2)*'Vehicle data and specs'!$C$20*'Vehicle data and specs'!$C$11*'Vehicle data and specs'!$C$13*$D95^2</f>
        <v>6.8137127700617288</v>
      </c>
      <c r="M95" s="101">
        <f t="shared" si="28"/>
        <v>-497.69368722993823</v>
      </c>
      <c r="N95" s="111">
        <f t="shared" si="29"/>
        <v>1</v>
      </c>
      <c r="O95" s="120">
        <f t="shared" si="30"/>
        <v>0</v>
      </c>
      <c r="P95" s="11">
        <f>SUM($O$2:$O95)</f>
        <v>162244.77632054078</v>
      </c>
      <c r="Q95" s="121">
        <f t="shared" si="31"/>
        <v>162.24477632054078</v>
      </c>
      <c r="R95" s="133">
        <f t="shared" si="32"/>
        <v>-1658.9789574331462</v>
      </c>
      <c r="S95" s="35">
        <f t="shared" si="50"/>
        <v>1658.9789574331462</v>
      </c>
      <c r="T95" s="35">
        <f t="shared" si="51"/>
        <v>1.6589789574331462</v>
      </c>
      <c r="U95" s="134">
        <f>SUM($R$2:$R95)</f>
        <v>-65977.379600330896</v>
      </c>
      <c r="V95" s="134">
        <f t="shared" si="33"/>
        <v>65977.379600330896</v>
      </c>
      <c r="W95" s="35">
        <f t="shared" si="34"/>
        <v>-65.977379600330892</v>
      </c>
      <c r="X95" s="135">
        <f t="shared" si="35"/>
        <v>65.977379600330892</v>
      </c>
      <c r="Y95" s="150">
        <f t="shared" si="36"/>
        <v>96.267396720209888</v>
      </c>
      <c r="Z95" s="11">
        <f t="shared" si="37"/>
        <v>-1658.9789574331462</v>
      </c>
      <c r="AA95" s="12">
        <f>1/2*'Vehicle data and specs'!$C$6*$D95^2</f>
        <v>6581.3055555555547</v>
      </c>
      <c r="AB95" s="113">
        <f t="shared" si="38"/>
        <v>6.5813055555555549</v>
      </c>
      <c r="AC95" s="183">
        <f t="shared" si="52"/>
        <v>4.5067993422372436E-2</v>
      </c>
      <c r="AD95" s="42">
        <f t="shared" si="39"/>
        <v>-1.8327049888980804E-2</v>
      </c>
      <c r="AE95" s="42">
        <f t="shared" si="40"/>
        <v>1.8327049888980804E-2</v>
      </c>
      <c r="AF95" s="153">
        <f t="shared" si="53"/>
        <v>2.6740943533391633E-2</v>
      </c>
      <c r="AG95" s="156">
        <f t="shared" si="41"/>
        <v>52.781903680264719</v>
      </c>
      <c r="AH95" s="157">
        <f t="shared" si="42"/>
        <v>1.4661639911184644E-2</v>
      </c>
      <c r="AI95" s="160">
        <f t="shared" si="43"/>
        <v>0</v>
      </c>
      <c r="AJ95" s="13">
        <f t="shared" si="44"/>
        <v>-1.9631250996292009</v>
      </c>
      <c r="AK95" s="13">
        <f t="shared" si="45"/>
        <v>1.9631250996292009</v>
      </c>
      <c r="AL95" s="161">
        <f t="shared" si="46"/>
        <v>-1.9631250996292009</v>
      </c>
    </row>
    <row r="96" spans="1:38" x14ac:dyDescent="0.45">
      <c r="A96" s="44" t="s">
        <v>1</v>
      </c>
      <c r="B96" s="16">
        <v>94</v>
      </c>
      <c r="C96" s="52">
        <v>94</v>
      </c>
      <c r="D96" s="23">
        <f t="shared" si="27"/>
        <v>3.333333333333333</v>
      </c>
      <c r="E96" s="58">
        <v>12</v>
      </c>
      <c r="F96" s="81">
        <f t="shared" si="47"/>
        <v>-0.70833333333333326</v>
      </c>
      <c r="G96" s="82">
        <f t="shared" si="48"/>
        <v>-2.5499999999999998</v>
      </c>
      <c r="H96" s="93">
        <f>SUM($D$2:$D96)</f>
        <v>608.30555555555554</v>
      </c>
      <c r="I96" s="94">
        <f t="shared" si="49"/>
        <v>2.5277777777778283</v>
      </c>
      <c r="J96" s="100">
        <f>'Vehicle data and specs'!$C$6*$F96</f>
        <v>-599.24999999999989</v>
      </c>
      <c r="K96" s="8">
        <f>'Vehicle data and specs'!$C$6*9.81*'Vehicle data and specs'!$C$17</f>
        <v>82.99260000000001</v>
      </c>
      <c r="L96" s="10">
        <f>(1/2)*'Vehicle data and specs'!$C$20*'Vehicle data and specs'!$C$11*'Vehicle data and specs'!$C$13*$D96^2</f>
        <v>4.8659722222222213</v>
      </c>
      <c r="M96" s="101">
        <f t="shared" si="28"/>
        <v>-511.39142777777761</v>
      </c>
      <c r="N96" s="111">
        <f t="shared" si="29"/>
        <v>1</v>
      </c>
      <c r="O96" s="120">
        <f t="shared" si="30"/>
        <v>0</v>
      </c>
      <c r="P96" s="11">
        <f>SUM($O$2:$O96)</f>
        <v>162244.77632054078</v>
      </c>
      <c r="Q96" s="121">
        <f t="shared" si="31"/>
        <v>162.24477632054078</v>
      </c>
      <c r="R96" s="133">
        <f t="shared" si="32"/>
        <v>-1292.6838868827415</v>
      </c>
      <c r="S96" s="35">
        <f t="shared" si="50"/>
        <v>1292.6838868827415</v>
      </c>
      <c r="T96" s="35">
        <f t="shared" si="51"/>
        <v>1.2926838868827415</v>
      </c>
      <c r="U96" s="134">
        <f>SUM($R$2:$R96)</f>
        <v>-67270.063487213643</v>
      </c>
      <c r="V96" s="134">
        <f t="shared" si="33"/>
        <v>67270.063487213643</v>
      </c>
      <c r="W96" s="35">
        <f t="shared" si="34"/>
        <v>-67.270063487213648</v>
      </c>
      <c r="X96" s="135">
        <f t="shared" si="35"/>
        <v>67.270063487213648</v>
      </c>
      <c r="Y96" s="150">
        <f t="shared" si="36"/>
        <v>94.974712833327132</v>
      </c>
      <c r="Z96" s="11">
        <f t="shared" si="37"/>
        <v>-1292.6838868827415</v>
      </c>
      <c r="AA96" s="12">
        <f>1/2*'Vehicle data and specs'!$C$6*$D96^2</f>
        <v>4699.9999999999991</v>
      </c>
      <c r="AB96" s="113">
        <f t="shared" si="38"/>
        <v>4.6999999999999993</v>
      </c>
      <c r="AC96" s="183">
        <f t="shared" si="52"/>
        <v>4.5067993422372436E-2</v>
      </c>
      <c r="AD96" s="42">
        <f t="shared" si="39"/>
        <v>-1.8686128746448236E-2</v>
      </c>
      <c r="AE96" s="42">
        <f t="shared" si="40"/>
        <v>1.8686128746448236E-2</v>
      </c>
      <c r="AF96" s="153">
        <f t="shared" si="53"/>
        <v>2.63818646759242E-2</v>
      </c>
      <c r="AG96" s="156">
        <f t="shared" si="41"/>
        <v>53.816050789770919</v>
      </c>
      <c r="AH96" s="157">
        <f t="shared" si="42"/>
        <v>1.4948902997158588E-2</v>
      </c>
      <c r="AI96" s="160">
        <f t="shared" si="43"/>
        <v>0</v>
      </c>
      <c r="AJ96" s="13">
        <f t="shared" si="44"/>
        <v>-1.7046380925925919</v>
      </c>
      <c r="AK96" s="13">
        <f t="shared" si="45"/>
        <v>1.7046380925925919</v>
      </c>
      <c r="AL96" s="161">
        <f t="shared" si="46"/>
        <v>-1.7046380925925919</v>
      </c>
    </row>
    <row r="97" spans="1:38" x14ac:dyDescent="0.45">
      <c r="A97" s="44" t="s">
        <v>1</v>
      </c>
      <c r="B97" s="16">
        <v>95</v>
      </c>
      <c r="C97" s="52">
        <v>95</v>
      </c>
      <c r="D97" s="23">
        <f t="shared" si="27"/>
        <v>2.5277777777777777</v>
      </c>
      <c r="E97" s="58">
        <v>9.1</v>
      </c>
      <c r="F97" s="81">
        <f t="shared" si="47"/>
        <v>-0.86111111111111116</v>
      </c>
      <c r="G97" s="82">
        <f t="shared" si="48"/>
        <v>-3.1</v>
      </c>
      <c r="H97" s="93">
        <f>SUM($D$2:$D97)</f>
        <v>610.83333333333337</v>
      </c>
      <c r="I97" s="94">
        <f t="shared" si="49"/>
        <v>1.6111111111110858</v>
      </c>
      <c r="J97" s="100">
        <f>'Vehicle data and specs'!$C$6*$F97</f>
        <v>-728.5</v>
      </c>
      <c r="K97" s="8">
        <f>'Vehicle data and specs'!$C$6*9.81*'Vehicle data and specs'!$C$17</f>
        <v>82.99260000000001</v>
      </c>
      <c r="L97" s="10">
        <f>(1/2)*'Vehicle data and specs'!$C$20*'Vehicle data and specs'!$C$11*'Vehicle data and specs'!$C$13*$D97^2</f>
        <v>2.7982719425154321</v>
      </c>
      <c r="M97" s="101">
        <f t="shared" si="28"/>
        <v>-642.70912805748458</v>
      </c>
      <c r="N97" s="111">
        <f t="shared" si="29"/>
        <v>1</v>
      </c>
      <c r="O97" s="120">
        <f t="shared" si="30"/>
        <v>0</v>
      </c>
      <c r="P97" s="11">
        <f>SUM($O$2:$O97)</f>
        <v>162244.77632054078</v>
      </c>
      <c r="Q97" s="121">
        <f t="shared" si="31"/>
        <v>162.24477632054078</v>
      </c>
      <c r="R97" s="133">
        <f t="shared" si="32"/>
        <v>-1035.4758174259312</v>
      </c>
      <c r="S97" s="35">
        <f t="shared" si="50"/>
        <v>1035.4758174259312</v>
      </c>
      <c r="T97" s="35">
        <f t="shared" si="51"/>
        <v>1.0354758174259311</v>
      </c>
      <c r="U97" s="134">
        <f>SUM($R$2:$R97)</f>
        <v>-68305.539304639577</v>
      </c>
      <c r="V97" s="134">
        <f t="shared" si="33"/>
        <v>68305.539304639577</v>
      </c>
      <c r="W97" s="35">
        <f t="shared" si="34"/>
        <v>-68.305539304639581</v>
      </c>
      <c r="X97" s="135">
        <f t="shared" si="35"/>
        <v>68.305539304639581</v>
      </c>
      <c r="Y97" s="150">
        <f t="shared" si="36"/>
        <v>93.939237015901199</v>
      </c>
      <c r="Z97" s="11">
        <f t="shared" si="37"/>
        <v>-1035.4758174259312</v>
      </c>
      <c r="AA97" s="12">
        <f>1/2*'Vehicle data and specs'!$C$6*$D97^2</f>
        <v>2702.8263888888887</v>
      </c>
      <c r="AB97" s="113">
        <f t="shared" si="38"/>
        <v>2.7028263888888886</v>
      </c>
      <c r="AC97" s="183">
        <f t="shared" si="52"/>
        <v>4.5067993422372436E-2</v>
      </c>
      <c r="AD97" s="42">
        <f t="shared" si="39"/>
        <v>-1.897376091795544E-2</v>
      </c>
      <c r="AE97" s="42">
        <f t="shared" si="40"/>
        <v>1.897376091795544E-2</v>
      </c>
      <c r="AF97" s="153">
        <f t="shared" si="53"/>
        <v>2.6094232504416996E-2</v>
      </c>
      <c r="AG97" s="156">
        <f t="shared" si="41"/>
        <v>54.644431443711667</v>
      </c>
      <c r="AH97" s="157">
        <f t="shared" si="42"/>
        <v>1.5179008734364351E-2</v>
      </c>
      <c r="AI97" s="160">
        <f t="shared" si="43"/>
        <v>0</v>
      </c>
      <c r="AJ97" s="13">
        <f t="shared" si="44"/>
        <v>-1.6246258514786416</v>
      </c>
      <c r="AK97" s="13">
        <f t="shared" si="45"/>
        <v>1.6246258514786416</v>
      </c>
      <c r="AL97" s="161">
        <f t="shared" si="46"/>
        <v>-1.6246258514786416</v>
      </c>
    </row>
    <row r="98" spans="1:38" x14ac:dyDescent="0.45">
      <c r="A98" s="44" t="s">
        <v>1</v>
      </c>
      <c r="B98" s="16">
        <v>96</v>
      </c>
      <c r="C98" s="52">
        <v>96</v>
      </c>
      <c r="D98" s="23">
        <f t="shared" si="27"/>
        <v>1.6111111111111109</v>
      </c>
      <c r="E98" s="58">
        <v>5.8</v>
      </c>
      <c r="F98" s="81">
        <f t="shared" si="47"/>
        <v>-0.76388888888888884</v>
      </c>
      <c r="G98" s="82">
        <f t="shared" si="48"/>
        <v>-2.75</v>
      </c>
      <c r="H98" s="93">
        <f>SUM($D$2:$D98)</f>
        <v>612.44444444444446</v>
      </c>
      <c r="I98" s="94">
        <f t="shared" si="49"/>
        <v>1</v>
      </c>
      <c r="J98" s="100">
        <f>'Vehicle data and specs'!$C$6*$F98</f>
        <v>-646.25</v>
      </c>
      <c r="K98" s="8">
        <f>'Vehicle data and specs'!$C$6*9.81*'Vehicle data and specs'!$C$17</f>
        <v>82.99260000000001</v>
      </c>
      <c r="L98" s="10">
        <f>(1/2)*'Vehicle data and specs'!$C$20*'Vehicle data and specs'!$C$11*'Vehicle data and specs'!$C$13*$D98^2</f>
        <v>1.1367451774691355</v>
      </c>
      <c r="M98" s="101">
        <f t="shared" si="28"/>
        <v>-562.12065482253081</v>
      </c>
      <c r="N98" s="111">
        <f t="shared" si="29"/>
        <v>1</v>
      </c>
      <c r="O98" s="120">
        <f t="shared" si="30"/>
        <v>0</v>
      </c>
      <c r="P98" s="11">
        <f>SUM($O$2:$O98)</f>
        <v>162244.77632054078</v>
      </c>
      <c r="Q98" s="121">
        <f t="shared" si="31"/>
        <v>162.24477632054078</v>
      </c>
      <c r="R98" s="133">
        <f t="shared" si="32"/>
        <v>-562.12065482253081</v>
      </c>
      <c r="S98" s="35">
        <f t="shared" si="50"/>
        <v>562.12065482253081</v>
      </c>
      <c r="T98" s="35">
        <f t="shared" si="51"/>
        <v>0.56212065482253082</v>
      </c>
      <c r="U98" s="134">
        <f>SUM($R$2:$R98)</f>
        <v>-68867.659959462108</v>
      </c>
      <c r="V98" s="134">
        <f t="shared" si="33"/>
        <v>68867.659959462108</v>
      </c>
      <c r="W98" s="35">
        <f t="shared" si="34"/>
        <v>-68.867659959462102</v>
      </c>
      <c r="X98" s="135">
        <f t="shared" si="35"/>
        <v>68.867659959462102</v>
      </c>
      <c r="Y98" s="150">
        <f t="shared" si="36"/>
        <v>93.377116361078677</v>
      </c>
      <c r="Z98" s="11">
        <f t="shared" si="37"/>
        <v>-562.12065482253081</v>
      </c>
      <c r="AA98" s="12">
        <f>1/2*'Vehicle data and specs'!$C$6*$D98^2</f>
        <v>1097.9722222222219</v>
      </c>
      <c r="AB98" s="113">
        <f t="shared" si="38"/>
        <v>1.0979722222222219</v>
      </c>
      <c r="AC98" s="183">
        <f t="shared" si="52"/>
        <v>4.5067993422372436E-2</v>
      </c>
      <c r="AD98" s="42">
        <f t="shared" si="39"/>
        <v>-1.9129905544295028E-2</v>
      </c>
      <c r="AE98" s="42">
        <f t="shared" si="40"/>
        <v>1.9129905544295028E-2</v>
      </c>
      <c r="AF98" s="153">
        <f t="shared" si="53"/>
        <v>2.5938087878077408E-2</v>
      </c>
      <c r="AG98" s="156">
        <f t="shared" si="41"/>
        <v>55.094127967569683</v>
      </c>
      <c r="AH98" s="157">
        <f t="shared" si="42"/>
        <v>1.5303924435436022E-2</v>
      </c>
      <c r="AI98" s="160">
        <f t="shared" si="43"/>
        <v>0</v>
      </c>
      <c r="AJ98" s="13">
        <f t="shared" si="44"/>
        <v>-0.90563883276963297</v>
      </c>
      <c r="AK98" s="13">
        <f t="shared" si="45"/>
        <v>0.90563883276963297</v>
      </c>
      <c r="AL98" s="161">
        <f t="shared" si="46"/>
        <v>-0.90563883276963297</v>
      </c>
    </row>
    <row r="99" spans="1:38" x14ac:dyDescent="0.45">
      <c r="A99" s="44" t="s">
        <v>1</v>
      </c>
      <c r="B99" s="16">
        <v>97</v>
      </c>
      <c r="C99" s="52">
        <v>97</v>
      </c>
      <c r="D99" s="23">
        <f t="shared" si="27"/>
        <v>1</v>
      </c>
      <c r="E99" s="58">
        <v>3.6</v>
      </c>
      <c r="F99" s="81">
        <f t="shared" si="47"/>
        <v>-0.49999999999999994</v>
      </c>
      <c r="G99" s="82">
        <f t="shared" si="48"/>
        <v>-1.7999999999999998</v>
      </c>
      <c r="H99" s="93">
        <f>SUM($D$2:$D99)</f>
        <v>613.44444444444446</v>
      </c>
      <c r="I99" s="94">
        <f t="shared" si="49"/>
        <v>0.61111111111108585</v>
      </c>
      <c r="J99" s="100">
        <f>'Vehicle data and specs'!$C$6*$F99</f>
        <v>-422.99999999999994</v>
      </c>
      <c r="K99" s="8">
        <f>'Vehicle data and specs'!$C$6*9.81*'Vehicle data and specs'!$C$17</f>
        <v>82.99260000000001</v>
      </c>
      <c r="L99" s="10">
        <f>(1/2)*'Vehicle data and specs'!$C$20*'Vehicle data and specs'!$C$11*'Vehicle data and specs'!$C$13*$D99^2</f>
        <v>0.43793750000000004</v>
      </c>
      <c r="M99" s="101">
        <f t="shared" si="28"/>
        <v>-339.56946249999999</v>
      </c>
      <c r="N99" s="111">
        <f t="shared" si="29"/>
        <v>1</v>
      </c>
      <c r="O99" s="120">
        <f t="shared" si="30"/>
        <v>0</v>
      </c>
      <c r="P99" s="11">
        <f>SUM($O$2:$O99)</f>
        <v>162244.77632054078</v>
      </c>
      <c r="Q99" s="121">
        <f t="shared" si="31"/>
        <v>162.24477632054078</v>
      </c>
      <c r="R99" s="133">
        <f t="shared" si="32"/>
        <v>-207.5146715277692</v>
      </c>
      <c r="S99" s="35">
        <f t="shared" si="50"/>
        <v>207.5146715277692</v>
      </c>
      <c r="T99" s="35">
        <f t="shared" si="51"/>
        <v>0.2075146715277692</v>
      </c>
      <c r="U99" s="134">
        <f>SUM($R$2:$R99)</f>
        <v>-69075.174630989874</v>
      </c>
      <c r="V99" s="134">
        <f t="shared" si="33"/>
        <v>69075.174630989874</v>
      </c>
      <c r="W99" s="35">
        <f t="shared" si="34"/>
        <v>-69.075174630989878</v>
      </c>
      <c r="X99" s="135">
        <f t="shared" si="35"/>
        <v>69.075174630989878</v>
      </c>
      <c r="Y99" s="150">
        <f t="shared" si="36"/>
        <v>93.169601689550902</v>
      </c>
      <c r="Z99" s="11">
        <f t="shared" si="37"/>
        <v>-207.5146715277692</v>
      </c>
      <c r="AA99" s="12">
        <f>1/2*'Vehicle data and specs'!$C$6*$D99^2</f>
        <v>423</v>
      </c>
      <c r="AB99" s="113">
        <f t="shared" si="38"/>
        <v>0.42299999999999999</v>
      </c>
      <c r="AC99" s="183">
        <f t="shared" si="52"/>
        <v>4.5067993422372436E-2</v>
      </c>
      <c r="AD99" s="42">
        <f t="shared" si="39"/>
        <v>-1.91875485086083E-2</v>
      </c>
      <c r="AE99" s="42">
        <f t="shared" si="40"/>
        <v>1.91875485086083E-2</v>
      </c>
      <c r="AF99" s="153">
        <f t="shared" si="53"/>
        <v>2.5880444913764136E-2</v>
      </c>
      <c r="AG99" s="156">
        <f t="shared" si="41"/>
        <v>55.260139704791904</v>
      </c>
      <c r="AH99" s="157">
        <f t="shared" si="42"/>
        <v>1.5350038806886641E-2</v>
      </c>
      <c r="AI99" s="160">
        <f t="shared" si="43"/>
        <v>0</v>
      </c>
      <c r="AJ99" s="13">
        <f t="shared" si="44"/>
        <v>-0.33956946249999997</v>
      </c>
      <c r="AK99" s="13">
        <f t="shared" si="45"/>
        <v>0.33956946249999997</v>
      </c>
      <c r="AL99" s="161">
        <f t="shared" si="46"/>
        <v>-0.33956946249999997</v>
      </c>
    </row>
    <row r="100" spans="1:38" x14ac:dyDescent="0.45">
      <c r="A100" s="44" t="s">
        <v>1</v>
      </c>
      <c r="B100" s="16">
        <v>98</v>
      </c>
      <c r="C100" s="52">
        <v>98</v>
      </c>
      <c r="D100" s="23">
        <f t="shared" si="27"/>
        <v>0.61111111111111116</v>
      </c>
      <c r="E100" s="58">
        <v>2.2000000000000002</v>
      </c>
      <c r="F100" s="81">
        <f t="shared" si="47"/>
        <v>-0.5</v>
      </c>
      <c r="G100" s="82">
        <f t="shared" si="48"/>
        <v>-1.8</v>
      </c>
      <c r="H100" s="93">
        <f>SUM($D$2:$D100)</f>
        <v>614.05555555555554</v>
      </c>
      <c r="I100" s="94">
        <f t="shared" si="49"/>
        <v>0</v>
      </c>
      <c r="J100" s="100">
        <f>'Vehicle data and specs'!$C$6*$F100</f>
        <v>-423</v>
      </c>
      <c r="K100" s="8">
        <f>'Vehicle data and specs'!$C$6*9.81*'Vehicle data and specs'!$C$17</f>
        <v>82.99260000000001</v>
      </c>
      <c r="L100" s="10">
        <f>(1/2)*'Vehicle data and specs'!$C$20*'Vehicle data and specs'!$C$11*'Vehicle data and specs'!$C$13*$D100^2</f>
        <v>0.16355073302469139</v>
      </c>
      <c r="M100" s="101">
        <f t="shared" si="28"/>
        <v>-339.84384926697527</v>
      </c>
      <c r="N100" s="111">
        <f t="shared" si="29"/>
        <v>1</v>
      </c>
      <c r="O100" s="120">
        <f t="shared" si="30"/>
        <v>0</v>
      </c>
      <c r="P100" s="11">
        <f>SUM($O$2:$O100)</f>
        <v>162244.77632054078</v>
      </c>
      <c r="Q100" s="121">
        <f t="shared" si="31"/>
        <v>162.24477632054078</v>
      </c>
      <c r="R100" s="133">
        <f t="shared" si="32"/>
        <v>0</v>
      </c>
      <c r="S100" s="35">
        <f t="shared" si="50"/>
        <v>0</v>
      </c>
      <c r="T100" s="35">
        <f t="shared" si="51"/>
        <v>0</v>
      </c>
      <c r="U100" s="134">
        <f>SUM($R$2:$R100)</f>
        <v>-69075.174630989874</v>
      </c>
      <c r="V100" s="134">
        <f t="shared" si="33"/>
        <v>69075.174630989874</v>
      </c>
      <c r="W100" s="35">
        <f t="shared" si="34"/>
        <v>-69.075174630989878</v>
      </c>
      <c r="X100" s="135">
        <f t="shared" si="35"/>
        <v>69.075174630989878</v>
      </c>
      <c r="Y100" s="150">
        <f t="shared" si="36"/>
        <v>93.169601689550902</v>
      </c>
      <c r="Z100" s="11">
        <f t="shared" si="37"/>
        <v>0</v>
      </c>
      <c r="AA100" s="12">
        <f>1/2*'Vehicle data and specs'!$C$6*$D100^2</f>
        <v>157.97222222222226</v>
      </c>
      <c r="AB100" s="113">
        <f t="shared" si="38"/>
        <v>0.15797222222222226</v>
      </c>
      <c r="AC100" s="183">
        <f t="shared" si="52"/>
        <v>4.5067993422372436E-2</v>
      </c>
      <c r="AD100" s="42">
        <f t="shared" si="39"/>
        <v>-1.91875485086083E-2</v>
      </c>
      <c r="AE100" s="42">
        <f t="shared" si="40"/>
        <v>1.91875485086083E-2</v>
      </c>
      <c r="AF100" s="153">
        <f t="shared" si="53"/>
        <v>2.5880444913764136E-2</v>
      </c>
      <c r="AG100" s="156">
        <f t="shared" si="41"/>
        <v>55.260139704791904</v>
      </c>
      <c r="AH100" s="157">
        <f t="shared" si="42"/>
        <v>1.5350038806886641E-2</v>
      </c>
      <c r="AI100" s="160">
        <f t="shared" si="43"/>
        <v>0</v>
      </c>
      <c r="AJ100" s="13">
        <f t="shared" si="44"/>
        <v>-0.20768235232981824</v>
      </c>
      <c r="AK100" s="13">
        <f t="shared" si="45"/>
        <v>0.20768235232981824</v>
      </c>
      <c r="AL100" s="161">
        <f t="shared" si="46"/>
        <v>-0.20768235232981824</v>
      </c>
    </row>
    <row r="101" spans="1:38" x14ac:dyDescent="0.45">
      <c r="A101" s="44" t="s">
        <v>1</v>
      </c>
      <c r="B101" s="16">
        <v>99</v>
      </c>
      <c r="C101" s="52">
        <v>99</v>
      </c>
      <c r="D101" s="23">
        <f t="shared" si="27"/>
        <v>0</v>
      </c>
      <c r="E101" s="58">
        <v>0</v>
      </c>
      <c r="F101" s="81">
        <f t="shared" si="47"/>
        <v>-0.30555555555555558</v>
      </c>
      <c r="G101" s="82">
        <f t="shared" si="48"/>
        <v>-1.1000000000000001</v>
      </c>
      <c r="H101" s="93">
        <f>SUM($D$2:$D101)</f>
        <v>614.05555555555554</v>
      </c>
      <c r="I101" s="94">
        <f t="shared" si="49"/>
        <v>0</v>
      </c>
      <c r="J101" s="100">
        <f>'Vehicle data and specs'!$C$6*$F101</f>
        <v>-258.5</v>
      </c>
      <c r="K101" s="8">
        <f>'Vehicle data and specs'!$C$6*9.81*'Vehicle data and specs'!$C$17</f>
        <v>82.99260000000001</v>
      </c>
      <c r="L101" s="10">
        <f>(1/2)*'Vehicle data and specs'!$C$20*'Vehicle data and specs'!$C$11*'Vehicle data and specs'!$C$13*$D101^2</f>
        <v>0</v>
      </c>
      <c r="M101" s="101">
        <f t="shared" si="28"/>
        <v>-175.50739999999999</v>
      </c>
      <c r="N101" s="111">
        <f t="shared" si="29"/>
        <v>1</v>
      </c>
      <c r="O101" s="120">
        <f t="shared" si="30"/>
        <v>0</v>
      </c>
      <c r="P101" s="11">
        <f>SUM($O$2:$O101)</f>
        <v>162244.77632054078</v>
      </c>
      <c r="Q101" s="121">
        <f t="shared" si="31"/>
        <v>162.24477632054078</v>
      </c>
      <c r="R101" s="133">
        <f t="shared" si="32"/>
        <v>0</v>
      </c>
      <c r="S101" s="35">
        <f t="shared" si="50"/>
        <v>0</v>
      </c>
      <c r="T101" s="35">
        <f t="shared" si="51"/>
        <v>0</v>
      </c>
      <c r="U101" s="134">
        <f>SUM($R$2:$R101)</f>
        <v>-69075.174630989874</v>
      </c>
      <c r="V101" s="134">
        <f t="shared" si="33"/>
        <v>69075.174630989874</v>
      </c>
      <c r="W101" s="35">
        <f t="shared" si="34"/>
        <v>-69.075174630989878</v>
      </c>
      <c r="X101" s="135">
        <f t="shared" si="35"/>
        <v>69.075174630989878</v>
      </c>
      <c r="Y101" s="150">
        <f t="shared" si="36"/>
        <v>93.169601689550902</v>
      </c>
      <c r="Z101" s="11">
        <f t="shared" si="37"/>
        <v>0</v>
      </c>
      <c r="AA101" s="12">
        <f>1/2*'Vehicle data and specs'!$C$6*$D101^2</f>
        <v>0</v>
      </c>
      <c r="AB101" s="113">
        <f t="shared" si="38"/>
        <v>0</v>
      </c>
      <c r="AC101" s="183">
        <f t="shared" si="52"/>
        <v>4.5067993422372436E-2</v>
      </c>
      <c r="AD101" s="42">
        <f t="shared" si="39"/>
        <v>-1.91875485086083E-2</v>
      </c>
      <c r="AE101" s="42">
        <f t="shared" si="40"/>
        <v>1.91875485086083E-2</v>
      </c>
      <c r="AF101" s="153">
        <f t="shared" si="53"/>
        <v>2.5880444913764136E-2</v>
      </c>
      <c r="AG101" s="156">
        <f t="shared" si="41"/>
        <v>55.260139704791904</v>
      </c>
      <c r="AH101" s="157">
        <f t="shared" si="42"/>
        <v>1.5350038806886641E-2</v>
      </c>
      <c r="AI101" s="160">
        <f t="shared" si="43"/>
        <v>0</v>
      </c>
      <c r="AJ101" s="13">
        <f t="shared" si="44"/>
        <v>0</v>
      </c>
      <c r="AK101" s="13">
        <f t="shared" si="45"/>
        <v>0</v>
      </c>
      <c r="AL101" s="161">
        <f t="shared" si="46"/>
        <v>0</v>
      </c>
    </row>
    <row r="102" spans="1:38" x14ac:dyDescent="0.45">
      <c r="A102" s="44" t="s">
        <v>1</v>
      </c>
      <c r="B102" s="16">
        <v>100</v>
      </c>
      <c r="C102" s="52">
        <v>100</v>
      </c>
      <c r="D102" s="23">
        <f t="shared" si="27"/>
        <v>0</v>
      </c>
      <c r="E102" s="58">
        <v>0</v>
      </c>
      <c r="F102" s="81">
        <f t="shared" si="47"/>
        <v>0</v>
      </c>
      <c r="G102" s="82">
        <f t="shared" si="48"/>
        <v>0</v>
      </c>
      <c r="H102" s="93">
        <f>SUM($D$2:$D102)</f>
        <v>614.05555555555554</v>
      </c>
      <c r="I102" s="94">
        <f t="shared" si="49"/>
        <v>0</v>
      </c>
      <c r="J102" s="100">
        <f>'Vehicle data and specs'!$C$6*$F102</f>
        <v>0</v>
      </c>
      <c r="K102" s="8">
        <f>'Vehicle data and specs'!$C$6*9.81*'Vehicle data and specs'!$C$17</f>
        <v>82.99260000000001</v>
      </c>
      <c r="L102" s="10">
        <f>(1/2)*'Vehicle data and specs'!$C$20*'Vehicle data and specs'!$C$11*'Vehicle data and specs'!$C$13*$D102^2</f>
        <v>0</v>
      </c>
      <c r="M102" s="101">
        <f t="shared" si="28"/>
        <v>82.99260000000001</v>
      </c>
      <c r="N102" s="111">
        <f t="shared" si="29"/>
        <v>0</v>
      </c>
      <c r="O102" s="120">
        <f t="shared" si="30"/>
        <v>0</v>
      </c>
      <c r="P102" s="11">
        <f>SUM($O$2:$O102)</f>
        <v>162244.77632054078</v>
      </c>
      <c r="Q102" s="121">
        <f t="shared" si="31"/>
        <v>162.24477632054078</v>
      </c>
      <c r="R102" s="133">
        <f t="shared" si="32"/>
        <v>0</v>
      </c>
      <c r="S102" s="35">
        <f t="shared" si="50"/>
        <v>0</v>
      </c>
      <c r="T102" s="35">
        <f t="shared" si="51"/>
        <v>0</v>
      </c>
      <c r="U102" s="134">
        <f>SUM($R$2:$R102)</f>
        <v>-69075.174630989874</v>
      </c>
      <c r="V102" s="134">
        <f t="shared" si="33"/>
        <v>69075.174630989874</v>
      </c>
      <c r="W102" s="35">
        <f t="shared" si="34"/>
        <v>-69.075174630989878</v>
      </c>
      <c r="X102" s="135">
        <f t="shared" si="35"/>
        <v>69.075174630989878</v>
      </c>
      <c r="Y102" s="150">
        <f t="shared" si="36"/>
        <v>93.169601689550902</v>
      </c>
      <c r="Z102" s="11">
        <f t="shared" si="37"/>
        <v>0</v>
      </c>
      <c r="AA102" s="12">
        <f>1/2*'Vehicle data and specs'!$C$6*$D102^2</f>
        <v>0</v>
      </c>
      <c r="AB102" s="113">
        <f t="shared" si="38"/>
        <v>0</v>
      </c>
      <c r="AC102" s="183">
        <f t="shared" si="52"/>
        <v>4.5067993422372436E-2</v>
      </c>
      <c r="AD102" s="42">
        <f t="shared" si="39"/>
        <v>-1.91875485086083E-2</v>
      </c>
      <c r="AE102" s="42">
        <f t="shared" si="40"/>
        <v>1.91875485086083E-2</v>
      </c>
      <c r="AF102" s="153">
        <f t="shared" si="53"/>
        <v>2.5880444913764136E-2</v>
      </c>
      <c r="AG102" s="156">
        <f t="shared" si="41"/>
        <v>55.260139704791904</v>
      </c>
      <c r="AH102" s="157">
        <f t="shared" si="42"/>
        <v>1.5350038806886641E-2</v>
      </c>
      <c r="AI102" s="160">
        <f t="shared" si="43"/>
        <v>0</v>
      </c>
      <c r="AJ102" s="13">
        <f t="shared" si="44"/>
        <v>0</v>
      </c>
      <c r="AK102" s="13">
        <f t="shared" si="45"/>
        <v>0</v>
      </c>
      <c r="AL102" s="161">
        <f t="shared" si="46"/>
        <v>0</v>
      </c>
    </row>
    <row r="103" spans="1:38" x14ac:dyDescent="0.45">
      <c r="A103" s="44" t="s">
        <v>1</v>
      </c>
      <c r="B103" s="16">
        <v>101</v>
      </c>
      <c r="C103" s="52">
        <v>101</v>
      </c>
      <c r="D103" s="23">
        <f t="shared" si="27"/>
        <v>0</v>
      </c>
      <c r="E103" s="58">
        <v>0</v>
      </c>
      <c r="F103" s="81">
        <f t="shared" si="47"/>
        <v>0</v>
      </c>
      <c r="G103" s="82">
        <f t="shared" si="48"/>
        <v>0</v>
      </c>
      <c r="H103" s="93">
        <f>SUM($D$2:$D103)</f>
        <v>614.05555555555554</v>
      </c>
      <c r="I103" s="94">
        <f t="shared" si="49"/>
        <v>0</v>
      </c>
      <c r="J103" s="100">
        <f>'Vehicle data and specs'!$C$6*$F103</f>
        <v>0</v>
      </c>
      <c r="K103" s="8">
        <f>'Vehicle data and specs'!$C$6*9.81*'Vehicle data and specs'!$C$17</f>
        <v>82.99260000000001</v>
      </c>
      <c r="L103" s="10">
        <f>(1/2)*'Vehicle data and specs'!$C$20*'Vehicle data and specs'!$C$11*'Vehicle data and specs'!$C$13*$D103^2</f>
        <v>0</v>
      </c>
      <c r="M103" s="101">
        <f t="shared" si="28"/>
        <v>82.99260000000001</v>
      </c>
      <c r="N103" s="111">
        <f t="shared" si="29"/>
        <v>0</v>
      </c>
      <c r="O103" s="120">
        <f t="shared" si="30"/>
        <v>0</v>
      </c>
      <c r="P103" s="11">
        <f>SUM($O$2:$O103)</f>
        <v>162244.77632054078</v>
      </c>
      <c r="Q103" s="121">
        <f t="shared" si="31"/>
        <v>162.24477632054078</v>
      </c>
      <c r="R103" s="133">
        <f t="shared" si="32"/>
        <v>0</v>
      </c>
      <c r="S103" s="35">
        <f t="shared" si="50"/>
        <v>0</v>
      </c>
      <c r="T103" s="35">
        <f t="shared" si="51"/>
        <v>0</v>
      </c>
      <c r="U103" s="134">
        <f>SUM($R$2:$R103)</f>
        <v>-69075.174630989874</v>
      </c>
      <c r="V103" s="134">
        <f t="shared" si="33"/>
        <v>69075.174630989874</v>
      </c>
      <c r="W103" s="35">
        <f t="shared" si="34"/>
        <v>-69.075174630989878</v>
      </c>
      <c r="X103" s="135">
        <f t="shared" si="35"/>
        <v>69.075174630989878</v>
      </c>
      <c r="Y103" s="150">
        <f t="shared" si="36"/>
        <v>93.169601689550902</v>
      </c>
      <c r="Z103" s="11">
        <f t="shared" si="37"/>
        <v>0</v>
      </c>
      <c r="AA103" s="12">
        <f>1/2*'Vehicle data and specs'!$C$6*$D103^2</f>
        <v>0</v>
      </c>
      <c r="AB103" s="113">
        <f t="shared" si="38"/>
        <v>0</v>
      </c>
      <c r="AC103" s="183">
        <f t="shared" si="52"/>
        <v>4.5067993422372436E-2</v>
      </c>
      <c r="AD103" s="42">
        <f t="shared" si="39"/>
        <v>-1.91875485086083E-2</v>
      </c>
      <c r="AE103" s="42">
        <f t="shared" si="40"/>
        <v>1.91875485086083E-2</v>
      </c>
      <c r="AF103" s="153">
        <f t="shared" si="53"/>
        <v>2.5880444913764136E-2</v>
      </c>
      <c r="AG103" s="156">
        <f t="shared" si="41"/>
        <v>55.260139704791904</v>
      </c>
      <c r="AH103" s="157">
        <f t="shared" si="42"/>
        <v>1.5350038806886641E-2</v>
      </c>
      <c r="AI103" s="160">
        <f t="shared" si="43"/>
        <v>0</v>
      </c>
      <c r="AJ103" s="13">
        <f t="shared" si="44"/>
        <v>0</v>
      </c>
      <c r="AK103" s="13">
        <f t="shared" si="45"/>
        <v>0</v>
      </c>
      <c r="AL103" s="161">
        <f t="shared" si="46"/>
        <v>0</v>
      </c>
    </row>
    <row r="104" spans="1:38" x14ac:dyDescent="0.45">
      <c r="A104" s="44" t="s">
        <v>1</v>
      </c>
      <c r="B104" s="16">
        <v>102</v>
      </c>
      <c r="C104" s="52">
        <v>102</v>
      </c>
      <c r="D104" s="23">
        <f t="shared" si="27"/>
        <v>0</v>
      </c>
      <c r="E104" s="58">
        <v>0</v>
      </c>
      <c r="F104" s="81">
        <f t="shared" si="47"/>
        <v>0</v>
      </c>
      <c r="G104" s="82">
        <f t="shared" si="48"/>
        <v>0</v>
      </c>
      <c r="H104" s="93">
        <f>SUM($D$2:$D104)</f>
        <v>614.05555555555554</v>
      </c>
      <c r="I104" s="94">
        <f t="shared" si="49"/>
        <v>0</v>
      </c>
      <c r="J104" s="100">
        <f>'Vehicle data and specs'!$C$6*$F104</f>
        <v>0</v>
      </c>
      <c r="K104" s="8">
        <f>'Vehicle data and specs'!$C$6*9.81*'Vehicle data and specs'!$C$17</f>
        <v>82.99260000000001</v>
      </c>
      <c r="L104" s="10">
        <f>(1/2)*'Vehicle data and specs'!$C$20*'Vehicle data and specs'!$C$11*'Vehicle data and specs'!$C$13*$D104^2</f>
        <v>0</v>
      </c>
      <c r="M104" s="101">
        <f t="shared" si="28"/>
        <v>82.99260000000001</v>
      </c>
      <c r="N104" s="111">
        <f t="shared" si="29"/>
        <v>0</v>
      </c>
      <c r="O104" s="120">
        <f t="shared" si="30"/>
        <v>0</v>
      </c>
      <c r="P104" s="11">
        <f>SUM($O$2:$O104)</f>
        <v>162244.77632054078</v>
      </c>
      <c r="Q104" s="121">
        <f t="shared" si="31"/>
        <v>162.24477632054078</v>
      </c>
      <c r="R104" s="133">
        <f t="shared" si="32"/>
        <v>0</v>
      </c>
      <c r="S104" s="35">
        <f t="shared" si="50"/>
        <v>0</v>
      </c>
      <c r="T104" s="35">
        <f t="shared" si="51"/>
        <v>0</v>
      </c>
      <c r="U104" s="134">
        <f>SUM($R$2:$R104)</f>
        <v>-69075.174630989874</v>
      </c>
      <c r="V104" s="134">
        <f t="shared" si="33"/>
        <v>69075.174630989874</v>
      </c>
      <c r="W104" s="35">
        <f t="shared" si="34"/>
        <v>-69.075174630989878</v>
      </c>
      <c r="X104" s="135">
        <f t="shared" si="35"/>
        <v>69.075174630989878</v>
      </c>
      <c r="Y104" s="150">
        <f t="shared" si="36"/>
        <v>93.169601689550902</v>
      </c>
      <c r="Z104" s="11">
        <f t="shared" si="37"/>
        <v>0</v>
      </c>
      <c r="AA104" s="12">
        <f>1/2*'Vehicle data and specs'!$C$6*$D104^2</f>
        <v>0</v>
      </c>
      <c r="AB104" s="113">
        <f t="shared" si="38"/>
        <v>0</v>
      </c>
      <c r="AC104" s="183">
        <f t="shared" si="52"/>
        <v>4.5067993422372436E-2</v>
      </c>
      <c r="AD104" s="42">
        <f t="shared" si="39"/>
        <v>-1.91875485086083E-2</v>
      </c>
      <c r="AE104" s="42">
        <f t="shared" si="40"/>
        <v>1.91875485086083E-2</v>
      </c>
      <c r="AF104" s="153">
        <f t="shared" si="53"/>
        <v>2.5880444913764136E-2</v>
      </c>
      <c r="AG104" s="156">
        <f t="shared" si="41"/>
        <v>55.260139704791904</v>
      </c>
      <c r="AH104" s="157">
        <f t="shared" si="42"/>
        <v>1.5350038806886641E-2</v>
      </c>
      <c r="AI104" s="160">
        <f t="shared" si="43"/>
        <v>0</v>
      </c>
      <c r="AJ104" s="13">
        <f t="shared" si="44"/>
        <v>0</v>
      </c>
      <c r="AK104" s="13">
        <f t="shared" si="45"/>
        <v>0</v>
      </c>
      <c r="AL104" s="161">
        <f t="shared" si="46"/>
        <v>0</v>
      </c>
    </row>
    <row r="105" spans="1:38" x14ac:dyDescent="0.45">
      <c r="A105" s="44" t="s">
        <v>1</v>
      </c>
      <c r="B105" s="16">
        <v>103</v>
      </c>
      <c r="C105" s="52">
        <v>103</v>
      </c>
      <c r="D105" s="23">
        <f t="shared" si="27"/>
        <v>0</v>
      </c>
      <c r="E105" s="58">
        <v>0</v>
      </c>
      <c r="F105" s="81">
        <f t="shared" si="47"/>
        <v>0</v>
      </c>
      <c r="G105" s="82">
        <f t="shared" si="48"/>
        <v>0</v>
      </c>
      <c r="H105" s="93">
        <f>SUM($D$2:$D105)</f>
        <v>614.05555555555554</v>
      </c>
      <c r="I105" s="94">
        <f t="shared" si="49"/>
        <v>0</v>
      </c>
      <c r="J105" s="100">
        <f>'Vehicle data and specs'!$C$6*$F105</f>
        <v>0</v>
      </c>
      <c r="K105" s="8">
        <f>'Vehicle data and specs'!$C$6*9.81*'Vehicle data and specs'!$C$17</f>
        <v>82.99260000000001</v>
      </c>
      <c r="L105" s="10">
        <f>(1/2)*'Vehicle data and specs'!$C$20*'Vehicle data and specs'!$C$11*'Vehicle data and specs'!$C$13*$D105^2</f>
        <v>0</v>
      </c>
      <c r="M105" s="101">
        <f t="shared" si="28"/>
        <v>82.99260000000001</v>
      </c>
      <c r="N105" s="111">
        <f t="shared" si="29"/>
        <v>0</v>
      </c>
      <c r="O105" s="120">
        <f t="shared" si="30"/>
        <v>0</v>
      </c>
      <c r="P105" s="11">
        <f>SUM($O$2:$O105)</f>
        <v>162244.77632054078</v>
      </c>
      <c r="Q105" s="121">
        <f t="shared" si="31"/>
        <v>162.24477632054078</v>
      </c>
      <c r="R105" s="133">
        <f t="shared" si="32"/>
        <v>0</v>
      </c>
      <c r="S105" s="35">
        <f t="shared" si="50"/>
        <v>0</v>
      </c>
      <c r="T105" s="35">
        <f t="shared" si="51"/>
        <v>0</v>
      </c>
      <c r="U105" s="134">
        <f>SUM($R$2:$R105)</f>
        <v>-69075.174630989874</v>
      </c>
      <c r="V105" s="134">
        <f t="shared" si="33"/>
        <v>69075.174630989874</v>
      </c>
      <c r="W105" s="35">
        <f t="shared" si="34"/>
        <v>-69.075174630989878</v>
      </c>
      <c r="X105" s="135">
        <f t="shared" si="35"/>
        <v>69.075174630989878</v>
      </c>
      <c r="Y105" s="150">
        <f t="shared" si="36"/>
        <v>93.169601689550902</v>
      </c>
      <c r="Z105" s="11">
        <f t="shared" si="37"/>
        <v>0</v>
      </c>
      <c r="AA105" s="12">
        <f>1/2*'Vehicle data and specs'!$C$6*$D105^2</f>
        <v>0</v>
      </c>
      <c r="AB105" s="113">
        <f t="shared" si="38"/>
        <v>0</v>
      </c>
      <c r="AC105" s="183">
        <f t="shared" si="52"/>
        <v>4.5067993422372436E-2</v>
      </c>
      <c r="AD105" s="42">
        <f t="shared" si="39"/>
        <v>-1.91875485086083E-2</v>
      </c>
      <c r="AE105" s="42">
        <f t="shared" si="40"/>
        <v>1.91875485086083E-2</v>
      </c>
      <c r="AF105" s="153">
        <f t="shared" si="53"/>
        <v>2.5880444913764136E-2</v>
      </c>
      <c r="AG105" s="156">
        <f t="shared" si="41"/>
        <v>55.260139704791904</v>
      </c>
      <c r="AH105" s="157">
        <f t="shared" si="42"/>
        <v>1.5350038806886641E-2</v>
      </c>
      <c r="AI105" s="160">
        <f t="shared" si="43"/>
        <v>0</v>
      </c>
      <c r="AJ105" s="13">
        <f t="shared" si="44"/>
        <v>0</v>
      </c>
      <c r="AK105" s="13">
        <f t="shared" si="45"/>
        <v>0</v>
      </c>
      <c r="AL105" s="161">
        <f t="shared" si="46"/>
        <v>0</v>
      </c>
    </row>
    <row r="106" spans="1:38" x14ac:dyDescent="0.45">
      <c r="A106" s="44" t="s">
        <v>1</v>
      </c>
      <c r="B106" s="16">
        <v>104</v>
      </c>
      <c r="C106" s="52">
        <v>104</v>
      </c>
      <c r="D106" s="23">
        <f t="shared" si="27"/>
        <v>0</v>
      </c>
      <c r="E106" s="58">
        <v>0</v>
      </c>
      <c r="F106" s="81">
        <f t="shared" si="47"/>
        <v>0</v>
      </c>
      <c r="G106" s="82">
        <f t="shared" si="48"/>
        <v>0</v>
      </c>
      <c r="H106" s="93">
        <f>SUM($D$2:$D106)</f>
        <v>614.05555555555554</v>
      </c>
      <c r="I106" s="94">
        <f t="shared" si="49"/>
        <v>0</v>
      </c>
      <c r="J106" s="100">
        <f>'Vehicle data and specs'!$C$6*$F106</f>
        <v>0</v>
      </c>
      <c r="K106" s="8">
        <f>'Vehicle data and specs'!$C$6*9.81*'Vehicle data and specs'!$C$17</f>
        <v>82.99260000000001</v>
      </c>
      <c r="L106" s="10">
        <f>(1/2)*'Vehicle data and specs'!$C$20*'Vehicle data and specs'!$C$11*'Vehicle data and specs'!$C$13*$D106^2</f>
        <v>0</v>
      </c>
      <c r="M106" s="101">
        <f t="shared" si="28"/>
        <v>82.99260000000001</v>
      </c>
      <c r="N106" s="111">
        <f t="shared" si="29"/>
        <v>0</v>
      </c>
      <c r="O106" s="120">
        <f t="shared" si="30"/>
        <v>0</v>
      </c>
      <c r="P106" s="11">
        <f>SUM($O$2:$O106)</f>
        <v>162244.77632054078</v>
      </c>
      <c r="Q106" s="121">
        <f t="shared" si="31"/>
        <v>162.24477632054078</v>
      </c>
      <c r="R106" s="133">
        <f t="shared" si="32"/>
        <v>0</v>
      </c>
      <c r="S106" s="35">
        <f t="shared" si="50"/>
        <v>0</v>
      </c>
      <c r="T106" s="35">
        <f t="shared" si="51"/>
        <v>0</v>
      </c>
      <c r="U106" s="134">
        <f>SUM($R$2:$R106)</f>
        <v>-69075.174630989874</v>
      </c>
      <c r="V106" s="134">
        <f t="shared" si="33"/>
        <v>69075.174630989874</v>
      </c>
      <c r="W106" s="35">
        <f t="shared" si="34"/>
        <v>-69.075174630989878</v>
      </c>
      <c r="X106" s="135">
        <f t="shared" si="35"/>
        <v>69.075174630989878</v>
      </c>
      <c r="Y106" s="150">
        <f t="shared" si="36"/>
        <v>93.169601689550902</v>
      </c>
      <c r="Z106" s="11">
        <f t="shared" si="37"/>
        <v>0</v>
      </c>
      <c r="AA106" s="12">
        <f>1/2*'Vehicle data and specs'!$C$6*$D106^2</f>
        <v>0</v>
      </c>
      <c r="AB106" s="113">
        <f t="shared" si="38"/>
        <v>0</v>
      </c>
      <c r="AC106" s="183">
        <f t="shared" si="52"/>
        <v>4.5067993422372436E-2</v>
      </c>
      <c r="AD106" s="42">
        <f t="shared" si="39"/>
        <v>-1.91875485086083E-2</v>
      </c>
      <c r="AE106" s="42">
        <f t="shared" si="40"/>
        <v>1.91875485086083E-2</v>
      </c>
      <c r="AF106" s="153">
        <f t="shared" si="53"/>
        <v>2.5880444913764136E-2</v>
      </c>
      <c r="AG106" s="156">
        <f t="shared" si="41"/>
        <v>55.260139704791904</v>
      </c>
      <c r="AH106" s="157">
        <f t="shared" si="42"/>
        <v>1.5350038806886641E-2</v>
      </c>
      <c r="AI106" s="160">
        <f t="shared" si="43"/>
        <v>0</v>
      </c>
      <c r="AJ106" s="13">
        <f t="shared" si="44"/>
        <v>0</v>
      </c>
      <c r="AK106" s="13">
        <f t="shared" si="45"/>
        <v>0</v>
      </c>
      <c r="AL106" s="161">
        <f t="shared" si="46"/>
        <v>0</v>
      </c>
    </row>
    <row r="107" spans="1:38" x14ac:dyDescent="0.45">
      <c r="A107" s="44" t="s">
        <v>1</v>
      </c>
      <c r="B107" s="16">
        <v>105</v>
      </c>
      <c r="C107" s="52">
        <v>105</v>
      </c>
      <c r="D107" s="23">
        <f t="shared" si="27"/>
        <v>0</v>
      </c>
      <c r="E107" s="58">
        <v>0</v>
      </c>
      <c r="F107" s="81">
        <f t="shared" si="47"/>
        <v>0</v>
      </c>
      <c r="G107" s="82">
        <f t="shared" si="48"/>
        <v>0</v>
      </c>
      <c r="H107" s="93">
        <f>SUM($D$2:$D107)</f>
        <v>614.05555555555554</v>
      </c>
      <c r="I107" s="94">
        <f t="shared" si="49"/>
        <v>0</v>
      </c>
      <c r="J107" s="100">
        <f>'Vehicle data and specs'!$C$6*$F107</f>
        <v>0</v>
      </c>
      <c r="K107" s="8">
        <f>'Vehicle data and specs'!$C$6*9.81*'Vehicle data and specs'!$C$17</f>
        <v>82.99260000000001</v>
      </c>
      <c r="L107" s="10">
        <f>(1/2)*'Vehicle data and specs'!$C$20*'Vehicle data and specs'!$C$11*'Vehicle data and specs'!$C$13*$D107^2</f>
        <v>0</v>
      </c>
      <c r="M107" s="101">
        <f t="shared" si="28"/>
        <v>82.99260000000001</v>
      </c>
      <c r="N107" s="111">
        <f t="shared" si="29"/>
        <v>0</v>
      </c>
      <c r="O107" s="120">
        <f t="shared" si="30"/>
        <v>0</v>
      </c>
      <c r="P107" s="11">
        <f>SUM($O$2:$O107)</f>
        <v>162244.77632054078</v>
      </c>
      <c r="Q107" s="121">
        <f t="shared" si="31"/>
        <v>162.24477632054078</v>
      </c>
      <c r="R107" s="133">
        <f t="shared" si="32"/>
        <v>0</v>
      </c>
      <c r="S107" s="35">
        <f t="shared" si="50"/>
        <v>0</v>
      </c>
      <c r="T107" s="35">
        <f t="shared" si="51"/>
        <v>0</v>
      </c>
      <c r="U107" s="134">
        <f>SUM($R$2:$R107)</f>
        <v>-69075.174630989874</v>
      </c>
      <c r="V107" s="134">
        <f t="shared" si="33"/>
        <v>69075.174630989874</v>
      </c>
      <c r="W107" s="35">
        <f t="shared" si="34"/>
        <v>-69.075174630989878</v>
      </c>
      <c r="X107" s="135">
        <f t="shared" si="35"/>
        <v>69.075174630989878</v>
      </c>
      <c r="Y107" s="150">
        <f t="shared" si="36"/>
        <v>93.169601689550902</v>
      </c>
      <c r="Z107" s="11">
        <f t="shared" si="37"/>
        <v>0</v>
      </c>
      <c r="AA107" s="12">
        <f>1/2*'Vehicle data and specs'!$C$6*$D107^2</f>
        <v>0</v>
      </c>
      <c r="AB107" s="113">
        <f t="shared" si="38"/>
        <v>0</v>
      </c>
      <c r="AC107" s="183">
        <f t="shared" si="52"/>
        <v>4.5067993422372436E-2</v>
      </c>
      <c r="AD107" s="42">
        <f t="shared" si="39"/>
        <v>-1.91875485086083E-2</v>
      </c>
      <c r="AE107" s="42">
        <f t="shared" si="40"/>
        <v>1.91875485086083E-2</v>
      </c>
      <c r="AF107" s="153">
        <f t="shared" si="53"/>
        <v>2.5880444913764136E-2</v>
      </c>
      <c r="AG107" s="156">
        <f t="shared" si="41"/>
        <v>55.260139704791904</v>
      </c>
      <c r="AH107" s="157">
        <f t="shared" si="42"/>
        <v>1.5350038806886641E-2</v>
      </c>
      <c r="AI107" s="160">
        <f t="shared" si="43"/>
        <v>0</v>
      </c>
      <c r="AJ107" s="13">
        <f t="shared" si="44"/>
        <v>0</v>
      </c>
      <c r="AK107" s="13">
        <f t="shared" si="45"/>
        <v>0</v>
      </c>
      <c r="AL107" s="161">
        <f t="shared" si="46"/>
        <v>0</v>
      </c>
    </row>
    <row r="108" spans="1:38" x14ac:dyDescent="0.45">
      <c r="A108" s="44" t="s">
        <v>1</v>
      </c>
      <c r="B108" s="16">
        <v>106</v>
      </c>
      <c r="C108" s="52">
        <v>106</v>
      </c>
      <c r="D108" s="23">
        <f t="shared" si="27"/>
        <v>0</v>
      </c>
      <c r="E108" s="58">
        <v>0</v>
      </c>
      <c r="F108" s="81">
        <f t="shared" si="47"/>
        <v>0</v>
      </c>
      <c r="G108" s="82">
        <f t="shared" si="48"/>
        <v>0</v>
      </c>
      <c r="H108" s="93">
        <f>SUM($D$2:$D108)</f>
        <v>614.05555555555554</v>
      </c>
      <c r="I108" s="94">
        <f t="shared" si="49"/>
        <v>0</v>
      </c>
      <c r="J108" s="100">
        <f>'Vehicle data and specs'!$C$6*$F108</f>
        <v>0</v>
      </c>
      <c r="K108" s="8">
        <f>'Vehicle data and specs'!$C$6*9.81*'Vehicle data and specs'!$C$17</f>
        <v>82.99260000000001</v>
      </c>
      <c r="L108" s="10">
        <f>(1/2)*'Vehicle data and specs'!$C$20*'Vehicle data and specs'!$C$11*'Vehicle data and specs'!$C$13*$D108^2</f>
        <v>0</v>
      </c>
      <c r="M108" s="101">
        <f t="shared" si="28"/>
        <v>82.99260000000001</v>
      </c>
      <c r="N108" s="111">
        <f t="shared" si="29"/>
        <v>0</v>
      </c>
      <c r="O108" s="120">
        <f t="shared" si="30"/>
        <v>0</v>
      </c>
      <c r="P108" s="11">
        <f>SUM($O$2:$O108)</f>
        <v>162244.77632054078</v>
      </c>
      <c r="Q108" s="121">
        <f t="shared" si="31"/>
        <v>162.24477632054078</v>
      </c>
      <c r="R108" s="133">
        <f t="shared" si="32"/>
        <v>0</v>
      </c>
      <c r="S108" s="35">
        <f t="shared" si="50"/>
        <v>0</v>
      </c>
      <c r="T108" s="35">
        <f t="shared" si="51"/>
        <v>0</v>
      </c>
      <c r="U108" s="134">
        <f>SUM($R$2:$R108)</f>
        <v>-69075.174630989874</v>
      </c>
      <c r="V108" s="134">
        <f t="shared" si="33"/>
        <v>69075.174630989874</v>
      </c>
      <c r="W108" s="35">
        <f t="shared" si="34"/>
        <v>-69.075174630989878</v>
      </c>
      <c r="X108" s="135">
        <f t="shared" si="35"/>
        <v>69.075174630989878</v>
      </c>
      <c r="Y108" s="150">
        <f t="shared" si="36"/>
        <v>93.169601689550902</v>
      </c>
      <c r="Z108" s="11">
        <f t="shared" si="37"/>
        <v>0</v>
      </c>
      <c r="AA108" s="12">
        <f>1/2*'Vehicle data and specs'!$C$6*$D108^2</f>
        <v>0</v>
      </c>
      <c r="AB108" s="113">
        <f t="shared" si="38"/>
        <v>0</v>
      </c>
      <c r="AC108" s="183">
        <f t="shared" si="52"/>
        <v>4.5067993422372436E-2</v>
      </c>
      <c r="AD108" s="42">
        <f t="shared" si="39"/>
        <v>-1.91875485086083E-2</v>
      </c>
      <c r="AE108" s="42">
        <f t="shared" si="40"/>
        <v>1.91875485086083E-2</v>
      </c>
      <c r="AF108" s="153">
        <f t="shared" si="53"/>
        <v>2.5880444913764136E-2</v>
      </c>
      <c r="AG108" s="156">
        <f t="shared" si="41"/>
        <v>55.260139704791904</v>
      </c>
      <c r="AH108" s="157">
        <f t="shared" si="42"/>
        <v>1.5350038806886641E-2</v>
      </c>
      <c r="AI108" s="160">
        <f t="shared" si="43"/>
        <v>0</v>
      </c>
      <c r="AJ108" s="13">
        <f t="shared" si="44"/>
        <v>0</v>
      </c>
      <c r="AK108" s="13">
        <f t="shared" si="45"/>
        <v>0</v>
      </c>
      <c r="AL108" s="161">
        <f t="shared" si="46"/>
        <v>0</v>
      </c>
    </row>
    <row r="109" spans="1:38" x14ac:dyDescent="0.45">
      <c r="A109" s="44" t="s">
        <v>1</v>
      </c>
      <c r="B109" s="16">
        <v>107</v>
      </c>
      <c r="C109" s="52">
        <v>107</v>
      </c>
      <c r="D109" s="23">
        <f t="shared" si="27"/>
        <v>0</v>
      </c>
      <c r="E109" s="58">
        <v>0</v>
      </c>
      <c r="F109" s="81">
        <f t="shared" si="47"/>
        <v>0</v>
      </c>
      <c r="G109" s="82">
        <f t="shared" si="48"/>
        <v>0</v>
      </c>
      <c r="H109" s="93">
        <f>SUM($D$2:$D109)</f>
        <v>614.05555555555554</v>
      </c>
      <c r="I109" s="94">
        <f t="shared" si="49"/>
        <v>0</v>
      </c>
      <c r="J109" s="100">
        <f>'Vehicle data and specs'!$C$6*$F109</f>
        <v>0</v>
      </c>
      <c r="K109" s="8">
        <f>'Vehicle data and specs'!$C$6*9.81*'Vehicle data and specs'!$C$17</f>
        <v>82.99260000000001</v>
      </c>
      <c r="L109" s="10">
        <f>(1/2)*'Vehicle data and specs'!$C$20*'Vehicle data and specs'!$C$11*'Vehicle data and specs'!$C$13*$D109^2</f>
        <v>0</v>
      </c>
      <c r="M109" s="101">
        <f t="shared" si="28"/>
        <v>82.99260000000001</v>
      </c>
      <c r="N109" s="111">
        <f t="shared" si="29"/>
        <v>0</v>
      </c>
      <c r="O109" s="120">
        <f t="shared" si="30"/>
        <v>0</v>
      </c>
      <c r="P109" s="11">
        <f>SUM($O$2:$O109)</f>
        <v>162244.77632054078</v>
      </c>
      <c r="Q109" s="121">
        <f t="shared" si="31"/>
        <v>162.24477632054078</v>
      </c>
      <c r="R109" s="133">
        <f t="shared" si="32"/>
        <v>0</v>
      </c>
      <c r="S109" s="35">
        <f t="shared" si="50"/>
        <v>0</v>
      </c>
      <c r="T109" s="35">
        <f t="shared" si="51"/>
        <v>0</v>
      </c>
      <c r="U109" s="134">
        <f>SUM($R$2:$R109)</f>
        <v>-69075.174630989874</v>
      </c>
      <c r="V109" s="134">
        <f t="shared" si="33"/>
        <v>69075.174630989874</v>
      </c>
      <c r="W109" s="35">
        <f t="shared" si="34"/>
        <v>-69.075174630989878</v>
      </c>
      <c r="X109" s="135">
        <f t="shared" si="35"/>
        <v>69.075174630989878</v>
      </c>
      <c r="Y109" s="150">
        <f t="shared" si="36"/>
        <v>93.169601689550902</v>
      </c>
      <c r="Z109" s="11">
        <f t="shared" si="37"/>
        <v>0</v>
      </c>
      <c r="AA109" s="12">
        <f>1/2*'Vehicle data and specs'!$C$6*$D109^2</f>
        <v>0</v>
      </c>
      <c r="AB109" s="113">
        <f t="shared" si="38"/>
        <v>0</v>
      </c>
      <c r="AC109" s="183">
        <f t="shared" si="52"/>
        <v>4.5067993422372436E-2</v>
      </c>
      <c r="AD109" s="42">
        <f t="shared" si="39"/>
        <v>-1.91875485086083E-2</v>
      </c>
      <c r="AE109" s="42">
        <f t="shared" si="40"/>
        <v>1.91875485086083E-2</v>
      </c>
      <c r="AF109" s="153">
        <f t="shared" si="53"/>
        <v>2.5880444913764136E-2</v>
      </c>
      <c r="AG109" s="156">
        <f t="shared" si="41"/>
        <v>55.260139704791904</v>
      </c>
      <c r="AH109" s="157">
        <f t="shared" si="42"/>
        <v>1.5350038806886641E-2</v>
      </c>
      <c r="AI109" s="160">
        <f t="shared" si="43"/>
        <v>0</v>
      </c>
      <c r="AJ109" s="13">
        <f t="shared" si="44"/>
        <v>0</v>
      </c>
      <c r="AK109" s="13">
        <f t="shared" si="45"/>
        <v>0</v>
      </c>
      <c r="AL109" s="161">
        <f t="shared" si="46"/>
        <v>0</v>
      </c>
    </row>
    <row r="110" spans="1:38" x14ac:dyDescent="0.45">
      <c r="A110" s="44" t="s">
        <v>1</v>
      </c>
      <c r="B110" s="16">
        <v>108</v>
      </c>
      <c r="C110" s="52">
        <v>108</v>
      </c>
      <c r="D110" s="23">
        <f t="shared" si="27"/>
        <v>0</v>
      </c>
      <c r="E110" s="58">
        <v>0</v>
      </c>
      <c r="F110" s="81">
        <f t="shared" si="47"/>
        <v>0</v>
      </c>
      <c r="G110" s="82">
        <f t="shared" si="48"/>
        <v>0</v>
      </c>
      <c r="H110" s="93">
        <f>SUM($D$2:$D110)</f>
        <v>614.05555555555554</v>
      </c>
      <c r="I110" s="94">
        <f t="shared" si="49"/>
        <v>0</v>
      </c>
      <c r="J110" s="100">
        <f>'Vehicle data and specs'!$C$6*$F110</f>
        <v>0</v>
      </c>
      <c r="K110" s="8">
        <f>'Vehicle data and specs'!$C$6*9.81*'Vehicle data and specs'!$C$17</f>
        <v>82.99260000000001</v>
      </c>
      <c r="L110" s="10">
        <f>(1/2)*'Vehicle data and specs'!$C$20*'Vehicle data and specs'!$C$11*'Vehicle data and specs'!$C$13*$D110^2</f>
        <v>0</v>
      </c>
      <c r="M110" s="101">
        <f t="shared" si="28"/>
        <v>82.99260000000001</v>
      </c>
      <c r="N110" s="111">
        <f t="shared" si="29"/>
        <v>0</v>
      </c>
      <c r="O110" s="120">
        <f t="shared" si="30"/>
        <v>0</v>
      </c>
      <c r="P110" s="11">
        <f>SUM($O$2:$O110)</f>
        <v>162244.77632054078</v>
      </c>
      <c r="Q110" s="121">
        <f t="shared" si="31"/>
        <v>162.24477632054078</v>
      </c>
      <c r="R110" s="133">
        <f t="shared" si="32"/>
        <v>0</v>
      </c>
      <c r="S110" s="35">
        <f t="shared" si="50"/>
        <v>0</v>
      </c>
      <c r="T110" s="35">
        <f t="shared" si="51"/>
        <v>0</v>
      </c>
      <c r="U110" s="134">
        <f>SUM($R$2:$R110)</f>
        <v>-69075.174630989874</v>
      </c>
      <c r="V110" s="134">
        <f t="shared" si="33"/>
        <v>69075.174630989874</v>
      </c>
      <c r="W110" s="35">
        <f t="shared" si="34"/>
        <v>-69.075174630989878</v>
      </c>
      <c r="X110" s="135">
        <f t="shared" si="35"/>
        <v>69.075174630989878</v>
      </c>
      <c r="Y110" s="150">
        <f t="shared" si="36"/>
        <v>93.169601689550902</v>
      </c>
      <c r="Z110" s="11">
        <f t="shared" si="37"/>
        <v>0</v>
      </c>
      <c r="AA110" s="12">
        <f>1/2*'Vehicle data and specs'!$C$6*$D110^2</f>
        <v>0</v>
      </c>
      <c r="AB110" s="113">
        <f t="shared" si="38"/>
        <v>0</v>
      </c>
      <c r="AC110" s="183">
        <f t="shared" si="52"/>
        <v>4.5067993422372436E-2</v>
      </c>
      <c r="AD110" s="42">
        <f t="shared" si="39"/>
        <v>-1.91875485086083E-2</v>
      </c>
      <c r="AE110" s="42">
        <f t="shared" si="40"/>
        <v>1.91875485086083E-2</v>
      </c>
      <c r="AF110" s="153">
        <f t="shared" si="53"/>
        <v>2.5880444913764136E-2</v>
      </c>
      <c r="AG110" s="156">
        <f t="shared" si="41"/>
        <v>55.260139704791904</v>
      </c>
      <c r="AH110" s="157">
        <f t="shared" si="42"/>
        <v>1.5350038806886641E-2</v>
      </c>
      <c r="AI110" s="160">
        <f t="shared" si="43"/>
        <v>0</v>
      </c>
      <c r="AJ110" s="13">
        <f t="shared" si="44"/>
        <v>0</v>
      </c>
      <c r="AK110" s="13">
        <f t="shared" si="45"/>
        <v>0</v>
      </c>
      <c r="AL110" s="161">
        <f t="shared" si="46"/>
        <v>0</v>
      </c>
    </row>
    <row r="111" spans="1:38" x14ac:dyDescent="0.45">
      <c r="A111" s="44" t="s">
        <v>1</v>
      </c>
      <c r="B111" s="16">
        <v>109</v>
      </c>
      <c r="C111" s="52">
        <v>109</v>
      </c>
      <c r="D111" s="23">
        <f t="shared" si="27"/>
        <v>0</v>
      </c>
      <c r="E111" s="58">
        <v>0</v>
      </c>
      <c r="F111" s="81">
        <f t="shared" si="47"/>
        <v>0</v>
      </c>
      <c r="G111" s="82">
        <f t="shared" si="48"/>
        <v>0</v>
      </c>
      <c r="H111" s="93">
        <f>SUM($D$2:$D111)</f>
        <v>614.05555555555554</v>
      </c>
      <c r="I111" s="94">
        <f t="shared" si="49"/>
        <v>0</v>
      </c>
      <c r="J111" s="100">
        <f>'Vehicle data and specs'!$C$6*$F111</f>
        <v>0</v>
      </c>
      <c r="K111" s="8">
        <f>'Vehicle data and specs'!$C$6*9.81*'Vehicle data and specs'!$C$17</f>
        <v>82.99260000000001</v>
      </c>
      <c r="L111" s="10">
        <f>(1/2)*'Vehicle data and specs'!$C$20*'Vehicle data and specs'!$C$11*'Vehicle data and specs'!$C$13*$D111^2</f>
        <v>0</v>
      </c>
      <c r="M111" s="101">
        <f t="shared" si="28"/>
        <v>82.99260000000001</v>
      </c>
      <c r="N111" s="111">
        <f t="shared" si="29"/>
        <v>0</v>
      </c>
      <c r="O111" s="120">
        <f t="shared" si="30"/>
        <v>0</v>
      </c>
      <c r="P111" s="11">
        <f>SUM($O$2:$O111)</f>
        <v>162244.77632054078</v>
      </c>
      <c r="Q111" s="121">
        <f t="shared" si="31"/>
        <v>162.24477632054078</v>
      </c>
      <c r="R111" s="133">
        <f t="shared" si="32"/>
        <v>0</v>
      </c>
      <c r="S111" s="35">
        <f t="shared" si="50"/>
        <v>0</v>
      </c>
      <c r="T111" s="35">
        <f t="shared" si="51"/>
        <v>0</v>
      </c>
      <c r="U111" s="134">
        <f>SUM($R$2:$R111)</f>
        <v>-69075.174630989874</v>
      </c>
      <c r="V111" s="134">
        <f t="shared" si="33"/>
        <v>69075.174630989874</v>
      </c>
      <c r="W111" s="35">
        <f t="shared" si="34"/>
        <v>-69.075174630989878</v>
      </c>
      <c r="X111" s="135">
        <f t="shared" si="35"/>
        <v>69.075174630989878</v>
      </c>
      <c r="Y111" s="150">
        <f t="shared" si="36"/>
        <v>93.169601689550902</v>
      </c>
      <c r="Z111" s="11">
        <f t="shared" si="37"/>
        <v>0</v>
      </c>
      <c r="AA111" s="12">
        <f>1/2*'Vehicle data and specs'!$C$6*$D111^2</f>
        <v>0</v>
      </c>
      <c r="AB111" s="113">
        <f t="shared" si="38"/>
        <v>0</v>
      </c>
      <c r="AC111" s="183">
        <f t="shared" si="52"/>
        <v>4.5067993422372436E-2</v>
      </c>
      <c r="AD111" s="42">
        <f t="shared" si="39"/>
        <v>-1.91875485086083E-2</v>
      </c>
      <c r="AE111" s="42">
        <f t="shared" si="40"/>
        <v>1.91875485086083E-2</v>
      </c>
      <c r="AF111" s="153">
        <f t="shared" si="53"/>
        <v>2.5880444913764136E-2</v>
      </c>
      <c r="AG111" s="156">
        <f t="shared" si="41"/>
        <v>55.260139704791904</v>
      </c>
      <c r="AH111" s="157">
        <f t="shared" si="42"/>
        <v>1.5350038806886641E-2</v>
      </c>
      <c r="AI111" s="160">
        <f t="shared" si="43"/>
        <v>0</v>
      </c>
      <c r="AJ111" s="13">
        <f t="shared" si="44"/>
        <v>0</v>
      </c>
      <c r="AK111" s="13">
        <f t="shared" si="45"/>
        <v>0</v>
      </c>
      <c r="AL111" s="161">
        <f t="shared" si="46"/>
        <v>0</v>
      </c>
    </row>
    <row r="112" spans="1:38" x14ac:dyDescent="0.45">
      <c r="A112" s="44" t="s">
        <v>1</v>
      </c>
      <c r="B112" s="16">
        <v>110</v>
      </c>
      <c r="C112" s="52">
        <v>110</v>
      </c>
      <c r="D112" s="23">
        <f t="shared" si="27"/>
        <v>0</v>
      </c>
      <c r="E112" s="58">
        <v>0</v>
      </c>
      <c r="F112" s="81">
        <f t="shared" si="47"/>
        <v>0</v>
      </c>
      <c r="G112" s="82">
        <f t="shared" si="48"/>
        <v>0</v>
      </c>
      <c r="H112" s="93">
        <f>SUM($D$2:$D112)</f>
        <v>614.05555555555554</v>
      </c>
      <c r="I112" s="94">
        <f t="shared" si="49"/>
        <v>0</v>
      </c>
      <c r="J112" s="100">
        <f>'Vehicle data and specs'!$C$6*$F112</f>
        <v>0</v>
      </c>
      <c r="K112" s="8">
        <f>'Vehicle data and specs'!$C$6*9.81*'Vehicle data and specs'!$C$17</f>
        <v>82.99260000000001</v>
      </c>
      <c r="L112" s="10">
        <f>(1/2)*'Vehicle data and specs'!$C$20*'Vehicle data and specs'!$C$11*'Vehicle data and specs'!$C$13*$D112^2</f>
        <v>0</v>
      </c>
      <c r="M112" s="101">
        <f t="shared" si="28"/>
        <v>82.99260000000001</v>
      </c>
      <c r="N112" s="111">
        <f t="shared" si="29"/>
        <v>0</v>
      </c>
      <c r="O112" s="120">
        <f t="shared" si="30"/>
        <v>0</v>
      </c>
      <c r="P112" s="11">
        <f>SUM($O$2:$O112)</f>
        <v>162244.77632054078</v>
      </c>
      <c r="Q112" s="121">
        <f t="shared" si="31"/>
        <v>162.24477632054078</v>
      </c>
      <c r="R112" s="133">
        <f t="shared" si="32"/>
        <v>0</v>
      </c>
      <c r="S112" s="35">
        <f t="shared" si="50"/>
        <v>0</v>
      </c>
      <c r="T112" s="35">
        <f t="shared" si="51"/>
        <v>0</v>
      </c>
      <c r="U112" s="134">
        <f>SUM($R$2:$R112)</f>
        <v>-69075.174630989874</v>
      </c>
      <c r="V112" s="134">
        <f t="shared" si="33"/>
        <v>69075.174630989874</v>
      </c>
      <c r="W112" s="35">
        <f t="shared" si="34"/>
        <v>-69.075174630989878</v>
      </c>
      <c r="X112" s="135">
        <f t="shared" si="35"/>
        <v>69.075174630989878</v>
      </c>
      <c r="Y112" s="150">
        <f t="shared" si="36"/>
        <v>93.169601689550902</v>
      </c>
      <c r="Z112" s="11">
        <f t="shared" si="37"/>
        <v>0</v>
      </c>
      <c r="AA112" s="12">
        <f>1/2*'Vehicle data and specs'!$C$6*$D112^2</f>
        <v>0</v>
      </c>
      <c r="AB112" s="113">
        <f t="shared" si="38"/>
        <v>0</v>
      </c>
      <c r="AC112" s="183">
        <f t="shared" si="52"/>
        <v>4.5067993422372436E-2</v>
      </c>
      <c r="AD112" s="42">
        <f t="shared" si="39"/>
        <v>-1.91875485086083E-2</v>
      </c>
      <c r="AE112" s="42">
        <f t="shared" si="40"/>
        <v>1.91875485086083E-2</v>
      </c>
      <c r="AF112" s="153">
        <f t="shared" si="53"/>
        <v>2.5880444913764136E-2</v>
      </c>
      <c r="AG112" s="156">
        <f t="shared" si="41"/>
        <v>55.260139704791904</v>
      </c>
      <c r="AH112" s="157">
        <f t="shared" si="42"/>
        <v>1.5350038806886641E-2</v>
      </c>
      <c r="AI112" s="160">
        <f t="shared" si="43"/>
        <v>0</v>
      </c>
      <c r="AJ112" s="13">
        <f t="shared" si="44"/>
        <v>0</v>
      </c>
      <c r="AK112" s="13">
        <f t="shared" si="45"/>
        <v>0</v>
      </c>
      <c r="AL112" s="161">
        <f t="shared" si="46"/>
        <v>0</v>
      </c>
    </row>
    <row r="113" spans="1:38" x14ac:dyDescent="0.45">
      <c r="A113" s="44" t="s">
        <v>1</v>
      </c>
      <c r="B113" s="16">
        <v>111</v>
      </c>
      <c r="C113" s="52">
        <v>111</v>
      </c>
      <c r="D113" s="23">
        <f t="shared" si="27"/>
        <v>0</v>
      </c>
      <c r="E113" s="58">
        <v>0</v>
      </c>
      <c r="F113" s="81">
        <f t="shared" si="47"/>
        <v>0</v>
      </c>
      <c r="G113" s="82">
        <f t="shared" si="48"/>
        <v>0</v>
      </c>
      <c r="H113" s="93">
        <f>SUM($D$2:$D113)</f>
        <v>614.05555555555554</v>
      </c>
      <c r="I113" s="94">
        <f t="shared" si="49"/>
        <v>0</v>
      </c>
      <c r="J113" s="100">
        <f>'Vehicle data and specs'!$C$6*$F113</f>
        <v>0</v>
      </c>
      <c r="K113" s="8">
        <f>'Vehicle data and specs'!$C$6*9.81*'Vehicle data and specs'!$C$17</f>
        <v>82.99260000000001</v>
      </c>
      <c r="L113" s="10">
        <f>(1/2)*'Vehicle data and specs'!$C$20*'Vehicle data and specs'!$C$11*'Vehicle data and specs'!$C$13*$D113^2</f>
        <v>0</v>
      </c>
      <c r="M113" s="101">
        <f t="shared" si="28"/>
        <v>82.99260000000001</v>
      </c>
      <c r="N113" s="111">
        <f t="shared" si="29"/>
        <v>0</v>
      </c>
      <c r="O113" s="120">
        <f t="shared" si="30"/>
        <v>0</v>
      </c>
      <c r="P113" s="11">
        <f>SUM($O$2:$O113)</f>
        <v>162244.77632054078</v>
      </c>
      <c r="Q113" s="121">
        <f t="shared" si="31"/>
        <v>162.24477632054078</v>
      </c>
      <c r="R113" s="133">
        <f t="shared" si="32"/>
        <v>0</v>
      </c>
      <c r="S113" s="35">
        <f t="shared" si="50"/>
        <v>0</v>
      </c>
      <c r="T113" s="35">
        <f t="shared" si="51"/>
        <v>0</v>
      </c>
      <c r="U113" s="134">
        <f>SUM($R$2:$R113)</f>
        <v>-69075.174630989874</v>
      </c>
      <c r="V113" s="134">
        <f t="shared" si="33"/>
        <v>69075.174630989874</v>
      </c>
      <c r="W113" s="35">
        <f t="shared" si="34"/>
        <v>-69.075174630989878</v>
      </c>
      <c r="X113" s="135">
        <f t="shared" si="35"/>
        <v>69.075174630989878</v>
      </c>
      <c r="Y113" s="150">
        <f t="shared" si="36"/>
        <v>93.169601689550902</v>
      </c>
      <c r="Z113" s="11">
        <f t="shared" si="37"/>
        <v>0</v>
      </c>
      <c r="AA113" s="12">
        <f>1/2*'Vehicle data and specs'!$C$6*$D113^2</f>
        <v>0</v>
      </c>
      <c r="AB113" s="113">
        <f t="shared" si="38"/>
        <v>0</v>
      </c>
      <c r="AC113" s="183">
        <f t="shared" si="52"/>
        <v>4.5067993422372436E-2</v>
      </c>
      <c r="AD113" s="42">
        <f t="shared" si="39"/>
        <v>-1.91875485086083E-2</v>
      </c>
      <c r="AE113" s="42">
        <f t="shared" si="40"/>
        <v>1.91875485086083E-2</v>
      </c>
      <c r="AF113" s="153">
        <f t="shared" si="53"/>
        <v>2.5880444913764136E-2</v>
      </c>
      <c r="AG113" s="156">
        <f t="shared" si="41"/>
        <v>55.260139704791904</v>
      </c>
      <c r="AH113" s="157">
        <f t="shared" si="42"/>
        <v>1.5350038806886641E-2</v>
      </c>
      <c r="AI113" s="160">
        <f t="shared" si="43"/>
        <v>0</v>
      </c>
      <c r="AJ113" s="13">
        <f t="shared" si="44"/>
        <v>0</v>
      </c>
      <c r="AK113" s="13">
        <f t="shared" si="45"/>
        <v>0</v>
      </c>
      <c r="AL113" s="161">
        <f t="shared" si="46"/>
        <v>0</v>
      </c>
    </row>
    <row r="114" spans="1:38" x14ac:dyDescent="0.45">
      <c r="A114" s="44" t="s">
        <v>1</v>
      </c>
      <c r="B114" s="16">
        <v>112</v>
      </c>
      <c r="C114" s="52">
        <v>112</v>
      </c>
      <c r="D114" s="23">
        <f t="shared" si="27"/>
        <v>0</v>
      </c>
      <c r="E114" s="58">
        <v>0</v>
      </c>
      <c r="F114" s="81">
        <f t="shared" si="47"/>
        <v>0</v>
      </c>
      <c r="G114" s="82">
        <f t="shared" si="48"/>
        <v>0</v>
      </c>
      <c r="H114" s="93">
        <f>SUM($D$2:$D114)</f>
        <v>614.05555555555554</v>
      </c>
      <c r="I114" s="94">
        <f t="shared" si="49"/>
        <v>0</v>
      </c>
      <c r="J114" s="100">
        <f>'Vehicle data and specs'!$C$6*$F114</f>
        <v>0</v>
      </c>
      <c r="K114" s="8">
        <f>'Vehicle data and specs'!$C$6*9.81*'Vehicle data and specs'!$C$17</f>
        <v>82.99260000000001</v>
      </c>
      <c r="L114" s="10">
        <f>(1/2)*'Vehicle data and specs'!$C$20*'Vehicle data and specs'!$C$11*'Vehicle data and specs'!$C$13*$D114^2</f>
        <v>0</v>
      </c>
      <c r="M114" s="101">
        <f t="shared" si="28"/>
        <v>82.99260000000001</v>
      </c>
      <c r="N114" s="111">
        <f t="shared" si="29"/>
        <v>0</v>
      </c>
      <c r="O114" s="120">
        <f t="shared" si="30"/>
        <v>0</v>
      </c>
      <c r="P114" s="11">
        <f>SUM($O$2:$O114)</f>
        <v>162244.77632054078</v>
      </c>
      <c r="Q114" s="121">
        <f t="shared" si="31"/>
        <v>162.24477632054078</v>
      </c>
      <c r="R114" s="133">
        <f t="shared" si="32"/>
        <v>0</v>
      </c>
      <c r="S114" s="35">
        <f t="shared" si="50"/>
        <v>0</v>
      </c>
      <c r="T114" s="35">
        <f t="shared" si="51"/>
        <v>0</v>
      </c>
      <c r="U114" s="134">
        <f>SUM($R$2:$R114)</f>
        <v>-69075.174630989874</v>
      </c>
      <c r="V114" s="134">
        <f t="shared" si="33"/>
        <v>69075.174630989874</v>
      </c>
      <c r="W114" s="35">
        <f t="shared" si="34"/>
        <v>-69.075174630989878</v>
      </c>
      <c r="X114" s="135">
        <f t="shared" si="35"/>
        <v>69.075174630989878</v>
      </c>
      <c r="Y114" s="150">
        <f t="shared" si="36"/>
        <v>93.169601689550902</v>
      </c>
      <c r="Z114" s="11">
        <f t="shared" si="37"/>
        <v>0</v>
      </c>
      <c r="AA114" s="12">
        <f>1/2*'Vehicle data and specs'!$C$6*$D114^2</f>
        <v>0</v>
      </c>
      <c r="AB114" s="113">
        <f t="shared" si="38"/>
        <v>0</v>
      </c>
      <c r="AC114" s="183">
        <f t="shared" si="52"/>
        <v>4.5067993422372436E-2</v>
      </c>
      <c r="AD114" s="42">
        <f t="shared" si="39"/>
        <v>-1.91875485086083E-2</v>
      </c>
      <c r="AE114" s="42">
        <f t="shared" si="40"/>
        <v>1.91875485086083E-2</v>
      </c>
      <c r="AF114" s="153">
        <f t="shared" si="53"/>
        <v>2.5880444913764136E-2</v>
      </c>
      <c r="AG114" s="156">
        <f t="shared" si="41"/>
        <v>55.260139704791904</v>
      </c>
      <c r="AH114" s="157">
        <f t="shared" si="42"/>
        <v>1.5350038806886641E-2</v>
      </c>
      <c r="AI114" s="160">
        <f t="shared" si="43"/>
        <v>0</v>
      </c>
      <c r="AJ114" s="13">
        <f t="shared" si="44"/>
        <v>0</v>
      </c>
      <c r="AK114" s="13">
        <f t="shared" si="45"/>
        <v>0</v>
      </c>
      <c r="AL114" s="161">
        <f t="shared" si="46"/>
        <v>0</v>
      </c>
    </row>
    <row r="115" spans="1:38" x14ac:dyDescent="0.45">
      <c r="A115" s="44" t="s">
        <v>1</v>
      </c>
      <c r="B115" s="16">
        <v>113</v>
      </c>
      <c r="C115" s="52">
        <v>113</v>
      </c>
      <c r="D115" s="23">
        <f t="shared" si="27"/>
        <v>0</v>
      </c>
      <c r="E115" s="58">
        <v>0</v>
      </c>
      <c r="F115" s="81">
        <f t="shared" si="47"/>
        <v>0</v>
      </c>
      <c r="G115" s="82">
        <f t="shared" si="48"/>
        <v>0</v>
      </c>
      <c r="H115" s="93">
        <f>SUM($D$2:$D115)</f>
        <v>614.05555555555554</v>
      </c>
      <c r="I115" s="94">
        <f t="shared" si="49"/>
        <v>0</v>
      </c>
      <c r="J115" s="100">
        <f>'Vehicle data and specs'!$C$6*$F115</f>
        <v>0</v>
      </c>
      <c r="K115" s="8">
        <f>'Vehicle data and specs'!$C$6*9.81*'Vehicle data and specs'!$C$17</f>
        <v>82.99260000000001</v>
      </c>
      <c r="L115" s="10">
        <f>(1/2)*'Vehicle data and specs'!$C$20*'Vehicle data and specs'!$C$11*'Vehicle data and specs'!$C$13*$D115^2</f>
        <v>0</v>
      </c>
      <c r="M115" s="101">
        <f t="shared" si="28"/>
        <v>82.99260000000001</v>
      </c>
      <c r="N115" s="111">
        <f t="shared" si="29"/>
        <v>0</v>
      </c>
      <c r="O115" s="120">
        <f t="shared" si="30"/>
        <v>0</v>
      </c>
      <c r="P115" s="11">
        <f>SUM($O$2:$O115)</f>
        <v>162244.77632054078</v>
      </c>
      <c r="Q115" s="121">
        <f t="shared" si="31"/>
        <v>162.24477632054078</v>
      </c>
      <c r="R115" s="133">
        <f t="shared" si="32"/>
        <v>0</v>
      </c>
      <c r="S115" s="35">
        <f t="shared" si="50"/>
        <v>0</v>
      </c>
      <c r="T115" s="35">
        <f t="shared" si="51"/>
        <v>0</v>
      </c>
      <c r="U115" s="134">
        <f>SUM($R$2:$R115)</f>
        <v>-69075.174630989874</v>
      </c>
      <c r="V115" s="134">
        <f t="shared" si="33"/>
        <v>69075.174630989874</v>
      </c>
      <c r="W115" s="35">
        <f t="shared" si="34"/>
        <v>-69.075174630989878</v>
      </c>
      <c r="X115" s="135">
        <f t="shared" si="35"/>
        <v>69.075174630989878</v>
      </c>
      <c r="Y115" s="150">
        <f t="shared" si="36"/>
        <v>93.169601689550902</v>
      </c>
      <c r="Z115" s="11">
        <f t="shared" si="37"/>
        <v>0</v>
      </c>
      <c r="AA115" s="12">
        <f>1/2*'Vehicle data and specs'!$C$6*$D115^2</f>
        <v>0</v>
      </c>
      <c r="AB115" s="113">
        <f t="shared" si="38"/>
        <v>0</v>
      </c>
      <c r="AC115" s="183">
        <f t="shared" si="52"/>
        <v>4.5067993422372436E-2</v>
      </c>
      <c r="AD115" s="42">
        <f t="shared" si="39"/>
        <v>-1.91875485086083E-2</v>
      </c>
      <c r="AE115" s="42">
        <f t="shared" si="40"/>
        <v>1.91875485086083E-2</v>
      </c>
      <c r="AF115" s="153">
        <f t="shared" si="53"/>
        <v>2.5880444913764136E-2</v>
      </c>
      <c r="AG115" s="156">
        <f t="shared" si="41"/>
        <v>55.260139704791904</v>
      </c>
      <c r="AH115" s="157">
        <f t="shared" si="42"/>
        <v>1.5350038806886641E-2</v>
      </c>
      <c r="AI115" s="160">
        <f t="shared" si="43"/>
        <v>0</v>
      </c>
      <c r="AJ115" s="13">
        <f t="shared" si="44"/>
        <v>0</v>
      </c>
      <c r="AK115" s="13">
        <f t="shared" si="45"/>
        <v>0</v>
      </c>
      <c r="AL115" s="161">
        <f t="shared" si="46"/>
        <v>0</v>
      </c>
    </row>
    <row r="116" spans="1:38" x14ac:dyDescent="0.45">
      <c r="A116" s="44" t="s">
        <v>1</v>
      </c>
      <c r="B116" s="16">
        <v>114</v>
      </c>
      <c r="C116" s="52">
        <v>114</v>
      </c>
      <c r="D116" s="23">
        <f t="shared" si="27"/>
        <v>0</v>
      </c>
      <c r="E116" s="58">
        <v>0</v>
      </c>
      <c r="F116" s="81">
        <f t="shared" si="47"/>
        <v>0</v>
      </c>
      <c r="G116" s="82">
        <f t="shared" si="48"/>
        <v>0</v>
      </c>
      <c r="H116" s="93">
        <f>SUM($D$2:$D116)</f>
        <v>614.05555555555554</v>
      </c>
      <c r="I116" s="94">
        <f t="shared" si="49"/>
        <v>0</v>
      </c>
      <c r="J116" s="100">
        <f>'Vehicle data and specs'!$C$6*$F116</f>
        <v>0</v>
      </c>
      <c r="K116" s="8">
        <f>'Vehicle data and specs'!$C$6*9.81*'Vehicle data and specs'!$C$17</f>
        <v>82.99260000000001</v>
      </c>
      <c r="L116" s="10">
        <f>(1/2)*'Vehicle data and specs'!$C$20*'Vehicle data and specs'!$C$11*'Vehicle data and specs'!$C$13*$D116^2</f>
        <v>0</v>
      </c>
      <c r="M116" s="101">
        <f t="shared" si="28"/>
        <v>82.99260000000001</v>
      </c>
      <c r="N116" s="111">
        <f t="shared" si="29"/>
        <v>0</v>
      </c>
      <c r="O116" s="120">
        <f t="shared" si="30"/>
        <v>0</v>
      </c>
      <c r="P116" s="11">
        <f>SUM($O$2:$O116)</f>
        <v>162244.77632054078</v>
      </c>
      <c r="Q116" s="121">
        <f t="shared" si="31"/>
        <v>162.24477632054078</v>
      </c>
      <c r="R116" s="133">
        <f t="shared" si="32"/>
        <v>0</v>
      </c>
      <c r="S116" s="35">
        <f t="shared" si="50"/>
        <v>0</v>
      </c>
      <c r="T116" s="35">
        <f t="shared" si="51"/>
        <v>0</v>
      </c>
      <c r="U116" s="134">
        <f>SUM($R$2:$R116)</f>
        <v>-69075.174630989874</v>
      </c>
      <c r="V116" s="134">
        <f t="shared" si="33"/>
        <v>69075.174630989874</v>
      </c>
      <c r="W116" s="35">
        <f t="shared" si="34"/>
        <v>-69.075174630989878</v>
      </c>
      <c r="X116" s="135">
        <f t="shared" si="35"/>
        <v>69.075174630989878</v>
      </c>
      <c r="Y116" s="150">
        <f t="shared" si="36"/>
        <v>93.169601689550902</v>
      </c>
      <c r="Z116" s="11">
        <f t="shared" si="37"/>
        <v>0</v>
      </c>
      <c r="AA116" s="12">
        <f>1/2*'Vehicle data and specs'!$C$6*$D116^2</f>
        <v>0</v>
      </c>
      <c r="AB116" s="113">
        <f t="shared" si="38"/>
        <v>0</v>
      </c>
      <c r="AC116" s="183">
        <f t="shared" si="52"/>
        <v>4.5067993422372436E-2</v>
      </c>
      <c r="AD116" s="42">
        <f t="shared" si="39"/>
        <v>-1.91875485086083E-2</v>
      </c>
      <c r="AE116" s="42">
        <f t="shared" si="40"/>
        <v>1.91875485086083E-2</v>
      </c>
      <c r="AF116" s="153">
        <f t="shared" si="53"/>
        <v>2.5880444913764136E-2</v>
      </c>
      <c r="AG116" s="156">
        <f t="shared" si="41"/>
        <v>55.260139704791904</v>
      </c>
      <c r="AH116" s="157">
        <f t="shared" si="42"/>
        <v>1.5350038806886641E-2</v>
      </c>
      <c r="AI116" s="160">
        <f t="shared" si="43"/>
        <v>0</v>
      </c>
      <c r="AJ116" s="13">
        <f t="shared" si="44"/>
        <v>0</v>
      </c>
      <c r="AK116" s="13">
        <f t="shared" si="45"/>
        <v>0</v>
      </c>
      <c r="AL116" s="161">
        <f t="shared" si="46"/>
        <v>0</v>
      </c>
    </row>
    <row r="117" spans="1:38" x14ac:dyDescent="0.45">
      <c r="A117" s="44" t="s">
        <v>1</v>
      </c>
      <c r="B117" s="16">
        <v>115</v>
      </c>
      <c r="C117" s="52">
        <v>115</v>
      </c>
      <c r="D117" s="23">
        <f t="shared" si="27"/>
        <v>0</v>
      </c>
      <c r="E117" s="58">
        <v>0</v>
      </c>
      <c r="F117" s="81">
        <f t="shared" si="47"/>
        <v>0</v>
      </c>
      <c r="G117" s="82">
        <f t="shared" si="48"/>
        <v>0</v>
      </c>
      <c r="H117" s="93">
        <f>SUM($D$2:$D117)</f>
        <v>614.05555555555554</v>
      </c>
      <c r="I117" s="94">
        <f t="shared" si="49"/>
        <v>0</v>
      </c>
      <c r="J117" s="100">
        <f>'Vehicle data and specs'!$C$6*$F117</f>
        <v>0</v>
      </c>
      <c r="K117" s="8">
        <f>'Vehicle data and specs'!$C$6*9.81*'Vehicle data and specs'!$C$17</f>
        <v>82.99260000000001</v>
      </c>
      <c r="L117" s="10">
        <f>(1/2)*'Vehicle data and specs'!$C$20*'Vehicle data and specs'!$C$11*'Vehicle data and specs'!$C$13*$D117^2</f>
        <v>0</v>
      </c>
      <c r="M117" s="101">
        <f t="shared" si="28"/>
        <v>82.99260000000001</v>
      </c>
      <c r="N117" s="111">
        <f t="shared" si="29"/>
        <v>0</v>
      </c>
      <c r="O117" s="120">
        <f t="shared" si="30"/>
        <v>0</v>
      </c>
      <c r="P117" s="11">
        <f>SUM($O$2:$O117)</f>
        <v>162244.77632054078</v>
      </c>
      <c r="Q117" s="121">
        <f t="shared" si="31"/>
        <v>162.24477632054078</v>
      </c>
      <c r="R117" s="133">
        <f t="shared" si="32"/>
        <v>0</v>
      </c>
      <c r="S117" s="35">
        <f t="shared" si="50"/>
        <v>0</v>
      </c>
      <c r="T117" s="35">
        <f t="shared" si="51"/>
        <v>0</v>
      </c>
      <c r="U117" s="134">
        <f>SUM($R$2:$R117)</f>
        <v>-69075.174630989874</v>
      </c>
      <c r="V117" s="134">
        <f t="shared" si="33"/>
        <v>69075.174630989874</v>
      </c>
      <c r="W117" s="35">
        <f t="shared" si="34"/>
        <v>-69.075174630989878</v>
      </c>
      <c r="X117" s="135">
        <f t="shared" si="35"/>
        <v>69.075174630989878</v>
      </c>
      <c r="Y117" s="150">
        <f t="shared" si="36"/>
        <v>93.169601689550902</v>
      </c>
      <c r="Z117" s="11">
        <f t="shared" si="37"/>
        <v>0</v>
      </c>
      <c r="AA117" s="12">
        <f>1/2*'Vehicle data and specs'!$C$6*$D117^2</f>
        <v>0</v>
      </c>
      <c r="AB117" s="113">
        <f t="shared" si="38"/>
        <v>0</v>
      </c>
      <c r="AC117" s="183">
        <f t="shared" si="52"/>
        <v>4.5067993422372436E-2</v>
      </c>
      <c r="AD117" s="42">
        <f t="shared" si="39"/>
        <v>-1.91875485086083E-2</v>
      </c>
      <c r="AE117" s="42">
        <f t="shared" si="40"/>
        <v>1.91875485086083E-2</v>
      </c>
      <c r="AF117" s="153">
        <f t="shared" si="53"/>
        <v>2.5880444913764136E-2</v>
      </c>
      <c r="AG117" s="156">
        <f t="shared" si="41"/>
        <v>55.260139704791904</v>
      </c>
      <c r="AH117" s="157">
        <f t="shared" si="42"/>
        <v>1.5350038806886641E-2</v>
      </c>
      <c r="AI117" s="160">
        <f t="shared" si="43"/>
        <v>0</v>
      </c>
      <c r="AJ117" s="13">
        <f t="shared" si="44"/>
        <v>0</v>
      </c>
      <c r="AK117" s="13">
        <f t="shared" si="45"/>
        <v>0</v>
      </c>
      <c r="AL117" s="161">
        <f t="shared" si="46"/>
        <v>0</v>
      </c>
    </row>
    <row r="118" spans="1:38" x14ac:dyDescent="0.45">
      <c r="A118" s="44" t="s">
        <v>1</v>
      </c>
      <c r="B118" s="16">
        <v>116</v>
      </c>
      <c r="C118" s="52">
        <v>116</v>
      </c>
      <c r="D118" s="23">
        <f t="shared" si="27"/>
        <v>0</v>
      </c>
      <c r="E118" s="58">
        <v>0</v>
      </c>
      <c r="F118" s="81">
        <f t="shared" si="47"/>
        <v>0</v>
      </c>
      <c r="G118" s="82">
        <f t="shared" si="48"/>
        <v>0</v>
      </c>
      <c r="H118" s="93">
        <f>SUM($D$2:$D118)</f>
        <v>614.05555555555554</v>
      </c>
      <c r="I118" s="94">
        <f t="shared" si="49"/>
        <v>0</v>
      </c>
      <c r="J118" s="100">
        <f>'Vehicle data and specs'!$C$6*$F118</f>
        <v>0</v>
      </c>
      <c r="K118" s="8">
        <f>'Vehicle data and specs'!$C$6*9.81*'Vehicle data and specs'!$C$17</f>
        <v>82.99260000000001</v>
      </c>
      <c r="L118" s="10">
        <f>(1/2)*'Vehicle data and specs'!$C$20*'Vehicle data and specs'!$C$11*'Vehicle data and specs'!$C$13*$D118^2</f>
        <v>0</v>
      </c>
      <c r="M118" s="101">
        <f t="shared" si="28"/>
        <v>82.99260000000001</v>
      </c>
      <c r="N118" s="111">
        <f t="shared" si="29"/>
        <v>0</v>
      </c>
      <c r="O118" s="120">
        <f t="shared" si="30"/>
        <v>0</v>
      </c>
      <c r="P118" s="11">
        <f>SUM($O$2:$O118)</f>
        <v>162244.77632054078</v>
      </c>
      <c r="Q118" s="121">
        <f t="shared" si="31"/>
        <v>162.24477632054078</v>
      </c>
      <c r="R118" s="133">
        <f t="shared" si="32"/>
        <v>0</v>
      </c>
      <c r="S118" s="35">
        <f t="shared" si="50"/>
        <v>0</v>
      </c>
      <c r="T118" s="35">
        <f t="shared" si="51"/>
        <v>0</v>
      </c>
      <c r="U118" s="134">
        <f>SUM($R$2:$R118)</f>
        <v>-69075.174630989874</v>
      </c>
      <c r="V118" s="134">
        <f t="shared" si="33"/>
        <v>69075.174630989874</v>
      </c>
      <c r="W118" s="35">
        <f t="shared" si="34"/>
        <v>-69.075174630989878</v>
      </c>
      <c r="X118" s="135">
        <f t="shared" si="35"/>
        <v>69.075174630989878</v>
      </c>
      <c r="Y118" s="150">
        <f t="shared" si="36"/>
        <v>93.169601689550902</v>
      </c>
      <c r="Z118" s="11">
        <f t="shared" si="37"/>
        <v>0</v>
      </c>
      <c r="AA118" s="12">
        <f>1/2*'Vehicle data and specs'!$C$6*$D118^2</f>
        <v>0</v>
      </c>
      <c r="AB118" s="113">
        <f t="shared" si="38"/>
        <v>0</v>
      </c>
      <c r="AC118" s="183">
        <f t="shared" si="52"/>
        <v>4.5067993422372436E-2</v>
      </c>
      <c r="AD118" s="42">
        <f t="shared" si="39"/>
        <v>-1.91875485086083E-2</v>
      </c>
      <c r="AE118" s="42">
        <f t="shared" si="40"/>
        <v>1.91875485086083E-2</v>
      </c>
      <c r="AF118" s="153">
        <f t="shared" si="53"/>
        <v>2.5880444913764136E-2</v>
      </c>
      <c r="AG118" s="156">
        <f t="shared" si="41"/>
        <v>55.260139704791904</v>
      </c>
      <c r="AH118" s="157">
        <f t="shared" si="42"/>
        <v>1.5350038806886641E-2</v>
      </c>
      <c r="AI118" s="160">
        <f t="shared" si="43"/>
        <v>0</v>
      </c>
      <c r="AJ118" s="13">
        <f t="shared" si="44"/>
        <v>0</v>
      </c>
      <c r="AK118" s="13">
        <f t="shared" si="45"/>
        <v>0</v>
      </c>
      <c r="AL118" s="161">
        <f t="shared" si="46"/>
        <v>0</v>
      </c>
    </row>
    <row r="119" spans="1:38" x14ac:dyDescent="0.45">
      <c r="A119" s="44" t="s">
        <v>1</v>
      </c>
      <c r="B119" s="16">
        <v>117</v>
      </c>
      <c r="C119" s="52">
        <v>117</v>
      </c>
      <c r="D119" s="23">
        <f t="shared" si="27"/>
        <v>0</v>
      </c>
      <c r="E119" s="58">
        <v>0</v>
      </c>
      <c r="F119" s="81">
        <f t="shared" si="47"/>
        <v>0</v>
      </c>
      <c r="G119" s="82">
        <f t="shared" si="48"/>
        <v>0</v>
      </c>
      <c r="H119" s="93">
        <f>SUM($D$2:$D119)</f>
        <v>614.05555555555554</v>
      </c>
      <c r="I119" s="94">
        <f t="shared" si="49"/>
        <v>0</v>
      </c>
      <c r="J119" s="100">
        <f>'Vehicle data and specs'!$C$6*$F119</f>
        <v>0</v>
      </c>
      <c r="K119" s="8">
        <f>'Vehicle data and specs'!$C$6*9.81*'Vehicle data and specs'!$C$17</f>
        <v>82.99260000000001</v>
      </c>
      <c r="L119" s="10">
        <f>(1/2)*'Vehicle data and specs'!$C$20*'Vehicle data and specs'!$C$11*'Vehicle data and specs'!$C$13*$D119^2</f>
        <v>0</v>
      </c>
      <c r="M119" s="101">
        <f t="shared" si="28"/>
        <v>82.99260000000001</v>
      </c>
      <c r="N119" s="111">
        <f t="shared" si="29"/>
        <v>0</v>
      </c>
      <c r="O119" s="120">
        <f t="shared" si="30"/>
        <v>0</v>
      </c>
      <c r="P119" s="11">
        <f>SUM($O$2:$O119)</f>
        <v>162244.77632054078</v>
      </c>
      <c r="Q119" s="121">
        <f t="shared" si="31"/>
        <v>162.24477632054078</v>
      </c>
      <c r="R119" s="133">
        <f t="shared" si="32"/>
        <v>0</v>
      </c>
      <c r="S119" s="35">
        <f t="shared" si="50"/>
        <v>0</v>
      </c>
      <c r="T119" s="35">
        <f t="shared" si="51"/>
        <v>0</v>
      </c>
      <c r="U119" s="134">
        <f>SUM($R$2:$R119)</f>
        <v>-69075.174630989874</v>
      </c>
      <c r="V119" s="134">
        <f t="shared" si="33"/>
        <v>69075.174630989874</v>
      </c>
      <c r="W119" s="35">
        <f t="shared" si="34"/>
        <v>-69.075174630989878</v>
      </c>
      <c r="X119" s="135">
        <f t="shared" si="35"/>
        <v>69.075174630989878</v>
      </c>
      <c r="Y119" s="150">
        <f t="shared" si="36"/>
        <v>93.169601689550902</v>
      </c>
      <c r="Z119" s="11">
        <f t="shared" si="37"/>
        <v>0</v>
      </c>
      <c r="AA119" s="12">
        <f>1/2*'Vehicle data and specs'!$C$6*$D119^2</f>
        <v>0</v>
      </c>
      <c r="AB119" s="113">
        <f t="shared" si="38"/>
        <v>0</v>
      </c>
      <c r="AC119" s="183">
        <f t="shared" si="52"/>
        <v>4.5067993422372436E-2</v>
      </c>
      <c r="AD119" s="42">
        <f t="shared" si="39"/>
        <v>-1.91875485086083E-2</v>
      </c>
      <c r="AE119" s="42">
        <f t="shared" si="40"/>
        <v>1.91875485086083E-2</v>
      </c>
      <c r="AF119" s="153">
        <f t="shared" si="53"/>
        <v>2.5880444913764136E-2</v>
      </c>
      <c r="AG119" s="156">
        <f t="shared" si="41"/>
        <v>55.260139704791904</v>
      </c>
      <c r="AH119" s="157">
        <f t="shared" si="42"/>
        <v>1.5350038806886641E-2</v>
      </c>
      <c r="AI119" s="160">
        <f t="shared" si="43"/>
        <v>0</v>
      </c>
      <c r="AJ119" s="13">
        <f t="shared" si="44"/>
        <v>0</v>
      </c>
      <c r="AK119" s="13">
        <f t="shared" si="45"/>
        <v>0</v>
      </c>
      <c r="AL119" s="161">
        <f t="shared" si="46"/>
        <v>0</v>
      </c>
    </row>
    <row r="120" spans="1:38" x14ac:dyDescent="0.45">
      <c r="A120" s="44" t="s">
        <v>1</v>
      </c>
      <c r="B120" s="16">
        <v>118</v>
      </c>
      <c r="C120" s="52">
        <v>118</v>
      </c>
      <c r="D120" s="23">
        <f t="shared" si="27"/>
        <v>0</v>
      </c>
      <c r="E120" s="58">
        <v>0</v>
      </c>
      <c r="F120" s="81">
        <f t="shared" si="47"/>
        <v>0</v>
      </c>
      <c r="G120" s="82">
        <f t="shared" si="48"/>
        <v>0</v>
      </c>
      <c r="H120" s="93">
        <f>SUM($D$2:$D120)</f>
        <v>614.05555555555554</v>
      </c>
      <c r="I120" s="94">
        <f t="shared" si="49"/>
        <v>0</v>
      </c>
      <c r="J120" s="100">
        <f>'Vehicle data and specs'!$C$6*$F120</f>
        <v>0</v>
      </c>
      <c r="K120" s="8">
        <f>'Vehicle data and specs'!$C$6*9.81*'Vehicle data and specs'!$C$17</f>
        <v>82.99260000000001</v>
      </c>
      <c r="L120" s="10">
        <f>(1/2)*'Vehicle data and specs'!$C$20*'Vehicle data and specs'!$C$11*'Vehicle data and specs'!$C$13*$D120^2</f>
        <v>0</v>
      </c>
      <c r="M120" s="101">
        <f t="shared" si="28"/>
        <v>82.99260000000001</v>
      </c>
      <c r="N120" s="111">
        <f t="shared" si="29"/>
        <v>0</v>
      </c>
      <c r="O120" s="120">
        <f t="shared" si="30"/>
        <v>0</v>
      </c>
      <c r="P120" s="11">
        <f>SUM($O$2:$O120)</f>
        <v>162244.77632054078</v>
      </c>
      <c r="Q120" s="121">
        <f t="shared" si="31"/>
        <v>162.24477632054078</v>
      </c>
      <c r="R120" s="133">
        <f t="shared" si="32"/>
        <v>0</v>
      </c>
      <c r="S120" s="35">
        <f t="shared" si="50"/>
        <v>0</v>
      </c>
      <c r="T120" s="35">
        <f t="shared" si="51"/>
        <v>0</v>
      </c>
      <c r="U120" s="134">
        <f>SUM($R$2:$R120)</f>
        <v>-69075.174630989874</v>
      </c>
      <c r="V120" s="134">
        <f t="shared" si="33"/>
        <v>69075.174630989874</v>
      </c>
      <c r="W120" s="35">
        <f t="shared" si="34"/>
        <v>-69.075174630989878</v>
      </c>
      <c r="X120" s="135">
        <f t="shared" si="35"/>
        <v>69.075174630989878</v>
      </c>
      <c r="Y120" s="150">
        <f t="shared" si="36"/>
        <v>93.169601689550902</v>
      </c>
      <c r="Z120" s="11">
        <f t="shared" si="37"/>
        <v>0</v>
      </c>
      <c r="AA120" s="12">
        <f>1/2*'Vehicle data and specs'!$C$6*$D120^2</f>
        <v>0</v>
      </c>
      <c r="AB120" s="113">
        <f t="shared" si="38"/>
        <v>0</v>
      </c>
      <c r="AC120" s="183">
        <f t="shared" si="52"/>
        <v>4.5067993422372436E-2</v>
      </c>
      <c r="AD120" s="42">
        <f t="shared" si="39"/>
        <v>-1.91875485086083E-2</v>
      </c>
      <c r="AE120" s="42">
        <f t="shared" si="40"/>
        <v>1.91875485086083E-2</v>
      </c>
      <c r="AF120" s="153">
        <f t="shared" si="53"/>
        <v>2.5880444913764136E-2</v>
      </c>
      <c r="AG120" s="156">
        <f t="shared" si="41"/>
        <v>55.260139704791904</v>
      </c>
      <c r="AH120" s="157">
        <f t="shared" si="42"/>
        <v>1.5350038806886641E-2</v>
      </c>
      <c r="AI120" s="160">
        <f t="shared" si="43"/>
        <v>0</v>
      </c>
      <c r="AJ120" s="13">
        <f t="shared" si="44"/>
        <v>0</v>
      </c>
      <c r="AK120" s="13">
        <f t="shared" si="45"/>
        <v>0</v>
      </c>
      <c r="AL120" s="161">
        <f t="shared" si="46"/>
        <v>0</v>
      </c>
    </row>
    <row r="121" spans="1:38" x14ac:dyDescent="0.45">
      <c r="A121" s="44" t="s">
        <v>1</v>
      </c>
      <c r="B121" s="16">
        <v>119</v>
      </c>
      <c r="C121" s="52">
        <v>119</v>
      </c>
      <c r="D121" s="23">
        <f t="shared" si="27"/>
        <v>0</v>
      </c>
      <c r="E121" s="58">
        <v>0</v>
      </c>
      <c r="F121" s="81">
        <f t="shared" si="47"/>
        <v>0</v>
      </c>
      <c r="G121" s="82">
        <f t="shared" si="48"/>
        <v>0</v>
      </c>
      <c r="H121" s="93">
        <f>SUM($D$2:$D121)</f>
        <v>614.05555555555554</v>
      </c>
      <c r="I121" s="94">
        <f t="shared" si="49"/>
        <v>0</v>
      </c>
      <c r="J121" s="100">
        <f>'Vehicle data and specs'!$C$6*$F121</f>
        <v>0</v>
      </c>
      <c r="K121" s="8">
        <f>'Vehicle data and specs'!$C$6*9.81*'Vehicle data and specs'!$C$17</f>
        <v>82.99260000000001</v>
      </c>
      <c r="L121" s="10">
        <f>(1/2)*'Vehicle data and specs'!$C$20*'Vehicle data and specs'!$C$11*'Vehicle data and specs'!$C$13*$D121^2</f>
        <v>0</v>
      </c>
      <c r="M121" s="101">
        <f t="shared" si="28"/>
        <v>82.99260000000001</v>
      </c>
      <c r="N121" s="111">
        <f t="shared" si="29"/>
        <v>0</v>
      </c>
      <c r="O121" s="120">
        <f t="shared" si="30"/>
        <v>0</v>
      </c>
      <c r="P121" s="11">
        <f>SUM($O$2:$O121)</f>
        <v>162244.77632054078</v>
      </c>
      <c r="Q121" s="121">
        <f t="shared" si="31"/>
        <v>162.24477632054078</v>
      </c>
      <c r="R121" s="133">
        <f t="shared" si="32"/>
        <v>0</v>
      </c>
      <c r="S121" s="35">
        <f t="shared" si="50"/>
        <v>0</v>
      </c>
      <c r="T121" s="35">
        <f t="shared" si="51"/>
        <v>0</v>
      </c>
      <c r="U121" s="134">
        <f>SUM($R$2:$R121)</f>
        <v>-69075.174630989874</v>
      </c>
      <c r="V121" s="134">
        <f t="shared" si="33"/>
        <v>69075.174630989874</v>
      </c>
      <c r="W121" s="35">
        <f t="shared" si="34"/>
        <v>-69.075174630989878</v>
      </c>
      <c r="X121" s="135">
        <f t="shared" si="35"/>
        <v>69.075174630989878</v>
      </c>
      <c r="Y121" s="150">
        <f t="shared" si="36"/>
        <v>93.169601689550902</v>
      </c>
      <c r="Z121" s="11">
        <f t="shared" si="37"/>
        <v>0</v>
      </c>
      <c r="AA121" s="12">
        <f>1/2*'Vehicle data and specs'!$C$6*$D121^2</f>
        <v>0</v>
      </c>
      <c r="AB121" s="113">
        <f t="shared" si="38"/>
        <v>0</v>
      </c>
      <c r="AC121" s="183">
        <f t="shared" si="52"/>
        <v>4.5067993422372436E-2</v>
      </c>
      <c r="AD121" s="42">
        <f t="shared" si="39"/>
        <v>-1.91875485086083E-2</v>
      </c>
      <c r="AE121" s="42">
        <f t="shared" si="40"/>
        <v>1.91875485086083E-2</v>
      </c>
      <c r="AF121" s="153">
        <f t="shared" si="53"/>
        <v>2.5880444913764136E-2</v>
      </c>
      <c r="AG121" s="156">
        <f t="shared" si="41"/>
        <v>55.260139704791904</v>
      </c>
      <c r="AH121" s="157">
        <f t="shared" si="42"/>
        <v>1.5350038806886641E-2</v>
      </c>
      <c r="AI121" s="160">
        <f t="shared" si="43"/>
        <v>0</v>
      </c>
      <c r="AJ121" s="13">
        <f t="shared" si="44"/>
        <v>0</v>
      </c>
      <c r="AK121" s="13">
        <f t="shared" si="45"/>
        <v>0</v>
      </c>
      <c r="AL121" s="161">
        <f t="shared" si="46"/>
        <v>0</v>
      </c>
    </row>
    <row r="122" spans="1:38" x14ac:dyDescent="0.45">
      <c r="A122" s="44" t="s">
        <v>1</v>
      </c>
      <c r="B122" s="16">
        <v>120</v>
      </c>
      <c r="C122" s="52">
        <v>120</v>
      </c>
      <c r="D122" s="23">
        <f t="shared" si="27"/>
        <v>0</v>
      </c>
      <c r="E122" s="58">
        <v>0</v>
      </c>
      <c r="F122" s="81">
        <f t="shared" si="47"/>
        <v>0</v>
      </c>
      <c r="G122" s="82">
        <f t="shared" si="48"/>
        <v>0</v>
      </c>
      <c r="H122" s="93">
        <f>SUM($D$2:$D122)</f>
        <v>614.05555555555554</v>
      </c>
      <c r="I122" s="94">
        <f t="shared" si="49"/>
        <v>0</v>
      </c>
      <c r="J122" s="100">
        <f>'Vehicle data and specs'!$C$6*$F122</f>
        <v>0</v>
      </c>
      <c r="K122" s="8">
        <f>'Vehicle data and specs'!$C$6*9.81*'Vehicle data and specs'!$C$17</f>
        <v>82.99260000000001</v>
      </c>
      <c r="L122" s="10">
        <f>(1/2)*'Vehicle data and specs'!$C$20*'Vehicle data and specs'!$C$11*'Vehicle data and specs'!$C$13*$D122^2</f>
        <v>0</v>
      </c>
      <c r="M122" s="101">
        <f t="shared" si="28"/>
        <v>82.99260000000001</v>
      </c>
      <c r="N122" s="111">
        <f t="shared" si="29"/>
        <v>0</v>
      </c>
      <c r="O122" s="120">
        <f t="shared" si="30"/>
        <v>0</v>
      </c>
      <c r="P122" s="11">
        <f>SUM($O$2:$O122)</f>
        <v>162244.77632054078</v>
      </c>
      <c r="Q122" s="121">
        <f t="shared" si="31"/>
        <v>162.24477632054078</v>
      </c>
      <c r="R122" s="133">
        <f t="shared" si="32"/>
        <v>0</v>
      </c>
      <c r="S122" s="35">
        <f t="shared" si="50"/>
        <v>0</v>
      </c>
      <c r="T122" s="35">
        <f t="shared" si="51"/>
        <v>0</v>
      </c>
      <c r="U122" s="134">
        <f>SUM($R$2:$R122)</f>
        <v>-69075.174630989874</v>
      </c>
      <c r="V122" s="134">
        <f t="shared" si="33"/>
        <v>69075.174630989874</v>
      </c>
      <c r="W122" s="35">
        <f t="shared" si="34"/>
        <v>-69.075174630989878</v>
      </c>
      <c r="X122" s="135">
        <f t="shared" si="35"/>
        <v>69.075174630989878</v>
      </c>
      <c r="Y122" s="150">
        <f t="shared" si="36"/>
        <v>93.169601689550902</v>
      </c>
      <c r="Z122" s="11">
        <f t="shared" si="37"/>
        <v>0</v>
      </c>
      <c r="AA122" s="12">
        <f>1/2*'Vehicle data and specs'!$C$6*$D122^2</f>
        <v>0</v>
      </c>
      <c r="AB122" s="113">
        <f t="shared" si="38"/>
        <v>0</v>
      </c>
      <c r="AC122" s="183">
        <f t="shared" si="52"/>
        <v>4.5067993422372436E-2</v>
      </c>
      <c r="AD122" s="42">
        <f t="shared" si="39"/>
        <v>-1.91875485086083E-2</v>
      </c>
      <c r="AE122" s="42">
        <f t="shared" si="40"/>
        <v>1.91875485086083E-2</v>
      </c>
      <c r="AF122" s="153">
        <f t="shared" si="53"/>
        <v>2.5880444913764136E-2</v>
      </c>
      <c r="AG122" s="156">
        <f t="shared" si="41"/>
        <v>55.260139704791904</v>
      </c>
      <c r="AH122" s="157">
        <f t="shared" si="42"/>
        <v>1.5350038806886641E-2</v>
      </c>
      <c r="AI122" s="160">
        <f t="shared" si="43"/>
        <v>0</v>
      </c>
      <c r="AJ122" s="13">
        <f t="shared" si="44"/>
        <v>0</v>
      </c>
      <c r="AK122" s="13">
        <f t="shared" si="45"/>
        <v>0</v>
      </c>
      <c r="AL122" s="161">
        <f t="shared" si="46"/>
        <v>0</v>
      </c>
    </row>
    <row r="123" spans="1:38" x14ac:dyDescent="0.45">
      <c r="A123" s="44" t="s">
        <v>1</v>
      </c>
      <c r="B123" s="16">
        <v>121</v>
      </c>
      <c r="C123" s="52">
        <v>121</v>
      </c>
      <c r="D123" s="23">
        <f t="shared" si="27"/>
        <v>0</v>
      </c>
      <c r="E123" s="58">
        <v>0</v>
      </c>
      <c r="F123" s="81">
        <f t="shared" si="47"/>
        <v>0</v>
      </c>
      <c r="G123" s="82">
        <f t="shared" si="48"/>
        <v>0</v>
      </c>
      <c r="H123" s="93">
        <f>SUM($D$2:$D123)</f>
        <v>614.05555555555554</v>
      </c>
      <c r="I123" s="94">
        <f t="shared" si="49"/>
        <v>0</v>
      </c>
      <c r="J123" s="100">
        <f>'Vehicle data and specs'!$C$6*$F123</f>
        <v>0</v>
      </c>
      <c r="K123" s="8">
        <f>'Vehicle data and specs'!$C$6*9.81*'Vehicle data and specs'!$C$17</f>
        <v>82.99260000000001</v>
      </c>
      <c r="L123" s="10">
        <f>(1/2)*'Vehicle data and specs'!$C$20*'Vehicle data and specs'!$C$11*'Vehicle data and specs'!$C$13*$D123^2</f>
        <v>0</v>
      </c>
      <c r="M123" s="101">
        <f t="shared" si="28"/>
        <v>82.99260000000001</v>
      </c>
      <c r="N123" s="111">
        <f t="shared" si="29"/>
        <v>0</v>
      </c>
      <c r="O123" s="120">
        <f t="shared" si="30"/>
        <v>0</v>
      </c>
      <c r="P123" s="11">
        <f>SUM($O$2:$O123)</f>
        <v>162244.77632054078</v>
      </c>
      <c r="Q123" s="121">
        <f t="shared" si="31"/>
        <v>162.24477632054078</v>
      </c>
      <c r="R123" s="133">
        <f t="shared" si="32"/>
        <v>0</v>
      </c>
      <c r="S123" s="35">
        <f t="shared" si="50"/>
        <v>0</v>
      </c>
      <c r="T123" s="35">
        <f t="shared" si="51"/>
        <v>0</v>
      </c>
      <c r="U123" s="134">
        <f>SUM($R$2:$R123)</f>
        <v>-69075.174630989874</v>
      </c>
      <c r="V123" s="134">
        <f t="shared" si="33"/>
        <v>69075.174630989874</v>
      </c>
      <c r="W123" s="35">
        <f t="shared" si="34"/>
        <v>-69.075174630989878</v>
      </c>
      <c r="X123" s="135">
        <f t="shared" si="35"/>
        <v>69.075174630989878</v>
      </c>
      <c r="Y123" s="150">
        <f t="shared" si="36"/>
        <v>93.169601689550902</v>
      </c>
      <c r="Z123" s="11">
        <f t="shared" si="37"/>
        <v>0</v>
      </c>
      <c r="AA123" s="12">
        <f>1/2*'Vehicle data and specs'!$C$6*$D123^2</f>
        <v>0</v>
      </c>
      <c r="AB123" s="113">
        <f t="shared" si="38"/>
        <v>0</v>
      </c>
      <c r="AC123" s="183">
        <f t="shared" si="52"/>
        <v>4.5067993422372436E-2</v>
      </c>
      <c r="AD123" s="42">
        <f t="shared" si="39"/>
        <v>-1.91875485086083E-2</v>
      </c>
      <c r="AE123" s="42">
        <f t="shared" si="40"/>
        <v>1.91875485086083E-2</v>
      </c>
      <c r="AF123" s="153">
        <f t="shared" si="53"/>
        <v>2.5880444913764136E-2</v>
      </c>
      <c r="AG123" s="156">
        <f t="shared" si="41"/>
        <v>55.260139704791904</v>
      </c>
      <c r="AH123" s="157">
        <f t="shared" si="42"/>
        <v>1.5350038806886641E-2</v>
      </c>
      <c r="AI123" s="160">
        <f t="shared" si="43"/>
        <v>0</v>
      </c>
      <c r="AJ123" s="13">
        <f t="shared" si="44"/>
        <v>0</v>
      </c>
      <c r="AK123" s="13">
        <f t="shared" si="45"/>
        <v>0</v>
      </c>
      <c r="AL123" s="161">
        <f t="shared" si="46"/>
        <v>0</v>
      </c>
    </row>
    <row r="124" spans="1:38" x14ac:dyDescent="0.45">
      <c r="A124" s="44" t="s">
        <v>1</v>
      </c>
      <c r="B124" s="16">
        <v>122</v>
      </c>
      <c r="C124" s="52">
        <v>122</v>
      </c>
      <c r="D124" s="23">
        <f t="shared" si="27"/>
        <v>0</v>
      </c>
      <c r="E124" s="58">
        <v>0</v>
      </c>
      <c r="F124" s="81">
        <f t="shared" si="47"/>
        <v>0</v>
      </c>
      <c r="G124" s="82">
        <f t="shared" si="48"/>
        <v>0</v>
      </c>
      <c r="H124" s="93">
        <f>SUM($D$2:$D124)</f>
        <v>614.05555555555554</v>
      </c>
      <c r="I124" s="94">
        <f t="shared" si="49"/>
        <v>0</v>
      </c>
      <c r="J124" s="100">
        <f>'Vehicle data and specs'!$C$6*$F124</f>
        <v>0</v>
      </c>
      <c r="K124" s="8">
        <f>'Vehicle data and specs'!$C$6*9.81*'Vehicle data and specs'!$C$17</f>
        <v>82.99260000000001</v>
      </c>
      <c r="L124" s="10">
        <f>(1/2)*'Vehicle data and specs'!$C$20*'Vehicle data and specs'!$C$11*'Vehicle data and specs'!$C$13*$D124^2</f>
        <v>0</v>
      </c>
      <c r="M124" s="101">
        <f t="shared" si="28"/>
        <v>82.99260000000001</v>
      </c>
      <c r="N124" s="111">
        <f t="shared" si="29"/>
        <v>0</v>
      </c>
      <c r="O124" s="120">
        <f t="shared" si="30"/>
        <v>0</v>
      </c>
      <c r="P124" s="11">
        <f>SUM($O$2:$O124)</f>
        <v>162244.77632054078</v>
      </c>
      <c r="Q124" s="121">
        <f t="shared" si="31"/>
        <v>162.24477632054078</v>
      </c>
      <c r="R124" s="133">
        <f t="shared" si="32"/>
        <v>0</v>
      </c>
      <c r="S124" s="35">
        <f t="shared" si="50"/>
        <v>0</v>
      </c>
      <c r="T124" s="35">
        <f t="shared" si="51"/>
        <v>0</v>
      </c>
      <c r="U124" s="134">
        <f>SUM($R$2:$R124)</f>
        <v>-69075.174630989874</v>
      </c>
      <c r="V124" s="134">
        <f t="shared" si="33"/>
        <v>69075.174630989874</v>
      </c>
      <c r="W124" s="35">
        <f t="shared" si="34"/>
        <v>-69.075174630989878</v>
      </c>
      <c r="X124" s="135">
        <f t="shared" si="35"/>
        <v>69.075174630989878</v>
      </c>
      <c r="Y124" s="150">
        <f t="shared" si="36"/>
        <v>93.169601689550902</v>
      </c>
      <c r="Z124" s="11">
        <f t="shared" si="37"/>
        <v>0</v>
      </c>
      <c r="AA124" s="12">
        <f>1/2*'Vehicle data and specs'!$C$6*$D124^2</f>
        <v>0</v>
      </c>
      <c r="AB124" s="113">
        <f t="shared" si="38"/>
        <v>0</v>
      </c>
      <c r="AC124" s="183">
        <f t="shared" si="52"/>
        <v>4.5067993422372436E-2</v>
      </c>
      <c r="AD124" s="42">
        <f t="shared" si="39"/>
        <v>-1.91875485086083E-2</v>
      </c>
      <c r="AE124" s="42">
        <f t="shared" si="40"/>
        <v>1.91875485086083E-2</v>
      </c>
      <c r="AF124" s="153">
        <f t="shared" si="53"/>
        <v>2.5880444913764136E-2</v>
      </c>
      <c r="AG124" s="156">
        <f t="shared" si="41"/>
        <v>55.260139704791904</v>
      </c>
      <c r="AH124" s="157">
        <f t="shared" si="42"/>
        <v>1.5350038806886641E-2</v>
      </c>
      <c r="AI124" s="160">
        <f t="shared" si="43"/>
        <v>0</v>
      </c>
      <c r="AJ124" s="13">
        <f t="shared" si="44"/>
        <v>0</v>
      </c>
      <c r="AK124" s="13">
        <f t="shared" si="45"/>
        <v>0</v>
      </c>
      <c r="AL124" s="161">
        <f t="shared" si="46"/>
        <v>0</v>
      </c>
    </row>
    <row r="125" spans="1:38" x14ac:dyDescent="0.45">
      <c r="A125" s="44" t="s">
        <v>1</v>
      </c>
      <c r="B125" s="16">
        <v>123</v>
      </c>
      <c r="C125" s="52">
        <v>123</v>
      </c>
      <c r="D125" s="23">
        <f t="shared" si="27"/>
        <v>0</v>
      </c>
      <c r="E125" s="58">
        <v>0</v>
      </c>
      <c r="F125" s="81">
        <f t="shared" si="47"/>
        <v>0</v>
      </c>
      <c r="G125" s="82">
        <f t="shared" si="48"/>
        <v>0</v>
      </c>
      <c r="H125" s="93">
        <f>SUM($D$2:$D125)</f>
        <v>614.05555555555554</v>
      </c>
      <c r="I125" s="94">
        <f t="shared" si="49"/>
        <v>0</v>
      </c>
      <c r="J125" s="100">
        <f>'Vehicle data and specs'!$C$6*$F125</f>
        <v>0</v>
      </c>
      <c r="K125" s="8">
        <f>'Vehicle data and specs'!$C$6*9.81*'Vehicle data and specs'!$C$17</f>
        <v>82.99260000000001</v>
      </c>
      <c r="L125" s="10">
        <f>(1/2)*'Vehicle data and specs'!$C$20*'Vehicle data and specs'!$C$11*'Vehicle data and specs'!$C$13*$D125^2</f>
        <v>0</v>
      </c>
      <c r="M125" s="101">
        <f t="shared" si="28"/>
        <v>82.99260000000001</v>
      </c>
      <c r="N125" s="111">
        <f t="shared" si="29"/>
        <v>0</v>
      </c>
      <c r="O125" s="120">
        <f t="shared" si="30"/>
        <v>0</v>
      </c>
      <c r="P125" s="11">
        <f>SUM($O$2:$O125)</f>
        <v>162244.77632054078</v>
      </c>
      <c r="Q125" s="121">
        <f t="shared" si="31"/>
        <v>162.24477632054078</v>
      </c>
      <c r="R125" s="133">
        <f t="shared" si="32"/>
        <v>0</v>
      </c>
      <c r="S125" s="35">
        <f t="shared" si="50"/>
        <v>0</v>
      </c>
      <c r="T125" s="35">
        <f t="shared" si="51"/>
        <v>0</v>
      </c>
      <c r="U125" s="134">
        <f>SUM($R$2:$R125)</f>
        <v>-69075.174630989874</v>
      </c>
      <c r="V125" s="134">
        <f t="shared" si="33"/>
        <v>69075.174630989874</v>
      </c>
      <c r="W125" s="35">
        <f t="shared" si="34"/>
        <v>-69.075174630989878</v>
      </c>
      <c r="X125" s="135">
        <f t="shared" si="35"/>
        <v>69.075174630989878</v>
      </c>
      <c r="Y125" s="150">
        <f t="shared" si="36"/>
        <v>93.169601689550902</v>
      </c>
      <c r="Z125" s="11">
        <f t="shared" si="37"/>
        <v>0</v>
      </c>
      <c r="AA125" s="12">
        <f>1/2*'Vehicle data and specs'!$C$6*$D125^2</f>
        <v>0</v>
      </c>
      <c r="AB125" s="113">
        <f t="shared" si="38"/>
        <v>0</v>
      </c>
      <c r="AC125" s="183">
        <f t="shared" si="52"/>
        <v>4.5067993422372436E-2</v>
      </c>
      <c r="AD125" s="42">
        <f t="shared" si="39"/>
        <v>-1.91875485086083E-2</v>
      </c>
      <c r="AE125" s="42">
        <f t="shared" si="40"/>
        <v>1.91875485086083E-2</v>
      </c>
      <c r="AF125" s="153">
        <f t="shared" si="53"/>
        <v>2.5880444913764136E-2</v>
      </c>
      <c r="AG125" s="156">
        <f t="shared" si="41"/>
        <v>55.260139704791904</v>
      </c>
      <c r="AH125" s="157">
        <f t="shared" si="42"/>
        <v>1.5350038806886641E-2</v>
      </c>
      <c r="AI125" s="160">
        <f t="shared" si="43"/>
        <v>0</v>
      </c>
      <c r="AJ125" s="13">
        <f t="shared" si="44"/>
        <v>0</v>
      </c>
      <c r="AK125" s="13">
        <f t="shared" si="45"/>
        <v>0</v>
      </c>
      <c r="AL125" s="161">
        <f t="shared" si="46"/>
        <v>0</v>
      </c>
    </row>
    <row r="126" spans="1:38" x14ac:dyDescent="0.45">
      <c r="A126" s="44" t="s">
        <v>1</v>
      </c>
      <c r="B126" s="16">
        <v>124</v>
      </c>
      <c r="C126" s="52">
        <v>124</v>
      </c>
      <c r="D126" s="23">
        <f t="shared" si="27"/>
        <v>0</v>
      </c>
      <c r="E126" s="58">
        <v>0</v>
      </c>
      <c r="F126" s="81">
        <f t="shared" si="47"/>
        <v>0</v>
      </c>
      <c r="G126" s="82">
        <f t="shared" si="48"/>
        <v>0</v>
      </c>
      <c r="H126" s="93">
        <f>SUM($D$2:$D126)</f>
        <v>614.05555555555554</v>
      </c>
      <c r="I126" s="94">
        <f t="shared" si="49"/>
        <v>0</v>
      </c>
      <c r="J126" s="100">
        <f>'Vehicle data and specs'!$C$6*$F126</f>
        <v>0</v>
      </c>
      <c r="K126" s="8">
        <f>'Vehicle data and specs'!$C$6*9.81*'Vehicle data and specs'!$C$17</f>
        <v>82.99260000000001</v>
      </c>
      <c r="L126" s="10">
        <f>(1/2)*'Vehicle data and specs'!$C$20*'Vehicle data and specs'!$C$11*'Vehicle data and specs'!$C$13*$D126^2</f>
        <v>0</v>
      </c>
      <c r="M126" s="101">
        <f t="shared" si="28"/>
        <v>82.99260000000001</v>
      </c>
      <c r="N126" s="111">
        <f t="shared" si="29"/>
        <v>0</v>
      </c>
      <c r="O126" s="120">
        <f t="shared" si="30"/>
        <v>0</v>
      </c>
      <c r="P126" s="11">
        <f>SUM($O$2:$O126)</f>
        <v>162244.77632054078</v>
      </c>
      <c r="Q126" s="121">
        <f t="shared" si="31"/>
        <v>162.24477632054078</v>
      </c>
      <c r="R126" s="133">
        <f t="shared" si="32"/>
        <v>0</v>
      </c>
      <c r="S126" s="35">
        <f t="shared" si="50"/>
        <v>0</v>
      </c>
      <c r="T126" s="35">
        <f t="shared" si="51"/>
        <v>0</v>
      </c>
      <c r="U126" s="134">
        <f>SUM($R$2:$R126)</f>
        <v>-69075.174630989874</v>
      </c>
      <c r="V126" s="134">
        <f t="shared" si="33"/>
        <v>69075.174630989874</v>
      </c>
      <c r="W126" s="35">
        <f t="shared" si="34"/>
        <v>-69.075174630989878</v>
      </c>
      <c r="X126" s="135">
        <f t="shared" si="35"/>
        <v>69.075174630989878</v>
      </c>
      <c r="Y126" s="150">
        <f t="shared" si="36"/>
        <v>93.169601689550902</v>
      </c>
      <c r="Z126" s="11">
        <f t="shared" si="37"/>
        <v>0</v>
      </c>
      <c r="AA126" s="12">
        <f>1/2*'Vehicle data and specs'!$C$6*$D126^2</f>
        <v>0</v>
      </c>
      <c r="AB126" s="113">
        <f t="shared" si="38"/>
        <v>0</v>
      </c>
      <c r="AC126" s="183">
        <f t="shared" si="52"/>
        <v>4.5067993422372436E-2</v>
      </c>
      <c r="AD126" s="42">
        <f t="shared" si="39"/>
        <v>-1.91875485086083E-2</v>
      </c>
      <c r="AE126" s="42">
        <f t="shared" si="40"/>
        <v>1.91875485086083E-2</v>
      </c>
      <c r="AF126" s="153">
        <f t="shared" si="53"/>
        <v>2.5880444913764136E-2</v>
      </c>
      <c r="AG126" s="156">
        <f t="shared" si="41"/>
        <v>55.260139704791904</v>
      </c>
      <c r="AH126" s="157">
        <f t="shared" si="42"/>
        <v>1.5350038806886641E-2</v>
      </c>
      <c r="AI126" s="160">
        <f t="shared" si="43"/>
        <v>0</v>
      </c>
      <c r="AJ126" s="13">
        <f t="shared" si="44"/>
        <v>0</v>
      </c>
      <c r="AK126" s="13">
        <f t="shared" si="45"/>
        <v>0</v>
      </c>
      <c r="AL126" s="161">
        <f t="shared" si="46"/>
        <v>0</v>
      </c>
    </row>
    <row r="127" spans="1:38" x14ac:dyDescent="0.45">
      <c r="A127" s="44" t="s">
        <v>1</v>
      </c>
      <c r="B127" s="16">
        <v>125</v>
      </c>
      <c r="C127" s="52">
        <v>125</v>
      </c>
      <c r="D127" s="23">
        <f t="shared" si="27"/>
        <v>0</v>
      </c>
      <c r="E127" s="58">
        <v>0</v>
      </c>
      <c r="F127" s="81">
        <f t="shared" si="47"/>
        <v>0</v>
      </c>
      <c r="G127" s="82">
        <f t="shared" si="48"/>
        <v>0</v>
      </c>
      <c r="H127" s="93">
        <f>SUM($D$2:$D127)</f>
        <v>614.05555555555554</v>
      </c>
      <c r="I127" s="94">
        <f t="shared" si="49"/>
        <v>0</v>
      </c>
      <c r="J127" s="100">
        <f>'Vehicle data and specs'!$C$6*$F127</f>
        <v>0</v>
      </c>
      <c r="K127" s="8">
        <f>'Vehicle data and specs'!$C$6*9.81*'Vehicle data and specs'!$C$17</f>
        <v>82.99260000000001</v>
      </c>
      <c r="L127" s="10">
        <f>(1/2)*'Vehicle data and specs'!$C$20*'Vehicle data and specs'!$C$11*'Vehicle data and specs'!$C$13*$D127^2</f>
        <v>0</v>
      </c>
      <c r="M127" s="101">
        <f t="shared" si="28"/>
        <v>82.99260000000001</v>
      </c>
      <c r="N127" s="111">
        <f t="shared" si="29"/>
        <v>0</v>
      </c>
      <c r="O127" s="120">
        <f t="shared" si="30"/>
        <v>0</v>
      </c>
      <c r="P127" s="11">
        <f>SUM($O$2:$O127)</f>
        <v>162244.77632054078</v>
      </c>
      <c r="Q127" s="121">
        <f t="shared" si="31"/>
        <v>162.24477632054078</v>
      </c>
      <c r="R127" s="133">
        <f t="shared" si="32"/>
        <v>0</v>
      </c>
      <c r="S127" s="35">
        <f t="shared" si="50"/>
        <v>0</v>
      </c>
      <c r="T127" s="35">
        <f t="shared" si="51"/>
        <v>0</v>
      </c>
      <c r="U127" s="134">
        <f>SUM($R$2:$R127)</f>
        <v>-69075.174630989874</v>
      </c>
      <c r="V127" s="134">
        <f t="shared" si="33"/>
        <v>69075.174630989874</v>
      </c>
      <c r="W127" s="35">
        <f t="shared" si="34"/>
        <v>-69.075174630989878</v>
      </c>
      <c r="X127" s="135">
        <f t="shared" si="35"/>
        <v>69.075174630989878</v>
      </c>
      <c r="Y127" s="150">
        <f t="shared" si="36"/>
        <v>93.169601689550902</v>
      </c>
      <c r="Z127" s="11">
        <f t="shared" si="37"/>
        <v>0</v>
      </c>
      <c r="AA127" s="12">
        <f>1/2*'Vehicle data and specs'!$C$6*$D127^2</f>
        <v>0</v>
      </c>
      <c r="AB127" s="113">
        <f t="shared" si="38"/>
        <v>0</v>
      </c>
      <c r="AC127" s="183">
        <f t="shared" si="52"/>
        <v>4.5067993422372436E-2</v>
      </c>
      <c r="AD127" s="42">
        <f t="shared" si="39"/>
        <v>-1.91875485086083E-2</v>
      </c>
      <c r="AE127" s="42">
        <f t="shared" si="40"/>
        <v>1.91875485086083E-2</v>
      </c>
      <c r="AF127" s="153">
        <f t="shared" si="53"/>
        <v>2.5880444913764136E-2</v>
      </c>
      <c r="AG127" s="156">
        <f t="shared" si="41"/>
        <v>55.260139704791904</v>
      </c>
      <c r="AH127" s="157">
        <f t="shared" si="42"/>
        <v>1.5350038806886641E-2</v>
      </c>
      <c r="AI127" s="160">
        <f t="shared" si="43"/>
        <v>0</v>
      </c>
      <c r="AJ127" s="13">
        <f t="shared" si="44"/>
        <v>0</v>
      </c>
      <c r="AK127" s="13">
        <f t="shared" si="45"/>
        <v>0</v>
      </c>
      <c r="AL127" s="161">
        <f t="shared" si="46"/>
        <v>0</v>
      </c>
    </row>
    <row r="128" spans="1:38" x14ac:dyDescent="0.45">
      <c r="A128" s="44" t="s">
        <v>1</v>
      </c>
      <c r="B128" s="16">
        <v>126</v>
      </c>
      <c r="C128" s="52">
        <v>126</v>
      </c>
      <c r="D128" s="23">
        <f t="shared" si="27"/>
        <v>0</v>
      </c>
      <c r="E128" s="58">
        <v>0</v>
      </c>
      <c r="F128" s="81">
        <f t="shared" si="47"/>
        <v>0</v>
      </c>
      <c r="G128" s="82">
        <f t="shared" si="48"/>
        <v>0</v>
      </c>
      <c r="H128" s="93">
        <f>SUM($D$2:$D128)</f>
        <v>614.05555555555554</v>
      </c>
      <c r="I128" s="94">
        <f t="shared" si="49"/>
        <v>0</v>
      </c>
      <c r="J128" s="100">
        <f>'Vehicle data and specs'!$C$6*$F128</f>
        <v>0</v>
      </c>
      <c r="K128" s="8">
        <f>'Vehicle data and specs'!$C$6*9.81*'Vehicle data and specs'!$C$17</f>
        <v>82.99260000000001</v>
      </c>
      <c r="L128" s="10">
        <f>(1/2)*'Vehicle data and specs'!$C$20*'Vehicle data and specs'!$C$11*'Vehicle data and specs'!$C$13*$D128^2</f>
        <v>0</v>
      </c>
      <c r="M128" s="101">
        <f t="shared" si="28"/>
        <v>82.99260000000001</v>
      </c>
      <c r="N128" s="111">
        <f t="shared" si="29"/>
        <v>0</v>
      </c>
      <c r="O128" s="120">
        <f t="shared" si="30"/>
        <v>0</v>
      </c>
      <c r="P128" s="11">
        <f>SUM($O$2:$O128)</f>
        <v>162244.77632054078</v>
      </c>
      <c r="Q128" s="121">
        <f t="shared" si="31"/>
        <v>162.24477632054078</v>
      </c>
      <c r="R128" s="133">
        <f t="shared" si="32"/>
        <v>0</v>
      </c>
      <c r="S128" s="35">
        <f t="shared" si="50"/>
        <v>0</v>
      </c>
      <c r="T128" s="35">
        <f t="shared" si="51"/>
        <v>0</v>
      </c>
      <c r="U128" s="134">
        <f>SUM($R$2:$R128)</f>
        <v>-69075.174630989874</v>
      </c>
      <c r="V128" s="134">
        <f t="shared" si="33"/>
        <v>69075.174630989874</v>
      </c>
      <c r="W128" s="35">
        <f t="shared" si="34"/>
        <v>-69.075174630989878</v>
      </c>
      <c r="X128" s="135">
        <f t="shared" si="35"/>
        <v>69.075174630989878</v>
      </c>
      <c r="Y128" s="150">
        <f t="shared" si="36"/>
        <v>93.169601689550902</v>
      </c>
      <c r="Z128" s="11">
        <f t="shared" si="37"/>
        <v>0</v>
      </c>
      <c r="AA128" s="12">
        <f>1/2*'Vehicle data and specs'!$C$6*$D128^2</f>
        <v>0</v>
      </c>
      <c r="AB128" s="113">
        <f t="shared" si="38"/>
        <v>0</v>
      </c>
      <c r="AC128" s="183">
        <f t="shared" si="52"/>
        <v>4.5067993422372436E-2</v>
      </c>
      <c r="AD128" s="42">
        <f t="shared" si="39"/>
        <v>-1.91875485086083E-2</v>
      </c>
      <c r="AE128" s="42">
        <f t="shared" si="40"/>
        <v>1.91875485086083E-2</v>
      </c>
      <c r="AF128" s="153">
        <f t="shared" si="53"/>
        <v>2.5880444913764136E-2</v>
      </c>
      <c r="AG128" s="156">
        <f t="shared" si="41"/>
        <v>55.260139704791904</v>
      </c>
      <c r="AH128" s="157">
        <f t="shared" si="42"/>
        <v>1.5350038806886641E-2</v>
      </c>
      <c r="AI128" s="160">
        <f t="shared" si="43"/>
        <v>0</v>
      </c>
      <c r="AJ128" s="13">
        <f t="shared" si="44"/>
        <v>0</v>
      </c>
      <c r="AK128" s="13">
        <f t="shared" si="45"/>
        <v>0</v>
      </c>
      <c r="AL128" s="161">
        <f t="shared" si="46"/>
        <v>0</v>
      </c>
    </row>
    <row r="129" spans="1:38" x14ac:dyDescent="0.45">
      <c r="A129" s="44" t="s">
        <v>1</v>
      </c>
      <c r="B129" s="16">
        <v>127</v>
      </c>
      <c r="C129" s="52">
        <v>127</v>
      </c>
      <c r="D129" s="23">
        <f t="shared" si="27"/>
        <v>0</v>
      </c>
      <c r="E129" s="58">
        <v>0</v>
      </c>
      <c r="F129" s="81">
        <f t="shared" si="47"/>
        <v>0</v>
      </c>
      <c r="G129" s="82">
        <f t="shared" si="48"/>
        <v>0</v>
      </c>
      <c r="H129" s="93">
        <f>SUM($D$2:$D129)</f>
        <v>614.05555555555554</v>
      </c>
      <c r="I129" s="94">
        <f t="shared" si="49"/>
        <v>0</v>
      </c>
      <c r="J129" s="100">
        <f>'Vehicle data and specs'!$C$6*$F129</f>
        <v>0</v>
      </c>
      <c r="K129" s="8">
        <f>'Vehicle data and specs'!$C$6*9.81*'Vehicle data and specs'!$C$17</f>
        <v>82.99260000000001</v>
      </c>
      <c r="L129" s="10">
        <f>(1/2)*'Vehicle data and specs'!$C$20*'Vehicle data and specs'!$C$11*'Vehicle data and specs'!$C$13*$D129^2</f>
        <v>0</v>
      </c>
      <c r="M129" s="101">
        <f t="shared" si="28"/>
        <v>82.99260000000001</v>
      </c>
      <c r="N129" s="111">
        <f t="shared" si="29"/>
        <v>0</v>
      </c>
      <c r="O129" s="120">
        <f t="shared" si="30"/>
        <v>0</v>
      </c>
      <c r="P129" s="11">
        <f>SUM($O$2:$O129)</f>
        <v>162244.77632054078</v>
      </c>
      <c r="Q129" s="121">
        <f t="shared" si="31"/>
        <v>162.24477632054078</v>
      </c>
      <c r="R129" s="133">
        <f t="shared" si="32"/>
        <v>0</v>
      </c>
      <c r="S129" s="35">
        <f t="shared" si="50"/>
        <v>0</v>
      </c>
      <c r="T129" s="35">
        <f t="shared" si="51"/>
        <v>0</v>
      </c>
      <c r="U129" s="134">
        <f>SUM($R$2:$R129)</f>
        <v>-69075.174630989874</v>
      </c>
      <c r="V129" s="134">
        <f t="shared" si="33"/>
        <v>69075.174630989874</v>
      </c>
      <c r="W129" s="35">
        <f t="shared" si="34"/>
        <v>-69.075174630989878</v>
      </c>
      <c r="X129" s="135">
        <f t="shared" si="35"/>
        <v>69.075174630989878</v>
      </c>
      <c r="Y129" s="150">
        <f t="shared" si="36"/>
        <v>93.169601689550902</v>
      </c>
      <c r="Z129" s="11">
        <f t="shared" si="37"/>
        <v>0</v>
      </c>
      <c r="AA129" s="12">
        <f>1/2*'Vehicle data and specs'!$C$6*$D129^2</f>
        <v>0</v>
      </c>
      <c r="AB129" s="113">
        <f t="shared" si="38"/>
        <v>0</v>
      </c>
      <c r="AC129" s="183">
        <f t="shared" si="52"/>
        <v>4.5067993422372436E-2</v>
      </c>
      <c r="AD129" s="42">
        <f t="shared" si="39"/>
        <v>-1.91875485086083E-2</v>
      </c>
      <c r="AE129" s="42">
        <f t="shared" si="40"/>
        <v>1.91875485086083E-2</v>
      </c>
      <c r="AF129" s="153">
        <f t="shared" si="53"/>
        <v>2.5880444913764136E-2</v>
      </c>
      <c r="AG129" s="156">
        <f t="shared" si="41"/>
        <v>55.260139704791904</v>
      </c>
      <c r="AH129" s="157">
        <f t="shared" si="42"/>
        <v>1.5350038806886641E-2</v>
      </c>
      <c r="AI129" s="160">
        <f t="shared" si="43"/>
        <v>0</v>
      </c>
      <c r="AJ129" s="13">
        <f t="shared" si="44"/>
        <v>0</v>
      </c>
      <c r="AK129" s="13">
        <f t="shared" si="45"/>
        <v>0</v>
      </c>
      <c r="AL129" s="161">
        <f t="shared" si="46"/>
        <v>0</v>
      </c>
    </row>
    <row r="130" spans="1:38" x14ac:dyDescent="0.45">
      <c r="A130" s="44" t="s">
        <v>1</v>
      </c>
      <c r="B130" s="16">
        <v>128</v>
      </c>
      <c r="C130" s="52">
        <v>128</v>
      </c>
      <c r="D130" s="23">
        <f t="shared" ref="D130:D193" si="54">$E130/3.6</f>
        <v>0</v>
      </c>
      <c r="E130" s="58">
        <v>0</v>
      </c>
      <c r="F130" s="81">
        <f t="shared" si="47"/>
        <v>0</v>
      </c>
      <c r="G130" s="82">
        <f t="shared" si="48"/>
        <v>0</v>
      </c>
      <c r="H130" s="93">
        <f>SUM($D$2:$D130)</f>
        <v>614.05555555555554</v>
      </c>
      <c r="I130" s="94">
        <f t="shared" si="49"/>
        <v>0</v>
      </c>
      <c r="J130" s="100">
        <f>'Vehicle data and specs'!$C$6*$F130</f>
        <v>0</v>
      </c>
      <c r="K130" s="8">
        <f>'Vehicle data and specs'!$C$6*9.81*'Vehicle data and specs'!$C$17</f>
        <v>82.99260000000001</v>
      </c>
      <c r="L130" s="10">
        <f>(1/2)*'Vehicle data and specs'!$C$20*'Vehicle data and specs'!$C$11*'Vehicle data and specs'!$C$13*$D130^2</f>
        <v>0</v>
      </c>
      <c r="M130" s="101">
        <f t="shared" ref="M130:M193" si="55">SUM($J130:$L130)</f>
        <v>82.99260000000001</v>
      </c>
      <c r="N130" s="111">
        <f t="shared" ref="N130:N193" si="56">IF($M130&gt;0.0001, 0, 1)</f>
        <v>0</v>
      </c>
      <c r="O130" s="120">
        <f t="shared" ref="O130:O193" si="57">IF($F130&lt;0.000001,0,$M130*$I130)</f>
        <v>0</v>
      </c>
      <c r="P130" s="11">
        <f>SUM($O$2:$O130)</f>
        <v>162244.77632054078</v>
      </c>
      <c r="Q130" s="121">
        <f t="shared" ref="Q130:Q193" si="58">$P130/1000</f>
        <v>162.24477632054078</v>
      </c>
      <c r="R130" s="133">
        <f t="shared" ref="R130:R193" si="59">IF($M130&gt;0,0,$M130*$I130)</f>
        <v>0</v>
      </c>
      <c r="S130" s="35">
        <f t="shared" si="50"/>
        <v>0</v>
      </c>
      <c r="T130" s="35">
        <f t="shared" si="51"/>
        <v>0</v>
      </c>
      <c r="U130" s="134">
        <f>SUM($R$2:$R130)</f>
        <v>-69075.174630989874</v>
      </c>
      <c r="V130" s="134">
        <f t="shared" ref="V130:V193" si="60">$U130*-1</f>
        <v>69075.174630989874</v>
      </c>
      <c r="W130" s="35">
        <f t="shared" ref="W130:W193" si="61">$U130/1000</f>
        <v>-69.075174630989878</v>
      </c>
      <c r="X130" s="135">
        <f t="shared" ref="X130:X193" si="62">$W130*-1</f>
        <v>69.075174630989878</v>
      </c>
      <c r="Y130" s="150">
        <f t="shared" ref="Y130:Y193" si="63">Q130-X130</f>
        <v>93.169601689550902</v>
      </c>
      <c r="Z130" s="11">
        <f t="shared" ref="Z130:Z193" si="64">$O130+$R130</f>
        <v>0</v>
      </c>
      <c r="AA130" s="12">
        <f>1/2*'Vehicle data and specs'!$C$6*$D130^2</f>
        <v>0</v>
      </c>
      <c r="AB130" s="113">
        <f t="shared" ref="AB130:AB193" si="65">$AA130/1000</f>
        <v>0</v>
      </c>
      <c r="AC130" s="183">
        <f t="shared" si="52"/>
        <v>4.5067993422372436E-2</v>
      </c>
      <c r="AD130" s="42">
        <f t="shared" ref="AD130:AD193" si="66">$W130/3600</f>
        <v>-1.91875485086083E-2</v>
      </c>
      <c r="AE130" s="42">
        <f t="shared" ref="AE130:AE193" si="67">$X130/3600</f>
        <v>1.91875485086083E-2</v>
      </c>
      <c r="AF130" s="153">
        <f t="shared" si="53"/>
        <v>2.5880444913764136E-2</v>
      </c>
      <c r="AG130" s="156">
        <f t="shared" ref="AG130:AG193" si="68">$X130*80%</f>
        <v>55.260139704791904</v>
      </c>
      <c r="AH130" s="157">
        <f t="shared" ref="AH130:AH193" si="69">$AG130/3600</f>
        <v>1.5350038806886641E-2</v>
      </c>
      <c r="AI130" s="160">
        <f t="shared" ref="AI130:AI193" si="70">IF($AL130&gt;0,$AL130,0)</f>
        <v>0</v>
      </c>
      <c r="AJ130" s="13">
        <f t="shared" ref="AJ130:AJ193" si="71">IF($AL130&lt;0,$AL130,0)</f>
        <v>0</v>
      </c>
      <c r="AK130" s="13">
        <f t="shared" ref="AK130:AK193" si="72">$AJ130*-1</f>
        <v>0</v>
      </c>
      <c r="AL130" s="161">
        <f t="shared" ref="AL130:AL193" si="73">($M130*$D130)/1000</f>
        <v>0</v>
      </c>
    </row>
    <row r="131" spans="1:38" x14ac:dyDescent="0.45">
      <c r="A131" s="44" t="s">
        <v>1</v>
      </c>
      <c r="B131" s="16">
        <v>129</v>
      </c>
      <c r="C131" s="52">
        <v>129</v>
      </c>
      <c r="D131" s="23">
        <f t="shared" si="54"/>
        <v>0</v>
      </c>
      <c r="E131" s="58">
        <v>0</v>
      </c>
      <c r="F131" s="81">
        <f t="shared" ref="F131:F194" si="74">($E132-$E130)/2/3.6</f>
        <v>0</v>
      </c>
      <c r="G131" s="82">
        <f t="shared" ref="G131:G194" si="75">($E132-$E130)/2</f>
        <v>0</v>
      </c>
      <c r="H131" s="93">
        <f>SUM($D$2:$D131)</f>
        <v>614.05555555555554</v>
      </c>
      <c r="I131" s="94">
        <f t="shared" ref="I131:I194" si="76">$H132-$H131</f>
        <v>0</v>
      </c>
      <c r="J131" s="100">
        <f>'Vehicle data and specs'!$C$6*$F131</f>
        <v>0</v>
      </c>
      <c r="K131" s="8">
        <f>'Vehicle data and specs'!$C$6*9.81*'Vehicle data and specs'!$C$17</f>
        <v>82.99260000000001</v>
      </c>
      <c r="L131" s="10">
        <f>(1/2)*'Vehicle data and specs'!$C$20*'Vehicle data and specs'!$C$11*'Vehicle data and specs'!$C$13*$D131^2</f>
        <v>0</v>
      </c>
      <c r="M131" s="101">
        <f t="shared" si="55"/>
        <v>82.99260000000001</v>
      </c>
      <c r="N131" s="111">
        <f t="shared" si="56"/>
        <v>0</v>
      </c>
      <c r="O131" s="120">
        <f t="shared" si="57"/>
        <v>0</v>
      </c>
      <c r="P131" s="11">
        <f>SUM($O$2:$O131)</f>
        <v>162244.77632054078</v>
      </c>
      <c r="Q131" s="121">
        <f t="shared" si="58"/>
        <v>162.24477632054078</v>
      </c>
      <c r="R131" s="133">
        <f t="shared" si="59"/>
        <v>0</v>
      </c>
      <c r="S131" s="35">
        <f t="shared" ref="S131:S194" si="77">R131*-1</f>
        <v>0</v>
      </c>
      <c r="T131" s="35">
        <f t="shared" ref="T131:T194" si="78">S131/1000</f>
        <v>0</v>
      </c>
      <c r="U131" s="134">
        <f>SUM($R$2:$R131)</f>
        <v>-69075.174630989874</v>
      </c>
      <c r="V131" s="134">
        <f t="shared" si="60"/>
        <v>69075.174630989874</v>
      </c>
      <c r="W131" s="35">
        <f t="shared" si="61"/>
        <v>-69.075174630989878</v>
      </c>
      <c r="X131" s="135">
        <f t="shared" si="62"/>
        <v>69.075174630989878</v>
      </c>
      <c r="Y131" s="150">
        <f t="shared" si="63"/>
        <v>93.169601689550902</v>
      </c>
      <c r="Z131" s="11">
        <f t="shared" si="64"/>
        <v>0</v>
      </c>
      <c r="AA131" s="12">
        <f>1/2*'Vehicle data and specs'!$C$6*$D131^2</f>
        <v>0</v>
      </c>
      <c r="AB131" s="113">
        <f t="shared" si="65"/>
        <v>0</v>
      </c>
      <c r="AC131" s="183">
        <f t="shared" ref="AC131:AC194" si="79">$Q131/3600</f>
        <v>4.5067993422372436E-2</v>
      </c>
      <c r="AD131" s="42">
        <f t="shared" si="66"/>
        <v>-1.91875485086083E-2</v>
      </c>
      <c r="AE131" s="42">
        <f t="shared" si="67"/>
        <v>1.91875485086083E-2</v>
      </c>
      <c r="AF131" s="153">
        <f t="shared" ref="AF131:AF194" si="80">AC131-AE131</f>
        <v>2.5880444913764136E-2</v>
      </c>
      <c r="AG131" s="156">
        <f t="shared" si="68"/>
        <v>55.260139704791904</v>
      </c>
      <c r="AH131" s="157">
        <f t="shared" si="69"/>
        <v>1.5350038806886641E-2</v>
      </c>
      <c r="AI131" s="160">
        <f t="shared" si="70"/>
        <v>0</v>
      </c>
      <c r="AJ131" s="13">
        <f t="shared" si="71"/>
        <v>0</v>
      </c>
      <c r="AK131" s="13">
        <f t="shared" si="72"/>
        <v>0</v>
      </c>
      <c r="AL131" s="161">
        <f t="shared" si="73"/>
        <v>0</v>
      </c>
    </row>
    <row r="132" spans="1:38" x14ac:dyDescent="0.45">
      <c r="A132" s="44" t="s">
        <v>1</v>
      </c>
      <c r="B132" s="16">
        <v>130</v>
      </c>
      <c r="C132" s="52">
        <v>130</v>
      </c>
      <c r="D132" s="23">
        <f t="shared" si="54"/>
        <v>0</v>
      </c>
      <c r="E132" s="58">
        <v>0</v>
      </c>
      <c r="F132" s="81">
        <f t="shared" si="74"/>
        <v>0</v>
      </c>
      <c r="G132" s="82">
        <f t="shared" si="75"/>
        <v>0</v>
      </c>
      <c r="H132" s="93">
        <f>SUM($D$2:$D132)</f>
        <v>614.05555555555554</v>
      </c>
      <c r="I132" s="94">
        <f t="shared" si="76"/>
        <v>0</v>
      </c>
      <c r="J132" s="100">
        <f>'Vehicle data and specs'!$C$6*$F132</f>
        <v>0</v>
      </c>
      <c r="K132" s="8">
        <f>'Vehicle data and specs'!$C$6*9.81*'Vehicle data and specs'!$C$17</f>
        <v>82.99260000000001</v>
      </c>
      <c r="L132" s="10">
        <f>(1/2)*'Vehicle data and specs'!$C$20*'Vehicle data and specs'!$C$11*'Vehicle data and specs'!$C$13*$D132^2</f>
        <v>0</v>
      </c>
      <c r="M132" s="101">
        <f t="shared" si="55"/>
        <v>82.99260000000001</v>
      </c>
      <c r="N132" s="111">
        <f t="shared" si="56"/>
        <v>0</v>
      </c>
      <c r="O132" s="120">
        <f t="shared" si="57"/>
        <v>0</v>
      </c>
      <c r="P132" s="11">
        <f>SUM($O$2:$O132)</f>
        <v>162244.77632054078</v>
      </c>
      <c r="Q132" s="121">
        <f t="shared" si="58"/>
        <v>162.24477632054078</v>
      </c>
      <c r="R132" s="133">
        <f t="shared" si="59"/>
        <v>0</v>
      </c>
      <c r="S132" s="35">
        <f t="shared" si="77"/>
        <v>0</v>
      </c>
      <c r="T132" s="35">
        <f t="shared" si="78"/>
        <v>0</v>
      </c>
      <c r="U132" s="134">
        <f>SUM($R$2:$R132)</f>
        <v>-69075.174630989874</v>
      </c>
      <c r="V132" s="134">
        <f t="shared" si="60"/>
        <v>69075.174630989874</v>
      </c>
      <c r="W132" s="35">
        <f t="shared" si="61"/>
        <v>-69.075174630989878</v>
      </c>
      <c r="X132" s="135">
        <f t="shared" si="62"/>
        <v>69.075174630989878</v>
      </c>
      <c r="Y132" s="150">
        <f t="shared" si="63"/>
        <v>93.169601689550902</v>
      </c>
      <c r="Z132" s="11">
        <f t="shared" si="64"/>
        <v>0</v>
      </c>
      <c r="AA132" s="12">
        <f>1/2*'Vehicle data and specs'!$C$6*$D132^2</f>
        <v>0</v>
      </c>
      <c r="AB132" s="113">
        <f t="shared" si="65"/>
        <v>0</v>
      </c>
      <c r="AC132" s="183">
        <f t="shared" si="79"/>
        <v>4.5067993422372436E-2</v>
      </c>
      <c r="AD132" s="42">
        <f t="shared" si="66"/>
        <v>-1.91875485086083E-2</v>
      </c>
      <c r="AE132" s="42">
        <f t="shared" si="67"/>
        <v>1.91875485086083E-2</v>
      </c>
      <c r="AF132" s="153">
        <f t="shared" si="80"/>
        <v>2.5880444913764136E-2</v>
      </c>
      <c r="AG132" s="156">
        <f t="shared" si="68"/>
        <v>55.260139704791904</v>
      </c>
      <c r="AH132" s="157">
        <f t="shared" si="69"/>
        <v>1.5350038806886641E-2</v>
      </c>
      <c r="AI132" s="160">
        <f t="shared" si="70"/>
        <v>0</v>
      </c>
      <c r="AJ132" s="13">
        <f t="shared" si="71"/>
        <v>0</v>
      </c>
      <c r="AK132" s="13">
        <f t="shared" si="72"/>
        <v>0</v>
      </c>
      <c r="AL132" s="161">
        <f t="shared" si="73"/>
        <v>0</v>
      </c>
    </row>
    <row r="133" spans="1:38" x14ac:dyDescent="0.45">
      <c r="A133" s="44" t="s">
        <v>1</v>
      </c>
      <c r="B133" s="16">
        <v>131</v>
      </c>
      <c r="C133" s="52">
        <v>131</v>
      </c>
      <c r="D133" s="23">
        <f t="shared" si="54"/>
        <v>0</v>
      </c>
      <c r="E133" s="58">
        <v>0</v>
      </c>
      <c r="F133" s="81">
        <f t="shared" si="74"/>
        <v>0</v>
      </c>
      <c r="G133" s="82">
        <f t="shared" si="75"/>
        <v>0</v>
      </c>
      <c r="H133" s="93">
        <f>SUM($D$2:$D133)</f>
        <v>614.05555555555554</v>
      </c>
      <c r="I133" s="94">
        <f t="shared" si="76"/>
        <v>0</v>
      </c>
      <c r="J133" s="100">
        <f>'Vehicle data and specs'!$C$6*$F133</f>
        <v>0</v>
      </c>
      <c r="K133" s="8">
        <f>'Vehicle data and specs'!$C$6*9.81*'Vehicle data and specs'!$C$17</f>
        <v>82.99260000000001</v>
      </c>
      <c r="L133" s="10">
        <f>(1/2)*'Vehicle data and specs'!$C$20*'Vehicle data and specs'!$C$11*'Vehicle data and specs'!$C$13*$D133^2</f>
        <v>0</v>
      </c>
      <c r="M133" s="101">
        <f t="shared" si="55"/>
        <v>82.99260000000001</v>
      </c>
      <c r="N133" s="111">
        <f t="shared" si="56"/>
        <v>0</v>
      </c>
      <c r="O133" s="120">
        <f t="shared" si="57"/>
        <v>0</v>
      </c>
      <c r="P133" s="11">
        <f>SUM($O$2:$O133)</f>
        <v>162244.77632054078</v>
      </c>
      <c r="Q133" s="121">
        <f t="shared" si="58"/>
        <v>162.24477632054078</v>
      </c>
      <c r="R133" s="133">
        <f t="shared" si="59"/>
        <v>0</v>
      </c>
      <c r="S133" s="35">
        <f t="shared" si="77"/>
        <v>0</v>
      </c>
      <c r="T133" s="35">
        <f t="shared" si="78"/>
        <v>0</v>
      </c>
      <c r="U133" s="134">
        <f>SUM($R$2:$R133)</f>
        <v>-69075.174630989874</v>
      </c>
      <c r="V133" s="134">
        <f t="shared" si="60"/>
        <v>69075.174630989874</v>
      </c>
      <c r="W133" s="35">
        <f t="shared" si="61"/>
        <v>-69.075174630989878</v>
      </c>
      <c r="X133" s="135">
        <f t="shared" si="62"/>
        <v>69.075174630989878</v>
      </c>
      <c r="Y133" s="150">
        <f t="shared" si="63"/>
        <v>93.169601689550902</v>
      </c>
      <c r="Z133" s="11">
        <f t="shared" si="64"/>
        <v>0</v>
      </c>
      <c r="AA133" s="12">
        <f>1/2*'Vehicle data and specs'!$C$6*$D133^2</f>
        <v>0</v>
      </c>
      <c r="AB133" s="113">
        <f t="shared" si="65"/>
        <v>0</v>
      </c>
      <c r="AC133" s="183">
        <f t="shared" si="79"/>
        <v>4.5067993422372436E-2</v>
      </c>
      <c r="AD133" s="42">
        <f t="shared" si="66"/>
        <v>-1.91875485086083E-2</v>
      </c>
      <c r="AE133" s="42">
        <f t="shared" si="67"/>
        <v>1.91875485086083E-2</v>
      </c>
      <c r="AF133" s="153">
        <f t="shared" si="80"/>
        <v>2.5880444913764136E-2</v>
      </c>
      <c r="AG133" s="156">
        <f t="shared" si="68"/>
        <v>55.260139704791904</v>
      </c>
      <c r="AH133" s="157">
        <f t="shared" si="69"/>
        <v>1.5350038806886641E-2</v>
      </c>
      <c r="AI133" s="160">
        <f t="shared" si="70"/>
        <v>0</v>
      </c>
      <c r="AJ133" s="13">
        <f t="shared" si="71"/>
        <v>0</v>
      </c>
      <c r="AK133" s="13">
        <f t="shared" si="72"/>
        <v>0</v>
      </c>
      <c r="AL133" s="161">
        <f t="shared" si="73"/>
        <v>0</v>
      </c>
    </row>
    <row r="134" spans="1:38" x14ac:dyDescent="0.45">
      <c r="A134" s="44" t="s">
        <v>1</v>
      </c>
      <c r="B134" s="16">
        <v>132</v>
      </c>
      <c r="C134" s="52">
        <v>132</v>
      </c>
      <c r="D134" s="23">
        <f t="shared" si="54"/>
        <v>0</v>
      </c>
      <c r="E134" s="58">
        <v>0</v>
      </c>
      <c r="F134" s="81">
        <f t="shared" si="74"/>
        <v>0</v>
      </c>
      <c r="G134" s="82">
        <f t="shared" si="75"/>
        <v>0</v>
      </c>
      <c r="H134" s="93">
        <f>SUM($D$2:$D134)</f>
        <v>614.05555555555554</v>
      </c>
      <c r="I134" s="94">
        <f t="shared" si="76"/>
        <v>0</v>
      </c>
      <c r="J134" s="100">
        <f>'Vehicle data and specs'!$C$6*$F134</f>
        <v>0</v>
      </c>
      <c r="K134" s="8">
        <f>'Vehicle data and specs'!$C$6*9.81*'Vehicle data and specs'!$C$17</f>
        <v>82.99260000000001</v>
      </c>
      <c r="L134" s="10">
        <f>(1/2)*'Vehicle data and specs'!$C$20*'Vehicle data and specs'!$C$11*'Vehicle data and specs'!$C$13*$D134^2</f>
        <v>0</v>
      </c>
      <c r="M134" s="101">
        <f t="shared" si="55"/>
        <v>82.99260000000001</v>
      </c>
      <c r="N134" s="111">
        <f t="shared" si="56"/>
        <v>0</v>
      </c>
      <c r="O134" s="120">
        <f t="shared" si="57"/>
        <v>0</v>
      </c>
      <c r="P134" s="11">
        <f>SUM($O$2:$O134)</f>
        <v>162244.77632054078</v>
      </c>
      <c r="Q134" s="121">
        <f t="shared" si="58"/>
        <v>162.24477632054078</v>
      </c>
      <c r="R134" s="133">
        <f t="shared" si="59"/>
        <v>0</v>
      </c>
      <c r="S134" s="35">
        <f t="shared" si="77"/>
        <v>0</v>
      </c>
      <c r="T134" s="35">
        <f t="shared" si="78"/>
        <v>0</v>
      </c>
      <c r="U134" s="134">
        <f>SUM($R$2:$R134)</f>
        <v>-69075.174630989874</v>
      </c>
      <c r="V134" s="134">
        <f t="shared" si="60"/>
        <v>69075.174630989874</v>
      </c>
      <c r="W134" s="35">
        <f t="shared" si="61"/>
        <v>-69.075174630989878</v>
      </c>
      <c r="X134" s="135">
        <f t="shared" si="62"/>
        <v>69.075174630989878</v>
      </c>
      <c r="Y134" s="150">
        <f t="shared" si="63"/>
        <v>93.169601689550902</v>
      </c>
      <c r="Z134" s="11">
        <f t="shared" si="64"/>
        <v>0</v>
      </c>
      <c r="AA134" s="12">
        <f>1/2*'Vehicle data and specs'!$C$6*$D134^2</f>
        <v>0</v>
      </c>
      <c r="AB134" s="113">
        <f t="shared" si="65"/>
        <v>0</v>
      </c>
      <c r="AC134" s="183">
        <f t="shared" si="79"/>
        <v>4.5067993422372436E-2</v>
      </c>
      <c r="AD134" s="42">
        <f t="shared" si="66"/>
        <v>-1.91875485086083E-2</v>
      </c>
      <c r="AE134" s="42">
        <f t="shared" si="67"/>
        <v>1.91875485086083E-2</v>
      </c>
      <c r="AF134" s="153">
        <f t="shared" si="80"/>
        <v>2.5880444913764136E-2</v>
      </c>
      <c r="AG134" s="156">
        <f t="shared" si="68"/>
        <v>55.260139704791904</v>
      </c>
      <c r="AH134" s="157">
        <f t="shared" si="69"/>
        <v>1.5350038806886641E-2</v>
      </c>
      <c r="AI134" s="160">
        <f t="shared" si="70"/>
        <v>0</v>
      </c>
      <c r="AJ134" s="13">
        <f t="shared" si="71"/>
        <v>0</v>
      </c>
      <c r="AK134" s="13">
        <f t="shared" si="72"/>
        <v>0</v>
      </c>
      <c r="AL134" s="161">
        <f t="shared" si="73"/>
        <v>0</v>
      </c>
    </row>
    <row r="135" spans="1:38" x14ac:dyDescent="0.45">
      <c r="A135" s="44" t="s">
        <v>1</v>
      </c>
      <c r="B135" s="16">
        <v>133</v>
      </c>
      <c r="C135" s="52">
        <v>133</v>
      </c>
      <c r="D135" s="23">
        <f t="shared" si="54"/>
        <v>0</v>
      </c>
      <c r="E135" s="58">
        <v>0</v>
      </c>
      <c r="F135" s="81">
        <f t="shared" si="74"/>
        <v>0</v>
      </c>
      <c r="G135" s="82">
        <f t="shared" si="75"/>
        <v>0</v>
      </c>
      <c r="H135" s="93">
        <f>SUM($D$2:$D135)</f>
        <v>614.05555555555554</v>
      </c>
      <c r="I135" s="94">
        <f t="shared" si="76"/>
        <v>0</v>
      </c>
      <c r="J135" s="100">
        <f>'Vehicle data and specs'!$C$6*$F135</f>
        <v>0</v>
      </c>
      <c r="K135" s="8">
        <f>'Vehicle data and specs'!$C$6*9.81*'Vehicle data and specs'!$C$17</f>
        <v>82.99260000000001</v>
      </c>
      <c r="L135" s="10">
        <f>(1/2)*'Vehicle data and specs'!$C$20*'Vehicle data and specs'!$C$11*'Vehicle data and specs'!$C$13*$D135^2</f>
        <v>0</v>
      </c>
      <c r="M135" s="101">
        <f t="shared" si="55"/>
        <v>82.99260000000001</v>
      </c>
      <c r="N135" s="111">
        <f t="shared" si="56"/>
        <v>0</v>
      </c>
      <c r="O135" s="120">
        <f t="shared" si="57"/>
        <v>0</v>
      </c>
      <c r="P135" s="11">
        <f>SUM($O$2:$O135)</f>
        <v>162244.77632054078</v>
      </c>
      <c r="Q135" s="121">
        <f t="shared" si="58"/>
        <v>162.24477632054078</v>
      </c>
      <c r="R135" s="133">
        <f t="shared" si="59"/>
        <v>0</v>
      </c>
      <c r="S135" s="35">
        <f t="shared" si="77"/>
        <v>0</v>
      </c>
      <c r="T135" s="35">
        <f t="shared" si="78"/>
        <v>0</v>
      </c>
      <c r="U135" s="134">
        <f>SUM($R$2:$R135)</f>
        <v>-69075.174630989874</v>
      </c>
      <c r="V135" s="134">
        <f t="shared" si="60"/>
        <v>69075.174630989874</v>
      </c>
      <c r="W135" s="35">
        <f t="shared" si="61"/>
        <v>-69.075174630989878</v>
      </c>
      <c r="X135" s="135">
        <f t="shared" si="62"/>
        <v>69.075174630989878</v>
      </c>
      <c r="Y135" s="150">
        <f t="shared" si="63"/>
        <v>93.169601689550902</v>
      </c>
      <c r="Z135" s="11">
        <f t="shared" si="64"/>
        <v>0</v>
      </c>
      <c r="AA135" s="12">
        <f>1/2*'Vehicle data and specs'!$C$6*$D135^2</f>
        <v>0</v>
      </c>
      <c r="AB135" s="113">
        <f t="shared" si="65"/>
        <v>0</v>
      </c>
      <c r="AC135" s="183">
        <f t="shared" si="79"/>
        <v>4.5067993422372436E-2</v>
      </c>
      <c r="AD135" s="42">
        <f t="shared" si="66"/>
        <v>-1.91875485086083E-2</v>
      </c>
      <c r="AE135" s="42">
        <f t="shared" si="67"/>
        <v>1.91875485086083E-2</v>
      </c>
      <c r="AF135" s="153">
        <f t="shared" si="80"/>
        <v>2.5880444913764136E-2</v>
      </c>
      <c r="AG135" s="156">
        <f t="shared" si="68"/>
        <v>55.260139704791904</v>
      </c>
      <c r="AH135" s="157">
        <f t="shared" si="69"/>
        <v>1.5350038806886641E-2</v>
      </c>
      <c r="AI135" s="160">
        <f t="shared" si="70"/>
        <v>0</v>
      </c>
      <c r="AJ135" s="13">
        <f t="shared" si="71"/>
        <v>0</v>
      </c>
      <c r="AK135" s="13">
        <f t="shared" si="72"/>
        <v>0</v>
      </c>
      <c r="AL135" s="161">
        <f t="shared" si="73"/>
        <v>0</v>
      </c>
    </row>
    <row r="136" spans="1:38" x14ac:dyDescent="0.45">
      <c r="A136" s="44" t="s">
        <v>1</v>
      </c>
      <c r="B136" s="16">
        <v>134</v>
      </c>
      <c r="C136" s="52">
        <v>134</v>
      </c>
      <c r="D136" s="23">
        <f t="shared" si="54"/>
        <v>0</v>
      </c>
      <c r="E136" s="58">
        <v>0</v>
      </c>
      <c r="F136" s="81">
        <f t="shared" si="74"/>
        <v>0</v>
      </c>
      <c r="G136" s="82">
        <f t="shared" si="75"/>
        <v>0</v>
      </c>
      <c r="H136" s="93">
        <f>SUM($D$2:$D136)</f>
        <v>614.05555555555554</v>
      </c>
      <c r="I136" s="94">
        <f t="shared" si="76"/>
        <v>0</v>
      </c>
      <c r="J136" s="100">
        <f>'Vehicle data and specs'!$C$6*$F136</f>
        <v>0</v>
      </c>
      <c r="K136" s="8">
        <f>'Vehicle data and specs'!$C$6*9.81*'Vehicle data and specs'!$C$17</f>
        <v>82.99260000000001</v>
      </c>
      <c r="L136" s="10">
        <f>(1/2)*'Vehicle data and specs'!$C$20*'Vehicle data and specs'!$C$11*'Vehicle data and specs'!$C$13*$D136^2</f>
        <v>0</v>
      </c>
      <c r="M136" s="101">
        <f t="shared" si="55"/>
        <v>82.99260000000001</v>
      </c>
      <c r="N136" s="111">
        <f t="shared" si="56"/>
        <v>0</v>
      </c>
      <c r="O136" s="120">
        <f t="shared" si="57"/>
        <v>0</v>
      </c>
      <c r="P136" s="11">
        <f>SUM($O$2:$O136)</f>
        <v>162244.77632054078</v>
      </c>
      <c r="Q136" s="121">
        <f t="shared" si="58"/>
        <v>162.24477632054078</v>
      </c>
      <c r="R136" s="133">
        <f t="shared" si="59"/>
        <v>0</v>
      </c>
      <c r="S136" s="35">
        <f t="shared" si="77"/>
        <v>0</v>
      </c>
      <c r="T136" s="35">
        <f t="shared" si="78"/>
        <v>0</v>
      </c>
      <c r="U136" s="134">
        <f>SUM($R$2:$R136)</f>
        <v>-69075.174630989874</v>
      </c>
      <c r="V136" s="134">
        <f t="shared" si="60"/>
        <v>69075.174630989874</v>
      </c>
      <c r="W136" s="35">
        <f t="shared" si="61"/>
        <v>-69.075174630989878</v>
      </c>
      <c r="X136" s="135">
        <f t="shared" si="62"/>
        <v>69.075174630989878</v>
      </c>
      <c r="Y136" s="150">
        <f t="shared" si="63"/>
        <v>93.169601689550902</v>
      </c>
      <c r="Z136" s="11">
        <f t="shared" si="64"/>
        <v>0</v>
      </c>
      <c r="AA136" s="12">
        <f>1/2*'Vehicle data and specs'!$C$6*$D136^2</f>
        <v>0</v>
      </c>
      <c r="AB136" s="113">
        <f t="shared" si="65"/>
        <v>0</v>
      </c>
      <c r="AC136" s="183">
        <f t="shared" si="79"/>
        <v>4.5067993422372436E-2</v>
      </c>
      <c r="AD136" s="42">
        <f t="shared" si="66"/>
        <v>-1.91875485086083E-2</v>
      </c>
      <c r="AE136" s="42">
        <f t="shared" si="67"/>
        <v>1.91875485086083E-2</v>
      </c>
      <c r="AF136" s="153">
        <f t="shared" si="80"/>
        <v>2.5880444913764136E-2</v>
      </c>
      <c r="AG136" s="156">
        <f t="shared" si="68"/>
        <v>55.260139704791904</v>
      </c>
      <c r="AH136" s="157">
        <f t="shared" si="69"/>
        <v>1.5350038806886641E-2</v>
      </c>
      <c r="AI136" s="160">
        <f t="shared" si="70"/>
        <v>0</v>
      </c>
      <c r="AJ136" s="13">
        <f t="shared" si="71"/>
        <v>0</v>
      </c>
      <c r="AK136" s="13">
        <f t="shared" si="72"/>
        <v>0</v>
      </c>
      <c r="AL136" s="161">
        <f t="shared" si="73"/>
        <v>0</v>
      </c>
    </row>
    <row r="137" spans="1:38" x14ac:dyDescent="0.45">
      <c r="A137" s="44" t="s">
        <v>1</v>
      </c>
      <c r="B137" s="16">
        <v>135</v>
      </c>
      <c r="C137" s="52">
        <v>135</v>
      </c>
      <c r="D137" s="23">
        <f t="shared" si="54"/>
        <v>0</v>
      </c>
      <c r="E137" s="58">
        <v>0</v>
      </c>
      <c r="F137" s="81">
        <f t="shared" si="74"/>
        <v>0</v>
      </c>
      <c r="G137" s="82">
        <f t="shared" si="75"/>
        <v>0</v>
      </c>
      <c r="H137" s="93">
        <f>SUM($D$2:$D137)</f>
        <v>614.05555555555554</v>
      </c>
      <c r="I137" s="94">
        <f t="shared" si="76"/>
        <v>0</v>
      </c>
      <c r="J137" s="100">
        <f>'Vehicle data and specs'!$C$6*$F137</f>
        <v>0</v>
      </c>
      <c r="K137" s="8">
        <f>'Vehicle data and specs'!$C$6*9.81*'Vehicle data and specs'!$C$17</f>
        <v>82.99260000000001</v>
      </c>
      <c r="L137" s="10">
        <f>(1/2)*'Vehicle data and specs'!$C$20*'Vehicle data and specs'!$C$11*'Vehicle data and specs'!$C$13*$D137^2</f>
        <v>0</v>
      </c>
      <c r="M137" s="101">
        <f t="shared" si="55"/>
        <v>82.99260000000001</v>
      </c>
      <c r="N137" s="111">
        <f t="shared" si="56"/>
        <v>0</v>
      </c>
      <c r="O137" s="120">
        <f t="shared" si="57"/>
        <v>0</v>
      </c>
      <c r="P137" s="11">
        <f>SUM($O$2:$O137)</f>
        <v>162244.77632054078</v>
      </c>
      <c r="Q137" s="121">
        <f t="shared" si="58"/>
        <v>162.24477632054078</v>
      </c>
      <c r="R137" s="133">
        <f t="shared" si="59"/>
        <v>0</v>
      </c>
      <c r="S137" s="35">
        <f t="shared" si="77"/>
        <v>0</v>
      </c>
      <c r="T137" s="35">
        <f t="shared" si="78"/>
        <v>0</v>
      </c>
      <c r="U137" s="134">
        <f>SUM($R$2:$R137)</f>
        <v>-69075.174630989874</v>
      </c>
      <c r="V137" s="134">
        <f t="shared" si="60"/>
        <v>69075.174630989874</v>
      </c>
      <c r="W137" s="35">
        <f t="shared" si="61"/>
        <v>-69.075174630989878</v>
      </c>
      <c r="X137" s="135">
        <f t="shared" si="62"/>
        <v>69.075174630989878</v>
      </c>
      <c r="Y137" s="150">
        <f t="shared" si="63"/>
        <v>93.169601689550902</v>
      </c>
      <c r="Z137" s="11">
        <f t="shared" si="64"/>
        <v>0</v>
      </c>
      <c r="AA137" s="12">
        <f>1/2*'Vehicle data and specs'!$C$6*$D137^2</f>
        <v>0</v>
      </c>
      <c r="AB137" s="113">
        <f t="shared" si="65"/>
        <v>0</v>
      </c>
      <c r="AC137" s="183">
        <f t="shared" si="79"/>
        <v>4.5067993422372436E-2</v>
      </c>
      <c r="AD137" s="42">
        <f t="shared" si="66"/>
        <v>-1.91875485086083E-2</v>
      </c>
      <c r="AE137" s="42">
        <f t="shared" si="67"/>
        <v>1.91875485086083E-2</v>
      </c>
      <c r="AF137" s="153">
        <f t="shared" si="80"/>
        <v>2.5880444913764136E-2</v>
      </c>
      <c r="AG137" s="156">
        <f t="shared" si="68"/>
        <v>55.260139704791904</v>
      </c>
      <c r="AH137" s="157">
        <f t="shared" si="69"/>
        <v>1.5350038806886641E-2</v>
      </c>
      <c r="AI137" s="160">
        <f t="shared" si="70"/>
        <v>0</v>
      </c>
      <c r="AJ137" s="13">
        <f t="shared" si="71"/>
        <v>0</v>
      </c>
      <c r="AK137" s="13">
        <f t="shared" si="72"/>
        <v>0</v>
      </c>
      <c r="AL137" s="161">
        <f t="shared" si="73"/>
        <v>0</v>
      </c>
    </row>
    <row r="138" spans="1:38" x14ac:dyDescent="0.45">
      <c r="A138" s="44" t="s">
        <v>1</v>
      </c>
      <c r="B138" s="16">
        <v>136</v>
      </c>
      <c r="C138" s="52">
        <v>136</v>
      </c>
      <c r="D138" s="23">
        <f t="shared" si="54"/>
        <v>0</v>
      </c>
      <c r="E138" s="58">
        <v>0</v>
      </c>
      <c r="F138" s="81">
        <f t="shared" si="74"/>
        <v>0</v>
      </c>
      <c r="G138" s="82">
        <f t="shared" si="75"/>
        <v>0</v>
      </c>
      <c r="H138" s="93">
        <f>SUM($D$2:$D138)</f>
        <v>614.05555555555554</v>
      </c>
      <c r="I138" s="94">
        <f t="shared" si="76"/>
        <v>0</v>
      </c>
      <c r="J138" s="100">
        <f>'Vehicle data and specs'!$C$6*$F138</f>
        <v>0</v>
      </c>
      <c r="K138" s="8">
        <f>'Vehicle data and specs'!$C$6*9.81*'Vehicle data and specs'!$C$17</f>
        <v>82.99260000000001</v>
      </c>
      <c r="L138" s="10">
        <f>(1/2)*'Vehicle data and specs'!$C$20*'Vehicle data and specs'!$C$11*'Vehicle data and specs'!$C$13*$D138^2</f>
        <v>0</v>
      </c>
      <c r="M138" s="101">
        <f t="shared" si="55"/>
        <v>82.99260000000001</v>
      </c>
      <c r="N138" s="111">
        <f t="shared" si="56"/>
        <v>0</v>
      </c>
      <c r="O138" s="120">
        <f t="shared" si="57"/>
        <v>0</v>
      </c>
      <c r="P138" s="11">
        <f>SUM($O$2:$O138)</f>
        <v>162244.77632054078</v>
      </c>
      <c r="Q138" s="121">
        <f t="shared" si="58"/>
        <v>162.24477632054078</v>
      </c>
      <c r="R138" s="133">
        <f t="shared" si="59"/>
        <v>0</v>
      </c>
      <c r="S138" s="35">
        <f t="shared" si="77"/>
        <v>0</v>
      </c>
      <c r="T138" s="35">
        <f t="shared" si="78"/>
        <v>0</v>
      </c>
      <c r="U138" s="134">
        <f>SUM($R$2:$R138)</f>
        <v>-69075.174630989874</v>
      </c>
      <c r="V138" s="134">
        <f t="shared" si="60"/>
        <v>69075.174630989874</v>
      </c>
      <c r="W138" s="35">
        <f t="shared" si="61"/>
        <v>-69.075174630989878</v>
      </c>
      <c r="X138" s="135">
        <f t="shared" si="62"/>
        <v>69.075174630989878</v>
      </c>
      <c r="Y138" s="150">
        <f t="shared" si="63"/>
        <v>93.169601689550902</v>
      </c>
      <c r="Z138" s="11">
        <f t="shared" si="64"/>
        <v>0</v>
      </c>
      <c r="AA138" s="12">
        <f>1/2*'Vehicle data and specs'!$C$6*$D138^2</f>
        <v>0</v>
      </c>
      <c r="AB138" s="113">
        <f t="shared" si="65"/>
        <v>0</v>
      </c>
      <c r="AC138" s="183">
        <f t="shared" si="79"/>
        <v>4.5067993422372436E-2</v>
      </c>
      <c r="AD138" s="42">
        <f t="shared" si="66"/>
        <v>-1.91875485086083E-2</v>
      </c>
      <c r="AE138" s="42">
        <f t="shared" si="67"/>
        <v>1.91875485086083E-2</v>
      </c>
      <c r="AF138" s="153">
        <f t="shared" si="80"/>
        <v>2.5880444913764136E-2</v>
      </c>
      <c r="AG138" s="156">
        <f t="shared" si="68"/>
        <v>55.260139704791904</v>
      </c>
      <c r="AH138" s="157">
        <f t="shared" si="69"/>
        <v>1.5350038806886641E-2</v>
      </c>
      <c r="AI138" s="160">
        <f t="shared" si="70"/>
        <v>0</v>
      </c>
      <c r="AJ138" s="13">
        <f t="shared" si="71"/>
        <v>0</v>
      </c>
      <c r="AK138" s="13">
        <f t="shared" si="72"/>
        <v>0</v>
      </c>
      <c r="AL138" s="161">
        <f t="shared" si="73"/>
        <v>0</v>
      </c>
    </row>
    <row r="139" spans="1:38" x14ac:dyDescent="0.45">
      <c r="A139" s="44" t="s">
        <v>1</v>
      </c>
      <c r="B139" s="16">
        <v>137</v>
      </c>
      <c r="C139" s="52">
        <v>137</v>
      </c>
      <c r="D139" s="23">
        <f t="shared" si="54"/>
        <v>0</v>
      </c>
      <c r="E139" s="58">
        <v>0</v>
      </c>
      <c r="F139" s="81">
        <f t="shared" si="74"/>
        <v>2.777777777777778E-2</v>
      </c>
      <c r="G139" s="82">
        <f t="shared" si="75"/>
        <v>0.1</v>
      </c>
      <c r="H139" s="93">
        <f>SUM($D$2:$D139)</f>
        <v>614.05555555555554</v>
      </c>
      <c r="I139" s="94">
        <f t="shared" si="76"/>
        <v>5.5555555555542924E-2</v>
      </c>
      <c r="J139" s="100">
        <f>'Vehicle data and specs'!$C$6*$F139</f>
        <v>23.5</v>
      </c>
      <c r="K139" s="8">
        <f>'Vehicle data and specs'!$C$6*9.81*'Vehicle data and specs'!$C$17</f>
        <v>82.99260000000001</v>
      </c>
      <c r="L139" s="10">
        <f>(1/2)*'Vehicle data and specs'!$C$20*'Vehicle data and specs'!$C$11*'Vehicle data and specs'!$C$13*$D139^2</f>
        <v>0</v>
      </c>
      <c r="M139" s="101">
        <f t="shared" si="55"/>
        <v>106.49260000000001</v>
      </c>
      <c r="N139" s="111">
        <f t="shared" si="56"/>
        <v>0</v>
      </c>
      <c r="O139" s="120">
        <f t="shared" si="57"/>
        <v>5.9162555555542111</v>
      </c>
      <c r="P139" s="11">
        <f>SUM($O$2:$O139)</f>
        <v>162250.69257609633</v>
      </c>
      <c r="Q139" s="121">
        <f t="shared" si="58"/>
        <v>162.25069257609633</v>
      </c>
      <c r="R139" s="133">
        <f t="shared" si="59"/>
        <v>0</v>
      </c>
      <c r="S139" s="35">
        <f t="shared" si="77"/>
        <v>0</v>
      </c>
      <c r="T139" s="35">
        <f t="shared" si="78"/>
        <v>0</v>
      </c>
      <c r="U139" s="134">
        <f>SUM($R$2:$R139)</f>
        <v>-69075.174630989874</v>
      </c>
      <c r="V139" s="134">
        <f t="shared" si="60"/>
        <v>69075.174630989874</v>
      </c>
      <c r="W139" s="35">
        <f t="shared" si="61"/>
        <v>-69.075174630989878</v>
      </c>
      <c r="X139" s="135">
        <f t="shared" si="62"/>
        <v>69.075174630989878</v>
      </c>
      <c r="Y139" s="150">
        <f t="shared" si="63"/>
        <v>93.175517945106449</v>
      </c>
      <c r="Z139" s="11">
        <f t="shared" si="64"/>
        <v>5.9162555555542111</v>
      </c>
      <c r="AA139" s="12">
        <f>1/2*'Vehicle data and specs'!$C$6*$D139^2</f>
        <v>0</v>
      </c>
      <c r="AB139" s="113">
        <f t="shared" si="65"/>
        <v>0</v>
      </c>
      <c r="AC139" s="183">
        <f t="shared" si="79"/>
        <v>4.5069636826693425E-2</v>
      </c>
      <c r="AD139" s="42">
        <f t="shared" si="66"/>
        <v>-1.91875485086083E-2</v>
      </c>
      <c r="AE139" s="42">
        <f t="shared" si="67"/>
        <v>1.91875485086083E-2</v>
      </c>
      <c r="AF139" s="153">
        <f t="shared" si="80"/>
        <v>2.5882088318085125E-2</v>
      </c>
      <c r="AG139" s="156">
        <f t="shared" si="68"/>
        <v>55.260139704791904</v>
      </c>
      <c r="AH139" s="157">
        <f t="shared" si="69"/>
        <v>1.5350038806886641E-2</v>
      </c>
      <c r="AI139" s="160">
        <f t="shared" si="70"/>
        <v>0</v>
      </c>
      <c r="AJ139" s="13">
        <f t="shared" si="71"/>
        <v>0</v>
      </c>
      <c r="AK139" s="13">
        <f t="shared" si="72"/>
        <v>0</v>
      </c>
      <c r="AL139" s="161">
        <f t="shared" si="73"/>
        <v>0</v>
      </c>
    </row>
    <row r="140" spans="1:38" x14ac:dyDescent="0.45">
      <c r="A140" s="44" t="s">
        <v>1</v>
      </c>
      <c r="B140" s="16">
        <v>138</v>
      </c>
      <c r="C140" s="52">
        <v>138</v>
      </c>
      <c r="D140" s="23">
        <f t="shared" si="54"/>
        <v>5.5555555555555559E-2</v>
      </c>
      <c r="E140" s="58">
        <v>0.2</v>
      </c>
      <c r="F140" s="81">
        <f t="shared" si="74"/>
        <v>0.2638888888888889</v>
      </c>
      <c r="G140" s="82">
        <f t="shared" si="75"/>
        <v>0.95</v>
      </c>
      <c r="H140" s="93">
        <f>SUM($D$2:$D140)</f>
        <v>614.11111111111109</v>
      </c>
      <c r="I140" s="94">
        <f t="shared" si="76"/>
        <v>0.52777777777782831</v>
      </c>
      <c r="J140" s="100">
        <f>'Vehicle data and specs'!$C$6*$F140</f>
        <v>223.25</v>
      </c>
      <c r="K140" s="8">
        <f>'Vehicle data and specs'!$C$6*9.81*'Vehicle data and specs'!$C$17</f>
        <v>82.99260000000001</v>
      </c>
      <c r="L140" s="10">
        <f>(1/2)*'Vehicle data and specs'!$C$20*'Vehicle data and specs'!$C$11*'Vehicle data and specs'!$C$13*$D140^2</f>
        <v>1.3516589506172843E-3</v>
      </c>
      <c r="M140" s="101">
        <f t="shared" si="55"/>
        <v>306.24395165895066</v>
      </c>
      <c r="N140" s="111">
        <f t="shared" si="56"/>
        <v>0</v>
      </c>
      <c r="O140" s="120">
        <f t="shared" si="57"/>
        <v>161.62875226446167</v>
      </c>
      <c r="P140" s="11">
        <f>SUM($O$2:$O140)</f>
        <v>162412.32132836079</v>
      </c>
      <c r="Q140" s="121">
        <f t="shared" si="58"/>
        <v>162.4123213283608</v>
      </c>
      <c r="R140" s="133">
        <f t="shared" si="59"/>
        <v>0</v>
      </c>
      <c r="S140" s="35">
        <f t="shared" si="77"/>
        <v>0</v>
      </c>
      <c r="T140" s="35">
        <f t="shared" si="78"/>
        <v>0</v>
      </c>
      <c r="U140" s="134">
        <f>SUM($R$2:$R140)</f>
        <v>-69075.174630989874</v>
      </c>
      <c r="V140" s="134">
        <f t="shared" si="60"/>
        <v>69075.174630989874</v>
      </c>
      <c r="W140" s="35">
        <f t="shared" si="61"/>
        <v>-69.075174630989878</v>
      </c>
      <c r="X140" s="135">
        <f t="shared" si="62"/>
        <v>69.075174630989878</v>
      </c>
      <c r="Y140" s="150">
        <f t="shared" si="63"/>
        <v>93.337146697370926</v>
      </c>
      <c r="Z140" s="11">
        <f t="shared" si="64"/>
        <v>161.62875226446167</v>
      </c>
      <c r="AA140" s="12">
        <f>1/2*'Vehicle data and specs'!$C$6*$D140^2</f>
        <v>1.3055555555555556</v>
      </c>
      <c r="AB140" s="113">
        <f t="shared" si="65"/>
        <v>1.3055555555555557E-3</v>
      </c>
      <c r="AC140" s="183">
        <f t="shared" si="79"/>
        <v>4.5114533702322449E-2</v>
      </c>
      <c r="AD140" s="42">
        <f t="shared" si="66"/>
        <v>-1.91875485086083E-2</v>
      </c>
      <c r="AE140" s="42">
        <f t="shared" si="67"/>
        <v>1.91875485086083E-2</v>
      </c>
      <c r="AF140" s="153">
        <f t="shared" si="80"/>
        <v>2.5926985193714149E-2</v>
      </c>
      <c r="AG140" s="156">
        <f t="shared" si="68"/>
        <v>55.260139704791904</v>
      </c>
      <c r="AH140" s="157">
        <f t="shared" si="69"/>
        <v>1.5350038806886641E-2</v>
      </c>
      <c r="AI140" s="160">
        <f t="shared" si="70"/>
        <v>1.7013552869941707E-2</v>
      </c>
      <c r="AJ140" s="13">
        <f t="shared" si="71"/>
        <v>0</v>
      </c>
      <c r="AK140" s="13">
        <f t="shared" si="72"/>
        <v>0</v>
      </c>
      <c r="AL140" s="161">
        <f t="shared" si="73"/>
        <v>1.7013552869941707E-2</v>
      </c>
    </row>
    <row r="141" spans="1:38" x14ac:dyDescent="0.45">
      <c r="A141" s="44" t="s">
        <v>1</v>
      </c>
      <c r="B141" s="16">
        <v>139</v>
      </c>
      <c r="C141" s="52">
        <v>139</v>
      </c>
      <c r="D141" s="23">
        <f t="shared" si="54"/>
        <v>0.52777777777777779</v>
      </c>
      <c r="E141" s="58">
        <v>1.9</v>
      </c>
      <c r="F141" s="81">
        <f t="shared" si="74"/>
        <v>0.81944444444444431</v>
      </c>
      <c r="G141" s="82">
        <f t="shared" si="75"/>
        <v>2.9499999999999997</v>
      </c>
      <c r="H141" s="93">
        <f>SUM($D$2:$D141)</f>
        <v>614.63888888888891</v>
      </c>
      <c r="I141" s="94">
        <f t="shared" si="76"/>
        <v>1.6944444444444571</v>
      </c>
      <c r="J141" s="100">
        <f>'Vehicle data and specs'!$C$6*$F141</f>
        <v>693.24999999999989</v>
      </c>
      <c r="K141" s="8">
        <f>'Vehicle data and specs'!$C$6*9.81*'Vehicle data and specs'!$C$17</f>
        <v>82.99260000000001</v>
      </c>
      <c r="L141" s="10">
        <f>(1/2)*'Vehicle data and specs'!$C$20*'Vehicle data and specs'!$C$11*'Vehicle data and specs'!$C$13*$D141^2</f>
        <v>0.12198722029320989</v>
      </c>
      <c r="M141" s="101">
        <f t="shared" si="55"/>
        <v>776.36458722029317</v>
      </c>
      <c r="N141" s="111">
        <f t="shared" si="56"/>
        <v>0</v>
      </c>
      <c r="O141" s="120">
        <f t="shared" si="57"/>
        <v>1315.5066616788399</v>
      </c>
      <c r="P141" s="11">
        <f>SUM($O$2:$O141)</f>
        <v>163727.82799003963</v>
      </c>
      <c r="Q141" s="121">
        <f t="shared" si="58"/>
        <v>163.72782799003963</v>
      </c>
      <c r="R141" s="133">
        <f t="shared" si="59"/>
        <v>0</v>
      </c>
      <c r="S141" s="35">
        <f t="shared" si="77"/>
        <v>0</v>
      </c>
      <c r="T141" s="35">
        <f t="shared" si="78"/>
        <v>0</v>
      </c>
      <c r="U141" s="134">
        <f>SUM($R$2:$R141)</f>
        <v>-69075.174630989874</v>
      </c>
      <c r="V141" s="134">
        <f t="shared" si="60"/>
        <v>69075.174630989874</v>
      </c>
      <c r="W141" s="35">
        <f t="shared" si="61"/>
        <v>-69.075174630989878</v>
      </c>
      <c r="X141" s="135">
        <f t="shared" si="62"/>
        <v>69.075174630989878</v>
      </c>
      <c r="Y141" s="150">
        <f t="shared" si="63"/>
        <v>94.652653359049751</v>
      </c>
      <c r="Z141" s="11">
        <f t="shared" si="64"/>
        <v>1315.5066616788399</v>
      </c>
      <c r="AA141" s="12">
        <f>1/2*'Vehicle data and specs'!$C$6*$D141^2</f>
        <v>117.8263888888889</v>
      </c>
      <c r="AB141" s="113">
        <f t="shared" si="65"/>
        <v>0.1178263888888889</v>
      </c>
      <c r="AC141" s="183">
        <f t="shared" si="79"/>
        <v>4.5479952219455451E-2</v>
      </c>
      <c r="AD141" s="42">
        <f t="shared" si="66"/>
        <v>-1.91875485086083E-2</v>
      </c>
      <c r="AE141" s="42">
        <f t="shared" si="67"/>
        <v>1.91875485086083E-2</v>
      </c>
      <c r="AF141" s="153">
        <f t="shared" si="80"/>
        <v>2.6292403710847151E-2</v>
      </c>
      <c r="AG141" s="156">
        <f t="shared" si="68"/>
        <v>55.260139704791904</v>
      </c>
      <c r="AH141" s="157">
        <f t="shared" si="69"/>
        <v>1.5350038806886641E-2</v>
      </c>
      <c r="AI141" s="160">
        <f t="shared" si="70"/>
        <v>0.40974797658848811</v>
      </c>
      <c r="AJ141" s="13">
        <f t="shared" si="71"/>
        <v>0</v>
      </c>
      <c r="AK141" s="13">
        <f t="shared" si="72"/>
        <v>0</v>
      </c>
      <c r="AL141" s="161">
        <f t="shared" si="73"/>
        <v>0.40974797658848811</v>
      </c>
    </row>
    <row r="142" spans="1:38" x14ac:dyDescent="0.45">
      <c r="A142" s="44" t="s">
        <v>1</v>
      </c>
      <c r="B142" s="16">
        <v>140</v>
      </c>
      <c r="C142" s="52">
        <v>140</v>
      </c>
      <c r="D142" s="23">
        <f t="shared" si="54"/>
        <v>1.6944444444444442</v>
      </c>
      <c r="E142" s="58">
        <v>6.1</v>
      </c>
      <c r="F142" s="81">
        <f t="shared" si="74"/>
        <v>1.3611111111111109</v>
      </c>
      <c r="G142" s="82">
        <f t="shared" si="75"/>
        <v>4.8999999999999995</v>
      </c>
      <c r="H142" s="93">
        <f>SUM($D$2:$D142)</f>
        <v>616.33333333333337</v>
      </c>
      <c r="I142" s="94">
        <f t="shared" si="76"/>
        <v>3.25</v>
      </c>
      <c r="J142" s="100">
        <f>'Vehicle data and specs'!$C$6*$F142</f>
        <v>1151.4999999999998</v>
      </c>
      <c r="K142" s="8">
        <f>'Vehicle data and specs'!$C$6*9.81*'Vehicle data and specs'!$C$17</f>
        <v>82.99260000000001</v>
      </c>
      <c r="L142" s="10">
        <f>(1/2)*'Vehicle data and specs'!$C$20*'Vehicle data and specs'!$C$11*'Vehicle data and specs'!$C$13*$D142^2</f>
        <v>1.2573807388117282</v>
      </c>
      <c r="M142" s="101">
        <f t="shared" si="55"/>
        <v>1235.7499807388115</v>
      </c>
      <c r="N142" s="111">
        <f t="shared" si="56"/>
        <v>0</v>
      </c>
      <c r="O142" s="120">
        <f t="shared" si="57"/>
        <v>4016.1874374011372</v>
      </c>
      <c r="P142" s="11">
        <f>SUM($O$2:$O142)</f>
        <v>167744.01542744075</v>
      </c>
      <c r="Q142" s="121">
        <f t="shared" si="58"/>
        <v>167.74401542744076</v>
      </c>
      <c r="R142" s="133">
        <f t="shared" si="59"/>
        <v>0</v>
      </c>
      <c r="S142" s="35">
        <f t="shared" si="77"/>
        <v>0</v>
      </c>
      <c r="T142" s="35">
        <f t="shared" si="78"/>
        <v>0</v>
      </c>
      <c r="U142" s="134">
        <f>SUM($R$2:$R142)</f>
        <v>-69075.174630989874</v>
      </c>
      <c r="V142" s="134">
        <f t="shared" si="60"/>
        <v>69075.174630989874</v>
      </c>
      <c r="W142" s="35">
        <f t="shared" si="61"/>
        <v>-69.075174630989878</v>
      </c>
      <c r="X142" s="135">
        <f t="shared" si="62"/>
        <v>69.075174630989878</v>
      </c>
      <c r="Y142" s="150">
        <f t="shared" si="63"/>
        <v>98.66884079645088</v>
      </c>
      <c r="Z142" s="11">
        <f t="shared" si="64"/>
        <v>4016.1874374011372</v>
      </c>
      <c r="AA142" s="12">
        <f>1/2*'Vehicle data and specs'!$C$6*$D142^2</f>
        <v>1214.4930555555552</v>
      </c>
      <c r="AB142" s="113">
        <f t="shared" si="65"/>
        <v>1.2144930555555553</v>
      </c>
      <c r="AC142" s="183">
        <f t="shared" si="79"/>
        <v>4.6595559840955765E-2</v>
      </c>
      <c r="AD142" s="42">
        <f t="shared" si="66"/>
        <v>-1.91875485086083E-2</v>
      </c>
      <c r="AE142" s="42">
        <f t="shared" si="67"/>
        <v>1.91875485086083E-2</v>
      </c>
      <c r="AF142" s="153">
        <f t="shared" si="80"/>
        <v>2.7408011332347465E-2</v>
      </c>
      <c r="AG142" s="156">
        <f t="shared" si="68"/>
        <v>55.260139704791904</v>
      </c>
      <c r="AH142" s="157">
        <f t="shared" si="69"/>
        <v>1.5350038806886641E-2</v>
      </c>
      <c r="AI142" s="160">
        <f t="shared" si="70"/>
        <v>2.0939096895852081</v>
      </c>
      <c r="AJ142" s="13">
        <f t="shared" si="71"/>
        <v>0</v>
      </c>
      <c r="AK142" s="13">
        <f t="shared" si="72"/>
        <v>0</v>
      </c>
      <c r="AL142" s="161">
        <f t="shared" si="73"/>
        <v>2.0939096895852081</v>
      </c>
    </row>
    <row r="143" spans="1:38" x14ac:dyDescent="0.45">
      <c r="A143" s="44" t="s">
        <v>1</v>
      </c>
      <c r="B143" s="16">
        <v>141</v>
      </c>
      <c r="C143" s="52">
        <v>141</v>
      </c>
      <c r="D143" s="23">
        <f t="shared" si="54"/>
        <v>3.2499999999999996</v>
      </c>
      <c r="E143" s="58">
        <v>11.7</v>
      </c>
      <c r="F143" s="81">
        <f t="shared" si="74"/>
        <v>1.4305555555555554</v>
      </c>
      <c r="G143" s="82">
        <f t="shared" si="75"/>
        <v>5.1499999999999995</v>
      </c>
      <c r="H143" s="93">
        <f>SUM($D$2:$D143)</f>
        <v>619.58333333333337</v>
      </c>
      <c r="I143" s="94">
        <f t="shared" si="76"/>
        <v>4.5555555555555429</v>
      </c>
      <c r="J143" s="100">
        <f>'Vehicle data and specs'!$C$6*$F143</f>
        <v>1210.2499999999998</v>
      </c>
      <c r="K143" s="8">
        <f>'Vehicle data and specs'!$C$6*9.81*'Vehicle data and specs'!$C$17</f>
        <v>82.99260000000001</v>
      </c>
      <c r="L143" s="10">
        <f>(1/2)*'Vehicle data and specs'!$C$20*'Vehicle data and specs'!$C$11*'Vehicle data and specs'!$C$13*$D143^2</f>
        <v>4.6257148437499991</v>
      </c>
      <c r="M143" s="101">
        <f t="shared" si="55"/>
        <v>1297.8683148437499</v>
      </c>
      <c r="N143" s="111">
        <f t="shared" si="56"/>
        <v>0</v>
      </c>
      <c r="O143" s="120">
        <f t="shared" si="57"/>
        <v>5912.5112120659551</v>
      </c>
      <c r="P143" s="11">
        <f>SUM($O$2:$O143)</f>
        <v>173656.52663950672</v>
      </c>
      <c r="Q143" s="121">
        <f t="shared" si="58"/>
        <v>173.65652663950672</v>
      </c>
      <c r="R143" s="133">
        <f t="shared" si="59"/>
        <v>0</v>
      </c>
      <c r="S143" s="35">
        <f t="shared" si="77"/>
        <v>0</v>
      </c>
      <c r="T143" s="35">
        <f t="shared" si="78"/>
        <v>0</v>
      </c>
      <c r="U143" s="134">
        <f>SUM($R$2:$R143)</f>
        <v>-69075.174630989874</v>
      </c>
      <c r="V143" s="134">
        <f t="shared" si="60"/>
        <v>69075.174630989874</v>
      </c>
      <c r="W143" s="35">
        <f t="shared" si="61"/>
        <v>-69.075174630989878</v>
      </c>
      <c r="X143" s="135">
        <f t="shared" si="62"/>
        <v>69.075174630989878</v>
      </c>
      <c r="Y143" s="150">
        <f t="shared" si="63"/>
        <v>104.58135200851684</v>
      </c>
      <c r="Z143" s="11">
        <f t="shared" si="64"/>
        <v>5912.5112120659551</v>
      </c>
      <c r="AA143" s="12">
        <f>1/2*'Vehicle data and specs'!$C$6*$D143^2</f>
        <v>4467.9374999999982</v>
      </c>
      <c r="AB143" s="113">
        <f t="shared" si="65"/>
        <v>4.4679374999999979</v>
      </c>
      <c r="AC143" s="183">
        <f t="shared" si="79"/>
        <v>4.8237924066529644E-2</v>
      </c>
      <c r="AD143" s="42">
        <f t="shared" si="66"/>
        <v>-1.91875485086083E-2</v>
      </c>
      <c r="AE143" s="42">
        <f t="shared" si="67"/>
        <v>1.91875485086083E-2</v>
      </c>
      <c r="AF143" s="153">
        <f t="shared" si="80"/>
        <v>2.9050375557921344E-2</v>
      </c>
      <c r="AG143" s="156">
        <f t="shared" si="68"/>
        <v>55.260139704791904</v>
      </c>
      <c r="AH143" s="157">
        <f t="shared" si="69"/>
        <v>1.5350038806886641E-2</v>
      </c>
      <c r="AI143" s="160">
        <f t="shared" si="70"/>
        <v>4.2180720232421862</v>
      </c>
      <c r="AJ143" s="13">
        <f t="shared" si="71"/>
        <v>0</v>
      </c>
      <c r="AK143" s="13">
        <f t="shared" si="72"/>
        <v>0</v>
      </c>
      <c r="AL143" s="161">
        <f t="shared" si="73"/>
        <v>4.2180720232421862</v>
      </c>
    </row>
    <row r="144" spans="1:38" x14ac:dyDescent="0.45">
      <c r="A144" s="44" t="s">
        <v>1</v>
      </c>
      <c r="B144" s="16">
        <v>142</v>
      </c>
      <c r="C144" s="52">
        <v>142</v>
      </c>
      <c r="D144" s="23">
        <f t="shared" si="54"/>
        <v>4.5555555555555554</v>
      </c>
      <c r="E144" s="58">
        <v>16.399999999999999</v>
      </c>
      <c r="F144" s="81">
        <f t="shared" si="74"/>
        <v>0.99999999999999989</v>
      </c>
      <c r="G144" s="82">
        <f t="shared" si="75"/>
        <v>3.5999999999999996</v>
      </c>
      <c r="H144" s="93">
        <f>SUM($D$2:$D144)</f>
        <v>624.13888888888891</v>
      </c>
      <c r="I144" s="94">
        <f t="shared" si="76"/>
        <v>5.25</v>
      </c>
      <c r="J144" s="100">
        <f>'Vehicle data and specs'!$C$6*$F144</f>
        <v>845.99999999999989</v>
      </c>
      <c r="K144" s="8">
        <f>'Vehicle data and specs'!$C$6*9.81*'Vehicle data and specs'!$C$17</f>
        <v>82.99260000000001</v>
      </c>
      <c r="L144" s="10">
        <f>(1/2)*'Vehicle data and specs'!$C$20*'Vehicle data and specs'!$C$11*'Vehicle data and specs'!$C$13*$D144^2</f>
        <v>9.0885547839506167</v>
      </c>
      <c r="M144" s="101">
        <f t="shared" si="55"/>
        <v>938.08115478395052</v>
      </c>
      <c r="N144" s="111">
        <f t="shared" si="56"/>
        <v>0</v>
      </c>
      <c r="O144" s="120">
        <f t="shared" si="57"/>
        <v>4924.9260626157402</v>
      </c>
      <c r="P144" s="11">
        <f>SUM($O$2:$O144)</f>
        <v>178581.45270212245</v>
      </c>
      <c r="Q144" s="121">
        <f t="shared" si="58"/>
        <v>178.58145270212245</v>
      </c>
      <c r="R144" s="133">
        <f t="shared" si="59"/>
        <v>0</v>
      </c>
      <c r="S144" s="35">
        <f t="shared" si="77"/>
        <v>0</v>
      </c>
      <c r="T144" s="35">
        <f t="shared" si="78"/>
        <v>0</v>
      </c>
      <c r="U144" s="134">
        <f>SUM($R$2:$R144)</f>
        <v>-69075.174630989874</v>
      </c>
      <c r="V144" s="134">
        <f t="shared" si="60"/>
        <v>69075.174630989874</v>
      </c>
      <c r="W144" s="35">
        <f t="shared" si="61"/>
        <v>-69.075174630989878</v>
      </c>
      <c r="X144" s="135">
        <f t="shared" si="62"/>
        <v>69.075174630989878</v>
      </c>
      <c r="Y144" s="150">
        <f t="shared" si="63"/>
        <v>109.50627807113257</v>
      </c>
      <c r="Z144" s="11">
        <f t="shared" si="64"/>
        <v>4924.9260626157402</v>
      </c>
      <c r="AA144" s="12">
        <f>1/2*'Vehicle data and specs'!$C$6*$D144^2</f>
        <v>8778.5555555555547</v>
      </c>
      <c r="AB144" s="113">
        <f t="shared" si="65"/>
        <v>8.7785555555555543</v>
      </c>
      <c r="AC144" s="183">
        <f t="shared" si="79"/>
        <v>4.9605959083922901E-2</v>
      </c>
      <c r="AD144" s="42">
        <f t="shared" si="66"/>
        <v>-1.91875485086083E-2</v>
      </c>
      <c r="AE144" s="42">
        <f t="shared" si="67"/>
        <v>1.91875485086083E-2</v>
      </c>
      <c r="AF144" s="153">
        <f t="shared" si="80"/>
        <v>3.0418410575314601E-2</v>
      </c>
      <c r="AG144" s="156">
        <f t="shared" si="68"/>
        <v>55.260139704791904</v>
      </c>
      <c r="AH144" s="157">
        <f t="shared" si="69"/>
        <v>1.5350038806886641E-2</v>
      </c>
      <c r="AI144" s="160">
        <f t="shared" si="70"/>
        <v>4.2734808162379965</v>
      </c>
      <c r="AJ144" s="13">
        <f t="shared" si="71"/>
        <v>0</v>
      </c>
      <c r="AK144" s="13">
        <f t="shared" si="72"/>
        <v>0</v>
      </c>
      <c r="AL144" s="161">
        <f t="shared" si="73"/>
        <v>4.2734808162379965</v>
      </c>
    </row>
    <row r="145" spans="1:38" x14ac:dyDescent="0.45">
      <c r="A145" s="44" t="s">
        <v>1</v>
      </c>
      <c r="B145" s="16">
        <v>143</v>
      </c>
      <c r="C145" s="52">
        <v>143</v>
      </c>
      <c r="D145" s="23">
        <f t="shared" si="54"/>
        <v>5.2499999999999991</v>
      </c>
      <c r="E145" s="58">
        <v>18.899999999999999</v>
      </c>
      <c r="F145" s="81">
        <f t="shared" si="74"/>
        <v>0.4861111111111111</v>
      </c>
      <c r="G145" s="82">
        <f t="shared" si="75"/>
        <v>1.75</v>
      </c>
      <c r="H145" s="93">
        <f>SUM($D$2:$D145)</f>
        <v>629.38888888888891</v>
      </c>
      <c r="I145" s="94">
        <f t="shared" si="76"/>
        <v>5.5277777777778283</v>
      </c>
      <c r="J145" s="100">
        <f>'Vehicle data and specs'!$C$6*$F145</f>
        <v>411.25</v>
      </c>
      <c r="K145" s="8">
        <f>'Vehicle data and specs'!$C$6*9.81*'Vehicle data and specs'!$C$17</f>
        <v>82.99260000000001</v>
      </c>
      <c r="L145" s="10">
        <f>(1/2)*'Vehicle data and specs'!$C$20*'Vehicle data and specs'!$C$11*'Vehicle data and specs'!$C$13*$D145^2</f>
        <v>12.070652343749996</v>
      </c>
      <c r="M145" s="101">
        <f t="shared" si="55"/>
        <v>506.31325234375004</v>
      </c>
      <c r="N145" s="111">
        <f t="shared" si="56"/>
        <v>0</v>
      </c>
      <c r="O145" s="120">
        <f t="shared" si="57"/>
        <v>2798.7871449001996</v>
      </c>
      <c r="P145" s="11">
        <f>SUM($O$2:$O145)</f>
        <v>181380.23984702266</v>
      </c>
      <c r="Q145" s="121">
        <f t="shared" si="58"/>
        <v>181.38023984702266</v>
      </c>
      <c r="R145" s="133">
        <f t="shared" si="59"/>
        <v>0</v>
      </c>
      <c r="S145" s="35">
        <f t="shared" si="77"/>
        <v>0</v>
      </c>
      <c r="T145" s="35">
        <f t="shared" si="78"/>
        <v>0</v>
      </c>
      <c r="U145" s="134">
        <f>SUM($R$2:$R145)</f>
        <v>-69075.174630989874</v>
      </c>
      <c r="V145" s="134">
        <f t="shared" si="60"/>
        <v>69075.174630989874</v>
      </c>
      <c r="W145" s="35">
        <f t="shared" si="61"/>
        <v>-69.075174630989878</v>
      </c>
      <c r="X145" s="135">
        <f t="shared" si="62"/>
        <v>69.075174630989878</v>
      </c>
      <c r="Y145" s="150">
        <f t="shared" si="63"/>
        <v>112.30506521603279</v>
      </c>
      <c r="Z145" s="11">
        <f t="shared" si="64"/>
        <v>2798.7871449001996</v>
      </c>
      <c r="AA145" s="12">
        <f>1/2*'Vehicle data and specs'!$C$6*$D145^2</f>
        <v>11658.937499999996</v>
      </c>
      <c r="AB145" s="113">
        <f t="shared" si="65"/>
        <v>11.658937499999997</v>
      </c>
      <c r="AC145" s="183">
        <f t="shared" si="79"/>
        <v>5.0383399957506299E-2</v>
      </c>
      <c r="AD145" s="42">
        <f t="shared" si="66"/>
        <v>-1.91875485086083E-2</v>
      </c>
      <c r="AE145" s="42">
        <f t="shared" si="67"/>
        <v>1.91875485086083E-2</v>
      </c>
      <c r="AF145" s="153">
        <f t="shared" si="80"/>
        <v>3.1195851448897999E-2</v>
      </c>
      <c r="AG145" s="156">
        <f t="shared" si="68"/>
        <v>55.260139704791904</v>
      </c>
      <c r="AH145" s="157">
        <f t="shared" si="69"/>
        <v>1.5350038806886641E-2</v>
      </c>
      <c r="AI145" s="160">
        <f t="shared" si="70"/>
        <v>2.658144574804687</v>
      </c>
      <c r="AJ145" s="13">
        <f t="shared" si="71"/>
        <v>0</v>
      </c>
      <c r="AK145" s="13">
        <f t="shared" si="72"/>
        <v>0</v>
      </c>
      <c r="AL145" s="161">
        <f t="shared" si="73"/>
        <v>2.658144574804687</v>
      </c>
    </row>
    <row r="146" spans="1:38" x14ac:dyDescent="0.45">
      <c r="A146" s="44" t="s">
        <v>1</v>
      </c>
      <c r="B146" s="16">
        <v>144</v>
      </c>
      <c r="C146" s="52">
        <v>144</v>
      </c>
      <c r="D146" s="23">
        <f t="shared" si="54"/>
        <v>5.5277777777777777</v>
      </c>
      <c r="E146" s="58">
        <v>19.899999999999999</v>
      </c>
      <c r="F146" s="81">
        <f t="shared" si="74"/>
        <v>0.26388888888888917</v>
      </c>
      <c r="G146" s="82">
        <f t="shared" si="75"/>
        <v>0.95000000000000107</v>
      </c>
      <c r="H146" s="93">
        <f>SUM($D$2:$D146)</f>
        <v>634.91666666666674</v>
      </c>
      <c r="I146" s="94">
        <f t="shared" si="76"/>
        <v>5.7777777777778283</v>
      </c>
      <c r="J146" s="100">
        <f>'Vehicle data and specs'!$C$6*$F146</f>
        <v>223.25000000000023</v>
      </c>
      <c r="K146" s="8">
        <f>'Vehicle data and specs'!$C$6*9.81*'Vehicle data and specs'!$C$17</f>
        <v>82.99260000000001</v>
      </c>
      <c r="L146" s="10">
        <f>(1/2)*'Vehicle data and specs'!$C$20*'Vehicle data and specs'!$C$11*'Vehicle data and specs'!$C$13*$D146^2</f>
        <v>13.381761525848766</v>
      </c>
      <c r="M146" s="101">
        <f t="shared" si="55"/>
        <v>319.62436152584905</v>
      </c>
      <c r="N146" s="111">
        <f t="shared" si="56"/>
        <v>0</v>
      </c>
      <c r="O146" s="120">
        <f t="shared" si="57"/>
        <v>1846.7185332604774</v>
      </c>
      <c r="P146" s="11">
        <f>SUM($O$2:$O146)</f>
        <v>183226.95838028315</v>
      </c>
      <c r="Q146" s="121">
        <f t="shared" si="58"/>
        <v>183.22695838028315</v>
      </c>
      <c r="R146" s="133">
        <f t="shared" si="59"/>
        <v>0</v>
      </c>
      <c r="S146" s="35">
        <f t="shared" si="77"/>
        <v>0</v>
      </c>
      <c r="T146" s="35">
        <f t="shared" si="78"/>
        <v>0</v>
      </c>
      <c r="U146" s="134">
        <f>SUM($R$2:$R146)</f>
        <v>-69075.174630989874</v>
      </c>
      <c r="V146" s="134">
        <f t="shared" si="60"/>
        <v>69075.174630989874</v>
      </c>
      <c r="W146" s="35">
        <f t="shared" si="61"/>
        <v>-69.075174630989878</v>
      </c>
      <c r="X146" s="135">
        <f t="shared" si="62"/>
        <v>69.075174630989878</v>
      </c>
      <c r="Y146" s="150">
        <f t="shared" si="63"/>
        <v>114.15178374929327</v>
      </c>
      <c r="Z146" s="11">
        <f t="shared" si="64"/>
        <v>1846.7185332604774</v>
      </c>
      <c r="AA146" s="12">
        <f>1/2*'Vehicle data and specs'!$C$6*$D146^2</f>
        <v>12925.326388888889</v>
      </c>
      <c r="AB146" s="113">
        <f t="shared" si="65"/>
        <v>12.925326388888889</v>
      </c>
      <c r="AC146" s="183">
        <f t="shared" si="79"/>
        <v>5.0896377327856429E-2</v>
      </c>
      <c r="AD146" s="42">
        <f t="shared" si="66"/>
        <v>-1.91875485086083E-2</v>
      </c>
      <c r="AE146" s="42">
        <f t="shared" si="67"/>
        <v>1.91875485086083E-2</v>
      </c>
      <c r="AF146" s="153">
        <f t="shared" si="80"/>
        <v>3.1708828819248129E-2</v>
      </c>
      <c r="AG146" s="156">
        <f t="shared" si="68"/>
        <v>55.260139704791904</v>
      </c>
      <c r="AH146" s="157">
        <f t="shared" si="69"/>
        <v>1.5350038806886641E-2</v>
      </c>
      <c r="AI146" s="160">
        <f t="shared" si="70"/>
        <v>1.7668124428789989</v>
      </c>
      <c r="AJ146" s="13">
        <f t="shared" si="71"/>
        <v>0</v>
      </c>
      <c r="AK146" s="13">
        <f t="shared" si="72"/>
        <v>0</v>
      </c>
      <c r="AL146" s="161">
        <f t="shared" si="73"/>
        <v>1.7668124428789989</v>
      </c>
    </row>
    <row r="147" spans="1:38" x14ac:dyDescent="0.45">
      <c r="A147" s="44" t="s">
        <v>1</v>
      </c>
      <c r="B147" s="16">
        <v>145</v>
      </c>
      <c r="C147" s="52">
        <v>145</v>
      </c>
      <c r="D147" s="23">
        <f t="shared" si="54"/>
        <v>5.7777777777777777</v>
      </c>
      <c r="E147" s="58">
        <v>20.8</v>
      </c>
      <c r="F147" s="81">
        <f t="shared" si="74"/>
        <v>0.40277777777777807</v>
      </c>
      <c r="G147" s="82">
        <f t="shared" si="75"/>
        <v>1.4500000000000011</v>
      </c>
      <c r="H147" s="93">
        <f>SUM($D$2:$D147)</f>
        <v>640.69444444444457</v>
      </c>
      <c r="I147" s="94">
        <f t="shared" si="76"/>
        <v>6.3333333333333712</v>
      </c>
      <c r="J147" s="100">
        <f>'Vehicle data and specs'!$C$6*$F147</f>
        <v>340.75000000000023</v>
      </c>
      <c r="K147" s="8">
        <f>'Vehicle data and specs'!$C$6*9.81*'Vehicle data and specs'!$C$17</f>
        <v>82.99260000000001</v>
      </c>
      <c r="L147" s="10">
        <f>(1/2)*'Vehicle data and specs'!$C$20*'Vehicle data and specs'!$C$11*'Vehicle data and specs'!$C$13*$D147^2</f>
        <v>14.619543209876545</v>
      </c>
      <c r="M147" s="101">
        <f t="shared" si="55"/>
        <v>438.36214320987682</v>
      </c>
      <c r="N147" s="111">
        <f t="shared" si="56"/>
        <v>0</v>
      </c>
      <c r="O147" s="120">
        <f t="shared" si="57"/>
        <v>2776.29357366257</v>
      </c>
      <c r="P147" s="11">
        <f>SUM($O$2:$O147)</f>
        <v>186003.25195394573</v>
      </c>
      <c r="Q147" s="121">
        <f t="shared" si="58"/>
        <v>186.00325195394572</v>
      </c>
      <c r="R147" s="133">
        <f t="shared" si="59"/>
        <v>0</v>
      </c>
      <c r="S147" s="35">
        <f t="shared" si="77"/>
        <v>0</v>
      </c>
      <c r="T147" s="35">
        <f t="shared" si="78"/>
        <v>0</v>
      </c>
      <c r="U147" s="134">
        <f>SUM($R$2:$R147)</f>
        <v>-69075.174630989874</v>
      </c>
      <c r="V147" s="134">
        <f t="shared" si="60"/>
        <v>69075.174630989874</v>
      </c>
      <c r="W147" s="35">
        <f t="shared" si="61"/>
        <v>-69.075174630989878</v>
      </c>
      <c r="X147" s="135">
        <f t="shared" si="62"/>
        <v>69.075174630989878</v>
      </c>
      <c r="Y147" s="150">
        <f t="shared" si="63"/>
        <v>116.92807732295584</v>
      </c>
      <c r="Z147" s="11">
        <f t="shared" si="64"/>
        <v>2776.29357366257</v>
      </c>
      <c r="AA147" s="12">
        <f>1/2*'Vehicle data and specs'!$C$6*$D147^2</f>
        <v>14120.888888888889</v>
      </c>
      <c r="AB147" s="113">
        <f t="shared" si="65"/>
        <v>14.120888888888889</v>
      </c>
      <c r="AC147" s="183">
        <f t="shared" si="79"/>
        <v>5.1667569987207146E-2</v>
      </c>
      <c r="AD147" s="42">
        <f t="shared" si="66"/>
        <v>-1.91875485086083E-2</v>
      </c>
      <c r="AE147" s="42">
        <f t="shared" si="67"/>
        <v>1.91875485086083E-2</v>
      </c>
      <c r="AF147" s="153">
        <f t="shared" si="80"/>
        <v>3.2480021478598846E-2</v>
      </c>
      <c r="AG147" s="156">
        <f t="shared" si="68"/>
        <v>55.260139704791904</v>
      </c>
      <c r="AH147" s="157">
        <f t="shared" si="69"/>
        <v>1.5350038806886641E-2</v>
      </c>
      <c r="AI147" s="160">
        <f t="shared" si="70"/>
        <v>2.532759049657066</v>
      </c>
      <c r="AJ147" s="13">
        <f t="shared" si="71"/>
        <v>0</v>
      </c>
      <c r="AK147" s="13">
        <f t="shared" si="72"/>
        <v>0</v>
      </c>
      <c r="AL147" s="161">
        <f t="shared" si="73"/>
        <v>2.532759049657066</v>
      </c>
    </row>
    <row r="148" spans="1:38" x14ac:dyDescent="0.45">
      <c r="A148" s="44" t="s">
        <v>1</v>
      </c>
      <c r="B148" s="16">
        <v>146</v>
      </c>
      <c r="C148" s="52">
        <v>146</v>
      </c>
      <c r="D148" s="23">
        <f t="shared" si="54"/>
        <v>6.333333333333333</v>
      </c>
      <c r="E148" s="58">
        <v>22.8</v>
      </c>
      <c r="F148" s="81">
        <f t="shared" si="74"/>
        <v>0.63888888888888862</v>
      </c>
      <c r="G148" s="82">
        <f t="shared" si="75"/>
        <v>2.2999999999999989</v>
      </c>
      <c r="H148" s="93">
        <f>SUM($D$2:$D148)</f>
        <v>647.02777777777794</v>
      </c>
      <c r="I148" s="94">
        <f t="shared" si="76"/>
        <v>7.0555555555555429</v>
      </c>
      <c r="J148" s="100">
        <f>'Vehicle data and specs'!$C$6*$F148</f>
        <v>540.49999999999977</v>
      </c>
      <c r="K148" s="8">
        <f>'Vehicle data and specs'!$C$6*9.81*'Vehicle data and specs'!$C$17</f>
        <v>82.99260000000001</v>
      </c>
      <c r="L148" s="10">
        <f>(1/2)*'Vehicle data and specs'!$C$20*'Vehicle data and specs'!$C$11*'Vehicle data and specs'!$C$13*$D148^2</f>
        <v>17.566159722222221</v>
      </c>
      <c r="M148" s="101">
        <f t="shared" si="55"/>
        <v>641.05875972222202</v>
      </c>
      <c r="N148" s="111">
        <f t="shared" si="56"/>
        <v>0</v>
      </c>
      <c r="O148" s="120">
        <f t="shared" si="57"/>
        <v>4523.0256935956695</v>
      </c>
      <c r="P148" s="11">
        <f>SUM($O$2:$O148)</f>
        <v>190526.2776475414</v>
      </c>
      <c r="Q148" s="121">
        <f t="shared" si="58"/>
        <v>190.52627764754141</v>
      </c>
      <c r="R148" s="133">
        <f t="shared" si="59"/>
        <v>0</v>
      </c>
      <c r="S148" s="35">
        <f t="shared" si="77"/>
        <v>0</v>
      </c>
      <c r="T148" s="35">
        <f t="shared" si="78"/>
        <v>0</v>
      </c>
      <c r="U148" s="134">
        <f>SUM($R$2:$R148)</f>
        <v>-69075.174630989874</v>
      </c>
      <c r="V148" s="134">
        <f t="shared" si="60"/>
        <v>69075.174630989874</v>
      </c>
      <c r="W148" s="35">
        <f t="shared" si="61"/>
        <v>-69.075174630989878</v>
      </c>
      <c r="X148" s="135">
        <f t="shared" si="62"/>
        <v>69.075174630989878</v>
      </c>
      <c r="Y148" s="150">
        <f t="shared" si="63"/>
        <v>121.45110301655153</v>
      </c>
      <c r="Z148" s="11">
        <f t="shared" si="64"/>
        <v>4523.0256935956695</v>
      </c>
      <c r="AA148" s="12">
        <f>1/2*'Vehicle data and specs'!$C$6*$D148^2</f>
        <v>16967</v>
      </c>
      <c r="AB148" s="113">
        <f t="shared" si="65"/>
        <v>16.966999999999999</v>
      </c>
      <c r="AC148" s="183">
        <f t="shared" si="79"/>
        <v>5.2923966013205946E-2</v>
      </c>
      <c r="AD148" s="42">
        <f t="shared" si="66"/>
        <v>-1.91875485086083E-2</v>
      </c>
      <c r="AE148" s="42">
        <f t="shared" si="67"/>
        <v>1.91875485086083E-2</v>
      </c>
      <c r="AF148" s="153">
        <f t="shared" si="80"/>
        <v>3.3736417504597646E-2</v>
      </c>
      <c r="AG148" s="156">
        <f t="shared" si="68"/>
        <v>55.260139704791904</v>
      </c>
      <c r="AH148" s="157">
        <f t="shared" si="69"/>
        <v>1.5350038806886641E-2</v>
      </c>
      <c r="AI148" s="160">
        <f t="shared" si="70"/>
        <v>4.0600388115740724</v>
      </c>
      <c r="AJ148" s="13">
        <f t="shared" si="71"/>
        <v>0</v>
      </c>
      <c r="AK148" s="13">
        <f t="shared" si="72"/>
        <v>0</v>
      </c>
      <c r="AL148" s="161">
        <f t="shared" si="73"/>
        <v>4.0600388115740724</v>
      </c>
    </row>
    <row r="149" spans="1:38" x14ac:dyDescent="0.45">
      <c r="A149" s="44" t="s">
        <v>1</v>
      </c>
      <c r="B149" s="16">
        <v>147</v>
      </c>
      <c r="C149" s="52">
        <v>147</v>
      </c>
      <c r="D149" s="23">
        <f t="shared" si="54"/>
        <v>7.0555555555555554</v>
      </c>
      <c r="E149" s="58">
        <v>25.4</v>
      </c>
      <c r="F149" s="81">
        <f t="shared" si="74"/>
        <v>0.68055555555555536</v>
      </c>
      <c r="G149" s="82">
        <f t="shared" si="75"/>
        <v>2.4499999999999993</v>
      </c>
      <c r="H149" s="93">
        <f>SUM($D$2:$D149)</f>
        <v>654.08333333333348</v>
      </c>
      <c r="I149" s="94">
        <f t="shared" si="76"/>
        <v>7.6944444444444571</v>
      </c>
      <c r="J149" s="100">
        <f>'Vehicle data and specs'!$C$6*$F149</f>
        <v>575.74999999999989</v>
      </c>
      <c r="K149" s="8">
        <f>'Vehicle data and specs'!$C$6*9.81*'Vehicle data and specs'!$C$17</f>
        <v>82.99260000000001</v>
      </c>
      <c r="L149" s="10">
        <f>(1/2)*'Vehicle data and specs'!$C$20*'Vehicle data and specs'!$C$11*'Vehicle data and specs'!$C$13*$D149^2</f>
        <v>21.800907214506172</v>
      </c>
      <c r="M149" s="101">
        <f t="shared" si="55"/>
        <v>680.54350721450612</v>
      </c>
      <c r="N149" s="111">
        <f t="shared" si="56"/>
        <v>0</v>
      </c>
      <c r="O149" s="120">
        <f t="shared" si="57"/>
        <v>5236.404208289403</v>
      </c>
      <c r="P149" s="11">
        <f>SUM($O$2:$O149)</f>
        <v>195762.6818558308</v>
      </c>
      <c r="Q149" s="121">
        <f t="shared" si="58"/>
        <v>195.76268185583081</v>
      </c>
      <c r="R149" s="133">
        <f t="shared" si="59"/>
        <v>0</v>
      </c>
      <c r="S149" s="35">
        <f t="shared" si="77"/>
        <v>0</v>
      </c>
      <c r="T149" s="35">
        <f t="shared" si="78"/>
        <v>0</v>
      </c>
      <c r="U149" s="134">
        <f>SUM($R$2:$R149)</f>
        <v>-69075.174630989874</v>
      </c>
      <c r="V149" s="134">
        <f t="shared" si="60"/>
        <v>69075.174630989874</v>
      </c>
      <c r="W149" s="35">
        <f t="shared" si="61"/>
        <v>-69.075174630989878</v>
      </c>
      <c r="X149" s="135">
        <f t="shared" si="62"/>
        <v>69.075174630989878</v>
      </c>
      <c r="Y149" s="150">
        <f t="shared" si="63"/>
        <v>126.68750722484093</v>
      </c>
      <c r="Z149" s="11">
        <f t="shared" si="64"/>
        <v>5236.404208289403</v>
      </c>
      <c r="AA149" s="12">
        <f>1/2*'Vehicle data and specs'!$C$6*$D149^2</f>
        <v>21057.305555555555</v>
      </c>
      <c r="AB149" s="113">
        <f t="shared" si="65"/>
        <v>21.057305555555555</v>
      </c>
      <c r="AC149" s="183">
        <f t="shared" si="79"/>
        <v>5.4378522737730778E-2</v>
      </c>
      <c r="AD149" s="42">
        <f t="shared" si="66"/>
        <v>-1.91875485086083E-2</v>
      </c>
      <c r="AE149" s="42">
        <f t="shared" si="67"/>
        <v>1.91875485086083E-2</v>
      </c>
      <c r="AF149" s="153">
        <f t="shared" si="80"/>
        <v>3.5190974229122478E-2</v>
      </c>
      <c r="AG149" s="156">
        <f t="shared" si="68"/>
        <v>55.260139704791904</v>
      </c>
      <c r="AH149" s="157">
        <f t="shared" si="69"/>
        <v>1.5350038806886641E-2</v>
      </c>
      <c r="AI149" s="160">
        <f t="shared" si="70"/>
        <v>4.8016125231245708</v>
      </c>
      <c r="AJ149" s="13">
        <f t="shared" si="71"/>
        <v>0</v>
      </c>
      <c r="AK149" s="13">
        <f t="shared" si="72"/>
        <v>0</v>
      </c>
      <c r="AL149" s="161">
        <f t="shared" si="73"/>
        <v>4.8016125231245708</v>
      </c>
    </row>
    <row r="150" spans="1:38" x14ac:dyDescent="0.45">
      <c r="A150" s="44" t="s">
        <v>1</v>
      </c>
      <c r="B150" s="16">
        <v>148</v>
      </c>
      <c r="C150" s="52">
        <v>148</v>
      </c>
      <c r="D150" s="23">
        <f t="shared" si="54"/>
        <v>7.6944444444444438</v>
      </c>
      <c r="E150" s="58">
        <v>27.7</v>
      </c>
      <c r="F150" s="81">
        <f t="shared" si="74"/>
        <v>0.5277777777777779</v>
      </c>
      <c r="G150" s="82">
        <f t="shared" si="75"/>
        <v>1.9000000000000004</v>
      </c>
      <c r="H150" s="93">
        <f>SUM($D$2:$D150)</f>
        <v>661.77777777777794</v>
      </c>
      <c r="I150" s="94">
        <f t="shared" si="76"/>
        <v>8.1111111111110858</v>
      </c>
      <c r="J150" s="100">
        <f>'Vehicle data and specs'!$C$6*$F150</f>
        <v>446.50000000000011</v>
      </c>
      <c r="K150" s="8">
        <f>'Vehicle data and specs'!$C$6*9.81*'Vehicle data and specs'!$C$17</f>
        <v>82.99260000000001</v>
      </c>
      <c r="L150" s="10">
        <f>(1/2)*'Vehicle data and specs'!$C$20*'Vehicle data and specs'!$C$11*'Vehicle data and specs'!$C$13*$D150^2</f>
        <v>25.927859905478392</v>
      </c>
      <c r="M150" s="101">
        <f t="shared" si="55"/>
        <v>555.42045990547854</v>
      </c>
      <c r="N150" s="111">
        <f t="shared" si="56"/>
        <v>0</v>
      </c>
      <c r="O150" s="120">
        <f t="shared" si="57"/>
        <v>4505.0770636777561</v>
      </c>
      <c r="P150" s="11">
        <f>SUM($O$2:$O150)</f>
        <v>200267.75891950855</v>
      </c>
      <c r="Q150" s="121">
        <f t="shared" si="58"/>
        <v>200.26775891950854</v>
      </c>
      <c r="R150" s="133">
        <f t="shared" si="59"/>
        <v>0</v>
      </c>
      <c r="S150" s="35">
        <f t="shared" si="77"/>
        <v>0</v>
      </c>
      <c r="T150" s="35">
        <f t="shared" si="78"/>
        <v>0</v>
      </c>
      <c r="U150" s="134">
        <f>SUM($R$2:$R150)</f>
        <v>-69075.174630989874</v>
      </c>
      <c r="V150" s="134">
        <f t="shared" si="60"/>
        <v>69075.174630989874</v>
      </c>
      <c r="W150" s="35">
        <f t="shared" si="61"/>
        <v>-69.075174630989878</v>
      </c>
      <c r="X150" s="135">
        <f t="shared" si="62"/>
        <v>69.075174630989878</v>
      </c>
      <c r="Y150" s="150">
        <f t="shared" si="63"/>
        <v>131.19258428851867</v>
      </c>
      <c r="Z150" s="11">
        <f t="shared" si="64"/>
        <v>4505.0770636777561</v>
      </c>
      <c r="AA150" s="12">
        <f>1/2*'Vehicle data and specs'!$C$6*$D150^2</f>
        <v>25043.493055555551</v>
      </c>
      <c r="AB150" s="113">
        <f t="shared" si="65"/>
        <v>25.043493055555551</v>
      </c>
      <c r="AC150" s="183">
        <f t="shared" si="79"/>
        <v>5.5629933033196813E-2</v>
      </c>
      <c r="AD150" s="42">
        <f t="shared" si="66"/>
        <v>-1.91875485086083E-2</v>
      </c>
      <c r="AE150" s="42">
        <f t="shared" si="67"/>
        <v>1.91875485086083E-2</v>
      </c>
      <c r="AF150" s="153">
        <f t="shared" si="80"/>
        <v>3.6442384524588513E-2</v>
      </c>
      <c r="AG150" s="156">
        <f t="shared" si="68"/>
        <v>55.260139704791904</v>
      </c>
      <c r="AH150" s="157">
        <f t="shared" si="69"/>
        <v>1.5350038806886641E-2</v>
      </c>
      <c r="AI150" s="160">
        <f t="shared" si="70"/>
        <v>4.273651872050487</v>
      </c>
      <c r="AJ150" s="13">
        <f t="shared" si="71"/>
        <v>0</v>
      </c>
      <c r="AK150" s="13">
        <f t="shared" si="72"/>
        <v>0</v>
      </c>
      <c r="AL150" s="161">
        <f t="shared" si="73"/>
        <v>4.273651872050487</v>
      </c>
    </row>
    <row r="151" spans="1:38" x14ac:dyDescent="0.45">
      <c r="A151" s="44" t="s">
        <v>1</v>
      </c>
      <c r="B151" s="16">
        <v>149</v>
      </c>
      <c r="C151" s="52">
        <v>149</v>
      </c>
      <c r="D151" s="23">
        <f t="shared" si="54"/>
        <v>8.1111111111111107</v>
      </c>
      <c r="E151" s="58">
        <v>29.2</v>
      </c>
      <c r="F151" s="81">
        <f t="shared" si="74"/>
        <v>0.29166666666666685</v>
      </c>
      <c r="G151" s="82">
        <f t="shared" si="75"/>
        <v>1.0500000000000007</v>
      </c>
      <c r="H151" s="93">
        <f>SUM($D$2:$D151)</f>
        <v>669.88888888888903</v>
      </c>
      <c r="I151" s="94">
        <f t="shared" si="76"/>
        <v>8.2777777777778283</v>
      </c>
      <c r="J151" s="100">
        <f>'Vehicle data and specs'!$C$6*$F151</f>
        <v>246.75000000000017</v>
      </c>
      <c r="K151" s="8">
        <f>'Vehicle data and specs'!$C$6*9.81*'Vehicle data and specs'!$C$17</f>
        <v>82.99260000000001</v>
      </c>
      <c r="L151" s="10">
        <f>(1/2)*'Vehicle data and specs'!$C$20*'Vehicle data and specs'!$C$11*'Vehicle data and specs'!$C$13*$D151^2</f>
        <v>28.811962191358024</v>
      </c>
      <c r="M151" s="101">
        <f t="shared" si="55"/>
        <v>358.55456219135817</v>
      </c>
      <c r="N151" s="111">
        <f t="shared" si="56"/>
        <v>0</v>
      </c>
      <c r="O151" s="120">
        <f t="shared" si="57"/>
        <v>2968.0349870284831</v>
      </c>
      <c r="P151" s="11">
        <f>SUM($O$2:$O151)</f>
        <v>203235.79390653703</v>
      </c>
      <c r="Q151" s="121">
        <f t="shared" si="58"/>
        <v>203.23579390653703</v>
      </c>
      <c r="R151" s="133">
        <f t="shared" si="59"/>
        <v>0</v>
      </c>
      <c r="S151" s="35">
        <f t="shared" si="77"/>
        <v>0</v>
      </c>
      <c r="T151" s="35">
        <f t="shared" si="78"/>
        <v>0</v>
      </c>
      <c r="U151" s="134">
        <f>SUM($R$2:$R151)</f>
        <v>-69075.174630989874</v>
      </c>
      <c r="V151" s="134">
        <f t="shared" si="60"/>
        <v>69075.174630989874</v>
      </c>
      <c r="W151" s="35">
        <f t="shared" si="61"/>
        <v>-69.075174630989878</v>
      </c>
      <c r="X151" s="135">
        <f t="shared" si="62"/>
        <v>69.075174630989878</v>
      </c>
      <c r="Y151" s="150">
        <f t="shared" si="63"/>
        <v>134.16061927554716</v>
      </c>
      <c r="Z151" s="11">
        <f t="shared" si="64"/>
        <v>2968.0349870284831</v>
      </c>
      <c r="AA151" s="12">
        <f>1/2*'Vehicle data and specs'!$C$6*$D151^2</f>
        <v>27829.222222222219</v>
      </c>
      <c r="AB151" s="113">
        <f t="shared" si="65"/>
        <v>27.829222222222221</v>
      </c>
      <c r="AC151" s="183">
        <f t="shared" si="79"/>
        <v>5.6454387196260288E-2</v>
      </c>
      <c r="AD151" s="42">
        <f t="shared" si="66"/>
        <v>-1.91875485086083E-2</v>
      </c>
      <c r="AE151" s="42">
        <f t="shared" si="67"/>
        <v>1.91875485086083E-2</v>
      </c>
      <c r="AF151" s="153">
        <f t="shared" si="80"/>
        <v>3.7266838687651987E-2</v>
      </c>
      <c r="AG151" s="156">
        <f t="shared" si="68"/>
        <v>55.260139704791904</v>
      </c>
      <c r="AH151" s="157">
        <f t="shared" si="69"/>
        <v>1.5350038806886641E-2</v>
      </c>
      <c r="AI151" s="160">
        <f t="shared" si="70"/>
        <v>2.9082758933299049</v>
      </c>
      <c r="AJ151" s="13">
        <f t="shared" si="71"/>
        <v>0</v>
      </c>
      <c r="AK151" s="13">
        <f t="shared" si="72"/>
        <v>0</v>
      </c>
      <c r="AL151" s="161">
        <f t="shared" si="73"/>
        <v>2.9082758933299049</v>
      </c>
    </row>
    <row r="152" spans="1:38" x14ac:dyDescent="0.45">
      <c r="A152" s="44" t="s">
        <v>1</v>
      </c>
      <c r="B152" s="16">
        <v>150</v>
      </c>
      <c r="C152" s="52">
        <v>150</v>
      </c>
      <c r="D152" s="23">
        <f t="shared" si="54"/>
        <v>8.2777777777777786</v>
      </c>
      <c r="E152" s="58">
        <v>29.8</v>
      </c>
      <c r="F152" s="81">
        <f t="shared" si="74"/>
        <v>2.7777777777777679E-2</v>
      </c>
      <c r="G152" s="82">
        <f t="shared" si="75"/>
        <v>9.9999999999999645E-2</v>
      </c>
      <c r="H152" s="93">
        <f>SUM($D$2:$D152)</f>
        <v>678.16666666666686</v>
      </c>
      <c r="I152" s="94">
        <f t="shared" si="76"/>
        <v>8.1666666666666288</v>
      </c>
      <c r="J152" s="100">
        <f>'Vehicle data and specs'!$C$6*$F152</f>
        <v>23.499999999999915</v>
      </c>
      <c r="K152" s="8">
        <f>'Vehicle data and specs'!$C$6*9.81*'Vehicle data and specs'!$C$17</f>
        <v>82.99260000000001</v>
      </c>
      <c r="L152" s="10">
        <f>(1/2)*'Vehicle data and specs'!$C$20*'Vehicle data and specs'!$C$11*'Vehicle data and specs'!$C$13*$D152^2</f>
        <v>30.008180362654333</v>
      </c>
      <c r="M152" s="101">
        <f t="shared" si="55"/>
        <v>136.50078036265427</v>
      </c>
      <c r="N152" s="111">
        <f t="shared" si="56"/>
        <v>0</v>
      </c>
      <c r="O152" s="120">
        <f t="shared" si="57"/>
        <v>1114.7563729616713</v>
      </c>
      <c r="P152" s="11">
        <f>SUM($O$2:$O152)</f>
        <v>204350.55027949871</v>
      </c>
      <c r="Q152" s="121">
        <f t="shared" si="58"/>
        <v>204.35055027949872</v>
      </c>
      <c r="R152" s="133">
        <f t="shared" si="59"/>
        <v>0</v>
      </c>
      <c r="S152" s="35">
        <f t="shared" si="77"/>
        <v>0</v>
      </c>
      <c r="T152" s="35">
        <f t="shared" si="78"/>
        <v>0</v>
      </c>
      <c r="U152" s="134">
        <f>SUM($R$2:$R152)</f>
        <v>-69075.174630989874</v>
      </c>
      <c r="V152" s="134">
        <f t="shared" si="60"/>
        <v>69075.174630989874</v>
      </c>
      <c r="W152" s="35">
        <f t="shared" si="61"/>
        <v>-69.075174630989878</v>
      </c>
      <c r="X152" s="135">
        <f t="shared" si="62"/>
        <v>69.075174630989878</v>
      </c>
      <c r="Y152" s="150">
        <f t="shared" si="63"/>
        <v>135.27537564850883</v>
      </c>
      <c r="Z152" s="11">
        <f t="shared" si="64"/>
        <v>1114.7563729616713</v>
      </c>
      <c r="AA152" s="12">
        <f>1/2*'Vehicle data and specs'!$C$6*$D152^2</f>
        <v>28984.638888888898</v>
      </c>
      <c r="AB152" s="113">
        <f t="shared" si="65"/>
        <v>28.984638888888899</v>
      </c>
      <c r="AC152" s="183">
        <f t="shared" si="79"/>
        <v>5.6764041744305202E-2</v>
      </c>
      <c r="AD152" s="42">
        <f t="shared" si="66"/>
        <v>-1.91875485086083E-2</v>
      </c>
      <c r="AE152" s="42">
        <f t="shared" si="67"/>
        <v>1.91875485086083E-2</v>
      </c>
      <c r="AF152" s="153">
        <f t="shared" si="80"/>
        <v>3.7576493235696902E-2</v>
      </c>
      <c r="AG152" s="156">
        <f t="shared" si="68"/>
        <v>55.260139704791904</v>
      </c>
      <c r="AH152" s="157">
        <f t="shared" si="69"/>
        <v>1.5350038806886641E-2</v>
      </c>
      <c r="AI152" s="160">
        <f t="shared" si="70"/>
        <v>1.1299231263353049</v>
      </c>
      <c r="AJ152" s="13">
        <f t="shared" si="71"/>
        <v>0</v>
      </c>
      <c r="AK152" s="13">
        <f t="shared" si="72"/>
        <v>0</v>
      </c>
      <c r="AL152" s="161">
        <f t="shared" si="73"/>
        <v>1.1299231263353049</v>
      </c>
    </row>
    <row r="153" spans="1:38" x14ac:dyDescent="0.45">
      <c r="A153" s="44" t="s">
        <v>1</v>
      </c>
      <c r="B153" s="16">
        <v>151</v>
      </c>
      <c r="C153" s="52">
        <v>151</v>
      </c>
      <c r="D153" s="23">
        <f t="shared" si="54"/>
        <v>8.1666666666666661</v>
      </c>
      <c r="E153" s="58">
        <v>29.4</v>
      </c>
      <c r="F153" s="81">
        <f t="shared" si="74"/>
        <v>-0.36111111111111133</v>
      </c>
      <c r="G153" s="82">
        <f t="shared" si="75"/>
        <v>-1.3000000000000007</v>
      </c>
      <c r="H153" s="93">
        <f>SUM($D$2:$D153)</f>
        <v>686.33333333333348</v>
      </c>
      <c r="I153" s="94">
        <f t="shared" si="76"/>
        <v>7.5555555555555429</v>
      </c>
      <c r="J153" s="100">
        <f>'Vehicle data and specs'!$C$6*$F153</f>
        <v>-305.50000000000017</v>
      </c>
      <c r="K153" s="8">
        <f>'Vehicle data and specs'!$C$6*9.81*'Vehicle data and specs'!$C$17</f>
        <v>82.99260000000001</v>
      </c>
      <c r="L153" s="10">
        <f>(1/2)*'Vehicle data and specs'!$C$20*'Vehicle data and specs'!$C$11*'Vehicle data and specs'!$C$13*$D153^2</f>
        <v>29.207998263888886</v>
      </c>
      <c r="M153" s="101">
        <f t="shared" si="55"/>
        <v>-193.29940173611126</v>
      </c>
      <c r="N153" s="111">
        <f t="shared" si="56"/>
        <v>1</v>
      </c>
      <c r="O153" s="120">
        <f t="shared" si="57"/>
        <v>0</v>
      </c>
      <c r="P153" s="11">
        <f>SUM($O$2:$O153)</f>
        <v>204350.55027949871</v>
      </c>
      <c r="Q153" s="121">
        <f t="shared" si="58"/>
        <v>204.35055027949872</v>
      </c>
      <c r="R153" s="133">
        <f t="shared" si="59"/>
        <v>-1460.4843686728382</v>
      </c>
      <c r="S153" s="35">
        <f t="shared" si="77"/>
        <v>1460.4843686728382</v>
      </c>
      <c r="T153" s="35">
        <f t="shared" si="78"/>
        <v>1.4604843686728382</v>
      </c>
      <c r="U153" s="134">
        <f>SUM($R$2:$R153)</f>
        <v>-70535.658999662715</v>
      </c>
      <c r="V153" s="134">
        <f t="shared" si="60"/>
        <v>70535.658999662715</v>
      </c>
      <c r="W153" s="35">
        <f t="shared" si="61"/>
        <v>-70.535658999662715</v>
      </c>
      <c r="X153" s="135">
        <f t="shared" si="62"/>
        <v>70.535658999662715</v>
      </c>
      <c r="Y153" s="150">
        <f t="shared" si="63"/>
        <v>133.81489127983599</v>
      </c>
      <c r="Z153" s="11">
        <f t="shared" si="64"/>
        <v>-1460.4843686728382</v>
      </c>
      <c r="AA153" s="12">
        <f>1/2*'Vehicle data and specs'!$C$6*$D153^2</f>
        <v>28211.749999999993</v>
      </c>
      <c r="AB153" s="113">
        <f t="shared" si="65"/>
        <v>28.211749999999991</v>
      </c>
      <c r="AC153" s="183">
        <f t="shared" si="79"/>
        <v>5.6764041744305202E-2</v>
      </c>
      <c r="AD153" s="42">
        <f t="shared" si="66"/>
        <v>-1.959323861101742E-2</v>
      </c>
      <c r="AE153" s="42">
        <f t="shared" si="67"/>
        <v>1.959323861101742E-2</v>
      </c>
      <c r="AF153" s="153">
        <f t="shared" si="80"/>
        <v>3.7170803133287786E-2</v>
      </c>
      <c r="AG153" s="156">
        <f t="shared" si="68"/>
        <v>56.428527199730176</v>
      </c>
      <c r="AH153" s="157">
        <f t="shared" si="69"/>
        <v>1.5674590888813938E-2</v>
      </c>
      <c r="AI153" s="160">
        <f t="shared" si="70"/>
        <v>0</v>
      </c>
      <c r="AJ153" s="13">
        <f t="shared" si="71"/>
        <v>-1.5786117808449085</v>
      </c>
      <c r="AK153" s="13">
        <f t="shared" si="72"/>
        <v>1.5786117808449085</v>
      </c>
      <c r="AL153" s="161">
        <f t="shared" si="73"/>
        <v>-1.5786117808449085</v>
      </c>
    </row>
    <row r="154" spans="1:38" x14ac:dyDescent="0.45">
      <c r="A154" s="44" t="s">
        <v>1</v>
      </c>
      <c r="B154" s="16">
        <v>152</v>
      </c>
      <c r="C154" s="52">
        <v>152</v>
      </c>
      <c r="D154" s="23">
        <f t="shared" si="54"/>
        <v>7.5555555555555554</v>
      </c>
      <c r="E154" s="58">
        <v>27.2</v>
      </c>
      <c r="F154" s="81">
        <f t="shared" si="74"/>
        <v>-0.94444444444444398</v>
      </c>
      <c r="G154" s="82">
        <f t="shared" si="75"/>
        <v>-3.3999999999999986</v>
      </c>
      <c r="H154" s="93">
        <f>SUM($D$2:$D154)</f>
        <v>693.88888888888903</v>
      </c>
      <c r="I154" s="94">
        <f t="shared" si="76"/>
        <v>6.2777777777778283</v>
      </c>
      <c r="J154" s="100">
        <f>'Vehicle data and specs'!$C$6*$F154</f>
        <v>-798.99999999999966</v>
      </c>
      <c r="K154" s="8">
        <f>'Vehicle data and specs'!$C$6*9.81*'Vehicle data and specs'!$C$17</f>
        <v>82.99260000000001</v>
      </c>
      <c r="L154" s="10">
        <f>(1/2)*'Vehicle data and specs'!$C$20*'Vehicle data and specs'!$C$11*'Vehicle data and specs'!$C$13*$D154^2</f>
        <v>25.000283950617284</v>
      </c>
      <c r="M154" s="101">
        <f t="shared" si="55"/>
        <v>-691.00711604938238</v>
      </c>
      <c r="N154" s="111">
        <f t="shared" si="56"/>
        <v>1</v>
      </c>
      <c r="O154" s="120">
        <f t="shared" si="57"/>
        <v>0</v>
      </c>
      <c r="P154" s="11">
        <f>SUM($O$2:$O154)</f>
        <v>204350.55027949871</v>
      </c>
      <c r="Q154" s="121">
        <f t="shared" si="58"/>
        <v>204.35055027949872</v>
      </c>
      <c r="R154" s="133">
        <f t="shared" si="59"/>
        <v>-4337.989117421158</v>
      </c>
      <c r="S154" s="35">
        <f t="shared" si="77"/>
        <v>4337.989117421158</v>
      </c>
      <c r="T154" s="35">
        <f t="shared" si="78"/>
        <v>4.3379891174211576</v>
      </c>
      <c r="U154" s="134">
        <f>SUM($R$2:$R154)</f>
        <v>-74873.648117083867</v>
      </c>
      <c r="V154" s="134">
        <f t="shared" si="60"/>
        <v>74873.648117083867</v>
      </c>
      <c r="W154" s="35">
        <f t="shared" si="61"/>
        <v>-74.87364811708386</v>
      </c>
      <c r="X154" s="135">
        <f t="shared" si="62"/>
        <v>74.87364811708386</v>
      </c>
      <c r="Y154" s="150">
        <f t="shared" si="63"/>
        <v>129.47690216241486</v>
      </c>
      <c r="Z154" s="11">
        <f t="shared" si="64"/>
        <v>-4337.989117421158</v>
      </c>
      <c r="AA154" s="12">
        <f>1/2*'Vehicle data and specs'!$C$6*$D154^2</f>
        <v>24147.555555555555</v>
      </c>
      <c r="AB154" s="113">
        <f t="shared" si="65"/>
        <v>24.147555555555556</v>
      </c>
      <c r="AC154" s="183">
        <f t="shared" si="79"/>
        <v>5.6764041744305202E-2</v>
      </c>
      <c r="AD154" s="42">
        <f t="shared" si="66"/>
        <v>-2.0798235588078851E-2</v>
      </c>
      <c r="AE154" s="42">
        <f t="shared" si="67"/>
        <v>2.0798235588078851E-2</v>
      </c>
      <c r="AF154" s="153">
        <f t="shared" si="80"/>
        <v>3.5965806156226354E-2</v>
      </c>
      <c r="AG154" s="156">
        <f t="shared" si="68"/>
        <v>59.89891849366709</v>
      </c>
      <c r="AH154" s="157">
        <f t="shared" si="69"/>
        <v>1.6638588470463081E-2</v>
      </c>
      <c r="AI154" s="160">
        <f t="shared" si="70"/>
        <v>0</v>
      </c>
      <c r="AJ154" s="13">
        <f t="shared" si="71"/>
        <v>-5.2209426545953335</v>
      </c>
      <c r="AK154" s="13">
        <f t="shared" si="72"/>
        <v>5.2209426545953335</v>
      </c>
      <c r="AL154" s="161">
        <f t="shared" si="73"/>
        <v>-5.2209426545953335</v>
      </c>
    </row>
    <row r="155" spans="1:38" x14ac:dyDescent="0.45">
      <c r="A155" s="44" t="s">
        <v>1</v>
      </c>
      <c r="B155" s="16">
        <v>153</v>
      </c>
      <c r="C155" s="52">
        <v>153</v>
      </c>
      <c r="D155" s="23">
        <f t="shared" si="54"/>
        <v>6.2777777777777777</v>
      </c>
      <c r="E155" s="58">
        <v>22.6</v>
      </c>
      <c r="F155" s="81">
        <f t="shared" si="74"/>
        <v>-1.3749999999999998</v>
      </c>
      <c r="G155" s="82">
        <f t="shared" si="75"/>
        <v>-4.9499999999999993</v>
      </c>
      <c r="H155" s="93">
        <f>SUM($D$2:$D155)</f>
        <v>700.16666666666686</v>
      </c>
      <c r="I155" s="94">
        <f t="shared" si="76"/>
        <v>4.8055555555555429</v>
      </c>
      <c r="J155" s="100">
        <f>'Vehicle data and specs'!$C$6*$F155</f>
        <v>-1163.2499999999998</v>
      </c>
      <c r="K155" s="8">
        <f>'Vehicle data and specs'!$C$6*9.81*'Vehicle data and specs'!$C$17</f>
        <v>82.99260000000001</v>
      </c>
      <c r="L155" s="10">
        <f>(1/2)*'Vehicle data and specs'!$C$20*'Vehicle data and specs'!$C$11*'Vehicle data and specs'!$C$13*$D155^2</f>
        <v>17.259333140432101</v>
      </c>
      <c r="M155" s="101">
        <f t="shared" si="55"/>
        <v>-1062.9980668595676</v>
      </c>
      <c r="N155" s="111">
        <f t="shared" si="56"/>
        <v>1</v>
      </c>
      <c r="O155" s="120">
        <f t="shared" si="57"/>
        <v>0</v>
      </c>
      <c r="P155" s="11">
        <f>SUM($O$2:$O155)</f>
        <v>204350.55027949871</v>
      </c>
      <c r="Q155" s="121">
        <f t="shared" si="58"/>
        <v>204.35055027949872</v>
      </c>
      <c r="R155" s="133">
        <f t="shared" si="59"/>
        <v>-5108.2962657417975</v>
      </c>
      <c r="S155" s="35">
        <f t="shared" si="77"/>
        <v>5108.2962657417975</v>
      </c>
      <c r="T155" s="35">
        <f t="shared" si="78"/>
        <v>5.1082962657417976</v>
      </c>
      <c r="U155" s="134">
        <f>SUM($R$2:$R155)</f>
        <v>-79981.944382825663</v>
      </c>
      <c r="V155" s="134">
        <f t="shared" si="60"/>
        <v>79981.944382825663</v>
      </c>
      <c r="W155" s="35">
        <f t="shared" si="61"/>
        <v>-79.98194438282566</v>
      </c>
      <c r="X155" s="135">
        <f t="shared" si="62"/>
        <v>79.98194438282566</v>
      </c>
      <c r="Y155" s="150">
        <f t="shared" si="63"/>
        <v>124.36860589667306</v>
      </c>
      <c r="Z155" s="11">
        <f t="shared" si="64"/>
        <v>-5108.2962657417975</v>
      </c>
      <c r="AA155" s="12">
        <f>1/2*'Vehicle data and specs'!$C$6*$D155^2</f>
        <v>16670.638888888891</v>
      </c>
      <c r="AB155" s="113">
        <f t="shared" si="65"/>
        <v>16.670638888888892</v>
      </c>
      <c r="AC155" s="183">
        <f t="shared" si="79"/>
        <v>5.6764041744305202E-2</v>
      </c>
      <c r="AD155" s="42">
        <f t="shared" si="66"/>
        <v>-2.2217206773007127E-2</v>
      </c>
      <c r="AE155" s="42">
        <f t="shared" si="67"/>
        <v>2.2217206773007127E-2</v>
      </c>
      <c r="AF155" s="153">
        <f t="shared" si="80"/>
        <v>3.4546834971298075E-2</v>
      </c>
      <c r="AG155" s="156">
        <f t="shared" si="68"/>
        <v>63.985555506260532</v>
      </c>
      <c r="AH155" s="157">
        <f t="shared" si="69"/>
        <v>1.7773765418405703E-2</v>
      </c>
      <c r="AI155" s="160">
        <f t="shared" si="70"/>
        <v>0</v>
      </c>
      <c r="AJ155" s="13">
        <f t="shared" si="71"/>
        <v>-6.6732656419517298</v>
      </c>
      <c r="AK155" s="13">
        <f t="shared" si="72"/>
        <v>6.6732656419517298</v>
      </c>
      <c r="AL155" s="161">
        <f t="shared" si="73"/>
        <v>-6.6732656419517298</v>
      </c>
    </row>
    <row r="156" spans="1:38" x14ac:dyDescent="0.45">
      <c r="A156" s="44" t="s">
        <v>1</v>
      </c>
      <c r="B156" s="16">
        <v>154</v>
      </c>
      <c r="C156" s="52">
        <v>154</v>
      </c>
      <c r="D156" s="23">
        <f t="shared" si="54"/>
        <v>4.8055555555555554</v>
      </c>
      <c r="E156" s="58">
        <v>17.3</v>
      </c>
      <c r="F156" s="81">
        <f t="shared" si="74"/>
        <v>-1.2916666666666667</v>
      </c>
      <c r="G156" s="82">
        <f t="shared" si="75"/>
        <v>-4.6500000000000004</v>
      </c>
      <c r="H156" s="93">
        <f>SUM($D$2:$D156)</f>
        <v>704.9722222222224</v>
      </c>
      <c r="I156" s="94">
        <f t="shared" si="76"/>
        <v>3.6944444444444571</v>
      </c>
      <c r="J156" s="100">
        <f>'Vehicle data and specs'!$C$6*$F156</f>
        <v>-1092.75</v>
      </c>
      <c r="K156" s="8">
        <f>'Vehicle data and specs'!$C$6*9.81*'Vehicle data and specs'!$C$17</f>
        <v>82.99260000000001</v>
      </c>
      <c r="L156" s="10">
        <f>(1/2)*'Vehicle data and specs'!$C$20*'Vehicle data and specs'!$C$11*'Vehicle data and specs'!$C$13*$D156^2</f>
        <v>10.113450183256173</v>
      </c>
      <c r="M156" s="101">
        <f t="shared" si="55"/>
        <v>-999.64394981674377</v>
      </c>
      <c r="N156" s="111">
        <f t="shared" si="56"/>
        <v>1</v>
      </c>
      <c r="O156" s="120">
        <f t="shared" si="57"/>
        <v>0</v>
      </c>
      <c r="P156" s="11">
        <f>SUM($O$2:$O156)</f>
        <v>204350.55027949871</v>
      </c>
      <c r="Q156" s="121">
        <f t="shared" si="58"/>
        <v>204.35055027949872</v>
      </c>
      <c r="R156" s="133">
        <f t="shared" si="59"/>
        <v>-3693.1290368229825</v>
      </c>
      <c r="S156" s="35">
        <f t="shared" si="77"/>
        <v>3693.1290368229825</v>
      </c>
      <c r="T156" s="35">
        <f t="shared" si="78"/>
        <v>3.6931290368229823</v>
      </c>
      <c r="U156" s="134">
        <f>SUM($R$2:$R156)</f>
        <v>-83675.073419648645</v>
      </c>
      <c r="V156" s="134">
        <f t="shared" si="60"/>
        <v>83675.073419648645</v>
      </c>
      <c r="W156" s="35">
        <f t="shared" si="61"/>
        <v>-83.675073419648641</v>
      </c>
      <c r="X156" s="135">
        <f t="shared" si="62"/>
        <v>83.675073419648641</v>
      </c>
      <c r="Y156" s="150">
        <f t="shared" si="63"/>
        <v>120.67547685985008</v>
      </c>
      <c r="Z156" s="11">
        <f t="shared" si="64"/>
        <v>-3693.1290368229825</v>
      </c>
      <c r="AA156" s="12">
        <f>1/2*'Vehicle data and specs'!$C$6*$D156^2</f>
        <v>9768.4930555555547</v>
      </c>
      <c r="AB156" s="113">
        <f t="shared" si="65"/>
        <v>9.7684930555555542</v>
      </c>
      <c r="AC156" s="183">
        <f t="shared" si="79"/>
        <v>5.6764041744305202E-2</v>
      </c>
      <c r="AD156" s="42">
        <f t="shared" si="66"/>
        <v>-2.3243075949902402E-2</v>
      </c>
      <c r="AE156" s="42">
        <f t="shared" si="67"/>
        <v>2.3243075949902402E-2</v>
      </c>
      <c r="AF156" s="153">
        <f t="shared" si="80"/>
        <v>3.35209657944028E-2</v>
      </c>
      <c r="AG156" s="156">
        <f t="shared" si="68"/>
        <v>66.940058735718921</v>
      </c>
      <c r="AH156" s="157">
        <f t="shared" si="69"/>
        <v>1.8594460759921924E-2</v>
      </c>
      <c r="AI156" s="160">
        <f t="shared" si="70"/>
        <v>0</v>
      </c>
      <c r="AJ156" s="13">
        <f t="shared" si="71"/>
        <v>-4.8038445366193523</v>
      </c>
      <c r="AK156" s="13">
        <f t="shared" si="72"/>
        <v>4.8038445366193523</v>
      </c>
      <c r="AL156" s="161">
        <f t="shared" si="73"/>
        <v>-4.8038445366193523</v>
      </c>
    </row>
    <row r="157" spans="1:38" x14ac:dyDescent="0.45">
      <c r="A157" s="44" t="s">
        <v>1</v>
      </c>
      <c r="B157" s="16">
        <v>155</v>
      </c>
      <c r="C157" s="52">
        <v>155</v>
      </c>
      <c r="D157" s="23">
        <f t="shared" si="54"/>
        <v>3.6944444444444446</v>
      </c>
      <c r="E157" s="58">
        <v>13.3</v>
      </c>
      <c r="F157" s="81">
        <f t="shared" si="74"/>
        <v>-0.73611111111111116</v>
      </c>
      <c r="G157" s="82">
        <f t="shared" si="75"/>
        <v>-2.6500000000000004</v>
      </c>
      <c r="H157" s="93">
        <f>SUM($D$2:$D157)</f>
        <v>708.66666666666686</v>
      </c>
      <c r="I157" s="94">
        <f t="shared" si="76"/>
        <v>3.3333333333333712</v>
      </c>
      <c r="J157" s="100">
        <f>'Vehicle data and specs'!$C$6*$F157</f>
        <v>-622.75</v>
      </c>
      <c r="K157" s="8">
        <f>'Vehicle data and specs'!$C$6*9.81*'Vehicle data and specs'!$C$17</f>
        <v>82.99260000000001</v>
      </c>
      <c r="L157" s="10">
        <f>(1/2)*'Vehicle data and specs'!$C$20*'Vehicle data and specs'!$C$11*'Vehicle data and specs'!$C$13*$D157^2</f>
        <v>5.9773737943672849</v>
      </c>
      <c r="M157" s="101">
        <f t="shared" si="55"/>
        <v>-533.78002620563268</v>
      </c>
      <c r="N157" s="111">
        <f t="shared" si="56"/>
        <v>1</v>
      </c>
      <c r="O157" s="120">
        <f t="shared" si="57"/>
        <v>0</v>
      </c>
      <c r="P157" s="11">
        <f>SUM($O$2:$O157)</f>
        <v>204350.55027949871</v>
      </c>
      <c r="Q157" s="121">
        <f t="shared" si="58"/>
        <v>204.35055027949872</v>
      </c>
      <c r="R157" s="133">
        <f t="shared" si="59"/>
        <v>-1779.2667540187958</v>
      </c>
      <c r="S157" s="35">
        <f t="shared" si="77"/>
        <v>1779.2667540187958</v>
      </c>
      <c r="T157" s="35">
        <f t="shared" si="78"/>
        <v>1.7792667540187959</v>
      </c>
      <c r="U157" s="134">
        <f>SUM($R$2:$R157)</f>
        <v>-85454.340173667442</v>
      </c>
      <c r="V157" s="134">
        <f t="shared" si="60"/>
        <v>85454.340173667442</v>
      </c>
      <c r="W157" s="35">
        <f t="shared" si="61"/>
        <v>-85.454340173667447</v>
      </c>
      <c r="X157" s="135">
        <f t="shared" si="62"/>
        <v>85.454340173667447</v>
      </c>
      <c r="Y157" s="150">
        <f t="shared" si="63"/>
        <v>118.89621010583127</v>
      </c>
      <c r="Z157" s="11">
        <f t="shared" si="64"/>
        <v>-1779.2667540187958</v>
      </c>
      <c r="AA157" s="12">
        <f>1/2*'Vehicle data and specs'!$C$6*$D157^2</f>
        <v>5773.4930555555557</v>
      </c>
      <c r="AB157" s="113">
        <f t="shared" si="65"/>
        <v>5.7734930555555559</v>
      </c>
      <c r="AC157" s="183">
        <f t="shared" si="79"/>
        <v>5.6764041744305202E-2</v>
      </c>
      <c r="AD157" s="42">
        <f t="shared" si="66"/>
        <v>-2.3737316714907624E-2</v>
      </c>
      <c r="AE157" s="42">
        <f t="shared" si="67"/>
        <v>2.3737316714907624E-2</v>
      </c>
      <c r="AF157" s="153">
        <f t="shared" si="80"/>
        <v>3.3026725029397574E-2</v>
      </c>
      <c r="AG157" s="156">
        <f t="shared" si="68"/>
        <v>68.363472138933957</v>
      </c>
      <c r="AH157" s="157">
        <f t="shared" si="69"/>
        <v>1.8989853371926099E-2</v>
      </c>
      <c r="AI157" s="160">
        <f t="shared" si="70"/>
        <v>0</v>
      </c>
      <c r="AJ157" s="13">
        <f t="shared" si="71"/>
        <v>-1.9720206523708097</v>
      </c>
      <c r="AK157" s="13">
        <f t="shared" si="72"/>
        <v>1.9720206523708097</v>
      </c>
      <c r="AL157" s="161">
        <f t="shared" si="73"/>
        <v>-1.9720206523708097</v>
      </c>
    </row>
    <row r="158" spans="1:38" x14ac:dyDescent="0.45">
      <c r="A158" s="44" t="s">
        <v>1</v>
      </c>
      <c r="B158" s="16">
        <v>156</v>
      </c>
      <c r="C158" s="52">
        <v>156</v>
      </c>
      <c r="D158" s="23">
        <f t="shared" si="54"/>
        <v>3.333333333333333</v>
      </c>
      <c r="E158" s="58">
        <v>12</v>
      </c>
      <c r="F158" s="81">
        <f t="shared" si="74"/>
        <v>-9.7222222222222363E-2</v>
      </c>
      <c r="G158" s="82">
        <f t="shared" si="75"/>
        <v>-0.35000000000000053</v>
      </c>
      <c r="H158" s="93">
        <f>SUM($D$2:$D158)</f>
        <v>712.00000000000023</v>
      </c>
      <c r="I158" s="94">
        <f t="shared" si="76"/>
        <v>3.5</v>
      </c>
      <c r="J158" s="100">
        <f>'Vehicle data and specs'!$C$6*$F158</f>
        <v>-82.250000000000114</v>
      </c>
      <c r="K158" s="8">
        <f>'Vehicle data and specs'!$C$6*9.81*'Vehicle data and specs'!$C$17</f>
        <v>82.99260000000001</v>
      </c>
      <c r="L158" s="10">
        <f>(1/2)*'Vehicle data and specs'!$C$20*'Vehicle data and specs'!$C$11*'Vehicle data and specs'!$C$13*$D158^2</f>
        <v>4.8659722222222213</v>
      </c>
      <c r="M158" s="101">
        <f t="shared" si="55"/>
        <v>5.6085722222221177</v>
      </c>
      <c r="N158" s="111">
        <f t="shared" si="56"/>
        <v>0</v>
      </c>
      <c r="O158" s="120">
        <f t="shared" si="57"/>
        <v>0</v>
      </c>
      <c r="P158" s="11">
        <f>SUM($O$2:$O158)</f>
        <v>204350.55027949871</v>
      </c>
      <c r="Q158" s="121">
        <f t="shared" si="58"/>
        <v>204.35055027949872</v>
      </c>
      <c r="R158" s="133">
        <f t="shared" si="59"/>
        <v>0</v>
      </c>
      <c r="S158" s="35">
        <f t="shared" si="77"/>
        <v>0</v>
      </c>
      <c r="T158" s="35">
        <f t="shared" si="78"/>
        <v>0</v>
      </c>
      <c r="U158" s="134">
        <f>SUM($R$2:$R158)</f>
        <v>-85454.340173667442</v>
      </c>
      <c r="V158" s="134">
        <f t="shared" si="60"/>
        <v>85454.340173667442</v>
      </c>
      <c r="W158" s="35">
        <f t="shared" si="61"/>
        <v>-85.454340173667447</v>
      </c>
      <c r="X158" s="135">
        <f t="shared" si="62"/>
        <v>85.454340173667447</v>
      </c>
      <c r="Y158" s="150">
        <f t="shared" si="63"/>
        <v>118.89621010583127</v>
      </c>
      <c r="Z158" s="11">
        <f t="shared" si="64"/>
        <v>0</v>
      </c>
      <c r="AA158" s="12">
        <f>1/2*'Vehicle data and specs'!$C$6*$D158^2</f>
        <v>4699.9999999999991</v>
      </c>
      <c r="AB158" s="113">
        <f t="shared" si="65"/>
        <v>4.6999999999999993</v>
      </c>
      <c r="AC158" s="183">
        <f t="shared" si="79"/>
        <v>5.6764041744305202E-2</v>
      </c>
      <c r="AD158" s="42">
        <f t="shared" si="66"/>
        <v>-2.3737316714907624E-2</v>
      </c>
      <c r="AE158" s="42">
        <f t="shared" si="67"/>
        <v>2.3737316714907624E-2</v>
      </c>
      <c r="AF158" s="153">
        <f t="shared" si="80"/>
        <v>3.3026725029397574E-2</v>
      </c>
      <c r="AG158" s="156">
        <f t="shared" si="68"/>
        <v>68.363472138933957</v>
      </c>
      <c r="AH158" s="157">
        <f t="shared" si="69"/>
        <v>1.8989853371926099E-2</v>
      </c>
      <c r="AI158" s="160">
        <f t="shared" si="70"/>
        <v>1.8695240740740391E-2</v>
      </c>
      <c r="AJ158" s="13">
        <f t="shared" si="71"/>
        <v>0</v>
      </c>
      <c r="AK158" s="13">
        <f t="shared" si="72"/>
        <v>0</v>
      </c>
      <c r="AL158" s="161">
        <f t="shared" si="73"/>
        <v>1.8695240740740391E-2</v>
      </c>
    </row>
    <row r="159" spans="1:38" x14ac:dyDescent="0.45">
      <c r="A159" s="44" t="s">
        <v>1</v>
      </c>
      <c r="B159" s="16">
        <v>157</v>
      </c>
      <c r="C159" s="52">
        <v>157</v>
      </c>
      <c r="D159" s="23">
        <f t="shared" si="54"/>
        <v>3.5</v>
      </c>
      <c r="E159" s="58">
        <v>12.6</v>
      </c>
      <c r="F159" s="81">
        <f t="shared" si="74"/>
        <v>0.29166666666666663</v>
      </c>
      <c r="G159" s="82">
        <f t="shared" si="75"/>
        <v>1.0499999999999998</v>
      </c>
      <c r="H159" s="93">
        <f>SUM($D$2:$D159)</f>
        <v>715.50000000000023</v>
      </c>
      <c r="I159" s="94">
        <f t="shared" si="76"/>
        <v>3.9166666666666288</v>
      </c>
      <c r="J159" s="100">
        <f>'Vehicle data and specs'!$C$6*$F159</f>
        <v>246.74999999999997</v>
      </c>
      <c r="K159" s="8">
        <f>'Vehicle data and specs'!$C$6*9.81*'Vehicle data and specs'!$C$17</f>
        <v>82.99260000000001</v>
      </c>
      <c r="L159" s="10">
        <f>(1/2)*'Vehicle data and specs'!$C$20*'Vehicle data and specs'!$C$11*'Vehicle data and specs'!$C$13*$D159^2</f>
        <v>5.3647343750000003</v>
      </c>
      <c r="M159" s="101">
        <f t="shared" si="55"/>
        <v>335.10733437499999</v>
      </c>
      <c r="N159" s="111">
        <f t="shared" si="56"/>
        <v>0</v>
      </c>
      <c r="O159" s="120">
        <f t="shared" si="57"/>
        <v>1312.5037263020706</v>
      </c>
      <c r="P159" s="11">
        <f>SUM($O$2:$O159)</f>
        <v>205663.05400580078</v>
      </c>
      <c r="Q159" s="121">
        <f t="shared" si="58"/>
        <v>205.66305400580077</v>
      </c>
      <c r="R159" s="133">
        <f t="shared" si="59"/>
        <v>0</v>
      </c>
      <c r="S159" s="35">
        <f t="shared" si="77"/>
        <v>0</v>
      </c>
      <c r="T159" s="35">
        <f t="shared" si="78"/>
        <v>0</v>
      </c>
      <c r="U159" s="134">
        <f>SUM($R$2:$R159)</f>
        <v>-85454.340173667442</v>
      </c>
      <c r="V159" s="134">
        <f t="shared" si="60"/>
        <v>85454.340173667442</v>
      </c>
      <c r="W159" s="35">
        <f t="shared" si="61"/>
        <v>-85.454340173667447</v>
      </c>
      <c r="X159" s="135">
        <f t="shared" si="62"/>
        <v>85.454340173667447</v>
      </c>
      <c r="Y159" s="150">
        <f t="shared" si="63"/>
        <v>120.20871383213333</v>
      </c>
      <c r="Z159" s="11">
        <f t="shared" si="64"/>
        <v>1312.5037263020706</v>
      </c>
      <c r="AA159" s="12">
        <f>1/2*'Vehicle data and specs'!$C$6*$D159^2</f>
        <v>5181.75</v>
      </c>
      <c r="AB159" s="113">
        <f t="shared" si="65"/>
        <v>5.1817500000000001</v>
      </c>
      <c r="AC159" s="183">
        <f t="shared" si="79"/>
        <v>5.7128626112722437E-2</v>
      </c>
      <c r="AD159" s="42">
        <f t="shared" si="66"/>
        <v>-2.3737316714907624E-2</v>
      </c>
      <c r="AE159" s="42">
        <f t="shared" si="67"/>
        <v>2.3737316714907624E-2</v>
      </c>
      <c r="AF159" s="153">
        <f t="shared" si="80"/>
        <v>3.3391309397814817E-2</v>
      </c>
      <c r="AG159" s="156">
        <f t="shared" si="68"/>
        <v>68.363472138933957</v>
      </c>
      <c r="AH159" s="157">
        <f t="shared" si="69"/>
        <v>1.8989853371926099E-2</v>
      </c>
      <c r="AI159" s="160">
        <f t="shared" si="70"/>
        <v>1.1728756703125001</v>
      </c>
      <c r="AJ159" s="13">
        <f t="shared" si="71"/>
        <v>0</v>
      </c>
      <c r="AK159" s="13">
        <f t="shared" si="72"/>
        <v>0</v>
      </c>
      <c r="AL159" s="161">
        <f t="shared" si="73"/>
        <v>1.1728756703125001</v>
      </c>
    </row>
    <row r="160" spans="1:38" x14ac:dyDescent="0.45">
      <c r="A160" s="44" t="s">
        <v>1</v>
      </c>
      <c r="B160" s="16">
        <v>158</v>
      </c>
      <c r="C160" s="52">
        <v>158</v>
      </c>
      <c r="D160" s="23">
        <f t="shared" si="54"/>
        <v>3.9166666666666665</v>
      </c>
      <c r="E160" s="58">
        <v>14.1</v>
      </c>
      <c r="F160" s="81">
        <f t="shared" si="74"/>
        <v>0.63888888888888884</v>
      </c>
      <c r="G160" s="82">
        <f t="shared" si="75"/>
        <v>2.2999999999999998</v>
      </c>
      <c r="H160" s="93">
        <f>SUM($D$2:$D160)</f>
        <v>719.41666666666686</v>
      </c>
      <c r="I160" s="94">
        <f t="shared" si="76"/>
        <v>4.7777777777778283</v>
      </c>
      <c r="J160" s="100">
        <f>'Vehicle data and specs'!$C$6*$F160</f>
        <v>540.5</v>
      </c>
      <c r="K160" s="8">
        <f>'Vehicle data and specs'!$C$6*9.81*'Vehicle data and specs'!$C$17</f>
        <v>82.99260000000001</v>
      </c>
      <c r="L160" s="10">
        <f>(1/2)*'Vehicle data and specs'!$C$20*'Vehicle data and specs'!$C$11*'Vehicle data and specs'!$C$13*$D160^2</f>
        <v>6.7180828993055552</v>
      </c>
      <c r="M160" s="101">
        <f t="shared" si="55"/>
        <v>630.21068289930554</v>
      </c>
      <c r="N160" s="111">
        <f t="shared" si="56"/>
        <v>0</v>
      </c>
      <c r="O160" s="120">
        <f t="shared" si="57"/>
        <v>3011.0065960744914</v>
      </c>
      <c r="P160" s="11">
        <f>SUM($O$2:$O160)</f>
        <v>208674.06060187527</v>
      </c>
      <c r="Q160" s="121">
        <f t="shared" si="58"/>
        <v>208.67406060187528</v>
      </c>
      <c r="R160" s="133">
        <f t="shared" si="59"/>
        <v>0</v>
      </c>
      <c r="S160" s="35">
        <f t="shared" si="77"/>
        <v>0</v>
      </c>
      <c r="T160" s="35">
        <f t="shared" si="78"/>
        <v>0</v>
      </c>
      <c r="U160" s="134">
        <f>SUM($R$2:$R160)</f>
        <v>-85454.340173667442</v>
      </c>
      <c r="V160" s="134">
        <f t="shared" si="60"/>
        <v>85454.340173667442</v>
      </c>
      <c r="W160" s="35">
        <f t="shared" si="61"/>
        <v>-85.454340173667447</v>
      </c>
      <c r="X160" s="135">
        <f t="shared" si="62"/>
        <v>85.454340173667447</v>
      </c>
      <c r="Y160" s="150">
        <f t="shared" si="63"/>
        <v>123.21972042820784</v>
      </c>
      <c r="Z160" s="11">
        <f t="shared" si="64"/>
        <v>3011.0065960744914</v>
      </c>
      <c r="AA160" s="12">
        <f>1/2*'Vehicle data and specs'!$C$6*$D160^2</f>
        <v>6488.9375</v>
      </c>
      <c r="AB160" s="113">
        <f t="shared" si="65"/>
        <v>6.4889374999999996</v>
      </c>
      <c r="AC160" s="183">
        <f t="shared" si="79"/>
        <v>5.7965016833854244E-2</v>
      </c>
      <c r="AD160" s="42">
        <f t="shared" si="66"/>
        <v>-2.3737316714907624E-2</v>
      </c>
      <c r="AE160" s="42">
        <f t="shared" si="67"/>
        <v>2.3737316714907624E-2</v>
      </c>
      <c r="AF160" s="153">
        <f t="shared" si="80"/>
        <v>3.4227700118946616E-2</v>
      </c>
      <c r="AG160" s="156">
        <f t="shared" si="68"/>
        <v>68.363472138933957</v>
      </c>
      <c r="AH160" s="157">
        <f t="shared" si="69"/>
        <v>1.8989853371926099E-2</v>
      </c>
      <c r="AI160" s="160">
        <f t="shared" si="70"/>
        <v>2.4683251746889465</v>
      </c>
      <c r="AJ160" s="13">
        <f t="shared" si="71"/>
        <v>0</v>
      </c>
      <c r="AK160" s="13">
        <f t="shared" si="72"/>
        <v>0</v>
      </c>
      <c r="AL160" s="161">
        <f t="shared" si="73"/>
        <v>2.4683251746889465</v>
      </c>
    </row>
    <row r="161" spans="1:38" x14ac:dyDescent="0.45">
      <c r="A161" s="44" t="s">
        <v>1</v>
      </c>
      <c r="B161" s="16">
        <v>159</v>
      </c>
      <c r="C161" s="52">
        <v>159</v>
      </c>
      <c r="D161" s="23">
        <f t="shared" si="54"/>
        <v>4.7777777777777777</v>
      </c>
      <c r="E161" s="58">
        <v>17.2</v>
      </c>
      <c r="F161" s="81">
        <f t="shared" si="74"/>
        <v>0.83333333333333359</v>
      </c>
      <c r="G161" s="82">
        <f t="shared" si="75"/>
        <v>3.0000000000000009</v>
      </c>
      <c r="H161" s="93">
        <f>SUM($D$2:$D161)</f>
        <v>724.19444444444468</v>
      </c>
      <c r="I161" s="94">
        <f t="shared" si="76"/>
        <v>5.5833333333333712</v>
      </c>
      <c r="J161" s="100">
        <f>'Vehicle data and specs'!$C$6*$F161</f>
        <v>705.00000000000023</v>
      </c>
      <c r="K161" s="8">
        <f>'Vehicle data and specs'!$C$6*9.81*'Vehicle data and specs'!$C$17</f>
        <v>82.99260000000001</v>
      </c>
      <c r="L161" s="10">
        <f>(1/2)*'Vehicle data and specs'!$C$20*'Vehicle data and specs'!$C$11*'Vehicle data and specs'!$C$13*$D161^2</f>
        <v>9.9968695987654321</v>
      </c>
      <c r="M161" s="101">
        <f t="shared" si="55"/>
        <v>797.98946959876571</v>
      </c>
      <c r="N161" s="111">
        <f t="shared" si="56"/>
        <v>0</v>
      </c>
      <c r="O161" s="120">
        <f t="shared" si="57"/>
        <v>4455.4412052598054</v>
      </c>
      <c r="P161" s="11">
        <f>SUM($O$2:$O161)</f>
        <v>213129.50180713506</v>
      </c>
      <c r="Q161" s="121">
        <f t="shared" si="58"/>
        <v>213.12950180713506</v>
      </c>
      <c r="R161" s="133">
        <f t="shared" si="59"/>
        <v>0</v>
      </c>
      <c r="S161" s="35">
        <f t="shared" si="77"/>
        <v>0</v>
      </c>
      <c r="T161" s="35">
        <f t="shared" si="78"/>
        <v>0</v>
      </c>
      <c r="U161" s="134">
        <f>SUM($R$2:$R161)</f>
        <v>-85454.340173667442</v>
      </c>
      <c r="V161" s="134">
        <f t="shared" si="60"/>
        <v>85454.340173667442</v>
      </c>
      <c r="W161" s="35">
        <f t="shared" si="61"/>
        <v>-85.454340173667447</v>
      </c>
      <c r="X161" s="135">
        <f t="shared" si="62"/>
        <v>85.454340173667447</v>
      </c>
      <c r="Y161" s="150">
        <f t="shared" si="63"/>
        <v>127.67516163346761</v>
      </c>
      <c r="Z161" s="11">
        <f t="shared" si="64"/>
        <v>4455.4412052598054</v>
      </c>
      <c r="AA161" s="12">
        <f>1/2*'Vehicle data and specs'!$C$6*$D161^2</f>
        <v>9655.8888888888887</v>
      </c>
      <c r="AB161" s="113">
        <f t="shared" si="65"/>
        <v>9.6558888888888887</v>
      </c>
      <c r="AC161" s="183">
        <f t="shared" si="79"/>
        <v>5.9202639390870851E-2</v>
      </c>
      <c r="AD161" s="42">
        <f t="shared" si="66"/>
        <v>-2.3737316714907624E-2</v>
      </c>
      <c r="AE161" s="42">
        <f t="shared" si="67"/>
        <v>2.3737316714907624E-2</v>
      </c>
      <c r="AF161" s="153">
        <f t="shared" si="80"/>
        <v>3.5465322675963223E-2</v>
      </c>
      <c r="AG161" s="156">
        <f t="shared" si="68"/>
        <v>68.363472138933957</v>
      </c>
      <c r="AH161" s="157">
        <f t="shared" si="69"/>
        <v>1.8989853371926099E-2</v>
      </c>
      <c r="AI161" s="160">
        <f t="shared" si="70"/>
        <v>3.8126163547496583</v>
      </c>
      <c r="AJ161" s="13">
        <f t="shared" si="71"/>
        <v>0</v>
      </c>
      <c r="AK161" s="13">
        <f t="shared" si="72"/>
        <v>0</v>
      </c>
      <c r="AL161" s="161">
        <f t="shared" si="73"/>
        <v>3.8126163547496583</v>
      </c>
    </row>
    <row r="162" spans="1:38" x14ac:dyDescent="0.45">
      <c r="A162" s="44" t="s">
        <v>1</v>
      </c>
      <c r="B162" s="16">
        <v>160</v>
      </c>
      <c r="C162" s="52">
        <v>160</v>
      </c>
      <c r="D162" s="23">
        <f t="shared" si="54"/>
        <v>5.5833333333333339</v>
      </c>
      <c r="E162" s="58">
        <v>20.100000000000001</v>
      </c>
      <c r="F162" s="81">
        <f t="shared" si="74"/>
        <v>0.86111111111111094</v>
      </c>
      <c r="G162" s="82">
        <f t="shared" si="75"/>
        <v>3.0999999999999996</v>
      </c>
      <c r="H162" s="93">
        <f>SUM($D$2:$D162)</f>
        <v>729.77777777777806</v>
      </c>
      <c r="I162" s="94">
        <f t="shared" si="76"/>
        <v>6.5</v>
      </c>
      <c r="J162" s="100">
        <f>'Vehicle data and specs'!$C$6*$F162</f>
        <v>728.49999999999989</v>
      </c>
      <c r="K162" s="8">
        <f>'Vehicle data and specs'!$C$6*9.81*'Vehicle data and specs'!$C$17</f>
        <v>82.99260000000001</v>
      </c>
      <c r="L162" s="10">
        <f>(1/2)*'Vehicle data and specs'!$C$20*'Vehicle data and specs'!$C$11*'Vehicle data and specs'!$C$13*$D162^2</f>
        <v>13.652093315972227</v>
      </c>
      <c r="M162" s="101">
        <f t="shared" si="55"/>
        <v>825.14469331597218</v>
      </c>
      <c r="N162" s="111">
        <f t="shared" si="56"/>
        <v>0</v>
      </c>
      <c r="O162" s="120">
        <f t="shared" si="57"/>
        <v>5363.4405065538194</v>
      </c>
      <c r="P162" s="11">
        <f>SUM($O$2:$O162)</f>
        <v>218492.94231368889</v>
      </c>
      <c r="Q162" s="121">
        <f t="shared" si="58"/>
        <v>218.4929423136889</v>
      </c>
      <c r="R162" s="133">
        <f t="shared" si="59"/>
        <v>0</v>
      </c>
      <c r="S162" s="35">
        <f t="shared" si="77"/>
        <v>0</v>
      </c>
      <c r="T162" s="35">
        <f t="shared" si="78"/>
        <v>0</v>
      </c>
      <c r="U162" s="134">
        <f>SUM($R$2:$R162)</f>
        <v>-85454.340173667442</v>
      </c>
      <c r="V162" s="134">
        <f t="shared" si="60"/>
        <v>85454.340173667442</v>
      </c>
      <c r="W162" s="35">
        <f t="shared" si="61"/>
        <v>-85.454340173667447</v>
      </c>
      <c r="X162" s="135">
        <f t="shared" si="62"/>
        <v>85.454340173667447</v>
      </c>
      <c r="Y162" s="150">
        <f t="shared" si="63"/>
        <v>133.03860214002145</v>
      </c>
      <c r="Z162" s="11">
        <f t="shared" si="64"/>
        <v>5363.4405065538194</v>
      </c>
      <c r="AA162" s="12">
        <f>1/2*'Vehicle data and specs'!$C$6*$D162^2</f>
        <v>13186.437500000004</v>
      </c>
      <c r="AB162" s="113">
        <f t="shared" si="65"/>
        <v>13.186437500000004</v>
      </c>
      <c r="AC162" s="183">
        <f t="shared" si="79"/>
        <v>6.0692483976024697E-2</v>
      </c>
      <c r="AD162" s="42">
        <f t="shared" si="66"/>
        <v>-2.3737316714907624E-2</v>
      </c>
      <c r="AE162" s="42">
        <f t="shared" si="67"/>
        <v>2.3737316714907624E-2</v>
      </c>
      <c r="AF162" s="153">
        <f t="shared" si="80"/>
        <v>3.695516726111707E-2</v>
      </c>
      <c r="AG162" s="156">
        <f t="shared" si="68"/>
        <v>68.363472138933957</v>
      </c>
      <c r="AH162" s="157">
        <f t="shared" si="69"/>
        <v>1.8989853371926099E-2</v>
      </c>
      <c r="AI162" s="160">
        <f t="shared" si="70"/>
        <v>4.6070578710141783</v>
      </c>
      <c r="AJ162" s="13">
        <f t="shared" si="71"/>
        <v>0</v>
      </c>
      <c r="AK162" s="13">
        <f t="shared" si="72"/>
        <v>0</v>
      </c>
      <c r="AL162" s="161">
        <f t="shared" si="73"/>
        <v>4.6070578710141783</v>
      </c>
    </row>
    <row r="163" spans="1:38" x14ac:dyDescent="0.45">
      <c r="A163" s="44" t="s">
        <v>1</v>
      </c>
      <c r="B163" s="16">
        <v>161</v>
      </c>
      <c r="C163" s="52">
        <v>161</v>
      </c>
      <c r="D163" s="23">
        <f t="shared" si="54"/>
        <v>6.4999999999999991</v>
      </c>
      <c r="E163" s="58">
        <v>23.4</v>
      </c>
      <c r="F163" s="81">
        <f t="shared" si="74"/>
        <v>0.74999999999999978</v>
      </c>
      <c r="G163" s="82">
        <f t="shared" si="75"/>
        <v>2.6999999999999993</v>
      </c>
      <c r="H163" s="93">
        <f>SUM($D$2:$D163)</f>
        <v>736.27777777777806</v>
      </c>
      <c r="I163" s="94">
        <f t="shared" si="76"/>
        <v>7.0833333333333712</v>
      </c>
      <c r="J163" s="100">
        <f>'Vehicle data and specs'!$C$6*$F163</f>
        <v>634.49999999999977</v>
      </c>
      <c r="K163" s="8">
        <f>'Vehicle data and specs'!$C$6*9.81*'Vehicle data and specs'!$C$17</f>
        <v>82.99260000000001</v>
      </c>
      <c r="L163" s="10">
        <f>(1/2)*'Vehicle data and specs'!$C$20*'Vehicle data and specs'!$C$11*'Vehicle data and specs'!$C$13*$D163^2</f>
        <v>18.502859374999996</v>
      </c>
      <c r="M163" s="101">
        <f t="shared" si="55"/>
        <v>735.99545937499977</v>
      </c>
      <c r="N163" s="111">
        <f t="shared" si="56"/>
        <v>0</v>
      </c>
      <c r="O163" s="120">
        <f t="shared" si="57"/>
        <v>5213.3011705729432</v>
      </c>
      <c r="P163" s="11">
        <f>SUM($O$2:$O163)</f>
        <v>223706.24348426182</v>
      </c>
      <c r="Q163" s="121">
        <f t="shared" si="58"/>
        <v>223.70624348426182</v>
      </c>
      <c r="R163" s="133">
        <f t="shared" si="59"/>
        <v>0</v>
      </c>
      <c r="S163" s="35">
        <f t="shared" si="77"/>
        <v>0</v>
      </c>
      <c r="T163" s="35">
        <f t="shared" si="78"/>
        <v>0</v>
      </c>
      <c r="U163" s="134">
        <f>SUM($R$2:$R163)</f>
        <v>-85454.340173667442</v>
      </c>
      <c r="V163" s="134">
        <f t="shared" si="60"/>
        <v>85454.340173667442</v>
      </c>
      <c r="W163" s="35">
        <f t="shared" si="61"/>
        <v>-85.454340173667447</v>
      </c>
      <c r="X163" s="135">
        <f t="shared" si="62"/>
        <v>85.454340173667447</v>
      </c>
      <c r="Y163" s="150">
        <f t="shared" si="63"/>
        <v>138.25190331059437</v>
      </c>
      <c r="Z163" s="11">
        <f t="shared" si="64"/>
        <v>5213.3011705729432</v>
      </c>
      <c r="AA163" s="12">
        <f>1/2*'Vehicle data and specs'!$C$6*$D163^2</f>
        <v>17871.749999999993</v>
      </c>
      <c r="AB163" s="113">
        <f t="shared" si="65"/>
        <v>17.871749999999992</v>
      </c>
      <c r="AC163" s="183">
        <f t="shared" si="79"/>
        <v>6.2140623190072727E-2</v>
      </c>
      <c r="AD163" s="42">
        <f t="shared" si="66"/>
        <v>-2.3737316714907624E-2</v>
      </c>
      <c r="AE163" s="42">
        <f t="shared" si="67"/>
        <v>2.3737316714907624E-2</v>
      </c>
      <c r="AF163" s="153">
        <f t="shared" si="80"/>
        <v>3.84033064751651E-2</v>
      </c>
      <c r="AG163" s="156">
        <f t="shared" si="68"/>
        <v>68.363472138933957</v>
      </c>
      <c r="AH163" s="157">
        <f t="shared" si="69"/>
        <v>1.8989853371926099E-2</v>
      </c>
      <c r="AI163" s="160">
        <f t="shared" si="70"/>
        <v>4.7839704859374983</v>
      </c>
      <c r="AJ163" s="13">
        <f t="shared" si="71"/>
        <v>0</v>
      </c>
      <c r="AK163" s="13">
        <f t="shared" si="72"/>
        <v>0</v>
      </c>
      <c r="AL163" s="161">
        <f t="shared" si="73"/>
        <v>4.7839704859374983</v>
      </c>
    </row>
    <row r="164" spans="1:38" x14ac:dyDescent="0.45">
      <c r="A164" s="44" t="s">
        <v>1</v>
      </c>
      <c r="B164" s="16">
        <v>162</v>
      </c>
      <c r="C164" s="52">
        <v>162</v>
      </c>
      <c r="D164" s="23">
        <f t="shared" si="54"/>
        <v>7.083333333333333</v>
      </c>
      <c r="E164" s="58">
        <v>25.5</v>
      </c>
      <c r="F164" s="81">
        <f t="shared" si="74"/>
        <v>0.5833333333333337</v>
      </c>
      <c r="G164" s="82">
        <f t="shared" si="75"/>
        <v>2.1000000000000014</v>
      </c>
      <c r="H164" s="93">
        <f>SUM($D$2:$D164)</f>
        <v>743.36111111111143</v>
      </c>
      <c r="I164" s="94">
        <f t="shared" si="76"/>
        <v>7.6666666666666288</v>
      </c>
      <c r="J164" s="100">
        <f>'Vehicle data and specs'!$C$6*$F164</f>
        <v>493.50000000000034</v>
      </c>
      <c r="K164" s="8">
        <f>'Vehicle data and specs'!$C$6*9.81*'Vehicle data and specs'!$C$17</f>
        <v>82.99260000000001</v>
      </c>
      <c r="L164" s="10">
        <f>(1/2)*'Vehicle data and specs'!$C$20*'Vehicle data and specs'!$C$11*'Vehicle data and specs'!$C$13*$D164^2</f>
        <v>21.972905815972222</v>
      </c>
      <c r="M164" s="101">
        <f t="shared" si="55"/>
        <v>598.46550581597262</v>
      </c>
      <c r="N164" s="111">
        <f t="shared" si="56"/>
        <v>0</v>
      </c>
      <c r="O164" s="120">
        <f t="shared" si="57"/>
        <v>4588.2355445891008</v>
      </c>
      <c r="P164" s="11">
        <f>SUM($O$2:$O164)</f>
        <v>228294.47902885091</v>
      </c>
      <c r="Q164" s="121">
        <f t="shared" si="58"/>
        <v>228.2944790288509</v>
      </c>
      <c r="R164" s="133">
        <f t="shared" si="59"/>
        <v>0</v>
      </c>
      <c r="S164" s="35">
        <f t="shared" si="77"/>
        <v>0</v>
      </c>
      <c r="T164" s="35">
        <f t="shared" si="78"/>
        <v>0</v>
      </c>
      <c r="U164" s="134">
        <f>SUM($R$2:$R164)</f>
        <v>-85454.340173667442</v>
      </c>
      <c r="V164" s="134">
        <f t="shared" si="60"/>
        <v>85454.340173667442</v>
      </c>
      <c r="W164" s="35">
        <f t="shared" si="61"/>
        <v>-85.454340173667447</v>
      </c>
      <c r="X164" s="135">
        <f t="shared" si="62"/>
        <v>85.454340173667447</v>
      </c>
      <c r="Y164" s="150">
        <f t="shared" si="63"/>
        <v>142.84013885518345</v>
      </c>
      <c r="Z164" s="11">
        <f t="shared" si="64"/>
        <v>4588.2355445891008</v>
      </c>
      <c r="AA164" s="12">
        <f>1/2*'Vehicle data and specs'!$C$6*$D164^2</f>
        <v>21223.4375</v>
      </c>
      <c r="AB164" s="113">
        <f t="shared" si="65"/>
        <v>21.223437499999999</v>
      </c>
      <c r="AC164" s="183">
        <f t="shared" si="79"/>
        <v>6.341513306356969E-2</v>
      </c>
      <c r="AD164" s="42">
        <f t="shared" si="66"/>
        <v>-2.3737316714907624E-2</v>
      </c>
      <c r="AE164" s="42">
        <f t="shared" si="67"/>
        <v>2.3737316714907624E-2</v>
      </c>
      <c r="AF164" s="153">
        <f t="shared" si="80"/>
        <v>3.9677816348662062E-2</v>
      </c>
      <c r="AG164" s="156">
        <f t="shared" si="68"/>
        <v>68.363472138933957</v>
      </c>
      <c r="AH164" s="157">
        <f t="shared" si="69"/>
        <v>1.8989853371926099E-2</v>
      </c>
      <c r="AI164" s="160">
        <f t="shared" si="70"/>
        <v>4.2391306661964725</v>
      </c>
      <c r="AJ164" s="13">
        <f t="shared" si="71"/>
        <v>0</v>
      </c>
      <c r="AK164" s="13">
        <f t="shared" si="72"/>
        <v>0</v>
      </c>
      <c r="AL164" s="161">
        <f t="shared" si="73"/>
        <v>4.2391306661964725</v>
      </c>
    </row>
    <row r="165" spans="1:38" x14ac:dyDescent="0.45">
      <c r="A165" s="44" t="s">
        <v>1</v>
      </c>
      <c r="B165" s="16">
        <v>163</v>
      </c>
      <c r="C165" s="52">
        <v>163</v>
      </c>
      <c r="D165" s="23">
        <f t="shared" si="54"/>
        <v>7.666666666666667</v>
      </c>
      <c r="E165" s="58">
        <v>27.6</v>
      </c>
      <c r="F165" s="81">
        <f t="shared" si="74"/>
        <v>0.55555555555555558</v>
      </c>
      <c r="G165" s="82">
        <f t="shared" si="75"/>
        <v>2</v>
      </c>
      <c r="H165" s="93">
        <f>SUM($D$2:$D165)</f>
        <v>751.02777777777806</v>
      </c>
      <c r="I165" s="94">
        <f t="shared" si="76"/>
        <v>8.1944444444444571</v>
      </c>
      <c r="J165" s="100">
        <f>'Vehicle data and specs'!$C$6*$F165</f>
        <v>470</v>
      </c>
      <c r="K165" s="8">
        <f>'Vehicle data and specs'!$C$6*9.81*'Vehicle data and specs'!$C$17</f>
        <v>82.99260000000001</v>
      </c>
      <c r="L165" s="10">
        <f>(1/2)*'Vehicle data and specs'!$C$20*'Vehicle data and specs'!$C$11*'Vehicle data and specs'!$C$13*$D165^2</f>
        <v>25.74099305555556</v>
      </c>
      <c r="M165" s="101">
        <f t="shared" si="55"/>
        <v>578.73359305555562</v>
      </c>
      <c r="N165" s="111">
        <f t="shared" si="56"/>
        <v>0</v>
      </c>
      <c r="O165" s="120">
        <f t="shared" si="57"/>
        <v>4742.4002764274774</v>
      </c>
      <c r="P165" s="11">
        <f>SUM($O$2:$O165)</f>
        <v>233036.87930527839</v>
      </c>
      <c r="Q165" s="121">
        <f t="shared" si="58"/>
        <v>233.03687930527838</v>
      </c>
      <c r="R165" s="133">
        <f t="shared" si="59"/>
        <v>0</v>
      </c>
      <c r="S165" s="35">
        <f t="shared" si="77"/>
        <v>0</v>
      </c>
      <c r="T165" s="35">
        <f t="shared" si="78"/>
        <v>0</v>
      </c>
      <c r="U165" s="134">
        <f>SUM($R$2:$R165)</f>
        <v>-85454.340173667442</v>
      </c>
      <c r="V165" s="134">
        <f t="shared" si="60"/>
        <v>85454.340173667442</v>
      </c>
      <c r="W165" s="35">
        <f t="shared" si="61"/>
        <v>-85.454340173667447</v>
      </c>
      <c r="X165" s="135">
        <f t="shared" si="62"/>
        <v>85.454340173667447</v>
      </c>
      <c r="Y165" s="150">
        <f t="shared" si="63"/>
        <v>147.58253913161093</v>
      </c>
      <c r="Z165" s="11">
        <f t="shared" si="64"/>
        <v>4742.4002764274774</v>
      </c>
      <c r="AA165" s="12">
        <f>1/2*'Vehicle data and specs'!$C$6*$D165^2</f>
        <v>24863.000000000004</v>
      </c>
      <c r="AB165" s="113">
        <f t="shared" si="65"/>
        <v>24.863000000000003</v>
      </c>
      <c r="AC165" s="183">
        <f t="shared" si="79"/>
        <v>6.4732466473688438E-2</v>
      </c>
      <c r="AD165" s="42">
        <f t="shared" si="66"/>
        <v>-2.3737316714907624E-2</v>
      </c>
      <c r="AE165" s="42">
        <f t="shared" si="67"/>
        <v>2.3737316714907624E-2</v>
      </c>
      <c r="AF165" s="153">
        <f t="shared" si="80"/>
        <v>4.0995149758780811E-2</v>
      </c>
      <c r="AG165" s="156">
        <f t="shared" si="68"/>
        <v>68.363472138933957</v>
      </c>
      <c r="AH165" s="157">
        <f t="shared" si="69"/>
        <v>1.8989853371926099E-2</v>
      </c>
      <c r="AI165" s="160">
        <f t="shared" si="70"/>
        <v>4.4369575467592597</v>
      </c>
      <c r="AJ165" s="13">
        <f t="shared" si="71"/>
        <v>0</v>
      </c>
      <c r="AK165" s="13">
        <f t="shared" si="72"/>
        <v>0</v>
      </c>
      <c r="AL165" s="161">
        <f t="shared" si="73"/>
        <v>4.4369575467592597</v>
      </c>
    </row>
    <row r="166" spans="1:38" x14ac:dyDescent="0.45">
      <c r="A166" s="44" t="s">
        <v>1</v>
      </c>
      <c r="B166" s="16">
        <v>164</v>
      </c>
      <c r="C166" s="52">
        <v>164</v>
      </c>
      <c r="D166" s="23">
        <f t="shared" si="54"/>
        <v>8.1944444444444446</v>
      </c>
      <c r="E166" s="58">
        <v>29.5</v>
      </c>
      <c r="F166" s="81">
        <f t="shared" si="74"/>
        <v>0.4861111111111111</v>
      </c>
      <c r="G166" s="82">
        <f t="shared" si="75"/>
        <v>1.75</v>
      </c>
      <c r="H166" s="93">
        <f>SUM($D$2:$D166)</f>
        <v>759.22222222222251</v>
      </c>
      <c r="I166" s="94">
        <f t="shared" si="76"/>
        <v>8.6388888888889142</v>
      </c>
      <c r="J166" s="100">
        <f>'Vehicle data and specs'!$C$6*$F166</f>
        <v>411.25</v>
      </c>
      <c r="K166" s="8">
        <f>'Vehicle data and specs'!$C$6*9.81*'Vehicle data and specs'!$C$17</f>
        <v>82.99260000000001</v>
      </c>
      <c r="L166" s="10">
        <f>(1/2)*'Vehicle data and specs'!$C$20*'Vehicle data and specs'!$C$11*'Vehicle data and specs'!$C$13*$D166^2</f>
        <v>29.407030044367286</v>
      </c>
      <c r="M166" s="101">
        <f t="shared" si="55"/>
        <v>523.64963004436731</v>
      </c>
      <c r="N166" s="111">
        <f t="shared" si="56"/>
        <v>0</v>
      </c>
      <c r="O166" s="120">
        <f t="shared" si="57"/>
        <v>4523.7509706610754</v>
      </c>
      <c r="P166" s="11">
        <f>SUM($O$2:$O166)</f>
        <v>237560.63027593947</v>
      </c>
      <c r="Q166" s="121">
        <f t="shared" si="58"/>
        <v>237.56063027593947</v>
      </c>
      <c r="R166" s="133">
        <f t="shared" si="59"/>
        <v>0</v>
      </c>
      <c r="S166" s="35">
        <f t="shared" si="77"/>
        <v>0</v>
      </c>
      <c r="T166" s="35">
        <f t="shared" si="78"/>
        <v>0</v>
      </c>
      <c r="U166" s="134">
        <f>SUM($R$2:$R166)</f>
        <v>-85454.340173667442</v>
      </c>
      <c r="V166" s="134">
        <f t="shared" si="60"/>
        <v>85454.340173667442</v>
      </c>
      <c r="W166" s="35">
        <f t="shared" si="61"/>
        <v>-85.454340173667447</v>
      </c>
      <c r="X166" s="135">
        <f t="shared" si="62"/>
        <v>85.454340173667447</v>
      </c>
      <c r="Y166" s="150">
        <f t="shared" si="63"/>
        <v>152.10629010227203</v>
      </c>
      <c r="Z166" s="11">
        <f t="shared" si="64"/>
        <v>4523.7509706610754</v>
      </c>
      <c r="AA166" s="12">
        <f>1/2*'Vehicle data and specs'!$C$6*$D166^2</f>
        <v>28403.993055555555</v>
      </c>
      <c r="AB166" s="113">
        <f t="shared" si="65"/>
        <v>28.403993055555556</v>
      </c>
      <c r="AC166" s="183">
        <f t="shared" si="79"/>
        <v>6.5989063965538747E-2</v>
      </c>
      <c r="AD166" s="42">
        <f t="shared" si="66"/>
        <v>-2.3737316714907624E-2</v>
      </c>
      <c r="AE166" s="42">
        <f t="shared" si="67"/>
        <v>2.3737316714907624E-2</v>
      </c>
      <c r="AF166" s="153">
        <f t="shared" si="80"/>
        <v>4.2251747250631119E-2</v>
      </c>
      <c r="AG166" s="156">
        <f t="shared" si="68"/>
        <v>68.363472138933957</v>
      </c>
      <c r="AH166" s="157">
        <f t="shared" si="69"/>
        <v>1.8989853371926099E-2</v>
      </c>
      <c r="AI166" s="160">
        <f t="shared" si="70"/>
        <v>4.2910178017524538</v>
      </c>
      <c r="AJ166" s="13">
        <f t="shared" si="71"/>
        <v>0</v>
      </c>
      <c r="AK166" s="13">
        <f t="shared" si="72"/>
        <v>0</v>
      </c>
      <c r="AL166" s="161">
        <f t="shared" si="73"/>
        <v>4.2910178017524538</v>
      </c>
    </row>
    <row r="167" spans="1:38" x14ac:dyDescent="0.45">
      <c r="A167" s="44" t="s">
        <v>1</v>
      </c>
      <c r="B167" s="16">
        <v>165</v>
      </c>
      <c r="C167" s="52">
        <v>165</v>
      </c>
      <c r="D167" s="23">
        <f t="shared" si="54"/>
        <v>8.6388888888888893</v>
      </c>
      <c r="E167" s="58">
        <v>31.1</v>
      </c>
      <c r="F167" s="81">
        <f t="shared" si="74"/>
        <v>0.36111111111111133</v>
      </c>
      <c r="G167" s="82">
        <f t="shared" si="75"/>
        <v>1.3000000000000007</v>
      </c>
      <c r="H167" s="93">
        <f>SUM($D$2:$D167)</f>
        <v>767.86111111111143</v>
      </c>
      <c r="I167" s="94">
        <f t="shared" si="76"/>
        <v>8.9166666666666288</v>
      </c>
      <c r="J167" s="100">
        <f>'Vehicle data and specs'!$C$6*$F167</f>
        <v>305.50000000000017</v>
      </c>
      <c r="K167" s="8">
        <f>'Vehicle data and specs'!$C$6*9.81*'Vehicle data and specs'!$C$17</f>
        <v>82.99260000000001</v>
      </c>
      <c r="L167" s="10">
        <f>(1/2)*'Vehicle data and specs'!$C$20*'Vehicle data and specs'!$C$11*'Vehicle data and specs'!$C$13*$D167^2</f>
        <v>32.683451340663588</v>
      </c>
      <c r="M167" s="101">
        <f t="shared" si="55"/>
        <v>421.17605134066372</v>
      </c>
      <c r="N167" s="111">
        <f t="shared" si="56"/>
        <v>0</v>
      </c>
      <c r="O167" s="120">
        <f t="shared" si="57"/>
        <v>3755.4864577875687</v>
      </c>
      <c r="P167" s="11">
        <f>SUM($O$2:$O167)</f>
        <v>241316.11673372705</v>
      </c>
      <c r="Q167" s="121">
        <f t="shared" si="58"/>
        <v>241.31611673372706</v>
      </c>
      <c r="R167" s="133">
        <f t="shared" si="59"/>
        <v>0</v>
      </c>
      <c r="S167" s="35">
        <f t="shared" si="77"/>
        <v>0</v>
      </c>
      <c r="T167" s="35">
        <f t="shared" si="78"/>
        <v>0</v>
      </c>
      <c r="U167" s="134">
        <f>SUM($R$2:$R167)</f>
        <v>-85454.340173667442</v>
      </c>
      <c r="V167" s="134">
        <f t="shared" si="60"/>
        <v>85454.340173667442</v>
      </c>
      <c r="W167" s="35">
        <f t="shared" si="61"/>
        <v>-85.454340173667447</v>
      </c>
      <c r="X167" s="135">
        <f t="shared" si="62"/>
        <v>85.454340173667447</v>
      </c>
      <c r="Y167" s="150">
        <f t="shared" si="63"/>
        <v>155.86177656005961</v>
      </c>
      <c r="Z167" s="11">
        <f t="shared" si="64"/>
        <v>3755.4864577875687</v>
      </c>
      <c r="AA167" s="12">
        <f>1/2*'Vehicle data and specs'!$C$6*$D167^2</f>
        <v>31568.659722222226</v>
      </c>
      <c r="AB167" s="113">
        <f t="shared" si="65"/>
        <v>31.568659722222225</v>
      </c>
      <c r="AC167" s="183">
        <f t="shared" si="79"/>
        <v>6.7032254648257517E-2</v>
      </c>
      <c r="AD167" s="42">
        <f t="shared" si="66"/>
        <v>-2.3737316714907624E-2</v>
      </c>
      <c r="AE167" s="42">
        <f t="shared" si="67"/>
        <v>2.3737316714907624E-2</v>
      </c>
      <c r="AF167" s="153">
        <f t="shared" si="80"/>
        <v>4.3294937933349889E-2</v>
      </c>
      <c r="AG167" s="156">
        <f t="shared" si="68"/>
        <v>68.363472138933957</v>
      </c>
      <c r="AH167" s="157">
        <f t="shared" si="69"/>
        <v>1.8989853371926099E-2</v>
      </c>
      <c r="AI167" s="160">
        <f t="shared" si="70"/>
        <v>3.6384931101929561</v>
      </c>
      <c r="AJ167" s="13">
        <f t="shared" si="71"/>
        <v>0</v>
      </c>
      <c r="AK167" s="13">
        <f t="shared" si="72"/>
        <v>0</v>
      </c>
      <c r="AL167" s="161">
        <f t="shared" si="73"/>
        <v>3.6384931101929561</v>
      </c>
    </row>
    <row r="168" spans="1:38" x14ac:dyDescent="0.45">
      <c r="A168" s="44" t="s">
        <v>1</v>
      </c>
      <c r="B168" s="16">
        <v>166</v>
      </c>
      <c r="C168" s="52">
        <v>166</v>
      </c>
      <c r="D168" s="23">
        <f t="shared" si="54"/>
        <v>8.9166666666666661</v>
      </c>
      <c r="E168" s="58">
        <v>32.1</v>
      </c>
      <c r="F168" s="81">
        <f t="shared" si="74"/>
        <v>0.29166666666666685</v>
      </c>
      <c r="G168" s="82">
        <f t="shared" si="75"/>
        <v>1.0500000000000007</v>
      </c>
      <c r="H168" s="93">
        <f>SUM($D$2:$D168)</f>
        <v>776.77777777777806</v>
      </c>
      <c r="I168" s="94">
        <f t="shared" si="76"/>
        <v>9.2222222222221717</v>
      </c>
      <c r="J168" s="100">
        <f>'Vehicle data and specs'!$C$6*$F168</f>
        <v>246.75000000000017</v>
      </c>
      <c r="K168" s="8">
        <f>'Vehicle data and specs'!$C$6*9.81*'Vehicle data and specs'!$C$17</f>
        <v>82.99260000000001</v>
      </c>
      <c r="L168" s="10">
        <f>(1/2)*'Vehicle data and specs'!$C$20*'Vehicle data and specs'!$C$11*'Vehicle data and specs'!$C$13*$D168^2</f>
        <v>34.819072482638887</v>
      </c>
      <c r="M168" s="101">
        <f t="shared" si="55"/>
        <v>364.56167248263904</v>
      </c>
      <c r="N168" s="111">
        <f t="shared" si="56"/>
        <v>0</v>
      </c>
      <c r="O168" s="120">
        <f t="shared" si="57"/>
        <v>3362.068757339875</v>
      </c>
      <c r="P168" s="11">
        <f>SUM($O$2:$O168)</f>
        <v>244678.18549106692</v>
      </c>
      <c r="Q168" s="121">
        <f t="shared" si="58"/>
        <v>244.67818549106693</v>
      </c>
      <c r="R168" s="133">
        <f t="shared" si="59"/>
        <v>0</v>
      </c>
      <c r="S168" s="35">
        <f t="shared" si="77"/>
        <v>0</v>
      </c>
      <c r="T168" s="35">
        <f t="shared" si="78"/>
        <v>0</v>
      </c>
      <c r="U168" s="134">
        <f>SUM($R$2:$R168)</f>
        <v>-85454.340173667442</v>
      </c>
      <c r="V168" s="134">
        <f t="shared" si="60"/>
        <v>85454.340173667442</v>
      </c>
      <c r="W168" s="35">
        <f t="shared" si="61"/>
        <v>-85.454340173667447</v>
      </c>
      <c r="X168" s="135">
        <f t="shared" si="62"/>
        <v>85.454340173667447</v>
      </c>
      <c r="Y168" s="150">
        <f t="shared" si="63"/>
        <v>159.22384531739948</v>
      </c>
      <c r="Z168" s="11">
        <f t="shared" si="64"/>
        <v>3362.068757339875</v>
      </c>
      <c r="AA168" s="12">
        <f>1/2*'Vehicle data and specs'!$C$6*$D168^2</f>
        <v>33631.437499999993</v>
      </c>
      <c r="AB168" s="113">
        <f t="shared" si="65"/>
        <v>33.63143749999999</v>
      </c>
      <c r="AC168" s="183">
        <f t="shared" si="79"/>
        <v>6.7966162636407479E-2</v>
      </c>
      <c r="AD168" s="42">
        <f t="shared" si="66"/>
        <v>-2.3737316714907624E-2</v>
      </c>
      <c r="AE168" s="42">
        <f t="shared" si="67"/>
        <v>2.3737316714907624E-2</v>
      </c>
      <c r="AF168" s="153">
        <f t="shared" si="80"/>
        <v>4.4228845921499851E-2</v>
      </c>
      <c r="AG168" s="156">
        <f t="shared" si="68"/>
        <v>68.363472138933957</v>
      </c>
      <c r="AH168" s="157">
        <f t="shared" si="69"/>
        <v>1.8989853371926099E-2</v>
      </c>
      <c r="AI168" s="160">
        <f t="shared" si="70"/>
        <v>3.2506749129701982</v>
      </c>
      <c r="AJ168" s="13">
        <f t="shared" si="71"/>
        <v>0</v>
      </c>
      <c r="AK168" s="13">
        <f t="shared" si="72"/>
        <v>0</v>
      </c>
      <c r="AL168" s="161">
        <f t="shared" si="73"/>
        <v>3.2506749129701982</v>
      </c>
    </row>
    <row r="169" spans="1:38" x14ac:dyDescent="0.45">
      <c r="A169" s="44" t="s">
        <v>1</v>
      </c>
      <c r="B169" s="16">
        <v>167</v>
      </c>
      <c r="C169" s="52">
        <v>167</v>
      </c>
      <c r="D169" s="23">
        <f t="shared" si="54"/>
        <v>9.2222222222222232</v>
      </c>
      <c r="E169" s="58">
        <v>33.200000000000003</v>
      </c>
      <c r="F169" s="81">
        <f t="shared" si="74"/>
        <v>0.43055555555555575</v>
      </c>
      <c r="G169" s="82">
        <f t="shared" si="75"/>
        <v>1.5500000000000007</v>
      </c>
      <c r="H169" s="93">
        <f>SUM($D$2:$D169)</f>
        <v>786.00000000000023</v>
      </c>
      <c r="I169" s="94">
        <f t="shared" si="76"/>
        <v>9.7777777777778283</v>
      </c>
      <c r="J169" s="100">
        <f>'Vehicle data and specs'!$C$6*$F169</f>
        <v>364.25000000000017</v>
      </c>
      <c r="K169" s="8">
        <f>'Vehicle data and specs'!$C$6*9.81*'Vehicle data and specs'!$C$17</f>
        <v>82.99260000000001</v>
      </c>
      <c r="L169" s="10">
        <f>(1/2)*'Vehicle data and specs'!$C$20*'Vehicle data and specs'!$C$11*'Vehicle data and specs'!$C$13*$D169^2</f>
        <v>37.246314043209892</v>
      </c>
      <c r="M169" s="101">
        <f t="shared" si="55"/>
        <v>484.48891404321006</v>
      </c>
      <c r="N169" s="111">
        <f t="shared" si="56"/>
        <v>0</v>
      </c>
      <c r="O169" s="120">
        <f t="shared" si="57"/>
        <v>4737.2249373114118</v>
      </c>
      <c r="P169" s="11">
        <f>SUM($O$2:$O169)</f>
        <v>249415.41042837832</v>
      </c>
      <c r="Q169" s="121">
        <f t="shared" si="58"/>
        <v>249.41541042837832</v>
      </c>
      <c r="R169" s="133">
        <f t="shared" si="59"/>
        <v>0</v>
      </c>
      <c r="S169" s="35">
        <f t="shared" si="77"/>
        <v>0</v>
      </c>
      <c r="T169" s="35">
        <f t="shared" si="78"/>
        <v>0</v>
      </c>
      <c r="U169" s="134">
        <f>SUM($R$2:$R169)</f>
        <v>-85454.340173667442</v>
      </c>
      <c r="V169" s="134">
        <f t="shared" si="60"/>
        <v>85454.340173667442</v>
      </c>
      <c r="W169" s="35">
        <f t="shared" si="61"/>
        <v>-85.454340173667447</v>
      </c>
      <c r="X169" s="135">
        <f t="shared" si="62"/>
        <v>85.454340173667447</v>
      </c>
      <c r="Y169" s="150">
        <f t="shared" si="63"/>
        <v>163.96107025471088</v>
      </c>
      <c r="Z169" s="11">
        <f t="shared" si="64"/>
        <v>4737.2249373114118</v>
      </c>
      <c r="AA169" s="12">
        <f>1/2*'Vehicle data and specs'!$C$6*$D169^2</f>
        <v>35975.888888888898</v>
      </c>
      <c r="AB169" s="113">
        <f t="shared" si="65"/>
        <v>35.975888888888896</v>
      </c>
      <c r="AC169" s="183">
        <f t="shared" si="79"/>
        <v>6.9282058452327308E-2</v>
      </c>
      <c r="AD169" s="42">
        <f t="shared" si="66"/>
        <v>-2.3737316714907624E-2</v>
      </c>
      <c r="AE169" s="42">
        <f t="shared" si="67"/>
        <v>2.3737316714907624E-2</v>
      </c>
      <c r="AF169" s="153">
        <f t="shared" si="80"/>
        <v>4.5544741737419681E-2</v>
      </c>
      <c r="AG169" s="156">
        <f t="shared" si="68"/>
        <v>68.363472138933957</v>
      </c>
      <c r="AH169" s="157">
        <f t="shared" si="69"/>
        <v>1.8989853371926099E-2</v>
      </c>
      <c r="AI169" s="160">
        <f t="shared" si="70"/>
        <v>4.4680644295096048</v>
      </c>
      <c r="AJ169" s="13">
        <f t="shared" si="71"/>
        <v>0</v>
      </c>
      <c r="AK169" s="13">
        <f t="shared" si="72"/>
        <v>0</v>
      </c>
      <c r="AL169" s="161">
        <f t="shared" si="73"/>
        <v>4.4680644295096048</v>
      </c>
    </row>
    <row r="170" spans="1:38" x14ac:dyDescent="0.45">
      <c r="A170" s="44" t="s">
        <v>1</v>
      </c>
      <c r="B170" s="16">
        <v>168</v>
      </c>
      <c r="C170" s="52">
        <v>168</v>
      </c>
      <c r="D170" s="23">
        <f t="shared" si="54"/>
        <v>9.7777777777777786</v>
      </c>
      <c r="E170" s="58">
        <v>35.200000000000003</v>
      </c>
      <c r="F170" s="81">
        <f t="shared" si="74"/>
        <v>0.55555555555555558</v>
      </c>
      <c r="G170" s="82">
        <f t="shared" si="75"/>
        <v>2</v>
      </c>
      <c r="H170" s="93">
        <f>SUM($D$2:$D170)</f>
        <v>795.77777777777806</v>
      </c>
      <c r="I170" s="94">
        <f t="shared" si="76"/>
        <v>10.333333333333371</v>
      </c>
      <c r="J170" s="100">
        <f>'Vehicle data and specs'!$C$6*$F170</f>
        <v>470</v>
      </c>
      <c r="K170" s="8">
        <f>'Vehicle data and specs'!$C$6*9.81*'Vehicle data and specs'!$C$17</f>
        <v>82.99260000000001</v>
      </c>
      <c r="L170" s="10">
        <f>(1/2)*'Vehicle data and specs'!$C$20*'Vehicle data and specs'!$C$11*'Vehicle data and specs'!$C$13*$D170^2</f>
        <v>41.868987654320996</v>
      </c>
      <c r="M170" s="101">
        <f t="shared" si="55"/>
        <v>594.86158765432106</v>
      </c>
      <c r="N170" s="111">
        <f t="shared" si="56"/>
        <v>0</v>
      </c>
      <c r="O170" s="120">
        <f t="shared" si="57"/>
        <v>6146.9030724280065</v>
      </c>
      <c r="P170" s="11">
        <f>SUM($O$2:$O170)</f>
        <v>255562.31350080634</v>
      </c>
      <c r="Q170" s="121">
        <f t="shared" si="58"/>
        <v>255.56231350080634</v>
      </c>
      <c r="R170" s="133">
        <f t="shared" si="59"/>
        <v>0</v>
      </c>
      <c r="S170" s="35">
        <f t="shared" si="77"/>
        <v>0</v>
      </c>
      <c r="T170" s="35">
        <f t="shared" si="78"/>
        <v>0</v>
      </c>
      <c r="U170" s="134">
        <f>SUM($R$2:$R170)</f>
        <v>-85454.340173667442</v>
      </c>
      <c r="V170" s="134">
        <f t="shared" si="60"/>
        <v>85454.340173667442</v>
      </c>
      <c r="W170" s="35">
        <f t="shared" si="61"/>
        <v>-85.454340173667447</v>
      </c>
      <c r="X170" s="135">
        <f t="shared" si="62"/>
        <v>85.454340173667447</v>
      </c>
      <c r="Y170" s="150">
        <f t="shared" si="63"/>
        <v>170.10797332713889</v>
      </c>
      <c r="Z170" s="11">
        <f t="shared" si="64"/>
        <v>6146.9030724280065</v>
      </c>
      <c r="AA170" s="12">
        <f>1/2*'Vehicle data and specs'!$C$6*$D170^2</f>
        <v>40440.888888888898</v>
      </c>
      <c r="AB170" s="113">
        <f t="shared" si="65"/>
        <v>40.4408888888889</v>
      </c>
      <c r="AC170" s="183">
        <f t="shared" si="79"/>
        <v>7.0989531528001762E-2</v>
      </c>
      <c r="AD170" s="42">
        <f t="shared" si="66"/>
        <v>-2.3737316714907624E-2</v>
      </c>
      <c r="AE170" s="42">
        <f t="shared" si="67"/>
        <v>2.3737316714907624E-2</v>
      </c>
      <c r="AF170" s="153">
        <f t="shared" si="80"/>
        <v>4.7252214813094134E-2</v>
      </c>
      <c r="AG170" s="156">
        <f t="shared" si="68"/>
        <v>68.363472138933957</v>
      </c>
      <c r="AH170" s="157">
        <f t="shared" si="69"/>
        <v>1.8989853371926099E-2</v>
      </c>
      <c r="AI170" s="160">
        <f t="shared" si="70"/>
        <v>5.8164244126200284</v>
      </c>
      <c r="AJ170" s="13">
        <f t="shared" si="71"/>
        <v>0</v>
      </c>
      <c r="AK170" s="13">
        <f t="shared" si="72"/>
        <v>0</v>
      </c>
      <c r="AL170" s="161">
        <f t="shared" si="73"/>
        <v>5.8164244126200284</v>
      </c>
    </row>
    <row r="171" spans="1:38" x14ac:dyDescent="0.45">
      <c r="A171" s="44" t="s">
        <v>1</v>
      </c>
      <c r="B171" s="16">
        <v>169</v>
      </c>
      <c r="C171" s="52">
        <v>169</v>
      </c>
      <c r="D171" s="23">
        <f t="shared" si="54"/>
        <v>10.333333333333334</v>
      </c>
      <c r="E171" s="58">
        <v>37.200000000000003</v>
      </c>
      <c r="F171" s="81">
        <f t="shared" si="74"/>
        <v>0.38888888888888851</v>
      </c>
      <c r="G171" s="82">
        <f t="shared" si="75"/>
        <v>1.3999999999999986</v>
      </c>
      <c r="H171" s="93">
        <f>SUM($D$2:$D171)</f>
        <v>806.11111111111143</v>
      </c>
      <c r="I171" s="94">
        <f t="shared" si="76"/>
        <v>10.555555555555543</v>
      </c>
      <c r="J171" s="100">
        <f>'Vehicle data and specs'!$C$6*$F171</f>
        <v>328.99999999999966</v>
      </c>
      <c r="K171" s="8">
        <f>'Vehicle data and specs'!$C$6*9.81*'Vehicle data and specs'!$C$17</f>
        <v>82.99260000000001</v>
      </c>
      <c r="L171" s="10">
        <f>(1/2)*'Vehicle data and specs'!$C$20*'Vehicle data and specs'!$C$11*'Vehicle data and specs'!$C$13*$D171^2</f>
        <v>46.761993055555564</v>
      </c>
      <c r="M171" s="101">
        <f t="shared" si="55"/>
        <v>458.75459305555523</v>
      </c>
      <c r="N171" s="111">
        <f t="shared" si="56"/>
        <v>0</v>
      </c>
      <c r="O171" s="120">
        <f t="shared" si="57"/>
        <v>4842.4095933641884</v>
      </c>
      <c r="P171" s="11">
        <f>SUM($O$2:$O171)</f>
        <v>260404.72309417053</v>
      </c>
      <c r="Q171" s="121">
        <f t="shared" si="58"/>
        <v>260.40472309417055</v>
      </c>
      <c r="R171" s="133">
        <f t="shared" si="59"/>
        <v>0</v>
      </c>
      <c r="S171" s="35">
        <f t="shared" si="77"/>
        <v>0</v>
      </c>
      <c r="T171" s="35">
        <f t="shared" si="78"/>
        <v>0</v>
      </c>
      <c r="U171" s="134">
        <f>SUM($R$2:$R171)</f>
        <v>-85454.340173667442</v>
      </c>
      <c r="V171" s="134">
        <f t="shared" si="60"/>
        <v>85454.340173667442</v>
      </c>
      <c r="W171" s="35">
        <f t="shared" si="61"/>
        <v>-85.454340173667447</v>
      </c>
      <c r="X171" s="135">
        <f t="shared" si="62"/>
        <v>85.454340173667447</v>
      </c>
      <c r="Y171" s="150">
        <f t="shared" si="63"/>
        <v>174.9503829205031</v>
      </c>
      <c r="Z171" s="11">
        <f t="shared" si="64"/>
        <v>4842.4095933641884</v>
      </c>
      <c r="AA171" s="12">
        <f>1/2*'Vehicle data and specs'!$C$6*$D171^2</f>
        <v>45167</v>
      </c>
      <c r="AB171" s="113">
        <f t="shared" si="65"/>
        <v>45.167000000000002</v>
      </c>
      <c r="AC171" s="183">
        <f t="shared" si="79"/>
        <v>7.2334645303936268E-2</v>
      </c>
      <c r="AD171" s="42">
        <f t="shared" si="66"/>
        <v>-2.3737316714907624E-2</v>
      </c>
      <c r="AE171" s="42">
        <f t="shared" si="67"/>
        <v>2.3737316714907624E-2</v>
      </c>
      <c r="AF171" s="153">
        <f t="shared" si="80"/>
        <v>4.859732858902864E-2</v>
      </c>
      <c r="AG171" s="156">
        <f t="shared" si="68"/>
        <v>68.363472138933957</v>
      </c>
      <c r="AH171" s="157">
        <f t="shared" si="69"/>
        <v>1.8989853371926099E-2</v>
      </c>
      <c r="AI171" s="160">
        <f t="shared" si="70"/>
        <v>4.7404641282407374</v>
      </c>
      <c r="AJ171" s="13">
        <f t="shared" si="71"/>
        <v>0</v>
      </c>
      <c r="AK171" s="13">
        <f t="shared" si="72"/>
        <v>0</v>
      </c>
      <c r="AL171" s="161">
        <f t="shared" si="73"/>
        <v>4.7404641282407374</v>
      </c>
    </row>
    <row r="172" spans="1:38" x14ac:dyDescent="0.45">
      <c r="A172" s="44" t="s">
        <v>1</v>
      </c>
      <c r="B172" s="16">
        <v>170</v>
      </c>
      <c r="C172" s="52">
        <v>170</v>
      </c>
      <c r="D172" s="23">
        <f t="shared" si="54"/>
        <v>10.555555555555555</v>
      </c>
      <c r="E172" s="58">
        <v>38</v>
      </c>
      <c r="F172" s="81">
        <f t="shared" si="74"/>
        <v>2.7777777777777186E-2</v>
      </c>
      <c r="G172" s="82">
        <f t="shared" si="75"/>
        <v>9.9999999999997868E-2</v>
      </c>
      <c r="H172" s="93">
        <f>SUM($D$2:$D172)</f>
        <v>816.66666666666697</v>
      </c>
      <c r="I172" s="94">
        <f t="shared" si="76"/>
        <v>10.388888888888914</v>
      </c>
      <c r="J172" s="100">
        <f>'Vehicle data and specs'!$C$6*$F172</f>
        <v>23.499999999999499</v>
      </c>
      <c r="K172" s="8">
        <f>'Vehicle data and specs'!$C$6*9.81*'Vehicle data and specs'!$C$17</f>
        <v>82.99260000000001</v>
      </c>
      <c r="L172" s="10">
        <f>(1/2)*'Vehicle data and specs'!$C$20*'Vehicle data and specs'!$C$11*'Vehicle data and specs'!$C$13*$D172^2</f>
        <v>48.794888117283953</v>
      </c>
      <c r="M172" s="101">
        <f t="shared" si="55"/>
        <v>155.28748811728346</v>
      </c>
      <c r="N172" s="111">
        <f t="shared" si="56"/>
        <v>0</v>
      </c>
      <c r="O172" s="120">
        <f t="shared" si="57"/>
        <v>1613.2644598851155</v>
      </c>
      <c r="P172" s="11">
        <f>SUM($O$2:$O172)</f>
        <v>262017.98755405564</v>
      </c>
      <c r="Q172" s="121">
        <f t="shared" si="58"/>
        <v>262.01798755405565</v>
      </c>
      <c r="R172" s="133">
        <f t="shared" si="59"/>
        <v>0</v>
      </c>
      <c r="S172" s="35">
        <f t="shared" si="77"/>
        <v>0</v>
      </c>
      <c r="T172" s="35">
        <f t="shared" si="78"/>
        <v>0</v>
      </c>
      <c r="U172" s="134">
        <f>SUM($R$2:$R172)</f>
        <v>-85454.340173667442</v>
      </c>
      <c r="V172" s="134">
        <f t="shared" si="60"/>
        <v>85454.340173667442</v>
      </c>
      <c r="W172" s="35">
        <f t="shared" si="61"/>
        <v>-85.454340173667447</v>
      </c>
      <c r="X172" s="135">
        <f t="shared" si="62"/>
        <v>85.454340173667447</v>
      </c>
      <c r="Y172" s="150">
        <f t="shared" si="63"/>
        <v>176.5636473803882</v>
      </c>
      <c r="Z172" s="11">
        <f t="shared" si="64"/>
        <v>1613.2644598851155</v>
      </c>
      <c r="AA172" s="12">
        <f>1/2*'Vehicle data and specs'!$C$6*$D172^2</f>
        <v>47130.555555555555</v>
      </c>
      <c r="AB172" s="113">
        <f t="shared" si="65"/>
        <v>47.130555555555553</v>
      </c>
      <c r="AC172" s="183">
        <f t="shared" si="79"/>
        <v>7.2782774320571009E-2</v>
      </c>
      <c r="AD172" s="42">
        <f t="shared" si="66"/>
        <v>-2.3737316714907624E-2</v>
      </c>
      <c r="AE172" s="42">
        <f t="shared" si="67"/>
        <v>2.3737316714907624E-2</v>
      </c>
      <c r="AF172" s="153">
        <f t="shared" si="80"/>
        <v>4.9045457605663381E-2</v>
      </c>
      <c r="AG172" s="156">
        <f t="shared" si="68"/>
        <v>68.363472138933957</v>
      </c>
      <c r="AH172" s="157">
        <f t="shared" si="69"/>
        <v>1.8989853371926099E-2</v>
      </c>
      <c r="AI172" s="160">
        <f t="shared" si="70"/>
        <v>1.6391457079046585</v>
      </c>
      <c r="AJ172" s="13">
        <f t="shared" si="71"/>
        <v>0</v>
      </c>
      <c r="AK172" s="13">
        <f t="shared" si="72"/>
        <v>0</v>
      </c>
      <c r="AL172" s="161">
        <f t="shared" si="73"/>
        <v>1.6391457079046585</v>
      </c>
    </row>
    <row r="173" spans="1:38" x14ac:dyDescent="0.45">
      <c r="A173" s="44" t="s">
        <v>1</v>
      </c>
      <c r="B173" s="16">
        <v>171</v>
      </c>
      <c r="C173" s="52">
        <v>171</v>
      </c>
      <c r="D173" s="23">
        <f t="shared" si="54"/>
        <v>10.388888888888888</v>
      </c>
      <c r="E173" s="58">
        <v>37.4</v>
      </c>
      <c r="F173" s="81">
        <f t="shared" si="74"/>
        <v>-0.40277777777777757</v>
      </c>
      <c r="G173" s="82">
        <f t="shared" si="75"/>
        <v>-1.4499999999999993</v>
      </c>
      <c r="H173" s="93">
        <f>SUM($D$2:$D173)</f>
        <v>827.05555555555588</v>
      </c>
      <c r="I173" s="94">
        <f t="shared" si="76"/>
        <v>9.75</v>
      </c>
      <c r="J173" s="100">
        <f>'Vehicle data and specs'!$C$6*$F173</f>
        <v>-340.74999999999983</v>
      </c>
      <c r="K173" s="8">
        <f>'Vehicle data and specs'!$C$6*9.81*'Vehicle data and specs'!$C$17</f>
        <v>82.99260000000001</v>
      </c>
      <c r="L173" s="10">
        <f>(1/2)*'Vehicle data and specs'!$C$20*'Vehicle data and specs'!$C$11*'Vehicle data and specs'!$C$13*$D173^2</f>
        <v>47.266161844135794</v>
      </c>
      <c r="M173" s="101">
        <f t="shared" si="55"/>
        <v>-210.49123815586404</v>
      </c>
      <c r="N173" s="111">
        <f t="shared" si="56"/>
        <v>1</v>
      </c>
      <c r="O173" s="120">
        <f t="shared" si="57"/>
        <v>0</v>
      </c>
      <c r="P173" s="11">
        <f>SUM($O$2:$O173)</f>
        <v>262017.98755405564</v>
      </c>
      <c r="Q173" s="121">
        <f t="shared" si="58"/>
        <v>262.01798755405565</v>
      </c>
      <c r="R173" s="133">
        <f t="shared" si="59"/>
        <v>-2052.2895720196743</v>
      </c>
      <c r="S173" s="35">
        <f t="shared" si="77"/>
        <v>2052.2895720196743</v>
      </c>
      <c r="T173" s="35">
        <f t="shared" si="78"/>
        <v>2.0522895720196743</v>
      </c>
      <c r="U173" s="134">
        <f>SUM($R$2:$R173)</f>
        <v>-87506.629745687111</v>
      </c>
      <c r="V173" s="134">
        <f t="shared" si="60"/>
        <v>87506.629745687111</v>
      </c>
      <c r="W173" s="35">
        <f t="shared" si="61"/>
        <v>-87.506629745687107</v>
      </c>
      <c r="X173" s="135">
        <f t="shared" si="62"/>
        <v>87.506629745687107</v>
      </c>
      <c r="Y173" s="150">
        <f t="shared" si="63"/>
        <v>174.51135780836853</v>
      </c>
      <c r="Z173" s="11">
        <f t="shared" si="64"/>
        <v>-2052.2895720196743</v>
      </c>
      <c r="AA173" s="12">
        <f>1/2*'Vehicle data and specs'!$C$6*$D173^2</f>
        <v>45653.972222222212</v>
      </c>
      <c r="AB173" s="113">
        <f t="shared" si="65"/>
        <v>45.653972222222208</v>
      </c>
      <c r="AC173" s="183">
        <f t="shared" si="79"/>
        <v>7.2782774320571009E-2</v>
      </c>
      <c r="AD173" s="42">
        <f t="shared" si="66"/>
        <v>-2.4307397151579754E-2</v>
      </c>
      <c r="AE173" s="42">
        <f t="shared" si="67"/>
        <v>2.4307397151579754E-2</v>
      </c>
      <c r="AF173" s="153">
        <f t="shared" si="80"/>
        <v>4.8475377168991252E-2</v>
      </c>
      <c r="AG173" s="156">
        <f t="shared" si="68"/>
        <v>70.005303796549683</v>
      </c>
      <c r="AH173" s="157">
        <f t="shared" si="69"/>
        <v>1.9445917721263802E-2</v>
      </c>
      <c r="AI173" s="160">
        <f t="shared" si="70"/>
        <v>0</v>
      </c>
      <c r="AJ173" s="13">
        <f t="shared" si="71"/>
        <v>-2.1867700852859207</v>
      </c>
      <c r="AK173" s="13">
        <f t="shared" si="72"/>
        <v>2.1867700852859207</v>
      </c>
      <c r="AL173" s="161">
        <f t="shared" si="73"/>
        <v>-2.1867700852859207</v>
      </c>
    </row>
    <row r="174" spans="1:38" x14ac:dyDescent="0.45">
      <c r="A174" s="44" t="s">
        <v>1</v>
      </c>
      <c r="B174" s="16">
        <v>172</v>
      </c>
      <c r="C174" s="52">
        <v>172</v>
      </c>
      <c r="D174" s="23">
        <f t="shared" si="54"/>
        <v>9.75</v>
      </c>
      <c r="E174" s="58">
        <v>35.1</v>
      </c>
      <c r="F174" s="81">
        <f t="shared" si="74"/>
        <v>-0.88888888888888862</v>
      </c>
      <c r="G174" s="82">
        <f t="shared" si="75"/>
        <v>-3.1999999999999993</v>
      </c>
      <c r="H174" s="93">
        <f>SUM($D$2:$D174)</f>
        <v>836.80555555555588</v>
      </c>
      <c r="I174" s="94">
        <f t="shared" si="76"/>
        <v>8.6111111111110858</v>
      </c>
      <c r="J174" s="100">
        <f>'Vehicle data and specs'!$C$6*$F174</f>
        <v>-751.99999999999977</v>
      </c>
      <c r="K174" s="8">
        <f>'Vehicle data and specs'!$C$6*9.81*'Vehicle data and specs'!$C$17</f>
        <v>82.99260000000001</v>
      </c>
      <c r="L174" s="10">
        <f>(1/2)*'Vehicle data and specs'!$C$20*'Vehicle data and specs'!$C$11*'Vehicle data and specs'!$C$13*$D174^2</f>
        <v>41.631433593750003</v>
      </c>
      <c r="M174" s="101">
        <f t="shared" si="55"/>
        <v>-627.37596640624974</v>
      </c>
      <c r="N174" s="111">
        <f t="shared" si="56"/>
        <v>1</v>
      </c>
      <c r="O174" s="120">
        <f t="shared" si="57"/>
        <v>0</v>
      </c>
      <c r="P174" s="11">
        <f>SUM($O$2:$O174)</f>
        <v>262017.98755405564</v>
      </c>
      <c r="Q174" s="121">
        <f t="shared" si="58"/>
        <v>262.01798755405565</v>
      </c>
      <c r="R174" s="133">
        <f t="shared" si="59"/>
        <v>-5402.4041551649125</v>
      </c>
      <c r="S174" s="35">
        <f t="shared" si="77"/>
        <v>5402.4041551649125</v>
      </c>
      <c r="T174" s="35">
        <f t="shared" si="78"/>
        <v>5.4024041551649127</v>
      </c>
      <c r="U174" s="134">
        <f>SUM($R$2:$R174)</f>
        <v>-92909.033900852024</v>
      </c>
      <c r="V174" s="134">
        <f t="shared" si="60"/>
        <v>92909.033900852024</v>
      </c>
      <c r="W174" s="35">
        <f t="shared" si="61"/>
        <v>-92.909033900852023</v>
      </c>
      <c r="X174" s="135">
        <f t="shared" si="62"/>
        <v>92.909033900852023</v>
      </c>
      <c r="Y174" s="150">
        <f t="shared" si="63"/>
        <v>169.10895365320363</v>
      </c>
      <c r="Z174" s="11">
        <f t="shared" si="64"/>
        <v>-5402.4041551649125</v>
      </c>
      <c r="AA174" s="12">
        <f>1/2*'Vehicle data and specs'!$C$6*$D174^2</f>
        <v>40211.4375</v>
      </c>
      <c r="AB174" s="113">
        <f t="shared" si="65"/>
        <v>40.211437500000002</v>
      </c>
      <c r="AC174" s="183">
        <f t="shared" si="79"/>
        <v>7.2782774320571009E-2</v>
      </c>
      <c r="AD174" s="42">
        <f t="shared" si="66"/>
        <v>-2.5808064972458897E-2</v>
      </c>
      <c r="AE174" s="42">
        <f t="shared" si="67"/>
        <v>2.5808064972458897E-2</v>
      </c>
      <c r="AF174" s="153">
        <f t="shared" si="80"/>
        <v>4.6974709348112112E-2</v>
      </c>
      <c r="AG174" s="156">
        <f t="shared" si="68"/>
        <v>74.327227120681627</v>
      </c>
      <c r="AH174" s="157">
        <f t="shared" si="69"/>
        <v>2.064645197796712E-2</v>
      </c>
      <c r="AI174" s="160">
        <f t="shared" si="70"/>
        <v>0</v>
      </c>
      <c r="AJ174" s="13">
        <f t="shared" si="71"/>
        <v>-6.1169156724609346</v>
      </c>
      <c r="AK174" s="13">
        <f t="shared" si="72"/>
        <v>6.1169156724609346</v>
      </c>
      <c r="AL174" s="161">
        <f t="shared" si="73"/>
        <v>-6.1169156724609346</v>
      </c>
    </row>
    <row r="175" spans="1:38" x14ac:dyDescent="0.45">
      <c r="A175" s="44" t="s">
        <v>1</v>
      </c>
      <c r="B175" s="16">
        <v>173</v>
      </c>
      <c r="C175" s="52">
        <v>173</v>
      </c>
      <c r="D175" s="23">
        <f t="shared" si="54"/>
        <v>8.6111111111111107</v>
      </c>
      <c r="E175" s="58">
        <v>31</v>
      </c>
      <c r="F175" s="81">
        <f t="shared" si="74"/>
        <v>-1.1111111111111112</v>
      </c>
      <c r="G175" s="82">
        <f t="shared" si="75"/>
        <v>-4</v>
      </c>
      <c r="H175" s="93">
        <f>SUM($D$2:$D175)</f>
        <v>845.41666666666697</v>
      </c>
      <c r="I175" s="94">
        <f t="shared" si="76"/>
        <v>7.5277777777778283</v>
      </c>
      <c r="J175" s="100">
        <f>'Vehicle data and specs'!$C$6*$F175</f>
        <v>-940</v>
      </c>
      <c r="K175" s="8">
        <f>'Vehicle data and specs'!$C$6*9.81*'Vehicle data and specs'!$C$17</f>
        <v>82.99260000000001</v>
      </c>
      <c r="L175" s="10">
        <f>(1/2)*'Vehicle data and specs'!$C$20*'Vehicle data and specs'!$C$11*'Vehicle data and specs'!$C$13*$D175^2</f>
        <v>32.47360628858025</v>
      </c>
      <c r="M175" s="101">
        <f t="shared" si="55"/>
        <v>-824.53379371141966</v>
      </c>
      <c r="N175" s="111">
        <f t="shared" si="56"/>
        <v>1</v>
      </c>
      <c r="O175" s="120">
        <f t="shared" si="57"/>
        <v>0</v>
      </c>
      <c r="P175" s="11">
        <f>SUM($O$2:$O175)</f>
        <v>262017.98755405564</v>
      </c>
      <c r="Q175" s="121">
        <f t="shared" si="58"/>
        <v>262.01798755405565</v>
      </c>
      <c r="R175" s="133">
        <f t="shared" si="59"/>
        <v>-6206.9071693276728</v>
      </c>
      <c r="S175" s="35">
        <f t="shared" si="77"/>
        <v>6206.9071693276728</v>
      </c>
      <c r="T175" s="35">
        <f t="shared" si="78"/>
        <v>6.2069071693276729</v>
      </c>
      <c r="U175" s="134">
        <f>SUM($R$2:$R175)</f>
        <v>-99115.941070179702</v>
      </c>
      <c r="V175" s="134">
        <f t="shared" si="60"/>
        <v>99115.941070179702</v>
      </c>
      <c r="W175" s="35">
        <f t="shared" si="61"/>
        <v>-99.115941070179701</v>
      </c>
      <c r="X175" s="135">
        <f t="shared" si="62"/>
        <v>99.115941070179701</v>
      </c>
      <c r="Y175" s="150">
        <f t="shared" si="63"/>
        <v>162.90204648387595</v>
      </c>
      <c r="Z175" s="11">
        <f t="shared" si="64"/>
        <v>-6206.9071693276728</v>
      </c>
      <c r="AA175" s="12">
        <f>1/2*'Vehicle data and specs'!$C$6*$D175^2</f>
        <v>31365.972222222219</v>
      </c>
      <c r="AB175" s="113">
        <f t="shared" si="65"/>
        <v>31.365972222222219</v>
      </c>
      <c r="AC175" s="183">
        <f t="shared" si="79"/>
        <v>7.2782774320571009E-2</v>
      </c>
      <c r="AD175" s="42">
        <f t="shared" si="66"/>
        <v>-2.7532205852827694E-2</v>
      </c>
      <c r="AE175" s="42">
        <f t="shared" si="67"/>
        <v>2.7532205852827694E-2</v>
      </c>
      <c r="AF175" s="153">
        <f t="shared" si="80"/>
        <v>4.5250568467743314E-2</v>
      </c>
      <c r="AG175" s="156">
        <f t="shared" si="68"/>
        <v>79.292752856143764</v>
      </c>
      <c r="AH175" s="157">
        <f t="shared" si="69"/>
        <v>2.2025764682262156E-2</v>
      </c>
      <c r="AI175" s="160">
        <f t="shared" si="70"/>
        <v>0</v>
      </c>
      <c r="AJ175" s="13">
        <f t="shared" si="71"/>
        <v>-7.1001521125150022</v>
      </c>
      <c r="AK175" s="13">
        <f t="shared" si="72"/>
        <v>7.1001521125150022</v>
      </c>
      <c r="AL175" s="161">
        <f t="shared" si="73"/>
        <v>-7.1001521125150022</v>
      </c>
    </row>
    <row r="176" spans="1:38" x14ac:dyDescent="0.45">
      <c r="A176" s="44" t="s">
        <v>1</v>
      </c>
      <c r="B176" s="16">
        <v>174</v>
      </c>
      <c r="C176" s="52">
        <v>174</v>
      </c>
      <c r="D176" s="23">
        <f t="shared" si="54"/>
        <v>7.5277777777777777</v>
      </c>
      <c r="E176" s="58">
        <v>27.1</v>
      </c>
      <c r="F176" s="81">
        <f t="shared" si="74"/>
        <v>-0.79166666666666652</v>
      </c>
      <c r="G176" s="82">
        <f t="shared" si="75"/>
        <v>-2.8499999999999996</v>
      </c>
      <c r="H176" s="93">
        <f>SUM($D$2:$D176)</f>
        <v>852.9444444444448</v>
      </c>
      <c r="I176" s="94">
        <f t="shared" si="76"/>
        <v>7.0277777777778283</v>
      </c>
      <c r="J176" s="100">
        <f>'Vehicle data and specs'!$C$6*$F176</f>
        <v>-669.74999999999989</v>
      </c>
      <c r="K176" s="8">
        <f>'Vehicle data and specs'!$C$6*9.81*'Vehicle data and specs'!$C$17</f>
        <v>82.99260000000001</v>
      </c>
      <c r="L176" s="10">
        <f>(1/2)*'Vehicle data and specs'!$C$20*'Vehicle data and specs'!$C$11*'Vehicle data and specs'!$C$13*$D176^2</f>
        <v>24.81679624807099</v>
      </c>
      <c r="M176" s="101">
        <f t="shared" si="55"/>
        <v>-561.94060375192885</v>
      </c>
      <c r="N176" s="111">
        <f t="shared" si="56"/>
        <v>1</v>
      </c>
      <c r="O176" s="120">
        <f t="shared" si="57"/>
        <v>0</v>
      </c>
      <c r="P176" s="11">
        <f>SUM($O$2:$O176)</f>
        <v>262017.98755405564</v>
      </c>
      <c r="Q176" s="121">
        <f t="shared" si="58"/>
        <v>262.01798755405565</v>
      </c>
      <c r="R176" s="133">
        <f t="shared" si="59"/>
        <v>-3949.1936874788616</v>
      </c>
      <c r="S176" s="35">
        <f t="shared" si="77"/>
        <v>3949.1936874788616</v>
      </c>
      <c r="T176" s="35">
        <f t="shared" si="78"/>
        <v>3.9491936874788616</v>
      </c>
      <c r="U176" s="134">
        <f>SUM($R$2:$R176)</f>
        <v>-103065.13475765857</v>
      </c>
      <c r="V176" s="134">
        <f t="shared" si="60"/>
        <v>103065.13475765857</v>
      </c>
      <c r="W176" s="35">
        <f t="shared" si="61"/>
        <v>-103.06513475765857</v>
      </c>
      <c r="X176" s="135">
        <f t="shared" si="62"/>
        <v>103.06513475765857</v>
      </c>
      <c r="Y176" s="150">
        <f t="shared" si="63"/>
        <v>158.95285279639708</v>
      </c>
      <c r="Z176" s="11">
        <f t="shared" si="64"/>
        <v>-3949.1936874788616</v>
      </c>
      <c r="AA176" s="12">
        <f>1/2*'Vehicle data and specs'!$C$6*$D176^2</f>
        <v>23970.326388888887</v>
      </c>
      <c r="AB176" s="113">
        <f t="shared" si="65"/>
        <v>23.970326388888886</v>
      </c>
      <c r="AC176" s="183">
        <f t="shared" si="79"/>
        <v>7.2782774320571009E-2</v>
      </c>
      <c r="AD176" s="42">
        <f t="shared" si="66"/>
        <v>-2.8629204099349603E-2</v>
      </c>
      <c r="AE176" s="42">
        <f t="shared" si="67"/>
        <v>2.8629204099349603E-2</v>
      </c>
      <c r="AF176" s="153">
        <f t="shared" si="80"/>
        <v>4.4153570221221405E-2</v>
      </c>
      <c r="AG176" s="156">
        <f t="shared" si="68"/>
        <v>82.452107806126861</v>
      </c>
      <c r="AH176" s="157">
        <f t="shared" si="69"/>
        <v>2.2903363279479682E-2</v>
      </c>
      <c r="AI176" s="160">
        <f t="shared" si="70"/>
        <v>0</v>
      </c>
      <c r="AJ176" s="13">
        <f t="shared" si="71"/>
        <v>-4.2301639893547982</v>
      </c>
      <c r="AK176" s="13">
        <f t="shared" si="72"/>
        <v>4.2301639893547982</v>
      </c>
      <c r="AL176" s="161">
        <f t="shared" si="73"/>
        <v>-4.2301639893547982</v>
      </c>
    </row>
    <row r="177" spans="1:38" x14ac:dyDescent="0.45">
      <c r="A177" s="44" t="s">
        <v>1</v>
      </c>
      <c r="B177" s="16">
        <v>175</v>
      </c>
      <c r="C177" s="52">
        <v>175</v>
      </c>
      <c r="D177" s="23">
        <f t="shared" si="54"/>
        <v>7.0277777777777777</v>
      </c>
      <c r="E177" s="58">
        <v>25.3</v>
      </c>
      <c r="F177" s="81">
        <f t="shared" si="74"/>
        <v>-0.27777777777777779</v>
      </c>
      <c r="G177" s="82">
        <f t="shared" si="75"/>
        <v>-1</v>
      </c>
      <c r="H177" s="93">
        <f>SUM($D$2:$D177)</f>
        <v>859.97222222222263</v>
      </c>
      <c r="I177" s="94">
        <f t="shared" si="76"/>
        <v>6.9722222222221717</v>
      </c>
      <c r="J177" s="100">
        <f>'Vehicle data and specs'!$C$6*$F177</f>
        <v>-235</v>
      </c>
      <c r="K177" s="8">
        <f>'Vehicle data and specs'!$C$6*9.81*'Vehicle data and specs'!$C$17</f>
        <v>82.99260000000001</v>
      </c>
      <c r="L177" s="10">
        <f>(1/2)*'Vehicle data and specs'!$C$20*'Vehicle data and specs'!$C$11*'Vehicle data and specs'!$C$13*$D177^2</f>
        <v>21.629584442515434</v>
      </c>
      <c r="M177" s="101">
        <f t="shared" si="55"/>
        <v>-130.37781555748455</v>
      </c>
      <c r="N177" s="111">
        <f t="shared" si="56"/>
        <v>1</v>
      </c>
      <c r="O177" s="120">
        <f t="shared" si="57"/>
        <v>0</v>
      </c>
      <c r="P177" s="11">
        <f>SUM($O$2:$O177)</f>
        <v>262017.98755405564</v>
      </c>
      <c r="Q177" s="121">
        <f t="shared" si="58"/>
        <v>262.01798755405565</v>
      </c>
      <c r="R177" s="133">
        <f t="shared" si="59"/>
        <v>-909.02310291467734</v>
      </c>
      <c r="S177" s="35">
        <f t="shared" si="77"/>
        <v>909.02310291467734</v>
      </c>
      <c r="T177" s="35">
        <f t="shared" si="78"/>
        <v>0.90902310291467736</v>
      </c>
      <c r="U177" s="134">
        <f>SUM($R$2:$R177)</f>
        <v>-103974.15786057325</v>
      </c>
      <c r="V177" s="134">
        <f t="shared" si="60"/>
        <v>103974.15786057325</v>
      </c>
      <c r="W177" s="35">
        <f t="shared" si="61"/>
        <v>-103.97415786057326</v>
      </c>
      <c r="X177" s="135">
        <f t="shared" si="62"/>
        <v>103.97415786057326</v>
      </c>
      <c r="Y177" s="150">
        <f t="shared" si="63"/>
        <v>158.04382969348239</v>
      </c>
      <c r="Z177" s="11">
        <f t="shared" si="64"/>
        <v>-909.02310291467734</v>
      </c>
      <c r="AA177" s="12">
        <f>1/2*'Vehicle data and specs'!$C$6*$D177^2</f>
        <v>20891.826388888887</v>
      </c>
      <c r="AB177" s="113">
        <f t="shared" si="65"/>
        <v>20.891826388888887</v>
      </c>
      <c r="AC177" s="183">
        <f t="shared" si="79"/>
        <v>7.2782774320571009E-2</v>
      </c>
      <c r="AD177" s="42">
        <f t="shared" si="66"/>
        <v>-2.8881710516825906E-2</v>
      </c>
      <c r="AE177" s="42">
        <f t="shared" si="67"/>
        <v>2.8881710516825906E-2</v>
      </c>
      <c r="AF177" s="153">
        <f t="shared" si="80"/>
        <v>4.3901063803745102E-2</v>
      </c>
      <c r="AG177" s="156">
        <f t="shared" si="68"/>
        <v>83.179326288458611</v>
      </c>
      <c r="AH177" s="157">
        <f t="shared" si="69"/>
        <v>2.3105368413460725E-2</v>
      </c>
      <c r="AI177" s="160">
        <f t="shared" si="70"/>
        <v>0</v>
      </c>
      <c r="AJ177" s="13">
        <f t="shared" si="71"/>
        <v>-0.9162663148900998</v>
      </c>
      <c r="AK177" s="13">
        <f t="shared" si="72"/>
        <v>0.9162663148900998</v>
      </c>
      <c r="AL177" s="161">
        <f t="shared" si="73"/>
        <v>-0.9162663148900998</v>
      </c>
    </row>
    <row r="178" spans="1:38" x14ac:dyDescent="0.45">
      <c r="A178" s="44" t="s">
        <v>1</v>
      </c>
      <c r="B178" s="16">
        <v>176</v>
      </c>
      <c r="C178" s="52">
        <v>176</v>
      </c>
      <c r="D178" s="23">
        <f t="shared" si="54"/>
        <v>6.9722222222222223</v>
      </c>
      <c r="E178" s="58">
        <v>25.1</v>
      </c>
      <c r="F178" s="81">
        <f t="shared" si="74"/>
        <v>8.3333333333333037E-2</v>
      </c>
      <c r="G178" s="82">
        <f t="shared" si="75"/>
        <v>0.29999999999999893</v>
      </c>
      <c r="H178" s="93">
        <f>SUM($D$2:$D178)</f>
        <v>866.9444444444448</v>
      </c>
      <c r="I178" s="94">
        <f t="shared" si="76"/>
        <v>7.1944444444444571</v>
      </c>
      <c r="J178" s="100">
        <f>'Vehicle data and specs'!$C$6*$F178</f>
        <v>70.499999999999744</v>
      </c>
      <c r="K178" s="8">
        <f>'Vehicle data and specs'!$C$6*9.81*'Vehicle data and specs'!$C$17</f>
        <v>82.99260000000001</v>
      </c>
      <c r="L178" s="10">
        <f>(1/2)*'Vehicle data and specs'!$C$20*'Vehicle data and specs'!$C$11*'Vehicle data and specs'!$C$13*$D178^2</f>
        <v>21.288966386959881</v>
      </c>
      <c r="M178" s="101">
        <f t="shared" si="55"/>
        <v>174.78156638695964</v>
      </c>
      <c r="N178" s="111">
        <f t="shared" si="56"/>
        <v>0</v>
      </c>
      <c r="O178" s="120">
        <f t="shared" si="57"/>
        <v>1257.4562692839618</v>
      </c>
      <c r="P178" s="11">
        <f>SUM($O$2:$O178)</f>
        <v>263275.44382333959</v>
      </c>
      <c r="Q178" s="121">
        <f t="shared" si="58"/>
        <v>263.27544382333957</v>
      </c>
      <c r="R178" s="133">
        <f t="shared" si="59"/>
        <v>0</v>
      </c>
      <c r="S178" s="35">
        <f t="shared" si="77"/>
        <v>0</v>
      </c>
      <c r="T178" s="35">
        <f t="shared" si="78"/>
        <v>0</v>
      </c>
      <c r="U178" s="134">
        <f>SUM($R$2:$R178)</f>
        <v>-103974.15786057325</v>
      </c>
      <c r="V178" s="134">
        <f t="shared" si="60"/>
        <v>103974.15786057325</v>
      </c>
      <c r="W178" s="35">
        <f t="shared" si="61"/>
        <v>-103.97415786057326</v>
      </c>
      <c r="X178" s="135">
        <f t="shared" si="62"/>
        <v>103.97415786057326</v>
      </c>
      <c r="Y178" s="150">
        <f t="shared" si="63"/>
        <v>159.30128596276631</v>
      </c>
      <c r="Z178" s="11">
        <f t="shared" si="64"/>
        <v>1257.4562692839618</v>
      </c>
      <c r="AA178" s="12">
        <f>1/2*'Vehicle data and specs'!$C$6*$D178^2</f>
        <v>20562.826388888891</v>
      </c>
      <c r="AB178" s="113">
        <f t="shared" si="65"/>
        <v>20.56282638888889</v>
      </c>
      <c r="AC178" s="183">
        <f t="shared" si="79"/>
        <v>7.3132067728705438E-2</v>
      </c>
      <c r="AD178" s="42">
        <f t="shared" si="66"/>
        <v>-2.8881710516825906E-2</v>
      </c>
      <c r="AE178" s="42">
        <f t="shared" si="67"/>
        <v>2.8881710516825906E-2</v>
      </c>
      <c r="AF178" s="153">
        <f t="shared" si="80"/>
        <v>4.4250357211879532E-2</v>
      </c>
      <c r="AG178" s="156">
        <f t="shared" si="68"/>
        <v>83.179326288458611</v>
      </c>
      <c r="AH178" s="157">
        <f t="shared" si="69"/>
        <v>2.3105368413460725E-2</v>
      </c>
      <c r="AI178" s="160">
        <f t="shared" si="70"/>
        <v>1.2186159211979686</v>
      </c>
      <c r="AJ178" s="13">
        <f t="shared" si="71"/>
        <v>0</v>
      </c>
      <c r="AK178" s="13">
        <f t="shared" si="72"/>
        <v>0</v>
      </c>
      <c r="AL178" s="161">
        <f t="shared" si="73"/>
        <v>1.2186159211979686</v>
      </c>
    </row>
    <row r="179" spans="1:38" x14ac:dyDescent="0.45">
      <c r="A179" s="44" t="s">
        <v>1</v>
      </c>
      <c r="B179" s="16">
        <v>177</v>
      </c>
      <c r="C179" s="52">
        <v>177</v>
      </c>
      <c r="D179" s="23">
        <f t="shared" si="54"/>
        <v>7.1944444444444438</v>
      </c>
      <c r="E179" s="58">
        <v>25.9</v>
      </c>
      <c r="F179" s="81">
        <f t="shared" si="74"/>
        <v>0.37499999999999989</v>
      </c>
      <c r="G179" s="82">
        <f t="shared" si="75"/>
        <v>1.3499999999999996</v>
      </c>
      <c r="H179" s="93">
        <f>SUM($D$2:$D179)</f>
        <v>874.13888888888926</v>
      </c>
      <c r="I179" s="94">
        <f t="shared" si="76"/>
        <v>7.7222222222221717</v>
      </c>
      <c r="J179" s="100">
        <f>'Vehicle data and specs'!$C$6*$F179</f>
        <v>317.24999999999989</v>
      </c>
      <c r="K179" s="8">
        <f>'Vehicle data and specs'!$C$6*9.81*'Vehicle data and specs'!$C$17</f>
        <v>82.99260000000001</v>
      </c>
      <c r="L179" s="10">
        <f>(1/2)*'Vehicle data and specs'!$C$20*'Vehicle data and specs'!$C$11*'Vehicle data and specs'!$C$13*$D179^2</f>
        <v>22.667658516589501</v>
      </c>
      <c r="M179" s="101">
        <f t="shared" si="55"/>
        <v>422.91025851658941</v>
      </c>
      <c r="N179" s="111">
        <f t="shared" si="56"/>
        <v>0</v>
      </c>
      <c r="O179" s="120">
        <f t="shared" si="57"/>
        <v>3265.8069963225303</v>
      </c>
      <c r="P179" s="11">
        <f>SUM($O$2:$O179)</f>
        <v>266541.25081966212</v>
      </c>
      <c r="Q179" s="121">
        <f t="shared" si="58"/>
        <v>266.54125081966214</v>
      </c>
      <c r="R179" s="133">
        <f t="shared" si="59"/>
        <v>0</v>
      </c>
      <c r="S179" s="35">
        <f t="shared" si="77"/>
        <v>0</v>
      </c>
      <c r="T179" s="35">
        <f t="shared" si="78"/>
        <v>0</v>
      </c>
      <c r="U179" s="134">
        <f>SUM($R$2:$R179)</f>
        <v>-103974.15786057325</v>
      </c>
      <c r="V179" s="134">
        <f t="shared" si="60"/>
        <v>103974.15786057325</v>
      </c>
      <c r="W179" s="35">
        <f t="shared" si="61"/>
        <v>-103.97415786057326</v>
      </c>
      <c r="X179" s="135">
        <f t="shared" si="62"/>
        <v>103.97415786057326</v>
      </c>
      <c r="Y179" s="150">
        <f t="shared" si="63"/>
        <v>162.56709295908888</v>
      </c>
      <c r="Z179" s="11">
        <f t="shared" si="64"/>
        <v>3265.8069963225303</v>
      </c>
      <c r="AA179" s="12">
        <f>1/2*'Vehicle data and specs'!$C$6*$D179^2</f>
        <v>21894.493055555551</v>
      </c>
      <c r="AB179" s="113">
        <f t="shared" si="65"/>
        <v>21.89449305555555</v>
      </c>
      <c r="AC179" s="183">
        <f t="shared" si="79"/>
        <v>7.4039236338795042E-2</v>
      </c>
      <c r="AD179" s="42">
        <f t="shared" si="66"/>
        <v>-2.8881710516825906E-2</v>
      </c>
      <c r="AE179" s="42">
        <f t="shared" si="67"/>
        <v>2.8881710516825906E-2</v>
      </c>
      <c r="AF179" s="153">
        <f t="shared" si="80"/>
        <v>4.5157525821969136E-2</v>
      </c>
      <c r="AG179" s="156">
        <f t="shared" si="68"/>
        <v>83.179326288458611</v>
      </c>
      <c r="AH179" s="157">
        <f t="shared" si="69"/>
        <v>2.3105368413460725E-2</v>
      </c>
      <c r="AI179" s="160">
        <f t="shared" si="70"/>
        <v>3.0426043598832404</v>
      </c>
      <c r="AJ179" s="13">
        <f t="shared" si="71"/>
        <v>0</v>
      </c>
      <c r="AK179" s="13">
        <f t="shared" si="72"/>
        <v>0</v>
      </c>
      <c r="AL179" s="161">
        <f t="shared" si="73"/>
        <v>3.0426043598832404</v>
      </c>
    </row>
    <row r="180" spans="1:38" x14ac:dyDescent="0.45">
      <c r="A180" s="44" t="s">
        <v>1</v>
      </c>
      <c r="B180" s="16">
        <v>178</v>
      </c>
      <c r="C180" s="52">
        <v>178</v>
      </c>
      <c r="D180" s="23">
        <f t="shared" si="54"/>
        <v>7.7222222222222223</v>
      </c>
      <c r="E180" s="58">
        <v>27.8</v>
      </c>
      <c r="F180" s="81">
        <f t="shared" si="74"/>
        <v>0.45833333333333343</v>
      </c>
      <c r="G180" s="82">
        <f t="shared" si="75"/>
        <v>1.6500000000000004</v>
      </c>
      <c r="H180" s="93">
        <f>SUM($D$2:$D180)</f>
        <v>881.86111111111143</v>
      </c>
      <c r="I180" s="94">
        <f t="shared" si="76"/>
        <v>8.1111111111110858</v>
      </c>
      <c r="J180" s="100">
        <f>'Vehicle data and specs'!$C$6*$F180</f>
        <v>387.75000000000006</v>
      </c>
      <c r="K180" s="8">
        <f>'Vehicle data and specs'!$C$6*9.81*'Vehicle data and specs'!$C$17</f>
        <v>82.99260000000001</v>
      </c>
      <c r="L180" s="10">
        <f>(1/2)*'Vehicle data and specs'!$C$20*'Vehicle data and specs'!$C$11*'Vehicle data and specs'!$C$13*$D180^2</f>
        <v>26.115402584876545</v>
      </c>
      <c r="M180" s="101">
        <f t="shared" si="55"/>
        <v>496.8580025848766</v>
      </c>
      <c r="N180" s="111">
        <f t="shared" si="56"/>
        <v>0</v>
      </c>
      <c r="O180" s="120">
        <f t="shared" si="57"/>
        <v>4030.070465410653</v>
      </c>
      <c r="P180" s="11">
        <f>SUM($O$2:$O180)</f>
        <v>270571.32128507277</v>
      </c>
      <c r="Q180" s="121">
        <f t="shared" si="58"/>
        <v>270.57132128507277</v>
      </c>
      <c r="R180" s="133">
        <f t="shared" si="59"/>
        <v>0</v>
      </c>
      <c r="S180" s="35">
        <f t="shared" si="77"/>
        <v>0</v>
      </c>
      <c r="T180" s="35">
        <f t="shared" si="78"/>
        <v>0</v>
      </c>
      <c r="U180" s="134">
        <f>SUM($R$2:$R180)</f>
        <v>-103974.15786057325</v>
      </c>
      <c r="V180" s="134">
        <f t="shared" si="60"/>
        <v>103974.15786057325</v>
      </c>
      <c r="W180" s="35">
        <f t="shared" si="61"/>
        <v>-103.97415786057326</v>
      </c>
      <c r="X180" s="135">
        <f t="shared" si="62"/>
        <v>103.97415786057326</v>
      </c>
      <c r="Y180" s="150">
        <f t="shared" si="63"/>
        <v>166.59716342449951</v>
      </c>
      <c r="Z180" s="11">
        <f t="shared" si="64"/>
        <v>4030.070465410653</v>
      </c>
      <c r="AA180" s="12">
        <f>1/2*'Vehicle data and specs'!$C$6*$D180^2</f>
        <v>25224.638888888887</v>
      </c>
      <c r="AB180" s="113">
        <f t="shared" si="65"/>
        <v>25.224638888888887</v>
      </c>
      <c r="AC180" s="183">
        <f t="shared" si="79"/>
        <v>7.5158700356964661E-2</v>
      </c>
      <c r="AD180" s="42">
        <f t="shared" si="66"/>
        <v>-2.8881710516825906E-2</v>
      </c>
      <c r="AE180" s="42">
        <f t="shared" si="67"/>
        <v>2.8881710516825906E-2</v>
      </c>
      <c r="AF180" s="153">
        <f t="shared" si="80"/>
        <v>4.6276989840138755E-2</v>
      </c>
      <c r="AG180" s="156">
        <f t="shared" si="68"/>
        <v>83.179326288458611</v>
      </c>
      <c r="AH180" s="157">
        <f t="shared" si="69"/>
        <v>2.3105368413460725E-2</v>
      </c>
      <c r="AI180" s="160">
        <f t="shared" si="70"/>
        <v>3.8368479088498808</v>
      </c>
      <c r="AJ180" s="13">
        <f t="shared" si="71"/>
        <v>0</v>
      </c>
      <c r="AK180" s="13">
        <f t="shared" si="72"/>
        <v>0</v>
      </c>
      <c r="AL180" s="161">
        <f t="shared" si="73"/>
        <v>3.8368479088498808</v>
      </c>
    </row>
    <row r="181" spans="1:38" x14ac:dyDescent="0.45">
      <c r="A181" s="44" t="s">
        <v>1</v>
      </c>
      <c r="B181" s="16">
        <v>179</v>
      </c>
      <c r="C181" s="52">
        <v>179</v>
      </c>
      <c r="D181" s="23">
        <f t="shared" si="54"/>
        <v>8.1111111111111107</v>
      </c>
      <c r="E181" s="58">
        <v>29.2</v>
      </c>
      <c r="F181" s="81">
        <f t="shared" si="74"/>
        <v>0.25000000000000011</v>
      </c>
      <c r="G181" s="82">
        <f t="shared" si="75"/>
        <v>0.90000000000000036</v>
      </c>
      <c r="H181" s="93">
        <f>SUM($D$2:$D181)</f>
        <v>889.97222222222251</v>
      </c>
      <c r="I181" s="94">
        <f t="shared" si="76"/>
        <v>8.2222222222221717</v>
      </c>
      <c r="J181" s="100">
        <f>'Vehicle data and specs'!$C$6*$F181</f>
        <v>211.50000000000009</v>
      </c>
      <c r="K181" s="8">
        <f>'Vehicle data and specs'!$C$6*9.81*'Vehicle data and specs'!$C$17</f>
        <v>82.99260000000001</v>
      </c>
      <c r="L181" s="10">
        <f>(1/2)*'Vehicle data and specs'!$C$20*'Vehicle data and specs'!$C$11*'Vehicle data and specs'!$C$13*$D181^2</f>
        <v>28.811962191358024</v>
      </c>
      <c r="M181" s="101">
        <f t="shared" si="55"/>
        <v>323.30456219135812</v>
      </c>
      <c r="N181" s="111">
        <f t="shared" si="56"/>
        <v>0</v>
      </c>
      <c r="O181" s="120">
        <f t="shared" si="57"/>
        <v>2658.281955795595</v>
      </c>
      <c r="P181" s="11">
        <f>SUM($O$2:$O181)</f>
        <v>273229.60324086837</v>
      </c>
      <c r="Q181" s="121">
        <f t="shared" si="58"/>
        <v>273.22960324086836</v>
      </c>
      <c r="R181" s="133">
        <f t="shared" si="59"/>
        <v>0</v>
      </c>
      <c r="S181" s="35">
        <f t="shared" si="77"/>
        <v>0</v>
      </c>
      <c r="T181" s="35">
        <f t="shared" si="78"/>
        <v>0</v>
      </c>
      <c r="U181" s="134">
        <f>SUM($R$2:$R181)</f>
        <v>-103974.15786057325</v>
      </c>
      <c r="V181" s="134">
        <f t="shared" si="60"/>
        <v>103974.15786057325</v>
      </c>
      <c r="W181" s="35">
        <f t="shared" si="61"/>
        <v>-103.97415786057326</v>
      </c>
      <c r="X181" s="135">
        <f t="shared" si="62"/>
        <v>103.97415786057326</v>
      </c>
      <c r="Y181" s="150">
        <f t="shared" si="63"/>
        <v>169.2554453802951</v>
      </c>
      <c r="Z181" s="11">
        <f t="shared" si="64"/>
        <v>2658.281955795595</v>
      </c>
      <c r="AA181" s="12">
        <f>1/2*'Vehicle data and specs'!$C$6*$D181^2</f>
        <v>27829.222222222219</v>
      </c>
      <c r="AB181" s="113">
        <f t="shared" si="65"/>
        <v>27.829222222222221</v>
      </c>
      <c r="AC181" s="183">
        <f t="shared" si="79"/>
        <v>7.5897112011352325E-2</v>
      </c>
      <c r="AD181" s="42">
        <f t="shared" si="66"/>
        <v>-2.8881710516825906E-2</v>
      </c>
      <c r="AE181" s="42">
        <f t="shared" si="67"/>
        <v>2.8881710516825906E-2</v>
      </c>
      <c r="AF181" s="153">
        <f t="shared" si="80"/>
        <v>4.7015401494526418E-2</v>
      </c>
      <c r="AG181" s="156">
        <f t="shared" si="68"/>
        <v>83.179326288458611</v>
      </c>
      <c r="AH181" s="157">
        <f t="shared" si="69"/>
        <v>2.3105368413460725E-2</v>
      </c>
      <c r="AI181" s="160">
        <f t="shared" si="70"/>
        <v>2.6223592266632383</v>
      </c>
      <c r="AJ181" s="13">
        <f t="shared" si="71"/>
        <v>0</v>
      </c>
      <c r="AK181" s="13">
        <f t="shared" si="72"/>
        <v>0</v>
      </c>
      <c r="AL181" s="161">
        <f t="shared" si="73"/>
        <v>2.6223592266632383</v>
      </c>
    </row>
    <row r="182" spans="1:38" x14ac:dyDescent="0.45">
      <c r="A182" s="44" t="s">
        <v>1</v>
      </c>
      <c r="B182" s="16">
        <v>180</v>
      </c>
      <c r="C182" s="52">
        <v>180</v>
      </c>
      <c r="D182" s="23">
        <f t="shared" si="54"/>
        <v>8.2222222222222232</v>
      </c>
      <c r="E182" s="58">
        <v>29.6</v>
      </c>
      <c r="F182" s="81">
        <f t="shared" si="74"/>
        <v>4.1666666666666761E-2</v>
      </c>
      <c r="G182" s="82">
        <f t="shared" si="75"/>
        <v>0.15000000000000036</v>
      </c>
      <c r="H182" s="93">
        <f>SUM($D$2:$D182)</f>
        <v>898.19444444444468</v>
      </c>
      <c r="I182" s="94">
        <f t="shared" si="76"/>
        <v>8.1944444444444571</v>
      </c>
      <c r="J182" s="100">
        <f>'Vehicle data and specs'!$C$6*$F182</f>
        <v>35.250000000000078</v>
      </c>
      <c r="K182" s="8">
        <f>'Vehicle data and specs'!$C$6*9.81*'Vehicle data and specs'!$C$17</f>
        <v>82.99260000000001</v>
      </c>
      <c r="L182" s="10">
        <f>(1/2)*'Vehicle data and specs'!$C$20*'Vehicle data and specs'!$C$11*'Vehicle data and specs'!$C$13*$D182^2</f>
        <v>29.606737654320995</v>
      </c>
      <c r="M182" s="101">
        <f t="shared" si="55"/>
        <v>147.84933765432109</v>
      </c>
      <c r="N182" s="111">
        <f t="shared" si="56"/>
        <v>0</v>
      </c>
      <c r="O182" s="120">
        <f t="shared" si="57"/>
        <v>1211.5431835562442</v>
      </c>
      <c r="P182" s="11">
        <f>SUM($O$2:$O182)</f>
        <v>274441.1464244246</v>
      </c>
      <c r="Q182" s="121">
        <f t="shared" si="58"/>
        <v>274.44114642442457</v>
      </c>
      <c r="R182" s="133">
        <f t="shared" si="59"/>
        <v>0</v>
      </c>
      <c r="S182" s="35">
        <f t="shared" si="77"/>
        <v>0</v>
      </c>
      <c r="T182" s="35">
        <f t="shared" si="78"/>
        <v>0</v>
      </c>
      <c r="U182" s="134">
        <f>SUM($R$2:$R182)</f>
        <v>-103974.15786057325</v>
      </c>
      <c r="V182" s="134">
        <f t="shared" si="60"/>
        <v>103974.15786057325</v>
      </c>
      <c r="W182" s="35">
        <f t="shared" si="61"/>
        <v>-103.97415786057326</v>
      </c>
      <c r="X182" s="135">
        <f t="shared" si="62"/>
        <v>103.97415786057326</v>
      </c>
      <c r="Y182" s="150">
        <f t="shared" si="63"/>
        <v>170.46698856385132</v>
      </c>
      <c r="Z182" s="11">
        <f t="shared" si="64"/>
        <v>1211.5431835562442</v>
      </c>
      <c r="AA182" s="12">
        <f>1/2*'Vehicle data and specs'!$C$6*$D182^2</f>
        <v>28596.888888888894</v>
      </c>
      <c r="AB182" s="113">
        <f t="shared" si="65"/>
        <v>28.596888888888895</v>
      </c>
      <c r="AC182" s="183">
        <f t="shared" si="79"/>
        <v>7.6233651784562387E-2</v>
      </c>
      <c r="AD182" s="42">
        <f t="shared" si="66"/>
        <v>-2.8881710516825906E-2</v>
      </c>
      <c r="AE182" s="42">
        <f t="shared" si="67"/>
        <v>2.8881710516825906E-2</v>
      </c>
      <c r="AF182" s="153">
        <f t="shared" si="80"/>
        <v>4.735194126773648E-2</v>
      </c>
      <c r="AG182" s="156">
        <f t="shared" si="68"/>
        <v>83.179326288458611</v>
      </c>
      <c r="AH182" s="157">
        <f t="shared" si="69"/>
        <v>2.3105368413460725E-2</v>
      </c>
      <c r="AI182" s="160">
        <f t="shared" si="70"/>
        <v>1.2156501096021957</v>
      </c>
      <c r="AJ182" s="13">
        <f t="shared" si="71"/>
        <v>0</v>
      </c>
      <c r="AK182" s="13">
        <f t="shared" si="72"/>
        <v>0</v>
      </c>
      <c r="AL182" s="161">
        <f t="shared" si="73"/>
        <v>1.2156501096021957</v>
      </c>
    </row>
    <row r="183" spans="1:38" x14ac:dyDescent="0.45">
      <c r="A183" s="44" t="s">
        <v>1</v>
      </c>
      <c r="B183" s="16">
        <v>181</v>
      </c>
      <c r="C183" s="52">
        <v>181</v>
      </c>
      <c r="D183" s="23">
        <f t="shared" si="54"/>
        <v>8.1944444444444446</v>
      </c>
      <c r="E183" s="58">
        <v>29.5</v>
      </c>
      <c r="F183" s="81">
        <f t="shared" si="74"/>
        <v>-5.5555555555555851E-2</v>
      </c>
      <c r="G183" s="82">
        <f t="shared" si="75"/>
        <v>-0.20000000000000107</v>
      </c>
      <c r="H183" s="93">
        <f>SUM($D$2:$D183)</f>
        <v>906.38888888888914</v>
      </c>
      <c r="I183" s="94">
        <f t="shared" si="76"/>
        <v>8.1111111111110858</v>
      </c>
      <c r="J183" s="100">
        <f>'Vehicle data and specs'!$C$6*$F183</f>
        <v>-47.000000000000249</v>
      </c>
      <c r="K183" s="8">
        <f>'Vehicle data and specs'!$C$6*9.81*'Vehicle data and specs'!$C$17</f>
        <v>82.99260000000001</v>
      </c>
      <c r="L183" s="10">
        <f>(1/2)*'Vehicle data and specs'!$C$20*'Vehicle data and specs'!$C$11*'Vehicle data and specs'!$C$13*$D183^2</f>
        <v>29.407030044367286</v>
      </c>
      <c r="M183" s="101">
        <f t="shared" si="55"/>
        <v>65.399630044367044</v>
      </c>
      <c r="N183" s="111">
        <f t="shared" si="56"/>
        <v>0</v>
      </c>
      <c r="O183" s="120">
        <f t="shared" si="57"/>
        <v>0</v>
      </c>
      <c r="P183" s="11">
        <f>SUM($O$2:$O183)</f>
        <v>274441.1464244246</v>
      </c>
      <c r="Q183" s="121">
        <f t="shared" si="58"/>
        <v>274.44114642442457</v>
      </c>
      <c r="R183" s="133">
        <f t="shared" si="59"/>
        <v>0</v>
      </c>
      <c r="S183" s="35">
        <f t="shared" si="77"/>
        <v>0</v>
      </c>
      <c r="T183" s="35">
        <f t="shared" si="78"/>
        <v>0</v>
      </c>
      <c r="U183" s="134">
        <f>SUM($R$2:$R183)</f>
        <v>-103974.15786057325</v>
      </c>
      <c r="V183" s="134">
        <f t="shared" si="60"/>
        <v>103974.15786057325</v>
      </c>
      <c r="W183" s="35">
        <f t="shared" si="61"/>
        <v>-103.97415786057326</v>
      </c>
      <c r="X183" s="135">
        <f t="shared" si="62"/>
        <v>103.97415786057326</v>
      </c>
      <c r="Y183" s="150">
        <f t="shared" si="63"/>
        <v>170.46698856385132</v>
      </c>
      <c r="Z183" s="11">
        <f t="shared" si="64"/>
        <v>0</v>
      </c>
      <c r="AA183" s="12">
        <f>1/2*'Vehicle data and specs'!$C$6*$D183^2</f>
        <v>28403.993055555555</v>
      </c>
      <c r="AB183" s="113">
        <f t="shared" si="65"/>
        <v>28.403993055555556</v>
      </c>
      <c r="AC183" s="183">
        <f t="shared" si="79"/>
        <v>7.6233651784562387E-2</v>
      </c>
      <c r="AD183" s="42">
        <f t="shared" si="66"/>
        <v>-2.8881710516825906E-2</v>
      </c>
      <c r="AE183" s="42">
        <f t="shared" si="67"/>
        <v>2.8881710516825906E-2</v>
      </c>
      <c r="AF183" s="153">
        <f t="shared" si="80"/>
        <v>4.735194126773648E-2</v>
      </c>
      <c r="AG183" s="156">
        <f t="shared" si="68"/>
        <v>83.179326288458611</v>
      </c>
      <c r="AH183" s="157">
        <f t="shared" si="69"/>
        <v>2.3105368413460725E-2</v>
      </c>
      <c r="AI183" s="160">
        <f t="shared" si="70"/>
        <v>0.53591363508578549</v>
      </c>
      <c r="AJ183" s="13">
        <f t="shared" si="71"/>
        <v>0</v>
      </c>
      <c r="AK183" s="13">
        <f t="shared" si="72"/>
        <v>0</v>
      </c>
      <c r="AL183" s="161">
        <f t="shared" si="73"/>
        <v>0.53591363508578549</v>
      </c>
    </row>
    <row r="184" spans="1:38" x14ac:dyDescent="0.45">
      <c r="A184" s="44" t="s">
        <v>1</v>
      </c>
      <c r="B184" s="16">
        <v>182</v>
      </c>
      <c r="C184" s="52">
        <v>182</v>
      </c>
      <c r="D184" s="23">
        <f t="shared" si="54"/>
        <v>8.1111111111111107</v>
      </c>
      <c r="E184" s="58">
        <v>29.2</v>
      </c>
      <c r="F184" s="81">
        <f t="shared" si="74"/>
        <v>-0.16666666666666657</v>
      </c>
      <c r="G184" s="82">
        <f t="shared" si="75"/>
        <v>-0.59999999999999964</v>
      </c>
      <c r="H184" s="93">
        <f>SUM($D$2:$D184)</f>
        <v>914.50000000000023</v>
      </c>
      <c r="I184" s="94">
        <f t="shared" si="76"/>
        <v>7.8611111111110858</v>
      </c>
      <c r="J184" s="100">
        <f>'Vehicle data and specs'!$C$6*$F184</f>
        <v>-140.99999999999991</v>
      </c>
      <c r="K184" s="8">
        <f>'Vehicle data and specs'!$C$6*9.81*'Vehicle data and specs'!$C$17</f>
        <v>82.99260000000001</v>
      </c>
      <c r="L184" s="10">
        <f>(1/2)*'Vehicle data and specs'!$C$20*'Vehicle data and specs'!$C$11*'Vehicle data and specs'!$C$13*$D184^2</f>
        <v>28.811962191358024</v>
      </c>
      <c r="M184" s="101">
        <f t="shared" si="55"/>
        <v>-29.195437808641881</v>
      </c>
      <c r="N184" s="111">
        <f t="shared" si="56"/>
        <v>1</v>
      </c>
      <c r="O184" s="120">
        <f t="shared" si="57"/>
        <v>0</v>
      </c>
      <c r="P184" s="11">
        <f>SUM($O$2:$O184)</f>
        <v>274441.1464244246</v>
      </c>
      <c r="Q184" s="121">
        <f t="shared" si="58"/>
        <v>274.44114642442457</v>
      </c>
      <c r="R184" s="133">
        <f t="shared" si="59"/>
        <v>-229.50858055126739</v>
      </c>
      <c r="S184" s="35">
        <f t="shared" si="77"/>
        <v>229.50858055126739</v>
      </c>
      <c r="T184" s="35">
        <f t="shared" si="78"/>
        <v>0.22950858055126738</v>
      </c>
      <c r="U184" s="134">
        <f>SUM($R$2:$R184)</f>
        <v>-104203.66644112451</v>
      </c>
      <c r="V184" s="134">
        <f t="shared" si="60"/>
        <v>104203.66644112451</v>
      </c>
      <c r="W184" s="35">
        <f t="shared" si="61"/>
        <v>-104.20366644112451</v>
      </c>
      <c r="X184" s="135">
        <f t="shared" si="62"/>
        <v>104.20366644112451</v>
      </c>
      <c r="Y184" s="150">
        <f t="shared" si="63"/>
        <v>170.23747998330006</v>
      </c>
      <c r="Z184" s="11">
        <f t="shared" si="64"/>
        <v>-229.50858055126739</v>
      </c>
      <c r="AA184" s="12">
        <f>1/2*'Vehicle data and specs'!$C$6*$D184^2</f>
        <v>27829.222222222219</v>
      </c>
      <c r="AB184" s="113">
        <f t="shared" si="65"/>
        <v>27.829222222222221</v>
      </c>
      <c r="AC184" s="183">
        <f t="shared" si="79"/>
        <v>7.6233651784562387E-2</v>
      </c>
      <c r="AD184" s="42">
        <f t="shared" si="66"/>
        <v>-2.8945462900312365E-2</v>
      </c>
      <c r="AE184" s="42">
        <f t="shared" si="67"/>
        <v>2.8945462900312365E-2</v>
      </c>
      <c r="AF184" s="153">
        <f t="shared" si="80"/>
        <v>4.7288188884250022E-2</v>
      </c>
      <c r="AG184" s="156">
        <f t="shared" si="68"/>
        <v>83.362933152899615</v>
      </c>
      <c r="AH184" s="157">
        <f t="shared" si="69"/>
        <v>2.3156370320249892E-2</v>
      </c>
      <c r="AI184" s="160">
        <f t="shared" si="70"/>
        <v>0</v>
      </c>
      <c r="AJ184" s="13">
        <f t="shared" si="71"/>
        <v>-0.23680744000342857</v>
      </c>
      <c r="AK184" s="13">
        <f t="shared" si="72"/>
        <v>0.23680744000342857</v>
      </c>
      <c r="AL184" s="161">
        <f t="shared" si="73"/>
        <v>-0.23680744000342857</v>
      </c>
    </row>
    <row r="185" spans="1:38" x14ac:dyDescent="0.45">
      <c r="A185" s="44" t="s">
        <v>1</v>
      </c>
      <c r="B185" s="16">
        <v>183</v>
      </c>
      <c r="C185" s="52">
        <v>183</v>
      </c>
      <c r="D185" s="23">
        <f t="shared" si="54"/>
        <v>7.8611111111111107</v>
      </c>
      <c r="E185" s="58">
        <v>28.3</v>
      </c>
      <c r="F185" s="81">
        <f t="shared" si="74"/>
        <v>-0.43055555555555525</v>
      </c>
      <c r="G185" s="82">
        <f t="shared" si="75"/>
        <v>-1.5499999999999989</v>
      </c>
      <c r="H185" s="93">
        <f>SUM($D$2:$D185)</f>
        <v>922.36111111111131</v>
      </c>
      <c r="I185" s="94">
        <f t="shared" si="76"/>
        <v>7.25</v>
      </c>
      <c r="J185" s="100">
        <f>'Vehicle data and specs'!$C$6*$F185</f>
        <v>-364.24999999999972</v>
      </c>
      <c r="K185" s="8">
        <f>'Vehicle data and specs'!$C$6*9.81*'Vehicle data and specs'!$C$17</f>
        <v>82.99260000000001</v>
      </c>
      <c r="L185" s="10">
        <f>(1/2)*'Vehicle data and specs'!$C$20*'Vehicle data and specs'!$C$11*'Vehicle data and specs'!$C$13*$D185^2</f>
        <v>27.063253423996912</v>
      </c>
      <c r="M185" s="101">
        <f t="shared" si="55"/>
        <v>-254.19414657600282</v>
      </c>
      <c r="N185" s="111">
        <f t="shared" si="56"/>
        <v>1</v>
      </c>
      <c r="O185" s="120">
        <f t="shared" si="57"/>
        <v>0</v>
      </c>
      <c r="P185" s="11">
        <f>SUM($O$2:$O185)</f>
        <v>274441.1464244246</v>
      </c>
      <c r="Q185" s="121">
        <f t="shared" si="58"/>
        <v>274.44114642442457</v>
      </c>
      <c r="R185" s="133">
        <f t="shared" si="59"/>
        <v>-1842.9075626760205</v>
      </c>
      <c r="S185" s="35">
        <f t="shared" si="77"/>
        <v>1842.9075626760205</v>
      </c>
      <c r="T185" s="35">
        <f t="shared" si="78"/>
        <v>1.8429075626760205</v>
      </c>
      <c r="U185" s="134">
        <f>SUM($R$2:$R185)</f>
        <v>-106046.57400380053</v>
      </c>
      <c r="V185" s="134">
        <f t="shared" si="60"/>
        <v>106046.57400380053</v>
      </c>
      <c r="W185" s="35">
        <f t="shared" si="61"/>
        <v>-106.04657400380053</v>
      </c>
      <c r="X185" s="135">
        <f t="shared" si="62"/>
        <v>106.04657400380053</v>
      </c>
      <c r="Y185" s="150">
        <f t="shared" si="63"/>
        <v>168.39457242062406</v>
      </c>
      <c r="Z185" s="11">
        <f t="shared" si="64"/>
        <v>-1842.9075626760205</v>
      </c>
      <c r="AA185" s="12">
        <f>1/2*'Vehicle data and specs'!$C$6*$D185^2</f>
        <v>26140.159722222219</v>
      </c>
      <c r="AB185" s="113">
        <f t="shared" si="65"/>
        <v>26.140159722222219</v>
      </c>
      <c r="AC185" s="183">
        <f t="shared" si="79"/>
        <v>7.6233651784562387E-2</v>
      </c>
      <c r="AD185" s="42">
        <f t="shared" si="66"/>
        <v>-2.9457381667722368E-2</v>
      </c>
      <c r="AE185" s="42">
        <f t="shared" si="67"/>
        <v>2.9457381667722368E-2</v>
      </c>
      <c r="AF185" s="153">
        <f t="shared" si="80"/>
        <v>4.6776270116840019E-2</v>
      </c>
      <c r="AG185" s="156">
        <f t="shared" si="68"/>
        <v>84.837259203040432</v>
      </c>
      <c r="AH185" s="157">
        <f t="shared" si="69"/>
        <v>2.3565905334177899E-2</v>
      </c>
      <c r="AI185" s="160">
        <f t="shared" si="70"/>
        <v>0</v>
      </c>
      <c r="AJ185" s="13">
        <f t="shared" si="71"/>
        <v>-1.9982484300280221</v>
      </c>
      <c r="AK185" s="13">
        <f t="shared" si="72"/>
        <v>1.9982484300280221</v>
      </c>
      <c r="AL185" s="161">
        <f t="shared" si="73"/>
        <v>-1.9982484300280221</v>
      </c>
    </row>
    <row r="186" spans="1:38" x14ac:dyDescent="0.45">
      <c r="A186" s="44" t="s">
        <v>1</v>
      </c>
      <c r="B186" s="16">
        <v>184</v>
      </c>
      <c r="C186" s="52">
        <v>184</v>
      </c>
      <c r="D186" s="23">
        <f t="shared" si="54"/>
        <v>7.25</v>
      </c>
      <c r="E186" s="58">
        <v>26.1</v>
      </c>
      <c r="F186" s="81">
        <f t="shared" si="74"/>
        <v>-0.65277777777777768</v>
      </c>
      <c r="G186" s="82">
        <f t="shared" si="75"/>
        <v>-2.3499999999999996</v>
      </c>
      <c r="H186" s="93">
        <f>SUM($D$2:$D186)</f>
        <v>929.61111111111131</v>
      </c>
      <c r="I186" s="94">
        <f t="shared" si="76"/>
        <v>6.5555555555555429</v>
      </c>
      <c r="J186" s="100">
        <f>'Vehicle data and specs'!$C$6*$F186</f>
        <v>-552.24999999999989</v>
      </c>
      <c r="K186" s="8">
        <f>'Vehicle data and specs'!$C$6*9.81*'Vehicle data and specs'!$C$17</f>
        <v>82.99260000000001</v>
      </c>
      <c r="L186" s="10">
        <f>(1/2)*'Vehicle data and specs'!$C$20*'Vehicle data and specs'!$C$11*'Vehicle data and specs'!$C$13*$D186^2</f>
        <v>23.019089843750002</v>
      </c>
      <c r="M186" s="101">
        <f t="shared" si="55"/>
        <v>-446.23831015624984</v>
      </c>
      <c r="N186" s="111">
        <f t="shared" si="56"/>
        <v>1</v>
      </c>
      <c r="O186" s="120">
        <f t="shared" si="57"/>
        <v>0</v>
      </c>
      <c r="P186" s="11">
        <f>SUM($O$2:$O186)</f>
        <v>274441.1464244246</v>
      </c>
      <c r="Q186" s="121">
        <f t="shared" si="58"/>
        <v>274.44114642442457</v>
      </c>
      <c r="R186" s="133">
        <f t="shared" si="59"/>
        <v>-2925.3400332465212</v>
      </c>
      <c r="S186" s="35">
        <f t="shared" si="77"/>
        <v>2925.3400332465212</v>
      </c>
      <c r="T186" s="35">
        <f t="shared" si="78"/>
        <v>2.9253400332465214</v>
      </c>
      <c r="U186" s="134">
        <f>SUM($R$2:$R186)</f>
        <v>-108971.91403704706</v>
      </c>
      <c r="V186" s="134">
        <f t="shared" si="60"/>
        <v>108971.91403704706</v>
      </c>
      <c r="W186" s="35">
        <f t="shared" si="61"/>
        <v>-108.97191403704706</v>
      </c>
      <c r="X186" s="135">
        <f t="shared" si="62"/>
        <v>108.97191403704706</v>
      </c>
      <c r="Y186" s="150">
        <f t="shared" si="63"/>
        <v>165.46923238737753</v>
      </c>
      <c r="Z186" s="11">
        <f t="shared" si="64"/>
        <v>-2925.3400332465212</v>
      </c>
      <c r="AA186" s="12">
        <f>1/2*'Vehicle data and specs'!$C$6*$D186^2</f>
        <v>22233.9375</v>
      </c>
      <c r="AB186" s="113">
        <f t="shared" si="65"/>
        <v>22.2339375</v>
      </c>
      <c r="AC186" s="183">
        <f t="shared" si="79"/>
        <v>7.6233651784562387E-2</v>
      </c>
      <c r="AD186" s="42">
        <f t="shared" si="66"/>
        <v>-3.0269976121401962E-2</v>
      </c>
      <c r="AE186" s="42">
        <f t="shared" si="67"/>
        <v>3.0269976121401962E-2</v>
      </c>
      <c r="AF186" s="153">
        <f t="shared" si="80"/>
        <v>4.5963675663160425E-2</v>
      </c>
      <c r="AG186" s="156">
        <f t="shared" si="68"/>
        <v>87.177531229637651</v>
      </c>
      <c r="AH186" s="157">
        <f t="shared" si="69"/>
        <v>2.421598089712157E-2</v>
      </c>
      <c r="AI186" s="160">
        <f t="shared" si="70"/>
        <v>0</v>
      </c>
      <c r="AJ186" s="13">
        <f t="shared" si="71"/>
        <v>-3.2352277486328114</v>
      </c>
      <c r="AK186" s="13">
        <f t="shared" si="72"/>
        <v>3.2352277486328114</v>
      </c>
      <c r="AL186" s="161">
        <f t="shared" si="73"/>
        <v>-3.2352277486328114</v>
      </c>
    </row>
    <row r="187" spans="1:38" x14ac:dyDescent="0.45">
      <c r="A187" s="44" t="s">
        <v>1</v>
      </c>
      <c r="B187" s="16">
        <v>185</v>
      </c>
      <c r="C187" s="52">
        <v>185</v>
      </c>
      <c r="D187" s="23">
        <f t="shared" si="54"/>
        <v>6.5555555555555554</v>
      </c>
      <c r="E187" s="58">
        <v>23.6</v>
      </c>
      <c r="F187" s="81">
        <f t="shared" si="74"/>
        <v>-0.70833333333333348</v>
      </c>
      <c r="G187" s="82">
        <f t="shared" si="75"/>
        <v>-2.5500000000000007</v>
      </c>
      <c r="H187" s="93">
        <f>SUM($D$2:$D187)</f>
        <v>936.16666666666686</v>
      </c>
      <c r="I187" s="94">
        <f t="shared" si="76"/>
        <v>5.8333333333333712</v>
      </c>
      <c r="J187" s="100">
        <f>'Vehicle data and specs'!$C$6*$F187</f>
        <v>-599.25000000000011</v>
      </c>
      <c r="K187" s="8">
        <f>'Vehicle data and specs'!$C$6*9.81*'Vehicle data and specs'!$C$17</f>
        <v>82.99260000000001</v>
      </c>
      <c r="L187" s="10">
        <f>(1/2)*'Vehicle data and specs'!$C$20*'Vehicle data and specs'!$C$11*'Vehicle data and specs'!$C$13*$D187^2</f>
        <v>18.820499228395061</v>
      </c>
      <c r="M187" s="101">
        <f t="shared" si="55"/>
        <v>-497.436900771605</v>
      </c>
      <c r="N187" s="111">
        <f t="shared" si="56"/>
        <v>1</v>
      </c>
      <c r="O187" s="120">
        <f t="shared" si="57"/>
        <v>0</v>
      </c>
      <c r="P187" s="11">
        <f>SUM($O$2:$O187)</f>
        <v>274441.1464244246</v>
      </c>
      <c r="Q187" s="121">
        <f t="shared" si="58"/>
        <v>274.44114642442457</v>
      </c>
      <c r="R187" s="133">
        <f t="shared" si="59"/>
        <v>-2901.7152545010481</v>
      </c>
      <c r="S187" s="35">
        <f t="shared" si="77"/>
        <v>2901.7152545010481</v>
      </c>
      <c r="T187" s="35">
        <f t="shared" si="78"/>
        <v>2.9017152545010481</v>
      </c>
      <c r="U187" s="134">
        <f>SUM($R$2:$R187)</f>
        <v>-111873.6292915481</v>
      </c>
      <c r="V187" s="134">
        <f t="shared" si="60"/>
        <v>111873.6292915481</v>
      </c>
      <c r="W187" s="35">
        <f t="shared" si="61"/>
        <v>-111.8736292915481</v>
      </c>
      <c r="X187" s="135">
        <f t="shared" si="62"/>
        <v>111.8736292915481</v>
      </c>
      <c r="Y187" s="150">
        <f t="shared" si="63"/>
        <v>162.56751713287647</v>
      </c>
      <c r="Z187" s="11">
        <f t="shared" si="64"/>
        <v>-2901.7152545010481</v>
      </c>
      <c r="AA187" s="12">
        <f>1/2*'Vehicle data and specs'!$C$6*$D187^2</f>
        <v>18178.555555555555</v>
      </c>
      <c r="AB187" s="113">
        <f t="shared" si="65"/>
        <v>18.178555555555555</v>
      </c>
      <c r="AC187" s="183">
        <f t="shared" si="79"/>
        <v>7.6233651784562387E-2</v>
      </c>
      <c r="AD187" s="42">
        <f t="shared" si="66"/>
        <v>-3.1076008136541138E-2</v>
      </c>
      <c r="AE187" s="42">
        <f t="shared" si="67"/>
        <v>3.1076008136541138E-2</v>
      </c>
      <c r="AF187" s="153">
        <f t="shared" si="80"/>
        <v>4.5157643648021245E-2</v>
      </c>
      <c r="AG187" s="156">
        <f t="shared" si="68"/>
        <v>89.498903433238482</v>
      </c>
      <c r="AH187" s="157">
        <f t="shared" si="69"/>
        <v>2.4860806509232912E-2</v>
      </c>
      <c r="AI187" s="160">
        <f t="shared" si="70"/>
        <v>0</v>
      </c>
      <c r="AJ187" s="13">
        <f t="shared" si="71"/>
        <v>-3.2609752383916324</v>
      </c>
      <c r="AK187" s="13">
        <f t="shared" si="72"/>
        <v>3.2609752383916324</v>
      </c>
      <c r="AL187" s="161">
        <f t="shared" si="73"/>
        <v>-3.2609752383916324</v>
      </c>
    </row>
    <row r="188" spans="1:38" x14ac:dyDescent="0.45">
      <c r="A188" s="44" t="s">
        <v>1</v>
      </c>
      <c r="B188" s="16">
        <v>186</v>
      </c>
      <c r="C188" s="52">
        <v>186</v>
      </c>
      <c r="D188" s="23">
        <f t="shared" si="54"/>
        <v>5.833333333333333</v>
      </c>
      <c r="E188" s="58">
        <v>21</v>
      </c>
      <c r="F188" s="81">
        <f t="shared" si="74"/>
        <v>-0.65277777777777812</v>
      </c>
      <c r="G188" s="82">
        <f t="shared" si="75"/>
        <v>-2.3500000000000014</v>
      </c>
      <c r="H188" s="93">
        <f>SUM($D$2:$D188)</f>
        <v>942.00000000000023</v>
      </c>
      <c r="I188" s="94">
        <f t="shared" si="76"/>
        <v>5.25</v>
      </c>
      <c r="J188" s="100">
        <f>'Vehicle data and specs'!$C$6*$F188</f>
        <v>-552.25000000000034</v>
      </c>
      <c r="K188" s="8">
        <f>'Vehicle data and specs'!$C$6*9.81*'Vehicle data and specs'!$C$17</f>
        <v>82.99260000000001</v>
      </c>
      <c r="L188" s="10">
        <f>(1/2)*'Vehicle data and specs'!$C$20*'Vehicle data and specs'!$C$11*'Vehicle data and specs'!$C$13*$D188^2</f>
        <v>14.902039930555555</v>
      </c>
      <c r="M188" s="101">
        <f t="shared" si="55"/>
        <v>-454.35536006944477</v>
      </c>
      <c r="N188" s="111">
        <f t="shared" si="56"/>
        <v>1</v>
      </c>
      <c r="O188" s="120">
        <f t="shared" si="57"/>
        <v>0</v>
      </c>
      <c r="P188" s="11">
        <f>SUM($O$2:$O188)</f>
        <v>274441.1464244246</v>
      </c>
      <c r="Q188" s="121">
        <f t="shared" si="58"/>
        <v>274.44114642442457</v>
      </c>
      <c r="R188" s="133">
        <f t="shared" si="59"/>
        <v>-2385.365640364585</v>
      </c>
      <c r="S188" s="35">
        <f t="shared" si="77"/>
        <v>2385.365640364585</v>
      </c>
      <c r="T188" s="35">
        <f t="shared" si="78"/>
        <v>2.3853656403645851</v>
      </c>
      <c r="U188" s="134">
        <f>SUM($R$2:$R188)</f>
        <v>-114258.99493191269</v>
      </c>
      <c r="V188" s="134">
        <f t="shared" si="60"/>
        <v>114258.99493191269</v>
      </c>
      <c r="W188" s="35">
        <f t="shared" si="61"/>
        <v>-114.2589949319127</v>
      </c>
      <c r="X188" s="135">
        <f t="shared" si="62"/>
        <v>114.2589949319127</v>
      </c>
      <c r="Y188" s="150">
        <f t="shared" si="63"/>
        <v>160.18215149251188</v>
      </c>
      <c r="Z188" s="11">
        <f t="shared" si="64"/>
        <v>-2385.365640364585</v>
      </c>
      <c r="AA188" s="12">
        <f>1/2*'Vehicle data and specs'!$C$6*$D188^2</f>
        <v>14393.749999999998</v>
      </c>
      <c r="AB188" s="113">
        <f t="shared" si="65"/>
        <v>14.393749999999999</v>
      </c>
      <c r="AC188" s="183">
        <f t="shared" si="79"/>
        <v>7.6233651784562387E-2</v>
      </c>
      <c r="AD188" s="42">
        <f t="shared" si="66"/>
        <v>-3.1738609703309086E-2</v>
      </c>
      <c r="AE188" s="42">
        <f t="shared" si="67"/>
        <v>3.1738609703309086E-2</v>
      </c>
      <c r="AF188" s="153">
        <f t="shared" si="80"/>
        <v>4.4495042081253301E-2</v>
      </c>
      <c r="AG188" s="156">
        <f t="shared" si="68"/>
        <v>91.407195945530162</v>
      </c>
      <c r="AH188" s="157">
        <f t="shared" si="69"/>
        <v>2.5390887762647266E-2</v>
      </c>
      <c r="AI188" s="160">
        <f t="shared" si="70"/>
        <v>0</v>
      </c>
      <c r="AJ188" s="13">
        <f t="shared" si="71"/>
        <v>-2.6504062670717614</v>
      </c>
      <c r="AK188" s="13">
        <f t="shared" si="72"/>
        <v>2.6504062670717614</v>
      </c>
      <c r="AL188" s="161">
        <f t="shared" si="73"/>
        <v>-2.6504062670717614</v>
      </c>
    </row>
    <row r="189" spans="1:38" x14ac:dyDescent="0.45">
      <c r="A189" s="44" t="s">
        <v>1</v>
      </c>
      <c r="B189" s="16">
        <v>187</v>
      </c>
      <c r="C189" s="52">
        <v>187</v>
      </c>
      <c r="D189" s="23">
        <f t="shared" si="54"/>
        <v>5.2499999999999991</v>
      </c>
      <c r="E189" s="58">
        <v>18.899999999999999</v>
      </c>
      <c r="F189" s="81">
        <f t="shared" si="74"/>
        <v>-0.54166666666666641</v>
      </c>
      <c r="G189" s="82">
        <f t="shared" si="75"/>
        <v>-1.9499999999999993</v>
      </c>
      <c r="H189" s="93">
        <f>SUM($D$2:$D189)</f>
        <v>947.25000000000023</v>
      </c>
      <c r="I189" s="94">
        <f t="shared" si="76"/>
        <v>4.75</v>
      </c>
      <c r="J189" s="100">
        <f>'Vehicle data and specs'!$C$6*$F189</f>
        <v>-458.24999999999977</v>
      </c>
      <c r="K189" s="8">
        <f>'Vehicle data and specs'!$C$6*9.81*'Vehicle data and specs'!$C$17</f>
        <v>82.99260000000001</v>
      </c>
      <c r="L189" s="10">
        <f>(1/2)*'Vehicle data and specs'!$C$20*'Vehicle data and specs'!$C$11*'Vehicle data and specs'!$C$13*$D189^2</f>
        <v>12.070652343749996</v>
      </c>
      <c r="M189" s="101">
        <f t="shared" si="55"/>
        <v>-363.18674765624974</v>
      </c>
      <c r="N189" s="111">
        <f t="shared" si="56"/>
        <v>1</v>
      </c>
      <c r="O189" s="120">
        <f t="shared" si="57"/>
        <v>0</v>
      </c>
      <c r="P189" s="11">
        <f>SUM($O$2:$O189)</f>
        <v>274441.1464244246</v>
      </c>
      <c r="Q189" s="121">
        <f t="shared" si="58"/>
        <v>274.44114642442457</v>
      </c>
      <c r="R189" s="133">
        <f t="shared" si="59"/>
        <v>-1725.1370513671864</v>
      </c>
      <c r="S189" s="35">
        <f t="shared" si="77"/>
        <v>1725.1370513671864</v>
      </c>
      <c r="T189" s="35">
        <f t="shared" si="78"/>
        <v>1.7251370513671864</v>
      </c>
      <c r="U189" s="134">
        <f>SUM($R$2:$R189)</f>
        <v>-115984.13198327988</v>
      </c>
      <c r="V189" s="134">
        <f t="shared" si="60"/>
        <v>115984.13198327988</v>
      </c>
      <c r="W189" s="35">
        <f t="shared" si="61"/>
        <v>-115.98413198327988</v>
      </c>
      <c r="X189" s="135">
        <f t="shared" si="62"/>
        <v>115.98413198327988</v>
      </c>
      <c r="Y189" s="150">
        <f t="shared" si="63"/>
        <v>158.45701444114468</v>
      </c>
      <c r="Z189" s="11">
        <f t="shared" si="64"/>
        <v>-1725.1370513671864</v>
      </c>
      <c r="AA189" s="12">
        <f>1/2*'Vehicle data and specs'!$C$6*$D189^2</f>
        <v>11658.937499999996</v>
      </c>
      <c r="AB189" s="113">
        <f t="shared" si="65"/>
        <v>11.658937499999997</v>
      </c>
      <c r="AC189" s="183">
        <f t="shared" si="79"/>
        <v>7.6233651784562387E-2</v>
      </c>
      <c r="AD189" s="42">
        <f t="shared" si="66"/>
        <v>-3.2217814439799965E-2</v>
      </c>
      <c r="AE189" s="42">
        <f t="shared" si="67"/>
        <v>3.2217814439799965E-2</v>
      </c>
      <c r="AF189" s="153">
        <f t="shared" si="80"/>
        <v>4.4015837344762422E-2</v>
      </c>
      <c r="AG189" s="156">
        <f t="shared" si="68"/>
        <v>92.787305586623916</v>
      </c>
      <c r="AH189" s="157">
        <f t="shared" si="69"/>
        <v>2.5774251551839978E-2</v>
      </c>
      <c r="AI189" s="160">
        <f t="shared" si="70"/>
        <v>0</v>
      </c>
      <c r="AJ189" s="13">
        <f t="shared" si="71"/>
        <v>-1.9067304251953108</v>
      </c>
      <c r="AK189" s="13">
        <f t="shared" si="72"/>
        <v>1.9067304251953108</v>
      </c>
      <c r="AL189" s="161">
        <f t="shared" si="73"/>
        <v>-1.9067304251953108</v>
      </c>
    </row>
    <row r="190" spans="1:38" x14ac:dyDescent="0.45">
      <c r="A190" s="44" t="s">
        <v>1</v>
      </c>
      <c r="B190" s="16">
        <v>188</v>
      </c>
      <c r="C190" s="52">
        <v>188</v>
      </c>
      <c r="D190" s="23">
        <f t="shared" si="54"/>
        <v>4.75</v>
      </c>
      <c r="E190" s="58">
        <v>17.100000000000001</v>
      </c>
      <c r="F190" s="81">
        <f t="shared" si="74"/>
        <v>-0.44444444444444431</v>
      </c>
      <c r="G190" s="82">
        <f t="shared" si="75"/>
        <v>-1.5999999999999996</v>
      </c>
      <c r="H190" s="93">
        <f>SUM($D$2:$D190)</f>
        <v>952.00000000000023</v>
      </c>
      <c r="I190" s="94">
        <f t="shared" si="76"/>
        <v>4.3611111111110858</v>
      </c>
      <c r="J190" s="100">
        <f>'Vehicle data and specs'!$C$6*$F190</f>
        <v>-375.99999999999989</v>
      </c>
      <c r="K190" s="8">
        <f>'Vehicle data and specs'!$C$6*9.81*'Vehicle data and specs'!$C$17</f>
        <v>82.99260000000001</v>
      </c>
      <c r="L190" s="10">
        <f>(1/2)*'Vehicle data and specs'!$C$20*'Vehicle data and specs'!$C$11*'Vehicle data and specs'!$C$13*$D190^2</f>
        <v>9.8809648437500002</v>
      </c>
      <c r="M190" s="101">
        <f t="shared" si="55"/>
        <v>-283.12643515624984</v>
      </c>
      <c r="N190" s="111">
        <f t="shared" si="56"/>
        <v>1</v>
      </c>
      <c r="O190" s="120">
        <f t="shared" si="57"/>
        <v>0</v>
      </c>
      <c r="P190" s="11">
        <f>SUM($O$2:$O190)</f>
        <v>274441.1464244246</v>
      </c>
      <c r="Q190" s="121">
        <f t="shared" si="58"/>
        <v>274.44114642442457</v>
      </c>
      <c r="R190" s="133">
        <f t="shared" si="59"/>
        <v>-1234.7458422091936</v>
      </c>
      <c r="S190" s="35">
        <f t="shared" si="77"/>
        <v>1234.7458422091936</v>
      </c>
      <c r="T190" s="35">
        <f t="shared" si="78"/>
        <v>1.2347458422091937</v>
      </c>
      <c r="U190" s="134">
        <f>SUM($R$2:$R190)</f>
        <v>-117218.87782548906</v>
      </c>
      <c r="V190" s="134">
        <f t="shared" si="60"/>
        <v>117218.87782548906</v>
      </c>
      <c r="W190" s="35">
        <f t="shared" si="61"/>
        <v>-117.21887782548906</v>
      </c>
      <c r="X190" s="135">
        <f t="shared" si="62"/>
        <v>117.21887782548906</v>
      </c>
      <c r="Y190" s="150">
        <f t="shared" si="63"/>
        <v>157.2222685989355</v>
      </c>
      <c r="Z190" s="11">
        <f t="shared" si="64"/>
        <v>-1234.7458422091936</v>
      </c>
      <c r="AA190" s="12">
        <f>1/2*'Vehicle data and specs'!$C$6*$D190^2</f>
        <v>9543.9375</v>
      </c>
      <c r="AB190" s="113">
        <f t="shared" si="65"/>
        <v>9.5439375000000002</v>
      </c>
      <c r="AC190" s="183">
        <f t="shared" si="79"/>
        <v>7.6233651784562387E-2</v>
      </c>
      <c r="AD190" s="42">
        <f t="shared" si="66"/>
        <v>-3.2560799395969182E-2</v>
      </c>
      <c r="AE190" s="42">
        <f t="shared" si="67"/>
        <v>3.2560799395969182E-2</v>
      </c>
      <c r="AF190" s="153">
        <f t="shared" si="80"/>
        <v>4.3672852388593204E-2</v>
      </c>
      <c r="AG190" s="156">
        <f t="shared" si="68"/>
        <v>93.77510226039125</v>
      </c>
      <c r="AH190" s="157">
        <f t="shared" si="69"/>
        <v>2.6048639516775347E-2</v>
      </c>
      <c r="AI190" s="160">
        <f t="shared" si="70"/>
        <v>0</v>
      </c>
      <c r="AJ190" s="13">
        <f t="shared" si="71"/>
        <v>-1.3448505669921866</v>
      </c>
      <c r="AK190" s="13">
        <f t="shared" si="72"/>
        <v>1.3448505669921866</v>
      </c>
      <c r="AL190" s="161">
        <f t="shared" si="73"/>
        <v>-1.3448505669921866</v>
      </c>
    </row>
    <row r="191" spans="1:38" x14ac:dyDescent="0.45">
      <c r="A191" s="44" t="s">
        <v>1</v>
      </c>
      <c r="B191" s="16">
        <v>189</v>
      </c>
      <c r="C191" s="52">
        <v>189</v>
      </c>
      <c r="D191" s="23">
        <f t="shared" si="54"/>
        <v>4.3611111111111107</v>
      </c>
      <c r="E191" s="58">
        <v>15.7</v>
      </c>
      <c r="F191" s="81">
        <f t="shared" si="74"/>
        <v>-0.36111111111111133</v>
      </c>
      <c r="G191" s="82">
        <f t="shared" si="75"/>
        <v>-1.3000000000000007</v>
      </c>
      <c r="H191" s="93">
        <f>SUM($D$2:$D191)</f>
        <v>956.36111111111131</v>
      </c>
      <c r="I191" s="94">
        <f t="shared" si="76"/>
        <v>4.0277777777778283</v>
      </c>
      <c r="J191" s="100">
        <f>'Vehicle data and specs'!$C$6*$F191</f>
        <v>-305.50000000000017</v>
      </c>
      <c r="K191" s="8">
        <f>'Vehicle data and specs'!$C$6*9.81*'Vehicle data and specs'!$C$17</f>
        <v>82.99260000000001</v>
      </c>
      <c r="L191" s="10">
        <f>(1/2)*'Vehicle data and specs'!$C$20*'Vehicle data and specs'!$C$11*'Vehicle data and specs'!$C$13*$D191^2</f>
        <v>8.3292603684413571</v>
      </c>
      <c r="M191" s="101">
        <f t="shared" si="55"/>
        <v>-214.17813963155879</v>
      </c>
      <c r="N191" s="111">
        <f t="shared" si="56"/>
        <v>1</v>
      </c>
      <c r="O191" s="120">
        <f t="shared" si="57"/>
        <v>0</v>
      </c>
      <c r="P191" s="11">
        <f>SUM($O$2:$O191)</f>
        <v>274441.1464244246</v>
      </c>
      <c r="Q191" s="121">
        <f t="shared" si="58"/>
        <v>274.44114642442457</v>
      </c>
      <c r="R191" s="133">
        <f t="shared" si="59"/>
        <v>-862.66195129378934</v>
      </c>
      <c r="S191" s="35">
        <f t="shared" si="77"/>
        <v>862.66195129378934</v>
      </c>
      <c r="T191" s="35">
        <f t="shared" si="78"/>
        <v>0.86266195129378931</v>
      </c>
      <c r="U191" s="134">
        <f>SUM($R$2:$R191)</f>
        <v>-118081.53977678285</v>
      </c>
      <c r="V191" s="134">
        <f t="shared" si="60"/>
        <v>118081.53977678285</v>
      </c>
      <c r="W191" s="35">
        <f t="shared" si="61"/>
        <v>-118.08153977678286</v>
      </c>
      <c r="X191" s="135">
        <f t="shared" si="62"/>
        <v>118.08153977678286</v>
      </c>
      <c r="Y191" s="150">
        <f t="shared" si="63"/>
        <v>156.35960664764173</v>
      </c>
      <c r="Z191" s="11">
        <f t="shared" si="64"/>
        <v>-862.66195129378934</v>
      </c>
      <c r="AA191" s="12">
        <f>1/2*'Vehicle data and specs'!$C$6*$D191^2</f>
        <v>8045.1597222222208</v>
      </c>
      <c r="AB191" s="113">
        <f t="shared" si="65"/>
        <v>8.0451597222222215</v>
      </c>
      <c r="AC191" s="183">
        <f t="shared" si="79"/>
        <v>7.6233651784562387E-2</v>
      </c>
      <c r="AD191" s="42">
        <f t="shared" si="66"/>
        <v>-3.2800427715773017E-2</v>
      </c>
      <c r="AE191" s="42">
        <f t="shared" si="67"/>
        <v>3.2800427715773017E-2</v>
      </c>
      <c r="AF191" s="153">
        <f t="shared" si="80"/>
        <v>4.3433224068789369E-2</v>
      </c>
      <c r="AG191" s="156">
        <f t="shared" si="68"/>
        <v>94.4652318214263</v>
      </c>
      <c r="AH191" s="157">
        <f t="shared" si="69"/>
        <v>2.6240342172618416E-2</v>
      </c>
      <c r="AI191" s="160">
        <f t="shared" si="70"/>
        <v>0</v>
      </c>
      <c r="AJ191" s="13">
        <f t="shared" si="71"/>
        <v>-0.93405466450429797</v>
      </c>
      <c r="AK191" s="13">
        <f t="shared" si="72"/>
        <v>0.93405466450429797</v>
      </c>
      <c r="AL191" s="161">
        <f t="shared" si="73"/>
        <v>-0.93405466450429797</v>
      </c>
    </row>
    <row r="192" spans="1:38" x14ac:dyDescent="0.45">
      <c r="A192" s="44" t="s">
        <v>1</v>
      </c>
      <c r="B192" s="16">
        <v>190</v>
      </c>
      <c r="C192" s="52">
        <v>190</v>
      </c>
      <c r="D192" s="23">
        <f t="shared" si="54"/>
        <v>4.0277777777777777</v>
      </c>
      <c r="E192" s="58">
        <v>14.5</v>
      </c>
      <c r="F192" s="81">
        <f t="shared" si="74"/>
        <v>-0.27777777777777779</v>
      </c>
      <c r="G192" s="82">
        <f t="shared" si="75"/>
        <v>-1</v>
      </c>
      <c r="H192" s="93">
        <f>SUM($D$2:$D192)</f>
        <v>960.38888888888914</v>
      </c>
      <c r="I192" s="94">
        <f t="shared" si="76"/>
        <v>3.8055555555555429</v>
      </c>
      <c r="J192" s="100">
        <f>'Vehicle data and specs'!$C$6*$F192</f>
        <v>-235</v>
      </c>
      <c r="K192" s="8">
        <f>'Vehicle data and specs'!$C$6*9.81*'Vehicle data and specs'!$C$17</f>
        <v>82.99260000000001</v>
      </c>
      <c r="L192" s="10">
        <f>(1/2)*'Vehicle data and specs'!$C$20*'Vehicle data and specs'!$C$11*'Vehicle data and specs'!$C$13*$D192^2</f>
        <v>7.1046573591820996</v>
      </c>
      <c r="M192" s="101">
        <f t="shared" si="55"/>
        <v>-144.90274264081788</v>
      </c>
      <c r="N192" s="111">
        <f t="shared" si="56"/>
        <v>1</v>
      </c>
      <c r="O192" s="120">
        <f t="shared" si="57"/>
        <v>0</v>
      </c>
      <c r="P192" s="11">
        <f>SUM($O$2:$O192)</f>
        <v>274441.1464244246</v>
      </c>
      <c r="Q192" s="121">
        <f t="shared" si="58"/>
        <v>274.44114642442457</v>
      </c>
      <c r="R192" s="133">
        <f t="shared" si="59"/>
        <v>-551.43543727199949</v>
      </c>
      <c r="S192" s="35">
        <f t="shared" si="77"/>
        <v>551.43543727199949</v>
      </c>
      <c r="T192" s="35">
        <f t="shared" si="78"/>
        <v>0.55143543727199951</v>
      </c>
      <c r="U192" s="134">
        <f>SUM($R$2:$R192)</f>
        <v>-118632.97521405485</v>
      </c>
      <c r="V192" s="134">
        <f t="shared" si="60"/>
        <v>118632.97521405485</v>
      </c>
      <c r="W192" s="35">
        <f t="shared" si="61"/>
        <v>-118.63297521405485</v>
      </c>
      <c r="X192" s="135">
        <f t="shared" si="62"/>
        <v>118.63297521405485</v>
      </c>
      <c r="Y192" s="150">
        <f t="shared" si="63"/>
        <v>155.80817121036972</v>
      </c>
      <c r="Z192" s="11">
        <f t="shared" si="64"/>
        <v>-551.43543727199949</v>
      </c>
      <c r="AA192" s="12">
        <f>1/2*'Vehicle data and specs'!$C$6*$D192^2</f>
        <v>6862.3263888888887</v>
      </c>
      <c r="AB192" s="113">
        <f t="shared" si="65"/>
        <v>6.8623263888888886</v>
      </c>
      <c r="AC192" s="183">
        <f t="shared" si="79"/>
        <v>7.6233651784562387E-2</v>
      </c>
      <c r="AD192" s="42">
        <f t="shared" si="66"/>
        <v>-3.2953604226126351E-2</v>
      </c>
      <c r="AE192" s="42">
        <f t="shared" si="67"/>
        <v>3.2953604226126351E-2</v>
      </c>
      <c r="AF192" s="153">
        <f t="shared" si="80"/>
        <v>4.3280047558436036E-2</v>
      </c>
      <c r="AG192" s="156">
        <f t="shared" si="68"/>
        <v>94.906380171243882</v>
      </c>
      <c r="AH192" s="157">
        <f t="shared" si="69"/>
        <v>2.6362883380901078E-2</v>
      </c>
      <c r="AI192" s="160">
        <f t="shared" si="70"/>
        <v>0</v>
      </c>
      <c r="AJ192" s="13">
        <f t="shared" si="71"/>
        <v>-0.58363604674773861</v>
      </c>
      <c r="AK192" s="13">
        <f t="shared" si="72"/>
        <v>0.58363604674773861</v>
      </c>
      <c r="AL192" s="161">
        <f t="shared" si="73"/>
        <v>-0.58363604674773861</v>
      </c>
    </row>
    <row r="193" spans="1:38" x14ac:dyDescent="0.45">
      <c r="A193" s="44" t="s">
        <v>1</v>
      </c>
      <c r="B193" s="16">
        <v>191</v>
      </c>
      <c r="C193" s="52">
        <v>191</v>
      </c>
      <c r="D193" s="23">
        <f t="shared" si="54"/>
        <v>3.8055555555555554</v>
      </c>
      <c r="E193" s="58">
        <v>13.7</v>
      </c>
      <c r="F193" s="81">
        <f t="shared" si="74"/>
        <v>-0.22222222222222215</v>
      </c>
      <c r="G193" s="82">
        <f t="shared" si="75"/>
        <v>-0.79999999999999982</v>
      </c>
      <c r="H193" s="93">
        <f>SUM($D$2:$D193)</f>
        <v>964.19444444444468</v>
      </c>
      <c r="I193" s="94">
        <f t="shared" si="76"/>
        <v>3.5833333333333712</v>
      </c>
      <c r="J193" s="100">
        <f>'Vehicle data and specs'!$C$6*$F193</f>
        <v>-187.99999999999994</v>
      </c>
      <c r="K193" s="8">
        <f>'Vehicle data and specs'!$C$6*9.81*'Vehicle data and specs'!$C$17</f>
        <v>82.99260000000001</v>
      </c>
      <c r="L193" s="10">
        <f>(1/2)*'Vehicle data and specs'!$C$20*'Vehicle data and specs'!$C$11*'Vehicle data and specs'!$C$13*$D193^2</f>
        <v>6.34232171103395</v>
      </c>
      <c r="M193" s="101">
        <f t="shared" si="55"/>
        <v>-98.665078288965987</v>
      </c>
      <c r="N193" s="111">
        <f t="shared" si="56"/>
        <v>1</v>
      </c>
      <c r="O193" s="120">
        <f t="shared" si="57"/>
        <v>0</v>
      </c>
      <c r="P193" s="11">
        <f>SUM($O$2:$O193)</f>
        <v>274441.1464244246</v>
      </c>
      <c r="Q193" s="121">
        <f t="shared" si="58"/>
        <v>274.44114642442457</v>
      </c>
      <c r="R193" s="133">
        <f t="shared" si="59"/>
        <v>-353.54986386879852</v>
      </c>
      <c r="S193" s="35">
        <f t="shared" si="77"/>
        <v>353.54986386879852</v>
      </c>
      <c r="T193" s="35">
        <f t="shared" si="78"/>
        <v>0.3535498638687985</v>
      </c>
      <c r="U193" s="134">
        <f>SUM($R$2:$R193)</f>
        <v>-118986.52507792365</v>
      </c>
      <c r="V193" s="134">
        <f t="shared" si="60"/>
        <v>118986.52507792365</v>
      </c>
      <c r="W193" s="35">
        <f t="shared" si="61"/>
        <v>-118.98652507792366</v>
      </c>
      <c r="X193" s="135">
        <f t="shared" si="62"/>
        <v>118.98652507792366</v>
      </c>
      <c r="Y193" s="150">
        <f t="shared" si="63"/>
        <v>155.45462134650091</v>
      </c>
      <c r="Z193" s="11">
        <f t="shared" si="64"/>
        <v>-353.54986386879852</v>
      </c>
      <c r="AA193" s="12">
        <f>1/2*'Vehicle data and specs'!$C$6*$D193^2</f>
        <v>6125.9930555555547</v>
      </c>
      <c r="AB193" s="113">
        <f t="shared" si="65"/>
        <v>6.1259930555555551</v>
      </c>
      <c r="AC193" s="183">
        <f t="shared" si="79"/>
        <v>7.6233651784562387E-2</v>
      </c>
      <c r="AD193" s="42">
        <f t="shared" si="66"/>
        <v>-3.3051812521645463E-2</v>
      </c>
      <c r="AE193" s="42">
        <f t="shared" si="67"/>
        <v>3.3051812521645463E-2</v>
      </c>
      <c r="AF193" s="153">
        <f t="shared" si="80"/>
        <v>4.3181839262916924E-2</v>
      </c>
      <c r="AG193" s="156">
        <f t="shared" si="68"/>
        <v>95.189220062338933</v>
      </c>
      <c r="AH193" s="157">
        <f t="shared" si="69"/>
        <v>2.6441450017316369E-2</v>
      </c>
      <c r="AI193" s="160">
        <f t="shared" si="70"/>
        <v>0</v>
      </c>
      <c r="AJ193" s="13">
        <f t="shared" si="71"/>
        <v>-0.37547543682189832</v>
      </c>
      <c r="AK193" s="13">
        <f t="shared" si="72"/>
        <v>0.37547543682189832</v>
      </c>
      <c r="AL193" s="161">
        <f t="shared" si="73"/>
        <v>-0.37547543682189832</v>
      </c>
    </row>
    <row r="194" spans="1:38" x14ac:dyDescent="0.45">
      <c r="A194" s="44" t="s">
        <v>1</v>
      </c>
      <c r="B194" s="16">
        <v>192</v>
      </c>
      <c r="C194" s="52">
        <v>192</v>
      </c>
      <c r="D194" s="23">
        <f t="shared" ref="D194:D257" si="81">$E194/3.6</f>
        <v>3.5833333333333335</v>
      </c>
      <c r="E194" s="58">
        <v>12.9</v>
      </c>
      <c r="F194" s="81">
        <f t="shared" si="74"/>
        <v>-0.16666666666666657</v>
      </c>
      <c r="G194" s="82">
        <f t="shared" si="75"/>
        <v>-0.59999999999999964</v>
      </c>
      <c r="H194" s="93">
        <f>SUM($D$2:$D194)</f>
        <v>967.77777777777806</v>
      </c>
      <c r="I194" s="94">
        <f t="shared" si="76"/>
        <v>3.4722222222221717</v>
      </c>
      <c r="J194" s="100">
        <f>'Vehicle data and specs'!$C$6*$F194</f>
        <v>-140.99999999999991</v>
      </c>
      <c r="K194" s="8">
        <f>'Vehicle data and specs'!$C$6*9.81*'Vehicle data and specs'!$C$17</f>
        <v>82.99260000000001</v>
      </c>
      <c r="L194" s="10">
        <f>(1/2)*'Vehicle data and specs'!$C$20*'Vehicle data and specs'!$C$11*'Vehicle data and specs'!$C$13*$D194^2</f>
        <v>5.6232391493055562</v>
      </c>
      <c r="M194" s="101">
        <f t="shared" ref="M194:M257" si="82">SUM($J194:$L194)</f>
        <v>-52.38416085069435</v>
      </c>
      <c r="N194" s="111">
        <f t="shared" ref="N194:N257" si="83">IF($M194&gt;0.0001, 0, 1)</f>
        <v>1</v>
      </c>
      <c r="O194" s="120">
        <f t="shared" ref="O194:O257" si="84">IF($F194&lt;0.000001,0,$M194*$I194)</f>
        <v>0</v>
      </c>
      <c r="P194" s="11">
        <f>SUM($O$2:$O194)</f>
        <v>274441.1464244246</v>
      </c>
      <c r="Q194" s="121">
        <f t="shared" ref="Q194:Q257" si="85">$P194/1000</f>
        <v>274.44114642442457</v>
      </c>
      <c r="R194" s="133">
        <f t="shared" ref="R194:R257" si="86">IF($M194&gt;0,0,$M194*$I194)</f>
        <v>-181.88944739824163</v>
      </c>
      <c r="S194" s="35">
        <f t="shared" si="77"/>
        <v>181.88944739824163</v>
      </c>
      <c r="T194" s="35">
        <f t="shared" si="78"/>
        <v>0.18188944739824162</v>
      </c>
      <c r="U194" s="134">
        <f>SUM($R$2:$R194)</f>
        <v>-119168.41452532189</v>
      </c>
      <c r="V194" s="134">
        <f t="shared" ref="V194:V257" si="87">$U194*-1</f>
        <v>119168.41452532189</v>
      </c>
      <c r="W194" s="35">
        <f t="shared" ref="W194:W257" si="88">$U194/1000</f>
        <v>-119.16841452532189</v>
      </c>
      <c r="X194" s="135">
        <f t="shared" ref="X194:X257" si="89">$W194*-1</f>
        <v>119.16841452532189</v>
      </c>
      <c r="Y194" s="150">
        <f t="shared" ref="Y194:Y257" si="90">Q194-X194</f>
        <v>155.27273189910267</v>
      </c>
      <c r="Z194" s="11">
        <f t="shared" ref="Z194:Z257" si="91">$O194+$R194</f>
        <v>-181.88944739824163</v>
      </c>
      <c r="AA194" s="12">
        <f>1/2*'Vehicle data and specs'!$C$6*$D194^2</f>
        <v>5431.4375</v>
      </c>
      <c r="AB194" s="113">
        <f t="shared" ref="AB194:AB257" si="92">$AA194/1000</f>
        <v>5.4314375000000004</v>
      </c>
      <c r="AC194" s="183">
        <f t="shared" si="79"/>
        <v>7.6233651784562387E-2</v>
      </c>
      <c r="AD194" s="42">
        <f t="shared" ref="AD194:AD257" si="93">$W194/3600</f>
        <v>-3.3102337368144968E-2</v>
      </c>
      <c r="AE194" s="42">
        <f t="shared" ref="AE194:AE257" si="94">$X194/3600</f>
        <v>3.3102337368144968E-2</v>
      </c>
      <c r="AF194" s="153">
        <f t="shared" si="80"/>
        <v>4.3131314416417418E-2</v>
      </c>
      <c r="AG194" s="156">
        <f t="shared" ref="AG194:AG257" si="95">$X194*80%</f>
        <v>95.334731620257514</v>
      </c>
      <c r="AH194" s="157">
        <f t="shared" ref="AH194:AH257" si="96">$AG194/3600</f>
        <v>2.6481869894515977E-2</v>
      </c>
      <c r="AI194" s="160">
        <f t="shared" ref="AI194:AI257" si="97">IF($AL194&gt;0,$AL194,0)</f>
        <v>0</v>
      </c>
      <c r="AJ194" s="13">
        <f t="shared" ref="AJ194:AJ257" si="98">IF($AL194&lt;0,$AL194,0)</f>
        <v>-0.1877099097149881</v>
      </c>
      <c r="AK194" s="13">
        <f t="shared" ref="AK194:AK257" si="99">$AJ194*-1</f>
        <v>0.1877099097149881</v>
      </c>
      <c r="AL194" s="161">
        <f t="shared" ref="AL194:AL257" si="100">($M194*$D194)/1000</f>
        <v>-0.1877099097149881</v>
      </c>
    </row>
    <row r="195" spans="1:38" x14ac:dyDescent="0.45">
      <c r="A195" s="44" t="s">
        <v>1</v>
      </c>
      <c r="B195" s="16">
        <v>193</v>
      </c>
      <c r="C195" s="52">
        <v>193</v>
      </c>
      <c r="D195" s="23">
        <f t="shared" si="81"/>
        <v>3.4722222222222223</v>
      </c>
      <c r="E195" s="58">
        <v>12.5</v>
      </c>
      <c r="F195" s="81">
        <f t="shared" ref="F195:F258" si="101">($E196-$E194)/2/3.6</f>
        <v>-9.7222222222222363E-2</v>
      </c>
      <c r="G195" s="82">
        <f t="shared" ref="G195:G258" si="102">($E196-$E194)/2</f>
        <v>-0.35000000000000053</v>
      </c>
      <c r="H195" s="93">
        <f>SUM($D$2:$D195)</f>
        <v>971.25000000000023</v>
      </c>
      <c r="I195" s="94">
        <f t="shared" ref="I195:I258" si="103">$H196-$H195</f>
        <v>3.3888888888889142</v>
      </c>
      <c r="J195" s="100">
        <f>'Vehicle data and specs'!$C$6*$F195</f>
        <v>-82.250000000000114</v>
      </c>
      <c r="K195" s="8">
        <f>'Vehicle data and specs'!$C$6*9.81*'Vehicle data and specs'!$C$17</f>
        <v>82.99260000000001</v>
      </c>
      <c r="L195" s="10">
        <f>(1/2)*'Vehicle data and specs'!$C$20*'Vehicle data and specs'!$C$11*'Vehicle data and specs'!$C$13*$D195^2</f>
        <v>5.2799177758487659</v>
      </c>
      <c r="M195" s="101">
        <f t="shared" si="82"/>
        <v>6.0225177758486623</v>
      </c>
      <c r="N195" s="111">
        <f t="shared" si="83"/>
        <v>0</v>
      </c>
      <c r="O195" s="120">
        <f t="shared" si="84"/>
        <v>0</v>
      </c>
      <c r="P195" s="11">
        <f>SUM($O$2:$O195)</f>
        <v>274441.1464244246</v>
      </c>
      <c r="Q195" s="121">
        <f t="shared" si="85"/>
        <v>274.44114642442457</v>
      </c>
      <c r="R195" s="133">
        <f t="shared" si="86"/>
        <v>0</v>
      </c>
      <c r="S195" s="35">
        <f t="shared" ref="S195:S258" si="104">R195*-1</f>
        <v>0</v>
      </c>
      <c r="T195" s="35">
        <f t="shared" ref="T195:T258" si="105">S195/1000</f>
        <v>0</v>
      </c>
      <c r="U195" s="134">
        <f>SUM($R$2:$R195)</f>
        <v>-119168.41452532189</v>
      </c>
      <c r="V195" s="134">
        <f t="shared" si="87"/>
        <v>119168.41452532189</v>
      </c>
      <c r="W195" s="35">
        <f t="shared" si="88"/>
        <v>-119.16841452532189</v>
      </c>
      <c r="X195" s="135">
        <f t="shared" si="89"/>
        <v>119.16841452532189</v>
      </c>
      <c r="Y195" s="150">
        <f t="shared" si="90"/>
        <v>155.27273189910267</v>
      </c>
      <c r="Z195" s="11">
        <f t="shared" si="91"/>
        <v>0</v>
      </c>
      <c r="AA195" s="12">
        <f>1/2*'Vehicle data and specs'!$C$6*$D195^2</f>
        <v>5099.8263888888887</v>
      </c>
      <c r="AB195" s="113">
        <f t="shared" si="92"/>
        <v>5.0998263888888884</v>
      </c>
      <c r="AC195" s="183">
        <f t="shared" ref="AC195:AC258" si="106">$Q195/3600</f>
        <v>7.6233651784562387E-2</v>
      </c>
      <c r="AD195" s="42">
        <f t="shared" si="93"/>
        <v>-3.3102337368144968E-2</v>
      </c>
      <c r="AE195" s="42">
        <f t="shared" si="94"/>
        <v>3.3102337368144968E-2</v>
      </c>
      <c r="AF195" s="153">
        <f t="shared" ref="AF195:AF258" si="107">AC195-AE195</f>
        <v>4.3131314416417418E-2</v>
      </c>
      <c r="AG195" s="156">
        <f t="shared" si="95"/>
        <v>95.334731620257514</v>
      </c>
      <c r="AH195" s="157">
        <f t="shared" si="96"/>
        <v>2.6481869894515977E-2</v>
      </c>
      <c r="AI195" s="160">
        <f t="shared" si="97"/>
        <v>2.0911520055030077E-2</v>
      </c>
      <c r="AJ195" s="13">
        <f t="shared" si="98"/>
        <v>0</v>
      </c>
      <c r="AK195" s="13">
        <f t="shared" si="99"/>
        <v>0</v>
      </c>
      <c r="AL195" s="161">
        <f t="shared" si="100"/>
        <v>2.0911520055030077E-2</v>
      </c>
    </row>
    <row r="196" spans="1:38" x14ac:dyDescent="0.45">
      <c r="A196" s="44" t="s">
        <v>1</v>
      </c>
      <c r="B196" s="16">
        <v>194</v>
      </c>
      <c r="C196" s="52">
        <v>194</v>
      </c>
      <c r="D196" s="23">
        <f t="shared" si="81"/>
        <v>3.3888888888888884</v>
      </c>
      <c r="E196" s="58">
        <v>12.2</v>
      </c>
      <c r="F196" s="81">
        <f t="shared" si="101"/>
        <v>-6.9444444444444448E-2</v>
      </c>
      <c r="G196" s="82">
        <f t="shared" si="102"/>
        <v>-0.25</v>
      </c>
      <c r="H196" s="93">
        <f>SUM($D$2:$D196)</f>
        <v>974.63888888888914</v>
      </c>
      <c r="I196" s="94">
        <f t="shared" si="103"/>
        <v>3.3333333333333712</v>
      </c>
      <c r="J196" s="100">
        <f>'Vehicle data and specs'!$C$6*$F196</f>
        <v>-58.75</v>
      </c>
      <c r="K196" s="8">
        <f>'Vehicle data and specs'!$C$6*9.81*'Vehicle data and specs'!$C$17</f>
        <v>82.99260000000001</v>
      </c>
      <c r="L196" s="10">
        <f>(1/2)*'Vehicle data and specs'!$C$20*'Vehicle data and specs'!$C$11*'Vehicle data and specs'!$C$13*$D196^2</f>
        <v>5.0295229552469127</v>
      </c>
      <c r="M196" s="101">
        <f t="shared" si="82"/>
        <v>29.272122955246921</v>
      </c>
      <c r="N196" s="111">
        <f t="shared" si="83"/>
        <v>0</v>
      </c>
      <c r="O196" s="120">
        <f t="shared" si="84"/>
        <v>0</v>
      </c>
      <c r="P196" s="11">
        <f>SUM($O$2:$O196)</f>
        <v>274441.1464244246</v>
      </c>
      <c r="Q196" s="121">
        <f t="shared" si="85"/>
        <v>274.44114642442457</v>
      </c>
      <c r="R196" s="133">
        <f t="shared" si="86"/>
        <v>0</v>
      </c>
      <c r="S196" s="35">
        <f t="shared" si="104"/>
        <v>0</v>
      </c>
      <c r="T196" s="35">
        <f t="shared" si="105"/>
        <v>0</v>
      </c>
      <c r="U196" s="134">
        <f>SUM($R$2:$R196)</f>
        <v>-119168.41452532189</v>
      </c>
      <c r="V196" s="134">
        <f t="shared" si="87"/>
        <v>119168.41452532189</v>
      </c>
      <c r="W196" s="35">
        <f t="shared" si="88"/>
        <v>-119.16841452532189</v>
      </c>
      <c r="X196" s="135">
        <f t="shared" si="89"/>
        <v>119.16841452532189</v>
      </c>
      <c r="Y196" s="150">
        <f t="shared" si="90"/>
        <v>155.27273189910267</v>
      </c>
      <c r="Z196" s="11">
        <f t="shared" si="91"/>
        <v>0</v>
      </c>
      <c r="AA196" s="12">
        <f>1/2*'Vehicle data and specs'!$C$6*$D196^2</f>
        <v>4857.9722222222208</v>
      </c>
      <c r="AB196" s="113">
        <f t="shared" si="92"/>
        <v>4.8579722222222212</v>
      </c>
      <c r="AC196" s="183">
        <f t="shared" si="106"/>
        <v>7.6233651784562387E-2</v>
      </c>
      <c r="AD196" s="42">
        <f t="shared" si="93"/>
        <v>-3.3102337368144968E-2</v>
      </c>
      <c r="AE196" s="42">
        <f t="shared" si="94"/>
        <v>3.3102337368144968E-2</v>
      </c>
      <c r="AF196" s="153">
        <f t="shared" si="107"/>
        <v>4.3131314416417418E-2</v>
      </c>
      <c r="AG196" s="156">
        <f t="shared" si="95"/>
        <v>95.334731620257514</v>
      </c>
      <c r="AH196" s="157">
        <f t="shared" si="96"/>
        <v>2.6481869894515977E-2</v>
      </c>
      <c r="AI196" s="160">
        <f t="shared" si="97"/>
        <v>9.9199972237225667E-2</v>
      </c>
      <c r="AJ196" s="13">
        <f t="shared" si="98"/>
        <v>0</v>
      </c>
      <c r="AK196" s="13">
        <f t="shared" si="99"/>
        <v>0</v>
      </c>
      <c r="AL196" s="161">
        <f t="shared" si="100"/>
        <v>9.9199972237225667E-2</v>
      </c>
    </row>
    <row r="197" spans="1:38" x14ac:dyDescent="0.45">
      <c r="A197" s="44" t="s">
        <v>1</v>
      </c>
      <c r="B197" s="16">
        <v>195</v>
      </c>
      <c r="C197" s="52">
        <v>195</v>
      </c>
      <c r="D197" s="23">
        <f t="shared" si="81"/>
        <v>3.333333333333333</v>
      </c>
      <c r="E197" s="58">
        <v>12</v>
      </c>
      <c r="F197" s="81">
        <f t="shared" si="101"/>
        <v>-2.7777777777777679E-2</v>
      </c>
      <c r="G197" s="82">
        <f t="shared" si="102"/>
        <v>-9.9999999999999645E-2</v>
      </c>
      <c r="H197" s="93">
        <f>SUM($D$2:$D197)</f>
        <v>977.97222222222251</v>
      </c>
      <c r="I197" s="94">
        <f t="shared" si="103"/>
        <v>3.3333333333333712</v>
      </c>
      <c r="J197" s="100">
        <f>'Vehicle data and specs'!$C$6*$F197</f>
        <v>-23.499999999999915</v>
      </c>
      <c r="K197" s="8">
        <f>'Vehicle data and specs'!$C$6*9.81*'Vehicle data and specs'!$C$17</f>
        <v>82.99260000000001</v>
      </c>
      <c r="L197" s="10">
        <f>(1/2)*'Vehicle data and specs'!$C$20*'Vehicle data and specs'!$C$11*'Vehicle data and specs'!$C$13*$D197^2</f>
        <v>4.8659722222222213</v>
      </c>
      <c r="M197" s="101">
        <f t="shared" si="82"/>
        <v>64.358572222222321</v>
      </c>
      <c r="N197" s="111">
        <f t="shared" si="83"/>
        <v>0</v>
      </c>
      <c r="O197" s="120">
        <f t="shared" si="84"/>
        <v>0</v>
      </c>
      <c r="P197" s="11">
        <f>SUM($O$2:$O197)</f>
        <v>274441.1464244246</v>
      </c>
      <c r="Q197" s="121">
        <f t="shared" si="85"/>
        <v>274.44114642442457</v>
      </c>
      <c r="R197" s="133">
        <f t="shared" si="86"/>
        <v>0</v>
      </c>
      <c r="S197" s="35">
        <f t="shared" si="104"/>
        <v>0</v>
      </c>
      <c r="T197" s="35">
        <f t="shared" si="105"/>
        <v>0</v>
      </c>
      <c r="U197" s="134">
        <f>SUM($R$2:$R197)</f>
        <v>-119168.41452532189</v>
      </c>
      <c r="V197" s="134">
        <f t="shared" si="87"/>
        <v>119168.41452532189</v>
      </c>
      <c r="W197" s="35">
        <f t="shared" si="88"/>
        <v>-119.16841452532189</v>
      </c>
      <c r="X197" s="135">
        <f t="shared" si="89"/>
        <v>119.16841452532189</v>
      </c>
      <c r="Y197" s="150">
        <f t="shared" si="90"/>
        <v>155.27273189910267</v>
      </c>
      <c r="Z197" s="11">
        <f t="shared" si="91"/>
        <v>0</v>
      </c>
      <c r="AA197" s="12">
        <f>1/2*'Vehicle data and specs'!$C$6*$D197^2</f>
        <v>4699.9999999999991</v>
      </c>
      <c r="AB197" s="113">
        <f t="shared" si="92"/>
        <v>4.6999999999999993</v>
      </c>
      <c r="AC197" s="183">
        <f t="shared" si="106"/>
        <v>7.6233651784562387E-2</v>
      </c>
      <c r="AD197" s="42">
        <f t="shared" si="93"/>
        <v>-3.3102337368144968E-2</v>
      </c>
      <c r="AE197" s="42">
        <f t="shared" si="94"/>
        <v>3.3102337368144968E-2</v>
      </c>
      <c r="AF197" s="153">
        <f t="shared" si="107"/>
        <v>4.3131314416417418E-2</v>
      </c>
      <c r="AG197" s="156">
        <f t="shared" si="95"/>
        <v>95.334731620257514</v>
      </c>
      <c r="AH197" s="157">
        <f t="shared" si="96"/>
        <v>2.6481869894515977E-2</v>
      </c>
      <c r="AI197" s="160">
        <f t="shared" si="97"/>
        <v>0.21452857407407439</v>
      </c>
      <c r="AJ197" s="13">
        <f t="shared" si="98"/>
        <v>0</v>
      </c>
      <c r="AK197" s="13">
        <f t="shared" si="99"/>
        <v>0</v>
      </c>
      <c r="AL197" s="161">
        <f t="shared" si="100"/>
        <v>0.21452857407407439</v>
      </c>
    </row>
    <row r="198" spans="1:38" x14ac:dyDescent="0.45">
      <c r="A198" s="44" t="s">
        <v>1</v>
      </c>
      <c r="B198" s="16">
        <v>196</v>
      </c>
      <c r="C198" s="52">
        <v>196</v>
      </c>
      <c r="D198" s="23">
        <f t="shared" si="81"/>
        <v>3.333333333333333</v>
      </c>
      <c r="E198" s="58">
        <v>12</v>
      </c>
      <c r="F198" s="81">
        <f t="shared" si="101"/>
        <v>0</v>
      </c>
      <c r="G198" s="82">
        <f t="shared" si="102"/>
        <v>0</v>
      </c>
      <c r="H198" s="93">
        <f>SUM($D$2:$D198)</f>
        <v>981.30555555555588</v>
      </c>
      <c r="I198" s="94">
        <f t="shared" si="103"/>
        <v>3.3333333333333712</v>
      </c>
      <c r="J198" s="100">
        <f>'Vehicle data and specs'!$C$6*$F198</f>
        <v>0</v>
      </c>
      <c r="K198" s="8">
        <f>'Vehicle data and specs'!$C$6*9.81*'Vehicle data and specs'!$C$17</f>
        <v>82.99260000000001</v>
      </c>
      <c r="L198" s="10">
        <f>(1/2)*'Vehicle data and specs'!$C$20*'Vehicle data and specs'!$C$11*'Vehicle data and specs'!$C$13*$D198^2</f>
        <v>4.8659722222222213</v>
      </c>
      <c r="M198" s="101">
        <f t="shared" si="82"/>
        <v>87.858572222222236</v>
      </c>
      <c r="N198" s="111">
        <f t="shared" si="83"/>
        <v>0</v>
      </c>
      <c r="O198" s="120">
        <f t="shared" si="84"/>
        <v>0</v>
      </c>
      <c r="P198" s="11">
        <f>SUM($O$2:$O198)</f>
        <v>274441.1464244246</v>
      </c>
      <c r="Q198" s="121">
        <f t="shared" si="85"/>
        <v>274.44114642442457</v>
      </c>
      <c r="R198" s="133">
        <f t="shared" si="86"/>
        <v>0</v>
      </c>
      <c r="S198" s="35">
        <f t="shared" si="104"/>
        <v>0</v>
      </c>
      <c r="T198" s="35">
        <f t="shared" si="105"/>
        <v>0</v>
      </c>
      <c r="U198" s="134">
        <f>SUM($R$2:$R198)</f>
        <v>-119168.41452532189</v>
      </c>
      <c r="V198" s="134">
        <f t="shared" si="87"/>
        <v>119168.41452532189</v>
      </c>
      <c r="W198" s="35">
        <f t="shared" si="88"/>
        <v>-119.16841452532189</v>
      </c>
      <c r="X198" s="135">
        <f t="shared" si="89"/>
        <v>119.16841452532189</v>
      </c>
      <c r="Y198" s="150">
        <f t="shared" si="90"/>
        <v>155.27273189910267</v>
      </c>
      <c r="Z198" s="11">
        <f t="shared" si="91"/>
        <v>0</v>
      </c>
      <c r="AA198" s="12">
        <f>1/2*'Vehicle data and specs'!$C$6*$D198^2</f>
        <v>4699.9999999999991</v>
      </c>
      <c r="AB198" s="113">
        <f t="shared" si="92"/>
        <v>4.6999999999999993</v>
      </c>
      <c r="AC198" s="183">
        <f t="shared" si="106"/>
        <v>7.6233651784562387E-2</v>
      </c>
      <c r="AD198" s="42">
        <f t="shared" si="93"/>
        <v>-3.3102337368144968E-2</v>
      </c>
      <c r="AE198" s="42">
        <f t="shared" si="94"/>
        <v>3.3102337368144968E-2</v>
      </c>
      <c r="AF198" s="153">
        <f t="shared" si="107"/>
        <v>4.3131314416417418E-2</v>
      </c>
      <c r="AG198" s="156">
        <f t="shared" si="95"/>
        <v>95.334731620257514</v>
      </c>
      <c r="AH198" s="157">
        <f t="shared" si="96"/>
        <v>2.6481869894515977E-2</v>
      </c>
      <c r="AI198" s="160">
        <f t="shared" si="97"/>
        <v>0.29286190740740742</v>
      </c>
      <c r="AJ198" s="13">
        <f t="shared" si="98"/>
        <v>0</v>
      </c>
      <c r="AK198" s="13">
        <f t="shared" si="99"/>
        <v>0</v>
      </c>
      <c r="AL198" s="161">
        <f t="shared" si="100"/>
        <v>0.29286190740740742</v>
      </c>
    </row>
    <row r="199" spans="1:38" x14ac:dyDescent="0.45">
      <c r="A199" s="44" t="s">
        <v>1</v>
      </c>
      <c r="B199" s="16">
        <v>197</v>
      </c>
      <c r="C199" s="52">
        <v>197</v>
      </c>
      <c r="D199" s="23">
        <f t="shared" si="81"/>
        <v>3.333333333333333</v>
      </c>
      <c r="E199" s="58">
        <v>12</v>
      </c>
      <c r="F199" s="81">
        <f t="shared" si="101"/>
        <v>0</v>
      </c>
      <c r="G199" s="82">
        <f t="shared" si="102"/>
        <v>0</v>
      </c>
      <c r="H199" s="93">
        <f>SUM($D$2:$D199)</f>
        <v>984.63888888888926</v>
      </c>
      <c r="I199" s="94">
        <f t="shared" si="103"/>
        <v>3.3333333333333712</v>
      </c>
      <c r="J199" s="100">
        <f>'Vehicle data and specs'!$C$6*$F199</f>
        <v>0</v>
      </c>
      <c r="K199" s="8">
        <f>'Vehicle data and specs'!$C$6*9.81*'Vehicle data and specs'!$C$17</f>
        <v>82.99260000000001</v>
      </c>
      <c r="L199" s="10">
        <f>(1/2)*'Vehicle data and specs'!$C$20*'Vehicle data and specs'!$C$11*'Vehicle data and specs'!$C$13*$D199^2</f>
        <v>4.8659722222222213</v>
      </c>
      <c r="M199" s="101">
        <f t="shared" si="82"/>
        <v>87.858572222222236</v>
      </c>
      <c r="N199" s="111">
        <f t="shared" si="83"/>
        <v>0</v>
      </c>
      <c r="O199" s="120">
        <f t="shared" si="84"/>
        <v>0</v>
      </c>
      <c r="P199" s="11">
        <f>SUM($O$2:$O199)</f>
        <v>274441.1464244246</v>
      </c>
      <c r="Q199" s="121">
        <f t="shared" si="85"/>
        <v>274.44114642442457</v>
      </c>
      <c r="R199" s="133">
        <f t="shared" si="86"/>
        <v>0</v>
      </c>
      <c r="S199" s="35">
        <f t="shared" si="104"/>
        <v>0</v>
      </c>
      <c r="T199" s="35">
        <f t="shared" si="105"/>
        <v>0</v>
      </c>
      <c r="U199" s="134">
        <f>SUM($R$2:$R199)</f>
        <v>-119168.41452532189</v>
      </c>
      <c r="V199" s="134">
        <f t="shared" si="87"/>
        <v>119168.41452532189</v>
      </c>
      <c r="W199" s="35">
        <f t="shared" si="88"/>
        <v>-119.16841452532189</v>
      </c>
      <c r="X199" s="135">
        <f t="shared" si="89"/>
        <v>119.16841452532189</v>
      </c>
      <c r="Y199" s="150">
        <f t="shared" si="90"/>
        <v>155.27273189910267</v>
      </c>
      <c r="Z199" s="11">
        <f t="shared" si="91"/>
        <v>0</v>
      </c>
      <c r="AA199" s="12">
        <f>1/2*'Vehicle data and specs'!$C$6*$D199^2</f>
        <v>4699.9999999999991</v>
      </c>
      <c r="AB199" s="113">
        <f t="shared" si="92"/>
        <v>4.6999999999999993</v>
      </c>
      <c r="AC199" s="183">
        <f t="shared" si="106"/>
        <v>7.6233651784562387E-2</v>
      </c>
      <c r="AD199" s="42">
        <f t="shared" si="93"/>
        <v>-3.3102337368144968E-2</v>
      </c>
      <c r="AE199" s="42">
        <f t="shared" si="94"/>
        <v>3.3102337368144968E-2</v>
      </c>
      <c r="AF199" s="153">
        <f t="shared" si="107"/>
        <v>4.3131314416417418E-2</v>
      </c>
      <c r="AG199" s="156">
        <f t="shared" si="95"/>
        <v>95.334731620257514</v>
      </c>
      <c r="AH199" s="157">
        <f t="shared" si="96"/>
        <v>2.6481869894515977E-2</v>
      </c>
      <c r="AI199" s="160">
        <f t="shared" si="97"/>
        <v>0.29286190740740742</v>
      </c>
      <c r="AJ199" s="13">
        <f t="shared" si="98"/>
        <v>0</v>
      </c>
      <c r="AK199" s="13">
        <f t="shared" si="99"/>
        <v>0</v>
      </c>
      <c r="AL199" s="161">
        <f t="shared" si="100"/>
        <v>0.29286190740740742</v>
      </c>
    </row>
    <row r="200" spans="1:38" x14ac:dyDescent="0.45">
      <c r="A200" s="44" t="s">
        <v>1</v>
      </c>
      <c r="B200" s="16">
        <v>198</v>
      </c>
      <c r="C200" s="52">
        <v>198</v>
      </c>
      <c r="D200" s="23">
        <f t="shared" si="81"/>
        <v>3.333333333333333</v>
      </c>
      <c r="E200" s="58">
        <v>12</v>
      </c>
      <c r="F200" s="81">
        <f t="shared" si="101"/>
        <v>6.9444444444444448E-2</v>
      </c>
      <c r="G200" s="82">
        <f t="shared" si="102"/>
        <v>0.25</v>
      </c>
      <c r="H200" s="93">
        <f>SUM($D$2:$D200)</f>
        <v>987.97222222222263</v>
      </c>
      <c r="I200" s="94">
        <f t="shared" si="103"/>
        <v>3.4722222222221717</v>
      </c>
      <c r="J200" s="100">
        <f>'Vehicle data and specs'!$C$6*$F200</f>
        <v>58.75</v>
      </c>
      <c r="K200" s="8">
        <f>'Vehicle data and specs'!$C$6*9.81*'Vehicle data and specs'!$C$17</f>
        <v>82.99260000000001</v>
      </c>
      <c r="L200" s="10">
        <f>(1/2)*'Vehicle data and specs'!$C$20*'Vehicle data and specs'!$C$11*'Vehicle data and specs'!$C$13*$D200^2</f>
        <v>4.8659722222222213</v>
      </c>
      <c r="M200" s="101">
        <f t="shared" si="82"/>
        <v>146.60857222222222</v>
      </c>
      <c r="N200" s="111">
        <f t="shared" si="83"/>
        <v>0</v>
      </c>
      <c r="O200" s="120">
        <f t="shared" si="84"/>
        <v>509.05754243826419</v>
      </c>
      <c r="P200" s="11">
        <f>SUM($O$2:$O200)</f>
        <v>274950.20396686287</v>
      </c>
      <c r="Q200" s="121">
        <f t="shared" si="85"/>
        <v>274.95020396686289</v>
      </c>
      <c r="R200" s="133">
        <f t="shared" si="86"/>
        <v>0</v>
      </c>
      <c r="S200" s="35">
        <f t="shared" si="104"/>
        <v>0</v>
      </c>
      <c r="T200" s="35">
        <f t="shared" si="105"/>
        <v>0</v>
      </c>
      <c r="U200" s="134">
        <f>SUM($R$2:$R200)</f>
        <v>-119168.41452532189</v>
      </c>
      <c r="V200" s="134">
        <f t="shared" si="87"/>
        <v>119168.41452532189</v>
      </c>
      <c r="W200" s="35">
        <f t="shared" si="88"/>
        <v>-119.16841452532189</v>
      </c>
      <c r="X200" s="135">
        <f t="shared" si="89"/>
        <v>119.16841452532189</v>
      </c>
      <c r="Y200" s="150">
        <f t="shared" si="90"/>
        <v>155.78178944154098</v>
      </c>
      <c r="Z200" s="11">
        <f t="shared" si="91"/>
        <v>509.05754243826419</v>
      </c>
      <c r="AA200" s="12">
        <f>1/2*'Vehicle data and specs'!$C$6*$D200^2</f>
        <v>4699.9999999999991</v>
      </c>
      <c r="AB200" s="113">
        <f t="shared" si="92"/>
        <v>4.6999999999999993</v>
      </c>
      <c r="AC200" s="183">
        <f t="shared" si="106"/>
        <v>7.6375056657461915E-2</v>
      </c>
      <c r="AD200" s="42">
        <f t="shared" si="93"/>
        <v>-3.3102337368144968E-2</v>
      </c>
      <c r="AE200" s="42">
        <f t="shared" si="94"/>
        <v>3.3102337368144968E-2</v>
      </c>
      <c r="AF200" s="153">
        <f t="shared" si="107"/>
        <v>4.3272719289316947E-2</v>
      </c>
      <c r="AG200" s="156">
        <f t="shared" si="95"/>
        <v>95.334731620257514</v>
      </c>
      <c r="AH200" s="157">
        <f t="shared" si="96"/>
        <v>2.6481869894515977E-2</v>
      </c>
      <c r="AI200" s="160">
        <f t="shared" si="97"/>
        <v>0.48869524074074072</v>
      </c>
      <c r="AJ200" s="13">
        <f t="shared" si="98"/>
        <v>0</v>
      </c>
      <c r="AK200" s="13">
        <f t="shared" si="99"/>
        <v>0</v>
      </c>
      <c r="AL200" s="161">
        <f t="shared" si="100"/>
        <v>0.48869524074074072</v>
      </c>
    </row>
    <row r="201" spans="1:38" x14ac:dyDescent="0.45">
      <c r="A201" s="44" t="s">
        <v>1</v>
      </c>
      <c r="B201" s="16">
        <v>199</v>
      </c>
      <c r="C201" s="52">
        <v>199</v>
      </c>
      <c r="D201" s="23">
        <f t="shared" si="81"/>
        <v>3.4722222222222223</v>
      </c>
      <c r="E201" s="58">
        <v>12.5</v>
      </c>
      <c r="F201" s="81">
        <f t="shared" si="101"/>
        <v>0.1388888888888889</v>
      </c>
      <c r="G201" s="82">
        <f t="shared" si="102"/>
        <v>0.5</v>
      </c>
      <c r="H201" s="93">
        <f>SUM($D$2:$D201)</f>
        <v>991.4444444444448</v>
      </c>
      <c r="I201" s="94">
        <f t="shared" si="103"/>
        <v>3.6111111111110858</v>
      </c>
      <c r="J201" s="100">
        <f>'Vehicle data and specs'!$C$6*$F201</f>
        <v>117.5</v>
      </c>
      <c r="K201" s="8">
        <f>'Vehicle data and specs'!$C$6*9.81*'Vehicle data and specs'!$C$17</f>
        <v>82.99260000000001</v>
      </c>
      <c r="L201" s="10">
        <f>(1/2)*'Vehicle data and specs'!$C$20*'Vehicle data and specs'!$C$11*'Vehicle data and specs'!$C$13*$D201^2</f>
        <v>5.2799177758487659</v>
      </c>
      <c r="M201" s="101">
        <f t="shared" si="82"/>
        <v>205.77251777584877</v>
      </c>
      <c r="N201" s="111">
        <f t="shared" si="83"/>
        <v>0</v>
      </c>
      <c r="O201" s="120">
        <f t="shared" si="84"/>
        <v>743.06742530167094</v>
      </c>
      <c r="P201" s="11">
        <f>SUM($O$2:$O201)</f>
        <v>275693.27139216452</v>
      </c>
      <c r="Q201" s="121">
        <f t="shared" si="85"/>
        <v>275.69327139216455</v>
      </c>
      <c r="R201" s="133">
        <f t="shared" si="86"/>
        <v>0</v>
      </c>
      <c r="S201" s="35">
        <f t="shared" si="104"/>
        <v>0</v>
      </c>
      <c r="T201" s="35">
        <f t="shared" si="105"/>
        <v>0</v>
      </c>
      <c r="U201" s="134">
        <f>SUM($R$2:$R201)</f>
        <v>-119168.41452532189</v>
      </c>
      <c r="V201" s="134">
        <f t="shared" si="87"/>
        <v>119168.41452532189</v>
      </c>
      <c r="W201" s="35">
        <f t="shared" si="88"/>
        <v>-119.16841452532189</v>
      </c>
      <c r="X201" s="135">
        <f t="shared" si="89"/>
        <v>119.16841452532189</v>
      </c>
      <c r="Y201" s="150">
        <f t="shared" si="90"/>
        <v>156.52485686684264</v>
      </c>
      <c r="Z201" s="11">
        <f t="shared" si="91"/>
        <v>743.06742530167094</v>
      </c>
      <c r="AA201" s="12">
        <f>1/2*'Vehicle data and specs'!$C$6*$D201^2</f>
        <v>5099.8263888888887</v>
      </c>
      <c r="AB201" s="113">
        <f t="shared" si="92"/>
        <v>5.0998263888888884</v>
      </c>
      <c r="AC201" s="183">
        <f t="shared" si="106"/>
        <v>7.6581464275601266E-2</v>
      </c>
      <c r="AD201" s="42">
        <f t="shared" si="93"/>
        <v>-3.3102337368144968E-2</v>
      </c>
      <c r="AE201" s="42">
        <f t="shared" si="94"/>
        <v>3.3102337368144968E-2</v>
      </c>
      <c r="AF201" s="153">
        <f t="shared" si="107"/>
        <v>4.3479126907456297E-2</v>
      </c>
      <c r="AG201" s="156">
        <f t="shared" si="95"/>
        <v>95.334731620257514</v>
      </c>
      <c r="AH201" s="157">
        <f t="shared" si="96"/>
        <v>2.6481869894515977E-2</v>
      </c>
      <c r="AI201" s="160">
        <f t="shared" si="97"/>
        <v>0.71448790894391934</v>
      </c>
      <c r="AJ201" s="13">
        <f t="shared" si="98"/>
        <v>0</v>
      </c>
      <c r="AK201" s="13">
        <f t="shared" si="99"/>
        <v>0</v>
      </c>
      <c r="AL201" s="161">
        <f t="shared" si="100"/>
        <v>0.71448790894391934</v>
      </c>
    </row>
    <row r="202" spans="1:38" x14ac:dyDescent="0.45">
      <c r="A202" s="44" t="s">
        <v>1</v>
      </c>
      <c r="B202" s="16">
        <v>200</v>
      </c>
      <c r="C202" s="52">
        <v>200</v>
      </c>
      <c r="D202" s="23">
        <f t="shared" si="81"/>
        <v>3.6111111111111112</v>
      </c>
      <c r="E202" s="58">
        <v>13</v>
      </c>
      <c r="F202" s="81">
        <f t="shared" si="101"/>
        <v>0.20833333333333331</v>
      </c>
      <c r="G202" s="82">
        <f t="shared" si="102"/>
        <v>0.75</v>
      </c>
      <c r="H202" s="93">
        <f>SUM($D$2:$D202)</f>
        <v>995.05555555555588</v>
      </c>
      <c r="I202" s="94">
        <f t="shared" si="103"/>
        <v>3.8888888888889142</v>
      </c>
      <c r="J202" s="100">
        <f>'Vehicle data and specs'!$C$6*$F202</f>
        <v>176.24999999999997</v>
      </c>
      <c r="K202" s="8">
        <f>'Vehicle data and specs'!$C$6*9.81*'Vehicle data and specs'!$C$17</f>
        <v>82.99260000000001</v>
      </c>
      <c r="L202" s="10">
        <f>(1/2)*'Vehicle data and specs'!$C$20*'Vehicle data and specs'!$C$11*'Vehicle data and specs'!$C$13*$D202^2</f>
        <v>5.7107590663580252</v>
      </c>
      <c r="M202" s="101">
        <f t="shared" si="82"/>
        <v>264.95335906635802</v>
      </c>
      <c r="N202" s="111">
        <f t="shared" si="83"/>
        <v>0</v>
      </c>
      <c r="O202" s="120">
        <f t="shared" si="84"/>
        <v>1030.3741741469546</v>
      </c>
      <c r="P202" s="11">
        <f>SUM($O$2:$O202)</f>
        <v>276723.64556631149</v>
      </c>
      <c r="Q202" s="121">
        <f t="shared" si="85"/>
        <v>276.72364556631152</v>
      </c>
      <c r="R202" s="133">
        <f t="shared" si="86"/>
        <v>0</v>
      </c>
      <c r="S202" s="35">
        <f t="shared" si="104"/>
        <v>0</v>
      </c>
      <c r="T202" s="35">
        <f t="shared" si="105"/>
        <v>0</v>
      </c>
      <c r="U202" s="134">
        <f>SUM($R$2:$R202)</f>
        <v>-119168.41452532189</v>
      </c>
      <c r="V202" s="134">
        <f t="shared" si="87"/>
        <v>119168.41452532189</v>
      </c>
      <c r="W202" s="35">
        <f t="shared" si="88"/>
        <v>-119.16841452532189</v>
      </c>
      <c r="X202" s="135">
        <f t="shared" si="89"/>
        <v>119.16841452532189</v>
      </c>
      <c r="Y202" s="150">
        <f t="shared" si="90"/>
        <v>157.55523104098961</v>
      </c>
      <c r="Z202" s="11">
        <f t="shared" si="91"/>
        <v>1030.3741741469546</v>
      </c>
      <c r="AA202" s="12">
        <f>1/2*'Vehicle data and specs'!$C$6*$D202^2</f>
        <v>5515.9722222222226</v>
      </c>
      <c r="AB202" s="113">
        <f t="shared" si="92"/>
        <v>5.5159722222222225</v>
      </c>
      <c r="AC202" s="183">
        <f t="shared" si="106"/>
        <v>7.6867679323975424E-2</v>
      </c>
      <c r="AD202" s="42">
        <f t="shared" si="93"/>
        <v>-3.3102337368144968E-2</v>
      </c>
      <c r="AE202" s="42">
        <f t="shared" si="94"/>
        <v>3.3102337368144968E-2</v>
      </c>
      <c r="AF202" s="153">
        <f t="shared" si="107"/>
        <v>4.3765341955830456E-2</v>
      </c>
      <c r="AG202" s="156">
        <f t="shared" si="95"/>
        <v>95.334731620257514</v>
      </c>
      <c r="AH202" s="157">
        <f t="shared" si="96"/>
        <v>2.6481869894515977E-2</v>
      </c>
      <c r="AI202" s="160">
        <f t="shared" si="97"/>
        <v>0.95677601885073726</v>
      </c>
      <c r="AJ202" s="13">
        <f t="shared" si="98"/>
        <v>0</v>
      </c>
      <c r="AK202" s="13">
        <f t="shared" si="99"/>
        <v>0</v>
      </c>
      <c r="AL202" s="161">
        <f t="shared" si="100"/>
        <v>0.95677601885073726</v>
      </c>
    </row>
    <row r="203" spans="1:38" x14ac:dyDescent="0.45">
      <c r="A203" s="44" t="s">
        <v>1</v>
      </c>
      <c r="B203" s="16">
        <v>201</v>
      </c>
      <c r="C203" s="52">
        <v>201</v>
      </c>
      <c r="D203" s="23">
        <f t="shared" si="81"/>
        <v>3.8888888888888888</v>
      </c>
      <c r="E203" s="58">
        <v>14</v>
      </c>
      <c r="F203" s="81">
        <f t="shared" si="101"/>
        <v>0.27777777777777779</v>
      </c>
      <c r="G203" s="82">
        <f t="shared" si="102"/>
        <v>1</v>
      </c>
      <c r="H203" s="93">
        <f>SUM($D$2:$D203)</f>
        <v>998.9444444444448</v>
      </c>
      <c r="I203" s="94">
        <f t="shared" si="103"/>
        <v>4.1666666666666288</v>
      </c>
      <c r="J203" s="100">
        <f>'Vehicle data and specs'!$C$6*$F203</f>
        <v>235</v>
      </c>
      <c r="K203" s="8">
        <f>'Vehicle data and specs'!$C$6*9.81*'Vehicle data and specs'!$C$17</f>
        <v>82.99260000000001</v>
      </c>
      <c r="L203" s="10">
        <f>(1/2)*'Vehicle data and specs'!$C$20*'Vehicle data and specs'!$C$11*'Vehicle data and specs'!$C$13*$D203^2</f>
        <v>6.6231288580246916</v>
      </c>
      <c r="M203" s="101">
        <f t="shared" si="82"/>
        <v>324.61572885802474</v>
      </c>
      <c r="N203" s="111">
        <f t="shared" si="83"/>
        <v>0</v>
      </c>
      <c r="O203" s="120">
        <f t="shared" si="84"/>
        <v>1352.5655369084241</v>
      </c>
      <c r="P203" s="11">
        <f>SUM($O$2:$O203)</f>
        <v>278076.21110321989</v>
      </c>
      <c r="Q203" s="121">
        <f t="shared" si="85"/>
        <v>278.07621110321986</v>
      </c>
      <c r="R203" s="133">
        <f t="shared" si="86"/>
        <v>0</v>
      </c>
      <c r="S203" s="35">
        <f t="shared" si="104"/>
        <v>0</v>
      </c>
      <c r="T203" s="35">
        <f t="shared" si="105"/>
        <v>0</v>
      </c>
      <c r="U203" s="134">
        <f>SUM($R$2:$R203)</f>
        <v>-119168.41452532189</v>
      </c>
      <c r="V203" s="134">
        <f t="shared" si="87"/>
        <v>119168.41452532189</v>
      </c>
      <c r="W203" s="35">
        <f t="shared" si="88"/>
        <v>-119.16841452532189</v>
      </c>
      <c r="X203" s="135">
        <f t="shared" si="89"/>
        <v>119.16841452532189</v>
      </c>
      <c r="Y203" s="150">
        <f t="shared" si="90"/>
        <v>158.90779657789795</v>
      </c>
      <c r="Z203" s="11">
        <f t="shared" si="91"/>
        <v>1352.5655369084241</v>
      </c>
      <c r="AA203" s="12">
        <f>1/2*'Vehicle data and specs'!$C$6*$D203^2</f>
        <v>6397.2222222222217</v>
      </c>
      <c r="AB203" s="113">
        <f t="shared" si="92"/>
        <v>6.3972222222222221</v>
      </c>
      <c r="AC203" s="183">
        <f t="shared" si="106"/>
        <v>7.7243391973116624E-2</v>
      </c>
      <c r="AD203" s="42">
        <f t="shared" si="93"/>
        <v>-3.3102337368144968E-2</v>
      </c>
      <c r="AE203" s="42">
        <f t="shared" si="94"/>
        <v>3.3102337368144968E-2</v>
      </c>
      <c r="AF203" s="153">
        <f t="shared" si="107"/>
        <v>4.4141054604971655E-2</v>
      </c>
      <c r="AG203" s="156">
        <f t="shared" si="95"/>
        <v>95.334731620257514</v>
      </c>
      <c r="AH203" s="157">
        <f t="shared" si="96"/>
        <v>2.6481869894515977E-2</v>
      </c>
      <c r="AI203" s="160">
        <f t="shared" si="97"/>
        <v>1.2623945011145405</v>
      </c>
      <c r="AJ203" s="13">
        <f t="shared" si="98"/>
        <v>0</v>
      </c>
      <c r="AK203" s="13">
        <f t="shared" si="99"/>
        <v>0</v>
      </c>
      <c r="AL203" s="161">
        <f t="shared" si="100"/>
        <v>1.2623945011145405</v>
      </c>
    </row>
    <row r="204" spans="1:38" x14ac:dyDescent="0.45">
      <c r="A204" s="44" t="s">
        <v>1</v>
      </c>
      <c r="B204" s="16">
        <v>202</v>
      </c>
      <c r="C204" s="52">
        <v>202</v>
      </c>
      <c r="D204" s="23">
        <f t="shared" si="81"/>
        <v>4.166666666666667</v>
      </c>
      <c r="E204" s="58">
        <v>15</v>
      </c>
      <c r="F204" s="81">
        <f t="shared" si="101"/>
        <v>0.34722222222222221</v>
      </c>
      <c r="G204" s="82">
        <f t="shared" si="102"/>
        <v>1.25</v>
      </c>
      <c r="H204" s="93">
        <f>SUM($D$2:$D204)</f>
        <v>1003.1111111111114</v>
      </c>
      <c r="I204" s="94">
        <f t="shared" si="103"/>
        <v>4.5833333333333712</v>
      </c>
      <c r="J204" s="100">
        <f>'Vehicle data and specs'!$C$6*$F204</f>
        <v>293.75</v>
      </c>
      <c r="K204" s="8">
        <f>'Vehicle data and specs'!$C$6*9.81*'Vehicle data and specs'!$C$17</f>
        <v>82.99260000000001</v>
      </c>
      <c r="L204" s="10">
        <f>(1/2)*'Vehicle data and specs'!$C$20*'Vehicle data and specs'!$C$11*'Vehicle data and specs'!$C$13*$D204^2</f>
        <v>7.6030815972222241</v>
      </c>
      <c r="M204" s="101">
        <f t="shared" si="82"/>
        <v>384.34568159722227</v>
      </c>
      <c r="N204" s="111">
        <f t="shared" si="83"/>
        <v>0</v>
      </c>
      <c r="O204" s="120">
        <f t="shared" si="84"/>
        <v>1761.5843739872832</v>
      </c>
      <c r="P204" s="11">
        <f>SUM($O$2:$O204)</f>
        <v>279837.79547720717</v>
      </c>
      <c r="Q204" s="121">
        <f t="shared" si="85"/>
        <v>279.83779547720718</v>
      </c>
      <c r="R204" s="133">
        <f t="shared" si="86"/>
        <v>0</v>
      </c>
      <c r="S204" s="35">
        <f t="shared" si="104"/>
        <v>0</v>
      </c>
      <c r="T204" s="35">
        <f t="shared" si="105"/>
        <v>0</v>
      </c>
      <c r="U204" s="134">
        <f>SUM($R$2:$R204)</f>
        <v>-119168.41452532189</v>
      </c>
      <c r="V204" s="134">
        <f t="shared" si="87"/>
        <v>119168.41452532189</v>
      </c>
      <c r="W204" s="35">
        <f t="shared" si="88"/>
        <v>-119.16841452532189</v>
      </c>
      <c r="X204" s="135">
        <f t="shared" si="89"/>
        <v>119.16841452532189</v>
      </c>
      <c r="Y204" s="150">
        <f t="shared" si="90"/>
        <v>160.66938095188527</v>
      </c>
      <c r="Z204" s="11">
        <f t="shared" si="91"/>
        <v>1761.5843739872832</v>
      </c>
      <c r="AA204" s="12">
        <f>1/2*'Vehicle data and specs'!$C$6*$D204^2</f>
        <v>7343.7500000000009</v>
      </c>
      <c r="AB204" s="113">
        <f t="shared" si="92"/>
        <v>7.3437500000000009</v>
      </c>
      <c r="AC204" s="183">
        <f t="shared" si="106"/>
        <v>7.7732720965890886E-2</v>
      </c>
      <c r="AD204" s="42">
        <f t="shared" si="93"/>
        <v>-3.3102337368144968E-2</v>
      </c>
      <c r="AE204" s="42">
        <f t="shared" si="94"/>
        <v>3.3102337368144968E-2</v>
      </c>
      <c r="AF204" s="153">
        <f t="shared" si="107"/>
        <v>4.4630383597745918E-2</v>
      </c>
      <c r="AG204" s="156">
        <f t="shared" si="95"/>
        <v>95.334731620257514</v>
      </c>
      <c r="AH204" s="157">
        <f t="shared" si="96"/>
        <v>2.6481869894515977E-2</v>
      </c>
      <c r="AI204" s="160">
        <f t="shared" si="97"/>
        <v>1.6014403399884263</v>
      </c>
      <c r="AJ204" s="13">
        <f t="shared" si="98"/>
        <v>0</v>
      </c>
      <c r="AK204" s="13">
        <f t="shared" si="99"/>
        <v>0</v>
      </c>
      <c r="AL204" s="161">
        <f t="shared" si="100"/>
        <v>1.6014403399884263</v>
      </c>
    </row>
    <row r="205" spans="1:38" x14ac:dyDescent="0.45">
      <c r="A205" s="44" t="s">
        <v>1</v>
      </c>
      <c r="B205" s="16">
        <v>203</v>
      </c>
      <c r="C205" s="52">
        <v>203</v>
      </c>
      <c r="D205" s="23">
        <f t="shared" si="81"/>
        <v>4.583333333333333</v>
      </c>
      <c r="E205" s="58">
        <v>16.5</v>
      </c>
      <c r="F205" s="81">
        <f t="shared" si="101"/>
        <v>0.55555555555555558</v>
      </c>
      <c r="G205" s="82">
        <f t="shared" si="102"/>
        <v>2</v>
      </c>
      <c r="H205" s="93">
        <f>SUM($D$2:$D205)</f>
        <v>1007.6944444444448</v>
      </c>
      <c r="I205" s="94">
        <f t="shared" si="103"/>
        <v>5.2777777777778283</v>
      </c>
      <c r="J205" s="100">
        <f>'Vehicle data and specs'!$C$6*$F205</f>
        <v>470</v>
      </c>
      <c r="K205" s="8">
        <f>'Vehicle data and specs'!$C$6*9.81*'Vehicle data and specs'!$C$17</f>
        <v>82.99260000000001</v>
      </c>
      <c r="L205" s="10">
        <f>(1/2)*'Vehicle data and specs'!$C$20*'Vehicle data and specs'!$C$11*'Vehicle data and specs'!$C$13*$D205^2</f>
        <v>9.1997287326388886</v>
      </c>
      <c r="M205" s="101">
        <f t="shared" si="82"/>
        <v>562.19232873263888</v>
      </c>
      <c r="N205" s="111">
        <f t="shared" si="83"/>
        <v>0</v>
      </c>
      <c r="O205" s="120">
        <f t="shared" si="84"/>
        <v>2967.1261794222892</v>
      </c>
      <c r="P205" s="11">
        <f>SUM($O$2:$O205)</f>
        <v>282804.92165662948</v>
      </c>
      <c r="Q205" s="121">
        <f t="shared" si="85"/>
        <v>282.80492165662946</v>
      </c>
      <c r="R205" s="133">
        <f t="shared" si="86"/>
        <v>0</v>
      </c>
      <c r="S205" s="35">
        <f t="shared" si="104"/>
        <v>0</v>
      </c>
      <c r="T205" s="35">
        <f t="shared" si="105"/>
        <v>0</v>
      </c>
      <c r="U205" s="134">
        <f>SUM($R$2:$R205)</f>
        <v>-119168.41452532189</v>
      </c>
      <c r="V205" s="134">
        <f t="shared" si="87"/>
        <v>119168.41452532189</v>
      </c>
      <c r="W205" s="35">
        <f t="shared" si="88"/>
        <v>-119.16841452532189</v>
      </c>
      <c r="X205" s="135">
        <f t="shared" si="89"/>
        <v>119.16841452532189</v>
      </c>
      <c r="Y205" s="150">
        <f t="shared" si="90"/>
        <v>163.63650713130755</v>
      </c>
      <c r="Z205" s="11">
        <f t="shared" si="91"/>
        <v>2967.1261794222892</v>
      </c>
      <c r="AA205" s="12">
        <f>1/2*'Vehicle data and specs'!$C$6*$D205^2</f>
        <v>8885.9375</v>
      </c>
      <c r="AB205" s="113">
        <f t="shared" si="92"/>
        <v>8.8859375000000007</v>
      </c>
      <c r="AC205" s="183">
        <f t="shared" si="106"/>
        <v>7.8556922682397071E-2</v>
      </c>
      <c r="AD205" s="42">
        <f t="shared" si="93"/>
        <v>-3.3102337368144968E-2</v>
      </c>
      <c r="AE205" s="42">
        <f t="shared" si="94"/>
        <v>3.3102337368144968E-2</v>
      </c>
      <c r="AF205" s="153">
        <f t="shared" si="107"/>
        <v>4.5454585314252102E-2</v>
      </c>
      <c r="AG205" s="156">
        <f t="shared" si="95"/>
        <v>95.334731620257514</v>
      </c>
      <c r="AH205" s="157">
        <f t="shared" si="96"/>
        <v>2.6481869894515977E-2</v>
      </c>
      <c r="AI205" s="160">
        <f t="shared" si="97"/>
        <v>2.5767148400245947</v>
      </c>
      <c r="AJ205" s="13">
        <f t="shared" si="98"/>
        <v>0</v>
      </c>
      <c r="AK205" s="13">
        <f t="shared" si="99"/>
        <v>0</v>
      </c>
      <c r="AL205" s="161">
        <f t="shared" si="100"/>
        <v>2.5767148400245947</v>
      </c>
    </row>
    <row r="206" spans="1:38" x14ac:dyDescent="0.45">
      <c r="A206" s="44" t="s">
        <v>1</v>
      </c>
      <c r="B206" s="16">
        <v>204</v>
      </c>
      <c r="C206" s="52">
        <v>204</v>
      </c>
      <c r="D206" s="23">
        <f t="shared" si="81"/>
        <v>5.2777777777777777</v>
      </c>
      <c r="E206" s="58">
        <v>19</v>
      </c>
      <c r="F206" s="81">
        <f t="shared" si="101"/>
        <v>0.65277777777777768</v>
      </c>
      <c r="G206" s="82">
        <f t="shared" si="102"/>
        <v>2.3499999999999996</v>
      </c>
      <c r="H206" s="93">
        <f>SUM($D$2:$D206)</f>
        <v>1012.9722222222226</v>
      </c>
      <c r="I206" s="94">
        <f t="shared" si="103"/>
        <v>5.8888888888889142</v>
      </c>
      <c r="J206" s="100">
        <f>'Vehicle data and specs'!$C$6*$F206</f>
        <v>552.24999999999989</v>
      </c>
      <c r="K206" s="8">
        <f>'Vehicle data and specs'!$C$6*9.81*'Vehicle data and specs'!$C$17</f>
        <v>82.99260000000001</v>
      </c>
      <c r="L206" s="10">
        <f>(1/2)*'Vehicle data and specs'!$C$20*'Vehicle data and specs'!$C$11*'Vehicle data and specs'!$C$13*$D206^2</f>
        <v>12.198722029320988</v>
      </c>
      <c r="M206" s="101">
        <f t="shared" si="82"/>
        <v>647.44132202932087</v>
      </c>
      <c r="N206" s="111">
        <f t="shared" si="83"/>
        <v>0</v>
      </c>
      <c r="O206" s="120">
        <f t="shared" si="84"/>
        <v>3812.7100075060171</v>
      </c>
      <c r="P206" s="11">
        <f>SUM($O$2:$O206)</f>
        <v>286617.63166413549</v>
      </c>
      <c r="Q206" s="121">
        <f t="shared" si="85"/>
        <v>286.6176316641355</v>
      </c>
      <c r="R206" s="133">
        <f t="shared" si="86"/>
        <v>0</v>
      </c>
      <c r="S206" s="35">
        <f t="shared" si="104"/>
        <v>0</v>
      </c>
      <c r="T206" s="35">
        <f t="shared" si="105"/>
        <v>0</v>
      </c>
      <c r="U206" s="134">
        <f>SUM($R$2:$R206)</f>
        <v>-119168.41452532189</v>
      </c>
      <c r="V206" s="134">
        <f t="shared" si="87"/>
        <v>119168.41452532189</v>
      </c>
      <c r="W206" s="35">
        <f t="shared" si="88"/>
        <v>-119.16841452532189</v>
      </c>
      <c r="X206" s="135">
        <f t="shared" si="89"/>
        <v>119.16841452532189</v>
      </c>
      <c r="Y206" s="150">
        <f t="shared" si="90"/>
        <v>167.44921713881359</v>
      </c>
      <c r="Z206" s="11">
        <f t="shared" si="91"/>
        <v>3812.7100075060171</v>
      </c>
      <c r="AA206" s="12">
        <f>1/2*'Vehicle data and specs'!$C$6*$D206^2</f>
        <v>11782.638888888889</v>
      </c>
      <c r="AB206" s="113">
        <f t="shared" si="92"/>
        <v>11.782638888888888</v>
      </c>
      <c r="AC206" s="183">
        <f t="shared" si="106"/>
        <v>7.9616008795593191E-2</v>
      </c>
      <c r="AD206" s="42">
        <f t="shared" si="93"/>
        <v>-3.3102337368144968E-2</v>
      </c>
      <c r="AE206" s="42">
        <f t="shared" si="94"/>
        <v>3.3102337368144968E-2</v>
      </c>
      <c r="AF206" s="153">
        <f t="shared" si="107"/>
        <v>4.6513671427448222E-2</v>
      </c>
      <c r="AG206" s="156">
        <f t="shared" si="95"/>
        <v>95.334731620257514</v>
      </c>
      <c r="AH206" s="157">
        <f t="shared" si="96"/>
        <v>2.6481869894515977E-2</v>
      </c>
      <c r="AI206" s="160">
        <f t="shared" si="97"/>
        <v>3.4170514218214159</v>
      </c>
      <c r="AJ206" s="13">
        <f t="shared" si="98"/>
        <v>0</v>
      </c>
      <c r="AK206" s="13">
        <f t="shared" si="99"/>
        <v>0</v>
      </c>
      <c r="AL206" s="161">
        <f t="shared" si="100"/>
        <v>3.4170514218214159</v>
      </c>
    </row>
    <row r="207" spans="1:38" x14ac:dyDescent="0.45">
      <c r="A207" s="44" t="s">
        <v>1</v>
      </c>
      <c r="B207" s="16">
        <v>205</v>
      </c>
      <c r="C207" s="52">
        <v>205</v>
      </c>
      <c r="D207" s="23">
        <f t="shared" si="81"/>
        <v>5.8888888888888884</v>
      </c>
      <c r="E207" s="58">
        <v>21.2</v>
      </c>
      <c r="F207" s="81">
        <f t="shared" si="101"/>
        <v>0.66666666666666674</v>
      </c>
      <c r="G207" s="82">
        <f t="shared" si="102"/>
        <v>2.4000000000000004</v>
      </c>
      <c r="H207" s="93">
        <f>SUM($D$2:$D207)</f>
        <v>1018.8611111111115</v>
      </c>
      <c r="I207" s="94">
        <f t="shared" si="103"/>
        <v>6.6111111111110858</v>
      </c>
      <c r="J207" s="100">
        <f>'Vehicle data and specs'!$C$6*$F207</f>
        <v>564.00000000000011</v>
      </c>
      <c r="K207" s="8">
        <f>'Vehicle data and specs'!$C$6*9.81*'Vehicle data and specs'!$C$17</f>
        <v>82.99260000000001</v>
      </c>
      <c r="L207" s="10">
        <f>(1/2)*'Vehicle data and specs'!$C$20*'Vehicle data and specs'!$C$11*'Vehicle data and specs'!$C$13*$D207^2</f>
        <v>15.187239969135801</v>
      </c>
      <c r="M207" s="101">
        <f t="shared" si="82"/>
        <v>662.17983996913597</v>
      </c>
      <c r="N207" s="111">
        <f t="shared" si="83"/>
        <v>0</v>
      </c>
      <c r="O207" s="120">
        <f t="shared" si="84"/>
        <v>4377.7444975737153</v>
      </c>
      <c r="P207" s="11">
        <f>SUM($O$2:$O207)</f>
        <v>290995.3761617092</v>
      </c>
      <c r="Q207" s="121">
        <f t="shared" si="85"/>
        <v>290.9953761617092</v>
      </c>
      <c r="R207" s="133">
        <f t="shared" si="86"/>
        <v>0</v>
      </c>
      <c r="S207" s="35">
        <f t="shared" si="104"/>
        <v>0</v>
      </c>
      <c r="T207" s="35">
        <f t="shared" si="105"/>
        <v>0</v>
      </c>
      <c r="U207" s="134">
        <f>SUM($R$2:$R207)</f>
        <v>-119168.41452532189</v>
      </c>
      <c r="V207" s="134">
        <f t="shared" si="87"/>
        <v>119168.41452532189</v>
      </c>
      <c r="W207" s="35">
        <f t="shared" si="88"/>
        <v>-119.16841452532189</v>
      </c>
      <c r="X207" s="135">
        <f t="shared" si="89"/>
        <v>119.16841452532189</v>
      </c>
      <c r="Y207" s="150">
        <f t="shared" si="90"/>
        <v>171.8269616363873</v>
      </c>
      <c r="Z207" s="11">
        <f t="shared" si="91"/>
        <v>4377.7444975737153</v>
      </c>
      <c r="AA207" s="12">
        <f>1/2*'Vehicle data and specs'!$C$6*$D207^2</f>
        <v>14669.222222222219</v>
      </c>
      <c r="AB207" s="113">
        <f t="shared" si="92"/>
        <v>14.669222222222219</v>
      </c>
      <c r="AC207" s="183">
        <f t="shared" si="106"/>
        <v>8.0832048933808118E-2</v>
      </c>
      <c r="AD207" s="42">
        <f t="shared" si="93"/>
        <v>-3.3102337368144968E-2</v>
      </c>
      <c r="AE207" s="42">
        <f t="shared" si="94"/>
        <v>3.3102337368144968E-2</v>
      </c>
      <c r="AF207" s="153">
        <f t="shared" si="107"/>
        <v>4.7729711565663149E-2</v>
      </c>
      <c r="AG207" s="156">
        <f t="shared" si="95"/>
        <v>95.334731620257514</v>
      </c>
      <c r="AH207" s="157">
        <f t="shared" si="96"/>
        <v>2.6481869894515977E-2</v>
      </c>
      <c r="AI207" s="160">
        <f t="shared" si="97"/>
        <v>3.8995035020404671</v>
      </c>
      <c r="AJ207" s="13">
        <f t="shared" si="98"/>
        <v>0</v>
      </c>
      <c r="AK207" s="13">
        <f t="shared" si="99"/>
        <v>0</v>
      </c>
      <c r="AL207" s="161">
        <f t="shared" si="100"/>
        <v>3.8995035020404671</v>
      </c>
    </row>
    <row r="208" spans="1:38" x14ac:dyDescent="0.45">
      <c r="A208" s="44" t="s">
        <v>1</v>
      </c>
      <c r="B208" s="16">
        <v>206</v>
      </c>
      <c r="C208" s="52">
        <v>206</v>
      </c>
      <c r="D208" s="23">
        <f t="shared" si="81"/>
        <v>6.6111111111111107</v>
      </c>
      <c r="E208" s="58">
        <v>23.8</v>
      </c>
      <c r="F208" s="81">
        <f t="shared" si="101"/>
        <v>0.79166666666666652</v>
      </c>
      <c r="G208" s="82">
        <f t="shared" si="102"/>
        <v>2.8499999999999996</v>
      </c>
      <c r="H208" s="93">
        <f>SUM($D$2:$D208)</f>
        <v>1025.4722222222226</v>
      </c>
      <c r="I208" s="94">
        <f t="shared" si="103"/>
        <v>7.4722222222221717</v>
      </c>
      <c r="J208" s="100">
        <f>'Vehicle data and specs'!$C$6*$F208</f>
        <v>669.74999999999989</v>
      </c>
      <c r="K208" s="8">
        <f>'Vehicle data and specs'!$C$6*9.81*'Vehicle data and specs'!$C$17</f>
        <v>82.99260000000001</v>
      </c>
      <c r="L208" s="10">
        <f>(1/2)*'Vehicle data and specs'!$C$20*'Vehicle data and specs'!$C$11*'Vehicle data and specs'!$C$13*$D208^2</f>
        <v>19.140842399691358</v>
      </c>
      <c r="M208" s="101">
        <f t="shared" si="82"/>
        <v>771.88344239969126</v>
      </c>
      <c r="N208" s="111">
        <f t="shared" si="83"/>
        <v>0</v>
      </c>
      <c r="O208" s="120">
        <f t="shared" si="84"/>
        <v>5767.6846112643207</v>
      </c>
      <c r="P208" s="11">
        <f>SUM($O$2:$O208)</f>
        <v>296763.06077297352</v>
      </c>
      <c r="Q208" s="121">
        <f t="shared" si="85"/>
        <v>296.76306077297352</v>
      </c>
      <c r="R208" s="133">
        <f t="shared" si="86"/>
        <v>0</v>
      </c>
      <c r="S208" s="35">
        <f t="shared" si="104"/>
        <v>0</v>
      </c>
      <c r="T208" s="35">
        <f t="shared" si="105"/>
        <v>0</v>
      </c>
      <c r="U208" s="134">
        <f>SUM($R$2:$R208)</f>
        <v>-119168.41452532189</v>
      </c>
      <c r="V208" s="134">
        <f t="shared" si="87"/>
        <v>119168.41452532189</v>
      </c>
      <c r="W208" s="35">
        <f t="shared" si="88"/>
        <v>-119.16841452532189</v>
      </c>
      <c r="X208" s="135">
        <f t="shared" si="89"/>
        <v>119.16841452532189</v>
      </c>
      <c r="Y208" s="150">
        <f t="shared" si="90"/>
        <v>177.59464624765161</v>
      </c>
      <c r="Z208" s="11">
        <f t="shared" si="91"/>
        <v>5767.6846112643207</v>
      </c>
      <c r="AA208" s="12">
        <f>1/2*'Vehicle data and specs'!$C$6*$D208^2</f>
        <v>18487.972222222219</v>
      </c>
      <c r="AB208" s="113">
        <f t="shared" si="92"/>
        <v>18.487972222222218</v>
      </c>
      <c r="AC208" s="183">
        <f t="shared" si="106"/>
        <v>8.2434183548048198E-2</v>
      </c>
      <c r="AD208" s="42">
        <f t="shared" si="93"/>
        <v>-3.3102337368144968E-2</v>
      </c>
      <c r="AE208" s="42">
        <f t="shared" si="94"/>
        <v>3.3102337368144968E-2</v>
      </c>
      <c r="AF208" s="153">
        <f t="shared" si="107"/>
        <v>4.933184617990323E-2</v>
      </c>
      <c r="AG208" s="156">
        <f t="shared" si="95"/>
        <v>95.334731620257514</v>
      </c>
      <c r="AH208" s="157">
        <f t="shared" si="96"/>
        <v>2.6481869894515977E-2</v>
      </c>
      <c r="AI208" s="160">
        <f t="shared" si="97"/>
        <v>5.103007202531292</v>
      </c>
      <c r="AJ208" s="13">
        <f t="shared" si="98"/>
        <v>0</v>
      </c>
      <c r="AK208" s="13">
        <f t="shared" si="99"/>
        <v>0</v>
      </c>
      <c r="AL208" s="161">
        <f t="shared" si="100"/>
        <v>5.103007202531292</v>
      </c>
    </row>
    <row r="209" spans="1:38" x14ac:dyDescent="0.45">
      <c r="A209" s="44" t="s">
        <v>1</v>
      </c>
      <c r="B209" s="16">
        <v>207</v>
      </c>
      <c r="C209" s="52">
        <v>207</v>
      </c>
      <c r="D209" s="23">
        <f t="shared" si="81"/>
        <v>7.4722222222222214</v>
      </c>
      <c r="E209" s="58">
        <v>26.9</v>
      </c>
      <c r="F209" s="81">
        <f t="shared" si="101"/>
        <v>0.80555555555555558</v>
      </c>
      <c r="G209" s="82">
        <f t="shared" si="102"/>
        <v>2.9000000000000004</v>
      </c>
      <c r="H209" s="93">
        <f>SUM($D$2:$D209)</f>
        <v>1032.9444444444448</v>
      </c>
      <c r="I209" s="94">
        <f t="shared" si="103"/>
        <v>8.2222222222221717</v>
      </c>
      <c r="J209" s="100">
        <f>'Vehicle data and specs'!$C$6*$F209</f>
        <v>681.5</v>
      </c>
      <c r="K209" s="8">
        <f>'Vehicle data and specs'!$C$6*9.81*'Vehicle data and specs'!$C$17</f>
        <v>82.99260000000001</v>
      </c>
      <c r="L209" s="10">
        <f>(1/2)*'Vehicle data and specs'!$C$20*'Vehicle data and specs'!$C$11*'Vehicle data and specs'!$C$13*$D209^2</f>
        <v>24.451848331404317</v>
      </c>
      <c r="M209" s="101">
        <f t="shared" si="82"/>
        <v>788.94444833140437</v>
      </c>
      <c r="N209" s="111">
        <f t="shared" si="83"/>
        <v>0</v>
      </c>
      <c r="O209" s="120">
        <f t="shared" si="84"/>
        <v>6486.8765751692854</v>
      </c>
      <c r="P209" s="11">
        <f>SUM($O$2:$O209)</f>
        <v>303249.93734814279</v>
      </c>
      <c r="Q209" s="121">
        <f t="shared" si="85"/>
        <v>303.24993734814279</v>
      </c>
      <c r="R209" s="133">
        <f t="shared" si="86"/>
        <v>0</v>
      </c>
      <c r="S209" s="35">
        <f t="shared" si="104"/>
        <v>0</v>
      </c>
      <c r="T209" s="35">
        <f t="shared" si="105"/>
        <v>0</v>
      </c>
      <c r="U209" s="134">
        <f>SUM($R$2:$R209)</f>
        <v>-119168.41452532189</v>
      </c>
      <c r="V209" s="134">
        <f t="shared" si="87"/>
        <v>119168.41452532189</v>
      </c>
      <c r="W209" s="35">
        <f t="shared" si="88"/>
        <v>-119.16841452532189</v>
      </c>
      <c r="X209" s="135">
        <f t="shared" si="89"/>
        <v>119.16841452532189</v>
      </c>
      <c r="Y209" s="150">
        <f t="shared" si="90"/>
        <v>184.08152282282089</v>
      </c>
      <c r="Z209" s="11">
        <f t="shared" si="91"/>
        <v>6486.8765751692854</v>
      </c>
      <c r="AA209" s="12">
        <f>1/2*'Vehicle data and specs'!$C$6*$D209^2</f>
        <v>23617.826388888883</v>
      </c>
      <c r="AB209" s="113">
        <f t="shared" si="92"/>
        <v>23.617826388888883</v>
      </c>
      <c r="AC209" s="183">
        <f t="shared" si="106"/>
        <v>8.4236093707817442E-2</v>
      </c>
      <c r="AD209" s="42">
        <f t="shared" si="93"/>
        <v>-3.3102337368144968E-2</v>
      </c>
      <c r="AE209" s="42">
        <f t="shared" si="94"/>
        <v>3.3102337368144968E-2</v>
      </c>
      <c r="AF209" s="153">
        <f t="shared" si="107"/>
        <v>5.1133756339672473E-2</v>
      </c>
      <c r="AG209" s="156">
        <f t="shared" si="95"/>
        <v>95.334731620257514</v>
      </c>
      <c r="AH209" s="157">
        <f t="shared" si="96"/>
        <v>2.6481869894515977E-2</v>
      </c>
      <c r="AI209" s="160">
        <f t="shared" si="97"/>
        <v>5.8951682389207711</v>
      </c>
      <c r="AJ209" s="13">
        <f t="shared" si="98"/>
        <v>0</v>
      </c>
      <c r="AK209" s="13">
        <f t="shared" si="99"/>
        <v>0</v>
      </c>
      <c r="AL209" s="161">
        <f t="shared" si="100"/>
        <v>5.8951682389207711</v>
      </c>
    </row>
    <row r="210" spans="1:38" x14ac:dyDescent="0.45">
      <c r="A210" s="44" t="s">
        <v>1</v>
      </c>
      <c r="B210" s="16">
        <v>208</v>
      </c>
      <c r="C210" s="52">
        <v>208</v>
      </c>
      <c r="D210" s="23">
        <f t="shared" si="81"/>
        <v>8.2222222222222232</v>
      </c>
      <c r="E210" s="58">
        <v>29.6</v>
      </c>
      <c r="F210" s="81">
        <f t="shared" si="101"/>
        <v>0.70833333333333348</v>
      </c>
      <c r="G210" s="82">
        <f t="shared" si="102"/>
        <v>2.5500000000000007</v>
      </c>
      <c r="H210" s="93">
        <f>SUM($D$2:$D210)</f>
        <v>1041.166666666667</v>
      </c>
      <c r="I210" s="94">
        <f t="shared" si="103"/>
        <v>8.8888888888889142</v>
      </c>
      <c r="J210" s="100">
        <f>'Vehicle data and specs'!$C$6*$F210</f>
        <v>599.25000000000011</v>
      </c>
      <c r="K210" s="8">
        <f>'Vehicle data and specs'!$C$6*9.81*'Vehicle data and specs'!$C$17</f>
        <v>82.99260000000001</v>
      </c>
      <c r="L210" s="10">
        <f>(1/2)*'Vehicle data and specs'!$C$20*'Vehicle data and specs'!$C$11*'Vehicle data and specs'!$C$13*$D210^2</f>
        <v>29.606737654320995</v>
      </c>
      <c r="M210" s="101">
        <f t="shared" si="82"/>
        <v>711.84933765432118</v>
      </c>
      <c r="N210" s="111">
        <f t="shared" si="83"/>
        <v>0</v>
      </c>
      <c r="O210" s="120">
        <f t="shared" si="84"/>
        <v>6327.5496680384285</v>
      </c>
      <c r="P210" s="11">
        <f>SUM($O$2:$O210)</f>
        <v>309577.48701618123</v>
      </c>
      <c r="Q210" s="121">
        <f t="shared" si="85"/>
        <v>309.57748701618124</v>
      </c>
      <c r="R210" s="133">
        <f t="shared" si="86"/>
        <v>0</v>
      </c>
      <c r="S210" s="35">
        <f t="shared" si="104"/>
        <v>0</v>
      </c>
      <c r="T210" s="35">
        <f t="shared" si="105"/>
        <v>0</v>
      </c>
      <c r="U210" s="134">
        <f>SUM($R$2:$R210)</f>
        <v>-119168.41452532189</v>
      </c>
      <c r="V210" s="134">
        <f t="shared" si="87"/>
        <v>119168.41452532189</v>
      </c>
      <c r="W210" s="35">
        <f t="shared" si="88"/>
        <v>-119.16841452532189</v>
      </c>
      <c r="X210" s="135">
        <f t="shared" si="89"/>
        <v>119.16841452532189</v>
      </c>
      <c r="Y210" s="150">
        <f t="shared" si="90"/>
        <v>190.40907249085933</v>
      </c>
      <c r="Z210" s="11">
        <f t="shared" si="91"/>
        <v>6327.5496680384285</v>
      </c>
      <c r="AA210" s="12">
        <f>1/2*'Vehicle data and specs'!$C$6*$D210^2</f>
        <v>28596.888888888894</v>
      </c>
      <c r="AB210" s="113">
        <f t="shared" si="92"/>
        <v>28.596888888888895</v>
      </c>
      <c r="AC210" s="183">
        <f t="shared" si="106"/>
        <v>8.5993746393383683E-2</v>
      </c>
      <c r="AD210" s="42">
        <f t="shared" si="93"/>
        <v>-3.3102337368144968E-2</v>
      </c>
      <c r="AE210" s="42">
        <f t="shared" si="94"/>
        <v>3.3102337368144968E-2</v>
      </c>
      <c r="AF210" s="153">
        <f t="shared" si="107"/>
        <v>5.2891409025238714E-2</v>
      </c>
      <c r="AG210" s="156">
        <f t="shared" si="95"/>
        <v>95.334731620257514</v>
      </c>
      <c r="AH210" s="157">
        <f t="shared" si="96"/>
        <v>2.6481869894515977E-2</v>
      </c>
      <c r="AI210" s="160">
        <f t="shared" si="97"/>
        <v>5.852983442935531</v>
      </c>
      <c r="AJ210" s="13">
        <f t="shared" si="98"/>
        <v>0</v>
      </c>
      <c r="AK210" s="13">
        <f t="shared" si="99"/>
        <v>0</v>
      </c>
      <c r="AL210" s="161">
        <f t="shared" si="100"/>
        <v>5.852983442935531</v>
      </c>
    </row>
    <row r="211" spans="1:38" x14ac:dyDescent="0.45">
      <c r="A211" s="44" t="s">
        <v>1</v>
      </c>
      <c r="B211" s="16">
        <v>209</v>
      </c>
      <c r="C211" s="52">
        <v>209</v>
      </c>
      <c r="D211" s="23">
        <f t="shared" si="81"/>
        <v>8.8888888888888893</v>
      </c>
      <c r="E211" s="58">
        <v>32</v>
      </c>
      <c r="F211" s="81">
        <f t="shared" si="101"/>
        <v>0.7777777777777779</v>
      </c>
      <c r="G211" s="82">
        <f t="shared" si="102"/>
        <v>2.8000000000000007</v>
      </c>
      <c r="H211" s="93">
        <f>SUM($D$2:$D211)</f>
        <v>1050.0555555555559</v>
      </c>
      <c r="I211" s="94">
        <f t="shared" si="103"/>
        <v>9.7777777777778283</v>
      </c>
      <c r="J211" s="100">
        <f>'Vehicle data and specs'!$C$6*$F211</f>
        <v>658.00000000000011</v>
      </c>
      <c r="K211" s="8">
        <f>'Vehicle data and specs'!$C$6*9.81*'Vehicle data and specs'!$C$17</f>
        <v>82.99260000000001</v>
      </c>
      <c r="L211" s="10">
        <f>(1/2)*'Vehicle data and specs'!$C$20*'Vehicle data and specs'!$C$11*'Vehicle data and specs'!$C$13*$D211^2</f>
        <v>34.60246913580248</v>
      </c>
      <c r="M211" s="101">
        <f t="shared" si="82"/>
        <v>775.59506913580265</v>
      </c>
      <c r="N211" s="111">
        <f t="shared" si="83"/>
        <v>0</v>
      </c>
      <c r="O211" s="120">
        <f t="shared" si="84"/>
        <v>7583.5962315501092</v>
      </c>
      <c r="P211" s="11">
        <f>SUM($O$2:$O211)</f>
        <v>317161.08324773132</v>
      </c>
      <c r="Q211" s="121">
        <f t="shared" si="85"/>
        <v>317.16108324773131</v>
      </c>
      <c r="R211" s="133">
        <f t="shared" si="86"/>
        <v>0</v>
      </c>
      <c r="S211" s="35">
        <f t="shared" si="104"/>
        <v>0</v>
      </c>
      <c r="T211" s="35">
        <f t="shared" si="105"/>
        <v>0</v>
      </c>
      <c r="U211" s="134">
        <f>SUM($R$2:$R211)</f>
        <v>-119168.41452532189</v>
      </c>
      <c r="V211" s="134">
        <f t="shared" si="87"/>
        <v>119168.41452532189</v>
      </c>
      <c r="W211" s="35">
        <f t="shared" si="88"/>
        <v>-119.16841452532189</v>
      </c>
      <c r="X211" s="135">
        <f t="shared" si="89"/>
        <v>119.16841452532189</v>
      </c>
      <c r="Y211" s="150">
        <f t="shared" si="90"/>
        <v>197.99266872240941</v>
      </c>
      <c r="Z211" s="11">
        <f t="shared" si="91"/>
        <v>7583.5962315501092</v>
      </c>
      <c r="AA211" s="12">
        <f>1/2*'Vehicle data and specs'!$C$6*$D211^2</f>
        <v>33422.222222222226</v>
      </c>
      <c r="AB211" s="113">
        <f t="shared" si="92"/>
        <v>33.422222222222224</v>
      </c>
      <c r="AC211" s="183">
        <f t="shared" si="106"/>
        <v>8.8100300902147585E-2</v>
      </c>
      <c r="AD211" s="42">
        <f t="shared" si="93"/>
        <v>-3.3102337368144968E-2</v>
      </c>
      <c r="AE211" s="42">
        <f t="shared" si="94"/>
        <v>3.3102337368144968E-2</v>
      </c>
      <c r="AF211" s="153">
        <f t="shared" si="107"/>
        <v>5.4997963534002617E-2</v>
      </c>
      <c r="AG211" s="156">
        <f t="shared" si="95"/>
        <v>95.334731620257514</v>
      </c>
      <c r="AH211" s="157">
        <f t="shared" si="96"/>
        <v>2.6481869894515977E-2</v>
      </c>
      <c r="AI211" s="160">
        <f t="shared" si="97"/>
        <v>6.8941783923182456</v>
      </c>
      <c r="AJ211" s="13">
        <f t="shared" si="98"/>
        <v>0</v>
      </c>
      <c r="AK211" s="13">
        <f t="shared" si="99"/>
        <v>0</v>
      </c>
      <c r="AL211" s="161">
        <f t="shared" si="100"/>
        <v>6.8941783923182456</v>
      </c>
    </row>
    <row r="212" spans="1:38" x14ac:dyDescent="0.45">
      <c r="A212" s="44" t="s">
        <v>1</v>
      </c>
      <c r="B212" s="16">
        <v>210</v>
      </c>
      <c r="C212" s="52">
        <v>210</v>
      </c>
      <c r="D212" s="23">
        <f t="shared" si="81"/>
        <v>9.7777777777777786</v>
      </c>
      <c r="E212" s="58">
        <v>35.200000000000003</v>
      </c>
      <c r="F212" s="81">
        <f t="shared" si="101"/>
        <v>0.76388888888888884</v>
      </c>
      <c r="G212" s="82">
        <f t="shared" si="102"/>
        <v>2.75</v>
      </c>
      <c r="H212" s="93">
        <f>SUM($D$2:$D212)</f>
        <v>1059.8333333333337</v>
      </c>
      <c r="I212" s="94">
        <f t="shared" si="103"/>
        <v>10.416666666666742</v>
      </c>
      <c r="J212" s="100">
        <f>'Vehicle data and specs'!$C$6*$F212</f>
        <v>646.25</v>
      </c>
      <c r="K212" s="8">
        <f>'Vehicle data and specs'!$C$6*9.81*'Vehicle data and specs'!$C$17</f>
        <v>82.99260000000001</v>
      </c>
      <c r="L212" s="10">
        <f>(1/2)*'Vehicle data and specs'!$C$20*'Vehicle data and specs'!$C$11*'Vehicle data and specs'!$C$13*$D212^2</f>
        <v>41.868987654320996</v>
      </c>
      <c r="M212" s="101">
        <f t="shared" si="82"/>
        <v>771.11158765432106</v>
      </c>
      <c r="N212" s="111">
        <f t="shared" si="83"/>
        <v>0</v>
      </c>
      <c r="O212" s="120">
        <f t="shared" si="84"/>
        <v>8032.4123713992358</v>
      </c>
      <c r="P212" s="11">
        <f>SUM($O$2:$O212)</f>
        <v>325193.49561913055</v>
      </c>
      <c r="Q212" s="121">
        <f t="shared" si="85"/>
        <v>325.19349561913054</v>
      </c>
      <c r="R212" s="133">
        <f t="shared" si="86"/>
        <v>0</v>
      </c>
      <c r="S212" s="35">
        <f t="shared" si="104"/>
        <v>0</v>
      </c>
      <c r="T212" s="35">
        <f t="shared" si="105"/>
        <v>0</v>
      </c>
      <c r="U212" s="134">
        <f>SUM($R$2:$R212)</f>
        <v>-119168.41452532189</v>
      </c>
      <c r="V212" s="134">
        <f t="shared" si="87"/>
        <v>119168.41452532189</v>
      </c>
      <c r="W212" s="35">
        <f t="shared" si="88"/>
        <v>-119.16841452532189</v>
      </c>
      <c r="X212" s="135">
        <f t="shared" si="89"/>
        <v>119.16841452532189</v>
      </c>
      <c r="Y212" s="150">
        <f t="shared" si="90"/>
        <v>206.02508109380864</v>
      </c>
      <c r="Z212" s="11">
        <f t="shared" si="91"/>
        <v>8032.4123713992358</v>
      </c>
      <c r="AA212" s="12">
        <f>1/2*'Vehicle data and specs'!$C$6*$D212^2</f>
        <v>40440.888888888898</v>
      </c>
      <c r="AB212" s="113">
        <f t="shared" si="92"/>
        <v>40.4408888888889</v>
      </c>
      <c r="AC212" s="183">
        <f t="shared" si="106"/>
        <v>9.0331526560869596E-2</v>
      </c>
      <c r="AD212" s="42">
        <f t="shared" si="93"/>
        <v>-3.3102337368144968E-2</v>
      </c>
      <c r="AE212" s="42">
        <f t="shared" si="94"/>
        <v>3.3102337368144968E-2</v>
      </c>
      <c r="AF212" s="153">
        <f t="shared" si="107"/>
        <v>5.7229189192724628E-2</v>
      </c>
      <c r="AG212" s="156">
        <f t="shared" si="95"/>
        <v>95.334731620257514</v>
      </c>
      <c r="AH212" s="157">
        <f t="shared" si="96"/>
        <v>2.6481869894515977E-2</v>
      </c>
      <c r="AI212" s="160">
        <f t="shared" si="97"/>
        <v>7.539757745953362</v>
      </c>
      <c r="AJ212" s="13">
        <f t="shared" si="98"/>
        <v>0</v>
      </c>
      <c r="AK212" s="13">
        <f t="shared" si="99"/>
        <v>0</v>
      </c>
      <c r="AL212" s="161">
        <f t="shared" si="100"/>
        <v>7.539757745953362</v>
      </c>
    </row>
    <row r="213" spans="1:38" x14ac:dyDescent="0.45">
      <c r="A213" s="44" t="s">
        <v>1</v>
      </c>
      <c r="B213" s="16">
        <v>211</v>
      </c>
      <c r="C213" s="52">
        <v>211</v>
      </c>
      <c r="D213" s="23">
        <f t="shared" si="81"/>
        <v>10.416666666666666</v>
      </c>
      <c r="E213" s="58">
        <v>37.5</v>
      </c>
      <c r="F213" s="81">
        <f t="shared" si="101"/>
        <v>0.55555555555555558</v>
      </c>
      <c r="G213" s="82">
        <f t="shared" si="102"/>
        <v>2</v>
      </c>
      <c r="H213" s="93">
        <f>SUM($D$2:$D213)</f>
        <v>1070.2500000000005</v>
      </c>
      <c r="I213" s="94">
        <f t="shared" si="103"/>
        <v>10.888888888888914</v>
      </c>
      <c r="J213" s="100">
        <f>'Vehicle data and specs'!$C$6*$F213</f>
        <v>470</v>
      </c>
      <c r="K213" s="8">
        <f>'Vehicle data and specs'!$C$6*9.81*'Vehicle data and specs'!$C$17</f>
        <v>82.99260000000001</v>
      </c>
      <c r="L213" s="10">
        <f>(1/2)*'Vehicle data and specs'!$C$20*'Vehicle data and specs'!$C$11*'Vehicle data and specs'!$C$13*$D213^2</f>
        <v>47.519259982638886</v>
      </c>
      <c r="M213" s="101">
        <f t="shared" si="82"/>
        <v>600.51185998263895</v>
      </c>
      <c r="N213" s="111">
        <f t="shared" si="83"/>
        <v>0</v>
      </c>
      <c r="O213" s="120">
        <f t="shared" si="84"/>
        <v>6538.9069198109728</v>
      </c>
      <c r="P213" s="11">
        <f>SUM($O$2:$O213)</f>
        <v>331732.40253894153</v>
      </c>
      <c r="Q213" s="121">
        <f t="shared" si="85"/>
        <v>331.73240253894153</v>
      </c>
      <c r="R213" s="133">
        <f t="shared" si="86"/>
        <v>0</v>
      </c>
      <c r="S213" s="35">
        <f t="shared" si="104"/>
        <v>0</v>
      </c>
      <c r="T213" s="35">
        <f t="shared" si="105"/>
        <v>0</v>
      </c>
      <c r="U213" s="134">
        <f>SUM($R$2:$R213)</f>
        <v>-119168.41452532189</v>
      </c>
      <c r="V213" s="134">
        <f t="shared" si="87"/>
        <v>119168.41452532189</v>
      </c>
      <c r="W213" s="35">
        <f t="shared" si="88"/>
        <v>-119.16841452532189</v>
      </c>
      <c r="X213" s="135">
        <f t="shared" si="89"/>
        <v>119.16841452532189</v>
      </c>
      <c r="Y213" s="150">
        <f t="shared" si="90"/>
        <v>212.56398801361962</v>
      </c>
      <c r="Z213" s="11">
        <f t="shared" si="91"/>
        <v>6538.9069198109728</v>
      </c>
      <c r="AA213" s="12">
        <f>1/2*'Vehicle data and specs'!$C$6*$D213^2</f>
        <v>45898.437499999993</v>
      </c>
      <c r="AB213" s="113">
        <f t="shared" si="92"/>
        <v>45.898437499999993</v>
      </c>
      <c r="AC213" s="183">
        <f t="shared" si="106"/>
        <v>9.214788959415042E-2</v>
      </c>
      <c r="AD213" s="42">
        <f t="shared" si="93"/>
        <v>-3.3102337368144968E-2</v>
      </c>
      <c r="AE213" s="42">
        <f t="shared" si="94"/>
        <v>3.3102337368144968E-2</v>
      </c>
      <c r="AF213" s="153">
        <f t="shared" si="107"/>
        <v>5.9045552226005452E-2</v>
      </c>
      <c r="AG213" s="156">
        <f t="shared" si="95"/>
        <v>95.334731620257514</v>
      </c>
      <c r="AH213" s="157">
        <f t="shared" si="96"/>
        <v>2.6481869894515977E-2</v>
      </c>
      <c r="AI213" s="160">
        <f t="shared" si="97"/>
        <v>6.2553318748191549</v>
      </c>
      <c r="AJ213" s="13">
        <f t="shared" si="98"/>
        <v>0</v>
      </c>
      <c r="AK213" s="13">
        <f t="shared" si="99"/>
        <v>0</v>
      </c>
      <c r="AL213" s="161">
        <f t="shared" si="100"/>
        <v>6.2553318748191549</v>
      </c>
    </row>
    <row r="214" spans="1:38" x14ac:dyDescent="0.45">
      <c r="A214" s="44" t="s">
        <v>1</v>
      </c>
      <c r="B214" s="16">
        <v>212</v>
      </c>
      <c r="C214" s="52">
        <v>212</v>
      </c>
      <c r="D214" s="23">
        <f t="shared" si="81"/>
        <v>10.888888888888889</v>
      </c>
      <c r="E214" s="58">
        <v>39.200000000000003</v>
      </c>
      <c r="F214" s="81">
        <f t="shared" si="101"/>
        <v>0.41666666666666663</v>
      </c>
      <c r="G214" s="82">
        <f t="shared" si="102"/>
        <v>1.5</v>
      </c>
      <c r="H214" s="93">
        <f>SUM($D$2:$D214)</f>
        <v>1081.1388888888894</v>
      </c>
      <c r="I214" s="94">
        <f t="shared" si="103"/>
        <v>11.25</v>
      </c>
      <c r="J214" s="100">
        <f>'Vehicle data and specs'!$C$6*$F214</f>
        <v>352.49999999999994</v>
      </c>
      <c r="K214" s="8">
        <f>'Vehicle data and specs'!$C$6*9.81*'Vehicle data and specs'!$C$17</f>
        <v>82.99260000000001</v>
      </c>
      <c r="L214" s="10">
        <f>(1/2)*'Vehicle data and specs'!$C$20*'Vehicle data and specs'!$C$11*'Vehicle data and specs'!$C$13*$D214^2</f>
        <v>51.925330246913589</v>
      </c>
      <c r="M214" s="101">
        <f t="shared" si="82"/>
        <v>487.4179302469135</v>
      </c>
      <c r="N214" s="111">
        <f t="shared" si="83"/>
        <v>0</v>
      </c>
      <c r="O214" s="120">
        <f t="shared" si="84"/>
        <v>5483.4517152777771</v>
      </c>
      <c r="P214" s="11">
        <f>SUM($O$2:$O214)</f>
        <v>337215.85425421933</v>
      </c>
      <c r="Q214" s="121">
        <f t="shared" si="85"/>
        <v>337.21585425421932</v>
      </c>
      <c r="R214" s="133">
        <f t="shared" si="86"/>
        <v>0</v>
      </c>
      <c r="S214" s="35">
        <f t="shared" si="104"/>
        <v>0</v>
      </c>
      <c r="T214" s="35">
        <f t="shared" si="105"/>
        <v>0</v>
      </c>
      <c r="U214" s="134">
        <f>SUM($R$2:$R214)</f>
        <v>-119168.41452532189</v>
      </c>
      <c r="V214" s="134">
        <f t="shared" si="87"/>
        <v>119168.41452532189</v>
      </c>
      <c r="W214" s="35">
        <f t="shared" si="88"/>
        <v>-119.16841452532189</v>
      </c>
      <c r="X214" s="135">
        <f t="shared" si="89"/>
        <v>119.16841452532189</v>
      </c>
      <c r="Y214" s="150">
        <f t="shared" si="90"/>
        <v>218.04743972889742</v>
      </c>
      <c r="Z214" s="11">
        <f t="shared" si="91"/>
        <v>5483.4517152777771</v>
      </c>
      <c r="AA214" s="12">
        <f>1/2*'Vehicle data and specs'!$C$6*$D214^2</f>
        <v>50154.222222222226</v>
      </c>
      <c r="AB214" s="113">
        <f t="shared" si="92"/>
        <v>50.154222222222224</v>
      </c>
      <c r="AC214" s="183">
        <f t="shared" si="106"/>
        <v>9.367107062617204E-2</v>
      </c>
      <c r="AD214" s="42">
        <f t="shared" si="93"/>
        <v>-3.3102337368144968E-2</v>
      </c>
      <c r="AE214" s="42">
        <f t="shared" si="94"/>
        <v>3.3102337368144968E-2</v>
      </c>
      <c r="AF214" s="153">
        <f t="shared" si="107"/>
        <v>6.0568733258027072E-2</v>
      </c>
      <c r="AG214" s="156">
        <f t="shared" si="95"/>
        <v>95.334731620257514</v>
      </c>
      <c r="AH214" s="157">
        <f t="shared" si="96"/>
        <v>2.6481869894515977E-2</v>
      </c>
      <c r="AI214" s="160">
        <f t="shared" si="97"/>
        <v>5.3074396849108361</v>
      </c>
      <c r="AJ214" s="13">
        <f t="shared" si="98"/>
        <v>0</v>
      </c>
      <c r="AK214" s="13">
        <f t="shared" si="99"/>
        <v>0</v>
      </c>
      <c r="AL214" s="161">
        <f t="shared" si="100"/>
        <v>5.3074396849108361</v>
      </c>
    </row>
    <row r="215" spans="1:38" x14ac:dyDescent="0.45">
      <c r="A215" s="44" t="s">
        <v>1</v>
      </c>
      <c r="B215" s="16">
        <v>213</v>
      </c>
      <c r="C215" s="52">
        <v>213</v>
      </c>
      <c r="D215" s="23">
        <f t="shared" si="81"/>
        <v>11.25</v>
      </c>
      <c r="E215" s="58">
        <v>40.5</v>
      </c>
      <c r="F215" s="81">
        <f t="shared" si="101"/>
        <v>0.33333333333333315</v>
      </c>
      <c r="G215" s="82">
        <f t="shared" si="102"/>
        <v>1.1999999999999993</v>
      </c>
      <c r="H215" s="93">
        <f>SUM($D$2:$D215)</f>
        <v>1092.3888888888894</v>
      </c>
      <c r="I215" s="94">
        <f t="shared" si="103"/>
        <v>11.555555555555657</v>
      </c>
      <c r="J215" s="100">
        <f>'Vehicle data and specs'!$C$6*$F215</f>
        <v>281.99999999999983</v>
      </c>
      <c r="K215" s="8">
        <f>'Vehicle data and specs'!$C$6*9.81*'Vehicle data and specs'!$C$17</f>
        <v>82.99260000000001</v>
      </c>
      <c r="L215" s="10">
        <f>(1/2)*'Vehicle data and specs'!$C$20*'Vehicle data and specs'!$C$11*'Vehicle data and specs'!$C$13*$D215^2</f>
        <v>55.426464843750004</v>
      </c>
      <c r="M215" s="101">
        <f t="shared" si="82"/>
        <v>420.41906484374982</v>
      </c>
      <c r="N215" s="111">
        <f t="shared" si="83"/>
        <v>0</v>
      </c>
      <c r="O215" s="120">
        <f t="shared" si="84"/>
        <v>4858.1758604167071</v>
      </c>
      <c r="P215" s="11">
        <f>SUM($O$2:$O215)</f>
        <v>342074.03011463606</v>
      </c>
      <c r="Q215" s="121">
        <f t="shared" si="85"/>
        <v>342.07403011463606</v>
      </c>
      <c r="R215" s="133">
        <f t="shared" si="86"/>
        <v>0</v>
      </c>
      <c r="S215" s="35">
        <f t="shared" si="104"/>
        <v>0</v>
      </c>
      <c r="T215" s="35">
        <f t="shared" si="105"/>
        <v>0</v>
      </c>
      <c r="U215" s="134">
        <f>SUM($R$2:$R215)</f>
        <v>-119168.41452532189</v>
      </c>
      <c r="V215" s="134">
        <f t="shared" si="87"/>
        <v>119168.41452532189</v>
      </c>
      <c r="W215" s="35">
        <f t="shared" si="88"/>
        <v>-119.16841452532189</v>
      </c>
      <c r="X215" s="135">
        <f t="shared" si="89"/>
        <v>119.16841452532189</v>
      </c>
      <c r="Y215" s="150">
        <f t="shared" si="90"/>
        <v>222.90561558931415</v>
      </c>
      <c r="Z215" s="11">
        <f t="shared" si="91"/>
        <v>4858.1758604167071</v>
      </c>
      <c r="AA215" s="12">
        <f>1/2*'Vehicle data and specs'!$C$6*$D215^2</f>
        <v>53535.9375</v>
      </c>
      <c r="AB215" s="113">
        <f t="shared" si="92"/>
        <v>53.535937500000003</v>
      </c>
      <c r="AC215" s="183">
        <f t="shared" si="106"/>
        <v>9.5020563920732243E-2</v>
      </c>
      <c r="AD215" s="42">
        <f t="shared" si="93"/>
        <v>-3.3102337368144968E-2</v>
      </c>
      <c r="AE215" s="42">
        <f t="shared" si="94"/>
        <v>3.3102337368144968E-2</v>
      </c>
      <c r="AF215" s="153">
        <f t="shared" si="107"/>
        <v>6.1918226552587274E-2</v>
      </c>
      <c r="AG215" s="156">
        <f t="shared" si="95"/>
        <v>95.334731620257514</v>
      </c>
      <c r="AH215" s="157">
        <f t="shared" si="96"/>
        <v>2.6481869894515977E-2</v>
      </c>
      <c r="AI215" s="160">
        <f t="shared" si="97"/>
        <v>4.729714479492185</v>
      </c>
      <c r="AJ215" s="13">
        <f t="shared" si="98"/>
        <v>0</v>
      </c>
      <c r="AK215" s="13">
        <f t="shared" si="99"/>
        <v>0</v>
      </c>
      <c r="AL215" s="161">
        <f t="shared" si="100"/>
        <v>4.729714479492185</v>
      </c>
    </row>
    <row r="216" spans="1:38" x14ac:dyDescent="0.45">
      <c r="A216" s="44" t="s">
        <v>1</v>
      </c>
      <c r="B216" s="16">
        <v>214</v>
      </c>
      <c r="C216" s="52">
        <v>214</v>
      </c>
      <c r="D216" s="23">
        <f t="shared" si="81"/>
        <v>11.555555555555555</v>
      </c>
      <c r="E216" s="58">
        <v>41.6</v>
      </c>
      <c r="F216" s="81">
        <f t="shared" si="101"/>
        <v>0.36111111111111133</v>
      </c>
      <c r="G216" s="82">
        <f t="shared" si="102"/>
        <v>1.3000000000000007</v>
      </c>
      <c r="H216" s="93">
        <f>SUM($D$2:$D216)</f>
        <v>1103.944444444445</v>
      </c>
      <c r="I216" s="94">
        <f t="shared" si="103"/>
        <v>11.972222222222172</v>
      </c>
      <c r="J216" s="100">
        <f>'Vehicle data and specs'!$C$6*$F216</f>
        <v>305.50000000000017</v>
      </c>
      <c r="K216" s="8">
        <f>'Vehicle data and specs'!$C$6*9.81*'Vehicle data and specs'!$C$17</f>
        <v>82.99260000000001</v>
      </c>
      <c r="L216" s="10">
        <f>(1/2)*'Vehicle data and specs'!$C$20*'Vehicle data and specs'!$C$11*'Vehicle data and specs'!$C$13*$D216^2</f>
        <v>58.478172839506179</v>
      </c>
      <c r="M216" s="101">
        <f t="shared" si="82"/>
        <v>446.97077283950631</v>
      </c>
      <c r="N216" s="111">
        <f t="shared" si="83"/>
        <v>0</v>
      </c>
      <c r="O216" s="120">
        <f t="shared" si="84"/>
        <v>5351.2334192729559</v>
      </c>
      <c r="P216" s="11">
        <f>SUM($O$2:$O216)</f>
        <v>347425.26353390899</v>
      </c>
      <c r="Q216" s="121">
        <f t="shared" si="85"/>
        <v>347.425263533909</v>
      </c>
      <c r="R216" s="133">
        <f t="shared" si="86"/>
        <v>0</v>
      </c>
      <c r="S216" s="35">
        <f t="shared" si="104"/>
        <v>0</v>
      </c>
      <c r="T216" s="35">
        <f t="shared" si="105"/>
        <v>0</v>
      </c>
      <c r="U216" s="134">
        <f>SUM($R$2:$R216)</f>
        <v>-119168.41452532189</v>
      </c>
      <c r="V216" s="134">
        <f t="shared" si="87"/>
        <v>119168.41452532189</v>
      </c>
      <c r="W216" s="35">
        <f t="shared" si="88"/>
        <v>-119.16841452532189</v>
      </c>
      <c r="X216" s="135">
        <f t="shared" si="89"/>
        <v>119.16841452532189</v>
      </c>
      <c r="Y216" s="150">
        <f t="shared" si="90"/>
        <v>228.2568490085871</v>
      </c>
      <c r="Z216" s="11">
        <f t="shared" si="91"/>
        <v>5351.2334192729559</v>
      </c>
      <c r="AA216" s="12">
        <f>1/2*'Vehicle data and specs'!$C$6*$D216^2</f>
        <v>56483.555555555555</v>
      </c>
      <c r="AB216" s="113">
        <f t="shared" si="92"/>
        <v>56.483555555555554</v>
      </c>
      <c r="AC216" s="183">
        <f t="shared" si="106"/>
        <v>9.6507017648308061E-2</v>
      </c>
      <c r="AD216" s="42">
        <f t="shared" si="93"/>
        <v>-3.3102337368144968E-2</v>
      </c>
      <c r="AE216" s="42">
        <f t="shared" si="94"/>
        <v>3.3102337368144968E-2</v>
      </c>
      <c r="AF216" s="153">
        <f t="shared" si="107"/>
        <v>6.3404680280163092E-2</v>
      </c>
      <c r="AG216" s="156">
        <f t="shared" si="95"/>
        <v>95.334731620257514</v>
      </c>
      <c r="AH216" s="157">
        <f t="shared" si="96"/>
        <v>2.6481869894515977E-2</v>
      </c>
      <c r="AI216" s="160">
        <f t="shared" si="97"/>
        <v>5.1649955972565174</v>
      </c>
      <c r="AJ216" s="13">
        <f t="shared" si="98"/>
        <v>0</v>
      </c>
      <c r="AK216" s="13">
        <f t="shared" si="99"/>
        <v>0</v>
      </c>
      <c r="AL216" s="161">
        <f t="shared" si="100"/>
        <v>5.1649955972565174</v>
      </c>
    </row>
    <row r="217" spans="1:38" x14ac:dyDescent="0.45">
      <c r="A217" s="44" t="s">
        <v>1</v>
      </c>
      <c r="B217" s="16">
        <v>215</v>
      </c>
      <c r="C217" s="52">
        <v>215</v>
      </c>
      <c r="D217" s="23">
        <f t="shared" si="81"/>
        <v>11.972222222222223</v>
      </c>
      <c r="E217" s="58">
        <v>43.1</v>
      </c>
      <c r="F217" s="81">
        <f t="shared" si="101"/>
        <v>0.47222222222222199</v>
      </c>
      <c r="G217" s="82">
        <f t="shared" si="102"/>
        <v>1.6999999999999993</v>
      </c>
      <c r="H217" s="93">
        <f>SUM($D$2:$D217)</f>
        <v>1115.9166666666672</v>
      </c>
      <c r="I217" s="94">
        <f t="shared" si="103"/>
        <v>12.5</v>
      </c>
      <c r="J217" s="100">
        <f>'Vehicle data and specs'!$C$6*$F217</f>
        <v>399.49999999999983</v>
      </c>
      <c r="K217" s="8">
        <f>'Vehicle data and specs'!$C$6*9.81*'Vehicle data and specs'!$C$17</f>
        <v>82.99260000000001</v>
      </c>
      <c r="L217" s="10">
        <f>(1/2)*'Vehicle data and specs'!$C$20*'Vehicle data and specs'!$C$11*'Vehicle data and specs'!$C$13*$D217^2</f>
        <v>62.771379581404332</v>
      </c>
      <c r="M217" s="101">
        <f t="shared" si="82"/>
        <v>545.2639795814041</v>
      </c>
      <c r="N217" s="111">
        <f t="shared" si="83"/>
        <v>0</v>
      </c>
      <c r="O217" s="120">
        <f t="shared" si="84"/>
        <v>6815.7997447675516</v>
      </c>
      <c r="P217" s="11">
        <f>SUM($O$2:$O217)</f>
        <v>354241.06327867653</v>
      </c>
      <c r="Q217" s="121">
        <f t="shared" si="85"/>
        <v>354.24106327867651</v>
      </c>
      <c r="R217" s="133">
        <f t="shared" si="86"/>
        <v>0</v>
      </c>
      <c r="S217" s="35">
        <f t="shared" si="104"/>
        <v>0</v>
      </c>
      <c r="T217" s="35">
        <f t="shared" si="105"/>
        <v>0</v>
      </c>
      <c r="U217" s="134">
        <f>SUM($R$2:$R217)</f>
        <v>-119168.41452532189</v>
      </c>
      <c r="V217" s="134">
        <f t="shared" si="87"/>
        <v>119168.41452532189</v>
      </c>
      <c r="W217" s="35">
        <f t="shared" si="88"/>
        <v>-119.16841452532189</v>
      </c>
      <c r="X217" s="135">
        <f t="shared" si="89"/>
        <v>119.16841452532189</v>
      </c>
      <c r="Y217" s="150">
        <f t="shared" si="90"/>
        <v>235.0726487533546</v>
      </c>
      <c r="Z217" s="11">
        <f t="shared" si="91"/>
        <v>6815.7997447675516</v>
      </c>
      <c r="AA217" s="12">
        <f>1/2*'Vehicle data and specs'!$C$6*$D217^2</f>
        <v>60630.326388888898</v>
      </c>
      <c r="AB217" s="113">
        <f t="shared" si="92"/>
        <v>60.630326388888896</v>
      </c>
      <c r="AC217" s="183">
        <f t="shared" si="106"/>
        <v>9.8400295355187919E-2</v>
      </c>
      <c r="AD217" s="42">
        <f t="shared" si="93"/>
        <v>-3.3102337368144968E-2</v>
      </c>
      <c r="AE217" s="42">
        <f t="shared" si="94"/>
        <v>3.3102337368144968E-2</v>
      </c>
      <c r="AF217" s="153">
        <f t="shared" si="107"/>
        <v>6.5297957987042951E-2</v>
      </c>
      <c r="AG217" s="156">
        <f t="shared" si="95"/>
        <v>95.334731620257514</v>
      </c>
      <c r="AH217" s="157">
        <f t="shared" si="96"/>
        <v>2.6481869894515977E-2</v>
      </c>
      <c r="AI217" s="160">
        <f t="shared" si="97"/>
        <v>6.5280215333218115</v>
      </c>
      <c r="AJ217" s="13">
        <f t="shared" si="98"/>
        <v>0</v>
      </c>
      <c r="AK217" s="13">
        <f t="shared" si="99"/>
        <v>0</v>
      </c>
      <c r="AL217" s="161">
        <f t="shared" si="100"/>
        <v>6.5280215333218115</v>
      </c>
    </row>
    <row r="218" spans="1:38" x14ac:dyDescent="0.45">
      <c r="A218" s="44" t="s">
        <v>1</v>
      </c>
      <c r="B218" s="16">
        <v>216</v>
      </c>
      <c r="C218" s="52">
        <v>216</v>
      </c>
      <c r="D218" s="23">
        <f t="shared" si="81"/>
        <v>12.5</v>
      </c>
      <c r="E218" s="58">
        <v>45</v>
      </c>
      <c r="F218" s="81">
        <f t="shared" si="101"/>
        <v>0.55555555555555558</v>
      </c>
      <c r="G218" s="82">
        <f t="shared" si="102"/>
        <v>2</v>
      </c>
      <c r="H218" s="93">
        <f>SUM($D$2:$D218)</f>
        <v>1128.4166666666672</v>
      </c>
      <c r="I218" s="94">
        <f t="shared" si="103"/>
        <v>13.083333333333258</v>
      </c>
      <c r="J218" s="100">
        <f>'Vehicle data and specs'!$C$6*$F218</f>
        <v>470</v>
      </c>
      <c r="K218" s="8">
        <f>'Vehicle data and specs'!$C$6*9.81*'Vehicle data and specs'!$C$17</f>
        <v>82.99260000000001</v>
      </c>
      <c r="L218" s="10">
        <f>(1/2)*'Vehicle data and specs'!$C$20*'Vehicle data and specs'!$C$11*'Vehicle data and specs'!$C$13*$D218^2</f>
        <v>68.427734375</v>
      </c>
      <c r="M218" s="101">
        <f t="shared" si="82"/>
        <v>621.42033437500004</v>
      </c>
      <c r="N218" s="111">
        <f t="shared" si="83"/>
        <v>0</v>
      </c>
      <c r="O218" s="120">
        <f t="shared" si="84"/>
        <v>8130.2493747395365</v>
      </c>
      <c r="P218" s="11">
        <f>SUM($O$2:$O218)</f>
        <v>362371.31265341607</v>
      </c>
      <c r="Q218" s="121">
        <f t="shared" si="85"/>
        <v>362.37131265341606</v>
      </c>
      <c r="R218" s="133">
        <f t="shared" si="86"/>
        <v>0</v>
      </c>
      <c r="S218" s="35">
        <f t="shared" si="104"/>
        <v>0</v>
      </c>
      <c r="T218" s="35">
        <f t="shared" si="105"/>
        <v>0</v>
      </c>
      <c r="U218" s="134">
        <f>SUM($R$2:$R218)</f>
        <v>-119168.41452532189</v>
      </c>
      <c r="V218" s="134">
        <f t="shared" si="87"/>
        <v>119168.41452532189</v>
      </c>
      <c r="W218" s="35">
        <f t="shared" si="88"/>
        <v>-119.16841452532189</v>
      </c>
      <c r="X218" s="135">
        <f t="shared" si="89"/>
        <v>119.16841452532189</v>
      </c>
      <c r="Y218" s="150">
        <f t="shared" si="90"/>
        <v>243.20289812809415</v>
      </c>
      <c r="Z218" s="11">
        <f t="shared" si="91"/>
        <v>8130.2493747395365</v>
      </c>
      <c r="AA218" s="12">
        <f>1/2*'Vehicle data and specs'!$C$6*$D218^2</f>
        <v>66093.75</v>
      </c>
      <c r="AB218" s="113">
        <f t="shared" si="92"/>
        <v>66.09375</v>
      </c>
      <c r="AC218" s="183">
        <f t="shared" si="106"/>
        <v>0.10065869795928224</v>
      </c>
      <c r="AD218" s="42">
        <f t="shared" si="93"/>
        <v>-3.3102337368144968E-2</v>
      </c>
      <c r="AE218" s="42">
        <f t="shared" si="94"/>
        <v>3.3102337368144968E-2</v>
      </c>
      <c r="AF218" s="153">
        <f t="shared" si="107"/>
        <v>6.7556360591137274E-2</v>
      </c>
      <c r="AG218" s="156">
        <f t="shared" si="95"/>
        <v>95.334731620257514</v>
      </c>
      <c r="AH218" s="157">
        <f t="shared" si="96"/>
        <v>2.6481869894515977E-2</v>
      </c>
      <c r="AI218" s="160">
        <f t="shared" si="97"/>
        <v>7.7677541796875005</v>
      </c>
      <c r="AJ218" s="13">
        <f t="shared" si="98"/>
        <v>0</v>
      </c>
      <c r="AK218" s="13">
        <f t="shared" si="99"/>
        <v>0</v>
      </c>
      <c r="AL218" s="161">
        <f t="shared" si="100"/>
        <v>7.7677541796875005</v>
      </c>
    </row>
    <row r="219" spans="1:38" x14ac:dyDescent="0.45">
      <c r="A219" s="44" t="s">
        <v>1</v>
      </c>
      <c r="B219" s="16">
        <v>217</v>
      </c>
      <c r="C219" s="52">
        <v>217</v>
      </c>
      <c r="D219" s="23">
        <f t="shared" si="81"/>
        <v>13.083333333333334</v>
      </c>
      <c r="E219" s="58">
        <v>47.1</v>
      </c>
      <c r="F219" s="81">
        <f t="shared" si="101"/>
        <v>0.55555555555555558</v>
      </c>
      <c r="G219" s="82">
        <f t="shared" si="102"/>
        <v>2</v>
      </c>
      <c r="H219" s="93">
        <f>SUM($D$2:$D219)</f>
        <v>1141.5000000000005</v>
      </c>
      <c r="I219" s="94">
        <f t="shared" si="103"/>
        <v>13.611111111111086</v>
      </c>
      <c r="J219" s="100">
        <f>'Vehicle data and specs'!$C$6*$F219</f>
        <v>470</v>
      </c>
      <c r="K219" s="8">
        <f>'Vehicle data and specs'!$C$6*9.81*'Vehicle data and specs'!$C$17</f>
        <v>82.99260000000001</v>
      </c>
      <c r="L219" s="10">
        <f>(1/2)*'Vehicle data and specs'!$C$20*'Vehicle data and specs'!$C$11*'Vehicle data and specs'!$C$13*$D219^2</f>
        <v>74.963343315972224</v>
      </c>
      <c r="M219" s="101">
        <f t="shared" si="82"/>
        <v>627.95594331597226</v>
      </c>
      <c r="N219" s="111">
        <f t="shared" si="83"/>
        <v>0</v>
      </c>
      <c r="O219" s="120">
        <f t="shared" si="84"/>
        <v>8547.178117356274</v>
      </c>
      <c r="P219" s="11">
        <f>SUM($O$2:$O219)</f>
        <v>370918.49077077233</v>
      </c>
      <c r="Q219" s="121">
        <f t="shared" si="85"/>
        <v>370.91849077077234</v>
      </c>
      <c r="R219" s="133">
        <f t="shared" si="86"/>
        <v>0</v>
      </c>
      <c r="S219" s="35">
        <f t="shared" si="104"/>
        <v>0</v>
      </c>
      <c r="T219" s="35">
        <f t="shared" si="105"/>
        <v>0</v>
      </c>
      <c r="U219" s="134">
        <f>SUM($R$2:$R219)</f>
        <v>-119168.41452532189</v>
      </c>
      <c r="V219" s="134">
        <f t="shared" si="87"/>
        <v>119168.41452532189</v>
      </c>
      <c r="W219" s="35">
        <f t="shared" si="88"/>
        <v>-119.16841452532189</v>
      </c>
      <c r="X219" s="135">
        <f t="shared" si="89"/>
        <v>119.16841452532189</v>
      </c>
      <c r="Y219" s="150">
        <f t="shared" si="90"/>
        <v>251.75007624545043</v>
      </c>
      <c r="Z219" s="11">
        <f t="shared" si="91"/>
        <v>8547.178117356274</v>
      </c>
      <c r="AA219" s="12">
        <f>1/2*'Vehicle data and specs'!$C$6*$D219^2</f>
        <v>72406.4375</v>
      </c>
      <c r="AB219" s="113">
        <f t="shared" si="92"/>
        <v>72.406437499999996</v>
      </c>
      <c r="AC219" s="183">
        <f t="shared" si="106"/>
        <v>0.10303291410299231</v>
      </c>
      <c r="AD219" s="42">
        <f t="shared" si="93"/>
        <v>-3.3102337368144968E-2</v>
      </c>
      <c r="AE219" s="42">
        <f t="shared" si="94"/>
        <v>3.3102337368144968E-2</v>
      </c>
      <c r="AF219" s="153">
        <f t="shared" si="107"/>
        <v>6.9930576734847344E-2</v>
      </c>
      <c r="AG219" s="156">
        <f t="shared" si="95"/>
        <v>95.334731620257514</v>
      </c>
      <c r="AH219" s="157">
        <f t="shared" si="96"/>
        <v>2.6481869894515977E-2</v>
      </c>
      <c r="AI219" s="160">
        <f t="shared" si="97"/>
        <v>8.2157569250506359</v>
      </c>
      <c r="AJ219" s="13">
        <f t="shared" si="98"/>
        <v>0</v>
      </c>
      <c r="AK219" s="13">
        <f t="shared" si="99"/>
        <v>0</v>
      </c>
      <c r="AL219" s="161">
        <f t="shared" si="100"/>
        <v>8.2157569250506359</v>
      </c>
    </row>
    <row r="220" spans="1:38" x14ac:dyDescent="0.45">
      <c r="A220" s="44" t="s">
        <v>1</v>
      </c>
      <c r="B220" s="16">
        <v>218</v>
      </c>
      <c r="C220" s="52">
        <v>218</v>
      </c>
      <c r="D220" s="23">
        <f t="shared" si="81"/>
        <v>13.611111111111111</v>
      </c>
      <c r="E220" s="58">
        <v>49</v>
      </c>
      <c r="F220" s="81">
        <f t="shared" si="101"/>
        <v>0.4861111111111111</v>
      </c>
      <c r="G220" s="82">
        <f t="shared" si="102"/>
        <v>1.75</v>
      </c>
      <c r="H220" s="93">
        <f>SUM($D$2:$D220)</f>
        <v>1155.1111111111115</v>
      </c>
      <c r="I220" s="94">
        <f t="shared" si="103"/>
        <v>14.055555555555657</v>
      </c>
      <c r="J220" s="100">
        <f>'Vehicle data and specs'!$C$6*$F220</f>
        <v>411.25</v>
      </c>
      <c r="K220" s="8">
        <f>'Vehicle data and specs'!$C$6*9.81*'Vehicle data and specs'!$C$17</f>
        <v>82.99260000000001</v>
      </c>
      <c r="L220" s="10">
        <f>(1/2)*'Vehicle data and specs'!$C$20*'Vehicle data and specs'!$C$11*'Vehicle data and specs'!$C$13*$D220^2</f>
        <v>81.133328510802471</v>
      </c>
      <c r="M220" s="101">
        <f t="shared" si="82"/>
        <v>575.37592851080251</v>
      </c>
      <c r="N220" s="111">
        <f t="shared" si="83"/>
        <v>0</v>
      </c>
      <c r="O220" s="120">
        <f t="shared" si="84"/>
        <v>8087.2283285130043</v>
      </c>
      <c r="P220" s="11">
        <f>SUM($O$2:$O220)</f>
        <v>379005.71909928531</v>
      </c>
      <c r="Q220" s="121">
        <f t="shared" si="85"/>
        <v>379.00571909928533</v>
      </c>
      <c r="R220" s="133">
        <f t="shared" si="86"/>
        <v>0</v>
      </c>
      <c r="S220" s="35">
        <f t="shared" si="104"/>
        <v>0</v>
      </c>
      <c r="T220" s="35">
        <f t="shared" si="105"/>
        <v>0</v>
      </c>
      <c r="U220" s="134">
        <f>SUM($R$2:$R220)</f>
        <v>-119168.41452532189</v>
      </c>
      <c r="V220" s="134">
        <f t="shared" si="87"/>
        <v>119168.41452532189</v>
      </c>
      <c r="W220" s="35">
        <f t="shared" si="88"/>
        <v>-119.16841452532189</v>
      </c>
      <c r="X220" s="135">
        <f t="shared" si="89"/>
        <v>119.16841452532189</v>
      </c>
      <c r="Y220" s="150">
        <f t="shared" si="90"/>
        <v>259.83730457396342</v>
      </c>
      <c r="Z220" s="11">
        <f t="shared" si="91"/>
        <v>8087.2283285130043</v>
      </c>
      <c r="AA220" s="12">
        <f>1/2*'Vehicle data and specs'!$C$6*$D220^2</f>
        <v>78365.972222222219</v>
      </c>
      <c r="AB220" s="113">
        <f t="shared" si="92"/>
        <v>78.365972222222226</v>
      </c>
      <c r="AC220" s="183">
        <f t="shared" si="106"/>
        <v>0.10527936641646815</v>
      </c>
      <c r="AD220" s="42">
        <f t="shared" si="93"/>
        <v>-3.3102337368144968E-2</v>
      </c>
      <c r="AE220" s="42">
        <f t="shared" si="94"/>
        <v>3.3102337368144968E-2</v>
      </c>
      <c r="AF220" s="153">
        <f t="shared" si="107"/>
        <v>7.2177029048323182E-2</v>
      </c>
      <c r="AG220" s="156">
        <f t="shared" si="95"/>
        <v>95.334731620257514</v>
      </c>
      <c r="AH220" s="157">
        <f t="shared" si="96"/>
        <v>2.6481869894515977E-2</v>
      </c>
      <c r="AI220" s="160">
        <f t="shared" si="97"/>
        <v>7.8315056936192562</v>
      </c>
      <c r="AJ220" s="13">
        <f t="shared" si="98"/>
        <v>0</v>
      </c>
      <c r="AK220" s="13">
        <f t="shared" si="99"/>
        <v>0</v>
      </c>
      <c r="AL220" s="161">
        <f t="shared" si="100"/>
        <v>7.8315056936192562</v>
      </c>
    </row>
    <row r="221" spans="1:38" x14ac:dyDescent="0.45">
      <c r="A221" s="44" t="s">
        <v>1</v>
      </c>
      <c r="B221" s="16">
        <v>219</v>
      </c>
      <c r="C221" s="52">
        <v>219</v>
      </c>
      <c r="D221" s="23">
        <f t="shared" si="81"/>
        <v>14.055555555555555</v>
      </c>
      <c r="E221" s="58">
        <v>50.6</v>
      </c>
      <c r="F221" s="81">
        <f t="shared" si="101"/>
        <v>0.38888888888888851</v>
      </c>
      <c r="G221" s="82">
        <f t="shared" si="102"/>
        <v>1.3999999999999986</v>
      </c>
      <c r="H221" s="93">
        <f>SUM($D$2:$D221)</f>
        <v>1169.1666666666672</v>
      </c>
      <c r="I221" s="94">
        <f t="shared" si="103"/>
        <v>14.388888888888914</v>
      </c>
      <c r="J221" s="100">
        <f>'Vehicle data and specs'!$C$6*$F221</f>
        <v>328.99999999999966</v>
      </c>
      <c r="K221" s="8">
        <f>'Vehicle data and specs'!$C$6*9.81*'Vehicle data and specs'!$C$17</f>
        <v>82.99260000000001</v>
      </c>
      <c r="L221" s="10">
        <f>(1/2)*'Vehicle data and specs'!$C$20*'Vehicle data and specs'!$C$11*'Vehicle data and specs'!$C$13*$D221^2</f>
        <v>86.518337770061734</v>
      </c>
      <c r="M221" s="101">
        <f t="shared" si="82"/>
        <v>498.51093777006145</v>
      </c>
      <c r="N221" s="111">
        <f t="shared" si="83"/>
        <v>0</v>
      </c>
      <c r="O221" s="120">
        <f t="shared" si="84"/>
        <v>7173.0184934692297</v>
      </c>
      <c r="P221" s="11">
        <f>SUM($O$2:$O221)</f>
        <v>386178.73759275454</v>
      </c>
      <c r="Q221" s="121">
        <f t="shared" si="85"/>
        <v>386.17873759275454</v>
      </c>
      <c r="R221" s="133">
        <f t="shared" si="86"/>
        <v>0</v>
      </c>
      <c r="S221" s="35">
        <f t="shared" si="104"/>
        <v>0</v>
      </c>
      <c r="T221" s="35">
        <f t="shared" si="105"/>
        <v>0</v>
      </c>
      <c r="U221" s="134">
        <f>SUM($R$2:$R221)</f>
        <v>-119168.41452532189</v>
      </c>
      <c r="V221" s="134">
        <f t="shared" si="87"/>
        <v>119168.41452532189</v>
      </c>
      <c r="W221" s="35">
        <f t="shared" si="88"/>
        <v>-119.16841452532189</v>
      </c>
      <c r="X221" s="135">
        <f t="shared" si="89"/>
        <v>119.16841452532189</v>
      </c>
      <c r="Y221" s="150">
        <f t="shared" si="90"/>
        <v>267.01032306743264</v>
      </c>
      <c r="Z221" s="11">
        <f t="shared" si="91"/>
        <v>7173.0184934692297</v>
      </c>
      <c r="AA221" s="12">
        <f>1/2*'Vehicle data and specs'!$C$6*$D221^2</f>
        <v>83567.305555555547</v>
      </c>
      <c r="AB221" s="113">
        <f t="shared" si="92"/>
        <v>83.567305555555549</v>
      </c>
      <c r="AC221" s="183">
        <f t="shared" si="106"/>
        <v>0.10727187155354292</v>
      </c>
      <c r="AD221" s="42">
        <f t="shared" si="93"/>
        <v>-3.3102337368144968E-2</v>
      </c>
      <c r="AE221" s="42">
        <f t="shared" si="94"/>
        <v>3.3102337368144968E-2</v>
      </c>
      <c r="AF221" s="153">
        <f t="shared" si="107"/>
        <v>7.4169534185397956E-2</v>
      </c>
      <c r="AG221" s="156">
        <f t="shared" si="95"/>
        <v>95.334731620257514</v>
      </c>
      <c r="AH221" s="157">
        <f t="shared" si="96"/>
        <v>2.6481869894515977E-2</v>
      </c>
      <c r="AI221" s="160">
        <f t="shared" si="97"/>
        <v>7.0068481808791967</v>
      </c>
      <c r="AJ221" s="13">
        <f t="shared" si="98"/>
        <v>0</v>
      </c>
      <c r="AK221" s="13">
        <f t="shared" si="99"/>
        <v>0</v>
      </c>
      <c r="AL221" s="161">
        <f t="shared" si="100"/>
        <v>7.0068481808791967</v>
      </c>
    </row>
    <row r="222" spans="1:38" x14ac:dyDescent="0.45">
      <c r="A222" s="44" t="s">
        <v>1</v>
      </c>
      <c r="B222" s="16">
        <v>220</v>
      </c>
      <c r="C222" s="52">
        <v>220</v>
      </c>
      <c r="D222" s="23">
        <f t="shared" si="81"/>
        <v>14.388888888888888</v>
      </c>
      <c r="E222" s="58">
        <v>51.8</v>
      </c>
      <c r="F222" s="81">
        <f t="shared" si="101"/>
        <v>0.29166666666666685</v>
      </c>
      <c r="G222" s="82">
        <f t="shared" si="102"/>
        <v>1.0500000000000007</v>
      </c>
      <c r="H222" s="93">
        <f>SUM($D$2:$D222)</f>
        <v>1183.5555555555561</v>
      </c>
      <c r="I222" s="94">
        <f t="shared" si="103"/>
        <v>14.638888888888914</v>
      </c>
      <c r="J222" s="100">
        <f>'Vehicle data and specs'!$C$6*$F222</f>
        <v>246.75000000000017</v>
      </c>
      <c r="K222" s="8">
        <f>'Vehicle data and specs'!$C$6*9.81*'Vehicle data and specs'!$C$17</f>
        <v>82.99260000000001</v>
      </c>
      <c r="L222" s="10">
        <f>(1/2)*'Vehicle data and specs'!$C$20*'Vehicle data and specs'!$C$11*'Vehicle data and specs'!$C$13*$D222^2</f>
        <v>90.670634066358005</v>
      </c>
      <c r="M222" s="101">
        <f t="shared" si="82"/>
        <v>420.41323406635814</v>
      </c>
      <c r="N222" s="111">
        <f t="shared" si="83"/>
        <v>0</v>
      </c>
      <c r="O222" s="120">
        <f t="shared" si="84"/>
        <v>6154.3826209158642</v>
      </c>
      <c r="P222" s="11">
        <f>SUM($O$2:$O222)</f>
        <v>392333.12021367042</v>
      </c>
      <c r="Q222" s="121">
        <f t="shared" si="85"/>
        <v>392.33312021367044</v>
      </c>
      <c r="R222" s="133">
        <f t="shared" si="86"/>
        <v>0</v>
      </c>
      <c r="S222" s="35">
        <f t="shared" si="104"/>
        <v>0</v>
      </c>
      <c r="T222" s="35">
        <f t="shared" si="105"/>
        <v>0</v>
      </c>
      <c r="U222" s="134">
        <f>SUM($R$2:$R222)</f>
        <v>-119168.41452532189</v>
      </c>
      <c r="V222" s="134">
        <f t="shared" si="87"/>
        <v>119168.41452532189</v>
      </c>
      <c r="W222" s="35">
        <f t="shared" si="88"/>
        <v>-119.16841452532189</v>
      </c>
      <c r="X222" s="135">
        <f t="shared" si="89"/>
        <v>119.16841452532189</v>
      </c>
      <c r="Y222" s="150">
        <f t="shared" si="90"/>
        <v>273.16470568834853</v>
      </c>
      <c r="Z222" s="11">
        <f t="shared" si="91"/>
        <v>6154.3826209158642</v>
      </c>
      <c r="AA222" s="12">
        <f>1/2*'Vehicle data and specs'!$C$6*$D222^2</f>
        <v>87577.972222222204</v>
      </c>
      <c r="AB222" s="113">
        <f t="shared" si="92"/>
        <v>87.577972222222201</v>
      </c>
      <c r="AC222" s="183">
        <f t="shared" si="106"/>
        <v>0.10898142228157512</v>
      </c>
      <c r="AD222" s="42">
        <f t="shared" si="93"/>
        <v>-3.3102337368144968E-2</v>
      </c>
      <c r="AE222" s="42">
        <f t="shared" si="94"/>
        <v>3.3102337368144968E-2</v>
      </c>
      <c r="AF222" s="153">
        <f t="shared" si="107"/>
        <v>7.587908491343015E-2</v>
      </c>
      <c r="AG222" s="156">
        <f t="shared" si="95"/>
        <v>95.334731620257514</v>
      </c>
      <c r="AH222" s="157">
        <f t="shared" si="96"/>
        <v>2.6481869894515977E-2</v>
      </c>
      <c r="AI222" s="160">
        <f t="shared" si="97"/>
        <v>6.0492793123992641</v>
      </c>
      <c r="AJ222" s="13">
        <f t="shared" si="98"/>
        <v>0</v>
      </c>
      <c r="AK222" s="13">
        <f t="shared" si="99"/>
        <v>0</v>
      </c>
      <c r="AL222" s="161">
        <f t="shared" si="100"/>
        <v>6.0492793123992641</v>
      </c>
    </row>
    <row r="223" spans="1:38" x14ac:dyDescent="0.45">
      <c r="A223" s="44" t="s">
        <v>1</v>
      </c>
      <c r="B223" s="16">
        <v>221</v>
      </c>
      <c r="C223" s="52">
        <v>221</v>
      </c>
      <c r="D223" s="23">
        <f t="shared" si="81"/>
        <v>14.638888888888889</v>
      </c>
      <c r="E223" s="58">
        <v>52.7</v>
      </c>
      <c r="F223" s="81">
        <f t="shared" si="101"/>
        <v>0.18055555555555614</v>
      </c>
      <c r="G223" s="82">
        <f t="shared" si="102"/>
        <v>0.65000000000000213</v>
      </c>
      <c r="H223" s="93">
        <f>SUM($D$2:$D223)</f>
        <v>1198.194444444445</v>
      </c>
      <c r="I223" s="94">
        <f t="shared" si="103"/>
        <v>14.75</v>
      </c>
      <c r="J223" s="100">
        <f>'Vehicle data and specs'!$C$6*$F223</f>
        <v>152.75000000000048</v>
      </c>
      <c r="K223" s="8">
        <f>'Vehicle data and specs'!$C$6*9.81*'Vehicle data and specs'!$C$17</f>
        <v>82.99260000000001</v>
      </c>
      <c r="L223" s="10">
        <f>(1/2)*'Vehicle data and specs'!$C$20*'Vehicle data and specs'!$C$11*'Vehicle data and specs'!$C$13*$D223^2</f>
        <v>93.848722173996933</v>
      </c>
      <c r="M223" s="101">
        <f t="shared" si="82"/>
        <v>329.59132217399741</v>
      </c>
      <c r="N223" s="111">
        <f t="shared" si="83"/>
        <v>0</v>
      </c>
      <c r="O223" s="120">
        <f t="shared" si="84"/>
        <v>4861.4720020664618</v>
      </c>
      <c r="P223" s="11">
        <f>SUM($O$2:$O223)</f>
        <v>397194.59221573686</v>
      </c>
      <c r="Q223" s="121">
        <f t="shared" si="85"/>
        <v>397.19459221573686</v>
      </c>
      <c r="R223" s="133">
        <f t="shared" si="86"/>
        <v>0</v>
      </c>
      <c r="S223" s="35">
        <f t="shared" si="104"/>
        <v>0</v>
      </c>
      <c r="T223" s="35">
        <f t="shared" si="105"/>
        <v>0</v>
      </c>
      <c r="U223" s="134">
        <f>SUM($R$2:$R223)</f>
        <v>-119168.41452532189</v>
      </c>
      <c r="V223" s="134">
        <f t="shared" si="87"/>
        <v>119168.41452532189</v>
      </c>
      <c r="W223" s="35">
        <f t="shared" si="88"/>
        <v>-119.16841452532189</v>
      </c>
      <c r="X223" s="135">
        <f t="shared" si="89"/>
        <v>119.16841452532189</v>
      </c>
      <c r="Y223" s="150">
        <f t="shared" si="90"/>
        <v>278.02617769041495</v>
      </c>
      <c r="Z223" s="11">
        <f t="shared" si="91"/>
        <v>4861.4720020664618</v>
      </c>
      <c r="AA223" s="12">
        <f>1/2*'Vehicle data and specs'!$C$6*$D223^2</f>
        <v>90647.659722222234</v>
      </c>
      <c r="AB223" s="113">
        <f t="shared" si="92"/>
        <v>90.64765972222223</v>
      </c>
      <c r="AC223" s="183">
        <f t="shared" si="106"/>
        <v>0.11033183117103802</v>
      </c>
      <c r="AD223" s="42">
        <f t="shared" si="93"/>
        <v>-3.3102337368144968E-2</v>
      </c>
      <c r="AE223" s="42">
        <f t="shared" si="94"/>
        <v>3.3102337368144968E-2</v>
      </c>
      <c r="AF223" s="153">
        <f t="shared" si="107"/>
        <v>7.7229493802893054E-2</v>
      </c>
      <c r="AG223" s="156">
        <f t="shared" si="95"/>
        <v>95.334731620257514</v>
      </c>
      <c r="AH223" s="157">
        <f t="shared" si="96"/>
        <v>2.6481869894515977E-2</v>
      </c>
      <c r="AI223" s="160">
        <f t="shared" si="97"/>
        <v>4.8248507440471284</v>
      </c>
      <c r="AJ223" s="13">
        <f t="shared" si="98"/>
        <v>0</v>
      </c>
      <c r="AK223" s="13">
        <f t="shared" si="99"/>
        <v>0</v>
      </c>
      <c r="AL223" s="161">
        <f t="shared" si="100"/>
        <v>4.8248507440471284</v>
      </c>
    </row>
    <row r="224" spans="1:38" x14ac:dyDescent="0.45">
      <c r="A224" s="44" t="s">
        <v>1</v>
      </c>
      <c r="B224" s="16">
        <v>222</v>
      </c>
      <c r="C224" s="52">
        <v>222</v>
      </c>
      <c r="D224" s="23">
        <f t="shared" si="81"/>
        <v>14.75</v>
      </c>
      <c r="E224" s="58">
        <v>53.1</v>
      </c>
      <c r="F224" s="81">
        <f t="shared" si="101"/>
        <v>0.11111111111111072</v>
      </c>
      <c r="G224" s="82">
        <f t="shared" si="102"/>
        <v>0.39999999999999858</v>
      </c>
      <c r="H224" s="93">
        <f>SUM($D$2:$D224)</f>
        <v>1212.944444444445</v>
      </c>
      <c r="I224" s="94">
        <f t="shared" si="103"/>
        <v>14.861111111111086</v>
      </c>
      <c r="J224" s="100">
        <f>'Vehicle data and specs'!$C$6*$F224</f>
        <v>93.999999999999659</v>
      </c>
      <c r="K224" s="8">
        <f>'Vehicle data and specs'!$C$6*9.81*'Vehicle data and specs'!$C$17</f>
        <v>82.99260000000001</v>
      </c>
      <c r="L224" s="10">
        <f>(1/2)*'Vehicle data and specs'!$C$20*'Vehicle data and specs'!$C$11*'Vehicle data and specs'!$C$13*$D224^2</f>
        <v>95.278777343750008</v>
      </c>
      <c r="M224" s="101">
        <f t="shared" si="82"/>
        <v>272.27137734374969</v>
      </c>
      <c r="N224" s="111">
        <f t="shared" si="83"/>
        <v>0</v>
      </c>
      <c r="O224" s="120">
        <f t="shared" si="84"/>
        <v>4046.2551910807179</v>
      </c>
      <c r="P224" s="11">
        <f>SUM($O$2:$O224)</f>
        <v>401240.8474068176</v>
      </c>
      <c r="Q224" s="121">
        <f t="shared" si="85"/>
        <v>401.24084740681758</v>
      </c>
      <c r="R224" s="133">
        <f t="shared" si="86"/>
        <v>0</v>
      </c>
      <c r="S224" s="35">
        <f t="shared" si="104"/>
        <v>0</v>
      </c>
      <c r="T224" s="35">
        <f t="shared" si="105"/>
        <v>0</v>
      </c>
      <c r="U224" s="134">
        <f>SUM($R$2:$R224)</f>
        <v>-119168.41452532189</v>
      </c>
      <c r="V224" s="134">
        <f t="shared" si="87"/>
        <v>119168.41452532189</v>
      </c>
      <c r="W224" s="35">
        <f t="shared" si="88"/>
        <v>-119.16841452532189</v>
      </c>
      <c r="X224" s="135">
        <f t="shared" si="89"/>
        <v>119.16841452532189</v>
      </c>
      <c r="Y224" s="150">
        <f t="shared" si="90"/>
        <v>282.07243288149567</v>
      </c>
      <c r="Z224" s="11">
        <f t="shared" si="91"/>
        <v>4046.2551910807179</v>
      </c>
      <c r="AA224" s="12">
        <f>1/2*'Vehicle data and specs'!$C$6*$D224^2</f>
        <v>92028.9375</v>
      </c>
      <c r="AB224" s="113">
        <f t="shared" si="92"/>
        <v>92.028937499999998</v>
      </c>
      <c r="AC224" s="183">
        <f t="shared" si="106"/>
        <v>0.11145579094633822</v>
      </c>
      <c r="AD224" s="42">
        <f t="shared" si="93"/>
        <v>-3.3102337368144968E-2</v>
      </c>
      <c r="AE224" s="42">
        <f t="shared" si="94"/>
        <v>3.3102337368144968E-2</v>
      </c>
      <c r="AF224" s="153">
        <f t="shared" si="107"/>
        <v>7.8353453578193247E-2</v>
      </c>
      <c r="AG224" s="156">
        <f t="shared" si="95"/>
        <v>95.334731620257514</v>
      </c>
      <c r="AH224" s="157">
        <f t="shared" si="96"/>
        <v>2.6481869894515977E-2</v>
      </c>
      <c r="AI224" s="160">
        <f t="shared" si="97"/>
        <v>4.0160028158203085</v>
      </c>
      <c r="AJ224" s="13">
        <f t="shared" si="98"/>
        <v>0</v>
      </c>
      <c r="AK224" s="13">
        <f t="shared" si="99"/>
        <v>0</v>
      </c>
      <c r="AL224" s="161">
        <f t="shared" si="100"/>
        <v>4.0160028158203085</v>
      </c>
    </row>
    <row r="225" spans="1:38" x14ac:dyDescent="0.45">
      <c r="A225" s="44" t="s">
        <v>1</v>
      </c>
      <c r="B225" s="16">
        <v>223</v>
      </c>
      <c r="C225" s="52">
        <v>223</v>
      </c>
      <c r="D225" s="23">
        <f t="shared" si="81"/>
        <v>14.861111111111111</v>
      </c>
      <c r="E225" s="58">
        <v>53.5</v>
      </c>
      <c r="F225" s="81">
        <f t="shared" si="101"/>
        <v>9.7222222222221627E-2</v>
      </c>
      <c r="G225" s="82">
        <f t="shared" si="102"/>
        <v>0.34999999999999787</v>
      </c>
      <c r="H225" s="93">
        <f>SUM($D$2:$D225)</f>
        <v>1227.8055555555561</v>
      </c>
      <c r="I225" s="94">
        <f t="shared" si="103"/>
        <v>14.944444444444343</v>
      </c>
      <c r="J225" s="100">
        <f>'Vehicle data and specs'!$C$6*$F225</f>
        <v>82.249999999999503</v>
      </c>
      <c r="K225" s="8">
        <f>'Vehicle data and specs'!$C$6*9.81*'Vehicle data and specs'!$C$17</f>
        <v>82.99260000000001</v>
      </c>
      <c r="L225" s="10">
        <f>(1/2)*'Vehicle data and specs'!$C$20*'Vehicle data and specs'!$C$11*'Vehicle data and specs'!$C$13*$D225^2</f>
        <v>96.719645785108028</v>
      </c>
      <c r="M225" s="101">
        <f t="shared" si="82"/>
        <v>261.96224578510754</v>
      </c>
      <c r="N225" s="111">
        <f t="shared" si="83"/>
        <v>0</v>
      </c>
      <c r="O225" s="120">
        <f t="shared" si="84"/>
        <v>3914.8802286774139</v>
      </c>
      <c r="P225" s="11">
        <f>SUM($O$2:$O225)</f>
        <v>405155.72763549502</v>
      </c>
      <c r="Q225" s="121">
        <f t="shared" si="85"/>
        <v>405.155727635495</v>
      </c>
      <c r="R225" s="133">
        <f t="shared" si="86"/>
        <v>0</v>
      </c>
      <c r="S225" s="35">
        <f t="shared" si="104"/>
        <v>0</v>
      </c>
      <c r="T225" s="35">
        <f t="shared" si="105"/>
        <v>0</v>
      </c>
      <c r="U225" s="134">
        <f>SUM($R$2:$R225)</f>
        <v>-119168.41452532189</v>
      </c>
      <c r="V225" s="134">
        <f t="shared" si="87"/>
        <v>119168.41452532189</v>
      </c>
      <c r="W225" s="35">
        <f t="shared" si="88"/>
        <v>-119.16841452532189</v>
      </c>
      <c r="X225" s="135">
        <f t="shared" si="89"/>
        <v>119.16841452532189</v>
      </c>
      <c r="Y225" s="150">
        <f t="shared" si="90"/>
        <v>285.98731311017309</v>
      </c>
      <c r="Z225" s="11">
        <f t="shared" si="91"/>
        <v>3914.8802286774139</v>
      </c>
      <c r="AA225" s="12">
        <f>1/2*'Vehicle data and specs'!$C$6*$D225^2</f>
        <v>93420.659722222204</v>
      </c>
      <c r="AB225" s="113">
        <f t="shared" si="92"/>
        <v>93.420659722222211</v>
      </c>
      <c r="AC225" s="183">
        <f t="shared" si="106"/>
        <v>0.11254325767652638</v>
      </c>
      <c r="AD225" s="42">
        <f t="shared" si="93"/>
        <v>-3.3102337368144968E-2</v>
      </c>
      <c r="AE225" s="42">
        <f t="shared" si="94"/>
        <v>3.3102337368144968E-2</v>
      </c>
      <c r="AF225" s="153">
        <f t="shared" si="107"/>
        <v>7.9440920308381416E-2</v>
      </c>
      <c r="AG225" s="156">
        <f t="shared" si="95"/>
        <v>95.334731620257514</v>
      </c>
      <c r="AH225" s="157">
        <f t="shared" si="96"/>
        <v>2.6481869894515977E-2</v>
      </c>
      <c r="AI225" s="160">
        <f t="shared" si="97"/>
        <v>3.8930500415286815</v>
      </c>
      <c r="AJ225" s="13">
        <f t="shared" si="98"/>
        <v>0</v>
      </c>
      <c r="AK225" s="13">
        <f t="shared" si="99"/>
        <v>0</v>
      </c>
      <c r="AL225" s="161">
        <f t="shared" si="100"/>
        <v>3.8930500415286815</v>
      </c>
    </row>
    <row r="226" spans="1:38" x14ac:dyDescent="0.45">
      <c r="A226" s="44" t="s">
        <v>1</v>
      </c>
      <c r="B226" s="16">
        <v>224</v>
      </c>
      <c r="C226" s="52">
        <v>224</v>
      </c>
      <c r="D226" s="23">
        <f t="shared" si="81"/>
        <v>14.944444444444443</v>
      </c>
      <c r="E226" s="58">
        <v>53.8</v>
      </c>
      <c r="F226" s="81">
        <f t="shared" si="101"/>
        <v>9.7222222222222612E-2</v>
      </c>
      <c r="G226" s="82">
        <f t="shared" si="102"/>
        <v>0.35000000000000142</v>
      </c>
      <c r="H226" s="93">
        <f>SUM($D$2:$D226)</f>
        <v>1242.7500000000005</v>
      </c>
      <c r="I226" s="94">
        <f t="shared" si="103"/>
        <v>15.055555555555657</v>
      </c>
      <c r="J226" s="100">
        <f>'Vehicle data and specs'!$C$6*$F226</f>
        <v>82.250000000000327</v>
      </c>
      <c r="K226" s="8">
        <f>'Vehicle data and specs'!$C$6*9.81*'Vehicle data and specs'!$C$17</f>
        <v>82.99260000000001</v>
      </c>
      <c r="L226" s="10">
        <f>(1/2)*'Vehicle data and specs'!$C$20*'Vehicle data and specs'!$C$11*'Vehicle data and specs'!$C$13*$D226^2</f>
        <v>97.807393325617269</v>
      </c>
      <c r="M226" s="101">
        <f t="shared" si="82"/>
        <v>263.04999332561761</v>
      </c>
      <c r="N226" s="111">
        <f t="shared" si="83"/>
        <v>0</v>
      </c>
      <c r="O226" s="120">
        <f t="shared" si="84"/>
        <v>3960.3637884023806</v>
      </c>
      <c r="P226" s="11">
        <f>SUM($O$2:$O226)</f>
        <v>409116.09142389742</v>
      </c>
      <c r="Q226" s="121">
        <f t="shared" si="85"/>
        <v>409.11609142389744</v>
      </c>
      <c r="R226" s="133">
        <f t="shared" si="86"/>
        <v>0</v>
      </c>
      <c r="S226" s="35">
        <f t="shared" si="104"/>
        <v>0</v>
      </c>
      <c r="T226" s="35">
        <f t="shared" si="105"/>
        <v>0</v>
      </c>
      <c r="U226" s="134">
        <f>SUM($R$2:$R226)</f>
        <v>-119168.41452532189</v>
      </c>
      <c r="V226" s="134">
        <f t="shared" si="87"/>
        <v>119168.41452532189</v>
      </c>
      <c r="W226" s="35">
        <f t="shared" si="88"/>
        <v>-119.16841452532189</v>
      </c>
      <c r="X226" s="135">
        <f t="shared" si="89"/>
        <v>119.16841452532189</v>
      </c>
      <c r="Y226" s="150">
        <f t="shared" si="90"/>
        <v>289.94767689857554</v>
      </c>
      <c r="Z226" s="11">
        <f t="shared" si="91"/>
        <v>3960.3637884023806</v>
      </c>
      <c r="AA226" s="12">
        <f>1/2*'Vehicle data and specs'!$C$6*$D226^2</f>
        <v>94471.305555555533</v>
      </c>
      <c r="AB226" s="113">
        <f t="shared" si="92"/>
        <v>94.471305555555531</v>
      </c>
      <c r="AC226" s="183">
        <f t="shared" si="106"/>
        <v>0.1136433587288604</v>
      </c>
      <c r="AD226" s="42">
        <f t="shared" si="93"/>
        <v>-3.3102337368144968E-2</v>
      </c>
      <c r="AE226" s="42">
        <f t="shared" si="94"/>
        <v>3.3102337368144968E-2</v>
      </c>
      <c r="AF226" s="153">
        <f t="shared" si="107"/>
        <v>8.0541021360715434E-2</v>
      </c>
      <c r="AG226" s="156">
        <f t="shared" si="95"/>
        <v>95.334731620257514</v>
      </c>
      <c r="AH226" s="157">
        <f t="shared" si="96"/>
        <v>2.6481869894515977E-2</v>
      </c>
      <c r="AI226" s="160">
        <f t="shared" si="97"/>
        <v>3.9311360113661742</v>
      </c>
      <c r="AJ226" s="13">
        <f t="shared" si="98"/>
        <v>0</v>
      </c>
      <c r="AK226" s="13">
        <f t="shared" si="99"/>
        <v>0</v>
      </c>
      <c r="AL226" s="161">
        <f t="shared" si="100"/>
        <v>3.9311360113661742</v>
      </c>
    </row>
    <row r="227" spans="1:38" x14ac:dyDescent="0.45">
      <c r="A227" s="44" t="s">
        <v>1</v>
      </c>
      <c r="B227" s="16">
        <v>225</v>
      </c>
      <c r="C227" s="52">
        <v>225</v>
      </c>
      <c r="D227" s="23">
        <f t="shared" si="81"/>
        <v>15.055555555555555</v>
      </c>
      <c r="E227" s="58">
        <v>54.2</v>
      </c>
      <c r="F227" s="81">
        <f t="shared" si="101"/>
        <v>0.1388888888888889</v>
      </c>
      <c r="G227" s="82">
        <f t="shared" si="102"/>
        <v>0.5</v>
      </c>
      <c r="H227" s="93">
        <f>SUM($D$2:$D227)</f>
        <v>1257.8055555555561</v>
      </c>
      <c r="I227" s="94">
        <f t="shared" si="103"/>
        <v>15.222222222222172</v>
      </c>
      <c r="J227" s="100">
        <f>'Vehicle data and specs'!$C$6*$F227</f>
        <v>117.5</v>
      </c>
      <c r="K227" s="8">
        <f>'Vehicle data and specs'!$C$6*9.81*'Vehicle data and specs'!$C$17</f>
        <v>82.99260000000001</v>
      </c>
      <c r="L227" s="10">
        <f>(1/2)*'Vehicle data and specs'!$C$20*'Vehicle data and specs'!$C$11*'Vehicle data and specs'!$C$13*$D227^2</f>
        <v>99.267184992283958</v>
      </c>
      <c r="M227" s="101">
        <f t="shared" si="82"/>
        <v>299.75978499228398</v>
      </c>
      <c r="N227" s="111">
        <f t="shared" si="83"/>
        <v>0</v>
      </c>
      <c r="O227" s="120">
        <f t="shared" si="84"/>
        <v>4563.0100604380859</v>
      </c>
      <c r="P227" s="11">
        <f>SUM($O$2:$O227)</f>
        <v>413679.10148433549</v>
      </c>
      <c r="Q227" s="121">
        <f t="shared" si="85"/>
        <v>413.67910148433549</v>
      </c>
      <c r="R227" s="133">
        <f t="shared" si="86"/>
        <v>0</v>
      </c>
      <c r="S227" s="35">
        <f t="shared" si="104"/>
        <v>0</v>
      </c>
      <c r="T227" s="35">
        <f t="shared" si="105"/>
        <v>0</v>
      </c>
      <c r="U227" s="134">
        <f>SUM($R$2:$R227)</f>
        <v>-119168.41452532189</v>
      </c>
      <c r="V227" s="134">
        <f t="shared" si="87"/>
        <v>119168.41452532189</v>
      </c>
      <c r="W227" s="35">
        <f t="shared" si="88"/>
        <v>-119.16841452532189</v>
      </c>
      <c r="X227" s="135">
        <f t="shared" si="89"/>
        <v>119.16841452532189</v>
      </c>
      <c r="Y227" s="150">
        <f t="shared" si="90"/>
        <v>294.51068695901358</v>
      </c>
      <c r="Z227" s="11">
        <f t="shared" si="91"/>
        <v>4563.0100604380859</v>
      </c>
      <c r="AA227" s="12">
        <f>1/2*'Vehicle data and specs'!$C$6*$D227^2</f>
        <v>95881.305555555547</v>
      </c>
      <c r="AB227" s="113">
        <f t="shared" si="92"/>
        <v>95.881305555555542</v>
      </c>
      <c r="AC227" s="183">
        <f t="shared" si="106"/>
        <v>0.11491086152342653</v>
      </c>
      <c r="AD227" s="42">
        <f t="shared" si="93"/>
        <v>-3.3102337368144968E-2</v>
      </c>
      <c r="AE227" s="42">
        <f t="shared" si="94"/>
        <v>3.3102337368144968E-2</v>
      </c>
      <c r="AF227" s="153">
        <f t="shared" si="107"/>
        <v>8.1808524155281559E-2</v>
      </c>
      <c r="AG227" s="156">
        <f t="shared" si="95"/>
        <v>95.334731620257514</v>
      </c>
      <c r="AH227" s="157">
        <f t="shared" si="96"/>
        <v>2.6481869894515977E-2</v>
      </c>
      <c r="AI227" s="160">
        <f t="shared" si="97"/>
        <v>4.5130500962727202</v>
      </c>
      <c r="AJ227" s="13">
        <f t="shared" si="98"/>
        <v>0</v>
      </c>
      <c r="AK227" s="13">
        <f t="shared" si="99"/>
        <v>0</v>
      </c>
      <c r="AL227" s="161">
        <f t="shared" si="100"/>
        <v>4.5130500962727202</v>
      </c>
    </row>
    <row r="228" spans="1:38" x14ac:dyDescent="0.45">
      <c r="A228" s="44" t="s">
        <v>1</v>
      </c>
      <c r="B228" s="16">
        <v>226</v>
      </c>
      <c r="C228" s="52">
        <v>226</v>
      </c>
      <c r="D228" s="23">
        <f t="shared" si="81"/>
        <v>15.222222222222221</v>
      </c>
      <c r="E228" s="58">
        <v>54.8</v>
      </c>
      <c r="F228" s="81">
        <f t="shared" si="101"/>
        <v>0.15277777777777699</v>
      </c>
      <c r="G228" s="82">
        <f t="shared" si="102"/>
        <v>0.54999999999999716</v>
      </c>
      <c r="H228" s="93">
        <f>SUM($D$2:$D228)</f>
        <v>1273.0277777777783</v>
      </c>
      <c r="I228" s="94">
        <f t="shared" si="103"/>
        <v>15.361111111111086</v>
      </c>
      <c r="J228" s="100">
        <f>'Vehicle data and specs'!$C$6*$F228</f>
        <v>129.24999999999932</v>
      </c>
      <c r="K228" s="8">
        <f>'Vehicle data and specs'!$C$6*9.81*'Vehicle data and specs'!$C$17</f>
        <v>82.99260000000001</v>
      </c>
      <c r="L228" s="10">
        <f>(1/2)*'Vehicle data and specs'!$C$20*'Vehicle data and specs'!$C$11*'Vehicle data and specs'!$C$13*$D228^2</f>
        <v>101.4771473765432</v>
      </c>
      <c r="M228" s="101">
        <f t="shared" si="82"/>
        <v>313.7197473765425</v>
      </c>
      <c r="N228" s="111">
        <f t="shared" si="83"/>
        <v>0</v>
      </c>
      <c r="O228" s="120">
        <f t="shared" si="84"/>
        <v>4819.0838972007696</v>
      </c>
      <c r="P228" s="11">
        <f>SUM($O$2:$O228)</f>
        <v>418498.18538153626</v>
      </c>
      <c r="Q228" s="121">
        <f t="shared" si="85"/>
        <v>418.49818538153625</v>
      </c>
      <c r="R228" s="133">
        <f t="shared" si="86"/>
        <v>0</v>
      </c>
      <c r="S228" s="35">
        <f t="shared" si="104"/>
        <v>0</v>
      </c>
      <c r="T228" s="35">
        <f t="shared" si="105"/>
        <v>0</v>
      </c>
      <c r="U228" s="134">
        <f>SUM($R$2:$R228)</f>
        <v>-119168.41452532189</v>
      </c>
      <c r="V228" s="134">
        <f t="shared" si="87"/>
        <v>119168.41452532189</v>
      </c>
      <c r="W228" s="35">
        <f t="shared" si="88"/>
        <v>-119.16841452532189</v>
      </c>
      <c r="X228" s="135">
        <f t="shared" si="89"/>
        <v>119.16841452532189</v>
      </c>
      <c r="Y228" s="150">
        <f t="shared" si="90"/>
        <v>299.32977085621434</v>
      </c>
      <c r="Z228" s="11">
        <f t="shared" si="91"/>
        <v>4819.0838972007696</v>
      </c>
      <c r="AA228" s="12">
        <f>1/2*'Vehicle data and specs'!$C$6*$D228^2</f>
        <v>98015.888888888876</v>
      </c>
      <c r="AB228" s="113">
        <f t="shared" si="92"/>
        <v>98.015888888888881</v>
      </c>
      <c r="AC228" s="183">
        <f t="shared" si="106"/>
        <v>0.11624949593931562</v>
      </c>
      <c r="AD228" s="42">
        <f t="shared" si="93"/>
        <v>-3.3102337368144968E-2</v>
      </c>
      <c r="AE228" s="42">
        <f t="shared" si="94"/>
        <v>3.3102337368144968E-2</v>
      </c>
      <c r="AF228" s="153">
        <f t="shared" si="107"/>
        <v>8.3147158571170651E-2</v>
      </c>
      <c r="AG228" s="156">
        <f t="shared" si="95"/>
        <v>95.334731620257514</v>
      </c>
      <c r="AH228" s="157">
        <f t="shared" si="96"/>
        <v>2.6481869894515977E-2</v>
      </c>
      <c r="AI228" s="160">
        <f t="shared" si="97"/>
        <v>4.775511710065147</v>
      </c>
      <c r="AJ228" s="13">
        <f t="shared" si="98"/>
        <v>0</v>
      </c>
      <c r="AK228" s="13">
        <f t="shared" si="99"/>
        <v>0</v>
      </c>
      <c r="AL228" s="161">
        <f t="shared" si="100"/>
        <v>4.775511710065147</v>
      </c>
    </row>
    <row r="229" spans="1:38" x14ac:dyDescent="0.45">
      <c r="A229" s="44" t="s">
        <v>1</v>
      </c>
      <c r="B229" s="16">
        <v>227</v>
      </c>
      <c r="C229" s="52">
        <v>227</v>
      </c>
      <c r="D229" s="23">
        <f t="shared" si="81"/>
        <v>15.361111111111111</v>
      </c>
      <c r="E229" s="58">
        <v>55.3</v>
      </c>
      <c r="F229" s="81">
        <f t="shared" si="101"/>
        <v>0.1388888888888889</v>
      </c>
      <c r="G229" s="82">
        <f t="shared" si="102"/>
        <v>0.5</v>
      </c>
      <c r="H229" s="93">
        <f>SUM($D$2:$D229)</f>
        <v>1288.3888888888894</v>
      </c>
      <c r="I229" s="94">
        <f t="shared" si="103"/>
        <v>15.5</v>
      </c>
      <c r="J229" s="100">
        <f>'Vehicle data and specs'!$C$6*$F229</f>
        <v>117.5</v>
      </c>
      <c r="K229" s="8">
        <f>'Vehicle data and specs'!$C$6*9.81*'Vehicle data and specs'!$C$17</f>
        <v>82.99260000000001</v>
      </c>
      <c r="L229" s="10">
        <f>(1/2)*'Vehicle data and specs'!$C$20*'Vehicle data and specs'!$C$11*'Vehicle data and specs'!$C$13*$D229^2</f>
        <v>103.33736800733024</v>
      </c>
      <c r="M229" s="101">
        <f t="shared" si="82"/>
        <v>303.82996800733025</v>
      </c>
      <c r="N229" s="111">
        <f t="shared" si="83"/>
        <v>0</v>
      </c>
      <c r="O229" s="120">
        <f t="shared" si="84"/>
        <v>4709.3645041136188</v>
      </c>
      <c r="P229" s="11">
        <f>SUM($O$2:$O229)</f>
        <v>423207.54988564987</v>
      </c>
      <c r="Q229" s="121">
        <f t="shared" si="85"/>
        <v>423.20754988564988</v>
      </c>
      <c r="R229" s="133">
        <f t="shared" si="86"/>
        <v>0</v>
      </c>
      <c r="S229" s="35">
        <f t="shared" si="104"/>
        <v>0</v>
      </c>
      <c r="T229" s="35">
        <f t="shared" si="105"/>
        <v>0</v>
      </c>
      <c r="U229" s="134">
        <f>SUM($R$2:$R229)</f>
        <v>-119168.41452532189</v>
      </c>
      <c r="V229" s="134">
        <f t="shared" si="87"/>
        <v>119168.41452532189</v>
      </c>
      <c r="W229" s="35">
        <f t="shared" si="88"/>
        <v>-119.16841452532189</v>
      </c>
      <c r="X229" s="135">
        <f t="shared" si="89"/>
        <v>119.16841452532189</v>
      </c>
      <c r="Y229" s="150">
        <f t="shared" si="90"/>
        <v>304.03913536032798</v>
      </c>
      <c r="Z229" s="11">
        <f t="shared" si="91"/>
        <v>4709.3645041136188</v>
      </c>
      <c r="AA229" s="12">
        <f>1/2*'Vehicle data and specs'!$C$6*$D229^2</f>
        <v>99812.659722222219</v>
      </c>
      <c r="AB229" s="113">
        <f t="shared" si="92"/>
        <v>99.812659722222222</v>
      </c>
      <c r="AC229" s="183">
        <f t="shared" si="106"/>
        <v>0.11755765274601386</v>
      </c>
      <c r="AD229" s="42">
        <f t="shared" si="93"/>
        <v>-3.3102337368144968E-2</v>
      </c>
      <c r="AE229" s="42">
        <f t="shared" si="94"/>
        <v>3.3102337368144968E-2</v>
      </c>
      <c r="AF229" s="153">
        <f t="shared" si="107"/>
        <v>8.4455315377868892E-2</v>
      </c>
      <c r="AG229" s="156">
        <f t="shared" si="95"/>
        <v>95.334731620257514</v>
      </c>
      <c r="AH229" s="157">
        <f t="shared" si="96"/>
        <v>2.6481869894515977E-2</v>
      </c>
      <c r="AI229" s="160">
        <f t="shared" si="97"/>
        <v>4.6671658974459342</v>
      </c>
      <c r="AJ229" s="13">
        <f t="shared" si="98"/>
        <v>0</v>
      </c>
      <c r="AK229" s="13">
        <f t="shared" si="99"/>
        <v>0</v>
      </c>
      <c r="AL229" s="161">
        <f t="shared" si="100"/>
        <v>4.6671658974459342</v>
      </c>
    </row>
    <row r="230" spans="1:38" x14ac:dyDescent="0.45">
      <c r="A230" s="44" t="s">
        <v>1</v>
      </c>
      <c r="B230" s="16">
        <v>228</v>
      </c>
      <c r="C230" s="52">
        <v>228</v>
      </c>
      <c r="D230" s="23">
        <f t="shared" si="81"/>
        <v>15.499999999999998</v>
      </c>
      <c r="E230" s="58">
        <v>55.8</v>
      </c>
      <c r="F230" s="81">
        <f t="shared" si="101"/>
        <v>0.12500000000000078</v>
      </c>
      <c r="G230" s="82">
        <f t="shared" si="102"/>
        <v>0.45000000000000284</v>
      </c>
      <c r="H230" s="93">
        <f>SUM($D$2:$D230)</f>
        <v>1303.8888888888894</v>
      </c>
      <c r="I230" s="94">
        <f t="shared" si="103"/>
        <v>15.611111111111086</v>
      </c>
      <c r="J230" s="100">
        <f>'Vehicle data and specs'!$C$6*$F230</f>
        <v>105.75000000000065</v>
      </c>
      <c r="K230" s="8">
        <f>'Vehicle data and specs'!$C$6*9.81*'Vehicle data and specs'!$C$17</f>
        <v>82.99260000000001</v>
      </c>
      <c r="L230" s="10">
        <f>(1/2)*'Vehicle data and specs'!$C$20*'Vehicle data and specs'!$C$11*'Vehicle data and specs'!$C$13*$D230^2</f>
        <v>105.21448437499998</v>
      </c>
      <c r="M230" s="101">
        <f t="shared" si="82"/>
        <v>293.95708437500065</v>
      </c>
      <c r="N230" s="111">
        <f t="shared" si="83"/>
        <v>0</v>
      </c>
      <c r="O230" s="120">
        <f t="shared" si="84"/>
        <v>4588.996706076392</v>
      </c>
      <c r="P230" s="11">
        <f>SUM($O$2:$O230)</f>
        <v>427796.54659172625</v>
      </c>
      <c r="Q230" s="121">
        <f t="shared" si="85"/>
        <v>427.79654659172627</v>
      </c>
      <c r="R230" s="133">
        <f t="shared" si="86"/>
        <v>0</v>
      </c>
      <c r="S230" s="35">
        <f t="shared" si="104"/>
        <v>0</v>
      </c>
      <c r="T230" s="35">
        <f t="shared" si="105"/>
        <v>0</v>
      </c>
      <c r="U230" s="134">
        <f>SUM($R$2:$R230)</f>
        <v>-119168.41452532189</v>
      </c>
      <c r="V230" s="134">
        <f t="shared" si="87"/>
        <v>119168.41452532189</v>
      </c>
      <c r="W230" s="35">
        <f t="shared" si="88"/>
        <v>-119.16841452532189</v>
      </c>
      <c r="X230" s="135">
        <f t="shared" si="89"/>
        <v>119.16841452532189</v>
      </c>
      <c r="Y230" s="150">
        <f t="shared" si="90"/>
        <v>308.62813206640436</v>
      </c>
      <c r="Z230" s="11">
        <f t="shared" si="91"/>
        <v>4588.996706076392</v>
      </c>
      <c r="AA230" s="12">
        <f>1/2*'Vehicle data and specs'!$C$6*$D230^2</f>
        <v>101625.74999999997</v>
      </c>
      <c r="AB230" s="113">
        <f t="shared" si="92"/>
        <v>101.62574999999997</v>
      </c>
      <c r="AC230" s="183">
        <f t="shared" si="106"/>
        <v>0.11883237405325729</v>
      </c>
      <c r="AD230" s="42">
        <f t="shared" si="93"/>
        <v>-3.3102337368144968E-2</v>
      </c>
      <c r="AE230" s="42">
        <f t="shared" si="94"/>
        <v>3.3102337368144968E-2</v>
      </c>
      <c r="AF230" s="153">
        <f t="shared" si="107"/>
        <v>8.5730036685112324E-2</v>
      </c>
      <c r="AG230" s="156">
        <f t="shared" si="95"/>
        <v>95.334731620257514</v>
      </c>
      <c r="AH230" s="157">
        <f t="shared" si="96"/>
        <v>2.6481869894515977E-2</v>
      </c>
      <c r="AI230" s="160">
        <f t="shared" si="97"/>
        <v>4.556334807812509</v>
      </c>
      <c r="AJ230" s="13">
        <f t="shared" si="98"/>
        <v>0</v>
      </c>
      <c r="AK230" s="13">
        <f t="shared" si="99"/>
        <v>0</v>
      </c>
      <c r="AL230" s="161">
        <f t="shared" si="100"/>
        <v>4.556334807812509</v>
      </c>
    </row>
    <row r="231" spans="1:38" x14ac:dyDescent="0.45">
      <c r="A231" s="44" t="s">
        <v>1</v>
      </c>
      <c r="B231" s="16">
        <v>229</v>
      </c>
      <c r="C231" s="52">
        <v>229</v>
      </c>
      <c r="D231" s="23">
        <f t="shared" si="81"/>
        <v>15.611111111111111</v>
      </c>
      <c r="E231" s="58">
        <v>56.2</v>
      </c>
      <c r="F231" s="81">
        <f t="shared" si="101"/>
        <v>9.7222222222222612E-2</v>
      </c>
      <c r="G231" s="82">
        <f t="shared" si="102"/>
        <v>0.35000000000000142</v>
      </c>
      <c r="H231" s="93">
        <f>SUM($D$2:$D231)</f>
        <v>1319.5000000000005</v>
      </c>
      <c r="I231" s="94">
        <f t="shared" si="103"/>
        <v>15.694444444444343</v>
      </c>
      <c r="J231" s="100">
        <f>'Vehicle data and specs'!$C$6*$F231</f>
        <v>82.250000000000327</v>
      </c>
      <c r="K231" s="8">
        <f>'Vehicle data and specs'!$C$6*9.81*'Vehicle data and specs'!$C$17</f>
        <v>82.99260000000001</v>
      </c>
      <c r="L231" s="10">
        <f>(1/2)*'Vehicle data and specs'!$C$20*'Vehicle data and specs'!$C$11*'Vehicle data and specs'!$C$13*$D231^2</f>
        <v>106.72834239969136</v>
      </c>
      <c r="M231" s="101">
        <f t="shared" si="82"/>
        <v>271.97094239969169</v>
      </c>
      <c r="N231" s="111">
        <f t="shared" si="83"/>
        <v>0</v>
      </c>
      <c r="O231" s="120">
        <f t="shared" si="84"/>
        <v>4268.4328459951339</v>
      </c>
      <c r="P231" s="11">
        <f>SUM($O$2:$O231)</f>
        <v>432064.97943772137</v>
      </c>
      <c r="Q231" s="121">
        <f t="shared" si="85"/>
        <v>432.06497943772138</v>
      </c>
      <c r="R231" s="133">
        <f t="shared" si="86"/>
        <v>0</v>
      </c>
      <c r="S231" s="35">
        <f t="shared" si="104"/>
        <v>0</v>
      </c>
      <c r="T231" s="35">
        <f t="shared" si="105"/>
        <v>0</v>
      </c>
      <c r="U231" s="134">
        <f>SUM($R$2:$R231)</f>
        <v>-119168.41452532189</v>
      </c>
      <c r="V231" s="134">
        <f t="shared" si="87"/>
        <v>119168.41452532189</v>
      </c>
      <c r="W231" s="35">
        <f t="shared" si="88"/>
        <v>-119.16841452532189</v>
      </c>
      <c r="X231" s="135">
        <f t="shared" si="89"/>
        <v>119.16841452532189</v>
      </c>
      <c r="Y231" s="150">
        <f t="shared" si="90"/>
        <v>312.89656491239947</v>
      </c>
      <c r="Z231" s="11">
        <f t="shared" si="91"/>
        <v>4268.4328459951339</v>
      </c>
      <c r="AA231" s="12">
        <f>1/2*'Vehicle data and specs'!$C$6*$D231^2</f>
        <v>103087.97222222222</v>
      </c>
      <c r="AB231" s="113">
        <f t="shared" si="92"/>
        <v>103.08797222222222</v>
      </c>
      <c r="AC231" s="183">
        <f t="shared" si="106"/>
        <v>0.12001804984381149</v>
      </c>
      <c r="AD231" s="42">
        <f t="shared" si="93"/>
        <v>-3.3102337368144968E-2</v>
      </c>
      <c r="AE231" s="42">
        <f t="shared" si="94"/>
        <v>3.3102337368144968E-2</v>
      </c>
      <c r="AF231" s="153">
        <f t="shared" si="107"/>
        <v>8.6915712475666526E-2</v>
      </c>
      <c r="AG231" s="156">
        <f t="shared" si="95"/>
        <v>95.334731620257514</v>
      </c>
      <c r="AH231" s="157">
        <f t="shared" si="96"/>
        <v>2.6481869894515977E-2</v>
      </c>
      <c r="AI231" s="160">
        <f t="shared" si="97"/>
        <v>4.2457686007951869</v>
      </c>
      <c r="AJ231" s="13">
        <f t="shared" si="98"/>
        <v>0</v>
      </c>
      <c r="AK231" s="13">
        <f t="shared" si="99"/>
        <v>0</v>
      </c>
      <c r="AL231" s="161">
        <f t="shared" si="100"/>
        <v>4.2457686007951869</v>
      </c>
    </row>
    <row r="232" spans="1:38" x14ac:dyDescent="0.45">
      <c r="A232" s="44" t="s">
        <v>1</v>
      </c>
      <c r="B232" s="16">
        <v>230</v>
      </c>
      <c r="C232" s="52">
        <v>230</v>
      </c>
      <c r="D232" s="23">
        <f t="shared" si="81"/>
        <v>15.694444444444445</v>
      </c>
      <c r="E232" s="58">
        <v>56.5</v>
      </c>
      <c r="F232" s="81">
        <f t="shared" si="101"/>
        <v>4.1666666666666269E-2</v>
      </c>
      <c r="G232" s="82">
        <f t="shared" si="102"/>
        <v>0.14999999999999858</v>
      </c>
      <c r="H232" s="93">
        <f>SUM($D$2:$D232)</f>
        <v>1335.1944444444448</v>
      </c>
      <c r="I232" s="94">
        <f t="shared" si="103"/>
        <v>15.694444444444343</v>
      </c>
      <c r="J232" s="100">
        <f>'Vehicle data and specs'!$C$6*$F232</f>
        <v>35.249999999999666</v>
      </c>
      <c r="K232" s="8">
        <f>'Vehicle data and specs'!$C$6*9.81*'Vehicle data and specs'!$C$17</f>
        <v>82.99260000000001</v>
      </c>
      <c r="L232" s="10">
        <f>(1/2)*'Vehicle data and specs'!$C$20*'Vehicle data and specs'!$C$11*'Vehicle data and specs'!$C$13*$D232^2</f>
        <v>107.87083212770062</v>
      </c>
      <c r="M232" s="101">
        <f t="shared" si="82"/>
        <v>226.11343212770029</v>
      </c>
      <c r="N232" s="111">
        <f t="shared" si="83"/>
        <v>0</v>
      </c>
      <c r="O232" s="120">
        <f t="shared" si="84"/>
        <v>3548.7246986708292</v>
      </c>
      <c r="P232" s="11">
        <f>SUM($O$2:$O232)</f>
        <v>435613.70413639222</v>
      </c>
      <c r="Q232" s="121">
        <f t="shared" si="85"/>
        <v>435.61370413639224</v>
      </c>
      <c r="R232" s="133">
        <f t="shared" si="86"/>
        <v>0</v>
      </c>
      <c r="S232" s="35">
        <f t="shared" si="104"/>
        <v>0</v>
      </c>
      <c r="T232" s="35">
        <f t="shared" si="105"/>
        <v>0</v>
      </c>
      <c r="U232" s="134">
        <f>SUM($R$2:$R232)</f>
        <v>-119168.41452532189</v>
      </c>
      <c r="V232" s="134">
        <f t="shared" si="87"/>
        <v>119168.41452532189</v>
      </c>
      <c r="W232" s="35">
        <f t="shared" si="88"/>
        <v>-119.16841452532189</v>
      </c>
      <c r="X232" s="135">
        <f t="shared" si="89"/>
        <v>119.16841452532189</v>
      </c>
      <c r="Y232" s="150">
        <f t="shared" si="90"/>
        <v>316.44528961107034</v>
      </c>
      <c r="Z232" s="11">
        <f t="shared" si="91"/>
        <v>3548.7246986708292</v>
      </c>
      <c r="AA232" s="12">
        <f>1/2*'Vehicle data and specs'!$C$6*$D232^2</f>
        <v>104191.49305555556</v>
      </c>
      <c r="AB232" s="113">
        <f t="shared" si="92"/>
        <v>104.19149305555557</v>
      </c>
      <c r="AC232" s="183">
        <f t="shared" si="106"/>
        <v>0.12100380670455341</v>
      </c>
      <c r="AD232" s="42">
        <f t="shared" si="93"/>
        <v>-3.3102337368144968E-2</v>
      </c>
      <c r="AE232" s="42">
        <f t="shared" si="94"/>
        <v>3.3102337368144968E-2</v>
      </c>
      <c r="AF232" s="153">
        <f t="shared" si="107"/>
        <v>8.7901469336408439E-2</v>
      </c>
      <c r="AG232" s="156">
        <f t="shared" si="95"/>
        <v>95.334731620257514</v>
      </c>
      <c r="AH232" s="157">
        <f t="shared" si="96"/>
        <v>2.6481869894515977E-2</v>
      </c>
      <c r="AI232" s="160">
        <f t="shared" si="97"/>
        <v>3.5487246986708518</v>
      </c>
      <c r="AJ232" s="13">
        <f t="shared" si="98"/>
        <v>0</v>
      </c>
      <c r="AK232" s="13">
        <f t="shared" si="99"/>
        <v>0</v>
      </c>
      <c r="AL232" s="161">
        <f t="shared" si="100"/>
        <v>3.5487246986708518</v>
      </c>
    </row>
    <row r="233" spans="1:38" x14ac:dyDescent="0.45">
      <c r="A233" s="44" t="s">
        <v>1</v>
      </c>
      <c r="B233" s="16">
        <v>231</v>
      </c>
      <c r="C233" s="52">
        <v>231</v>
      </c>
      <c r="D233" s="23">
        <f t="shared" si="81"/>
        <v>15.694444444444445</v>
      </c>
      <c r="E233" s="58">
        <v>56.5</v>
      </c>
      <c r="F233" s="81">
        <f t="shared" si="101"/>
        <v>-4.1666666666666269E-2</v>
      </c>
      <c r="G233" s="82">
        <f t="shared" si="102"/>
        <v>-0.14999999999999858</v>
      </c>
      <c r="H233" s="93">
        <f>SUM($D$2:$D233)</f>
        <v>1350.8888888888891</v>
      </c>
      <c r="I233" s="94">
        <f t="shared" si="103"/>
        <v>15.611111111111086</v>
      </c>
      <c r="J233" s="100">
        <f>'Vehicle data and specs'!$C$6*$F233</f>
        <v>-35.249999999999666</v>
      </c>
      <c r="K233" s="8">
        <f>'Vehicle data and specs'!$C$6*9.81*'Vehicle data and specs'!$C$17</f>
        <v>82.99260000000001</v>
      </c>
      <c r="L233" s="10">
        <f>(1/2)*'Vehicle data and specs'!$C$20*'Vehicle data and specs'!$C$11*'Vehicle data and specs'!$C$13*$D233^2</f>
        <v>107.87083212770062</v>
      </c>
      <c r="M233" s="101">
        <f t="shared" si="82"/>
        <v>155.61343212770097</v>
      </c>
      <c r="N233" s="111">
        <f t="shared" si="83"/>
        <v>0</v>
      </c>
      <c r="O233" s="120">
        <f t="shared" si="84"/>
        <v>0</v>
      </c>
      <c r="P233" s="11">
        <f>SUM($O$2:$O233)</f>
        <v>435613.70413639222</v>
      </c>
      <c r="Q233" s="121">
        <f t="shared" si="85"/>
        <v>435.61370413639224</v>
      </c>
      <c r="R233" s="133">
        <f t="shared" si="86"/>
        <v>0</v>
      </c>
      <c r="S233" s="35">
        <f t="shared" si="104"/>
        <v>0</v>
      </c>
      <c r="T233" s="35">
        <f t="shared" si="105"/>
        <v>0</v>
      </c>
      <c r="U233" s="134">
        <f>SUM($R$2:$R233)</f>
        <v>-119168.41452532189</v>
      </c>
      <c r="V233" s="134">
        <f t="shared" si="87"/>
        <v>119168.41452532189</v>
      </c>
      <c r="W233" s="35">
        <f t="shared" si="88"/>
        <v>-119.16841452532189</v>
      </c>
      <c r="X233" s="135">
        <f t="shared" si="89"/>
        <v>119.16841452532189</v>
      </c>
      <c r="Y233" s="150">
        <f t="shared" si="90"/>
        <v>316.44528961107034</v>
      </c>
      <c r="Z233" s="11">
        <f t="shared" si="91"/>
        <v>0</v>
      </c>
      <c r="AA233" s="12">
        <f>1/2*'Vehicle data and specs'!$C$6*$D233^2</f>
        <v>104191.49305555556</v>
      </c>
      <c r="AB233" s="113">
        <f t="shared" si="92"/>
        <v>104.19149305555557</v>
      </c>
      <c r="AC233" s="183">
        <f t="shared" si="106"/>
        <v>0.12100380670455341</v>
      </c>
      <c r="AD233" s="42">
        <f t="shared" si="93"/>
        <v>-3.3102337368144968E-2</v>
      </c>
      <c r="AE233" s="42">
        <f t="shared" si="94"/>
        <v>3.3102337368144968E-2</v>
      </c>
      <c r="AF233" s="153">
        <f t="shared" si="107"/>
        <v>8.7901469336408439E-2</v>
      </c>
      <c r="AG233" s="156">
        <f t="shared" si="95"/>
        <v>95.334731620257514</v>
      </c>
      <c r="AH233" s="157">
        <f t="shared" si="96"/>
        <v>2.6481869894515977E-2</v>
      </c>
      <c r="AI233" s="160">
        <f t="shared" si="97"/>
        <v>2.4422663653375292</v>
      </c>
      <c r="AJ233" s="13">
        <f t="shared" si="98"/>
        <v>0</v>
      </c>
      <c r="AK233" s="13">
        <f t="shared" si="99"/>
        <v>0</v>
      </c>
      <c r="AL233" s="161">
        <f t="shared" si="100"/>
        <v>2.4422663653375292</v>
      </c>
    </row>
    <row r="234" spans="1:38" x14ac:dyDescent="0.45">
      <c r="A234" s="44" t="s">
        <v>1</v>
      </c>
      <c r="B234" s="16">
        <v>232</v>
      </c>
      <c r="C234" s="52">
        <v>232</v>
      </c>
      <c r="D234" s="23">
        <f t="shared" si="81"/>
        <v>15.611111111111111</v>
      </c>
      <c r="E234" s="58">
        <v>56.2</v>
      </c>
      <c r="F234" s="81">
        <f t="shared" si="101"/>
        <v>-0.2222222222222224</v>
      </c>
      <c r="G234" s="82">
        <f t="shared" si="102"/>
        <v>-0.80000000000000071</v>
      </c>
      <c r="H234" s="93">
        <f>SUM($D$2:$D234)</f>
        <v>1366.5000000000002</v>
      </c>
      <c r="I234" s="94">
        <f t="shared" si="103"/>
        <v>15.25</v>
      </c>
      <c r="J234" s="100">
        <f>'Vehicle data and specs'!$C$6*$F234</f>
        <v>-188.00000000000014</v>
      </c>
      <c r="K234" s="8">
        <f>'Vehicle data and specs'!$C$6*9.81*'Vehicle data and specs'!$C$17</f>
        <v>82.99260000000001</v>
      </c>
      <c r="L234" s="10">
        <f>(1/2)*'Vehicle data and specs'!$C$20*'Vehicle data and specs'!$C$11*'Vehicle data and specs'!$C$13*$D234^2</f>
        <v>106.72834239969136</v>
      </c>
      <c r="M234" s="101">
        <f t="shared" si="82"/>
        <v>1.720942399691225</v>
      </c>
      <c r="N234" s="111">
        <f t="shared" si="83"/>
        <v>0</v>
      </c>
      <c r="O234" s="120">
        <f t="shared" si="84"/>
        <v>0</v>
      </c>
      <c r="P234" s="11">
        <f>SUM($O$2:$O234)</f>
        <v>435613.70413639222</v>
      </c>
      <c r="Q234" s="121">
        <f t="shared" si="85"/>
        <v>435.61370413639224</v>
      </c>
      <c r="R234" s="133">
        <f t="shared" si="86"/>
        <v>0</v>
      </c>
      <c r="S234" s="35">
        <f t="shared" si="104"/>
        <v>0</v>
      </c>
      <c r="T234" s="35">
        <f t="shared" si="105"/>
        <v>0</v>
      </c>
      <c r="U234" s="134">
        <f>SUM($R$2:$R234)</f>
        <v>-119168.41452532189</v>
      </c>
      <c r="V234" s="134">
        <f t="shared" si="87"/>
        <v>119168.41452532189</v>
      </c>
      <c r="W234" s="35">
        <f t="shared" si="88"/>
        <v>-119.16841452532189</v>
      </c>
      <c r="X234" s="135">
        <f t="shared" si="89"/>
        <v>119.16841452532189</v>
      </c>
      <c r="Y234" s="150">
        <f t="shared" si="90"/>
        <v>316.44528961107034</v>
      </c>
      <c r="Z234" s="11">
        <f t="shared" si="91"/>
        <v>0</v>
      </c>
      <c r="AA234" s="12">
        <f>1/2*'Vehicle data and specs'!$C$6*$D234^2</f>
        <v>103087.97222222222</v>
      </c>
      <c r="AB234" s="113">
        <f t="shared" si="92"/>
        <v>103.08797222222222</v>
      </c>
      <c r="AC234" s="183">
        <f t="shared" si="106"/>
        <v>0.12100380670455341</v>
      </c>
      <c r="AD234" s="42">
        <f t="shared" si="93"/>
        <v>-3.3102337368144968E-2</v>
      </c>
      <c r="AE234" s="42">
        <f t="shared" si="94"/>
        <v>3.3102337368144968E-2</v>
      </c>
      <c r="AF234" s="153">
        <f t="shared" si="107"/>
        <v>8.7901469336408439E-2</v>
      </c>
      <c r="AG234" s="156">
        <f t="shared" si="95"/>
        <v>95.334731620257514</v>
      </c>
      <c r="AH234" s="157">
        <f t="shared" si="96"/>
        <v>2.6481869894515977E-2</v>
      </c>
      <c r="AI234" s="160">
        <f t="shared" si="97"/>
        <v>2.68658230174019E-2</v>
      </c>
      <c r="AJ234" s="13">
        <f t="shared" si="98"/>
        <v>0</v>
      </c>
      <c r="AK234" s="13">
        <f t="shared" si="99"/>
        <v>0</v>
      </c>
      <c r="AL234" s="161">
        <f t="shared" si="100"/>
        <v>2.68658230174019E-2</v>
      </c>
    </row>
    <row r="235" spans="1:38" x14ac:dyDescent="0.45">
      <c r="A235" s="44" t="s">
        <v>1</v>
      </c>
      <c r="B235" s="16">
        <v>233</v>
      </c>
      <c r="C235" s="52">
        <v>233</v>
      </c>
      <c r="D235" s="23">
        <f t="shared" si="81"/>
        <v>15.25</v>
      </c>
      <c r="E235" s="58">
        <v>54.9</v>
      </c>
      <c r="F235" s="81">
        <f t="shared" si="101"/>
        <v>-0.45833333333333393</v>
      </c>
      <c r="G235" s="82">
        <f t="shared" si="102"/>
        <v>-1.6500000000000021</v>
      </c>
      <c r="H235" s="93">
        <f>SUM($D$2:$D235)</f>
        <v>1381.7500000000002</v>
      </c>
      <c r="I235" s="94">
        <f t="shared" si="103"/>
        <v>14.694444444444343</v>
      </c>
      <c r="J235" s="100">
        <f>'Vehicle data and specs'!$C$6*$F235</f>
        <v>-387.75000000000051</v>
      </c>
      <c r="K235" s="8">
        <f>'Vehicle data and specs'!$C$6*9.81*'Vehicle data and specs'!$C$17</f>
        <v>82.99260000000001</v>
      </c>
      <c r="L235" s="10">
        <f>(1/2)*'Vehicle data and specs'!$C$20*'Vehicle data and specs'!$C$11*'Vehicle data and specs'!$C$13*$D235^2</f>
        <v>101.84783984375001</v>
      </c>
      <c r="M235" s="101">
        <f t="shared" si="82"/>
        <v>-202.90956015625051</v>
      </c>
      <c r="N235" s="111">
        <f t="shared" si="83"/>
        <v>1</v>
      </c>
      <c r="O235" s="120">
        <f t="shared" si="84"/>
        <v>0</v>
      </c>
      <c r="P235" s="11">
        <f>SUM($O$2:$O235)</f>
        <v>435613.70413639222</v>
      </c>
      <c r="Q235" s="121">
        <f t="shared" si="85"/>
        <v>435.61370413639224</v>
      </c>
      <c r="R235" s="133">
        <f t="shared" si="86"/>
        <v>-2981.6432589626606</v>
      </c>
      <c r="S235" s="35">
        <f t="shared" si="104"/>
        <v>2981.6432589626606</v>
      </c>
      <c r="T235" s="35">
        <f t="shared" si="105"/>
        <v>2.9816432589626607</v>
      </c>
      <c r="U235" s="134">
        <f>SUM($R$2:$R235)</f>
        <v>-122150.05778428455</v>
      </c>
      <c r="V235" s="134">
        <f t="shared" si="87"/>
        <v>122150.05778428455</v>
      </c>
      <c r="W235" s="35">
        <f t="shared" si="88"/>
        <v>-122.15005778428456</v>
      </c>
      <c r="X235" s="135">
        <f t="shared" si="89"/>
        <v>122.15005778428456</v>
      </c>
      <c r="Y235" s="150">
        <f t="shared" si="90"/>
        <v>313.46364635210767</v>
      </c>
      <c r="Z235" s="11">
        <f t="shared" si="91"/>
        <v>-2981.6432589626606</v>
      </c>
      <c r="AA235" s="12">
        <f>1/2*'Vehicle data and specs'!$C$6*$D235^2</f>
        <v>98373.9375</v>
      </c>
      <c r="AB235" s="113">
        <f t="shared" si="92"/>
        <v>98.373937499999997</v>
      </c>
      <c r="AC235" s="183">
        <f t="shared" si="106"/>
        <v>0.12100380670455341</v>
      </c>
      <c r="AD235" s="42">
        <f t="shared" si="93"/>
        <v>-3.3930571606745709E-2</v>
      </c>
      <c r="AE235" s="42">
        <f t="shared" si="94"/>
        <v>3.3930571606745709E-2</v>
      </c>
      <c r="AF235" s="153">
        <f t="shared" si="107"/>
        <v>8.7073235097807705E-2</v>
      </c>
      <c r="AG235" s="156">
        <f t="shared" si="95"/>
        <v>97.720046227427645</v>
      </c>
      <c r="AH235" s="157">
        <f t="shared" si="96"/>
        <v>2.7144457285396568E-2</v>
      </c>
      <c r="AI235" s="160">
        <f t="shared" si="97"/>
        <v>0</v>
      </c>
      <c r="AJ235" s="13">
        <f t="shared" si="98"/>
        <v>-3.0943707923828203</v>
      </c>
      <c r="AK235" s="13">
        <f t="shared" si="99"/>
        <v>3.0943707923828203</v>
      </c>
      <c r="AL235" s="161">
        <f t="shared" si="100"/>
        <v>-3.0943707923828203</v>
      </c>
    </row>
    <row r="236" spans="1:38" x14ac:dyDescent="0.45">
      <c r="A236" s="44" t="s">
        <v>1</v>
      </c>
      <c r="B236" s="16">
        <v>234</v>
      </c>
      <c r="C236" s="52">
        <v>234</v>
      </c>
      <c r="D236" s="23">
        <f t="shared" si="81"/>
        <v>14.694444444444443</v>
      </c>
      <c r="E236" s="58">
        <v>52.9</v>
      </c>
      <c r="F236" s="81">
        <f t="shared" si="101"/>
        <v>-0.54166666666666641</v>
      </c>
      <c r="G236" s="82">
        <f t="shared" si="102"/>
        <v>-1.9499999999999993</v>
      </c>
      <c r="H236" s="93">
        <f>SUM($D$2:$D236)</f>
        <v>1396.4444444444446</v>
      </c>
      <c r="I236" s="94">
        <f t="shared" si="103"/>
        <v>14.166666666666742</v>
      </c>
      <c r="J236" s="100">
        <f>'Vehicle data and specs'!$C$6*$F236</f>
        <v>-458.24999999999977</v>
      </c>
      <c r="K236" s="8">
        <f>'Vehicle data and specs'!$C$6*9.81*'Vehicle data and specs'!$C$17</f>
        <v>82.99260000000001</v>
      </c>
      <c r="L236" s="10">
        <f>(1/2)*'Vehicle data and specs'!$C$20*'Vehicle data and specs'!$C$11*'Vehicle data and specs'!$C$13*$D236^2</f>
        <v>94.562398099922831</v>
      </c>
      <c r="M236" s="101">
        <f t="shared" si="82"/>
        <v>-280.69500190007693</v>
      </c>
      <c r="N236" s="111">
        <f t="shared" si="83"/>
        <v>1</v>
      </c>
      <c r="O236" s="120">
        <f t="shared" si="84"/>
        <v>0</v>
      </c>
      <c r="P236" s="11">
        <f>SUM($O$2:$O236)</f>
        <v>435613.70413639222</v>
      </c>
      <c r="Q236" s="121">
        <f t="shared" si="85"/>
        <v>435.61370413639224</v>
      </c>
      <c r="R236" s="133">
        <f t="shared" si="86"/>
        <v>-3976.5125269177779</v>
      </c>
      <c r="S236" s="35">
        <f t="shared" si="104"/>
        <v>3976.5125269177779</v>
      </c>
      <c r="T236" s="35">
        <f t="shared" si="105"/>
        <v>3.9765125269177779</v>
      </c>
      <c r="U236" s="134">
        <f>SUM($R$2:$R236)</f>
        <v>-126126.57031120233</v>
      </c>
      <c r="V236" s="134">
        <f t="shared" si="87"/>
        <v>126126.57031120233</v>
      </c>
      <c r="W236" s="35">
        <f t="shared" si="88"/>
        <v>-126.12657031120233</v>
      </c>
      <c r="X236" s="135">
        <f t="shared" si="89"/>
        <v>126.12657031120233</v>
      </c>
      <c r="Y236" s="150">
        <f t="shared" si="90"/>
        <v>309.48713382518991</v>
      </c>
      <c r="Z236" s="11">
        <f t="shared" si="91"/>
        <v>-3976.5125269177779</v>
      </c>
      <c r="AA236" s="12">
        <f>1/2*'Vehicle data and specs'!$C$6*$D236^2</f>
        <v>91336.993055555533</v>
      </c>
      <c r="AB236" s="113">
        <f t="shared" si="92"/>
        <v>91.336993055555538</v>
      </c>
      <c r="AC236" s="183">
        <f t="shared" si="106"/>
        <v>0.12100380670455341</v>
      </c>
      <c r="AD236" s="42">
        <f t="shared" si="93"/>
        <v>-3.5035158419778424E-2</v>
      </c>
      <c r="AE236" s="42">
        <f t="shared" si="94"/>
        <v>3.5035158419778424E-2</v>
      </c>
      <c r="AF236" s="153">
        <f t="shared" si="107"/>
        <v>8.596864828477499E-2</v>
      </c>
      <c r="AG236" s="156">
        <f t="shared" si="95"/>
        <v>100.90125624896187</v>
      </c>
      <c r="AH236" s="157">
        <f t="shared" si="96"/>
        <v>2.8028126735822743E-2</v>
      </c>
      <c r="AI236" s="160">
        <f t="shared" si="97"/>
        <v>0</v>
      </c>
      <c r="AJ236" s="13">
        <f t="shared" si="98"/>
        <v>-4.1246571112539074</v>
      </c>
      <c r="AK236" s="13">
        <f t="shared" si="99"/>
        <v>4.1246571112539074</v>
      </c>
      <c r="AL236" s="161">
        <f t="shared" si="100"/>
        <v>-4.1246571112539074</v>
      </c>
    </row>
    <row r="237" spans="1:38" x14ac:dyDescent="0.45">
      <c r="A237" s="44" t="s">
        <v>1</v>
      </c>
      <c r="B237" s="16">
        <v>235</v>
      </c>
      <c r="C237" s="52">
        <v>235</v>
      </c>
      <c r="D237" s="23">
        <f t="shared" si="81"/>
        <v>14.166666666666666</v>
      </c>
      <c r="E237" s="58">
        <v>51</v>
      </c>
      <c r="F237" s="81">
        <f t="shared" si="101"/>
        <v>-0.43055555555555575</v>
      </c>
      <c r="G237" s="82">
        <f t="shared" si="102"/>
        <v>-1.5500000000000007</v>
      </c>
      <c r="H237" s="93">
        <f>SUM($D$2:$D237)</f>
        <v>1410.6111111111113</v>
      </c>
      <c r="I237" s="94">
        <f t="shared" si="103"/>
        <v>13.833333333333258</v>
      </c>
      <c r="J237" s="100">
        <f>'Vehicle data and specs'!$C$6*$F237</f>
        <v>-364.25000000000017</v>
      </c>
      <c r="K237" s="8">
        <f>'Vehicle data and specs'!$C$6*9.81*'Vehicle data and specs'!$C$17</f>
        <v>82.99260000000001</v>
      </c>
      <c r="L237" s="10">
        <f>(1/2)*'Vehicle data and specs'!$C$20*'Vehicle data and specs'!$C$11*'Vehicle data and specs'!$C$13*$D237^2</f>
        <v>87.891623263888889</v>
      </c>
      <c r="M237" s="101">
        <f t="shared" si="82"/>
        <v>-193.36577673611129</v>
      </c>
      <c r="N237" s="111">
        <f t="shared" si="83"/>
        <v>1</v>
      </c>
      <c r="O237" s="120">
        <f t="shared" si="84"/>
        <v>0</v>
      </c>
      <c r="P237" s="11">
        <f>SUM($O$2:$O237)</f>
        <v>435613.70413639222</v>
      </c>
      <c r="Q237" s="121">
        <f t="shared" si="85"/>
        <v>435.61370413639224</v>
      </c>
      <c r="R237" s="133">
        <f t="shared" si="86"/>
        <v>-2674.8932448495248</v>
      </c>
      <c r="S237" s="35">
        <f t="shared" si="104"/>
        <v>2674.8932448495248</v>
      </c>
      <c r="T237" s="35">
        <f t="shared" si="105"/>
        <v>2.6748932448495246</v>
      </c>
      <c r="U237" s="134">
        <f>SUM($R$2:$R237)</f>
        <v>-128801.46355605185</v>
      </c>
      <c r="V237" s="134">
        <f t="shared" si="87"/>
        <v>128801.46355605185</v>
      </c>
      <c r="W237" s="35">
        <f t="shared" si="88"/>
        <v>-128.80146355605186</v>
      </c>
      <c r="X237" s="135">
        <f t="shared" si="89"/>
        <v>128.80146355605186</v>
      </c>
      <c r="Y237" s="150">
        <f t="shared" si="90"/>
        <v>306.81224058034036</v>
      </c>
      <c r="Z237" s="11">
        <f t="shared" si="91"/>
        <v>-2674.8932448495248</v>
      </c>
      <c r="AA237" s="12">
        <f>1/2*'Vehicle data and specs'!$C$6*$D237^2</f>
        <v>84893.75</v>
      </c>
      <c r="AB237" s="113">
        <f t="shared" si="92"/>
        <v>84.893749999999997</v>
      </c>
      <c r="AC237" s="183">
        <f t="shared" si="106"/>
        <v>0.12100380670455341</v>
      </c>
      <c r="AD237" s="42">
        <f t="shared" si="93"/>
        <v>-3.5778184321125513E-2</v>
      </c>
      <c r="AE237" s="42">
        <f t="shared" si="94"/>
        <v>3.5778184321125513E-2</v>
      </c>
      <c r="AF237" s="153">
        <f t="shared" si="107"/>
        <v>8.5225622383427901E-2</v>
      </c>
      <c r="AG237" s="156">
        <f t="shared" si="95"/>
        <v>103.04117084484149</v>
      </c>
      <c r="AH237" s="157">
        <f t="shared" si="96"/>
        <v>2.8622547456900415E-2</v>
      </c>
      <c r="AI237" s="160">
        <f t="shared" si="97"/>
        <v>0</v>
      </c>
      <c r="AJ237" s="13">
        <f t="shared" si="98"/>
        <v>-2.7393485037615766</v>
      </c>
      <c r="AK237" s="13">
        <f t="shared" si="99"/>
        <v>2.7393485037615766</v>
      </c>
      <c r="AL237" s="161">
        <f t="shared" si="100"/>
        <v>-2.7393485037615766</v>
      </c>
    </row>
    <row r="238" spans="1:38" x14ac:dyDescent="0.45">
      <c r="A238" s="44" t="s">
        <v>1</v>
      </c>
      <c r="B238" s="16">
        <v>236</v>
      </c>
      <c r="C238" s="52">
        <v>236</v>
      </c>
      <c r="D238" s="23">
        <f t="shared" si="81"/>
        <v>13.833333333333332</v>
      </c>
      <c r="E238" s="58">
        <v>49.8</v>
      </c>
      <c r="F238" s="81">
        <f t="shared" si="101"/>
        <v>-0.24999999999999961</v>
      </c>
      <c r="G238" s="82">
        <f t="shared" si="102"/>
        <v>-0.89999999999999858</v>
      </c>
      <c r="H238" s="93">
        <f>SUM($D$2:$D238)</f>
        <v>1424.4444444444446</v>
      </c>
      <c r="I238" s="94">
        <f t="shared" si="103"/>
        <v>13.666666666666742</v>
      </c>
      <c r="J238" s="100">
        <f>'Vehicle data and specs'!$C$6*$F238</f>
        <v>-211.49999999999966</v>
      </c>
      <c r="K238" s="8">
        <f>'Vehicle data and specs'!$C$6*9.81*'Vehicle data and specs'!$C$17</f>
        <v>82.99260000000001</v>
      </c>
      <c r="L238" s="10">
        <f>(1/2)*'Vehicle data and specs'!$C$20*'Vehicle data and specs'!$C$11*'Vehicle data and specs'!$C$13*$D238^2</f>
        <v>83.804206597222219</v>
      </c>
      <c r="M238" s="101">
        <f t="shared" si="82"/>
        <v>-44.70319340277743</v>
      </c>
      <c r="N238" s="111">
        <f t="shared" si="83"/>
        <v>1</v>
      </c>
      <c r="O238" s="120">
        <f t="shared" si="84"/>
        <v>0</v>
      </c>
      <c r="P238" s="11">
        <f>SUM($O$2:$O238)</f>
        <v>435613.70413639222</v>
      </c>
      <c r="Q238" s="121">
        <f t="shared" si="85"/>
        <v>435.61370413639224</v>
      </c>
      <c r="R238" s="133">
        <f t="shared" si="86"/>
        <v>-610.94364317129498</v>
      </c>
      <c r="S238" s="35">
        <f t="shared" si="104"/>
        <v>610.94364317129498</v>
      </c>
      <c r="T238" s="35">
        <f t="shared" si="105"/>
        <v>0.61094364317129501</v>
      </c>
      <c r="U238" s="134">
        <f>SUM($R$2:$R238)</f>
        <v>-129412.40719922315</v>
      </c>
      <c r="V238" s="134">
        <f t="shared" si="87"/>
        <v>129412.40719922315</v>
      </c>
      <c r="W238" s="35">
        <f t="shared" si="88"/>
        <v>-129.41240719922314</v>
      </c>
      <c r="X238" s="135">
        <f t="shared" si="89"/>
        <v>129.41240719922314</v>
      </c>
      <c r="Y238" s="150">
        <f t="shared" si="90"/>
        <v>306.2012969371691</v>
      </c>
      <c r="Z238" s="11">
        <f t="shared" si="91"/>
        <v>-610.94364317129498</v>
      </c>
      <c r="AA238" s="12">
        <f>1/2*'Vehicle data and specs'!$C$6*$D238^2</f>
        <v>80945.749999999985</v>
      </c>
      <c r="AB238" s="113">
        <f t="shared" si="92"/>
        <v>80.94574999999999</v>
      </c>
      <c r="AC238" s="183">
        <f t="shared" si="106"/>
        <v>0.12100380670455341</v>
      </c>
      <c r="AD238" s="42">
        <f t="shared" si="93"/>
        <v>-3.5947890888673097E-2</v>
      </c>
      <c r="AE238" s="42">
        <f t="shared" si="94"/>
        <v>3.5947890888673097E-2</v>
      </c>
      <c r="AF238" s="153">
        <f t="shared" si="107"/>
        <v>8.5055915815880317E-2</v>
      </c>
      <c r="AG238" s="156">
        <f t="shared" si="95"/>
        <v>103.52992575937851</v>
      </c>
      <c r="AH238" s="157">
        <f t="shared" si="96"/>
        <v>2.8758312710938476E-2</v>
      </c>
      <c r="AI238" s="160">
        <f t="shared" si="97"/>
        <v>0</v>
      </c>
      <c r="AJ238" s="13">
        <f t="shared" si="98"/>
        <v>-0.61839417540508768</v>
      </c>
      <c r="AK238" s="13">
        <f t="shared" si="99"/>
        <v>0.61839417540508768</v>
      </c>
      <c r="AL238" s="161">
        <f t="shared" si="100"/>
        <v>-0.61839417540508768</v>
      </c>
    </row>
    <row r="239" spans="1:38" x14ac:dyDescent="0.45">
      <c r="A239" s="44" t="s">
        <v>1</v>
      </c>
      <c r="B239" s="16">
        <v>237</v>
      </c>
      <c r="C239" s="52">
        <v>237</v>
      </c>
      <c r="D239" s="23">
        <f t="shared" si="81"/>
        <v>13.666666666666668</v>
      </c>
      <c r="E239" s="58">
        <v>49.2</v>
      </c>
      <c r="F239" s="81">
        <f t="shared" si="101"/>
        <v>-0.19444444444444425</v>
      </c>
      <c r="G239" s="82">
        <f t="shared" si="102"/>
        <v>-0.69999999999999929</v>
      </c>
      <c r="H239" s="93">
        <f>SUM($D$2:$D239)</f>
        <v>1438.1111111111113</v>
      </c>
      <c r="I239" s="94">
        <f t="shared" si="103"/>
        <v>13.444444444444343</v>
      </c>
      <c r="J239" s="100">
        <f>'Vehicle data and specs'!$C$6*$F239</f>
        <v>-164.49999999999983</v>
      </c>
      <c r="K239" s="8">
        <f>'Vehicle data and specs'!$C$6*9.81*'Vehicle data and specs'!$C$17</f>
        <v>82.99260000000001</v>
      </c>
      <c r="L239" s="10">
        <f>(1/2)*'Vehicle data and specs'!$C$20*'Vehicle data and specs'!$C$11*'Vehicle data and specs'!$C$13*$D239^2</f>
        <v>81.796993055555575</v>
      </c>
      <c r="M239" s="101">
        <f t="shared" si="82"/>
        <v>0.28959305555575554</v>
      </c>
      <c r="N239" s="111">
        <f t="shared" si="83"/>
        <v>0</v>
      </c>
      <c r="O239" s="120">
        <f t="shared" si="84"/>
        <v>0</v>
      </c>
      <c r="P239" s="11">
        <f>SUM($O$2:$O239)</f>
        <v>435613.70413639222</v>
      </c>
      <c r="Q239" s="121">
        <f t="shared" si="85"/>
        <v>435.61370413639224</v>
      </c>
      <c r="R239" s="133">
        <f t="shared" si="86"/>
        <v>0</v>
      </c>
      <c r="S239" s="35">
        <f t="shared" si="104"/>
        <v>0</v>
      </c>
      <c r="T239" s="35">
        <f t="shared" si="105"/>
        <v>0</v>
      </c>
      <c r="U239" s="134">
        <f>SUM($R$2:$R239)</f>
        <v>-129412.40719922315</v>
      </c>
      <c r="V239" s="134">
        <f t="shared" si="87"/>
        <v>129412.40719922315</v>
      </c>
      <c r="W239" s="35">
        <f t="shared" si="88"/>
        <v>-129.41240719922314</v>
      </c>
      <c r="X239" s="135">
        <f t="shared" si="89"/>
        <v>129.41240719922314</v>
      </c>
      <c r="Y239" s="150">
        <f t="shared" si="90"/>
        <v>306.2012969371691</v>
      </c>
      <c r="Z239" s="11">
        <f t="shared" si="91"/>
        <v>0</v>
      </c>
      <c r="AA239" s="12">
        <f>1/2*'Vehicle data and specs'!$C$6*$D239^2</f>
        <v>79007.000000000015</v>
      </c>
      <c r="AB239" s="113">
        <f t="shared" si="92"/>
        <v>79.007000000000019</v>
      </c>
      <c r="AC239" s="183">
        <f t="shared" si="106"/>
        <v>0.12100380670455341</v>
      </c>
      <c r="AD239" s="42">
        <f t="shared" si="93"/>
        <v>-3.5947890888673097E-2</v>
      </c>
      <c r="AE239" s="42">
        <f t="shared" si="94"/>
        <v>3.5947890888673097E-2</v>
      </c>
      <c r="AF239" s="153">
        <f t="shared" si="107"/>
        <v>8.5055915815880317E-2</v>
      </c>
      <c r="AG239" s="156">
        <f t="shared" si="95"/>
        <v>103.52992575937851</v>
      </c>
      <c r="AH239" s="157">
        <f t="shared" si="96"/>
        <v>2.8758312710938476E-2</v>
      </c>
      <c r="AI239" s="160">
        <f t="shared" si="97"/>
        <v>3.9577717592619924E-3</v>
      </c>
      <c r="AJ239" s="13">
        <f t="shared" si="98"/>
        <v>0</v>
      </c>
      <c r="AK239" s="13">
        <f t="shared" si="99"/>
        <v>0</v>
      </c>
      <c r="AL239" s="161">
        <f t="shared" si="100"/>
        <v>3.9577717592619924E-3</v>
      </c>
    </row>
    <row r="240" spans="1:38" x14ac:dyDescent="0.45">
      <c r="A240" s="44" t="s">
        <v>1</v>
      </c>
      <c r="B240" s="16">
        <v>238</v>
      </c>
      <c r="C240" s="52">
        <v>238</v>
      </c>
      <c r="D240" s="23">
        <f t="shared" si="81"/>
        <v>13.444444444444443</v>
      </c>
      <c r="E240" s="58">
        <v>48.4</v>
      </c>
      <c r="F240" s="81">
        <f t="shared" si="101"/>
        <v>-0.31944444444444503</v>
      </c>
      <c r="G240" s="82">
        <f t="shared" si="102"/>
        <v>-1.1500000000000021</v>
      </c>
      <c r="H240" s="93">
        <f>SUM($D$2:$D240)</f>
        <v>1451.5555555555557</v>
      </c>
      <c r="I240" s="94">
        <f t="shared" si="103"/>
        <v>13.027777777777828</v>
      </c>
      <c r="J240" s="100">
        <f>'Vehicle data and specs'!$C$6*$F240</f>
        <v>-270.25000000000051</v>
      </c>
      <c r="K240" s="8">
        <f>'Vehicle data and specs'!$C$6*9.81*'Vehicle data and specs'!$C$17</f>
        <v>82.99260000000001</v>
      </c>
      <c r="L240" s="10">
        <f>(1/2)*'Vehicle data and specs'!$C$20*'Vehicle data and specs'!$C$11*'Vehicle data and specs'!$C$13*$D240^2</f>
        <v>79.158554783950606</v>
      </c>
      <c r="M240" s="101">
        <f t="shared" si="82"/>
        <v>-108.0988452160499</v>
      </c>
      <c r="N240" s="111">
        <f t="shared" si="83"/>
        <v>1</v>
      </c>
      <c r="O240" s="120">
        <f t="shared" si="84"/>
        <v>0</v>
      </c>
      <c r="P240" s="11">
        <f>SUM($O$2:$O240)</f>
        <v>435613.70413639222</v>
      </c>
      <c r="Q240" s="121">
        <f t="shared" si="85"/>
        <v>435.61370413639224</v>
      </c>
      <c r="R240" s="133">
        <f t="shared" si="86"/>
        <v>-1408.2877335091</v>
      </c>
      <c r="S240" s="35">
        <f t="shared" si="104"/>
        <v>1408.2877335091</v>
      </c>
      <c r="T240" s="35">
        <f t="shared" si="105"/>
        <v>1.4082877335091</v>
      </c>
      <c r="U240" s="134">
        <f>SUM($R$2:$R240)</f>
        <v>-130820.69493273225</v>
      </c>
      <c r="V240" s="134">
        <f t="shared" si="87"/>
        <v>130820.69493273225</v>
      </c>
      <c r="W240" s="35">
        <f t="shared" si="88"/>
        <v>-130.82069493273224</v>
      </c>
      <c r="X240" s="135">
        <f t="shared" si="89"/>
        <v>130.82069493273224</v>
      </c>
      <c r="Y240" s="150">
        <f t="shared" si="90"/>
        <v>304.79300920366001</v>
      </c>
      <c r="Z240" s="11">
        <f t="shared" si="91"/>
        <v>-1408.2877335091</v>
      </c>
      <c r="AA240" s="12">
        <f>1/2*'Vehicle data and specs'!$C$6*$D240^2</f>
        <v>76458.555555555533</v>
      </c>
      <c r="AB240" s="113">
        <f t="shared" si="92"/>
        <v>76.458555555555535</v>
      </c>
      <c r="AC240" s="183">
        <f t="shared" si="106"/>
        <v>0.12100380670455341</v>
      </c>
      <c r="AD240" s="42">
        <f t="shared" si="93"/>
        <v>-3.6339081925758958E-2</v>
      </c>
      <c r="AE240" s="42">
        <f t="shared" si="94"/>
        <v>3.6339081925758958E-2</v>
      </c>
      <c r="AF240" s="153">
        <f t="shared" si="107"/>
        <v>8.4664724778794442E-2</v>
      </c>
      <c r="AG240" s="156">
        <f t="shared" si="95"/>
        <v>104.65655594618579</v>
      </c>
      <c r="AH240" s="157">
        <f t="shared" si="96"/>
        <v>2.9071265540607166E-2</v>
      </c>
      <c r="AI240" s="160">
        <f t="shared" si="97"/>
        <v>0</v>
      </c>
      <c r="AJ240" s="13">
        <f t="shared" si="98"/>
        <v>-1.4533289190157819</v>
      </c>
      <c r="AK240" s="13">
        <f t="shared" si="99"/>
        <v>1.4533289190157819</v>
      </c>
      <c r="AL240" s="161">
        <f t="shared" si="100"/>
        <v>-1.4533289190157819</v>
      </c>
    </row>
    <row r="241" spans="1:38" x14ac:dyDescent="0.45">
      <c r="A241" s="44" t="s">
        <v>1</v>
      </c>
      <c r="B241" s="16">
        <v>239</v>
      </c>
      <c r="C241" s="52">
        <v>239</v>
      </c>
      <c r="D241" s="23">
        <f t="shared" si="81"/>
        <v>13.027777777777777</v>
      </c>
      <c r="E241" s="58">
        <v>46.9</v>
      </c>
      <c r="F241" s="81">
        <f t="shared" si="101"/>
        <v>-0.56944444444444464</v>
      </c>
      <c r="G241" s="82">
        <f t="shared" si="102"/>
        <v>-2.0500000000000007</v>
      </c>
      <c r="H241" s="93">
        <f>SUM($D$2:$D241)</f>
        <v>1464.5833333333335</v>
      </c>
      <c r="I241" s="94">
        <f t="shared" si="103"/>
        <v>12.305555555555657</v>
      </c>
      <c r="J241" s="100">
        <f>'Vehicle data and specs'!$C$6*$F241</f>
        <v>-481.75000000000017</v>
      </c>
      <c r="K241" s="8">
        <f>'Vehicle data and specs'!$C$6*9.81*'Vehicle data and specs'!$C$17</f>
        <v>82.99260000000001</v>
      </c>
      <c r="L241" s="10">
        <f>(1/2)*'Vehicle data and specs'!$C$20*'Vehicle data and specs'!$C$11*'Vehicle data and specs'!$C$13*$D241^2</f>
        <v>74.328063609182095</v>
      </c>
      <c r="M241" s="101">
        <f t="shared" si="82"/>
        <v>-324.42933639081809</v>
      </c>
      <c r="N241" s="111">
        <f t="shared" si="83"/>
        <v>1</v>
      </c>
      <c r="O241" s="120">
        <f t="shared" si="84"/>
        <v>0</v>
      </c>
      <c r="P241" s="11">
        <f>SUM($O$2:$O241)</f>
        <v>435613.70413639222</v>
      </c>
      <c r="Q241" s="121">
        <f t="shared" si="85"/>
        <v>435.61370413639224</v>
      </c>
      <c r="R241" s="133">
        <f t="shared" si="86"/>
        <v>-3992.2832228092666</v>
      </c>
      <c r="S241" s="35">
        <f t="shared" si="104"/>
        <v>3992.2832228092666</v>
      </c>
      <c r="T241" s="35">
        <f t="shared" si="105"/>
        <v>3.9922832228092666</v>
      </c>
      <c r="U241" s="134">
        <f>SUM($R$2:$R241)</f>
        <v>-134812.97815554152</v>
      </c>
      <c r="V241" s="134">
        <f t="shared" si="87"/>
        <v>134812.97815554152</v>
      </c>
      <c r="W241" s="35">
        <f t="shared" si="88"/>
        <v>-134.81297815554151</v>
      </c>
      <c r="X241" s="135">
        <f t="shared" si="89"/>
        <v>134.81297815554151</v>
      </c>
      <c r="Y241" s="150">
        <f t="shared" si="90"/>
        <v>300.80072598085076</v>
      </c>
      <c r="Z241" s="11">
        <f t="shared" si="91"/>
        <v>-3992.2832228092666</v>
      </c>
      <c r="AA241" s="12">
        <f>1/2*'Vehicle data and specs'!$C$6*$D241^2</f>
        <v>71792.826388888876</v>
      </c>
      <c r="AB241" s="113">
        <f t="shared" si="92"/>
        <v>71.792826388888869</v>
      </c>
      <c r="AC241" s="183">
        <f t="shared" si="106"/>
        <v>0.12100380670455341</v>
      </c>
      <c r="AD241" s="42">
        <f t="shared" si="93"/>
        <v>-3.7448049487650424E-2</v>
      </c>
      <c r="AE241" s="42">
        <f t="shared" si="94"/>
        <v>3.7448049487650424E-2</v>
      </c>
      <c r="AF241" s="153">
        <f t="shared" si="107"/>
        <v>8.3555757216902976E-2</v>
      </c>
      <c r="AG241" s="156">
        <f t="shared" si="95"/>
        <v>107.85038252443321</v>
      </c>
      <c r="AH241" s="157">
        <f t="shared" si="96"/>
        <v>2.9958439590120338E-2</v>
      </c>
      <c r="AI241" s="160">
        <f t="shared" si="97"/>
        <v>0</v>
      </c>
      <c r="AJ241" s="13">
        <f t="shared" si="98"/>
        <v>-4.2265932990914905</v>
      </c>
      <c r="AK241" s="13">
        <f t="shared" si="99"/>
        <v>4.2265932990914905</v>
      </c>
      <c r="AL241" s="161">
        <f t="shared" si="100"/>
        <v>-4.2265932990914905</v>
      </c>
    </row>
    <row r="242" spans="1:38" x14ac:dyDescent="0.45">
      <c r="A242" s="44" t="s">
        <v>1</v>
      </c>
      <c r="B242" s="16">
        <v>240</v>
      </c>
      <c r="C242" s="52">
        <v>240</v>
      </c>
      <c r="D242" s="23">
        <f t="shared" si="81"/>
        <v>12.305555555555554</v>
      </c>
      <c r="E242" s="58">
        <v>44.3</v>
      </c>
      <c r="F242" s="81">
        <f t="shared" si="101"/>
        <v>-0.74999999999999978</v>
      </c>
      <c r="G242" s="82">
        <f t="shared" si="102"/>
        <v>-2.6999999999999993</v>
      </c>
      <c r="H242" s="93">
        <f>SUM($D$2:$D242)</f>
        <v>1476.8888888888891</v>
      </c>
      <c r="I242" s="94">
        <f t="shared" si="103"/>
        <v>11.527777777777828</v>
      </c>
      <c r="J242" s="100">
        <f>'Vehicle data and specs'!$C$6*$F242</f>
        <v>-634.49999999999977</v>
      </c>
      <c r="K242" s="8">
        <f>'Vehicle data and specs'!$C$6*9.81*'Vehicle data and specs'!$C$17</f>
        <v>82.99260000000001</v>
      </c>
      <c r="L242" s="10">
        <f>(1/2)*'Vehicle data and specs'!$C$20*'Vehicle data and specs'!$C$11*'Vehicle data and specs'!$C$13*$D242^2</f>
        <v>66.315429349922823</v>
      </c>
      <c r="M242" s="101">
        <f t="shared" si="82"/>
        <v>-485.19197065007688</v>
      </c>
      <c r="N242" s="111">
        <f t="shared" si="83"/>
        <v>1</v>
      </c>
      <c r="O242" s="120">
        <f t="shared" si="84"/>
        <v>0</v>
      </c>
      <c r="P242" s="11">
        <f>SUM($O$2:$O242)</f>
        <v>435613.70413639222</v>
      </c>
      <c r="Q242" s="121">
        <f t="shared" si="85"/>
        <v>435.61370413639224</v>
      </c>
      <c r="R242" s="133">
        <f t="shared" si="86"/>
        <v>-5593.1852172161889</v>
      </c>
      <c r="S242" s="35">
        <f t="shared" si="104"/>
        <v>5593.1852172161889</v>
      </c>
      <c r="T242" s="35">
        <f t="shared" si="105"/>
        <v>5.5931852172161891</v>
      </c>
      <c r="U242" s="134">
        <f>SUM($R$2:$R242)</f>
        <v>-140406.16337275773</v>
      </c>
      <c r="V242" s="134">
        <f t="shared" si="87"/>
        <v>140406.16337275773</v>
      </c>
      <c r="W242" s="35">
        <f t="shared" si="88"/>
        <v>-140.40616337275773</v>
      </c>
      <c r="X242" s="135">
        <f t="shared" si="89"/>
        <v>140.40616337275773</v>
      </c>
      <c r="Y242" s="150">
        <f t="shared" si="90"/>
        <v>295.20754076363448</v>
      </c>
      <c r="Z242" s="11">
        <f t="shared" si="91"/>
        <v>-5593.1852172161889</v>
      </c>
      <c r="AA242" s="12">
        <f>1/2*'Vehicle data and specs'!$C$6*$D242^2</f>
        <v>64053.493055555533</v>
      </c>
      <c r="AB242" s="113">
        <f t="shared" si="92"/>
        <v>64.053493055555535</v>
      </c>
      <c r="AC242" s="183">
        <f t="shared" si="106"/>
        <v>0.12100380670455341</v>
      </c>
      <c r="AD242" s="42">
        <f t="shared" si="93"/>
        <v>-3.900171204798826E-2</v>
      </c>
      <c r="AE242" s="42">
        <f t="shared" si="94"/>
        <v>3.900171204798826E-2</v>
      </c>
      <c r="AF242" s="153">
        <f t="shared" si="107"/>
        <v>8.2002094656565147E-2</v>
      </c>
      <c r="AG242" s="156">
        <f t="shared" si="95"/>
        <v>112.32493069820619</v>
      </c>
      <c r="AH242" s="157">
        <f t="shared" si="96"/>
        <v>3.1201369638390607E-2</v>
      </c>
      <c r="AI242" s="160">
        <f t="shared" si="97"/>
        <v>0</v>
      </c>
      <c r="AJ242" s="13">
        <f t="shared" si="98"/>
        <v>-5.9705567499440004</v>
      </c>
      <c r="AK242" s="13">
        <f t="shared" si="99"/>
        <v>5.9705567499440004</v>
      </c>
      <c r="AL242" s="161">
        <f t="shared" si="100"/>
        <v>-5.9705567499440004</v>
      </c>
    </row>
    <row r="243" spans="1:38" x14ac:dyDescent="0.45">
      <c r="A243" s="44" t="s">
        <v>1</v>
      </c>
      <c r="B243" s="16">
        <v>241</v>
      </c>
      <c r="C243" s="52">
        <v>241</v>
      </c>
      <c r="D243" s="23">
        <f t="shared" si="81"/>
        <v>11.527777777777777</v>
      </c>
      <c r="E243" s="58">
        <v>41.5</v>
      </c>
      <c r="F243" s="81">
        <f t="shared" si="101"/>
        <v>-0.6666666666666663</v>
      </c>
      <c r="G243" s="82">
        <f t="shared" si="102"/>
        <v>-2.3999999999999986</v>
      </c>
      <c r="H243" s="93">
        <f>SUM($D$2:$D243)</f>
        <v>1488.416666666667</v>
      </c>
      <c r="I243" s="94">
        <f t="shared" si="103"/>
        <v>10.972222222222172</v>
      </c>
      <c r="J243" s="100">
        <f>'Vehicle data and specs'!$C$6*$F243</f>
        <v>-563.99999999999966</v>
      </c>
      <c r="K243" s="8">
        <f>'Vehicle data and specs'!$C$6*9.81*'Vehicle data and specs'!$C$17</f>
        <v>82.99260000000001</v>
      </c>
      <c r="L243" s="10">
        <f>(1/2)*'Vehicle data and specs'!$C$20*'Vehicle data and specs'!$C$11*'Vehicle data and specs'!$C$13*$D243^2</f>
        <v>58.197365692515426</v>
      </c>
      <c r="M243" s="101">
        <f t="shared" si="82"/>
        <v>-422.81003430748422</v>
      </c>
      <c r="N243" s="111">
        <f t="shared" si="83"/>
        <v>1</v>
      </c>
      <c r="O243" s="120">
        <f t="shared" si="84"/>
        <v>0</v>
      </c>
      <c r="P243" s="11">
        <f>SUM($O$2:$O243)</f>
        <v>435613.70413639222</v>
      </c>
      <c r="Q243" s="121">
        <f t="shared" si="85"/>
        <v>435.61370413639224</v>
      </c>
      <c r="R243" s="133">
        <f t="shared" si="86"/>
        <v>-4639.1656542070968</v>
      </c>
      <c r="S243" s="35">
        <f t="shared" si="104"/>
        <v>4639.1656542070968</v>
      </c>
      <c r="T243" s="35">
        <f t="shared" si="105"/>
        <v>4.6391656542070967</v>
      </c>
      <c r="U243" s="134">
        <f>SUM($R$2:$R243)</f>
        <v>-145045.32902696481</v>
      </c>
      <c r="V243" s="134">
        <f t="shared" si="87"/>
        <v>145045.32902696481</v>
      </c>
      <c r="W243" s="35">
        <f t="shared" si="88"/>
        <v>-145.04532902696482</v>
      </c>
      <c r="X243" s="135">
        <f t="shared" si="89"/>
        <v>145.04532902696482</v>
      </c>
      <c r="Y243" s="150">
        <f t="shared" si="90"/>
        <v>290.56837510942739</v>
      </c>
      <c r="Z243" s="11">
        <f t="shared" si="91"/>
        <v>-4639.1656542070968</v>
      </c>
      <c r="AA243" s="12">
        <f>1/2*'Vehicle data and specs'!$C$6*$D243^2</f>
        <v>56212.326388888876</v>
      </c>
      <c r="AB243" s="113">
        <f t="shared" si="92"/>
        <v>56.212326388888876</v>
      </c>
      <c r="AC243" s="183">
        <f t="shared" si="106"/>
        <v>0.12100380670455341</v>
      </c>
      <c r="AD243" s="42">
        <f t="shared" si="93"/>
        <v>-4.0290369174156897E-2</v>
      </c>
      <c r="AE243" s="42">
        <f t="shared" si="94"/>
        <v>4.0290369174156897E-2</v>
      </c>
      <c r="AF243" s="153">
        <f t="shared" si="107"/>
        <v>8.0713437530396503E-2</v>
      </c>
      <c r="AG243" s="156">
        <f t="shared" si="95"/>
        <v>116.03626322157186</v>
      </c>
      <c r="AH243" s="157">
        <f t="shared" si="96"/>
        <v>3.2232295339325513E-2</v>
      </c>
      <c r="AI243" s="160">
        <f t="shared" si="97"/>
        <v>0</v>
      </c>
      <c r="AJ243" s="13">
        <f t="shared" si="98"/>
        <v>-4.8740601177112755</v>
      </c>
      <c r="AK243" s="13">
        <f t="shared" si="99"/>
        <v>4.8740601177112755</v>
      </c>
      <c r="AL243" s="161">
        <f t="shared" si="100"/>
        <v>-4.8740601177112755</v>
      </c>
    </row>
    <row r="244" spans="1:38" x14ac:dyDescent="0.45">
      <c r="A244" s="44" t="s">
        <v>1</v>
      </c>
      <c r="B244" s="16">
        <v>242</v>
      </c>
      <c r="C244" s="52">
        <v>242</v>
      </c>
      <c r="D244" s="23">
        <f t="shared" si="81"/>
        <v>10.972222222222221</v>
      </c>
      <c r="E244" s="58">
        <v>39.5</v>
      </c>
      <c r="F244" s="81">
        <f t="shared" si="101"/>
        <v>-0.625</v>
      </c>
      <c r="G244" s="82">
        <f t="shared" si="102"/>
        <v>-2.25</v>
      </c>
      <c r="H244" s="93">
        <f>SUM($D$2:$D244)</f>
        <v>1499.3888888888891</v>
      </c>
      <c r="I244" s="94">
        <f t="shared" si="103"/>
        <v>10.277777777777828</v>
      </c>
      <c r="J244" s="100">
        <f>'Vehicle data and specs'!$C$6*$F244</f>
        <v>-528.75</v>
      </c>
      <c r="K244" s="8">
        <f>'Vehicle data and specs'!$C$6*9.81*'Vehicle data and specs'!$C$17</f>
        <v>82.99260000000001</v>
      </c>
      <c r="L244" s="10">
        <f>(1/2)*'Vehicle data and specs'!$C$20*'Vehicle data and specs'!$C$11*'Vehicle data and specs'!$C$13*$D244^2</f>
        <v>52.723146942515427</v>
      </c>
      <c r="M244" s="101">
        <f t="shared" si="82"/>
        <v>-393.03425305748453</v>
      </c>
      <c r="N244" s="111">
        <f t="shared" si="83"/>
        <v>1</v>
      </c>
      <c r="O244" s="120">
        <f t="shared" si="84"/>
        <v>0</v>
      </c>
      <c r="P244" s="11">
        <f>SUM($O$2:$O244)</f>
        <v>435613.70413639222</v>
      </c>
      <c r="Q244" s="121">
        <f t="shared" si="85"/>
        <v>435.61370413639224</v>
      </c>
      <c r="R244" s="133">
        <f t="shared" si="86"/>
        <v>-4039.518711979722</v>
      </c>
      <c r="S244" s="35">
        <f t="shared" si="104"/>
        <v>4039.518711979722</v>
      </c>
      <c r="T244" s="35">
        <f t="shared" si="105"/>
        <v>4.0395187119797216</v>
      </c>
      <c r="U244" s="134">
        <f>SUM($R$2:$R244)</f>
        <v>-149084.84773894455</v>
      </c>
      <c r="V244" s="134">
        <f t="shared" si="87"/>
        <v>149084.84773894455</v>
      </c>
      <c r="W244" s="35">
        <f t="shared" si="88"/>
        <v>-149.08484773894455</v>
      </c>
      <c r="X244" s="135">
        <f t="shared" si="89"/>
        <v>149.08484773894455</v>
      </c>
      <c r="Y244" s="150">
        <f t="shared" si="90"/>
        <v>286.52885639744773</v>
      </c>
      <c r="Z244" s="11">
        <f t="shared" si="91"/>
        <v>-4039.518711979722</v>
      </c>
      <c r="AA244" s="12">
        <f>1/2*'Vehicle data and specs'!$C$6*$D244^2</f>
        <v>50924.826388888876</v>
      </c>
      <c r="AB244" s="113">
        <f t="shared" si="92"/>
        <v>50.924826388888874</v>
      </c>
      <c r="AC244" s="183">
        <f t="shared" si="106"/>
        <v>0.12100380670455341</v>
      </c>
      <c r="AD244" s="42">
        <f t="shared" si="93"/>
        <v>-4.1412457705262376E-2</v>
      </c>
      <c r="AE244" s="42">
        <f t="shared" si="94"/>
        <v>4.1412457705262376E-2</v>
      </c>
      <c r="AF244" s="153">
        <f t="shared" si="107"/>
        <v>7.9591348999291031E-2</v>
      </c>
      <c r="AG244" s="156">
        <f t="shared" si="95"/>
        <v>119.26787819115565</v>
      </c>
      <c r="AH244" s="157">
        <f t="shared" si="96"/>
        <v>3.3129966164209899E-2</v>
      </c>
      <c r="AI244" s="160">
        <f t="shared" si="97"/>
        <v>0</v>
      </c>
      <c r="AJ244" s="13">
        <f t="shared" si="98"/>
        <v>-4.3124591654918438</v>
      </c>
      <c r="AK244" s="13">
        <f t="shared" si="99"/>
        <v>4.3124591654918438</v>
      </c>
      <c r="AL244" s="161">
        <f t="shared" si="100"/>
        <v>-4.3124591654918438</v>
      </c>
    </row>
    <row r="245" spans="1:38" x14ac:dyDescent="0.45">
      <c r="A245" s="44" t="s">
        <v>1</v>
      </c>
      <c r="B245" s="16">
        <v>243</v>
      </c>
      <c r="C245" s="52">
        <v>243</v>
      </c>
      <c r="D245" s="23">
        <f t="shared" si="81"/>
        <v>10.277777777777777</v>
      </c>
      <c r="E245" s="58">
        <v>37</v>
      </c>
      <c r="F245" s="81">
        <f t="shared" si="101"/>
        <v>-0.68055555555555536</v>
      </c>
      <c r="G245" s="82">
        <f t="shared" si="102"/>
        <v>-2.4499999999999993</v>
      </c>
      <c r="H245" s="93">
        <f>SUM($D$2:$D245)</f>
        <v>1509.666666666667</v>
      </c>
      <c r="I245" s="94">
        <f t="shared" si="103"/>
        <v>9.6111111111110858</v>
      </c>
      <c r="J245" s="100">
        <f>'Vehicle data and specs'!$C$6*$F245</f>
        <v>-575.74999999999989</v>
      </c>
      <c r="K245" s="8">
        <f>'Vehicle data and specs'!$C$6*9.81*'Vehicle data and specs'!$C$17</f>
        <v>82.99260000000001</v>
      </c>
      <c r="L245" s="10">
        <f>(1/2)*'Vehicle data and specs'!$C$20*'Vehicle data and specs'!$C$11*'Vehicle data and specs'!$C$13*$D245^2</f>
        <v>46.260527584876534</v>
      </c>
      <c r="M245" s="101">
        <f t="shared" si="82"/>
        <v>-446.49687241512333</v>
      </c>
      <c r="N245" s="111">
        <f t="shared" si="83"/>
        <v>1</v>
      </c>
      <c r="O245" s="120">
        <f t="shared" si="84"/>
        <v>0</v>
      </c>
      <c r="P245" s="11">
        <f>SUM($O$2:$O245)</f>
        <v>435613.70413639222</v>
      </c>
      <c r="Q245" s="121">
        <f t="shared" si="85"/>
        <v>435.61370413639224</v>
      </c>
      <c r="R245" s="133">
        <f t="shared" si="86"/>
        <v>-4291.3310515453404</v>
      </c>
      <c r="S245" s="35">
        <f t="shared" si="104"/>
        <v>4291.3310515453404</v>
      </c>
      <c r="T245" s="35">
        <f t="shared" si="105"/>
        <v>4.29133105154534</v>
      </c>
      <c r="U245" s="134">
        <f>SUM($R$2:$R245)</f>
        <v>-153376.17879048988</v>
      </c>
      <c r="V245" s="134">
        <f t="shared" si="87"/>
        <v>153376.17879048988</v>
      </c>
      <c r="W245" s="35">
        <f t="shared" si="88"/>
        <v>-153.37617879048989</v>
      </c>
      <c r="X245" s="135">
        <f t="shared" si="89"/>
        <v>153.37617879048989</v>
      </c>
      <c r="Y245" s="150">
        <f t="shared" si="90"/>
        <v>282.23752534590233</v>
      </c>
      <c r="Z245" s="11">
        <f t="shared" si="91"/>
        <v>-4291.3310515453404</v>
      </c>
      <c r="AA245" s="12">
        <f>1/2*'Vehicle data and specs'!$C$6*$D245^2</f>
        <v>44682.638888888876</v>
      </c>
      <c r="AB245" s="113">
        <f t="shared" si="92"/>
        <v>44.682638888888874</v>
      </c>
      <c r="AC245" s="183">
        <f t="shared" si="106"/>
        <v>0.12100380670455341</v>
      </c>
      <c r="AD245" s="42">
        <f t="shared" si="93"/>
        <v>-4.2604494108469414E-2</v>
      </c>
      <c r="AE245" s="42">
        <f t="shared" si="94"/>
        <v>4.2604494108469414E-2</v>
      </c>
      <c r="AF245" s="153">
        <f t="shared" si="107"/>
        <v>7.8399312596083987E-2</v>
      </c>
      <c r="AG245" s="156">
        <f t="shared" si="95"/>
        <v>122.70094303239192</v>
      </c>
      <c r="AH245" s="157">
        <f t="shared" si="96"/>
        <v>3.4083595286775535E-2</v>
      </c>
      <c r="AI245" s="160">
        <f t="shared" si="97"/>
        <v>0</v>
      </c>
      <c r="AJ245" s="13">
        <f t="shared" si="98"/>
        <v>-4.5889956331554336</v>
      </c>
      <c r="AK245" s="13">
        <f t="shared" si="99"/>
        <v>4.5889956331554336</v>
      </c>
      <c r="AL245" s="161">
        <f t="shared" si="100"/>
        <v>-4.5889956331554336</v>
      </c>
    </row>
    <row r="246" spans="1:38" x14ac:dyDescent="0.45">
      <c r="A246" s="44" t="s">
        <v>1</v>
      </c>
      <c r="B246" s="16">
        <v>244</v>
      </c>
      <c r="C246" s="52">
        <v>244</v>
      </c>
      <c r="D246" s="23">
        <f t="shared" si="81"/>
        <v>9.6111111111111107</v>
      </c>
      <c r="E246" s="58">
        <v>34.6</v>
      </c>
      <c r="F246" s="81">
        <f t="shared" si="101"/>
        <v>-0.65277777777777812</v>
      </c>
      <c r="G246" s="82">
        <f t="shared" si="102"/>
        <v>-2.3500000000000014</v>
      </c>
      <c r="H246" s="93">
        <f>SUM($D$2:$D246)</f>
        <v>1519.2777777777781</v>
      </c>
      <c r="I246" s="94">
        <f t="shared" si="103"/>
        <v>8.9722222222221717</v>
      </c>
      <c r="J246" s="100">
        <f>'Vehicle data and specs'!$C$6*$F246</f>
        <v>-552.25000000000034</v>
      </c>
      <c r="K246" s="8">
        <f>'Vehicle data and specs'!$C$6*9.81*'Vehicle data and specs'!$C$17</f>
        <v>82.99260000000001</v>
      </c>
      <c r="L246" s="10">
        <f>(1/2)*'Vehicle data and specs'!$C$20*'Vehicle data and specs'!$C$11*'Vehicle data and specs'!$C$13*$D246^2</f>
        <v>40.453800733024693</v>
      </c>
      <c r="M246" s="101">
        <f t="shared" si="82"/>
        <v>-428.8035992669756</v>
      </c>
      <c r="N246" s="111">
        <f t="shared" si="83"/>
        <v>1</v>
      </c>
      <c r="O246" s="120">
        <f t="shared" si="84"/>
        <v>0</v>
      </c>
      <c r="P246" s="11">
        <f>SUM($O$2:$O246)</f>
        <v>435613.70413639222</v>
      </c>
      <c r="Q246" s="121">
        <f t="shared" si="85"/>
        <v>435.61370413639224</v>
      </c>
      <c r="R246" s="133">
        <f t="shared" si="86"/>
        <v>-3847.3211823120096</v>
      </c>
      <c r="S246" s="35">
        <f t="shared" si="104"/>
        <v>3847.3211823120096</v>
      </c>
      <c r="T246" s="35">
        <f t="shared" si="105"/>
        <v>3.8473211823120095</v>
      </c>
      <c r="U246" s="134">
        <f>SUM($R$2:$R246)</f>
        <v>-157223.49997280189</v>
      </c>
      <c r="V246" s="134">
        <f t="shared" si="87"/>
        <v>157223.49997280189</v>
      </c>
      <c r="W246" s="35">
        <f t="shared" si="88"/>
        <v>-157.22349997280187</v>
      </c>
      <c r="X246" s="135">
        <f t="shared" si="89"/>
        <v>157.22349997280187</v>
      </c>
      <c r="Y246" s="150">
        <f t="shared" si="90"/>
        <v>278.3902041635904</v>
      </c>
      <c r="Z246" s="11">
        <f t="shared" si="91"/>
        <v>-3847.3211823120096</v>
      </c>
      <c r="AA246" s="12">
        <f>1/2*'Vehicle data and specs'!$C$6*$D246^2</f>
        <v>39073.972222222219</v>
      </c>
      <c r="AB246" s="113">
        <f t="shared" si="92"/>
        <v>39.073972222222217</v>
      </c>
      <c r="AC246" s="183">
        <f t="shared" si="106"/>
        <v>0.12100380670455341</v>
      </c>
      <c r="AD246" s="42">
        <f t="shared" si="93"/>
        <v>-4.3673194436889412E-2</v>
      </c>
      <c r="AE246" s="42">
        <f t="shared" si="94"/>
        <v>4.3673194436889412E-2</v>
      </c>
      <c r="AF246" s="153">
        <f t="shared" si="107"/>
        <v>7.7330612267663995E-2</v>
      </c>
      <c r="AG246" s="156">
        <f t="shared" si="95"/>
        <v>125.77879997824151</v>
      </c>
      <c r="AH246" s="157">
        <f t="shared" si="96"/>
        <v>3.493855554951153E-2</v>
      </c>
      <c r="AI246" s="160">
        <f t="shared" si="97"/>
        <v>0</v>
      </c>
      <c r="AJ246" s="13">
        <f t="shared" si="98"/>
        <v>-4.1212790373992654</v>
      </c>
      <c r="AK246" s="13">
        <f t="shared" si="99"/>
        <v>4.1212790373992654</v>
      </c>
      <c r="AL246" s="161">
        <f t="shared" si="100"/>
        <v>-4.1212790373992654</v>
      </c>
    </row>
    <row r="247" spans="1:38" x14ac:dyDescent="0.45">
      <c r="A247" s="44" t="s">
        <v>1</v>
      </c>
      <c r="B247" s="16">
        <v>245</v>
      </c>
      <c r="C247" s="52">
        <v>245</v>
      </c>
      <c r="D247" s="23">
        <f t="shared" si="81"/>
        <v>8.9722222222222214</v>
      </c>
      <c r="E247" s="58">
        <v>32.299999999999997</v>
      </c>
      <c r="F247" s="81">
        <f t="shared" si="101"/>
        <v>-0.7777777777777779</v>
      </c>
      <c r="G247" s="82">
        <f t="shared" si="102"/>
        <v>-2.8000000000000007</v>
      </c>
      <c r="H247" s="93">
        <f>SUM($D$2:$D247)</f>
        <v>1528.2500000000002</v>
      </c>
      <c r="I247" s="94">
        <f t="shared" si="103"/>
        <v>8.0555555555556566</v>
      </c>
      <c r="J247" s="100">
        <f>'Vehicle data and specs'!$C$6*$F247</f>
        <v>-658.00000000000011</v>
      </c>
      <c r="K247" s="8">
        <f>'Vehicle data and specs'!$C$6*9.81*'Vehicle data and specs'!$C$17</f>
        <v>82.99260000000001</v>
      </c>
      <c r="L247" s="10">
        <f>(1/2)*'Vehicle data and specs'!$C$20*'Vehicle data and specs'!$C$11*'Vehicle data and specs'!$C$13*$D247^2</f>
        <v>35.254306664737648</v>
      </c>
      <c r="M247" s="101">
        <f t="shared" si="82"/>
        <v>-539.75309333526241</v>
      </c>
      <c r="N247" s="111">
        <f t="shared" si="83"/>
        <v>1</v>
      </c>
      <c r="O247" s="120">
        <f t="shared" si="84"/>
        <v>0</v>
      </c>
      <c r="P247" s="11">
        <f>SUM($O$2:$O247)</f>
        <v>435613.70413639222</v>
      </c>
      <c r="Q247" s="121">
        <f t="shared" si="85"/>
        <v>435.61370413639224</v>
      </c>
      <c r="R247" s="133">
        <f t="shared" si="86"/>
        <v>-4348.011029645224</v>
      </c>
      <c r="S247" s="35">
        <f t="shared" si="104"/>
        <v>4348.011029645224</v>
      </c>
      <c r="T247" s="35">
        <f t="shared" si="105"/>
        <v>4.3480110296452237</v>
      </c>
      <c r="U247" s="134">
        <f>SUM($R$2:$R247)</f>
        <v>-161571.51100244711</v>
      </c>
      <c r="V247" s="134">
        <f t="shared" si="87"/>
        <v>161571.51100244711</v>
      </c>
      <c r="W247" s="35">
        <f t="shared" si="88"/>
        <v>-161.5715110024471</v>
      </c>
      <c r="X247" s="135">
        <f t="shared" si="89"/>
        <v>161.5715110024471</v>
      </c>
      <c r="Y247" s="150">
        <f t="shared" si="90"/>
        <v>274.04219313394515</v>
      </c>
      <c r="Z247" s="11">
        <f t="shared" si="91"/>
        <v>-4348.011029645224</v>
      </c>
      <c r="AA247" s="12">
        <f>1/2*'Vehicle data and specs'!$C$6*$D247^2</f>
        <v>34051.826388888883</v>
      </c>
      <c r="AB247" s="113">
        <f t="shared" si="92"/>
        <v>34.051826388888884</v>
      </c>
      <c r="AC247" s="183">
        <f t="shared" si="106"/>
        <v>0.12100380670455341</v>
      </c>
      <c r="AD247" s="42">
        <f t="shared" si="93"/>
        <v>-4.4880975278457524E-2</v>
      </c>
      <c r="AE247" s="42">
        <f t="shared" si="94"/>
        <v>4.4880975278457524E-2</v>
      </c>
      <c r="AF247" s="153">
        <f t="shared" si="107"/>
        <v>7.6122831426095883E-2</v>
      </c>
      <c r="AG247" s="156">
        <f t="shared" si="95"/>
        <v>129.25720880195769</v>
      </c>
      <c r="AH247" s="157">
        <f t="shared" si="96"/>
        <v>3.5904780222766025E-2</v>
      </c>
      <c r="AI247" s="160">
        <f t="shared" si="97"/>
        <v>0</v>
      </c>
      <c r="AJ247" s="13">
        <f t="shared" si="98"/>
        <v>-4.8427846985358265</v>
      </c>
      <c r="AK247" s="13">
        <f t="shared" si="99"/>
        <v>4.8427846985358265</v>
      </c>
      <c r="AL247" s="161">
        <f t="shared" si="100"/>
        <v>-4.8427846985358265</v>
      </c>
    </row>
    <row r="248" spans="1:38" x14ac:dyDescent="0.45">
      <c r="A248" s="44" t="s">
        <v>1</v>
      </c>
      <c r="B248" s="16">
        <v>246</v>
      </c>
      <c r="C248" s="52">
        <v>246</v>
      </c>
      <c r="D248" s="23">
        <f t="shared" si="81"/>
        <v>8.0555555555555554</v>
      </c>
      <c r="E248" s="58">
        <v>29</v>
      </c>
      <c r="F248" s="81">
        <f t="shared" si="101"/>
        <v>-0.99999999999999933</v>
      </c>
      <c r="G248" s="82">
        <f t="shared" si="102"/>
        <v>-3.5999999999999979</v>
      </c>
      <c r="H248" s="93">
        <f>SUM($D$2:$D248)</f>
        <v>1536.3055555555559</v>
      </c>
      <c r="I248" s="94">
        <f t="shared" si="103"/>
        <v>6.9722222222221717</v>
      </c>
      <c r="J248" s="100">
        <f>'Vehicle data and specs'!$C$6*$F248</f>
        <v>-845.99999999999943</v>
      </c>
      <c r="K248" s="8">
        <f>'Vehicle data and specs'!$C$6*9.81*'Vehicle data and specs'!$C$17</f>
        <v>82.99260000000001</v>
      </c>
      <c r="L248" s="10">
        <f>(1/2)*'Vehicle data and specs'!$C$20*'Vehicle data and specs'!$C$11*'Vehicle data and specs'!$C$13*$D248^2</f>
        <v>28.418629436728398</v>
      </c>
      <c r="M248" s="101">
        <f t="shared" si="82"/>
        <v>-734.58877056327094</v>
      </c>
      <c r="N248" s="111">
        <f t="shared" si="83"/>
        <v>1</v>
      </c>
      <c r="O248" s="120">
        <f t="shared" si="84"/>
        <v>0</v>
      </c>
      <c r="P248" s="11">
        <f>SUM($O$2:$O248)</f>
        <v>435613.70413639222</v>
      </c>
      <c r="Q248" s="121">
        <f t="shared" si="85"/>
        <v>435.61370413639224</v>
      </c>
      <c r="R248" s="133">
        <f t="shared" si="86"/>
        <v>-5121.7161503161024</v>
      </c>
      <c r="S248" s="35">
        <f t="shared" si="104"/>
        <v>5121.7161503161024</v>
      </c>
      <c r="T248" s="35">
        <f t="shared" si="105"/>
        <v>5.1217161503161019</v>
      </c>
      <c r="U248" s="134">
        <f>SUM($R$2:$R248)</f>
        <v>-166693.2271527632</v>
      </c>
      <c r="V248" s="134">
        <f t="shared" si="87"/>
        <v>166693.2271527632</v>
      </c>
      <c r="W248" s="35">
        <f t="shared" si="88"/>
        <v>-166.6932271527632</v>
      </c>
      <c r="X248" s="135">
        <f t="shared" si="89"/>
        <v>166.6932271527632</v>
      </c>
      <c r="Y248" s="150">
        <f t="shared" si="90"/>
        <v>268.92047698362904</v>
      </c>
      <c r="Z248" s="11">
        <f t="shared" si="91"/>
        <v>-5121.7161503161024</v>
      </c>
      <c r="AA248" s="12">
        <f>1/2*'Vehicle data and specs'!$C$6*$D248^2</f>
        <v>27449.305555555555</v>
      </c>
      <c r="AB248" s="113">
        <f t="shared" si="92"/>
        <v>27.449305555555554</v>
      </c>
      <c r="AC248" s="183">
        <f t="shared" si="106"/>
        <v>0.12100380670455341</v>
      </c>
      <c r="AD248" s="42">
        <f t="shared" si="93"/>
        <v>-4.6303674209100885E-2</v>
      </c>
      <c r="AE248" s="42">
        <f t="shared" si="94"/>
        <v>4.6303674209100885E-2</v>
      </c>
      <c r="AF248" s="153">
        <f t="shared" si="107"/>
        <v>7.4700132495452515E-2</v>
      </c>
      <c r="AG248" s="156">
        <f t="shared" si="95"/>
        <v>133.35458172221055</v>
      </c>
      <c r="AH248" s="157">
        <f t="shared" si="96"/>
        <v>3.704293936728071E-2</v>
      </c>
      <c r="AI248" s="160">
        <f t="shared" si="97"/>
        <v>0</v>
      </c>
      <c r="AJ248" s="13">
        <f t="shared" si="98"/>
        <v>-5.9175206517596823</v>
      </c>
      <c r="AK248" s="13">
        <f t="shared" si="99"/>
        <v>5.9175206517596823</v>
      </c>
      <c r="AL248" s="161">
        <f t="shared" si="100"/>
        <v>-5.9175206517596823</v>
      </c>
    </row>
    <row r="249" spans="1:38" x14ac:dyDescent="0.45">
      <c r="A249" s="44" t="s">
        <v>1</v>
      </c>
      <c r="B249" s="16">
        <v>247</v>
      </c>
      <c r="C249" s="52">
        <v>247</v>
      </c>
      <c r="D249" s="23">
        <f t="shared" si="81"/>
        <v>6.9722222222222223</v>
      </c>
      <c r="E249" s="58">
        <v>25.1</v>
      </c>
      <c r="F249" s="81">
        <f t="shared" si="101"/>
        <v>-0.94444444444444453</v>
      </c>
      <c r="G249" s="82">
        <f t="shared" si="102"/>
        <v>-3.4000000000000004</v>
      </c>
      <c r="H249" s="93">
        <f>SUM($D$2:$D249)</f>
        <v>1543.2777777777781</v>
      </c>
      <c r="I249" s="94">
        <f t="shared" si="103"/>
        <v>6.1666666666667425</v>
      </c>
      <c r="J249" s="100">
        <f>'Vehicle data and specs'!$C$6*$F249</f>
        <v>-799.00000000000011</v>
      </c>
      <c r="K249" s="8">
        <f>'Vehicle data and specs'!$C$6*9.81*'Vehicle data and specs'!$C$17</f>
        <v>82.99260000000001</v>
      </c>
      <c r="L249" s="10">
        <f>(1/2)*'Vehicle data and specs'!$C$20*'Vehicle data and specs'!$C$11*'Vehicle data and specs'!$C$13*$D249^2</f>
        <v>21.288966386959881</v>
      </c>
      <c r="M249" s="101">
        <f t="shared" si="82"/>
        <v>-694.71843361304025</v>
      </c>
      <c r="N249" s="111">
        <f t="shared" si="83"/>
        <v>1</v>
      </c>
      <c r="O249" s="120">
        <f t="shared" si="84"/>
        <v>0</v>
      </c>
      <c r="P249" s="11">
        <f>SUM($O$2:$O249)</f>
        <v>435613.70413639222</v>
      </c>
      <c r="Q249" s="121">
        <f t="shared" si="85"/>
        <v>435.61370413639224</v>
      </c>
      <c r="R249" s="133">
        <f t="shared" si="86"/>
        <v>-4284.0970072804676</v>
      </c>
      <c r="S249" s="35">
        <f t="shared" si="104"/>
        <v>4284.0970072804676</v>
      </c>
      <c r="T249" s="35">
        <f t="shared" si="105"/>
        <v>4.2840970072804678</v>
      </c>
      <c r="U249" s="134">
        <f>SUM($R$2:$R249)</f>
        <v>-170977.32416004367</v>
      </c>
      <c r="V249" s="134">
        <f t="shared" si="87"/>
        <v>170977.32416004367</v>
      </c>
      <c r="W249" s="35">
        <f t="shared" si="88"/>
        <v>-170.97732416004368</v>
      </c>
      <c r="X249" s="135">
        <f t="shared" si="89"/>
        <v>170.97732416004368</v>
      </c>
      <c r="Y249" s="150">
        <f t="shared" si="90"/>
        <v>264.63637997634856</v>
      </c>
      <c r="Z249" s="11">
        <f t="shared" si="91"/>
        <v>-4284.0970072804676</v>
      </c>
      <c r="AA249" s="12">
        <f>1/2*'Vehicle data and specs'!$C$6*$D249^2</f>
        <v>20562.826388888891</v>
      </c>
      <c r="AB249" s="113">
        <f t="shared" si="92"/>
        <v>20.56282638888889</v>
      </c>
      <c r="AC249" s="183">
        <f t="shared" si="106"/>
        <v>0.12100380670455341</v>
      </c>
      <c r="AD249" s="42">
        <f t="shared" si="93"/>
        <v>-4.749370115556769E-2</v>
      </c>
      <c r="AE249" s="42">
        <f t="shared" si="94"/>
        <v>4.749370115556769E-2</v>
      </c>
      <c r="AF249" s="153">
        <f t="shared" si="107"/>
        <v>7.351010554898571E-2</v>
      </c>
      <c r="AG249" s="156">
        <f t="shared" si="95"/>
        <v>136.78185932803495</v>
      </c>
      <c r="AH249" s="157">
        <f t="shared" si="96"/>
        <v>3.7994960924454153E-2</v>
      </c>
      <c r="AI249" s="160">
        <f t="shared" si="97"/>
        <v>0</v>
      </c>
      <c r="AJ249" s="13">
        <f t="shared" si="98"/>
        <v>-4.8437313010242535</v>
      </c>
      <c r="AK249" s="13">
        <f t="shared" si="99"/>
        <v>4.8437313010242535</v>
      </c>
      <c r="AL249" s="161">
        <f t="shared" si="100"/>
        <v>-4.8437313010242535</v>
      </c>
    </row>
    <row r="250" spans="1:38" x14ac:dyDescent="0.45">
      <c r="A250" s="44" t="s">
        <v>1</v>
      </c>
      <c r="B250" s="16">
        <v>248</v>
      </c>
      <c r="C250" s="52">
        <v>248</v>
      </c>
      <c r="D250" s="23">
        <f t="shared" si="81"/>
        <v>6.1666666666666661</v>
      </c>
      <c r="E250" s="58">
        <v>22.2</v>
      </c>
      <c r="F250" s="81">
        <f t="shared" si="101"/>
        <v>-0.5833333333333337</v>
      </c>
      <c r="G250" s="82">
        <f t="shared" si="102"/>
        <v>-2.1000000000000014</v>
      </c>
      <c r="H250" s="93">
        <f>SUM($D$2:$D250)</f>
        <v>1549.4444444444448</v>
      </c>
      <c r="I250" s="94">
        <f t="shared" si="103"/>
        <v>5.8055555555556566</v>
      </c>
      <c r="J250" s="100">
        <f>'Vehicle data and specs'!$C$6*$F250</f>
        <v>-493.50000000000034</v>
      </c>
      <c r="K250" s="8">
        <f>'Vehicle data and specs'!$C$6*9.81*'Vehicle data and specs'!$C$17</f>
        <v>82.99260000000001</v>
      </c>
      <c r="L250" s="10">
        <f>(1/2)*'Vehicle data and specs'!$C$20*'Vehicle data and specs'!$C$11*'Vehicle data and specs'!$C$13*$D250^2</f>
        <v>16.653789930555554</v>
      </c>
      <c r="M250" s="101">
        <f t="shared" si="82"/>
        <v>-393.85361006944476</v>
      </c>
      <c r="N250" s="111">
        <f t="shared" si="83"/>
        <v>1</v>
      </c>
      <c r="O250" s="120">
        <f t="shared" si="84"/>
        <v>0</v>
      </c>
      <c r="P250" s="11">
        <f>SUM($O$2:$O250)</f>
        <v>435613.70413639222</v>
      </c>
      <c r="Q250" s="121">
        <f t="shared" si="85"/>
        <v>435.61370413639224</v>
      </c>
      <c r="R250" s="133">
        <f t="shared" si="86"/>
        <v>-2286.5390140143163</v>
      </c>
      <c r="S250" s="35">
        <f t="shared" si="104"/>
        <v>2286.5390140143163</v>
      </c>
      <c r="T250" s="35">
        <f t="shared" si="105"/>
        <v>2.2865390140143163</v>
      </c>
      <c r="U250" s="134">
        <f>SUM($R$2:$R250)</f>
        <v>-173263.863174058</v>
      </c>
      <c r="V250" s="134">
        <f t="shared" si="87"/>
        <v>173263.863174058</v>
      </c>
      <c r="W250" s="35">
        <f t="shared" si="88"/>
        <v>-173.263863174058</v>
      </c>
      <c r="X250" s="135">
        <f t="shared" si="89"/>
        <v>173.263863174058</v>
      </c>
      <c r="Y250" s="150">
        <f t="shared" si="90"/>
        <v>262.34984096233427</v>
      </c>
      <c r="Z250" s="11">
        <f t="shared" si="91"/>
        <v>-2286.5390140143163</v>
      </c>
      <c r="AA250" s="12">
        <f>1/2*'Vehicle data and specs'!$C$6*$D250^2</f>
        <v>16085.749999999998</v>
      </c>
      <c r="AB250" s="113">
        <f t="shared" si="92"/>
        <v>16.085749999999997</v>
      </c>
      <c r="AC250" s="183">
        <f t="shared" si="106"/>
        <v>0.12100380670455341</v>
      </c>
      <c r="AD250" s="42">
        <f t="shared" si="93"/>
        <v>-4.8128850881682776E-2</v>
      </c>
      <c r="AE250" s="42">
        <f t="shared" si="94"/>
        <v>4.8128850881682776E-2</v>
      </c>
      <c r="AF250" s="153">
        <f t="shared" si="107"/>
        <v>7.2874955822870624E-2</v>
      </c>
      <c r="AG250" s="156">
        <f t="shared" si="95"/>
        <v>138.61109053924642</v>
      </c>
      <c r="AH250" s="157">
        <f t="shared" si="96"/>
        <v>3.8503080705346228E-2</v>
      </c>
      <c r="AI250" s="160">
        <f t="shared" si="97"/>
        <v>0</v>
      </c>
      <c r="AJ250" s="13">
        <f t="shared" si="98"/>
        <v>-2.4287639287615757</v>
      </c>
      <c r="AK250" s="13">
        <f t="shared" si="99"/>
        <v>2.4287639287615757</v>
      </c>
      <c r="AL250" s="161">
        <f t="shared" si="100"/>
        <v>-2.4287639287615757</v>
      </c>
    </row>
    <row r="251" spans="1:38" x14ac:dyDescent="0.45">
      <c r="A251" s="44" t="s">
        <v>1</v>
      </c>
      <c r="B251" s="16">
        <v>249</v>
      </c>
      <c r="C251" s="52">
        <v>249</v>
      </c>
      <c r="D251" s="23">
        <f t="shared" si="81"/>
        <v>5.8055555555555554</v>
      </c>
      <c r="E251" s="58">
        <v>20.9</v>
      </c>
      <c r="F251" s="81">
        <f t="shared" si="101"/>
        <v>-0.25000000000000011</v>
      </c>
      <c r="G251" s="82">
        <f t="shared" si="102"/>
        <v>-0.90000000000000036</v>
      </c>
      <c r="H251" s="93">
        <f>SUM($D$2:$D251)</f>
        <v>1555.2500000000005</v>
      </c>
      <c r="I251" s="94">
        <f t="shared" si="103"/>
        <v>5.6666666666667425</v>
      </c>
      <c r="J251" s="100">
        <f>'Vehicle data and specs'!$C$6*$F251</f>
        <v>-211.50000000000009</v>
      </c>
      <c r="K251" s="8">
        <f>'Vehicle data and specs'!$C$6*9.81*'Vehicle data and specs'!$C$17</f>
        <v>82.99260000000001</v>
      </c>
      <c r="L251" s="10">
        <f>(1/2)*'Vehicle data and specs'!$C$20*'Vehicle data and specs'!$C$11*'Vehicle data and specs'!$C$13*$D251^2</f>
        <v>14.760453655478395</v>
      </c>
      <c r="M251" s="101">
        <f t="shared" si="82"/>
        <v>-113.74694634452167</v>
      </c>
      <c r="N251" s="111">
        <f t="shared" si="83"/>
        <v>1</v>
      </c>
      <c r="O251" s="120">
        <f t="shared" si="84"/>
        <v>0</v>
      </c>
      <c r="P251" s="11">
        <f>SUM($O$2:$O251)</f>
        <v>435613.70413639222</v>
      </c>
      <c r="Q251" s="121">
        <f t="shared" si="85"/>
        <v>435.61370413639224</v>
      </c>
      <c r="R251" s="133">
        <f t="shared" si="86"/>
        <v>-644.56602928563143</v>
      </c>
      <c r="S251" s="35">
        <f t="shared" si="104"/>
        <v>644.56602928563143</v>
      </c>
      <c r="T251" s="35">
        <f t="shared" si="105"/>
        <v>0.64456602928563145</v>
      </c>
      <c r="U251" s="134">
        <f>SUM($R$2:$R251)</f>
        <v>-173908.42920334364</v>
      </c>
      <c r="V251" s="134">
        <f t="shared" si="87"/>
        <v>173908.42920334364</v>
      </c>
      <c r="W251" s="35">
        <f t="shared" si="88"/>
        <v>-173.90842920334364</v>
      </c>
      <c r="X251" s="135">
        <f t="shared" si="89"/>
        <v>173.90842920334364</v>
      </c>
      <c r="Y251" s="150">
        <f t="shared" si="90"/>
        <v>261.7052749330486</v>
      </c>
      <c r="Z251" s="11">
        <f t="shared" si="91"/>
        <v>-644.56602928563143</v>
      </c>
      <c r="AA251" s="12">
        <f>1/2*'Vehicle data and specs'!$C$6*$D251^2</f>
        <v>14256.993055555555</v>
      </c>
      <c r="AB251" s="113">
        <f t="shared" si="92"/>
        <v>14.256993055555554</v>
      </c>
      <c r="AC251" s="183">
        <f t="shared" si="106"/>
        <v>0.12100380670455341</v>
      </c>
      <c r="AD251" s="42">
        <f t="shared" si="93"/>
        <v>-4.8307897000928787E-2</v>
      </c>
      <c r="AE251" s="42">
        <f t="shared" si="94"/>
        <v>4.8307897000928787E-2</v>
      </c>
      <c r="AF251" s="153">
        <f t="shared" si="107"/>
        <v>7.269590970362462E-2</v>
      </c>
      <c r="AG251" s="156">
        <f t="shared" si="95"/>
        <v>139.12674336267492</v>
      </c>
      <c r="AH251" s="157">
        <f t="shared" si="96"/>
        <v>3.8646317600743031E-2</v>
      </c>
      <c r="AI251" s="160">
        <f t="shared" si="97"/>
        <v>0</v>
      </c>
      <c r="AJ251" s="13">
        <f t="shared" si="98"/>
        <v>-0.66036421627791742</v>
      </c>
      <c r="AK251" s="13">
        <f t="shared" si="99"/>
        <v>0.66036421627791742</v>
      </c>
      <c r="AL251" s="161">
        <f t="shared" si="100"/>
        <v>-0.66036421627791742</v>
      </c>
    </row>
    <row r="252" spans="1:38" x14ac:dyDescent="0.45">
      <c r="A252" s="44" t="s">
        <v>1</v>
      </c>
      <c r="B252" s="16">
        <v>250</v>
      </c>
      <c r="C252" s="52">
        <v>250</v>
      </c>
      <c r="D252" s="23">
        <f t="shared" si="81"/>
        <v>5.6666666666666661</v>
      </c>
      <c r="E252" s="58">
        <v>20.399999999999999</v>
      </c>
      <c r="F252" s="81">
        <f t="shared" si="101"/>
        <v>-0.19444444444444425</v>
      </c>
      <c r="G252" s="82">
        <f t="shared" si="102"/>
        <v>-0.69999999999999929</v>
      </c>
      <c r="H252" s="93">
        <f>SUM($D$2:$D252)</f>
        <v>1560.9166666666672</v>
      </c>
      <c r="I252" s="94">
        <f t="shared" si="103"/>
        <v>5.4166666666667425</v>
      </c>
      <c r="J252" s="100">
        <f>'Vehicle data and specs'!$C$6*$F252</f>
        <v>-164.49999999999983</v>
      </c>
      <c r="K252" s="8">
        <f>'Vehicle data and specs'!$C$6*9.81*'Vehicle data and specs'!$C$17</f>
        <v>82.99260000000001</v>
      </c>
      <c r="L252" s="10">
        <f>(1/2)*'Vehicle data and specs'!$C$20*'Vehicle data and specs'!$C$11*'Vehicle data and specs'!$C$13*$D252^2</f>
        <v>14.062659722222222</v>
      </c>
      <c r="M252" s="101">
        <f t="shared" si="82"/>
        <v>-67.444740277777598</v>
      </c>
      <c r="N252" s="111">
        <f t="shared" si="83"/>
        <v>1</v>
      </c>
      <c r="O252" s="120">
        <f t="shared" si="84"/>
        <v>0</v>
      </c>
      <c r="P252" s="11">
        <f>SUM($O$2:$O252)</f>
        <v>435613.70413639222</v>
      </c>
      <c r="Q252" s="121">
        <f t="shared" si="85"/>
        <v>435.61370413639224</v>
      </c>
      <c r="R252" s="133">
        <f t="shared" si="86"/>
        <v>-365.32567650463375</v>
      </c>
      <c r="S252" s="35">
        <f t="shared" si="104"/>
        <v>365.32567650463375</v>
      </c>
      <c r="T252" s="35">
        <f t="shared" si="105"/>
        <v>0.36532567650463377</v>
      </c>
      <c r="U252" s="134">
        <f>SUM($R$2:$R252)</f>
        <v>-174273.75487984827</v>
      </c>
      <c r="V252" s="134">
        <f t="shared" si="87"/>
        <v>174273.75487984827</v>
      </c>
      <c r="W252" s="35">
        <f t="shared" si="88"/>
        <v>-174.27375487984827</v>
      </c>
      <c r="X252" s="135">
        <f t="shared" si="89"/>
        <v>174.27375487984827</v>
      </c>
      <c r="Y252" s="150">
        <f t="shared" si="90"/>
        <v>261.33994925654395</v>
      </c>
      <c r="Z252" s="11">
        <f t="shared" si="91"/>
        <v>-365.32567650463375</v>
      </c>
      <c r="AA252" s="12">
        <f>1/2*'Vehicle data and specs'!$C$6*$D252^2</f>
        <v>13582.999999999998</v>
      </c>
      <c r="AB252" s="113">
        <f t="shared" si="92"/>
        <v>13.582999999999998</v>
      </c>
      <c r="AC252" s="183">
        <f t="shared" si="106"/>
        <v>0.12100380670455341</v>
      </c>
      <c r="AD252" s="42">
        <f t="shared" si="93"/>
        <v>-4.8409376355513407E-2</v>
      </c>
      <c r="AE252" s="42">
        <f t="shared" si="94"/>
        <v>4.8409376355513407E-2</v>
      </c>
      <c r="AF252" s="153">
        <f t="shared" si="107"/>
        <v>7.2594430349040007E-2</v>
      </c>
      <c r="AG252" s="156">
        <f t="shared" si="95"/>
        <v>139.41900390387863</v>
      </c>
      <c r="AH252" s="157">
        <f t="shared" si="96"/>
        <v>3.8727501084410733E-2</v>
      </c>
      <c r="AI252" s="160">
        <f t="shared" si="97"/>
        <v>0</v>
      </c>
      <c r="AJ252" s="13">
        <f t="shared" si="98"/>
        <v>-0.382186861574073</v>
      </c>
      <c r="AK252" s="13">
        <f t="shared" si="99"/>
        <v>0.382186861574073</v>
      </c>
      <c r="AL252" s="161">
        <f t="shared" si="100"/>
        <v>-0.382186861574073</v>
      </c>
    </row>
    <row r="253" spans="1:38" x14ac:dyDescent="0.45">
      <c r="A253" s="44" t="s">
        <v>1</v>
      </c>
      <c r="B253" s="16">
        <v>251</v>
      </c>
      <c r="C253" s="52">
        <v>251</v>
      </c>
      <c r="D253" s="23">
        <f t="shared" si="81"/>
        <v>5.416666666666667</v>
      </c>
      <c r="E253" s="58">
        <v>19.5</v>
      </c>
      <c r="F253" s="81">
        <f t="shared" si="101"/>
        <v>-0.27777777777777779</v>
      </c>
      <c r="G253" s="82">
        <f t="shared" si="102"/>
        <v>-1</v>
      </c>
      <c r="H253" s="93">
        <f>SUM($D$2:$D253)</f>
        <v>1566.3333333333339</v>
      </c>
      <c r="I253" s="94">
        <f t="shared" si="103"/>
        <v>5.1111111111110858</v>
      </c>
      <c r="J253" s="100">
        <f>'Vehicle data and specs'!$C$6*$F253</f>
        <v>-235</v>
      </c>
      <c r="K253" s="8">
        <f>'Vehicle data and specs'!$C$6*9.81*'Vehicle data and specs'!$C$17</f>
        <v>82.99260000000001</v>
      </c>
      <c r="L253" s="10">
        <f>(1/2)*'Vehicle data and specs'!$C$20*'Vehicle data and specs'!$C$11*'Vehicle data and specs'!$C$13*$D253^2</f>
        <v>12.849207899305558</v>
      </c>
      <c r="M253" s="101">
        <f t="shared" si="82"/>
        <v>-139.15819210069444</v>
      </c>
      <c r="N253" s="111">
        <f t="shared" si="83"/>
        <v>1</v>
      </c>
      <c r="O253" s="120">
        <f t="shared" si="84"/>
        <v>0</v>
      </c>
      <c r="P253" s="11">
        <f>SUM($O$2:$O253)</f>
        <v>435613.70413639222</v>
      </c>
      <c r="Q253" s="121">
        <f t="shared" si="85"/>
        <v>435.61370413639224</v>
      </c>
      <c r="R253" s="133">
        <f t="shared" si="86"/>
        <v>-711.25298184799021</v>
      </c>
      <c r="S253" s="35">
        <f t="shared" si="104"/>
        <v>711.25298184799021</v>
      </c>
      <c r="T253" s="35">
        <f t="shared" si="105"/>
        <v>0.71125298184799024</v>
      </c>
      <c r="U253" s="134">
        <f>SUM($R$2:$R253)</f>
        <v>-174985.00786169627</v>
      </c>
      <c r="V253" s="134">
        <f t="shared" si="87"/>
        <v>174985.00786169627</v>
      </c>
      <c r="W253" s="35">
        <f t="shared" si="88"/>
        <v>-174.98500786169626</v>
      </c>
      <c r="X253" s="135">
        <f t="shared" si="89"/>
        <v>174.98500786169626</v>
      </c>
      <c r="Y253" s="150">
        <f t="shared" si="90"/>
        <v>260.62869627469598</v>
      </c>
      <c r="Z253" s="11">
        <f t="shared" si="91"/>
        <v>-711.25298184799021</v>
      </c>
      <c r="AA253" s="12">
        <f>1/2*'Vehicle data and specs'!$C$6*$D253^2</f>
        <v>12410.937500000002</v>
      </c>
      <c r="AB253" s="113">
        <f t="shared" si="92"/>
        <v>12.410937500000001</v>
      </c>
      <c r="AC253" s="183">
        <f t="shared" si="106"/>
        <v>0.12100380670455341</v>
      </c>
      <c r="AD253" s="42">
        <f t="shared" si="93"/>
        <v>-4.8606946628248958E-2</v>
      </c>
      <c r="AE253" s="42">
        <f t="shared" si="94"/>
        <v>4.8606946628248958E-2</v>
      </c>
      <c r="AF253" s="153">
        <f t="shared" si="107"/>
        <v>7.2396860076304442E-2</v>
      </c>
      <c r="AG253" s="156">
        <f t="shared" si="95"/>
        <v>139.988006289357</v>
      </c>
      <c r="AH253" s="157">
        <f t="shared" si="96"/>
        <v>3.8885557302599169E-2</v>
      </c>
      <c r="AI253" s="160">
        <f t="shared" si="97"/>
        <v>0</v>
      </c>
      <c r="AJ253" s="13">
        <f t="shared" si="98"/>
        <v>-0.75377354054542822</v>
      </c>
      <c r="AK253" s="13">
        <f t="shared" si="99"/>
        <v>0.75377354054542822</v>
      </c>
      <c r="AL253" s="161">
        <f t="shared" si="100"/>
        <v>-0.75377354054542822</v>
      </c>
    </row>
    <row r="254" spans="1:38" x14ac:dyDescent="0.45">
      <c r="A254" s="44" t="s">
        <v>1</v>
      </c>
      <c r="B254" s="16">
        <v>252</v>
      </c>
      <c r="C254" s="52">
        <v>252</v>
      </c>
      <c r="D254" s="23">
        <f t="shared" si="81"/>
        <v>5.1111111111111107</v>
      </c>
      <c r="E254" s="58">
        <v>18.399999999999999</v>
      </c>
      <c r="F254" s="81">
        <f t="shared" si="101"/>
        <v>-0.23611111111111099</v>
      </c>
      <c r="G254" s="82">
        <f t="shared" si="102"/>
        <v>-0.84999999999999964</v>
      </c>
      <c r="H254" s="93">
        <f>SUM($D$2:$D254)</f>
        <v>1571.444444444445</v>
      </c>
      <c r="I254" s="94">
        <f t="shared" si="103"/>
        <v>4.9444444444443434</v>
      </c>
      <c r="J254" s="100">
        <f>'Vehicle data and specs'!$C$6*$F254</f>
        <v>-199.74999999999991</v>
      </c>
      <c r="K254" s="8">
        <f>'Vehicle data and specs'!$C$6*9.81*'Vehicle data and specs'!$C$17</f>
        <v>82.99260000000001</v>
      </c>
      <c r="L254" s="10">
        <f>(1/2)*'Vehicle data and specs'!$C$20*'Vehicle data and specs'!$C$11*'Vehicle data and specs'!$C$13*$D254^2</f>
        <v>11.440441358024691</v>
      </c>
      <c r="M254" s="101">
        <f t="shared" si="82"/>
        <v>-105.31695864197522</v>
      </c>
      <c r="N254" s="111">
        <f t="shared" si="83"/>
        <v>1</v>
      </c>
      <c r="O254" s="120">
        <f t="shared" si="84"/>
        <v>0</v>
      </c>
      <c r="P254" s="11">
        <f>SUM($O$2:$O254)</f>
        <v>435613.70413639222</v>
      </c>
      <c r="Q254" s="121">
        <f t="shared" si="85"/>
        <v>435.61370413639224</v>
      </c>
      <c r="R254" s="133">
        <f t="shared" si="86"/>
        <v>-520.73385106308911</v>
      </c>
      <c r="S254" s="35">
        <f t="shared" si="104"/>
        <v>520.73385106308911</v>
      </c>
      <c r="T254" s="35">
        <f t="shared" si="105"/>
        <v>0.52073385106308911</v>
      </c>
      <c r="U254" s="134">
        <f>SUM($R$2:$R254)</f>
        <v>-175505.74171275937</v>
      </c>
      <c r="V254" s="134">
        <f t="shared" si="87"/>
        <v>175505.74171275937</v>
      </c>
      <c r="W254" s="35">
        <f t="shared" si="88"/>
        <v>-175.50574171275937</v>
      </c>
      <c r="X254" s="135">
        <f t="shared" si="89"/>
        <v>175.50574171275937</v>
      </c>
      <c r="Y254" s="150">
        <f t="shared" si="90"/>
        <v>260.1079624236329</v>
      </c>
      <c r="Z254" s="11">
        <f t="shared" si="91"/>
        <v>-520.73385106308911</v>
      </c>
      <c r="AA254" s="12">
        <f>1/2*'Vehicle data and specs'!$C$6*$D254^2</f>
        <v>11050.222222222221</v>
      </c>
      <c r="AB254" s="113">
        <f t="shared" si="92"/>
        <v>11.050222222222221</v>
      </c>
      <c r="AC254" s="183">
        <f t="shared" si="106"/>
        <v>0.12100380670455341</v>
      </c>
      <c r="AD254" s="42">
        <f t="shared" si="93"/>
        <v>-4.8751594920210937E-2</v>
      </c>
      <c r="AE254" s="42">
        <f t="shared" si="94"/>
        <v>4.8751594920210937E-2</v>
      </c>
      <c r="AF254" s="153">
        <f t="shared" si="107"/>
        <v>7.2252211784342463E-2</v>
      </c>
      <c r="AG254" s="156">
        <f t="shared" si="95"/>
        <v>140.40459337020749</v>
      </c>
      <c r="AH254" s="157">
        <f t="shared" si="96"/>
        <v>3.9001275936168749E-2</v>
      </c>
      <c r="AI254" s="160">
        <f t="shared" si="97"/>
        <v>0</v>
      </c>
      <c r="AJ254" s="13">
        <f t="shared" si="98"/>
        <v>-0.53828667750342896</v>
      </c>
      <c r="AK254" s="13">
        <f t="shared" si="99"/>
        <v>0.53828667750342896</v>
      </c>
      <c r="AL254" s="161">
        <f t="shared" si="100"/>
        <v>-0.53828667750342896</v>
      </c>
    </row>
    <row r="255" spans="1:38" x14ac:dyDescent="0.45">
      <c r="A255" s="44" t="s">
        <v>1</v>
      </c>
      <c r="B255" s="16">
        <v>253</v>
      </c>
      <c r="C255" s="52">
        <v>253</v>
      </c>
      <c r="D255" s="23">
        <f t="shared" si="81"/>
        <v>4.9444444444444446</v>
      </c>
      <c r="E255" s="58">
        <v>17.8</v>
      </c>
      <c r="F255" s="81">
        <f t="shared" si="101"/>
        <v>-8.3333333333333037E-2</v>
      </c>
      <c r="G255" s="82">
        <f t="shared" si="102"/>
        <v>-0.29999999999999893</v>
      </c>
      <c r="H255" s="93">
        <f>SUM($D$2:$D255)</f>
        <v>1576.3888888888894</v>
      </c>
      <c r="I255" s="94">
        <f t="shared" si="103"/>
        <v>4.9444444444443434</v>
      </c>
      <c r="J255" s="100">
        <f>'Vehicle data and specs'!$C$6*$F255</f>
        <v>-70.499999999999744</v>
      </c>
      <c r="K255" s="8">
        <f>'Vehicle data and specs'!$C$6*9.81*'Vehicle data and specs'!$C$17</f>
        <v>82.99260000000001</v>
      </c>
      <c r="L255" s="10">
        <f>(1/2)*'Vehicle data and specs'!$C$20*'Vehicle data and specs'!$C$11*'Vehicle data and specs'!$C$13*$D255^2</f>
        <v>10.706490547839508</v>
      </c>
      <c r="M255" s="101">
        <f t="shared" si="82"/>
        <v>23.199090547839774</v>
      </c>
      <c r="N255" s="111">
        <f t="shared" si="83"/>
        <v>0</v>
      </c>
      <c r="O255" s="120">
        <f t="shared" si="84"/>
        <v>0</v>
      </c>
      <c r="P255" s="11">
        <f>SUM($O$2:$O255)</f>
        <v>435613.70413639222</v>
      </c>
      <c r="Q255" s="121">
        <f t="shared" si="85"/>
        <v>435.61370413639224</v>
      </c>
      <c r="R255" s="133">
        <f t="shared" si="86"/>
        <v>0</v>
      </c>
      <c r="S255" s="35">
        <f t="shared" si="104"/>
        <v>0</v>
      </c>
      <c r="T255" s="35">
        <f t="shared" si="105"/>
        <v>0</v>
      </c>
      <c r="U255" s="134">
        <f>SUM($R$2:$R255)</f>
        <v>-175505.74171275937</v>
      </c>
      <c r="V255" s="134">
        <f t="shared" si="87"/>
        <v>175505.74171275937</v>
      </c>
      <c r="W255" s="35">
        <f t="shared" si="88"/>
        <v>-175.50574171275937</v>
      </c>
      <c r="X255" s="135">
        <f t="shared" si="89"/>
        <v>175.50574171275937</v>
      </c>
      <c r="Y255" s="150">
        <f t="shared" si="90"/>
        <v>260.1079624236329</v>
      </c>
      <c r="Z255" s="11">
        <f t="shared" si="91"/>
        <v>0</v>
      </c>
      <c r="AA255" s="12">
        <f>1/2*'Vehicle data and specs'!$C$6*$D255^2</f>
        <v>10341.305555555557</v>
      </c>
      <c r="AB255" s="113">
        <f t="shared" si="92"/>
        <v>10.341305555555557</v>
      </c>
      <c r="AC255" s="183">
        <f t="shared" si="106"/>
        <v>0.12100380670455341</v>
      </c>
      <c r="AD255" s="42">
        <f t="shared" si="93"/>
        <v>-4.8751594920210937E-2</v>
      </c>
      <c r="AE255" s="42">
        <f t="shared" si="94"/>
        <v>4.8751594920210937E-2</v>
      </c>
      <c r="AF255" s="153">
        <f t="shared" si="107"/>
        <v>7.2252211784342463E-2</v>
      </c>
      <c r="AG255" s="156">
        <f t="shared" si="95"/>
        <v>140.40459337020749</v>
      </c>
      <c r="AH255" s="157">
        <f t="shared" si="96"/>
        <v>3.9001275936168749E-2</v>
      </c>
      <c r="AI255" s="160">
        <f t="shared" si="97"/>
        <v>0.11470661437542999</v>
      </c>
      <c r="AJ255" s="13">
        <f t="shared" si="98"/>
        <v>0</v>
      </c>
      <c r="AK255" s="13">
        <f t="shared" si="99"/>
        <v>0</v>
      </c>
      <c r="AL255" s="161">
        <f t="shared" si="100"/>
        <v>0.11470661437542999</v>
      </c>
    </row>
    <row r="256" spans="1:38" x14ac:dyDescent="0.45">
      <c r="A256" s="44" t="s">
        <v>1</v>
      </c>
      <c r="B256" s="16">
        <v>254</v>
      </c>
      <c r="C256" s="52">
        <v>254</v>
      </c>
      <c r="D256" s="23">
        <f t="shared" si="81"/>
        <v>4.9444444444444446</v>
      </c>
      <c r="E256" s="58">
        <v>17.8</v>
      </c>
      <c r="F256" s="81">
        <f t="shared" si="101"/>
        <v>-5.5555555555555851E-2</v>
      </c>
      <c r="G256" s="82">
        <f t="shared" si="102"/>
        <v>-0.20000000000000107</v>
      </c>
      <c r="H256" s="93">
        <f>SUM($D$2:$D256)</f>
        <v>1581.3333333333337</v>
      </c>
      <c r="I256" s="94">
        <f t="shared" si="103"/>
        <v>4.8333333333332575</v>
      </c>
      <c r="J256" s="100">
        <f>'Vehicle data and specs'!$C$6*$F256</f>
        <v>-47.000000000000249</v>
      </c>
      <c r="K256" s="8">
        <f>'Vehicle data and specs'!$C$6*9.81*'Vehicle data and specs'!$C$17</f>
        <v>82.99260000000001</v>
      </c>
      <c r="L256" s="10">
        <f>(1/2)*'Vehicle data and specs'!$C$20*'Vehicle data and specs'!$C$11*'Vehicle data and specs'!$C$13*$D256^2</f>
        <v>10.706490547839508</v>
      </c>
      <c r="M256" s="101">
        <f t="shared" si="82"/>
        <v>46.699090547839269</v>
      </c>
      <c r="N256" s="111">
        <f t="shared" si="83"/>
        <v>0</v>
      </c>
      <c r="O256" s="120">
        <f t="shared" si="84"/>
        <v>0</v>
      </c>
      <c r="P256" s="11">
        <f>SUM($O$2:$O256)</f>
        <v>435613.70413639222</v>
      </c>
      <c r="Q256" s="121">
        <f t="shared" si="85"/>
        <v>435.61370413639224</v>
      </c>
      <c r="R256" s="133">
        <f t="shared" si="86"/>
        <v>0</v>
      </c>
      <c r="S256" s="35">
        <f t="shared" si="104"/>
        <v>0</v>
      </c>
      <c r="T256" s="35">
        <f t="shared" si="105"/>
        <v>0</v>
      </c>
      <c r="U256" s="134">
        <f>SUM($R$2:$R256)</f>
        <v>-175505.74171275937</v>
      </c>
      <c r="V256" s="134">
        <f t="shared" si="87"/>
        <v>175505.74171275937</v>
      </c>
      <c r="W256" s="35">
        <f t="shared" si="88"/>
        <v>-175.50574171275937</v>
      </c>
      <c r="X256" s="135">
        <f t="shared" si="89"/>
        <v>175.50574171275937</v>
      </c>
      <c r="Y256" s="150">
        <f t="shared" si="90"/>
        <v>260.1079624236329</v>
      </c>
      <c r="Z256" s="11">
        <f t="shared" si="91"/>
        <v>0</v>
      </c>
      <c r="AA256" s="12">
        <f>1/2*'Vehicle data and specs'!$C$6*$D256^2</f>
        <v>10341.305555555557</v>
      </c>
      <c r="AB256" s="113">
        <f t="shared" si="92"/>
        <v>10.341305555555557</v>
      </c>
      <c r="AC256" s="183">
        <f t="shared" si="106"/>
        <v>0.12100380670455341</v>
      </c>
      <c r="AD256" s="42">
        <f t="shared" si="93"/>
        <v>-4.8751594920210937E-2</v>
      </c>
      <c r="AE256" s="42">
        <f t="shared" si="94"/>
        <v>4.8751594920210937E-2</v>
      </c>
      <c r="AF256" s="153">
        <f t="shared" si="107"/>
        <v>7.2252211784342463E-2</v>
      </c>
      <c r="AG256" s="156">
        <f t="shared" si="95"/>
        <v>140.40459337020749</v>
      </c>
      <c r="AH256" s="157">
        <f t="shared" si="96"/>
        <v>3.9001275936168749E-2</v>
      </c>
      <c r="AI256" s="160">
        <f t="shared" si="97"/>
        <v>0.23090105881987197</v>
      </c>
      <c r="AJ256" s="13">
        <f t="shared" si="98"/>
        <v>0</v>
      </c>
      <c r="AK256" s="13">
        <f t="shared" si="99"/>
        <v>0</v>
      </c>
      <c r="AL256" s="161">
        <f t="shared" si="100"/>
        <v>0.23090105881987197</v>
      </c>
    </row>
    <row r="257" spans="1:38" x14ac:dyDescent="0.45">
      <c r="A257" s="44" t="s">
        <v>1</v>
      </c>
      <c r="B257" s="16">
        <v>255</v>
      </c>
      <c r="C257" s="52">
        <v>255</v>
      </c>
      <c r="D257" s="23">
        <f t="shared" si="81"/>
        <v>4.833333333333333</v>
      </c>
      <c r="E257" s="58">
        <v>17.399999999999999</v>
      </c>
      <c r="F257" s="81">
        <f t="shared" si="101"/>
        <v>-0.29166666666666685</v>
      </c>
      <c r="G257" s="82">
        <f t="shared" si="102"/>
        <v>-1.0500000000000007</v>
      </c>
      <c r="H257" s="93">
        <f>SUM($D$2:$D257)</f>
        <v>1586.166666666667</v>
      </c>
      <c r="I257" s="94">
        <f t="shared" si="103"/>
        <v>4.3611111111110858</v>
      </c>
      <c r="J257" s="100">
        <f>'Vehicle data and specs'!$C$6*$F257</f>
        <v>-246.75000000000017</v>
      </c>
      <c r="K257" s="8">
        <f>'Vehicle data and specs'!$C$6*9.81*'Vehicle data and specs'!$C$17</f>
        <v>82.99260000000001</v>
      </c>
      <c r="L257" s="10">
        <f>(1/2)*'Vehicle data and specs'!$C$20*'Vehicle data and specs'!$C$11*'Vehicle data and specs'!$C$13*$D257^2</f>
        <v>10.230706597222222</v>
      </c>
      <c r="M257" s="101">
        <f t="shared" si="82"/>
        <v>-153.52669340277794</v>
      </c>
      <c r="N257" s="111">
        <f t="shared" si="83"/>
        <v>1</v>
      </c>
      <c r="O257" s="120">
        <f t="shared" si="84"/>
        <v>0</v>
      </c>
      <c r="P257" s="11">
        <f>SUM($O$2:$O257)</f>
        <v>435613.70413639222</v>
      </c>
      <c r="Q257" s="121">
        <f t="shared" si="85"/>
        <v>435.61370413639224</v>
      </c>
      <c r="R257" s="133">
        <f t="shared" si="86"/>
        <v>-669.54696845099988</v>
      </c>
      <c r="S257" s="35">
        <f t="shared" si="104"/>
        <v>669.54696845099988</v>
      </c>
      <c r="T257" s="35">
        <f t="shared" si="105"/>
        <v>0.66954696845099992</v>
      </c>
      <c r="U257" s="134">
        <f>SUM($R$2:$R257)</f>
        <v>-176175.28868121037</v>
      </c>
      <c r="V257" s="134">
        <f t="shared" si="87"/>
        <v>176175.28868121037</v>
      </c>
      <c r="W257" s="35">
        <f t="shared" si="88"/>
        <v>-176.17528868121036</v>
      </c>
      <c r="X257" s="135">
        <f t="shared" si="89"/>
        <v>176.17528868121036</v>
      </c>
      <c r="Y257" s="150">
        <f t="shared" si="90"/>
        <v>259.43841545518188</v>
      </c>
      <c r="Z257" s="11">
        <f t="shared" si="91"/>
        <v>-669.54696845099988</v>
      </c>
      <c r="AA257" s="12">
        <f>1/2*'Vehicle data and specs'!$C$6*$D257^2</f>
        <v>9881.7499999999982</v>
      </c>
      <c r="AB257" s="113">
        <f t="shared" si="92"/>
        <v>9.8817499999999985</v>
      </c>
      <c r="AC257" s="183">
        <f t="shared" si="106"/>
        <v>0.12100380670455341</v>
      </c>
      <c r="AD257" s="42">
        <f t="shared" si="93"/>
        <v>-4.8937580189225102E-2</v>
      </c>
      <c r="AE257" s="42">
        <f t="shared" si="94"/>
        <v>4.8937580189225102E-2</v>
      </c>
      <c r="AF257" s="153">
        <f t="shared" si="107"/>
        <v>7.2066226515328305E-2</v>
      </c>
      <c r="AG257" s="156">
        <f t="shared" si="95"/>
        <v>140.94023094496831</v>
      </c>
      <c r="AH257" s="157">
        <f t="shared" si="96"/>
        <v>3.9150064151380087E-2</v>
      </c>
      <c r="AI257" s="160">
        <f t="shared" si="97"/>
        <v>0</v>
      </c>
      <c r="AJ257" s="13">
        <f t="shared" si="98"/>
        <v>-0.74204568478009336</v>
      </c>
      <c r="AK257" s="13">
        <f t="shared" si="99"/>
        <v>0.74204568478009336</v>
      </c>
      <c r="AL257" s="161">
        <f t="shared" si="100"/>
        <v>-0.74204568478009336</v>
      </c>
    </row>
    <row r="258" spans="1:38" x14ac:dyDescent="0.45">
      <c r="A258" s="44" t="s">
        <v>1</v>
      </c>
      <c r="B258" s="16">
        <v>256</v>
      </c>
      <c r="C258" s="52">
        <v>256</v>
      </c>
      <c r="D258" s="23">
        <f t="shared" ref="D258:D321" si="108">$E258/3.6</f>
        <v>4.3611111111111107</v>
      </c>
      <c r="E258" s="58">
        <v>15.7</v>
      </c>
      <c r="F258" s="81">
        <f t="shared" si="101"/>
        <v>-0.40277777777777757</v>
      </c>
      <c r="G258" s="82">
        <f t="shared" si="102"/>
        <v>-1.4499999999999993</v>
      </c>
      <c r="H258" s="93">
        <f>SUM($D$2:$D258)</f>
        <v>1590.5277777777781</v>
      </c>
      <c r="I258" s="94">
        <f t="shared" si="103"/>
        <v>4.0277777777778283</v>
      </c>
      <c r="J258" s="100">
        <f>'Vehicle data and specs'!$C$6*$F258</f>
        <v>-340.74999999999983</v>
      </c>
      <c r="K258" s="8">
        <f>'Vehicle data and specs'!$C$6*9.81*'Vehicle data and specs'!$C$17</f>
        <v>82.99260000000001</v>
      </c>
      <c r="L258" s="10">
        <f>(1/2)*'Vehicle data and specs'!$C$20*'Vehicle data and specs'!$C$11*'Vehicle data and specs'!$C$13*$D258^2</f>
        <v>8.3292603684413571</v>
      </c>
      <c r="M258" s="101">
        <f t="shared" ref="M258:M321" si="109">SUM($J258:$L258)</f>
        <v>-249.42813963155848</v>
      </c>
      <c r="N258" s="111">
        <f t="shared" ref="N258:N321" si="110">IF($M258&gt;0.0001, 0, 1)</f>
        <v>1</v>
      </c>
      <c r="O258" s="120">
        <f t="shared" ref="O258:O321" si="111">IF($F258&lt;0.000001,0,$M258*$I258)</f>
        <v>0</v>
      </c>
      <c r="P258" s="11">
        <f>SUM($O$2:$O258)</f>
        <v>435613.70413639222</v>
      </c>
      <c r="Q258" s="121">
        <f t="shared" ref="Q258:Q321" si="112">$P258/1000</f>
        <v>435.61370413639224</v>
      </c>
      <c r="R258" s="133">
        <f t="shared" ref="R258:R321" si="113">IF($M258&gt;0,0,$M258*$I258)</f>
        <v>-1004.6411179604564</v>
      </c>
      <c r="S258" s="35">
        <f t="shared" si="104"/>
        <v>1004.6411179604564</v>
      </c>
      <c r="T258" s="35">
        <f t="shared" si="105"/>
        <v>1.0046411179604564</v>
      </c>
      <c r="U258" s="134">
        <f>SUM($R$2:$R258)</f>
        <v>-177179.92979917082</v>
      </c>
      <c r="V258" s="134">
        <f t="shared" ref="V258:V321" si="114">$U258*-1</f>
        <v>177179.92979917082</v>
      </c>
      <c r="W258" s="35">
        <f t="shared" ref="W258:W321" si="115">$U258/1000</f>
        <v>-177.17992979917082</v>
      </c>
      <c r="X258" s="135">
        <f t="shared" ref="X258:X321" si="116">$W258*-1</f>
        <v>177.17992979917082</v>
      </c>
      <c r="Y258" s="150">
        <f t="shared" ref="Y258:Y321" si="117">Q258-X258</f>
        <v>258.43377433722139</v>
      </c>
      <c r="Z258" s="11">
        <f t="shared" ref="Z258:Z321" si="118">$O258+$R258</f>
        <v>-1004.6411179604564</v>
      </c>
      <c r="AA258" s="12">
        <f>1/2*'Vehicle data and specs'!$C$6*$D258^2</f>
        <v>8045.1597222222208</v>
      </c>
      <c r="AB258" s="113">
        <f t="shared" ref="AB258:AB321" si="119">$AA258/1000</f>
        <v>8.0451597222222215</v>
      </c>
      <c r="AC258" s="183">
        <f t="shared" si="106"/>
        <v>0.12100380670455341</v>
      </c>
      <c r="AD258" s="42">
        <f t="shared" ref="AD258:AD321" si="120">$W258/3600</f>
        <v>-4.9216647166436339E-2</v>
      </c>
      <c r="AE258" s="42">
        <f t="shared" ref="AE258:AE321" si="121">$X258/3600</f>
        <v>4.9216647166436339E-2</v>
      </c>
      <c r="AF258" s="153">
        <f t="shared" si="107"/>
        <v>7.1787159538117068E-2</v>
      </c>
      <c r="AG258" s="156">
        <f t="shared" ref="AG258:AG321" si="122">$X258*80%</f>
        <v>141.74394383933665</v>
      </c>
      <c r="AH258" s="157">
        <f t="shared" ref="AH258:AH321" si="123">$AG258/3600</f>
        <v>3.9373317733149067E-2</v>
      </c>
      <c r="AI258" s="160">
        <f t="shared" ref="AI258:AI321" si="124">IF($AL258&gt;0,$AL258,0)</f>
        <v>0</v>
      </c>
      <c r="AJ258" s="13">
        <f t="shared" ref="AJ258:AJ321" si="125">IF($AL258&lt;0,$AL258,0)</f>
        <v>-1.0877838311709633</v>
      </c>
      <c r="AK258" s="13">
        <f t="shared" ref="AK258:AK321" si="126">$AJ258*-1</f>
        <v>1.0877838311709633</v>
      </c>
      <c r="AL258" s="161">
        <f t="shared" ref="AL258:AL321" si="127">($M258*$D258)/1000</f>
        <v>-1.0877838311709633</v>
      </c>
    </row>
    <row r="259" spans="1:38" x14ac:dyDescent="0.45">
      <c r="A259" s="44" t="s">
        <v>1</v>
      </c>
      <c r="B259" s="16">
        <v>257</v>
      </c>
      <c r="C259" s="52">
        <v>257</v>
      </c>
      <c r="D259" s="23">
        <f t="shared" si="108"/>
        <v>4.0277777777777777</v>
      </c>
      <c r="E259" s="58">
        <v>14.5</v>
      </c>
      <c r="F259" s="81">
        <f t="shared" ref="F259:F322" si="128">($E260-$E258)/2/3.6</f>
        <v>-4.1666666666666519E-2</v>
      </c>
      <c r="G259" s="82">
        <f t="shared" ref="G259:G322" si="129">($E260-$E258)/2</f>
        <v>-0.14999999999999947</v>
      </c>
      <c r="H259" s="93">
        <f>SUM($D$2:$D259)</f>
        <v>1594.5555555555559</v>
      </c>
      <c r="I259" s="94">
        <f t="shared" ref="I259:I322" si="130">$H260-$H259</f>
        <v>4.2777777777778283</v>
      </c>
      <c r="J259" s="100">
        <f>'Vehicle data and specs'!$C$6*$F259</f>
        <v>-35.249999999999872</v>
      </c>
      <c r="K259" s="8">
        <f>'Vehicle data and specs'!$C$6*9.81*'Vehicle data and specs'!$C$17</f>
        <v>82.99260000000001</v>
      </c>
      <c r="L259" s="10">
        <f>(1/2)*'Vehicle data and specs'!$C$20*'Vehicle data and specs'!$C$11*'Vehicle data and specs'!$C$13*$D259^2</f>
        <v>7.1046573591820996</v>
      </c>
      <c r="M259" s="101">
        <f t="shared" si="109"/>
        <v>54.847257359182237</v>
      </c>
      <c r="N259" s="111">
        <f t="shared" si="110"/>
        <v>0</v>
      </c>
      <c r="O259" s="120">
        <f t="shared" si="111"/>
        <v>0</v>
      </c>
      <c r="P259" s="11">
        <f>SUM($O$2:$O259)</f>
        <v>435613.70413639222</v>
      </c>
      <c r="Q259" s="121">
        <f t="shared" si="112"/>
        <v>435.61370413639224</v>
      </c>
      <c r="R259" s="133">
        <f t="shared" si="113"/>
        <v>0</v>
      </c>
      <c r="S259" s="35">
        <f t="shared" ref="S259:S322" si="131">R259*-1</f>
        <v>0</v>
      </c>
      <c r="T259" s="35">
        <f t="shared" ref="T259:T322" si="132">S259/1000</f>
        <v>0</v>
      </c>
      <c r="U259" s="134">
        <f>SUM($R$2:$R259)</f>
        <v>-177179.92979917082</v>
      </c>
      <c r="V259" s="134">
        <f t="shared" si="114"/>
        <v>177179.92979917082</v>
      </c>
      <c r="W259" s="35">
        <f t="shared" si="115"/>
        <v>-177.17992979917082</v>
      </c>
      <c r="X259" s="135">
        <f t="shared" si="116"/>
        <v>177.17992979917082</v>
      </c>
      <c r="Y259" s="150">
        <f t="shared" si="117"/>
        <v>258.43377433722139</v>
      </c>
      <c r="Z259" s="11">
        <f t="shared" si="118"/>
        <v>0</v>
      </c>
      <c r="AA259" s="12">
        <f>1/2*'Vehicle data and specs'!$C$6*$D259^2</f>
        <v>6862.3263888888887</v>
      </c>
      <c r="AB259" s="113">
        <f t="shared" si="119"/>
        <v>6.8623263888888886</v>
      </c>
      <c r="AC259" s="183">
        <f t="shared" ref="AC259:AC322" si="133">$Q259/3600</f>
        <v>0.12100380670455341</v>
      </c>
      <c r="AD259" s="42">
        <f t="shared" si="120"/>
        <v>-4.9216647166436339E-2</v>
      </c>
      <c r="AE259" s="42">
        <f t="shared" si="121"/>
        <v>4.9216647166436339E-2</v>
      </c>
      <c r="AF259" s="153">
        <f t="shared" ref="AF259:AF322" si="134">AC259-AE259</f>
        <v>7.1787159538117068E-2</v>
      </c>
      <c r="AG259" s="156">
        <f t="shared" si="122"/>
        <v>141.74394383933665</v>
      </c>
      <c r="AH259" s="157">
        <f t="shared" si="123"/>
        <v>3.9373317733149067E-2</v>
      </c>
      <c r="AI259" s="160">
        <f t="shared" si="124"/>
        <v>0.22091256436337289</v>
      </c>
      <c r="AJ259" s="13">
        <f t="shared" si="125"/>
        <v>0</v>
      </c>
      <c r="AK259" s="13">
        <f t="shared" si="126"/>
        <v>0</v>
      </c>
      <c r="AL259" s="161">
        <f t="shared" si="127"/>
        <v>0.22091256436337289</v>
      </c>
    </row>
    <row r="260" spans="1:38" x14ac:dyDescent="0.45">
      <c r="A260" s="44" t="s">
        <v>1</v>
      </c>
      <c r="B260" s="16">
        <v>258</v>
      </c>
      <c r="C260" s="52">
        <v>258</v>
      </c>
      <c r="D260" s="23">
        <f t="shared" si="108"/>
        <v>4.2777777777777777</v>
      </c>
      <c r="E260" s="58">
        <v>15.4</v>
      </c>
      <c r="F260" s="81">
        <f t="shared" si="128"/>
        <v>0.47222222222222199</v>
      </c>
      <c r="G260" s="82">
        <f t="shared" si="129"/>
        <v>1.6999999999999993</v>
      </c>
      <c r="H260" s="93">
        <f>SUM($D$2:$D260)</f>
        <v>1598.8333333333337</v>
      </c>
      <c r="I260" s="94">
        <f t="shared" si="130"/>
        <v>4.9722222222221717</v>
      </c>
      <c r="J260" s="100">
        <f>'Vehicle data and specs'!$C$6*$F260</f>
        <v>399.49999999999983</v>
      </c>
      <c r="K260" s="8">
        <f>'Vehicle data and specs'!$C$6*9.81*'Vehicle data and specs'!$C$17</f>
        <v>82.99260000000001</v>
      </c>
      <c r="L260" s="10">
        <f>(1/2)*'Vehicle data and specs'!$C$20*'Vehicle data and specs'!$C$11*'Vehicle data and specs'!$C$13*$D260^2</f>
        <v>8.0139859182098778</v>
      </c>
      <c r="M260" s="101">
        <f t="shared" si="109"/>
        <v>490.50658591820968</v>
      </c>
      <c r="N260" s="111">
        <f t="shared" si="110"/>
        <v>0</v>
      </c>
      <c r="O260" s="120">
        <f t="shared" si="111"/>
        <v>2438.9077466488511</v>
      </c>
      <c r="P260" s="11">
        <f>SUM($O$2:$O260)</f>
        <v>438052.61188304104</v>
      </c>
      <c r="Q260" s="121">
        <f t="shared" si="112"/>
        <v>438.05261188304104</v>
      </c>
      <c r="R260" s="133">
        <f t="shared" si="113"/>
        <v>0</v>
      </c>
      <c r="S260" s="35">
        <f t="shared" si="131"/>
        <v>0</v>
      </c>
      <c r="T260" s="35">
        <f t="shared" si="132"/>
        <v>0</v>
      </c>
      <c r="U260" s="134">
        <f>SUM($R$2:$R260)</f>
        <v>-177179.92979917082</v>
      </c>
      <c r="V260" s="134">
        <f t="shared" si="114"/>
        <v>177179.92979917082</v>
      </c>
      <c r="W260" s="35">
        <f t="shared" si="115"/>
        <v>-177.17992979917082</v>
      </c>
      <c r="X260" s="135">
        <f t="shared" si="116"/>
        <v>177.17992979917082</v>
      </c>
      <c r="Y260" s="150">
        <f t="shared" si="117"/>
        <v>260.87268208387025</v>
      </c>
      <c r="Z260" s="11">
        <f t="shared" si="118"/>
        <v>2438.9077466488511</v>
      </c>
      <c r="AA260" s="12">
        <f>1/2*'Vehicle data and specs'!$C$6*$D260^2</f>
        <v>7740.6388888888887</v>
      </c>
      <c r="AB260" s="113">
        <f t="shared" si="119"/>
        <v>7.7406388888888884</v>
      </c>
      <c r="AC260" s="183">
        <f t="shared" si="133"/>
        <v>0.12168128107862251</v>
      </c>
      <c r="AD260" s="42">
        <f t="shared" si="120"/>
        <v>-4.9216647166436339E-2</v>
      </c>
      <c r="AE260" s="42">
        <f t="shared" si="121"/>
        <v>4.9216647166436339E-2</v>
      </c>
      <c r="AF260" s="153">
        <f t="shared" si="134"/>
        <v>7.2464633912186174E-2</v>
      </c>
      <c r="AG260" s="156">
        <f t="shared" si="122"/>
        <v>141.74394383933665</v>
      </c>
      <c r="AH260" s="157">
        <f t="shared" si="123"/>
        <v>3.9373317733149067E-2</v>
      </c>
      <c r="AI260" s="160">
        <f t="shared" si="124"/>
        <v>2.0982781730945637</v>
      </c>
      <c r="AJ260" s="13">
        <f t="shared" si="125"/>
        <v>0</v>
      </c>
      <c r="AK260" s="13">
        <f t="shared" si="126"/>
        <v>0</v>
      </c>
      <c r="AL260" s="161">
        <f t="shared" si="127"/>
        <v>2.0982781730945637</v>
      </c>
    </row>
    <row r="261" spans="1:38" x14ac:dyDescent="0.45">
      <c r="A261" s="44" t="s">
        <v>1</v>
      </c>
      <c r="B261" s="16">
        <v>259</v>
      </c>
      <c r="C261" s="52">
        <v>259</v>
      </c>
      <c r="D261" s="23">
        <f t="shared" si="108"/>
        <v>4.9722222222222214</v>
      </c>
      <c r="E261" s="58">
        <v>17.899999999999999</v>
      </c>
      <c r="F261" s="81">
        <f t="shared" si="128"/>
        <v>0.72222222222222232</v>
      </c>
      <c r="G261" s="82">
        <f t="shared" si="129"/>
        <v>2.6000000000000005</v>
      </c>
      <c r="H261" s="93">
        <f>SUM($D$2:$D261)</f>
        <v>1603.8055555555559</v>
      </c>
      <c r="I261" s="94">
        <f t="shared" si="130"/>
        <v>5.7222222222221717</v>
      </c>
      <c r="J261" s="100">
        <f>'Vehicle data and specs'!$C$6*$F261</f>
        <v>611.00000000000011</v>
      </c>
      <c r="K261" s="8">
        <f>'Vehicle data and specs'!$C$6*9.81*'Vehicle data and specs'!$C$17</f>
        <v>82.99260000000001</v>
      </c>
      <c r="L261" s="10">
        <f>(1/2)*'Vehicle data and specs'!$C$20*'Vehicle data and specs'!$C$11*'Vehicle data and specs'!$C$13*$D261^2</f>
        <v>10.827126109182096</v>
      </c>
      <c r="M261" s="101">
        <f t="shared" si="109"/>
        <v>704.81972610918228</v>
      </c>
      <c r="N261" s="111">
        <f t="shared" si="110"/>
        <v>0</v>
      </c>
      <c r="O261" s="120">
        <f t="shared" si="111"/>
        <v>4033.1350994025074</v>
      </c>
      <c r="P261" s="11">
        <f>SUM($O$2:$O261)</f>
        <v>442085.74698244355</v>
      </c>
      <c r="Q261" s="121">
        <f t="shared" si="112"/>
        <v>442.08574698244354</v>
      </c>
      <c r="R261" s="133">
        <f t="shared" si="113"/>
        <v>0</v>
      </c>
      <c r="S261" s="35">
        <f t="shared" si="131"/>
        <v>0</v>
      </c>
      <c r="T261" s="35">
        <f t="shared" si="132"/>
        <v>0</v>
      </c>
      <c r="U261" s="134">
        <f>SUM($R$2:$R261)</f>
        <v>-177179.92979917082</v>
      </c>
      <c r="V261" s="134">
        <f t="shared" si="114"/>
        <v>177179.92979917082</v>
      </c>
      <c r="W261" s="35">
        <f t="shared" si="115"/>
        <v>-177.17992979917082</v>
      </c>
      <c r="X261" s="135">
        <f t="shared" si="116"/>
        <v>177.17992979917082</v>
      </c>
      <c r="Y261" s="150">
        <f t="shared" si="117"/>
        <v>264.90581718327269</v>
      </c>
      <c r="Z261" s="11">
        <f t="shared" si="118"/>
        <v>4033.1350994025074</v>
      </c>
      <c r="AA261" s="12">
        <f>1/2*'Vehicle data and specs'!$C$6*$D261^2</f>
        <v>10457.826388888885</v>
      </c>
      <c r="AB261" s="113">
        <f t="shared" si="119"/>
        <v>10.457826388888884</v>
      </c>
      <c r="AC261" s="183">
        <f t="shared" si="133"/>
        <v>0.1228015963840121</v>
      </c>
      <c r="AD261" s="42">
        <f t="shared" si="120"/>
        <v>-4.9216647166436339E-2</v>
      </c>
      <c r="AE261" s="42">
        <f t="shared" si="121"/>
        <v>4.9216647166436339E-2</v>
      </c>
      <c r="AF261" s="153">
        <f t="shared" si="134"/>
        <v>7.358494921757576E-2</v>
      </c>
      <c r="AG261" s="156">
        <f t="shared" si="122"/>
        <v>141.74394383933665</v>
      </c>
      <c r="AH261" s="157">
        <f t="shared" si="123"/>
        <v>3.9373317733149067E-2</v>
      </c>
      <c r="AI261" s="160">
        <f t="shared" si="124"/>
        <v>3.5045203048206557</v>
      </c>
      <c r="AJ261" s="13">
        <f t="shared" si="125"/>
        <v>0</v>
      </c>
      <c r="AK261" s="13">
        <f t="shared" si="126"/>
        <v>0</v>
      </c>
      <c r="AL261" s="161">
        <f t="shared" si="127"/>
        <v>3.5045203048206557</v>
      </c>
    </row>
    <row r="262" spans="1:38" x14ac:dyDescent="0.45">
      <c r="A262" s="44" t="s">
        <v>1</v>
      </c>
      <c r="B262" s="16">
        <v>260</v>
      </c>
      <c r="C262" s="52">
        <v>260</v>
      </c>
      <c r="D262" s="23">
        <f t="shared" si="108"/>
        <v>5.7222222222222223</v>
      </c>
      <c r="E262" s="58">
        <v>20.6</v>
      </c>
      <c r="F262" s="81">
        <f t="shared" si="128"/>
        <v>0.73611111111111116</v>
      </c>
      <c r="G262" s="82">
        <f t="shared" si="129"/>
        <v>2.6500000000000004</v>
      </c>
      <c r="H262" s="93">
        <f>SUM($D$2:$D262)</f>
        <v>1609.5277777777781</v>
      </c>
      <c r="I262" s="94">
        <f t="shared" si="130"/>
        <v>6.4444444444443434</v>
      </c>
      <c r="J262" s="100">
        <f>'Vehicle data and specs'!$C$6*$F262</f>
        <v>622.75</v>
      </c>
      <c r="K262" s="8">
        <f>'Vehicle data and specs'!$C$6*9.81*'Vehicle data and specs'!$C$17</f>
        <v>82.99260000000001</v>
      </c>
      <c r="L262" s="10">
        <f>(1/2)*'Vehicle data and specs'!$C$20*'Vehicle data and specs'!$C$11*'Vehicle data and specs'!$C$13*$D262^2</f>
        <v>14.339749807098768</v>
      </c>
      <c r="M262" s="101">
        <f t="shared" si="109"/>
        <v>720.08234980709881</v>
      </c>
      <c r="N262" s="111">
        <f t="shared" si="110"/>
        <v>0</v>
      </c>
      <c r="O262" s="120">
        <f t="shared" si="111"/>
        <v>4640.5306987567865</v>
      </c>
      <c r="P262" s="11">
        <f>SUM($O$2:$O262)</f>
        <v>446726.27768120036</v>
      </c>
      <c r="Q262" s="121">
        <f t="shared" si="112"/>
        <v>446.72627768120037</v>
      </c>
      <c r="R262" s="133">
        <f t="shared" si="113"/>
        <v>0</v>
      </c>
      <c r="S262" s="35">
        <f t="shared" si="131"/>
        <v>0</v>
      </c>
      <c r="T262" s="35">
        <f t="shared" si="132"/>
        <v>0</v>
      </c>
      <c r="U262" s="134">
        <f>SUM($R$2:$R262)</f>
        <v>-177179.92979917082</v>
      </c>
      <c r="V262" s="134">
        <f t="shared" si="114"/>
        <v>177179.92979917082</v>
      </c>
      <c r="W262" s="35">
        <f t="shared" si="115"/>
        <v>-177.17992979917082</v>
      </c>
      <c r="X262" s="135">
        <f t="shared" si="116"/>
        <v>177.17992979917082</v>
      </c>
      <c r="Y262" s="150">
        <f t="shared" si="117"/>
        <v>269.54634788202952</v>
      </c>
      <c r="Z262" s="11">
        <f t="shared" si="118"/>
        <v>4640.5306987567865</v>
      </c>
      <c r="AA262" s="12">
        <f>1/2*'Vehicle data and specs'!$C$6*$D262^2</f>
        <v>13850.638888888891</v>
      </c>
      <c r="AB262" s="113">
        <f t="shared" si="119"/>
        <v>13.850638888888891</v>
      </c>
      <c r="AC262" s="183">
        <f t="shared" si="133"/>
        <v>0.12409063268922232</v>
      </c>
      <c r="AD262" s="42">
        <f t="shared" si="120"/>
        <v>-4.9216647166436339E-2</v>
      </c>
      <c r="AE262" s="42">
        <f t="shared" si="121"/>
        <v>4.9216647166436339E-2</v>
      </c>
      <c r="AF262" s="153">
        <f t="shared" si="134"/>
        <v>7.4873985522785985E-2</v>
      </c>
      <c r="AG262" s="156">
        <f t="shared" si="122"/>
        <v>141.74394383933665</v>
      </c>
      <c r="AH262" s="157">
        <f t="shared" si="123"/>
        <v>3.9373317733149067E-2</v>
      </c>
      <c r="AI262" s="160">
        <f t="shared" si="124"/>
        <v>4.1204712238961765</v>
      </c>
      <c r="AJ262" s="13">
        <f t="shared" si="125"/>
        <v>0</v>
      </c>
      <c r="AK262" s="13">
        <f t="shared" si="126"/>
        <v>0</v>
      </c>
      <c r="AL262" s="161">
        <f t="shared" si="127"/>
        <v>4.1204712238961765</v>
      </c>
    </row>
    <row r="263" spans="1:38" x14ac:dyDescent="0.45">
      <c r="A263" s="44" t="s">
        <v>1</v>
      </c>
      <c r="B263" s="16">
        <v>261</v>
      </c>
      <c r="C263" s="52">
        <v>261</v>
      </c>
      <c r="D263" s="23">
        <f t="shared" si="108"/>
        <v>6.4444444444444438</v>
      </c>
      <c r="E263" s="58">
        <v>23.2</v>
      </c>
      <c r="F263" s="81">
        <f t="shared" si="128"/>
        <v>0.70833333333333304</v>
      </c>
      <c r="G263" s="82">
        <f t="shared" si="129"/>
        <v>2.5499999999999989</v>
      </c>
      <c r="H263" s="93">
        <f>SUM($D$2:$D263)</f>
        <v>1615.9722222222224</v>
      </c>
      <c r="I263" s="94">
        <f t="shared" si="130"/>
        <v>7.1388888888889142</v>
      </c>
      <c r="J263" s="100">
        <f>'Vehicle data and specs'!$C$6*$F263</f>
        <v>599.24999999999977</v>
      </c>
      <c r="K263" s="8">
        <f>'Vehicle data and specs'!$C$6*9.81*'Vehicle data and specs'!$C$17</f>
        <v>82.99260000000001</v>
      </c>
      <c r="L263" s="10">
        <f>(1/2)*'Vehicle data and specs'!$C$20*'Vehicle data and specs'!$C$11*'Vehicle data and specs'!$C$13*$D263^2</f>
        <v>18.187922839506168</v>
      </c>
      <c r="M263" s="101">
        <f t="shared" si="109"/>
        <v>700.43052283950601</v>
      </c>
      <c r="N263" s="111">
        <f t="shared" si="110"/>
        <v>0</v>
      </c>
      <c r="O263" s="120">
        <f t="shared" si="111"/>
        <v>5000.2956769376024</v>
      </c>
      <c r="P263" s="11">
        <f>SUM($O$2:$O263)</f>
        <v>451726.57335813798</v>
      </c>
      <c r="Q263" s="121">
        <f t="shared" si="112"/>
        <v>451.72657335813795</v>
      </c>
      <c r="R263" s="133">
        <f t="shared" si="113"/>
        <v>0</v>
      </c>
      <c r="S263" s="35">
        <f t="shared" si="131"/>
        <v>0</v>
      </c>
      <c r="T263" s="35">
        <f t="shared" si="132"/>
        <v>0</v>
      </c>
      <c r="U263" s="134">
        <f>SUM($R$2:$R263)</f>
        <v>-177179.92979917082</v>
      </c>
      <c r="V263" s="134">
        <f t="shared" si="114"/>
        <v>177179.92979917082</v>
      </c>
      <c r="W263" s="35">
        <f t="shared" si="115"/>
        <v>-177.17992979917082</v>
      </c>
      <c r="X263" s="135">
        <f t="shared" si="116"/>
        <v>177.17992979917082</v>
      </c>
      <c r="Y263" s="150">
        <f t="shared" si="117"/>
        <v>274.54664355896716</v>
      </c>
      <c r="Z263" s="11">
        <f t="shared" si="118"/>
        <v>5000.2956769376024</v>
      </c>
      <c r="AA263" s="12">
        <f>1/2*'Vehicle data and specs'!$C$6*$D263^2</f>
        <v>17567.555555555551</v>
      </c>
      <c r="AB263" s="113">
        <f t="shared" si="119"/>
        <v>17.56755555555555</v>
      </c>
      <c r="AC263" s="183">
        <f t="shared" si="133"/>
        <v>0.12547960371059388</v>
      </c>
      <c r="AD263" s="42">
        <f t="shared" si="120"/>
        <v>-4.9216647166436339E-2</v>
      </c>
      <c r="AE263" s="42">
        <f t="shared" si="121"/>
        <v>4.9216647166436339E-2</v>
      </c>
      <c r="AF263" s="153">
        <f t="shared" si="134"/>
        <v>7.6262956544157545E-2</v>
      </c>
      <c r="AG263" s="156">
        <f t="shared" si="122"/>
        <v>141.74394383933665</v>
      </c>
      <c r="AH263" s="157">
        <f t="shared" si="123"/>
        <v>3.9373317733149067E-2</v>
      </c>
      <c r="AI263" s="160">
        <f t="shared" si="124"/>
        <v>4.5138855916323717</v>
      </c>
      <c r="AJ263" s="13">
        <f t="shared" si="125"/>
        <v>0</v>
      </c>
      <c r="AK263" s="13">
        <f t="shared" si="126"/>
        <v>0</v>
      </c>
      <c r="AL263" s="161">
        <f t="shared" si="127"/>
        <v>4.5138855916323717</v>
      </c>
    </row>
    <row r="264" spans="1:38" x14ac:dyDescent="0.45">
      <c r="A264" s="44" t="s">
        <v>1</v>
      </c>
      <c r="B264" s="16">
        <v>262</v>
      </c>
      <c r="C264" s="52">
        <v>262</v>
      </c>
      <c r="D264" s="23">
        <f t="shared" si="108"/>
        <v>7.1388888888888884</v>
      </c>
      <c r="E264" s="58">
        <v>25.7</v>
      </c>
      <c r="F264" s="81">
        <f t="shared" si="128"/>
        <v>0.76388888888888884</v>
      </c>
      <c r="G264" s="82">
        <f t="shared" si="129"/>
        <v>2.75</v>
      </c>
      <c r="H264" s="93">
        <f>SUM($D$2:$D264)</f>
        <v>1623.1111111111113</v>
      </c>
      <c r="I264" s="94">
        <f t="shared" si="130"/>
        <v>7.9722222222221717</v>
      </c>
      <c r="J264" s="100">
        <f>'Vehicle data and specs'!$C$6*$F264</f>
        <v>646.25</v>
      </c>
      <c r="K264" s="8">
        <f>'Vehicle data and specs'!$C$6*9.81*'Vehicle data and specs'!$C$17</f>
        <v>82.99260000000001</v>
      </c>
      <c r="L264" s="10">
        <f>(1/2)*'Vehicle data and specs'!$C$20*'Vehicle data and specs'!$C$11*'Vehicle data and specs'!$C$13*$D264^2</f>
        <v>22.318930507330247</v>
      </c>
      <c r="M264" s="101">
        <f t="shared" si="109"/>
        <v>751.5615305073303</v>
      </c>
      <c r="N264" s="111">
        <f t="shared" si="110"/>
        <v>0</v>
      </c>
      <c r="O264" s="120">
        <f t="shared" si="111"/>
        <v>5991.6155348778457</v>
      </c>
      <c r="P264" s="11">
        <f>SUM($O$2:$O264)</f>
        <v>457718.18889301585</v>
      </c>
      <c r="Q264" s="121">
        <f t="shared" si="112"/>
        <v>457.71818889301585</v>
      </c>
      <c r="R264" s="133">
        <f t="shared" si="113"/>
        <v>0</v>
      </c>
      <c r="S264" s="35">
        <f t="shared" si="131"/>
        <v>0</v>
      </c>
      <c r="T264" s="35">
        <f t="shared" si="132"/>
        <v>0</v>
      </c>
      <c r="U264" s="134">
        <f>SUM($R$2:$R264)</f>
        <v>-177179.92979917082</v>
      </c>
      <c r="V264" s="134">
        <f t="shared" si="114"/>
        <v>177179.92979917082</v>
      </c>
      <c r="W264" s="35">
        <f t="shared" si="115"/>
        <v>-177.17992979917082</v>
      </c>
      <c r="X264" s="135">
        <f t="shared" si="116"/>
        <v>177.17992979917082</v>
      </c>
      <c r="Y264" s="150">
        <f t="shared" si="117"/>
        <v>280.538259093845</v>
      </c>
      <c r="Z264" s="11">
        <f t="shared" si="118"/>
        <v>5991.6155348778457</v>
      </c>
      <c r="AA264" s="12">
        <f>1/2*'Vehicle data and specs'!$C$6*$D264^2</f>
        <v>21557.659722222219</v>
      </c>
      <c r="AB264" s="113">
        <f t="shared" si="119"/>
        <v>21.557659722222219</v>
      </c>
      <c r="AC264" s="183">
        <f t="shared" si="133"/>
        <v>0.12714394135917106</v>
      </c>
      <c r="AD264" s="42">
        <f t="shared" si="120"/>
        <v>-4.9216647166436339E-2</v>
      </c>
      <c r="AE264" s="42">
        <f t="shared" si="121"/>
        <v>4.9216647166436339E-2</v>
      </c>
      <c r="AF264" s="153">
        <f t="shared" si="134"/>
        <v>7.7927294192734725E-2</v>
      </c>
      <c r="AG264" s="156">
        <f t="shared" si="122"/>
        <v>141.74394383933665</v>
      </c>
      <c r="AH264" s="157">
        <f t="shared" si="123"/>
        <v>3.9373317733149067E-2</v>
      </c>
      <c r="AI264" s="160">
        <f t="shared" si="124"/>
        <v>5.3653142594551069</v>
      </c>
      <c r="AJ264" s="13">
        <f t="shared" si="125"/>
        <v>0</v>
      </c>
      <c r="AK264" s="13">
        <f t="shared" si="126"/>
        <v>0</v>
      </c>
      <c r="AL264" s="161">
        <f t="shared" si="127"/>
        <v>5.3653142594551069</v>
      </c>
    </row>
    <row r="265" spans="1:38" x14ac:dyDescent="0.45">
      <c r="A265" s="44" t="s">
        <v>1</v>
      </c>
      <c r="B265" s="16">
        <v>263</v>
      </c>
      <c r="C265" s="52">
        <v>263</v>
      </c>
      <c r="D265" s="23">
        <f t="shared" si="108"/>
        <v>7.9722222222222214</v>
      </c>
      <c r="E265" s="58">
        <v>28.7</v>
      </c>
      <c r="F265" s="81">
        <f t="shared" si="128"/>
        <v>0.94444444444444453</v>
      </c>
      <c r="G265" s="82">
        <f t="shared" si="129"/>
        <v>3.4000000000000004</v>
      </c>
      <c r="H265" s="93">
        <f>SUM($D$2:$D265)</f>
        <v>1631.0833333333335</v>
      </c>
      <c r="I265" s="94">
        <f t="shared" si="130"/>
        <v>9.0277777777778283</v>
      </c>
      <c r="J265" s="100">
        <f>'Vehicle data and specs'!$C$6*$F265</f>
        <v>799.00000000000011</v>
      </c>
      <c r="K265" s="8">
        <f>'Vehicle data and specs'!$C$6*9.81*'Vehicle data and specs'!$C$17</f>
        <v>82.99260000000001</v>
      </c>
      <c r="L265" s="10">
        <f>(1/2)*'Vehicle data and specs'!$C$20*'Vehicle data and specs'!$C$11*'Vehicle data and specs'!$C$13*$D265^2</f>
        <v>27.833699025848762</v>
      </c>
      <c r="M265" s="101">
        <f t="shared" si="109"/>
        <v>909.82629902584893</v>
      </c>
      <c r="N265" s="111">
        <f t="shared" si="110"/>
        <v>0</v>
      </c>
      <c r="O265" s="120">
        <f t="shared" si="111"/>
        <v>8213.709643983404</v>
      </c>
      <c r="P265" s="11">
        <f>SUM($O$2:$O265)</f>
        <v>465931.89853699924</v>
      </c>
      <c r="Q265" s="121">
        <f t="shared" si="112"/>
        <v>465.93189853699926</v>
      </c>
      <c r="R265" s="133">
        <f t="shared" si="113"/>
        <v>0</v>
      </c>
      <c r="S265" s="35">
        <f t="shared" si="131"/>
        <v>0</v>
      </c>
      <c r="T265" s="35">
        <f t="shared" si="132"/>
        <v>0</v>
      </c>
      <c r="U265" s="134">
        <f>SUM($R$2:$R265)</f>
        <v>-177179.92979917082</v>
      </c>
      <c r="V265" s="134">
        <f t="shared" si="114"/>
        <v>177179.92979917082</v>
      </c>
      <c r="W265" s="35">
        <f t="shared" si="115"/>
        <v>-177.17992979917082</v>
      </c>
      <c r="X265" s="135">
        <f t="shared" si="116"/>
        <v>177.17992979917082</v>
      </c>
      <c r="Y265" s="150">
        <f t="shared" si="117"/>
        <v>288.75196873782841</v>
      </c>
      <c r="Z265" s="11">
        <f t="shared" si="118"/>
        <v>8213.709643983404</v>
      </c>
      <c r="AA265" s="12">
        <f>1/2*'Vehicle data and specs'!$C$6*$D265^2</f>
        <v>26884.326388888883</v>
      </c>
      <c r="AB265" s="113">
        <f t="shared" si="119"/>
        <v>26.884326388888883</v>
      </c>
      <c r="AC265" s="183">
        <f t="shared" si="133"/>
        <v>0.12942552737138868</v>
      </c>
      <c r="AD265" s="42">
        <f t="shared" si="120"/>
        <v>-4.9216647166436339E-2</v>
      </c>
      <c r="AE265" s="42">
        <f t="shared" si="121"/>
        <v>4.9216647166436339E-2</v>
      </c>
      <c r="AF265" s="153">
        <f t="shared" si="134"/>
        <v>8.0208880204952343E-2</v>
      </c>
      <c r="AG265" s="156">
        <f t="shared" si="122"/>
        <v>141.74394383933665</v>
      </c>
      <c r="AH265" s="157">
        <f t="shared" si="123"/>
        <v>3.9373317733149067E-2</v>
      </c>
      <c r="AI265" s="160">
        <f t="shared" si="124"/>
        <v>7.2533374394560726</v>
      </c>
      <c r="AJ265" s="13">
        <f t="shared" si="125"/>
        <v>0</v>
      </c>
      <c r="AK265" s="13">
        <f t="shared" si="126"/>
        <v>0</v>
      </c>
      <c r="AL265" s="161">
        <f t="shared" si="127"/>
        <v>7.2533374394560726</v>
      </c>
    </row>
    <row r="266" spans="1:38" x14ac:dyDescent="0.45">
      <c r="A266" s="44" t="s">
        <v>1</v>
      </c>
      <c r="B266" s="16">
        <v>264</v>
      </c>
      <c r="C266" s="52">
        <v>264</v>
      </c>
      <c r="D266" s="23">
        <f t="shared" si="108"/>
        <v>9.0277777777777768</v>
      </c>
      <c r="E266" s="58">
        <v>32.5</v>
      </c>
      <c r="F266" s="81">
        <f t="shared" si="128"/>
        <v>1.0277777777777781</v>
      </c>
      <c r="G266" s="82">
        <f t="shared" si="129"/>
        <v>3.7000000000000011</v>
      </c>
      <c r="H266" s="93">
        <f>SUM($D$2:$D266)</f>
        <v>1640.1111111111113</v>
      </c>
      <c r="I266" s="94">
        <f t="shared" si="130"/>
        <v>10.027777777777828</v>
      </c>
      <c r="J266" s="100">
        <f>'Vehicle data and specs'!$C$6*$F266</f>
        <v>869.50000000000034</v>
      </c>
      <c r="K266" s="8">
        <f>'Vehicle data and specs'!$C$6*9.81*'Vehicle data and specs'!$C$17</f>
        <v>82.99260000000001</v>
      </c>
      <c r="L266" s="10">
        <f>(1/2)*'Vehicle data and specs'!$C$20*'Vehicle data and specs'!$C$11*'Vehicle data and specs'!$C$13*$D266^2</f>
        <v>35.692244164737652</v>
      </c>
      <c r="M266" s="101">
        <f t="shared" si="109"/>
        <v>988.18484416473802</v>
      </c>
      <c r="N266" s="111">
        <f t="shared" si="110"/>
        <v>0</v>
      </c>
      <c r="O266" s="120">
        <f t="shared" si="111"/>
        <v>9909.298020652006</v>
      </c>
      <c r="P266" s="11">
        <f>SUM($O$2:$O266)</f>
        <v>475841.19655765127</v>
      </c>
      <c r="Q266" s="121">
        <f t="shared" si="112"/>
        <v>475.8411965576513</v>
      </c>
      <c r="R266" s="133">
        <f t="shared" si="113"/>
        <v>0</v>
      </c>
      <c r="S266" s="35">
        <f t="shared" si="131"/>
        <v>0</v>
      </c>
      <c r="T266" s="35">
        <f t="shared" si="132"/>
        <v>0</v>
      </c>
      <c r="U266" s="134">
        <f>SUM($R$2:$R266)</f>
        <v>-177179.92979917082</v>
      </c>
      <c r="V266" s="134">
        <f t="shared" si="114"/>
        <v>177179.92979917082</v>
      </c>
      <c r="W266" s="35">
        <f t="shared" si="115"/>
        <v>-177.17992979917082</v>
      </c>
      <c r="X266" s="135">
        <f t="shared" si="116"/>
        <v>177.17992979917082</v>
      </c>
      <c r="Y266" s="150">
        <f t="shared" si="117"/>
        <v>298.66126675848045</v>
      </c>
      <c r="Z266" s="11">
        <f t="shared" si="118"/>
        <v>9909.298020652006</v>
      </c>
      <c r="AA266" s="12">
        <f>1/2*'Vehicle data and specs'!$C$6*$D266^2</f>
        <v>34474.826388888883</v>
      </c>
      <c r="AB266" s="113">
        <f t="shared" si="119"/>
        <v>34.474826388888886</v>
      </c>
      <c r="AC266" s="183">
        <f t="shared" si="133"/>
        <v>0.13217811015490313</v>
      </c>
      <c r="AD266" s="42">
        <f t="shared" si="120"/>
        <v>-4.9216647166436339E-2</v>
      </c>
      <c r="AE266" s="42">
        <f t="shared" si="121"/>
        <v>4.9216647166436339E-2</v>
      </c>
      <c r="AF266" s="153">
        <f t="shared" si="134"/>
        <v>8.2961462988466794E-2</v>
      </c>
      <c r="AG266" s="156">
        <f t="shared" si="122"/>
        <v>141.74394383933665</v>
      </c>
      <c r="AH266" s="157">
        <f t="shared" si="123"/>
        <v>3.9373317733149067E-2</v>
      </c>
      <c r="AI266" s="160">
        <f t="shared" si="124"/>
        <v>8.9211131764872178</v>
      </c>
      <c r="AJ266" s="13">
        <f t="shared" si="125"/>
        <v>0</v>
      </c>
      <c r="AK266" s="13">
        <f t="shared" si="126"/>
        <v>0</v>
      </c>
      <c r="AL266" s="161">
        <f t="shared" si="127"/>
        <v>8.9211131764872178</v>
      </c>
    </row>
    <row r="267" spans="1:38" x14ac:dyDescent="0.45">
      <c r="A267" s="44" t="s">
        <v>1</v>
      </c>
      <c r="B267" s="16">
        <v>265</v>
      </c>
      <c r="C267" s="52">
        <v>265</v>
      </c>
      <c r="D267" s="23">
        <f t="shared" si="108"/>
        <v>10.027777777777779</v>
      </c>
      <c r="E267" s="58">
        <v>36.1</v>
      </c>
      <c r="F267" s="81">
        <f t="shared" si="128"/>
        <v>0.90277777777777779</v>
      </c>
      <c r="G267" s="82">
        <f t="shared" si="129"/>
        <v>3.25</v>
      </c>
      <c r="H267" s="93">
        <f>SUM($D$2:$D267)</f>
        <v>1650.1388888888891</v>
      </c>
      <c r="I267" s="94">
        <f t="shared" si="130"/>
        <v>10.833333333333258</v>
      </c>
      <c r="J267" s="100">
        <f>'Vehicle data and specs'!$C$6*$F267</f>
        <v>763.75</v>
      </c>
      <c r="K267" s="8">
        <f>'Vehicle data and specs'!$C$6*9.81*'Vehicle data and specs'!$C$17</f>
        <v>82.99260000000001</v>
      </c>
      <c r="L267" s="10">
        <f>(1/2)*'Vehicle data and specs'!$C$20*'Vehicle data and specs'!$C$11*'Vehicle data and specs'!$C$13*$D267^2</f>
        <v>44.037386525848774</v>
      </c>
      <c r="M267" s="101">
        <f t="shared" si="109"/>
        <v>890.77998652584881</v>
      </c>
      <c r="N267" s="111">
        <f t="shared" si="110"/>
        <v>0</v>
      </c>
      <c r="O267" s="120">
        <f t="shared" si="111"/>
        <v>9650.116520696627</v>
      </c>
      <c r="P267" s="11">
        <f>SUM($O$2:$O267)</f>
        <v>485491.31307834788</v>
      </c>
      <c r="Q267" s="121">
        <f t="shared" si="112"/>
        <v>485.4913130783479</v>
      </c>
      <c r="R267" s="133">
        <f t="shared" si="113"/>
        <v>0</v>
      </c>
      <c r="S267" s="35">
        <f t="shared" si="131"/>
        <v>0</v>
      </c>
      <c r="T267" s="35">
        <f t="shared" si="132"/>
        <v>0</v>
      </c>
      <c r="U267" s="134">
        <f>SUM($R$2:$R267)</f>
        <v>-177179.92979917082</v>
      </c>
      <c r="V267" s="134">
        <f t="shared" si="114"/>
        <v>177179.92979917082</v>
      </c>
      <c r="W267" s="35">
        <f t="shared" si="115"/>
        <v>-177.17992979917082</v>
      </c>
      <c r="X267" s="135">
        <f t="shared" si="116"/>
        <v>177.17992979917082</v>
      </c>
      <c r="Y267" s="150">
        <f t="shared" si="117"/>
        <v>308.31138327917711</v>
      </c>
      <c r="Z267" s="11">
        <f t="shared" si="118"/>
        <v>9650.116520696627</v>
      </c>
      <c r="AA267" s="12">
        <f>1/2*'Vehicle data and specs'!$C$6*$D267^2</f>
        <v>42535.326388888891</v>
      </c>
      <c r="AB267" s="113">
        <f t="shared" si="119"/>
        <v>42.53532638888889</v>
      </c>
      <c r="AC267" s="183">
        <f t="shared" si="133"/>
        <v>0.13485869807731887</v>
      </c>
      <c r="AD267" s="42">
        <f t="shared" si="120"/>
        <v>-4.9216647166436339E-2</v>
      </c>
      <c r="AE267" s="42">
        <f t="shared" si="121"/>
        <v>4.9216647166436339E-2</v>
      </c>
      <c r="AF267" s="153">
        <f t="shared" si="134"/>
        <v>8.5642050910882533E-2</v>
      </c>
      <c r="AG267" s="156">
        <f t="shared" si="122"/>
        <v>141.74394383933665</v>
      </c>
      <c r="AH267" s="157">
        <f t="shared" si="123"/>
        <v>3.9373317733149067E-2</v>
      </c>
      <c r="AI267" s="160">
        <f t="shared" si="124"/>
        <v>8.9325437537730963</v>
      </c>
      <c r="AJ267" s="13">
        <f t="shared" si="125"/>
        <v>0</v>
      </c>
      <c r="AK267" s="13">
        <f t="shared" si="126"/>
        <v>0</v>
      </c>
      <c r="AL267" s="161">
        <f t="shared" si="127"/>
        <v>8.9325437537730963</v>
      </c>
    </row>
    <row r="268" spans="1:38" x14ac:dyDescent="0.45">
      <c r="A268" s="44" t="s">
        <v>1</v>
      </c>
      <c r="B268" s="16">
        <v>266</v>
      </c>
      <c r="C268" s="52">
        <v>266</v>
      </c>
      <c r="D268" s="23">
        <f t="shared" si="108"/>
        <v>10.833333333333334</v>
      </c>
      <c r="E268" s="58">
        <v>39</v>
      </c>
      <c r="F268" s="81">
        <f t="shared" si="128"/>
        <v>0.65277777777777712</v>
      </c>
      <c r="G268" s="82">
        <f t="shared" si="129"/>
        <v>2.3499999999999979</v>
      </c>
      <c r="H268" s="93">
        <f>SUM($D$2:$D268)</f>
        <v>1660.9722222222224</v>
      </c>
      <c r="I268" s="94">
        <f t="shared" si="130"/>
        <v>11.333333333333258</v>
      </c>
      <c r="J268" s="100">
        <f>'Vehicle data and specs'!$C$6*$F268</f>
        <v>552.24999999999943</v>
      </c>
      <c r="K268" s="8">
        <f>'Vehicle data and specs'!$C$6*9.81*'Vehicle data and specs'!$C$17</f>
        <v>82.99260000000001</v>
      </c>
      <c r="L268" s="10">
        <f>(1/2)*'Vehicle data and specs'!$C$20*'Vehicle data and specs'!$C$11*'Vehicle data and specs'!$C$13*$D268^2</f>
        <v>51.396831597222231</v>
      </c>
      <c r="M268" s="101">
        <f t="shared" si="109"/>
        <v>686.63943159722169</v>
      </c>
      <c r="N268" s="111">
        <f t="shared" si="110"/>
        <v>0</v>
      </c>
      <c r="O268" s="120">
        <f t="shared" si="111"/>
        <v>7781.9135581017936</v>
      </c>
      <c r="P268" s="11">
        <f>SUM($O$2:$O268)</f>
        <v>493273.22663644969</v>
      </c>
      <c r="Q268" s="121">
        <f t="shared" si="112"/>
        <v>493.27322663644969</v>
      </c>
      <c r="R268" s="133">
        <f t="shared" si="113"/>
        <v>0</v>
      </c>
      <c r="S268" s="35">
        <f t="shared" si="131"/>
        <v>0</v>
      </c>
      <c r="T268" s="35">
        <f t="shared" si="132"/>
        <v>0</v>
      </c>
      <c r="U268" s="134">
        <f>SUM($R$2:$R268)</f>
        <v>-177179.92979917082</v>
      </c>
      <c r="V268" s="134">
        <f t="shared" si="114"/>
        <v>177179.92979917082</v>
      </c>
      <c r="W268" s="35">
        <f t="shared" si="115"/>
        <v>-177.17992979917082</v>
      </c>
      <c r="X268" s="135">
        <f t="shared" si="116"/>
        <v>177.17992979917082</v>
      </c>
      <c r="Y268" s="150">
        <f t="shared" si="117"/>
        <v>316.0932968372789</v>
      </c>
      <c r="Z268" s="11">
        <f t="shared" si="118"/>
        <v>7781.9135581017936</v>
      </c>
      <c r="AA268" s="12">
        <f>1/2*'Vehicle data and specs'!$C$6*$D268^2</f>
        <v>49643.750000000007</v>
      </c>
      <c r="AB268" s="113">
        <f t="shared" si="119"/>
        <v>49.643750000000004</v>
      </c>
      <c r="AC268" s="183">
        <f t="shared" si="133"/>
        <v>0.13702034073234715</v>
      </c>
      <c r="AD268" s="42">
        <f t="shared" si="120"/>
        <v>-4.9216647166436339E-2</v>
      </c>
      <c r="AE268" s="42">
        <f t="shared" si="121"/>
        <v>4.9216647166436339E-2</v>
      </c>
      <c r="AF268" s="153">
        <f t="shared" si="134"/>
        <v>8.7803693565910806E-2</v>
      </c>
      <c r="AG268" s="156">
        <f t="shared" si="122"/>
        <v>141.74394383933665</v>
      </c>
      <c r="AH268" s="157">
        <f t="shared" si="123"/>
        <v>3.9373317733149067E-2</v>
      </c>
      <c r="AI268" s="160">
        <f t="shared" si="124"/>
        <v>7.4385938423032361</v>
      </c>
      <c r="AJ268" s="13">
        <f t="shared" si="125"/>
        <v>0</v>
      </c>
      <c r="AK268" s="13">
        <f t="shared" si="126"/>
        <v>0</v>
      </c>
      <c r="AL268" s="161">
        <f t="shared" si="127"/>
        <v>7.4385938423032361</v>
      </c>
    </row>
    <row r="269" spans="1:38" x14ac:dyDescent="0.45">
      <c r="A269" s="44" t="s">
        <v>1</v>
      </c>
      <c r="B269" s="16">
        <v>267</v>
      </c>
      <c r="C269" s="52">
        <v>267</v>
      </c>
      <c r="D269" s="23">
        <f t="shared" si="108"/>
        <v>11.333333333333332</v>
      </c>
      <c r="E269" s="58">
        <v>40.799999999999997</v>
      </c>
      <c r="F269" s="81">
        <f t="shared" si="128"/>
        <v>0.54166666666666641</v>
      </c>
      <c r="G269" s="82">
        <f t="shared" si="129"/>
        <v>1.9499999999999993</v>
      </c>
      <c r="H269" s="93">
        <f>SUM($D$2:$D269)</f>
        <v>1672.3055555555557</v>
      </c>
      <c r="I269" s="94">
        <f t="shared" si="130"/>
        <v>11.916666666666742</v>
      </c>
      <c r="J269" s="100">
        <f>'Vehicle data and specs'!$C$6*$F269</f>
        <v>458.24999999999977</v>
      </c>
      <c r="K269" s="8">
        <f>'Vehicle data and specs'!$C$6*9.81*'Vehicle data and specs'!$C$17</f>
        <v>82.99260000000001</v>
      </c>
      <c r="L269" s="10">
        <f>(1/2)*'Vehicle data and specs'!$C$20*'Vehicle data and specs'!$C$11*'Vehicle data and specs'!$C$13*$D269^2</f>
        <v>56.250638888888886</v>
      </c>
      <c r="M269" s="101">
        <f t="shared" si="109"/>
        <v>597.49323888888875</v>
      </c>
      <c r="N269" s="111">
        <f t="shared" si="110"/>
        <v>0</v>
      </c>
      <c r="O269" s="120">
        <f t="shared" si="111"/>
        <v>7120.1277634259695</v>
      </c>
      <c r="P269" s="11">
        <f>SUM($O$2:$O269)</f>
        <v>500393.35439987568</v>
      </c>
      <c r="Q269" s="121">
        <f t="shared" si="112"/>
        <v>500.3933543998757</v>
      </c>
      <c r="R269" s="133">
        <f t="shared" si="113"/>
        <v>0</v>
      </c>
      <c r="S269" s="35">
        <f t="shared" si="131"/>
        <v>0</v>
      </c>
      <c r="T269" s="35">
        <f t="shared" si="132"/>
        <v>0</v>
      </c>
      <c r="U269" s="134">
        <f>SUM($R$2:$R269)</f>
        <v>-177179.92979917082</v>
      </c>
      <c r="V269" s="134">
        <f t="shared" si="114"/>
        <v>177179.92979917082</v>
      </c>
      <c r="W269" s="35">
        <f t="shared" si="115"/>
        <v>-177.17992979917082</v>
      </c>
      <c r="X269" s="135">
        <f t="shared" si="116"/>
        <v>177.17992979917082</v>
      </c>
      <c r="Y269" s="150">
        <f t="shared" si="117"/>
        <v>323.21342460070491</v>
      </c>
      <c r="Z269" s="11">
        <f t="shared" si="118"/>
        <v>7120.1277634259695</v>
      </c>
      <c r="AA269" s="12">
        <f>1/2*'Vehicle data and specs'!$C$6*$D269^2</f>
        <v>54331.999999999993</v>
      </c>
      <c r="AB269" s="113">
        <f t="shared" si="119"/>
        <v>54.331999999999994</v>
      </c>
      <c r="AC269" s="183">
        <f t="shared" si="133"/>
        <v>0.13899815399996548</v>
      </c>
      <c r="AD269" s="42">
        <f t="shared" si="120"/>
        <v>-4.9216647166436339E-2</v>
      </c>
      <c r="AE269" s="42">
        <f t="shared" si="121"/>
        <v>4.9216647166436339E-2</v>
      </c>
      <c r="AF269" s="153">
        <f t="shared" si="134"/>
        <v>8.9781506833529146E-2</v>
      </c>
      <c r="AG269" s="156">
        <f t="shared" si="122"/>
        <v>141.74394383933665</v>
      </c>
      <c r="AH269" s="157">
        <f t="shared" si="123"/>
        <v>3.9373317733149067E-2</v>
      </c>
      <c r="AI269" s="160">
        <f t="shared" si="124"/>
        <v>6.7715900407407386</v>
      </c>
      <c r="AJ269" s="13">
        <f t="shared" si="125"/>
        <v>0</v>
      </c>
      <c r="AK269" s="13">
        <f t="shared" si="126"/>
        <v>0</v>
      </c>
      <c r="AL269" s="161">
        <f t="shared" si="127"/>
        <v>6.7715900407407386</v>
      </c>
    </row>
    <row r="270" spans="1:38" x14ac:dyDescent="0.45">
      <c r="A270" s="44" t="s">
        <v>1</v>
      </c>
      <c r="B270" s="16">
        <v>268</v>
      </c>
      <c r="C270" s="52">
        <v>268</v>
      </c>
      <c r="D270" s="23">
        <f t="shared" si="108"/>
        <v>11.916666666666666</v>
      </c>
      <c r="E270" s="58">
        <v>42.9</v>
      </c>
      <c r="F270" s="81">
        <f t="shared" si="128"/>
        <v>0.50000000000000022</v>
      </c>
      <c r="G270" s="82">
        <f t="shared" si="129"/>
        <v>1.8000000000000007</v>
      </c>
      <c r="H270" s="93">
        <f>SUM($D$2:$D270)</f>
        <v>1684.2222222222224</v>
      </c>
      <c r="I270" s="94">
        <f t="shared" si="130"/>
        <v>12.333333333333258</v>
      </c>
      <c r="J270" s="100">
        <f>'Vehicle data and specs'!$C$6*$F270</f>
        <v>423.00000000000017</v>
      </c>
      <c r="K270" s="8">
        <f>'Vehicle data and specs'!$C$6*9.81*'Vehicle data and specs'!$C$17</f>
        <v>82.99260000000001</v>
      </c>
      <c r="L270" s="10">
        <f>(1/2)*'Vehicle data and specs'!$C$20*'Vehicle data and specs'!$C$11*'Vehicle data and specs'!$C$13*$D270^2</f>
        <v>62.190166232638887</v>
      </c>
      <c r="M270" s="101">
        <f t="shared" si="109"/>
        <v>568.1827662326391</v>
      </c>
      <c r="N270" s="111">
        <f t="shared" si="110"/>
        <v>0</v>
      </c>
      <c r="O270" s="120">
        <f t="shared" si="111"/>
        <v>7007.5874502025054</v>
      </c>
      <c r="P270" s="11">
        <f>SUM($O$2:$O270)</f>
        <v>507400.94185007818</v>
      </c>
      <c r="Q270" s="121">
        <f t="shared" si="112"/>
        <v>507.4009418500782</v>
      </c>
      <c r="R270" s="133">
        <f t="shared" si="113"/>
        <v>0</v>
      </c>
      <c r="S270" s="35">
        <f t="shared" si="131"/>
        <v>0</v>
      </c>
      <c r="T270" s="35">
        <f t="shared" si="132"/>
        <v>0</v>
      </c>
      <c r="U270" s="134">
        <f>SUM($R$2:$R270)</f>
        <v>-177179.92979917082</v>
      </c>
      <c r="V270" s="134">
        <f t="shared" si="114"/>
        <v>177179.92979917082</v>
      </c>
      <c r="W270" s="35">
        <f t="shared" si="115"/>
        <v>-177.17992979917082</v>
      </c>
      <c r="X270" s="135">
        <f t="shared" si="116"/>
        <v>177.17992979917082</v>
      </c>
      <c r="Y270" s="150">
        <f t="shared" si="117"/>
        <v>330.22101205090735</v>
      </c>
      <c r="Z270" s="11">
        <f t="shared" si="118"/>
        <v>7007.5874502025054</v>
      </c>
      <c r="AA270" s="12">
        <f>1/2*'Vehicle data and specs'!$C$6*$D270^2</f>
        <v>60068.937499999993</v>
      </c>
      <c r="AB270" s="113">
        <f t="shared" si="119"/>
        <v>60.06893749999999</v>
      </c>
      <c r="AC270" s="183">
        <f t="shared" si="133"/>
        <v>0.14094470606946616</v>
      </c>
      <c r="AD270" s="42">
        <f t="shared" si="120"/>
        <v>-4.9216647166436339E-2</v>
      </c>
      <c r="AE270" s="42">
        <f t="shared" si="121"/>
        <v>4.9216647166436339E-2</v>
      </c>
      <c r="AF270" s="153">
        <f t="shared" si="134"/>
        <v>9.1728058903029819E-2</v>
      </c>
      <c r="AG270" s="156">
        <f t="shared" si="122"/>
        <v>141.74394383933665</v>
      </c>
      <c r="AH270" s="157">
        <f t="shared" si="123"/>
        <v>3.9373317733149067E-2</v>
      </c>
      <c r="AI270" s="160">
        <f t="shared" si="124"/>
        <v>6.7708446309389494</v>
      </c>
      <c r="AJ270" s="13">
        <f t="shared" si="125"/>
        <v>0</v>
      </c>
      <c r="AK270" s="13">
        <f t="shared" si="126"/>
        <v>0</v>
      </c>
      <c r="AL270" s="161">
        <f t="shared" si="127"/>
        <v>6.7708446309389494</v>
      </c>
    </row>
    <row r="271" spans="1:38" x14ac:dyDescent="0.45">
      <c r="A271" s="44" t="s">
        <v>1</v>
      </c>
      <c r="B271" s="16">
        <v>269</v>
      </c>
      <c r="C271" s="52">
        <v>269</v>
      </c>
      <c r="D271" s="23">
        <f t="shared" si="108"/>
        <v>12.333333333333332</v>
      </c>
      <c r="E271" s="58">
        <v>44.4</v>
      </c>
      <c r="F271" s="81">
        <f t="shared" si="128"/>
        <v>0.41666666666666663</v>
      </c>
      <c r="G271" s="82">
        <f t="shared" si="129"/>
        <v>1.5</v>
      </c>
      <c r="H271" s="93">
        <f>SUM($D$2:$D271)</f>
        <v>1696.5555555555557</v>
      </c>
      <c r="I271" s="94">
        <f t="shared" si="130"/>
        <v>12.75</v>
      </c>
      <c r="J271" s="100">
        <f>'Vehicle data and specs'!$C$6*$F271</f>
        <v>352.49999999999994</v>
      </c>
      <c r="K271" s="8">
        <f>'Vehicle data and specs'!$C$6*9.81*'Vehicle data and specs'!$C$17</f>
        <v>82.99260000000001</v>
      </c>
      <c r="L271" s="10">
        <f>(1/2)*'Vehicle data and specs'!$C$20*'Vehicle data and specs'!$C$11*'Vehicle data and specs'!$C$13*$D271^2</f>
        <v>66.615159722222216</v>
      </c>
      <c r="M271" s="101">
        <f t="shared" si="109"/>
        <v>502.10775972222211</v>
      </c>
      <c r="N271" s="111">
        <f t="shared" si="110"/>
        <v>0</v>
      </c>
      <c r="O271" s="120">
        <f t="shared" si="111"/>
        <v>6401.8739364583316</v>
      </c>
      <c r="P271" s="11">
        <f>SUM($O$2:$O271)</f>
        <v>513802.81578653649</v>
      </c>
      <c r="Q271" s="121">
        <f t="shared" si="112"/>
        <v>513.80281578653648</v>
      </c>
      <c r="R271" s="133">
        <f t="shared" si="113"/>
        <v>0</v>
      </c>
      <c r="S271" s="35">
        <f t="shared" si="131"/>
        <v>0</v>
      </c>
      <c r="T271" s="35">
        <f t="shared" si="132"/>
        <v>0</v>
      </c>
      <c r="U271" s="134">
        <f>SUM($R$2:$R271)</f>
        <v>-177179.92979917082</v>
      </c>
      <c r="V271" s="134">
        <f t="shared" si="114"/>
        <v>177179.92979917082</v>
      </c>
      <c r="W271" s="35">
        <f t="shared" si="115"/>
        <v>-177.17992979917082</v>
      </c>
      <c r="X271" s="135">
        <f t="shared" si="116"/>
        <v>177.17992979917082</v>
      </c>
      <c r="Y271" s="150">
        <f t="shared" si="117"/>
        <v>336.62288598736563</v>
      </c>
      <c r="Z271" s="11">
        <f t="shared" si="118"/>
        <v>6401.8739364583316</v>
      </c>
      <c r="AA271" s="12">
        <f>1/2*'Vehicle data and specs'!$C$6*$D271^2</f>
        <v>64342.999999999993</v>
      </c>
      <c r="AB271" s="113">
        <f t="shared" si="119"/>
        <v>64.342999999999989</v>
      </c>
      <c r="AC271" s="183">
        <f t="shared" si="133"/>
        <v>0.14272300438514901</v>
      </c>
      <c r="AD271" s="42">
        <f t="shared" si="120"/>
        <v>-4.9216647166436339E-2</v>
      </c>
      <c r="AE271" s="42">
        <f t="shared" si="121"/>
        <v>4.9216647166436339E-2</v>
      </c>
      <c r="AF271" s="153">
        <f t="shared" si="134"/>
        <v>9.3506357218712671E-2</v>
      </c>
      <c r="AG271" s="156">
        <f t="shared" si="122"/>
        <v>141.74394383933665</v>
      </c>
      <c r="AH271" s="157">
        <f t="shared" si="123"/>
        <v>3.9373317733149067E-2</v>
      </c>
      <c r="AI271" s="160">
        <f t="shared" si="124"/>
        <v>6.1926623699074055</v>
      </c>
      <c r="AJ271" s="13">
        <f t="shared" si="125"/>
        <v>0</v>
      </c>
      <c r="AK271" s="13">
        <f t="shared" si="126"/>
        <v>0</v>
      </c>
      <c r="AL271" s="161">
        <f t="shared" si="127"/>
        <v>6.1926623699074055</v>
      </c>
    </row>
    <row r="272" spans="1:38" x14ac:dyDescent="0.45">
      <c r="A272" s="44" t="s">
        <v>1</v>
      </c>
      <c r="B272" s="16">
        <v>270</v>
      </c>
      <c r="C272" s="52">
        <v>270</v>
      </c>
      <c r="D272" s="23">
        <f t="shared" si="108"/>
        <v>12.75</v>
      </c>
      <c r="E272" s="58">
        <v>45.9</v>
      </c>
      <c r="F272" s="81">
        <f t="shared" si="128"/>
        <v>0.2222222222222224</v>
      </c>
      <c r="G272" s="82">
        <f t="shared" si="129"/>
        <v>0.80000000000000071</v>
      </c>
      <c r="H272" s="93">
        <f>SUM($D$2:$D272)</f>
        <v>1709.3055555555557</v>
      </c>
      <c r="I272" s="94">
        <f t="shared" si="130"/>
        <v>12.777777777777828</v>
      </c>
      <c r="J272" s="100">
        <f>'Vehicle data and specs'!$C$6*$F272</f>
        <v>188.00000000000014</v>
      </c>
      <c r="K272" s="8">
        <f>'Vehicle data and specs'!$C$6*9.81*'Vehicle data and specs'!$C$17</f>
        <v>82.99260000000001</v>
      </c>
      <c r="L272" s="10">
        <f>(1/2)*'Vehicle data and specs'!$C$20*'Vehicle data and specs'!$C$11*'Vehicle data and specs'!$C$13*$D272^2</f>
        <v>71.192214843750008</v>
      </c>
      <c r="M272" s="101">
        <f t="shared" si="109"/>
        <v>342.18481484375013</v>
      </c>
      <c r="N272" s="111">
        <f t="shared" si="110"/>
        <v>0</v>
      </c>
      <c r="O272" s="120">
        <f t="shared" si="111"/>
        <v>4372.3615230034911</v>
      </c>
      <c r="P272" s="11">
        <f>SUM($O$2:$O272)</f>
        <v>518175.17730953998</v>
      </c>
      <c r="Q272" s="121">
        <f t="shared" si="112"/>
        <v>518.17517730954</v>
      </c>
      <c r="R272" s="133">
        <f t="shared" si="113"/>
        <v>0</v>
      </c>
      <c r="S272" s="35">
        <f t="shared" si="131"/>
        <v>0</v>
      </c>
      <c r="T272" s="35">
        <f t="shared" si="132"/>
        <v>0</v>
      </c>
      <c r="U272" s="134">
        <f>SUM($R$2:$R272)</f>
        <v>-177179.92979917082</v>
      </c>
      <c r="V272" s="134">
        <f t="shared" si="114"/>
        <v>177179.92979917082</v>
      </c>
      <c r="W272" s="35">
        <f t="shared" si="115"/>
        <v>-177.17992979917082</v>
      </c>
      <c r="X272" s="135">
        <f t="shared" si="116"/>
        <v>177.17992979917082</v>
      </c>
      <c r="Y272" s="150">
        <f t="shared" si="117"/>
        <v>340.99524751036915</v>
      </c>
      <c r="Z272" s="11">
        <f t="shared" si="118"/>
        <v>4372.3615230034911</v>
      </c>
      <c r="AA272" s="12">
        <f>1/2*'Vehicle data and specs'!$C$6*$D272^2</f>
        <v>68763.9375</v>
      </c>
      <c r="AB272" s="113">
        <f t="shared" si="119"/>
        <v>68.763937499999997</v>
      </c>
      <c r="AC272" s="183">
        <f t="shared" si="133"/>
        <v>0.14393754925265001</v>
      </c>
      <c r="AD272" s="42">
        <f t="shared" si="120"/>
        <v>-4.9216647166436339E-2</v>
      </c>
      <c r="AE272" s="42">
        <f t="shared" si="121"/>
        <v>4.9216647166436339E-2</v>
      </c>
      <c r="AF272" s="153">
        <f t="shared" si="134"/>
        <v>9.4720902086213671E-2</v>
      </c>
      <c r="AG272" s="156">
        <f t="shared" si="122"/>
        <v>141.74394383933665</v>
      </c>
      <c r="AH272" s="157">
        <f t="shared" si="123"/>
        <v>3.9373317733149067E-2</v>
      </c>
      <c r="AI272" s="160">
        <f t="shared" si="124"/>
        <v>4.3628563892578143</v>
      </c>
      <c r="AJ272" s="13">
        <f t="shared" si="125"/>
        <v>0</v>
      </c>
      <c r="AK272" s="13">
        <f t="shared" si="126"/>
        <v>0</v>
      </c>
      <c r="AL272" s="161">
        <f t="shared" si="127"/>
        <v>4.3628563892578143</v>
      </c>
    </row>
    <row r="273" spans="1:38" x14ac:dyDescent="0.45">
      <c r="A273" s="44" t="s">
        <v>1</v>
      </c>
      <c r="B273" s="16">
        <v>271</v>
      </c>
      <c r="C273" s="52">
        <v>271</v>
      </c>
      <c r="D273" s="23">
        <f t="shared" si="108"/>
        <v>12.777777777777777</v>
      </c>
      <c r="E273" s="58">
        <v>46</v>
      </c>
      <c r="F273" s="81">
        <f t="shared" si="128"/>
        <v>-4.1666666666666269E-2</v>
      </c>
      <c r="G273" s="82">
        <f t="shared" si="129"/>
        <v>-0.14999999999999858</v>
      </c>
      <c r="H273" s="93">
        <f>SUM($D$2:$D273)</f>
        <v>1722.0833333333335</v>
      </c>
      <c r="I273" s="94">
        <f t="shared" si="130"/>
        <v>12.666666666666742</v>
      </c>
      <c r="J273" s="100">
        <f>'Vehicle data and specs'!$C$6*$F273</f>
        <v>-35.249999999999666</v>
      </c>
      <c r="K273" s="8">
        <f>'Vehicle data and specs'!$C$6*9.81*'Vehicle data and specs'!$C$17</f>
        <v>82.99260000000001</v>
      </c>
      <c r="L273" s="10">
        <f>(1/2)*'Vehicle data and specs'!$C$20*'Vehicle data and specs'!$C$11*'Vehicle data and specs'!$C$13*$D273^2</f>
        <v>71.502758487654319</v>
      </c>
      <c r="M273" s="101">
        <f t="shared" si="109"/>
        <v>119.24535848765467</v>
      </c>
      <c r="N273" s="111">
        <f t="shared" si="110"/>
        <v>0</v>
      </c>
      <c r="O273" s="120">
        <f t="shared" si="111"/>
        <v>0</v>
      </c>
      <c r="P273" s="11">
        <f>SUM($O$2:$O273)</f>
        <v>518175.17730953998</v>
      </c>
      <c r="Q273" s="121">
        <f t="shared" si="112"/>
        <v>518.17517730954</v>
      </c>
      <c r="R273" s="133">
        <f t="shared" si="113"/>
        <v>0</v>
      </c>
      <c r="S273" s="35">
        <f t="shared" si="131"/>
        <v>0</v>
      </c>
      <c r="T273" s="35">
        <f t="shared" si="132"/>
        <v>0</v>
      </c>
      <c r="U273" s="134">
        <f>SUM($R$2:$R273)</f>
        <v>-177179.92979917082</v>
      </c>
      <c r="V273" s="134">
        <f t="shared" si="114"/>
        <v>177179.92979917082</v>
      </c>
      <c r="W273" s="35">
        <f t="shared" si="115"/>
        <v>-177.17992979917082</v>
      </c>
      <c r="X273" s="135">
        <f t="shared" si="116"/>
        <v>177.17992979917082</v>
      </c>
      <c r="Y273" s="150">
        <f t="shared" si="117"/>
        <v>340.99524751036915</v>
      </c>
      <c r="Z273" s="11">
        <f t="shared" si="118"/>
        <v>0</v>
      </c>
      <c r="AA273" s="12">
        <f>1/2*'Vehicle data and specs'!$C$6*$D273^2</f>
        <v>69063.888888888891</v>
      </c>
      <c r="AB273" s="113">
        <f t="shared" si="119"/>
        <v>69.063888888888897</v>
      </c>
      <c r="AC273" s="183">
        <f t="shared" si="133"/>
        <v>0.14393754925265001</v>
      </c>
      <c r="AD273" s="42">
        <f t="shared" si="120"/>
        <v>-4.9216647166436339E-2</v>
      </c>
      <c r="AE273" s="42">
        <f t="shared" si="121"/>
        <v>4.9216647166436339E-2</v>
      </c>
      <c r="AF273" s="153">
        <f t="shared" si="134"/>
        <v>9.4720902086213671E-2</v>
      </c>
      <c r="AG273" s="156">
        <f t="shared" si="122"/>
        <v>141.74394383933665</v>
      </c>
      <c r="AH273" s="157">
        <f t="shared" si="123"/>
        <v>3.9373317733149067E-2</v>
      </c>
      <c r="AI273" s="160">
        <f t="shared" si="124"/>
        <v>1.5236906917866984</v>
      </c>
      <c r="AJ273" s="13">
        <f t="shared" si="125"/>
        <v>0</v>
      </c>
      <c r="AK273" s="13">
        <f t="shared" si="126"/>
        <v>0</v>
      </c>
      <c r="AL273" s="161">
        <f t="shared" si="127"/>
        <v>1.5236906917866984</v>
      </c>
    </row>
    <row r="274" spans="1:38" x14ac:dyDescent="0.45">
      <c r="A274" s="44" t="s">
        <v>1</v>
      </c>
      <c r="B274" s="16">
        <v>272</v>
      </c>
      <c r="C274" s="52">
        <v>272</v>
      </c>
      <c r="D274" s="23">
        <f t="shared" si="108"/>
        <v>12.666666666666666</v>
      </c>
      <c r="E274" s="58">
        <v>45.6</v>
      </c>
      <c r="F274" s="81">
        <f t="shared" si="128"/>
        <v>-9.7222222222222612E-2</v>
      </c>
      <c r="G274" s="82">
        <f t="shared" si="129"/>
        <v>-0.35000000000000142</v>
      </c>
      <c r="H274" s="93">
        <f>SUM($D$2:$D274)</f>
        <v>1734.7500000000002</v>
      </c>
      <c r="I274" s="94">
        <f t="shared" si="130"/>
        <v>12.583333333333258</v>
      </c>
      <c r="J274" s="100">
        <f>'Vehicle data and specs'!$C$6*$F274</f>
        <v>-82.250000000000327</v>
      </c>
      <c r="K274" s="8">
        <f>'Vehicle data and specs'!$C$6*9.81*'Vehicle data and specs'!$C$17</f>
        <v>82.99260000000001</v>
      </c>
      <c r="L274" s="10">
        <f>(1/2)*'Vehicle data and specs'!$C$20*'Vehicle data and specs'!$C$11*'Vehicle data and specs'!$C$13*$D274^2</f>
        <v>70.264638888888882</v>
      </c>
      <c r="M274" s="101">
        <f t="shared" si="109"/>
        <v>71.007238888888565</v>
      </c>
      <c r="N274" s="111">
        <f t="shared" si="110"/>
        <v>0</v>
      </c>
      <c r="O274" s="120">
        <f t="shared" si="111"/>
        <v>0</v>
      </c>
      <c r="P274" s="11">
        <f>SUM($O$2:$O274)</f>
        <v>518175.17730953998</v>
      </c>
      <c r="Q274" s="121">
        <f t="shared" si="112"/>
        <v>518.17517730954</v>
      </c>
      <c r="R274" s="133">
        <f t="shared" si="113"/>
        <v>0</v>
      </c>
      <c r="S274" s="35">
        <f t="shared" si="131"/>
        <v>0</v>
      </c>
      <c r="T274" s="35">
        <f t="shared" si="132"/>
        <v>0</v>
      </c>
      <c r="U274" s="134">
        <f>SUM($R$2:$R274)</f>
        <v>-177179.92979917082</v>
      </c>
      <c r="V274" s="134">
        <f t="shared" si="114"/>
        <v>177179.92979917082</v>
      </c>
      <c r="W274" s="35">
        <f t="shared" si="115"/>
        <v>-177.17992979917082</v>
      </c>
      <c r="X274" s="135">
        <f t="shared" si="116"/>
        <v>177.17992979917082</v>
      </c>
      <c r="Y274" s="150">
        <f t="shared" si="117"/>
        <v>340.99524751036915</v>
      </c>
      <c r="Z274" s="11">
        <f t="shared" si="118"/>
        <v>0</v>
      </c>
      <c r="AA274" s="12">
        <f>1/2*'Vehicle data and specs'!$C$6*$D274^2</f>
        <v>67868</v>
      </c>
      <c r="AB274" s="113">
        <f t="shared" si="119"/>
        <v>67.867999999999995</v>
      </c>
      <c r="AC274" s="183">
        <f t="shared" si="133"/>
        <v>0.14393754925265001</v>
      </c>
      <c r="AD274" s="42">
        <f t="shared" si="120"/>
        <v>-4.9216647166436339E-2</v>
      </c>
      <c r="AE274" s="42">
        <f t="shared" si="121"/>
        <v>4.9216647166436339E-2</v>
      </c>
      <c r="AF274" s="153">
        <f t="shared" si="134"/>
        <v>9.4720902086213671E-2</v>
      </c>
      <c r="AG274" s="156">
        <f t="shared" si="122"/>
        <v>141.74394383933665</v>
      </c>
      <c r="AH274" s="157">
        <f t="shared" si="123"/>
        <v>3.9373317733149067E-2</v>
      </c>
      <c r="AI274" s="160">
        <f t="shared" si="124"/>
        <v>0.89942502592592177</v>
      </c>
      <c r="AJ274" s="13">
        <f t="shared" si="125"/>
        <v>0</v>
      </c>
      <c r="AK274" s="13">
        <f t="shared" si="126"/>
        <v>0</v>
      </c>
      <c r="AL274" s="161">
        <f t="shared" si="127"/>
        <v>0.89942502592592177</v>
      </c>
    </row>
    <row r="275" spans="1:38" x14ac:dyDescent="0.45">
      <c r="A275" s="44" t="s">
        <v>1</v>
      </c>
      <c r="B275" s="16">
        <v>273</v>
      </c>
      <c r="C275" s="52">
        <v>273</v>
      </c>
      <c r="D275" s="23">
        <f t="shared" si="108"/>
        <v>12.583333333333332</v>
      </c>
      <c r="E275" s="58">
        <v>45.3</v>
      </c>
      <c r="F275" s="81">
        <f t="shared" si="128"/>
        <v>-0.26388888888888867</v>
      </c>
      <c r="G275" s="82">
        <f t="shared" si="129"/>
        <v>-0.94999999999999929</v>
      </c>
      <c r="H275" s="93">
        <f>SUM($D$2:$D275)</f>
        <v>1747.3333333333335</v>
      </c>
      <c r="I275" s="94">
        <f t="shared" si="130"/>
        <v>12.138888888888914</v>
      </c>
      <c r="J275" s="100">
        <f>'Vehicle data and specs'!$C$6*$F275</f>
        <v>-223.24999999999983</v>
      </c>
      <c r="K275" s="8">
        <f>'Vehicle data and specs'!$C$6*9.81*'Vehicle data and specs'!$C$17</f>
        <v>82.99260000000001</v>
      </c>
      <c r="L275" s="10">
        <f>(1/2)*'Vehicle data and specs'!$C$20*'Vehicle data and specs'!$C$11*'Vehicle data and specs'!$C$13*$D275^2</f>
        <v>69.343145399305541</v>
      </c>
      <c r="M275" s="101">
        <f t="shared" si="109"/>
        <v>-70.914254600694278</v>
      </c>
      <c r="N275" s="111">
        <f t="shared" si="110"/>
        <v>1</v>
      </c>
      <c r="O275" s="120">
        <f t="shared" si="111"/>
        <v>0</v>
      </c>
      <c r="P275" s="11">
        <f>SUM($O$2:$O275)</f>
        <v>518175.17730953998</v>
      </c>
      <c r="Q275" s="121">
        <f t="shared" si="112"/>
        <v>518.17517730954</v>
      </c>
      <c r="R275" s="133">
        <f t="shared" si="113"/>
        <v>-860.82025723620734</v>
      </c>
      <c r="S275" s="35">
        <f t="shared" si="131"/>
        <v>860.82025723620734</v>
      </c>
      <c r="T275" s="35">
        <f t="shared" si="132"/>
        <v>0.86082025723620736</v>
      </c>
      <c r="U275" s="134">
        <f>SUM($R$2:$R275)</f>
        <v>-178040.75005640704</v>
      </c>
      <c r="V275" s="134">
        <f t="shared" si="114"/>
        <v>178040.75005640704</v>
      </c>
      <c r="W275" s="35">
        <f t="shared" si="115"/>
        <v>-178.04075005640703</v>
      </c>
      <c r="X275" s="135">
        <f t="shared" si="116"/>
        <v>178.04075005640703</v>
      </c>
      <c r="Y275" s="150">
        <f t="shared" si="117"/>
        <v>340.13442725313297</v>
      </c>
      <c r="Z275" s="11">
        <f t="shared" si="118"/>
        <v>-860.82025723620734</v>
      </c>
      <c r="AA275" s="12">
        <f>1/2*'Vehicle data and specs'!$C$6*$D275^2</f>
        <v>66977.937499999985</v>
      </c>
      <c r="AB275" s="113">
        <f t="shared" si="119"/>
        <v>66.977937499999982</v>
      </c>
      <c r="AC275" s="183">
        <f t="shared" si="133"/>
        <v>0.14393754925265001</v>
      </c>
      <c r="AD275" s="42">
        <f t="shared" si="120"/>
        <v>-4.9455763904557512E-2</v>
      </c>
      <c r="AE275" s="42">
        <f t="shared" si="121"/>
        <v>4.9455763904557512E-2</v>
      </c>
      <c r="AF275" s="153">
        <f t="shared" si="134"/>
        <v>9.4481785348092498E-2</v>
      </c>
      <c r="AG275" s="156">
        <f t="shared" si="122"/>
        <v>142.43260004512564</v>
      </c>
      <c r="AH275" s="157">
        <f t="shared" si="123"/>
        <v>3.956461112364601E-2</v>
      </c>
      <c r="AI275" s="160">
        <f t="shared" si="124"/>
        <v>0</v>
      </c>
      <c r="AJ275" s="13">
        <f t="shared" si="125"/>
        <v>-0.89233770372540289</v>
      </c>
      <c r="AK275" s="13">
        <f t="shared" si="126"/>
        <v>0.89233770372540289</v>
      </c>
      <c r="AL275" s="161">
        <f t="shared" si="127"/>
        <v>-0.89233770372540289</v>
      </c>
    </row>
    <row r="276" spans="1:38" x14ac:dyDescent="0.45">
      <c r="A276" s="44" t="s">
        <v>1</v>
      </c>
      <c r="B276" s="16">
        <v>274</v>
      </c>
      <c r="C276" s="52">
        <v>274</v>
      </c>
      <c r="D276" s="23">
        <f t="shared" si="108"/>
        <v>12.138888888888889</v>
      </c>
      <c r="E276" s="58">
        <v>43.7</v>
      </c>
      <c r="F276" s="81">
        <f t="shared" si="128"/>
        <v>-0.625</v>
      </c>
      <c r="G276" s="82">
        <f t="shared" si="129"/>
        <v>-2.25</v>
      </c>
      <c r="H276" s="93">
        <f>SUM($D$2:$D276)</f>
        <v>1759.4722222222224</v>
      </c>
      <c r="I276" s="94">
        <f t="shared" si="130"/>
        <v>11.333333333333258</v>
      </c>
      <c r="J276" s="100">
        <f>'Vehicle data and specs'!$C$6*$F276</f>
        <v>-528.75</v>
      </c>
      <c r="K276" s="8">
        <f>'Vehicle data and specs'!$C$6*9.81*'Vehicle data and specs'!$C$17</f>
        <v>82.99260000000001</v>
      </c>
      <c r="L276" s="10">
        <f>(1/2)*'Vehicle data and specs'!$C$20*'Vehicle data and specs'!$C$11*'Vehicle data and specs'!$C$13*$D276^2</f>
        <v>64.531239535108028</v>
      </c>
      <c r="M276" s="101">
        <f t="shared" si="109"/>
        <v>-381.2261604648919</v>
      </c>
      <c r="N276" s="111">
        <f t="shared" si="110"/>
        <v>1</v>
      </c>
      <c r="O276" s="120">
        <f t="shared" si="111"/>
        <v>0</v>
      </c>
      <c r="P276" s="11">
        <f>SUM($O$2:$O276)</f>
        <v>518175.17730953998</v>
      </c>
      <c r="Q276" s="121">
        <f t="shared" si="112"/>
        <v>518.17517730954</v>
      </c>
      <c r="R276" s="133">
        <f t="shared" si="113"/>
        <v>-4320.5631519354129</v>
      </c>
      <c r="S276" s="35">
        <f t="shared" si="131"/>
        <v>4320.5631519354129</v>
      </c>
      <c r="T276" s="35">
        <f t="shared" si="132"/>
        <v>4.3205631519354126</v>
      </c>
      <c r="U276" s="134">
        <f>SUM($R$2:$R276)</f>
        <v>-182361.31320834244</v>
      </c>
      <c r="V276" s="134">
        <f t="shared" si="114"/>
        <v>182361.31320834244</v>
      </c>
      <c r="W276" s="35">
        <f t="shared" si="115"/>
        <v>-182.36131320834244</v>
      </c>
      <c r="X276" s="135">
        <f t="shared" si="116"/>
        <v>182.36131320834244</v>
      </c>
      <c r="Y276" s="150">
        <f t="shared" si="117"/>
        <v>335.81386410119757</v>
      </c>
      <c r="Z276" s="11">
        <f t="shared" si="118"/>
        <v>-4320.5631519354129</v>
      </c>
      <c r="AA276" s="12">
        <f>1/2*'Vehicle data and specs'!$C$6*$D276^2</f>
        <v>62330.159722222226</v>
      </c>
      <c r="AB276" s="113">
        <f t="shared" si="119"/>
        <v>62.330159722222227</v>
      </c>
      <c r="AC276" s="183">
        <f t="shared" si="133"/>
        <v>0.14393754925265001</v>
      </c>
      <c r="AD276" s="42">
        <f t="shared" si="120"/>
        <v>-5.0655920335650674E-2</v>
      </c>
      <c r="AE276" s="42">
        <f t="shared" si="121"/>
        <v>5.0655920335650674E-2</v>
      </c>
      <c r="AF276" s="153">
        <f t="shared" si="134"/>
        <v>9.3281628916999343E-2</v>
      </c>
      <c r="AG276" s="156">
        <f t="shared" si="122"/>
        <v>145.88905056667394</v>
      </c>
      <c r="AH276" s="157">
        <f t="shared" si="123"/>
        <v>4.0524736268520538E-2</v>
      </c>
      <c r="AI276" s="160">
        <f t="shared" si="124"/>
        <v>0</v>
      </c>
      <c r="AJ276" s="13">
        <f t="shared" si="125"/>
        <v>-4.6276620034210492</v>
      </c>
      <c r="AK276" s="13">
        <f t="shared" si="126"/>
        <v>4.6276620034210492</v>
      </c>
      <c r="AL276" s="161">
        <f t="shared" si="127"/>
        <v>-4.6276620034210492</v>
      </c>
    </row>
    <row r="277" spans="1:38" x14ac:dyDescent="0.45">
      <c r="A277" s="44" t="s">
        <v>1</v>
      </c>
      <c r="B277" s="16">
        <v>275</v>
      </c>
      <c r="C277" s="52">
        <v>275</v>
      </c>
      <c r="D277" s="23">
        <f t="shared" si="108"/>
        <v>11.333333333333332</v>
      </c>
      <c r="E277" s="58">
        <v>40.799999999999997</v>
      </c>
      <c r="F277" s="81">
        <f t="shared" si="128"/>
        <v>-0.79166666666666707</v>
      </c>
      <c r="G277" s="82">
        <f t="shared" si="129"/>
        <v>-2.8500000000000014</v>
      </c>
      <c r="H277" s="93">
        <f>SUM($D$2:$D277)</f>
        <v>1770.8055555555557</v>
      </c>
      <c r="I277" s="94">
        <f t="shared" si="130"/>
        <v>10.555555555555657</v>
      </c>
      <c r="J277" s="100">
        <f>'Vehicle data and specs'!$C$6*$F277</f>
        <v>-669.75000000000034</v>
      </c>
      <c r="K277" s="8">
        <f>'Vehicle data and specs'!$C$6*9.81*'Vehicle data and specs'!$C$17</f>
        <v>82.99260000000001</v>
      </c>
      <c r="L277" s="10">
        <f>(1/2)*'Vehicle data and specs'!$C$20*'Vehicle data and specs'!$C$11*'Vehicle data and specs'!$C$13*$D277^2</f>
        <v>56.250638888888886</v>
      </c>
      <c r="M277" s="101">
        <f t="shared" si="109"/>
        <v>-530.50676111111147</v>
      </c>
      <c r="N277" s="111">
        <f t="shared" si="110"/>
        <v>1</v>
      </c>
      <c r="O277" s="120">
        <f t="shared" si="111"/>
        <v>0</v>
      </c>
      <c r="P277" s="11">
        <f>SUM($O$2:$O277)</f>
        <v>518175.17730953998</v>
      </c>
      <c r="Q277" s="121">
        <f t="shared" si="112"/>
        <v>518.17517730954</v>
      </c>
      <c r="R277" s="133">
        <f t="shared" si="113"/>
        <v>-5599.7935895062301</v>
      </c>
      <c r="S277" s="35">
        <f t="shared" si="131"/>
        <v>5599.7935895062301</v>
      </c>
      <c r="T277" s="35">
        <f t="shared" si="132"/>
        <v>5.5997935895062305</v>
      </c>
      <c r="U277" s="134">
        <f>SUM($R$2:$R277)</f>
        <v>-187961.10679784868</v>
      </c>
      <c r="V277" s="134">
        <f t="shared" si="114"/>
        <v>187961.10679784868</v>
      </c>
      <c r="W277" s="35">
        <f t="shared" si="115"/>
        <v>-187.96110679784869</v>
      </c>
      <c r="X277" s="135">
        <f t="shared" si="116"/>
        <v>187.96110679784869</v>
      </c>
      <c r="Y277" s="150">
        <f t="shared" si="117"/>
        <v>330.21407051169132</v>
      </c>
      <c r="Z277" s="11">
        <f t="shared" si="118"/>
        <v>-5599.7935895062301</v>
      </c>
      <c r="AA277" s="12">
        <f>1/2*'Vehicle data and specs'!$C$6*$D277^2</f>
        <v>54331.999999999993</v>
      </c>
      <c r="AB277" s="113">
        <f t="shared" si="119"/>
        <v>54.331999999999994</v>
      </c>
      <c r="AC277" s="183">
        <f t="shared" si="133"/>
        <v>0.14393754925265001</v>
      </c>
      <c r="AD277" s="42">
        <f t="shared" si="120"/>
        <v>-5.2211418554957971E-2</v>
      </c>
      <c r="AE277" s="42">
        <f t="shared" si="121"/>
        <v>5.2211418554957971E-2</v>
      </c>
      <c r="AF277" s="153">
        <f t="shared" si="134"/>
        <v>9.1726130697692032E-2</v>
      </c>
      <c r="AG277" s="156">
        <f t="shared" si="122"/>
        <v>150.36888543827897</v>
      </c>
      <c r="AH277" s="157">
        <f t="shared" si="123"/>
        <v>4.1769134843966382E-2</v>
      </c>
      <c r="AI277" s="160">
        <f t="shared" si="124"/>
        <v>0</v>
      </c>
      <c r="AJ277" s="13">
        <f t="shared" si="125"/>
        <v>-6.012409959259263</v>
      </c>
      <c r="AK277" s="13">
        <f t="shared" si="126"/>
        <v>6.012409959259263</v>
      </c>
      <c r="AL277" s="161">
        <f t="shared" si="127"/>
        <v>-6.012409959259263</v>
      </c>
    </row>
    <row r="278" spans="1:38" x14ac:dyDescent="0.45">
      <c r="A278" s="44" t="s">
        <v>1</v>
      </c>
      <c r="B278" s="16">
        <v>276</v>
      </c>
      <c r="C278" s="52">
        <v>276</v>
      </c>
      <c r="D278" s="23">
        <f t="shared" si="108"/>
        <v>10.555555555555555</v>
      </c>
      <c r="E278" s="58">
        <v>38</v>
      </c>
      <c r="F278" s="81">
        <f t="shared" si="128"/>
        <v>-0.88888888888888862</v>
      </c>
      <c r="G278" s="82">
        <f t="shared" si="129"/>
        <v>-3.1999999999999993</v>
      </c>
      <c r="H278" s="93">
        <f>SUM($D$2:$D278)</f>
        <v>1781.3611111111113</v>
      </c>
      <c r="I278" s="94">
        <f t="shared" si="130"/>
        <v>9.5555555555556566</v>
      </c>
      <c r="J278" s="100">
        <f>'Vehicle data and specs'!$C$6*$F278</f>
        <v>-751.99999999999977</v>
      </c>
      <c r="K278" s="8">
        <f>'Vehicle data and specs'!$C$6*9.81*'Vehicle data and specs'!$C$17</f>
        <v>82.99260000000001</v>
      </c>
      <c r="L278" s="10">
        <f>(1/2)*'Vehicle data and specs'!$C$20*'Vehicle data and specs'!$C$11*'Vehicle data and specs'!$C$13*$D278^2</f>
        <v>48.794888117283953</v>
      </c>
      <c r="M278" s="101">
        <f t="shared" si="109"/>
        <v>-620.21251188271583</v>
      </c>
      <c r="N278" s="111">
        <f t="shared" si="110"/>
        <v>1</v>
      </c>
      <c r="O278" s="120">
        <f t="shared" si="111"/>
        <v>0</v>
      </c>
      <c r="P278" s="11">
        <f>SUM($O$2:$O278)</f>
        <v>518175.17730953998</v>
      </c>
      <c r="Q278" s="121">
        <f t="shared" si="112"/>
        <v>518.17517730954</v>
      </c>
      <c r="R278" s="133">
        <f t="shared" si="113"/>
        <v>-5926.4751135460137</v>
      </c>
      <c r="S278" s="35">
        <f t="shared" si="131"/>
        <v>5926.4751135460137</v>
      </c>
      <c r="T278" s="35">
        <f t="shared" si="132"/>
        <v>5.9264751135460134</v>
      </c>
      <c r="U278" s="134">
        <f>SUM($R$2:$R278)</f>
        <v>-193887.58191139469</v>
      </c>
      <c r="V278" s="134">
        <f t="shared" si="114"/>
        <v>193887.58191139469</v>
      </c>
      <c r="W278" s="35">
        <f t="shared" si="115"/>
        <v>-193.8875819113947</v>
      </c>
      <c r="X278" s="135">
        <f t="shared" si="116"/>
        <v>193.8875819113947</v>
      </c>
      <c r="Y278" s="150">
        <f t="shared" si="117"/>
        <v>324.2875953981453</v>
      </c>
      <c r="Z278" s="11">
        <f t="shared" si="118"/>
        <v>-5926.4751135460137</v>
      </c>
      <c r="AA278" s="12">
        <f>1/2*'Vehicle data and specs'!$C$6*$D278^2</f>
        <v>47130.555555555555</v>
      </c>
      <c r="AB278" s="113">
        <f t="shared" si="119"/>
        <v>47.130555555555553</v>
      </c>
      <c r="AC278" s="183">
        <f t="shared" si="133"/>
        <v>0.14393754925265001</v>
      </c>
      <c r="AD278" s="42">
        <f t="shared" si="120"/>
        <v>-5.3857661642054085E-2</v>
      </c>
      <c r="AE278" s="42">
        <f t="shared" si="121"/>
        <v>5.3857661642054085E-2</v>
      </c>
      <c r="AF278" s="153">
        <f t="shared" si="134"/>
        <v>9.0079887610595932E-2</v>
      </c>
      <c r="AG278" s="156">
        <f t="shared" si="122"/>
        <v>155.11006552911579</v>
      </c>
      <c r="AH278" s="157">
        <f t="shared" si="123"/>
        <v>4.3086129313643272E-2</v>
      </c>
      <c r="AI278" s="160">
        <f t="shared" si="124"/>
        <v>0</v>
      </c>
      <c r="AJ278" s="13">
        <f t="shared" si="125"/>
        <v>-6.5466876254286674</v>
      </c>
      <c r="AK278" s="13">
        <f t="shared" si="126"/>
        <v>6.5466876254286674</v>
      </c>
      <c r="AL278" s="161">
        <f t="shared" si="127"/>
        <v>-6.5466876254286674</v>
      </c>
    </row>
    <row r="279" spans="1:38" x14ac:dyDescent="0.45">
      <c r="A279" s="44" t="s">
        <v>1</v>
      </c>
      <c r="B279" s="16">
        <v>277</v>
      </c>
      <c r="C279" s="52">
        <v>277</v>
      </c>
      <c r="D279" s="23">
        <f t="shared" si="108"/>
        <v>9.5555555555555554</v>
      </c>
      <c r="E279" s="58">
        <v>34.4</v>
      </c>
      <c r="F279" s="81">
        <f t="shared" si="128"/>
        <v>-0.98611111111111127</v>
      </c>
      <c r="G279" s="82">
        <f t="shared" si="129"/>
        <v>-3.5500000000000007</v>
      </c>
      <c r="H279" s="93">
        <f>SUM($D$2:$D279)</f>
        <v>1790.916666666667</v>
      </c>
      <c r="I279" s="94">
        <f t="shared" si="130"/>
        <v>8.5833333333332575</v>
      </c>
      <c r="J279" s="100">
        <f>'Vehicle data and specs'!$C$6*$F279</f>
        <v>-834.25000000000011</v>
      </c>
      <c r="K279" s="8">
        <f>'Vehicle data and specs'!$C$6*9.81*'Vehicle data and specs'!$C$17</f>
        <v>82.99260000000001</v>
      </c>
      <c r="L279" s="10">
        <f>(1/2)*'Vehicle data and specs'!$C$20*'Vehicle data and specs'!$C$11*'Vehicle data and specs'!$C$13*$D279^2</f>
        <v>39.987478395061729</v>
      </c>
      <c r="M279" s="101">
        <f t="shared" si="109"/>
        <v>-711.2699216049383</v>
      </c>
      <c r="N279" s="111">
        <f t="shared" si="110"/>
        <v>1</v>
      </c>
      <c r="O279" s="120">
        <f t="shared" si="111"/>
        <v>0</v>
      </c>
      <c r="P279" s="11">
        <f>SUM($O$2:$O279)</f>
        <v>518175.17730953998</v>
      </c>
      <c r="Q279" s="121">
        <f t="shared" si="112"/>
        <v>518.17517730954</v>
      </c>
      <c r="R279" s="133">
        <f t="shared" si="113"/>
        <v>-6105.0668271089999</v>
      </c>
      <c r="S279" s="35">
        <f t="shared" si="131"/>
        <v>6105.0668271089999</v>
      </c>
      <c r="T279" s="35">
        <f t="shared" si="132"/>
        <v>6.1050668271089998</v>
      </c>
      <c r="U279" s="134">
        <f>SUM($R$2:$R279)</f>
        <v>-199992.64873850369</v>
      </c>
      <c r="V279" s="134">
        <f t="shared" si="114"/>
        <v>199992.64873850369</v>
      </c>
      <c r="W279" s="35">
        <f t="shared" si="115"/>
        <v>-199.99264873850368</v>
      </c>
      <c r="X279" s="135">
        <f t="shared" si="116"/>
        <v>199.99264873850368</v>
      </c>
      <c r="Y279" s="150">
        <f t="shared" si="117"/>
        <v>318.1825285710363</v>
      </c>
      <c r="Z279" s="11">
        <f t="shared" si="118"/>
        <v>-6105.0668271089999</v>
      </c>
      <c r="AA279" s="12">
        <f>1/2*'Vehicle data and specs'!$C$6*$D279^2</f>
        <v>38623.555555555555</v>
      </c>
      <c r="AB279" s="113">
        <f t="shared" si="119"/>
        <v>38.623555555555555</v>
      </c>
      <c r="AC279" s="183">
        <f t="shared" si="133"/>
        <v>0.14393754925265001</v>
      </c>
      <c r="AD279" s="42">
        <f t="shared" si="120"/>
        <v>-5.5553513538473244E-2</v>
      </c>
      <c r="AE279" s="42">
        <f t="shared" si="121"/>
        <v>5.5553513538473244E-2</v>
      </c>
      <c r="AF279" s="153">
        <f t="shared" si="134"/>
        <v>8.8384035714176773E-2</v>
      </c>
      <c r="AG279" s="156">
        <f t="shared" si="122"/>
        <v>159.99411899080295</v>
      </c>
      <c r="AH279" s="157">
        <f t="shared" si="123"/>
        <v>4.4442810830778598E-2</v>
      </c>
      <c r="AI279" s="160">
        <f t="shared" si="124"/>
        <v>0</v>
      </c>
      <c r="AJ279" s="13">
        <f t="shared" si="125"/>
        <v>-6.7965792508916332</v>
      </c>
      <c r="AK279" s="13">
        <f t="shared" si="126"/>
        <v>6.7965792508916332</v>
      </c>
      <c r="AL279" s="161">
        <f t="shared" si="127"/>
        <v>-6.7965792508916332</v>
      </c>
    </row>
    <row r="280" spans="1:38" x14ac:dyDescent="0.45">
      <c r="A280" s="44" t="s">
        <v>1</v>
      </c>
      <c r="B280" s="16">
        <v>278</v>
      </c>
      <c r="C280" s="52">
        <v>278</v>
      </c>
      <c r="D280" s="23">
        <f t="shared" si="108"/>
        <v>8.5833333333333321</v>
      </c>
      <c r="E280" s="58">
        <v>30.9</v>
      </c>
      <c r="F280" s="81">
        <f t="shared" si="128"/>
        <v>-1.2361111111111109</v>
      </c>
      <c r="G280" s="82">
        <f t="shared" si="129"/>
        <v>-4.4499999999999993</v>
      </c>
      <c r="H280" s="93">
        <f>SUM($D$2:$D280)</f>
        <v>1799.5000000000002</v>
      </c>
      <c r="I280" s="94">
        <f t="shared" si="130"/>
        <v>7.0833333333332575</v>
      </c>
      <c r="J280" s="100">
        <f>'Vehicle data and specs'!$C$6*$F280</f>
        <v>-1045.7499999999998</v>
      </c>
      <c r="K280" s="8">
        <f>'Vehicle data and specs'!$C$6*9.81*'Vehicle data and specs'!$C$17</f>
        <v>82.99260000000001</v>
      </c>
      <c r="L280" s="10">
        <f>(1/2)*'Vehicle data and specs'!$C$20*'Vehicle data and specs'!$C$11*'Vehicle data and specs'!$C$13*$D280^2</f>
        <v>32.264437065972217</v>
      </c>
      <c r="M280" s="101">
        <f t="shared" si="109"/>
        <v>-930.49296293402756</v>
      </c>
      <c r="N280" s="111">
        <f t="shared" si="110"/>
        <v>1</v>
      </c>
      <c r="O280" s="120">
        <f t="shared" si="111"/>
        <v>0</v>
      </c>
      <c r="P280" s="11">
        <f>SUM($O$2:$O280)</f>
        <v>518175.17730953998</v>
      </c>
      <c r="Q280" s="121">
        <f t="shared" si="112"/>
        <v>518.17517730954</v>
      </c>
      <c r="R280" s="133">
        <f t="shared" si="113"/>
        <v>-6590.9918207826249</v>
      </c>
      <c r="S280" s="35">
        <f t="shared" si="131"/>
        <v>6590.9918207826249</v>
      </c>
      <c r="T280" s="35">
        <f t="shared" si="132"/>
        <v>6.5909918207826248</v>
      </c>
      <c r="U280" s="134">
        <f>SUM($R$2:$R280)</f>
        <v>-206583.64055928632</v>
      </c>
      <c r="V280" s="134">
        <f t="shared" si="114"/>
        <v>206583.64055928632</v>
      </c>
      <c r="W280" s="35">
        <f t="shared" si="115"/>
        <v>-206.58364055928632</v>
      </c>
      <c r="X280" s="135">
        <f t="shared" si="116"/>
        <v>206.58364055928632</v>
      </c>
      <c r="Y280" s="150">
        <f t="shared" si="117"/>
        <v>311.59153675025368</v>
      </c>
      <c r="Z280" s="11">
        <f t="shared" si="118"/>
        <v>-6590.9918207826249</v>
      </c>
      <c r="AA280" s="12">
        <f>1/2*'Vehicle data and specs'!$C$6*$D280^2</f>
        <v>31163.937499999989</v>
      </c>
      <c r="AB280" s="113">
        <f t="shared" si="119"/>
        <v>31.163937499999989</v>
      </c>
      <c r="AC280" s="183">
        <f t="shared" si="133"/>
        <v>0.14393754925265001</v>
      </c>
      <c r="AD280" s="42">
        <f t="shared" si="120"/>
        <v>-5.7384344599801754E-2</v>
      </c>
      <c r="AE280" s="42">
        <f t="shared" si="121"/>
        <v>5.7384344599801754E-2</v>
      </c>
      <c r="AF280" s="153">
        <f t="shared" si="134"/>
        <v>8.6553204652848256E-2</v>
      </c>
      <c r="AG280" s="156">
        <f t="shared" si="122"/>
        <v>165.26691244742906</v>
      </c>
      <c r="AH280" s="157">
        <f t="shared" si="123"/>
        <v>4.5907475679841409E-2</v>
      </c>
      <c r="AI280" s="160">
        <f t="shared" si="124"/>
        <v>0</v>
      </c>
      <c r="AJ280" s="13">
        <f t="shared" si="125"/>
        <v>-7.9867312651837352</v>
      </c>
      <c r="AK280" s="13">
        <f t="shared" si="126"/>
        <v>7.9867312651837352</v>
      </c>
      <c r="AL280" s="161">
        <f t="shared" si="127"/>
        <v>-7.9867312651837352</v>
      </c>
    </row>
    <row r="281" spans="1:38" x14ac:dyDescent="0.45">
      <c r="A281" s="44" t="s">
        <v>1</v>
      </c>
      <c r="B281" s="16">
        <v>279</v>
      </c>
      <c r="C281" s="52">
        <v>279</v>
      </c>
      <c r="D281" s="23">
        <f t="shared" si="108"/>
        <v>7.083333333333333</v>
      </c>
      <c r="E281" s="58">
        <v>25.5</v>
      </c>
      <c r="F281" s="81">
        <f t="shared" si="128"/>
        <v>-1.3194444444444444</v>
      </c>
      <c r="G281" s="82">
        <f t="shared" si="129"/>
        <v>-4.75</v>
      </c>
      <c r="H281" s="93">
        <f>SUM($D$2:$D281)</f>
        <v>1806.5833333333335</v>
      </c>
      <c r="I281" s="94">
        <f t="shared" si="130"/>
        <v>5.9444444444443434</v>
      </c>
      <c r="J281" s="100">
        <f>'Vehicle data and specs'!$C$6*$F281</f>
        <v>-1116.25</v>
      </c>
      <c r="K281" s="8">
        <f>'Vehicle data and specs'!$C$6*9.81*'Vehicle data and specs'!$C$17</f>
        <v>82.99260000000001</v>
      </c>
      <c r="L281" s="10">
        <f>(1/2)*'Vehicle data and specs'!$C$20*'Vehicle data and specs'!$C$11*'Vehicle data and specs'!$C$13*$D281^2</f>
        <v>21.972905815972222</v>
      </c>
      <c r="M281" s="101">
        <f t="shared" si="109"/>
        <v>-1011.2844941840277</v>
      </c>
      <c r="N281" s="111">
        <f t="shared" si="110"/>
        <v>1</v>
      </c>
      <c r="O281" s="120">
        <f t="shared" si="111"/>
        <v>0</v>
      </c>
      <c r="P281" s="11">
        <f>SUM($O$2:$O281)</f>
        <v>518175.17730953998</v>
      </c>
      <c r="Q281" s="121">
        <f t="shared" si="112"/>
        <v>518.17517730954</v>
      </c>
      <c r="R281" s="133">
        <f t="shared" si="113"/>
        <v>-6011.5244932049518</v>
      </c>
      <c r="S281" s="35">
        <f t="shared" si="131"/>
        <v>6011.5244932049518</v>
      </c>
      <c r="T281" s="35">
        <f t="shared" si="132"/>
        <v>6.0115244932049521</v>
      </c>
      <c r="U281" s="134">
        <f>SUM($R$2:$R281)</f>
        <v>-212595.16505249127</v>
      </c>
      <c r="V281" s="134">
        <f t="shared" si="114"/>
        <v>212595.16505249127</v>
      </c>
      <c r="W281" s="35">
        <f t="shared" si="115"/>
        <v>-212.59516505249127</v>
      </c>
      <c r="X281" s="135">
        <f t="shared" si="116"/>
        <v>212.59516505249127</v>
      </c>
      <c r="Y281" s="150">
        <f t="shared" si="117"/>
        <v>305.58001225704874</v>
      </c>
      <c r="Z281" s="11">
        <f t="shared" si="118"/>
        <v>-6011.5244932049518</v>
      </c>
      <c r="AA281" s="12">
        <f>1/2*'Vehicle data and specs'!$C$6*$D281^2</f>
        <v>21223.4375</v>
      </c>
      <c r="AB281" s="113">
        <f t="shared" si="119"/>
        <v>21.223437499999999</v>
      </c>
      <c r="AC281" s="183">
        <f t="shared" si="133"/>
        <v>0.14393754925265001</v>
      </c>
      <c r="AD281" s="42">
        <f t="shared" si="120"/>
        <v>-5.9054212514580907E-2</v>
      </c>
      <c r="AE281" s="42">
        <f t="shared" si="121"/>
        <v>5.9054212514580907E-2</v>
      </c>
      <c r="AF281" s="153">
        <f t="shared" si="134"/>
        <v>8.488333673806911E-2</v>
      </c>
      <c r="AG281" s="156">
        <f t="shared" si="122"/>
        <v>170.07613204199302</v>
      </c>
      <c r="AH281" s="157">
        <f t="shared" si="123"/>
        <v>4.7243370011664725E-2</v>
      </c>
      <c r="AI281" s="160">
        <f t="shared" si="124"/>
        <v>0</v>
      </c>
      <c r="AJ281" s="13">
        <f t="shared" si="125"/>
        <v>-7.1632651671368635</v>
      </c>
      <c r="AK281" s="13">
        <f t="shared" si="126"/>
        <v>7.1632651671368635</v>
      </c>
      <c r="AL281" s="161">
        <f t="shared" si="127"/>
        <v>-7.1632651671368635</v>
      </c>
    </row>
    <row r="282" spans="1:38" x14ac:dyDescent="0.45">
      <c r="A282" s="44" t="s">
        <v>1</v>
      </c>
      <c r="B282" s="16">
        <v>280</v>
      </c>
      <c r="C282" s="52">
        <v>280</v>
      </c>
      <c r="D282" s="23">
        <f t="shared" si="108"/>
        <v>5.9444444444444438</v>
      </c>
      <c r="E282" s="58">
        <v>21.4</v>
      </c>
      <c r="F282" s="81">
        <f t="shared" si="128"/>
        <v>-0.73611111111111116</v>
      </c>
      <c r="G282" s="82">
        <f t="shared" si="129"/>
        <v>-2.6500000000000004</v>
      </c>
      <c r="H282" s="93">
        <f>SUM($D$2:$D282)</f>
        <v>1812.5277777777778</v>
      </c>
      <c r="I282" s="94">
        <f t="shared" si="130"/>
        <v>5.6111111111110858</v>
      </c>
      <c r="J282" s="100">
        <f>'Vehicle data and specs'!$C$6*$F282</f>
        <v>-622.75</v>
      </c>
      <c r="K282" s="8">
        <f>'Vehicle data and specs'!$C$6*9.81*'Vehicle data and specs'!$C$17</f>
        <v>82.99260000000001</v>
      </c>
      <c r="L282" s="10">
        <f>(1/2)*'Vehicle data and specs'!$C$20*'Vehicle data and specs'!$C$11*'Vehicle data and specs'!$C$13*$D282^2</f>
        <v>15.475143325617282</v>
      </c>
      <c r="M282" s="101">
        <f t="shared" si="109"/>
        <v>-524.28225667438267</v>
      </c>
      <c r="N282" s="111">
        <f t="shared" si="110"/>
        <v>1</v>
      </c>
      <c r="O282" s="120">
        <f t="shared" si="111"/>
        <v>0</v>
      </c>
      <c r="P282" s="11">
        <f>SUM($O$2:$O282)</f>
        <v>518175.17730953998</v>
      </c>
      <c r="Q282" s="121">
        <f t="shared" si="112"/>
        <v>518.17517730954</v>
      </c>
      <c r="R282" s="133">
        <f t="shared" si="113"/>
        <v>-2941.8059957840228</v>
      </c>
      <c r="S282" s="35">
        <f t="shared" si="131"/>
        <v>2941.8059957840228</v>
      </c>
      <c r="T282" s="35">
        <f t="shared" si="132"/>
        <v>2.9418059957840228</v>
      </c>
      <c r="U282" s="134">
        <f>SUM($R$2:$R282)</f>
        <v>-215536.9710482753</v>
      </c>
      <c r="V282" s="134">
        <f t="shared" si="114"/>
        <v>215536.9710482753</v>
      </c>
      <c r="W282" s="35">
        <f t="shared" si="115"/>
        <v>-215.53697104827529</v>
      </c>
      <c r="X282" s="135">
        <f t="shared" si="116"/>
        <v>215.53697104827529</v>
      </c>
      <c r="Y282" s="150">
        <f t="shared" si="117"/>
        <v>302.63820626126471</v>
      </c>
      <c r="Z282" s="11">
        <f t="shared" si="118"/>
        <v>-2941.8059957840228</v>
      </c>
      <c r="AA282" s="12">
        <f>1/2*'Vehicle data and specs'!$C$6*$D282^2</f>
        <v>14947.305555555551</v>
      </c>
      <c r="AB282" s="113">
        <f t="shared" si="119"/>
        <v>14.947305555555552</v>
      </c>
      <c r="AC282" s="183">
        <f t="shared" si="133"/>
        <v>0.14393754925265001</v>
      </c>
      <c r="AD282" s="42">
        <f t="shared" si="120"/>
        <v>-5.9871380846743136E-2</v>
      </c>
      <c r="AE282" s="42">
        <f t="shared" si="121"/>
        <v>5.9871380846743136E-2</v>
      </c>
      <c r="AF282" s="153">
        <f t="shared" si="134"/>
        <v>8.4066168405906874E-2</v>
      </c>
      <c r="AG282" s="156">
        <f t="shared" si="122"/>
        <v>172.42957683862025</v>
      </c>
      <c r="AH282" s="157">
        <f t="shared" si="123"/>
        <v>4.7897104677394511E-2</v>
      </c>
      <c r="AI282" s="160">
        <f t="shared" si="124"/>
        <v>0</v>
      </c>
      <c r="AJ282" s="13">
        <f t="shared" si="125"/>
        <v>-3.1165667480088302</v>
      </c>
      <c r="AK282" s="13">
        <f t="shared" si="126"/>
        <v>3.1165667480088302</v>
      </c>
      <c r="AL282" s="161">
        <f t="shared" si="127"/>
        <v>-3.1165667480088302</v>
      </c>
    </row>
    <row r="283" spans="1:38" x14ac:dyDescent="0.45">
      <c r="A283" s="44" t="s">
        <v>1</v>
      </c>
      <c r="B283" s="16">
        <v>281</v>
      </c>
      <c r="C283" s="52">
        <v>281</v>
      </c>
      <c r="D283" s="23">
        <f t="shared" si="108"/>
        <v>5.6111111111111107</v>
      </c>
      <c r="E283" s="58">
        <v>20.2</v>
      </c>
      <c r="F283" s="81">
        <f t="shared" si="128"/>
        <v>0.20833333333333331</v>
      </c>
      <c r="G283" s="82">
        <f t="shared" si="129"/>
        <v>0.75</v>
      </c>
      <c r="H283" s="93">
        <f>SUM($D$2:$D283)</f>
        <v>1818.1388888888889</v>
      </c>
      <c r="I283" s="94">
        <f t="shared" si="130"/>
        <v>6.3611111111110858</v>
      </c>
      <c r="J283" s="100">
        <f>'Vehicle data and specs'!$C$6*$F283</f>
        <v>176.24999999999997</v>
      </c>
      <c r="K283" s="8">
        <f>'Vehicle data and specs'!$C$6*9.81*'Vehicle data and specs'!$C$17</f>
        <v>82.99260000000001</v>
      </c>
      <c r="L283" s="10">
        <f>(1/2)*'Vehicle data and specs'!$C$20*'Vehicle data and specs'!$C$11*'Vehicle data and specs'!$C$13*$D283^2</f>
        <v>13.788272955246912</v>
      </c>
      <c r="M283" s="101">
        <f t="shared" si="109"/>
        <v>273.03087295524688</v>
      </c>
      <c r="N283" s="111">
        <f t="shared" si="110"/>
        <v>0</v>
      </c>
      <c r="O283" s="120">
        <f t="shared" si="111"/>
        <v>1736.7797196319802</v>
      </c>
      <c r="P283" s="11">
        <f>SUM($O$2:$O283)</f>
        <v>519911.95702917199</v>
      </c>
      <c r="Q283" s="121">
        <f t="shared" si="112"/>
        <v>519.91195702917196</v>
      </c>
      <c r="R283" s="133">
        <f t="shared" si="113"/>
        <v>0</v>
      </c>
      <c r="S283" s="35">
        <f t="shared" si="131"/>
        <v>0</v>
      </c>
      <c r="T283" s="35">
        <f t="shared" si="132"/>
        <v>0</v>
      </c>
      <c r="U283" s="134">
        <f>SUM($R$2:$R283)</f>
        <v>-215536.9710482753</v>
      </c>
      <c r="V283" s="134">
        <f t="shared" si="114"/>
        <v>215536.9710482753</v>
      </c>
      <c r="W283" s="35">
        <f t="shared" si="115"/>
        <v>-215.53697104827529</v>
      </c>
      <c r="X283" s="135">
        <f t="shared" si="116"/>
        <v>215.53697104827529</v>
      </c>
      <c r="Y283" s="150">
        <f t="shared" si="117"/>
        <v>304.37498598089667</v>
      </c>
      <c r="Z283" s="11">
        <f t="shared" si="118"/>
        <v>1736.7797196319802</v>
      </c>
      <c r="AA283" s="12">
        <f>1/2*'Vehicle data and specs'!$C$6*$D283^2</f>
        <v>13317.972222222221</v>
      </c>
      <c r="AB283" s="113">
        <f t="shared" si="119"/>
        <v>13.31797222222222</v>
      </c>
      <c r="AC283" s="183">
        <f t="shared" si="133"/>
        <v>0.14441998806365888</v>
      </c>
      <c r="AD283" s="42">
        <f t="shared" si="120"/>
        <v>-5.9871380846743136E-2</v>
      </c>
      <c r="AE283" s="42">
        <f t="shared" si="121"/>
        <v>5.9871380846743136E-2</v>
      </c>
      <c r="AF283" s="153">
        <f t="shared" si="134"/>
        <v>8.4548607216915747E-2</v>
      </c>
      <c r="AG283" s="156">
        <f t="shared" si="122"/>
        <v>172.42957683862025</v>
      </c>
      <c r="AH283" s="157">
        <f t="shared" si="123"/>
        <v>4.7897104677394511E-2</v>
      </c>
      <c r="AI283" s="160">
        <f t="shared" si="124"/>
        <v>1.5320065649155516</v>
      </c>
      <c r="AJ283" s="13">
        <f t="shared" si="125"/>
        <v>0</v>
      </c>
      <c r="AK283" s="13">
        <f t="shared" si="126"/>
        <v>0</v>
      </c>
      <c r="AL283" s="161">
        <f t="shared" si="127"/>
        <v>1.5320065649155516</v>
      </c>
    </row>
    <row r="284" spans="1:38" x14ac:dyDescent="0.45">
      <c r="A284" s="44" t="s">
        <v>1</v>
      </c>
      <c r="B284" s="16">
        <v>282</v>
      </c>
      <c r="C284" s="52">
        <v>282</v>
      </c>
      <c r="D284" s="23">
        <f t="shared" si="108"/>
        <v>6.3611111111111107</v>
      </c>
      <c r="E284" s="58">
        <v>22.9</v>
      </c>
      <c r="F284" s="81">
        <f t="shared" si="128"/>
        <v>0.88888888888888917</v>
      </c>
      <c r="G284" s="82">
        <f t="shared" si="129"/>
        <v>3.2000000000000011</v>
      </c>
      <c r="H284" s="93">
        <f>SUM($D$2:$D284)</f>
        <v>1824.5</v>
      </c>
      <c r="I284" s="94">
        <f t="shared" si="130"/>
        <v>7.3888888888889142</v>
      </c>
      <c r="J284" s="100">
        <f>'Vehicle data and specs'!$C$6*$F284</f>
        <v>752.00000000000023</v>
      </c>
      <c r="K284" s="8">
        <f>'Vehicle data and specs'!$C$6*9.81*'Vehicle data and specs'!$C$17</f>
        <v>82.99260000000001</v>
      </c>
      <c r="L284" s="10">
        <f>(1/2)*'Vehicle data and specs'!$C$20*'Vehicle data and specs'!$C$11*'Vehicle data and specs'!$C$13*$D284^2</f>
        <v>17.720586757330246</v>
      </c>
      <c r="M284" s="101">
        <f t="shared" si="109"/>
        <v>852.7131867573305</v>
      </c>
      <c r="N284" s="111">
        <f t="shared" si="110"/>
        <v>0</v>
      </c>
      <c r="O284" s="120">
        <f t="shared" si="111"/>
        <v>6300.6029910402967</v>
      </c>
      <c r="P284" s="11">
        <f>SUM($O$2:$O284)</f>
        <v>526212.56002021232</v>
      </c>
      <c r="Q284" s="121">
        <f t="shared" si="112"/>
        <v>526.21256002021232</v>
      </c>
      <c r="R284" s="133">
        <f t="shared" si="113"/>
        <v>0</v>
      </c>
      <c r="S284" s="35">
        <f t="shared" si="131"/>
        <v>0</v>
      </c>
      <c r="T284" s="35">
        <f t="shared" si="132"/>
        <v>0</v>
      </c>
      <c r="U284" s="134">
        <f>SUM($R$2:$R284)</f>
        <v>-215536.9710482753</v>
      </c>
      <c r="V284" s="134">
        <f t="shared" si="114"/>
        <v>215536.9710482753</v>
      </c>
      <c r="W284" s="35">
        <f t="shared" si="115"/>
        <v>-215.53697104827529</v>
      </c>
      <c r="X284" s="135">
        <f t="shared" si="116"/>
        <v>215.53697104827529</v>
      </c>
      <c r="Y284" s="150">
        <f t="shared" si="117"/>
        <v>310.67558897193703</v>
      </c>
      <c r="Z284" s="11">
        <f t="shared" si="118"/>
        <v>6300.6029910402967</v>
      </c>
      <c r="AA284" s="12">
        <f>1/2*'Vehicle data and specs'!$C$6*$D284^2</f>
        <v>17116.159722222219</v>
      </c>
      <c r="AB284" s="113">
        <f t="shared" si="119"/>
        <v>17.116159722222218</v>
      </c>
      <c r="AC284" s="183">
        <f t="shared" si="133"/>
        <v>0.14617015556117008</v>
      </c>
      <c r="AD284" s="42">
        <f t="shared" si="120"/>
        <v>-5.9871380846743136E-2</v>
      </c>
      <c r="AE284" s="42">
        <f t="shared" si="121"/>
        <v>5.9871380846743136E-2</v>
      </c>
      <c r="AF284" s="153">
        <f t="shared" si="134"/>
        <v>8.6298774714426943E-2</v>
      </c>
      <c r="AG284" s="156">
        <f t="shared" si="122"/>
        <v>172.42957683862025</v>
      </c>
      <c r="AH284" s="157">
        <f t="shared" si="123"/>
        <v>4.7897104677394511E-2</v>
      </c>
      <c r="AI284" s="160">
        <f t="shared" si="124"/>
        <v>5.4242033268730188</v>
      </c>
      <c r="AJ284" s="13">
        <f t="shared" si="125"/>
        <v>0</v>
      </c>
      <c r="AK284" s="13">
        <f t="shared" si="126"/>
        <v>0</v>
      </c>
      <c r="AL284" s="161">
        <f t="shared" si="127"/>
        <v>5.4242033268730188</v>
      </c>
    </row>
    <row r="285" spans="1:38" x14ac:dyDescent="0.45">
      <c r="A285" s="44" t="s">
        <v>1</v>
      </c>
      <c r="B285" s="16">
        <v>283</v>
      </c>
      <c r="C285" s="52">
        <v>283</v>
      </c>
      <c r="D285" s="23">
        <f t="shared" si="108"/>
        <v>7.3888888888888893</v>
      </c>
      <c r="E285" s="58">
        <v>26.6</v>
      </c>
      <c r="F285" s="81">
        <f t="shared" si="128"/>
        <v>1.0138888888888891</v>
      </c>
      <c r="G285" s="82">
        <f t="shared" si="129"/>
        <v>3.6500000000000004</v>
      </c>
      <c r="H285" s="93">
        <f>SUM($D$2:$D285)</f>
        <v>1831.8888888888889</v>
      </c>
      <c r="I285" s="94">
        <f t="shared" si="130"/>
        <v>8.3888888888889142</v>
      </c>
      <c r="J285" s="100">
        <f>'Vehicle data and specs'!$C$6*$F285</f>
        <v>857.75000000000011</v>
      </c>
      <c r="K285" s="8">
        <f>'Vehicle data and specs'!$C$6*9.81*'Vehicle data and specs'!$C$17</f>
        <v>82.99260000000001</v>
      </c>
      <c r="L285" s="10">
        <f>(1/2)*'Vehicle data and specs'!$C$20*'Vehicle data and specs'!$C$11*'Vehicle data and specs'!$C$13*$D285^2</f>
        <v>23.90949517746914</v>
      </c>
      <c r="M285" s="101">
        <f t="shared" si="109"/>
        <v>964.65209517746928</v>
      </c>
      <c r="N285" s="111">
        <f t="shared" si="110"/>
        <v>0</v>
      </c>
      <c r="O285" s="120">
        <f t="shared" si="111"/>
        <v>8092.3592428776838</v>
      </c>
      <c r="P285" s="11">
        <f>SUM($O$2:$O285)</f>
        <v>534304.91926309001</v>
      </c>
      <c r="Q285" s="121">
        <f t="shared" si="112"/>
        <v>534.30491926309003</v>
      </c>
      <c r="R285" s="133">
        <f t="shared" si="113"/>
        <v>0</v>
      </c>
      <c r="S285" s="35">
        <f t="shared" si="131"/>
        <v>0</v>
      </c>
      <c r="T285" s="35">
        <f t="shared" si="132"/>
        <v>0</v>
      </c>
      <c r="U285" s="134">
        <f>SUM($R$2:$R285)</f>
        <v>-215536.9710482753</v>
      </c>
      <c r="V285" s="134">
        <f t="shared" si="114"/>
        <v>215536.9710482753</v>
      </c>
      <c r="W285" s="35">
        <f t="shared" si="115"/>
        <v>-215.53697104827529</v>
      </c>
      <c r="X285" s="135">
        <f t="shared" si="116"/>
        <v>215.53697104827529</v>
      </c>
      <c r="Y285" s="150">
        <f t="shared" si="117"/>
        <v>318.76794821481474</v>
      </c>
      <c r="Z285" s="11">
        <f t="shared" si="118"/>
        <v>8092.3592428776838</v>
      </c>
      <c r="AA285" s="12">
        <f>1/2*'Vehicle data and specs'!$C$6*$D285^2</f>
        <v>23093.972222222223</v>
      </c>
      <c r="AB285" s="113">
        <f t="shared" si="119"/>
        <v>23.093972222222224</v>
      </c>
      <c r="AC285" s="183">
        <f t="shared" si="133"/>
        <v>0.14841803312863611</v>
      </c>
      <c r="AD285" s="42">
        <f t="shared" si="120"/>
        <v>-5.9871380846743136E-2</v>
      </c>
      <c r="AE285" s="42">
        <f t="shared" si="121"/>
        <v>5.9871380846743136E-2</v>
      </c>
      <c r="AF285" s="153">
        <f t="shared" si="134"/>
        <v>8.8546652281892971E-2</v>
      </c>
      <c r="AG285" s="156">
        <f t="shared" si="122"/>
        <v>172.42957683862025</v>
      </c>
      <c r="AH285" s="157">
        <f t="shared" si="123"/>
        <v>4.7897104677394511E-2</v>
      </c>
      <c r="AI285" s="160">
        <f t="shared" si="124"/>
        <v>7.1277071477001899</v>
      </c>
      <c r="AJ285" s="13">
        <f t="shared" si="125"/>
        <v>0</v>
      </c>
      <c r="AK285" s="13">
        <f t="shared" si="126"/>
        <v>0</v>
      </c>
      <c r="AL285" s="161">
        <f t="shared" si="127"/>
        <v>7.1277071477001899</v>
      </c>
    </row>
    <row r="286" spans="1:38" x14ac:dyDescent="0.45">
      <c r="A286" s="44" t="s">
        <v>1</v>
      </c>
      <c r="B286" s="16">
        <v>284</v>
      </c>
      <c r="C286" s="52">
        <v>284</v>
      </c>
      <c r="D286" s="23">
        <f t="shared" si="108"/>
        <v>8.3888888888888893</v>
      </c>
      <c r="E286" s="58">
        <v>30.2</v>
      </c>
      <c r="F286" s="81">
        <f t="shared" si="128"/>
        <v>1.0416666666666667</v>
      </c>
      <c r="G286" s="82">
        <f t="shared" si="129"/>
        <v>3.75</v>
      </c>
      <c r="H286" s="93">
        <f>SUM($D$2:$D286)</f>
        <v>1840.2777777777778</v>
      </c>
      <c r="I286" s="94">
        <f t="shared" si="130"/>
        <v>9.4722222222221717</v>
      </c>
      <c r="J286" s="100">
        <f>'Vehicle data and specs'!$C$6*$F286</f>
        <v>881.25000000000011</v>
      </c>
      <c r="K286" s="8">
        <f>'Vehicle data and specs'!$C$6*9.81*'Vehicle data and specs'!$C$17</f>
        <v>82.99260000000001</v>
      </c>
      <c r="L286" s="10">
        <f>(1/2)*'Vehicle data and specs'!$C$20*'Vehicle data and specs'!$C$11*'Vehicle data and specs'!$C$13*$D286^2</f>
        <v>30.8191757330247</v>
      </c>
      <c r="M286" s="101">
        <f t="shared" si="109"/>
        <v>995.06177573302489</v>
      </c>
      <c r="N286" s="111">
        <f t="shared" si="110"/>
        <v>0</v>
      </c>
      <c r="O286" s="120">
        <f t="shared" si="111"/>
        <v>9425.4462645822132</v>
      </c>
      <c r="P286" s="11">
        <f>SUM($O$2:$O286)</f>
        <v>543730.36552767223</v>
      </c>
      <c r="Q286" s="121">
        <f t="shared" si="112"/>
        <v>543.73036552767223</v>
      </c>
      <c r="R286" s="133">
        <f t="shared" si="113"/>
        <v>0</v>
      </c>
      <c r="S286" s="35">
        <f t="shared" si="131"/>
        <v>0</v>
      </c>
      <c r="T286" s="35">
        <f t="shared" si="132"/>
        <v>0</v>
      </c>
      <c r="U286" s="134">
        <f>SUM($R$2:$R286)</f>
        <v>-215536.9710482753</v>
      </c>
      <c r="V286" s="134">
        <f t="shared" si="114"/>
        <v>215536.9710482753</v>
      </c>
      <c r="W286" s="35">
        <f t="shared" si="115"/>
        <v>-215.53697104827529</v>
      </c>
      <c r="X286" s="135">
        <f t="shared" si="116"/>
        <v>215.53697104827529</v>
      </c>
      <c r="Y286" s="150">
        <f t="shared" si="117"/>
        <v>328.19339447939694</v>
      </c>
      <c r="Z286" s="11">
        <f t="shared" si="118"/>
        <v>9425.4462645822132</v>
      </c>
      <c r="AA286" s="12">
        <f>1/2*'Vehicle data and specs'!$C$6*$D286^2</f>
        <v>29767.972222222226</v>
      </c>
      <c r="AB286" s="113">
        <f t="shared" si="119"/>
        <v>29.767972222222227</v>
      </c>
      <c r="AC286" s="183">
        <f t="shared" si="133"/>
        <v>0.15103621264657563</v>
      </c>
      <c r="AD286" s="42">
        <f t="shared" si="120"/>
        <v>-5.9871380846743136E-2</v>
      </c>
      <c r="AE286" s="42">
        <f t="shared" si="121"/>
        <v>5.9871380846743136E-2</v>
      </c>
      <c r="AF286" s="153">
        <f t="shared" si="134"/>
        <v>9.1164831799832494E-2</v>
      </c>
      <c r="AG286" s="156">
        <f t="shared" si="122"/>
        <v>172.42957683862025</v>
      </c>
      <c r="AH286" s="157">
        <f t="shared" si="123"/>
        <v>4.7897104677394511E-2</v>
      </c>
      <c r="AI286" s="160">
        <f t="shared" si="124"/>
        <v>8.3474626742048201</v>
      </c>
      <c r="AJ286" s="13">
        <f t="shared" si="125"/>
        <v>0</v>
      </c>
      <c r="AK286" s="13">
        <f t="shared" si="126"/>
        <v>0</v>
      </c>
      <c r="AL286" s="161">
        <f t="shared" si="127"/>
        <v>8.3474626742048201</v>
      </c>
    </row>
    <row r="287" spans="1:38" x14ac:dyDescent="0.45">
      <c r="A287" s="44" t="s">
        <v>1</v>
      </c>
      <c r="B287" s="16">
        <v>285</v>
      </c>
      <c r="C287" s="52">
        <v>285</v>
      </c>
      <c r="D287" s="23">
        <f t="shared" si="108"/>
        <v>9.4722222222222232</v>
      </c>
      <c r="E287" s="58">
        <v>34.1</v>
      </c>
      <c r="F287" s="81">
        <f t="shared" si="128"/>
        <v>0.99999999999999989</v>
      </c>
      <c r="G287" s="82">
        <f t="shared" si="129"/>
        <v>3.5999999999999996</v>
      </c>
      <c r="H287" s="93">
        <f>SUM($D$2:$D287)</f>
        <v>1849.75</v>
      </c>
      <c r="I287" s="94">
        <f t="shared" si="130"/>
        <v>10.388888888888914</v>
      </c>
      <c r="J287" s="100">
        <f>'Vehicle data and specs'!$C$6*$F287</f>
        <v>845.99999999999989</v>
      </c>
      <c r="K287" s="8">
        <f>'Vehicle data and specs'!$C$6*9.81*'Vehicle data and specs'!$C$17</f>
        <v>82.99260000000001</v>
      </c>
      <c r="L287" s="10">
        <f>(1/2)*'Vehicle data and specs'!$C$20*'Vehicle data and specs'!$C$11*'Vehicle data and specs'!$C$13*$D287^2</f>
        <v>39.293063609182106</v>
      </c>
      <c r="M287" s="101">
        <f t="shared" si="109"/>
        <v>968.28566360918205</v>
      </c>
      <c r="N287" s="111">
        <f t="shared" si="110"/>
        <v>0</v>
      </c>
      <c r="O287" s="120">
        <f t="shared" si="111"/>
        <v>10059.412171939861</v>
      </c>
      <c r="P287" s="11">
        <f>SUM($O$2:$O287)</f>
        <v>553789.77769961208</v>
      </c>
      <c r="Q287" s="121">
        <f t="shared" si="112"/>
        <v>553.78977769961205</v>
      </c>
      <c r="R287" s="133">
        <f t="shared" si="113"/>
        <v>0</v>
      </c>
      <c r="S287" s="35">
        <f t="shared" si="131"/>
        <v>0</v>
      </c>
      <c r="T287" s="35">
        <f t="shared" si="132"/>
        <v>0</v>
      </c>
      <c r="U287" s="134">
        <f>SUM($R$2:$R287)</f>
        <v>-215536.9710482753</v>
      </c>
      <c r="V287" s="134">
        <f t="shared" si="114"/>
        <v>215536.9710482753</v>
      </c>
      <c r="W287" s="35">
        <f t="shared" si="115"/>
        <v>-215.53697104827529</v>
      </c>
      <c r="X287" s="135">
        <f t="shared" si="116"/>
        <v>215.53697104827529</v>
      </c>
      <c r="Y287" s="150">
        <f t="shared" si="117"/>
        <v>338.25280665133675</v>
      </c>
      <c r="Z287" s="11">
        <f t="shared" si="118"/>
        <v>10059.412171939861</v>
      </c>
      <c r="AA287" s="12">
        <f>1/2*'Vehicle data and specs'!$C$6*$D287^2</f>
        <v>37952.826388888898</v>
      </c>
      <c r="AB287" s="113">
        <f t="shared" si="119"/>
        <v>37.952826388888894</v>
      </c>
      <c r="AC287" s="183">
        <f t="shared" si="133"/>
        <v>0.15383049380544778</v>
      </c>
      <c r="AD287" s="42">
        <f t="shared" si="120"/>
        <v>-5.9871380846743136E-2</v>
      </c>
      <c r="AE287" s="42">
        <f t="shared" si="121"/>
        <v>5.9871380846743136E-2</v>
      </c>
      <c r="AF287" s="153">
        <f t="shared" si="134"/>
        <v>9.3959112958704641E-2</v>
      </c>
      <c r="AG287" s="156">
        <f t="shared" si="122"/>
        <v>172.42957683862025</v>
      </c>
      <c r="AH287" s="157">
        <f t="shared" si="123"/>
        <v>4.7897104677394511E-2</v>
      </c>
      <c r="AI287" s="160">
        <f t="shared" si="124"/>
        <v>9.171816980298086</v>
      </c>
      <c r="AJ287" s="13">
        <f t="shared" si="125"/>
        <v>0</v>
      </c>
      <c r="AK287" s="13">
        <f t="shared" si="126"/>
        <v>0</v>
      </c>
      <c r="AL287" s="161">
        <f t="shared" si="127"/>
        <v>9.171816980298086</v>
      </c>
    </row>
    <row r="288" spans="1:38" x14ac:dyDescent="0.45">
      <c r="A288" s="44" t="s">
        <v>1</v>
      </c>
      <c r="B288" s="16">
        <v>286</v>
      </c>
      <c r="C288" s="52">
        <v>286</v>
      </c>
      <c r="D288" s="23">
        <f t="shared" si="108"/>
        <v>10.388888888888888</v>
      </c>
      <c r="E288" s="58">
        <v>37.4</v>
      </c>
      <c r="F288" s="81">
        <f t="shared" si="128"/>
        <v>0.91666666666666685</v>
      </c>
      <c r="G288" s="82">
        <f t="shared" si="129"/>
        <v>3.3000000000000007</v>
      </c>
      <c r="H288" s="93">
        <f>SUM($D$2:$D288)</f>
        <v>1860.1388888888889</v>
      </c>
      <c r="I288" s="94">
        <f t="shared" si="130"/>
        <v>11.305555555555657</v>
      </c>
      <c r="J288" s="100">
        <f>'Vehicle data and specs'!$C$6*$F288</f>
        <v>775.50000000000011</v>
      </c>
      <c r="K288" s="8">
        <f>'Vehicle data and specs'!$C$6*9.81*'Vehicle data and specs'!$C$17</f>
        <v>82.99260000000001</v>
      </c>
      <c r="L288" s="10">
        <f>(1/2)*'Vehicle data and specs'!$C$20*'Vehicle data and specs'!$C$11*'Vehicle data and specs'!$C$13*$D288^2</f>
        <v>47.266161844135794</v>
      </c>
      <c r="M288" s="101">
        <f t="shared" si="109"/>
        <v>905.75876184413596</v>
      </c>
      <c r="N288" s="111">
        <f t="shared" si="110"/>
        <v>0</v>
      </c>
      <c r="O288" s="120">
        <f t="shared" si="111"/>
        <v>10240.106001960185</v>
      </c>
      <c r="P288" s="11">
        <f>SUM($O$2:$O288)</f>
        <v>564029.88370157231</v>
      </c>
      <c r="Q288" s="121">
        <f t="shared" si="112"/>
        <v>564.02988370157232</v>
      </c>
      <c r="R288" s="133">
        <f t="shared" si="113"/>
        <v>0</v>
      </c>
      <c r="S288" s="35">
        <f t="shared" si="131"/>
        <v>0</v>
      </c>
      <c r="T288" s="35">
        <f t="shared" si="132"/>
        <v>0</v>
      </c>
      <c r="U288" s="134">
        <f>SUM($R$2:$R288)</f>
        <v>-215536.9710482753</v>
      </c>
      <c r="V288" s="134">
        <f t="shared" si="114"/>
        <v>215536.9710482753</v>
      </c>
      <c r="W288" s="35">
        <f t="shared" si="115"/>
        <v>-215.53697104827529</v>
      </c>
      <c r="X288" s="135">
        <f t="shared" si="116"/>
        <v>215.53697104827529</v>
      </c>
      <c r="Y288" s="150">
        <f t="shared" si="117"/>
        <v>348.49291265329703</v>
      </c>
      <c r="Z288" s="11">
        <f t="shared" si="118"/>
        <v>10240.106001960185</v>
      </c>
      <c r="AA288" s="12">
        <f>1/2*'Vehicle data and specs'!$C$6*$D288^2</f>
        <v>45653.972222222212</v>
      </c>
      <c r="AB288" s="113">
        <f t="shared" si="119"/>
        <v>45.653972222222208</v>
      </c>
      <c r="AC288" s="183">
        <f t="shared" si="133"/>
        <v>0.15667496769488121</v>
      </c>
      <c r="AD288" s="42">
        <f t="shared" si="120"/>
        <v>-5.9871380846743136E-2</v>
      </c>
      <c r="AE288" s="42">
        <f t="shared" si="121"/>
        <v>5.9871380846743136E-2</v>
      </c>
      <c r="AF288" s="153">
        <f t="shared" si="134"/>
        <v>9.6803586848138071E-2</v>
      </c>
      <c r="AG288" s="156">
        <f t="shared" si="122"/>
        <v>172.42957683862025</v>
      </c>
      <c r="AH288" s="157">
        <f t="shared" si="123"/>
        <v>4.7897104677394511E-2</v>
      </c>
      <c r="AI288" s="160">
        <f t="shared" si="124"/>
        <v>9.4098271369362987</v>
      </c>
      <c r="AJ288" s="13">
        <f t="shared" si="125"/>
        <v>0</v>
      </c>
      <c r="AK288" s="13">
        <f t="shared" si="126"/>
        <v>0</v>
      </c>
      <c r="AL288" s="161">
        <f t="shared" si="127"/>
        <v>9.4098271369362987</v>
      </c>
    </row>
    <row r="289" spans="1:38" x14ac:dyDescent="0.45">
      <c r="A289" s="44" t="s">
        <v>1</v>
      </c>
      <c r="B289" s="16">
        <v>287</v>
      </c>
      <c r="C289" s="52">
        <v>287</v>
      </c>
      <c r="D289" s="23">
        <f t="shared" si="108"/>
        <v>11.305555555555555</v>
      </c>
      <c r="E289" s="58">
        <v>40.700000000000003</v>
      </c>
      <c r="F289" s="81">
        <f t="shared" si="128"/>
        <v>0.91666666666666685</v>
      </c>
      <c r="G289" s="82">
        <f t="shared" si="129"/>
        <v>3.3000000000000007</v>
      </c>
      <c r="H289" s="93">
        <f>SUM($D$2:$D289)</f>
        <v>1871.4444444444446</v>
      </c>
      <c r="I289" s="94">
        <f t="shared" si="130"/>
        <v>12.222222222222172</v>
      </c>
      <c r="J289" s="100">
        <f>'Vehicle data and specs'!$C$6*$F289</f>
        <v>775.50000000000011</v>
      </c>
      <c r="K289" s="8">
        <f>'Vehicle data and specs'!$C$6*9.81*'Vehicle data and specs'!$C$17</f>
        <v>82.99260000000001</v>
      </c>
      <c r="L289" s="10">
        <f>(1/2)*'Vehicle data and specs'!$C$20*'Vehicle data and specs'!$C$11*'Vehicle data and specs'!$C$13*$D289^2</f>
        <v>55.97523837770062</v>
      </c>
      <c r="M289" s="101">
        <f t="shared" si="109"/>
        <v>914.46783837770079</v>
      </c>
      <c r="N289" s="111">
        <f t="shared" si="110"/>
        <v>0</v>
      </c>
      <c r="O289" s="120">
        <f t="shared" si="111"/>
        <v>11176.829135727408</v>
      </c>
      <c r="P289" s="11">
        <f>SUM($O$2:$O289)</f>
        <v>575206.71283729968</v>
      </c>
      <c r="Q289" s="121">
        <f t="shared" si="112"/>
        <v>575.20671283729973</v>
      </c>
      <c r="R289" s="133">
        <f t="shared" si="113"/>
        <v>0</v>
      </c>
      <c r="S289" s="35">
        <f t="shared" si="131"/>
        <v>0</v>
      </c>
      <c r="T289" s="35">
        <f t="shared" si="132"/>
        <v>0</v>
      </c>
      <c r="U289" s="134">
        <f>SUM($R$2:$R289)</f>
        <v>-215536.9710482753</v>
      </c>
      <c r="V289" s="134">
        <f t="shared" si="114"/>
        <v>215536.9710482753</v>
      </c>
      <c r="W289" s="35">
        <f t="shared" si="115"/>
        <v>-215.53697104827529</v>
      </c>
      <c r="X289" s="135">
        <f t="shared" si="116"/>
        <v>215.53697104827529</v>
      </c>
      <c r="Y289" s="150">
        <f t="shared" si="117"/>
        <v>359.66974178902444</v>
      </c>
      <c r="Z289" s="11">
        <f t="shared" si="118"/>
        <v>11176.829135727408</v>
      </c>
      <c r="AA289" s="12">
        <f>1/2*'Vehicle data and specs'!$C$6*$D289^2</f>
        <v>54065.993055555555</v>
      </c>
      <c r="AB289" s="113">
        <f t="shared" si="119"/>
        <v>54.065993055555552</v>
      </c>
      <c r="AC289" s="183">
        <f t="shared" si="133"/>
        <v>0.15977964245480547</v>
      </c>
      <c r="AD289" s="42">
        <f t="shared" si="120"/>
        <v>-5.9871380846743136E-2</v>
      </c>
      <c r="AE289" s="42">
        <f t="shared" si="121"/>
        <v>5.9871380846743136E-2</v>
      </c>
      <c r="AF289" s="153">
        <f t="shared" si="134"/>
        <v>9.9908261608062335E-2</v>
      </c>
      <c r="AG289" s="156">
        <f t="shared" si="122"/>
        <v>172.42957683862025</v>
      </c>
      <c r="AH289" s="157">
        <f t="shared" si="123"/>
        <v>4.7897104677394511E-2</v>
      </c>
      <c r="AI289" s="160">
        <f t="shared" si="124"/>
        <v>10.338566950547895</v>
      </c>
      <c r="AJ289" s="13">
        <f t="shared" si="125"/>
        <v>0</v>
      </c>
      <c r="AK289" s="13">
        <f t="shared" si="126"/>
        <v>0</v>
      </c>
      <c r="AL289" s="161">
        <f t="shared" si="127"/>
        <v>10.338566950547895</v>
      </c>
    </row>
    <row r="290" spans="1:38" x14ac:dyDescent="0.45">
      <c r="A290" s="44" t="s">
        <v>1</v>
      </c>
      <c r="B290" s="16">
        <v>288</v>
      </c>
      <c r="C290" s="52">
        <v>288</v>
      </c>
      <c r="D290" s="23">
        <f t="shared" si="108"/>
        <v>12.222222222222221</v>
      </c>
      <c r="E290" s="58">
        <v>44</v>
      </c>
      <c r="F290" s="81">
        <f t="shared" si="128"/>
        <v>0.91666666666666585</v>
      </c>
      <c r="G290" s="82">
        <f t="shared" si="129"/>
        <v>3.2999999999999972</v>
      </c>
      <c r="H290" s="93">
        <f>SUM($D$2:$D290)</f>
        <v>1883.6666666666667</v>
      </c>
      <c r="I290" s="94">
        <f t="shared" si="130"/>
        <v>13.138888888888914</v>
      </c>
      <c r="J290" s="100">
        <f>'Vehicle data and specs'!$C$6*$F290</f>
        <v>775.49999999999932</v>
      </c>
      <c r="K290" s="8">
        <f>'Vehicle data and specs'!$C$6*9.81*'Vehicle data and specs'!$C$17</f>
        <v>82.99260000000001</v>
      </c>
      <c r="L290" s="10">
        <f>(1/2)*'Vehicle data and specs'!$C$20*'Vehicle data and specs'!$C$11*'Vehicle data and specs'!$C$13*$D290^2</f>
        <v>65.420293209876547</v>
      </c>
      <c r="M290" s="101">
        <f t="shared" si="109"/>
        <v>923.91289320987585</v>
      </c>
      <c r="N290" s="111">
        <f t="shared" si="110"/>
        <v>0</v>
      </c>
      <c r="O290" s="120">
        <f t="shared" si="111"/>
        <v>12139.188846896448</v>
      </c>
      <c r="P290" s="11">
        <f>SUM($O$2:$O290)</f>
        <v>587345.90168419608</v>
      </c>
      <c r="Q290" s="121">
        <f t="shared" si="112"/>
        <v>587.34590168419606</v>
      </c>
      <c r="R290" s="133">
        <f t="shared" si="113"/>
        <v>0</v>
      </c>
      <c r="S290" s="35">
        <f t="shared" si="131"/>
        <v>0</v>
      </c>
      <c r="T290" s="35">
        <f t="shared" si="132"/>
        <v>0</v>
      </c>
      <c r="U290" s="134">
        <f>SUM($R$2:$R290)</f>
        <v>-215536.9710482753</v>
      </c>
      <c r="V290" s="134">
        <f t="shared" si="114"/>
        <v>215536.9710482753</v>
      </c>
      <c r="W290" s="35">
        <f t="shared" si="115"/>
        <v>-215.53697104827529</v>
      </c>
      <c r="X290" s="135">
        <f t="shared" si="116"/>
        <v>215.53697104827529</v>
      </c>
      <c r="Y290" s="150">
        <f t="shared" si="117"/>
        <v>371.80893063592077</v>
      </c>
      <c r="Z290" s="11">
        <f t="shared" si="118"/>
        <v>12139.188846896448</v>
      </c>
      <c r="AA290" s="12">
        <f>1/2*'Vehicle data and specs'!$C$6*$D290^2</f>
        <v>63188.888888888883</v>
      </c>
      <c r="AB290" s="113">
        <f t="shared" si="119"/>
        <v>63.188888888888883</v>
      </c>
      <c r="AC290" s="183">
        <f t="shared" si="133"/>
        <v>0.16315163935672114</v>
      </c>
      <c r="AD290" s="42">
        <f t="shared" si="120"/>
        <v>-5.9871380846743136E-2</v>
      </c>
      <c r="AE290" s="42">
        <f t="shared" si="121"/>
        <v>5.9871380846743136E-2</v>
      </c>
      <c r="AF290" s="153">
        <f t="shared" si="134"/>
        <v>0.103280258509978</v>
      </c>
      <c r="AG290" s="156">
        <f t="shared" si="122"/>
        <v>172.42957683862025</v>
      </c>
      <c r="AH290" s="157">
        <f t="shared" si="123"/>
        <v>4.7897104677394511E-2</v>
      </c>
      <c r="AI290" s="160">
        <f t="shared" si="124"/>
        <v>11.292268694787371</v>
      </c>
      <c r="AJ290" s="13">
        <f t="shared" si="125"/>
        <v>0</v>
      </c>
      <c r="AK290" s="13">
        <f t="shared" si="126"/>
        <v>0</v>
      </c>
      <c r="AL290" s="161">
        <f t="shared" si="127"/>
        <v>11.292268694787371</v>
      </c>
    </row>
    <row r="291" spans="1:38" x14ac:dyDescent="0.45">
      <c r="A291" s="44" t="s">
        <v>1</v>
      </c>
      <c r="B291" s="16">
        <v>289</v>
      </c>
      <c r="C291" s="52">
        <v>289</v>
      </c>
      <c r="D291" s="23">
        <f t="shared" si="108"/>
        <v>13.138888888888888</v>
      </c>
      <c r="E291" s="58">
        <v>47.3</v>
      </c>
      <c r="F291" s="81">
        <f t="shared" si="128"/>
        <v>0.72222222222222265</v>
      </c>
      <c r="G291" s="82">
        <f t="shared" si="129"/>
        <v>2.6000000000000014</v>
      </c>
      <c r="H291" s="93">
        <f>SUM($D$2:$D291)</f>
        <v>1896.8055555555557</v>
      </c>
      <c r="I291" s="94">
        <f t="shared" si="130"/>
        <v>13.666666666666742</v>
      </c>
      <c r="J291" s="100">
        <f>'Vehicle data and specs'!$C$6*$F291</f>
        <v>611.00000000000034</v>
      </c>
      <c r="K291" s="8">
        <f>'Vehicle data and specs'!$C$6*9.81*'Vehicle data and specs'!$C$17</f>
        <v>82.99260000000001</v>
      </c>
      <c r="L291" s="10">
        <f>(1/2)*'Vehicle data and specs'!$C$20*'Vehicle data and specs'!$C$11*'Vehicle data and specs'!$C$13*$D291^2</f>
        <v>75.601326340663576</v>
      </c>
      <c r="M291" s="101">
        <f t="shared" si="109"/>
        <v>769.59392634066398</v>
      </c>
      <c r="N291" s="111">
        <f t="shared" si="110"/>
        <v>0</v>
      </c>
      <c r="O291" s="120">
        <f t="shared" si="111"/>
        <v>10517.783659989133</v>
      </c>
      <c r="P291" s="11">
        <f>SUM($O$2:$O291)</f>
        <v>597863.68534418521</v>
      </c>
      <c r="Q291" s="121">
        <f t="shared" si="112"/>
        <v>597.86368534418523</v>
      </c>
      <c r="R291" s="133">
        <f t="shared" si="113"/>
        <v>0</v>
      </c>
      <c r="S291" s="35">
        <f t="shared" si="131"/>
        <v>0</v>
      </c>
      <c r="T291" s="35">
        <f t="shared" si="132"/>
        <v>0</v>
      </c>
      <c r="U291" s="134">
        <f>SUM($R$2:$R291)</f>
        <v>-215536.9710482753</v>
      </c>
      <c r="V291" s="134">
        <f t="shared" si="114"/>
        <v>215536.9710482753</v>
      </c>
      <c r="W291" s="35">
        <f t="shared" si="115"/>
        <v>-215.53697104827529</v>
      </c>
      <c r="X291" s="135">
        <f t="shared" si="116"/>
        <v>215.53697104827529</v>
      </c>
      <c r="Y291" s="150">
        <f t="shared" si="117"/>
        <v>382.32671429590994</v>
      </c>
      <c r="Z291" s="11">
        <f t="shared" si="118"/>
        <v>10517.783659989133</v>
      </c>
      <c r="AA291" s="12">
        <f>1/2*'Vehicle data and specs'!$C$6*$D291^2</f>
        <v>73022.659722222204</v>
      </c>
      <c r="AB291" s="113">
        <f t="shared" si="119"/>
        <v>73.022659722222201</v>
      </c>
      <c r="AC291" s="183">
        <f t="shared" si="133"/>
        <v>0.16607324592894035</v>
      </c>
      <c r="AD291" s="42">
        <f t="shared" si="120"/>
        <v>-5.9871380846743136E-2</v>
      </c>
      <c r="AE291" s="42">
        <f t="shared" si="121"/>
        <v>5.9871380846743136E-2</v>
      </c>
      <c r="AF291" s="153">
        <f t="shared" si="134"/>
        <v>0.10620186508219721</v>
      </c>
      <c r="AG291" s="156">
        <f t="shared" si="122"/>
        <v>172.42957683862025</v>
      </c>
      <c r="AH291" s="157">
        <f t="shared" si="123"/>
        <v>4.7897104677394511E-2</v>
      </c>
      <c r="AI291" s="160">
        <f t="shared" si="124"/>
        <v>10.111609087753722</v>
      </c>
      <c r="AJ291" s="13">
        <f t="shared" si="125"/>
        <v>0</v>
      </c>
      <c r="AK291" s="13">
        <f t="shared" si="126"/>
        <v>0</v>
      </c>
      <c r="AL291" s="161">
        <f t="shared" si="127"/>
        <v>10.111609087753722</v>
      </c>
    </row>
    <row r="292" spans="1:38" x14ac:dyDescent="0.45">
      <c r="A292" s="44" t="s">
        <v>1</v>
      </c>
      <c r="B292" s="16">
        <v>290</v>
      </c>
      <c r="C292" s="52">
        <v>290</v>
      </c>
      <c r="D292" s="23">
        <f t="shared" si="108"/>
        <v>13.666666666666668</v>
      </c>
      <c r="E292" s="58">
        <v>49.2</v>
      </c>
      <c r="F292" s="81">
        <f t="shared" si="128"/>
        <v>0.34722222222222221</v>
      </c>
      <c r="G292" s="82">
        <f t="shared" si="129"/>
        <v>1.25</v>
      </c>
      <c r="H292" s="93">
        <f>SUM($D$2:$D292)</f>
        <v>1910.4722222222224</v>
      </c>
      <c r="I292" s="94">
        <f t="shared" si="130"/>
        <v>13.833333333333258</v>
      </c>
      <c r="J292" s="100">
        <f>'Vehicle data and specs'!$C$6*$F292</f>
        <v>293.75</v>
      </c>
      <c r="K292" s="8">
        <f>'Vehicle data and specs'!$C$6*9.81*'Vehicle data and specs'!$C$17</f>
        <v>82.99260000000001</v>
      </c>
      <c r="L292" s="10">
        <f>(1/2)*'Vehicle data and specs'!$C$20*'Vehicle data and specs'!$C$11*'Vehicle data and specs'!$C$13*$D292^2</f>
        <v>81.796993055555575</v>
      </c>
      <c r="M292" s="101">
        <f t="shared" si="109"/>
        <v>458.5395930555556</v>
      </c>
      <c r="N292" s="111">
        <f t="shared" si="110"/>
        <v>0</v>
      </c>
      <c r="O292" s="120">
        <f t="shared" si="111"/>
        <v>6343.1310372684848</v>
      </c>
      <c r="P292" s="11">
        <f>SUM($O$2:$O292)</f>
        <v>604206.81638145365</v>
      </c>
      <c r="Q292" s="121">
        <f t="shared" si="112"/>
        <v>604.20681638145368</v>
      </c>
      <c r="R292" s="133">
        <f t="shared" si="113"/>
        <v>0</v>
      </c>
      <c r="S292" s="35">
        <f t="shared" si="131"/>
        <v>0</v>
      </c>
      <c r="T292" s="35">
        <f t="shared" si="132"/>
        <v>0</v>
      </c>
      <c r="U292" s="134">
        <f>SUM($R$2:$R292)</f>
        <v>-215536.9710482753</v>
      </c>
      <c r="V292" s="134">
        <f t="shared" si="114"/>
        <v>215536.9710482753</v>
      </c>
      <c r="W292" s="35">
        <f t="shared" si="115"/>
        <v>-215.53697104827529</v>
      </c>
      <c r="X292" s="135">
        <f t="shared" si="116"/>
        <v>215.53697104827529</v>
      </c>
      <c r="Y292" s="150">
        <f t="shared" si="117"/>
        <v>388.66984533317839</v>
      </c>
      <c r="Z292" s="11">
        <f t="shared" si="118"/>
        <v>6343.1310372684848</v>
      </c>
      <c r="AA292" s="12">
        <f>1/2*'Vehicle data and specs'!$C$6*$D292^2</f>
        <v>79007.000000000015</v>
      </c>
      <c r="AB292" s="113">
        <f t="shared" si="119"/>
        <v>79.007000000000019</v>
      </c>
      <c r="AC292" s="183">
        <f t="shared" si="133"/>
        <v>0.16783522677262602</v>
      </c>
      <c r="AD292" s="42">
        <f t="shared" si="120"/>
        <v>-5.9871380846743136E-2</v>
      </c>
      <c r="AE292" s="42">
        <f t="shared" si="121"/>
        <v>5.9871380846743136E-2</v>
      </c>
      <c r="AF292" s="153">
        <f t="shared" si="134"/>
        <v>0.10796384592588289</v>
      </c>
      <c r="AG292" s="156">
        <f t="shared" si="122"/>
        <v>172.42957683862025</v>
      </c>
      <c r="AH292" s="157">
        <f t="shared" si="123"/>
        <v>4.7897104677394511E-2</v>
      </c>
      <c r="AI292" s="160">
        <f t="shared" si="124"/>
        <v>6.2667077717592603</v>
      </c>
      <c r="AJ292" s="13">
        <f t="shared" si="125"/>
        <v>0</v>
      </c>
      <c r="AK292" s="13">
        <f t="shared" si="126"/>
        <v>0</v>
      </c>
      <c r="AL292" s="161">
        <f t="shared" si="127"/>
        <v>6.2667077717592603</v>
      </c>
    </row>
    <row r="293" spans="1:38" x14ac:dyDescent="0.45">
      <c r="A293" s="44" t="s">
        <v>1</v>
      </c>
      <c r="B293" s="16">
        <v>291</v>
      </c>
      <c r="C293" s="52">
        <v>291</v>
      </c>
      <c r="D293" s="23">
        <f t="shared" si="108"/>
        <v>13.833333333333332</v>
      </c>
      <c r="E293" s="58">
        <v>49.8</v>
      </c>
      <c r="F293" s="81">
        <f t="shared" si="128"/>
        <v>0</v>
      </c>
      <c r="G293" s="82">
        <f t="shared" si="129"/>
        <v>0</v>
      </c>
      <c r="H293" s="93">
        <f>SUM($D$2:$D293)</f>
        <v>1924.3055555555557</v>
      </c>
      <c r="I293" s="94">
        <f t="shared" si="130"/>
        <v>13.666666666666742</v>
      </c>
      <c r="J293" s="100">
        <f>'Vehicle data and specs'!$C$6*$F293</f>
        <v>0</v>
      </c>
      <c r="K293" s="8">
        <f>'Vehicle data and specs'!$C$6*9.81*'Vehicle data and specs'!$C$17</f>
        <v>82.99260000000001</v>
      </c>
      <c r="L293" s="10">
        <f>(1/2)*'Vehicle data and specs'!$C$20*'Vehicle data and specs'!$C$11*'Vehicle data and specs'!$C$13*$D293^2</f>
        <v>83.804206597222219</v>
      </c>
      <c r="M293" s="101">
        <f t="shared" si="109"/>
        <v>166.79680659722223</v>
      </c>
      <c r="N293" s="111">
        <f t="shared" si="110"/>
        <v>0</v>
      </c>
      <c r="O293" s="120">
        <f t="shared" si="111"/>
        <v>0</v>
      </c>
      <c r="P293" s="11">
        <f>SUM($O$2:$O293)</f>
        <v>604206.81638145365</v>
      </c>
      <c r="Q293" s="121">
        <f t="shared" si="112"/>
        <v>604.20681638145368</v>
      </c>
      <c r="R293" s="133">
        <f t="shared" si="113"/>
        <v>0</v>
      </c>
      <c r="S293" s="35">
        <f t="shared" si="131"/>
        <v>0</v>
      </c>
      <c r="T293" s="35">
        <f t="shared" si="132"/>
        <v>0</v>
      </c>
      <c r="U293" s="134">
        <f>SUM($R$2:$R293)</f>
        <v>-215536.9710482753</v>
      </c>
      <c r="V293" s="134">
        <f t="shared" si="114"/>
        <v>215536.9710482753</v>
      </c>
      <c r="W293" s="35">
        <f t="shared" si="115"/>
        <v>-215.53697104827529</v>
      </c>
      <c r="X293" s="135">
        <f t="shared" si="116"/>
        <v>215.53697104827529</v>
      </c>
      <c r="Y293" s="150">
        <f t="shared" si="117"/>
        <v>388.66984533317839</v>
      </c>
      <c r="Z293" s="11">
        <f t="shared" si="118"/>
        <v>0</v>
      </c>
      <c r="AA293" s="12">
        <f>1/2*'Vehicle data and specs'!$C$6*$D293^2</f>
        <v>80945.749999999985</v>
      </c>
      <c r="AB293" s="113">
        <f t="shared" si="119"/>
        <v>80.94574999999999</v>
      </c>
      <c r="AC293" s="183">
        <f t="shared" si="133"/>
        <v>0.16783522677262602</v>
      </c>
      <c r="AD293" s="42">
        <f t="shared" si="120"/>
        <v>-5.9871380846743136E-2</v>
      </c>
      <c r="AE293" s="42">
        <f t="shared" si="121"/>
        <v>5.9871380846743136E-2</v>
      </c>
      <c r="AF293" s="153">
        <f t="shared" si="134"/>
        <v>0.10796384592588289</v>
      </c>
      <c r="AG293" s="156">
        <f t="shared" si="122"/>
        <v>172.42957683862025</v>
      </c>
      <c r="AH293" s="157">
        <f t="shared" si="123"/>
        <v>4.7897104677394511E-2</v>
      </c>
      <c r="AI293" s="160">
        <f t="shared" si="124"/>
        <v>2.3073558245949077</v>
      </c>
      <c r="AJ293" s="13">
        <f t="shared" si="125"/>
        <v>0</v>
      </c>
      <c r="AK293" s="13">
        <f t="shared" si="126"/>
        <v>0</v>
      </c>
      <c r="AL293" s="161">
        <f t="shared" si="127"/>
        <v>2.3073558245949077</v>
      </c>
    </row>
    <row r="294" spans="1:38" x14ac:dyDescent="0.45">
      <c r="A294" s="44" t="s">
        <v>1</v>
      </c>
      <c r="B294" s="16">
        <v>292</v>
      </c>
      <c r="C294" s="52">
        <v>292</v>
      </c>
      <c r="D294" s="23">
        <f t="shared" si="108"/>
        <v>13.666666666666668</v>
      </c>
      <c r="E294" s="58">
        <v>49.2</v>
      </c>
      <c r="F294" s="81">
        <f t="shared" si="128"/>
        <v>-0.23611111111111052</v>
      </c>
      <c r="G294" s="82">
        <f t="shared" si="129"/>
        <v>-0.84999999999999787</v>
      </c>
      <c r="H294" s="93">
        <f>SUM($D$2:$D294)</f>
        <v>1937.9722222222224</v>
      </c>
      <c r="I294" s="94">
        <f t="shared" si="130"/>
        <v>13.361111111111086</v>
      </c>
      <c r="J294" s="100">
        <f>'Vehicle data and specs'!$C$6*$F294</f>
        <v>-199.74999999999949</v>
      </c>
      <c r="K294" s="8">
        <f>'Vehicle data and specs'!$C$6*9.81*'Vehicle data and specs'!$C$17</f>
        <v>82.99260000000001</v>
      </c>
      <c r="L294" s="10">
        <f>(1/2)*'Vehicle data and specs'!$C$20*'Vehicle data and specs'!$C$11*'Vehicle data and specs'!$C$13*$D294^2</f>
        <v>81.796993055555575</v>
      </c>
      <c r="M294" s="101">
        <f t="shared" si="109"/>
        <v>-34.960406944443903</v>
      </c>
      <c r="N294" s="111">
        <f t="shared" si="110"/>
        <v>1</v>
      </c>
      <c r="O294" s="120">
        <f t="shared" si="111"/>
        <v>0</v>
      </c>
      <c r="P294" s="11">
        <f>SUM($O$2:$O294)</f>
        <v>604206.81638145365</v>
      </c>
      <c r="Q294" s="121">
        <f t="shared" si="112"/>
        <v>604.20681638145368</v>
      </c>
      <c r="R294" s="133">
        <f t="shared" si="113"/>
        <v>-467.10988167437461</v>
      </c>
      <c r="S294" s="35">
        <f t="shared" si="131"/>
        <v>467.10988167437461</v>
      </c>
      <c r="T294" s="35">
        <f t="shared" si="132"/>
        <v>0.46710988167437462</v>
      </c>
      <c r="U294" s="134">
        <f>SUM($R$2:$R294)</f>
        <v>-216004.08092994968</v>
      </c>
      <c r="V294" s="134">
        <f t="shared" si="114"/>
        <v>216004.08092994968</v>
      </c>
      <c r="W294" s="35">
        <f t="shared" si="115"/>
        <v>-216.00408092994968</v>
      </c>
      <c r="X294" s="135">
        <f t="shared" si="116"/>
        <v>216.00408092994968</v>
      </c>
      <c r="Y294" s="150">
        <f t="shared" si="117"/>
        <v>388.202735451504</v>
      </c>
      <c r="Z294" s="11">
        <f t="shared" si="118"/>
        <v>-467.10988167437461</v>
      </c>
      <c r="AA294" s="12">
        <f>1/2*'Vehicle data and specs'!$C$6*$D294^2</f>
        <v>79007.000000000015</v>
      </c>
      <c r="AB294" s="113">
        <f t="shared" si="119"/>
        <v>79.007000000000019</v>
      </c>
      <c r="AC294" s="183">
        <f t="shared" si="133"/>
        <v>0.16783522677262602</v>
      </c>
      <c r="AD294" s="42">
        <f t="shared" si="120"/>
        <v>-6.000113359165269E-2</v>
      </c>
      <c r="AE294" s="42">
        <f t="shared" si="121"/>
        <v>6.000113359165269E-2</v>
      </c>
      <c r="AF294" s="153">
        <f t="shared" si="134"/>
        <v>0.10783409318097334</v>
      </c>
      <c r="AG294" s="156">
        <f t="shared" si="122"/>
        <v>172.80326474395974</v>
      </c>
      <c r="AH294" s="157">
        <f t="shared" si="123"/>
        <v>4.8000906873322154E-2</v>
      </c>
      <c r="AI294" s="160">
        <f t="shared" si="124"/>
        <v>0</v>
      </c>
      <c r="AJ294" s="13">
        <f t="shared" si="125"/>
        <v>-0.47779222824073336</v>
      </c>
      <c r="AK294" s="13">
        <f t="shared" si="126"/>
        <v>0.47779222824073336</v>
      </c>
      <c r="AL294" s="161">
        <f t="shared" si="127"/>
        <v>-0.47779222824073336</v>
      </c>
    </row>
    <row r="295" spans="1:38" x14ac:dyDescent="0.45">
      <c r="A295" s="44" t="s">
        <v>1</v>
      </c>
      <c r="B295" s="16">
        <v>293</v>
      </c>
      <c r="C295" s="52">
        <v>293</v>
      </c>
      <c r="D295" s="23">
        <f t="shared" si="108"/>
        <v>13.361111111111111</v>
      </c>
      <c r="E295" s="58">
        <v>48.1</v>
      </c>
      <c r="F295" s="81">
        <f t="shared" si="128"/>
        <v>-0.26388888888888967</v>
      </c>
      <c r="G295" s="82">
        <f t="shared" si="129"/>
        <v>-0.95000000000000284</v>
      </c>
      <c r="H295" s="93">
        <f>SUM($D$2:$D295)</f>
        <v>1951.3333333333335</v>
      </c>
      <c r="I295" s="94">
        <f t="shared" si="130"/>
        <v>13.138888888888914</v>
      </c>
      <c r="J295" s="100">
        <f>'Vehicle data and specs'!$C$6*$F295</f>
        <v>-223.25000000000065</v>
      </c>
      <c r="K295" s="8">
        <f>'Vehicle data and specs'!$C$6*9.81*'Vehicle data and specs'!$C$17</f>
        <v>82.99260000000001</v>
      </c>
      <c r="L295" s="10">
        <f>(1/2)*'Vehicle data and specs'!$C$20*'Vehicle data and specs'!$C$11*'Vehicle data and specs'!$C$13*$D295^2</f>
        <v>78.180291618441359</v>
      </c>
      <c r="M295" s="101">
        <f t="shared" si="109"/>
        <v>-62.077108381559285</v>
      </c>
      <c r="N295" s="111">
        <f t="shared" si="110"/>
        <v>1</v>
      </c>
      <c r="O295" s="120">
        <f t="shared" si="111"/>
        <v>0</v>
      </c>
      <c r="P295" s="11">
        <f>SUM($O$2:$O295)</f>
        <v>604206.81638145365</v>
      </c>
      <c r="Q295" s="121">
        <f t="shared" si="112"/>
        <v>604.20681638145368</v>
      </c>
      <c r="R295" s="133">
        <f t="shared" si="113"/>
        <v>-815.62422956882222</v>
      </c>
      <c r="S295" s="35">
        <f t="shared" si="131"/>
        <v>815.62422956882222</v>
      </c>
      <c r="T295" s="35">
        <f t="shared" si="132"/>
        <v>0.81562422956882219</v>
      </c>
      <c r="U295" s="134">
        <f>SUM($R$2:$R295)</f>
        <v>-216819.70515951849</v>
      </c>
      <c r="V295" s="134">
        <f t="shared" si="114"/>
        <v>216819.70515951849</v>
      </c>
      <c r="W295" s="35">
        <f t="shared" si="115"/>
        <v>-216.81970515951849</v>
      </c>
      <c r="X295" s="135">
        <f t="shared" si="116"/>
        <v>216.81970515951849</v>
      </c>
      <c r="Y295" s="150">
        <f t="shared" si="117"/>
        <v>387.38711122193519</v>
      </c>
      <c r="Z295" s="11">
        <f t="shared" si="118"/>
        <v>-815.62422956882222</v>
      </c>
      <c r="AA295" s="12">
        <f>1/2*'Vehicle data and specs'!$C$6*$D295^2</f>
        <v>75513.659722222219</v>
      </c>
      <c r="AB295" s="113">
        <f t="shared" si="119"/>
        <v>75.513659722222215</v>
      </c>
      <c r="AC295" s="183">
        <f t="shared" si="133"/>
        <v>0.16783522677262602</v>
      </c>
      <c r="AD295" s="42">
        <f t="shared" si="120"/>
        <v>-6.0227695877644025E-2</v>
      </c>
      <c r="AE295" s="42">
        <f t="shared" si="121"/>
        <v>6.0227695877644025E-2</v>
      </c>
      <c r="AF295" s="153">
        <f t="shared" si="134"/>
        <v>0.107607530894982</v>
      </c>
      <c r="AG295" s="156">
        <f t="shared" si="122"/>
        <v>173.4557641276148</v>
      </c>
      <c r="AH295" s="157">
        <f t="shared" si="123"/>
        <v>4.8182156702115224E-2</v>
      </c>
      <c r="AI295" s="160">
        <f t="shared" si="124"/>
        <v>0</v>
      </c>
      <c r="AJ295" s="13">
        <f t="shared" si="125"/>
        <v>-0.82941914254250038</v>
      </c>
      <c r="AK295" s="13">
        <f t="shared" si="126"/>
        <v>0.82941914254250038</v>
      </c>
      <c r="AL295" s="161">
        <f t="shared" si="127"/>
        <v>-0.82941914254250038</v>
      </c>
    </row>
    <row r="296" spans="1:38" x14ac:dyDescent="0.45">
      <c r="A296" s="44" t="s">
        <v>1</v>
      </c>
      <c r="B296" s="16">
        <v>294</v>
      </c>
      <c r="C296" s="52">
        <v>294</v>
      </c>
      <c r="D296" s="23">
        <f t="shared" si="108"/>
        <v>13.138888888888888</v>
      </c>
      <c r="E296" s="58">
        <v>47.3</v>
      </c>
      <c r="F296" s="81">
        <f t="shared" si="128"/>
        <v>-0.18055555555555614</v>
      </c>
      <c r="G296" s="82">
        <f t="shared" si="129"/>
        <v>-0.65000000000000213</v>
      </c>
      <c r="H296" s="93">
        <f>SUM($D$2:$D296)</f>
        <v>1964.4722222222224</v>
      </c>
      <c r="I296" s="94">
        <f t="shared" si="130"/>
        <v>13</v>
      </c>
      <c r="J296" s="100">
        <f>'Vehicle data and specs'!$C$6*$F296</f>
        <v>-152.75000000000048</v>
      </c>
      <c r="K296" s="8">
        <f>'Vehicle data and specs'!$C$6*9.81*'Vehicle data and specs'!$C$17</f>
        <v>82.99260000000001</v>
      </c>
      <c r="L296" s="10">
        <f>(1/2)*'Vehicle data and specs'!$C$20*'Vehicle data and specs'!$C$11*'Vehicle data and specs'!$C$13*$D296^2</f>
        <v>75.601326340663576</v>
      </c>
      <c r="M296" s="101">
        <f t="shared" si="109"/>
        <v>5.8439263406631028</v>
      </c>
      <c r="N296" s="111">
        <f t="shared" si="110"/>
        <v>0</v>
      </c>
      <c r="O296" s="120">
        <f t="shared" si="111"/>
        <v>0</v>
      </c>
      <c r="P296" s="11">
        <f>SUM($O$2:$O296)</f>
        <v>604206.81638145365</v>
      </c>
      <c r="Q296" s="121">
        <f t="shared" si="112"/>
        <v>604.20681638145368</v>
      </c>
      <c r="R296" s="133">
        <f t="shared" si="113"/>
        <v>0</v>
      </c>
      <c r="S296" s="35">
        <f t="shared" si="131"/>
        <v>0</v>
      </c>
      <c r="T296" s="35">
        <f t="shared" si="132"/>
        <v>0</v>
      </c>
      <c r="U296" s="134">
        <f>SUM($R$2:$R296)</f>
        <v>-216819.70515951849</v>
      </c>
      <c r="V296" s="134">
        <f t="shared" si="114"/>
        <v>216819.70515951849</v>
      </c>
      <c r="W296" s="35">
        <f t="shared" si="115"/>
        <v>-216.81970515951849</v>
      </c>
      <c r="X296" s="135">
        <f t="shared" si="116"/>
        <v>216.81970515951849</v>
      </c>
      <c r="Y296" s="150">
        <f t="shared" si="117"/>
        <v>387.38711122193519</v>
      </c>
      <c r="Z296" s="11">
        <f t="shared" si="118"/>
        <v>0</v>
      </c>
      <c r="AA296" s="12">
        <f>1/2*'Vehicle data and specs'!$C$6*$D296^2</f>
        <v>73022.659722222204</v>
      </c>
      <c r="AB296" s="113">
        <f t="shared" si="119"/>
        <v>73.022659722222201</v>
      </c>
      <c r="AC296" s="183">
        <f t="shared" si="133"/>
        <v>0.16783522677262602</v>
      </c>
      <c r="AD296" s="42">
        <f t="shared" si="120"/>
        <v>-6.0227695877644025E-2</v>
      </c>
      <c r="AE296" s="42">
        <f t="shared" si="121"/>
        <v>6.0227695877644025E-2</v>
      </c>
      <c r="AF296" s="153">
        <f t="shared" si="134"/>
        <v>0.107607530894982</v>
      </c>
      <c r="AG296" s="156">
        <f t="shared" si="122"/>
        <v>173.4557641276148</v>
      </c>
      <c r="AH296" s="157">
        <f t="shared" si="123"/>
        <v>4.8182156702115224E-2</v>
      </c>
      <c r="AI296" s="160">
        <f t="shared" si="124"/>
        <v>7.6782698864823529E-2</v>
      </c>
      <c r="AJ296" s="13">
        <f t="shared" si="125"/>
        <v>0</v>
      </c>
      <c r="AK296" s="13">
        <f t="shared" si="126"/>
        <v>0</v>
      </c>
      <c r="AL296" s="161">
        <f t="shared" si="127"/>
        <v>7.6782698864823529E-2</v>
      </c>
    </row>
    <row r="297" spans="1:38" x14ac:dyDescent="0.45">
      <c r="A297" s="44" t="s">
        <v>1</v>
      </c>
      <c r="B297" s="16">
        <v>295</v>
      </c>
      <c r="C297" s="52">
        <v>295</v>
      </c>
      <c r="D297" s="23">
        <f t="shared" si="108"/>
        <v>12.999999999999998</v>
      </c>
      <c r="E297" s="58">
        <v>46.8</v>
      </c>
      <c r="F297" s="81">
        <f t="shared" si="128"/>
        <v>-8.3333333333332538E-2</v>
      </c>
      <c r="G297" s="82">
        <f t="shared" si="129"/>
        <v>-0.29999999999999716</v>
      </c>
      <c r="H297" s="93">
        <f>SUM($D$2:$D297)</f>
        <v>1977.4722222222224</v>
      </c>
      <c r="I297" s="94">
        <f t="shared" si="130"/>
        <v>12.972222222222172</v>
      </c>
      <c r="J297" s="100">
        <f>'Vehicle data and specs'!$C$6*$F297</f>
        <v>-70.499999999999332</v>
      </c>
      <c r="K297" s="8">
        <f>'Vehicle data and specs'!$C$6*9.81*'Vehicle data and specs'!$C$17</f>
        <v>82.99260000000001</v>
      </c>
      <c r="L297" s="10">
        <f>(1/2)*'Vehicle data and specs'!$C$20*'Vehicle data and specs'!$C$11*'Vehicle data and specs'!$C$13*$D297^2</f>
        <v>74.011437499999985</v>
      </c>
      <c r="M297" s="101">
        <f t="shared" si="109"/>
        <v>86.504037500000663</v>
      </c>
      <c r="N297" s="111">
        <f t="shared" si="110"/>
        <v>0</v>
      </c>
      <c r="O297" s="120">
        <f t="shared" si="111"/>
        <v>0</v>
      </c>
      <c r="P297" s="11">
        <f>SUM($O$2:$O297)</f>
        <v>604206.81638145365</v>
      </c>
      <c r="Q297" s="121">
        <f t="shared" si="112"/>
        <v>604.20681638145368</v>
      </c>
      <c r="R297" s="133">
        <f t="shared" si="113"/>
        <v>0</v>
      </c>
      <c r="S297" s="35">
        <f t="shared" si="131"/>
        <v>0</v>
      </c>
      <c r="T297" s="35">
        <f t="shared" si="132"/>
        <v>0</v>
      </c>
      <c r="U297" s="134">
        <f>SUM($R$2:$R297)</f>
        <v>-216819.70515951849</v>
      </c>
      <c r="V297" s="134">
        <f t="shared" si="114"/>
        <v>216819.70515951849</v>
      </c>
      <c r="W297" s="35">
        <f t="shared" si="115"/>
        <v>-216.81970515951849</v>
      </c>
      <c r="X297" s="135">
        <f t="shared" si="116"/>
        <v>216.81970515951849</v>
      </c>
      <c r="Y297" s="150">
        <f t="shared" si="117"/>
        <v>387.38711122193519</v>
      </c>
      <c r="Z297" s="11">
        <f t="shared" si="118"/>
        <v>0</v>
      </c>
      <c r="AA297" s="12">
        <f>1/2*'Vehicle data and specs'!$C$6*$D297^2</f>
        <v>71486.999999999971</v>
      </c>
      <c r="AB297" s="113">
        <f t="shared" si="119"/>
        <v>71.486999999999966</v>
      </c>
      <c r="AC297" s="183">
        <f t="shared" si="133"/>
        <v>0.16783522677262602</v>
      </c>
      <c r="AD297" s="42">
        <f t="shared" si="120"/>
        <v>-6.0227695877644025E-2</v>
      </c>
      <c r="AE297" s="42">
        <f t="shared" si="121"/>
        <v>6.0227695877644025E-2</v>
      </c>
      <c r="AF297" s="153">
        <f t="shared" si="134"/>
        <v>0.107607530894982</v>
      </c>
      <c r="AG297" s="156">
        <f t="shared" si="122"/>
        <v>173.4557641276148</v>
      </c>
      <c r="AH297" s="157">
        <f t="shared" si="123"/>
        <v>4.8182156702115224E-2</v>
      </c>
      <c r="AI297" s="160">
        <f t="shared" si="124"/>
        <v>1.1245524875000086</v>
      </c>
      <c r="AJ297" s="13">
        <f t="shared" si="125"/>
        <v>0</v>
      </c>
      <c r="AK297" s="13">
        <f t="shared" si="126"/>
        <v>0</v>
      </c>
      <c r="AL297" s="161">
        <f t="shared" si="127"/>
        <v>1.1245524875000086</v>
      </c>
    </row>
    <row r="298" spans="1:38" x14ac:dyDescent="0.45">
      <c r="A298" s="44" t="s">
        <v>1</v>
      </c>
      <c r="B298" s="16">
        <v>296</v>
      </c>
      <c r="C298" s="52">
        <v>296</v>
      </c>
      <c r="D298" s="23">
        <f t="shared" si="108"/>
        <v>12.972222222222223</v>
      </c>
      <c r="E298" s="58">
        <v>46.7</v>
      </c>
      <c r="F298" s="81">
        <f t="shared" si="128"/>
        <v>0</v>
      </c>
      <c r="G298" s="82">
        <f t="shared" si="129"/>
        <v>0</v>
      </c>
      <c r="H298" s="93">
        <f>SUM($D$2:$D298)</f>
        <v>1990.4444444444446</v>
      </c>
      <c r="I298" s="94">
        <f t="shared" si="130"/>
        <v>13</v>
      </c>
      <c r="J298" s="100">
        <f>'Vehicle data and specs'!$C$6*$F298</f>
        <v>0</v>
      </c>
      <c r="K298" s="8">
        <f>'Vehicle data and specs'!$C$6*9.81*'Vehicle data and specs'!$C$17</f>
        <v>82.99260000000001</v>
      </c>
      <c r="L298" s="10">
        <f>(1/2)*'Vehicle data and specs'!$C$20*'Vehicle data and specs'!$C$11*'Vehicle data and specs'!$C$13*$D298^2</f>
        <v>73.695487220293231</v>
      </c>
      <c r="M298" s="101">
        <f t="shared" si="109"/>
        <v>156.68808722029326</v>
      </c>
      <c r="N298" s="111">
        <f t="shared" si="110"/>
        <v>0</v>
      </c>
      <c r="O298" s="120">
        <f t="shared" si="111"/>
        <v>0</v>
      </c>
      <c r="P298" s="11">
        <f>SUM($O$2:$O298)</f>
        <v>604206.81638145365</v>
      </c>
      <c r="Q298" s="121">
        <f t="shared" si="112"/>
        <v>604.20681638145368</v>
      </c>
      <c r="R298" s="133">
        <f t="shared" si="113"/>
        <v>0</v>
      </c>
      <c r="S298" s="35">
        <f t="shared" si="131"/>
        <v>0</v>
      </c>
      <c r="T298" s="35">
        <f t="shared" si="132"/>
        <v>0</v>
      </c>
      <c r="U298" s="134">
        <f>SUM($R$2:$R298)</f>
        <v>-216819.70515951849</v>
      </c>
      <c r="V298" s="134">
        <f t="shared" si="114"/>
        <v>216819.70515951849</v>
      </c>
      <c r="W298" s="35">
        <f t="shared" si="115"/>
        <v>-216.81970515951849</v>
      </c>
      <c r="X298" s="135">
        <f t="shared" si="116"/>
        <v>216.81970515951849</v>
      </c>
      <c r="Y298" s="150">
        <f t="shared" si="117"/>
        <v>387.38711122193519</v>
      </c>
      <c r="Z298" s="11">
        <f t="shared" si="118"/>
        <v>0</v>
      </c>
      <c r="AA298" s="12">
        <f>1/2*'Vehicle data and specs'!$C$6*$D298^2</f>
        <v>71181.826388888905</v>
      </c>
      <c r="AB298" s="113">
        <f t="shared" si="119"/>
        <v>71.181826388888908</v>
      </c>
      <c r="AC298" s="183">
        <f t="shared" si="133"/>
        <v>0.16783522677262602</v>
      </c>
      <c r="AD298" s="42">
        <f t="shared" si="120"/>
        <v>-6.0227695877644025E-2</v>
      </c>
      <c r="AE298" s="42">
        <f t="shared" si="121"/>
        <v>6.0227695877644025E-2</v>
      </c>
      <c r="AF298" s="153">
        <f t="shared" si="134"/>
        <v>0.107607530894982</v>
      </c>
      <c r="AG298" s="156">
        <f t="shared" si="122"/>
        <v>173.4557641276148</v>
      </c>
      <c r="AH298" s="157">
        <f t="shared" si="123"/>
        <v>4.8182156702115224E-2</v>
      </c>
      <c r="AI298" s="160">
        <f t="shared" si="124"/>
        <v>2.032592686996582</v>
      </c>
      <c r="AJ298" s="13">
        <f t="shared" si="125"/>
        <v>0</v>
      </c>
      <c r="AK298" s="13">
        <f t="shared" si="126"/>
        <v>0</v>
      </c>
      <c r="AL298" s="161">
        <f t="shared" si="127"/>
        <v>2.032592686996582</v>
      </c>
    </row>
    <row r="299" spans="1:38" x14ac:dyDescent="0.45">
      <c r="A299" s="44" t="s">
        <v>1</v>
      </c>
      <c r="B299" s="16">
        <v>297</v>
      </c>
      <c r="C299" s="52">
        <v>297</v>
      </c>
      <c r="D299" s="23">
        <f t="shared" si="108"/>
        <v>12.999999999999998</v>
      </c>
      <c r="E299" s="58">
        <v>46.8</v>
      </c>
      <c r="F299" s="81">
        <f t="shared" si="128"/>
        <v>5.5555555555555358E-2</v>
      </c>
      <c r="G299" s="82">
        <f t="shared" si="129"/>
        <v>0.19999999999999929</v>
      </c>
      <c r="H299" s="93">
        <f>SUM($D$2:$D299)</f>
        <v>2003.4444444444446</v>
      </c>
      <c r="I299" s="94">
        <f t="shared" si="130"/>
        <v>13.083333333333258</v>
      </c>
      <c r="J299" s="100">
        <f>'Vehicle data and specs'!$C$6*$F299</f>
        <v>46.999999999999829</v>
      </c>
      <c r="K299" s="8">
        <f>'Vehicle data and specs'!$C$6*9.81*'Vehicle data and specs'!$C$17</f>
        <v>82.99260000000001</v>
      </c>
      <c r="L299" s="10">
        <f>(1/2)*'Vehicle data and specs'!$C$20*'Vehicle data and specs'!$C$11*'Vehicle data and specs'!$C$13*$D299^2</f>
        <v>74.011437499999985</v>
      </c>
      <c r="M299" s="101">
        <f t="shared" si="109"/>
        <v>204.00403749999981</v>
      </c>
      <c r="N299" s="111">
        <f t="shared" si="110"/>
        <v>0</v>
      </c>
      <c r="O299" s="120">
        <f t="shared" si="111"/>
        <v>2669.0528239583155</v>
      </c>
      <c r="P299" s="11">
        <f>SUM($O$2:$O299)</f>
        <v>606875.86920541199</v>
      </c>
      <c r="Q299" s="121">
        <f t="shared" si="112"/>
        <v>606.87586920541196</v>
      </c>
      <c r="R299" s="133">
        <f t="shared" si="113"/>
        <v>0</v>
      </c>
      <c r="S299" s="35">
        <f t="shared" si="131"/>
        <v>0</v>
      </c>
      <c r="T299" s="35">
        <f t="shared" si="132"/>
        <v>0</v>
      </c>
      <c r="U299" s="134">
        <f>SUM($R$2:$R299)</f>
        <v>-216819.70515951849</v>
      </c>
      <c r="V299" s="134">
        <f t="shared" si="114"/>
        <v>216819.70515951849</v>
      </c>
      <c r="W299" s="35">
        <f t="shared" si="115"/>
        <v>-216.81970515951849</v>
      </c>
      <c r="X299" s="135">
        <f t="shared" si="116"/>
        <v>216.81970515951849</v>
      </c>
      <c r="Y299" s="150">
        <f t="shared" si="117"/>
        <v>390.05616404589347</v>
      </c>
      <c r="Z299" s="11">
        <f t="shared" si="118"/>
        <v>2669.0528239583155</v>
      </c>
      <c r="AA299" s="12">
        <f>1/2*'Vehicle data and specs'!$C$6*$D299^2</f>
        <v>71486.999999999971</v>
      </c>
      <c r="AB299" s="113">
        <f t="shared" si="119"/>
        <v>71.486999999999966</v>
      </c>
      <c r="AC299" s="183">
        <f t="shared" si="133"/>
        <v>0.16857663033483666</v>
      </c>
      <c r="AD299" s="42">
        <f t="shared" si="120"/>
        <v>-6.0227695877644025E-2</v>
      </c>
      <c r="AE299" s="42">
        <f t="shared" si="121"/>
        <v>6.0227695877644025E-2</v>
      </c>
      <c r="AF299" s="153">
        <f t="shared" si="134"/>
        <v>0.10834893445719264</v>
      </c>
      <c r="AG299" s="156">
        <f t="shared" si="122"/>
        <v>173.4557641276148</v>
      </c>
      <c r="AH299" s="157">
        <f t="shared" si="123"/>
        <v>4.8182156702115224E-2</v>
      </c>
      <c r="AI299" s="160">
        <f t="shared" si="124"/>
        <v>2.6520524874999976</v>
      </c>
      <c r="AJ299" s="13">
        <f t="shared" si="125"/>
        <v>0</v>
      </c>
      <c r="AK299" s="13">
        <f t="shared" si="126"/>
        <v>0</v>
      </c>
      <c r="AL299" s="161">
        <f t="shared" si="127"/>
        <v>2.6520524874999976</v>
      </c>
    </row>
    <row r="300" spans="1:38" x14ac:dyDescent="0.45">
      <c r="A300" s="44" t="s">
        <v>1</v>
      </c>
      <c r="B300" s="16">
        <v>298</v>
      </c>
      <c r="C300" s="52">
        <v>298</v>
      </c>
      <c r="D300" s="23">
        <f t="shared" si="108"/>
        <v>13.083333333333334</v>
      </c>
      <c r="E300" s="58">
        <v>47.1</v>
      </c>
      <c r="F300" s="81">
        <f t="shared" si="128"/>
        <v>6.9444444444444448E-2</v>
      </c>
      <c r="G300" s="82">
        <f t="shared" si="129"/>
        <v>0.25</v>
      </c>
      <c r="H300" s="93">
        <f>SUM($D$2:$D300)</f>
        <v>2016.5277777777778</v>
      </c>
      <c r="I300" s="94">
        <f t="shared" si="130"/>
        <v>13.138888888888914</v>
      </c>
      <c r="J300" s="100">
        <f>'Vehicle data and specs'!$C$6*$F300</f>
        <v>58.75</v>
      </c>
      <c r="K300" s="8">
        <f>'Vehicle data and specs'!$C$6*9.81*'Vehicle data and specs'!$C$17</f>
        <v>82.99260000000001</v>
      </c>
      <c r="L300" s="10">
        <f>(1/2)*'Vehicle data and specs'!$C$20*'Vehicle data and specs'!$C$11*'Vehicle data and specs'!$C$13*$D300^2</f>
        <v>74.963343315972224</v>
      </c>
      <c r="M300" s="101">
        <f t="shared" si="109"/>
        <v>216.70594331597223</v>
      </c>
      <c r="N300" s="111">
        <f t="shared" si="110"/>
        <v>0</v>
      </c>
      <c r="O300" s="120">
        <f t="shared" si="111"/>
        <v>2847.2753107904186</v>
      </c>
      <c r="P300" s="11">
        <f>SUM($O$2:$O300)</f>
        <v>609723.14451620239</v>
      </c>
      <c r="Q300" s="121">
        <f t="shared" si="112"/>
        <v>609.72314451620241</v>
      </c>
      <c r="R300" s="133">
        <f t="shared" si="113"/>
        <v>0</v>
      </c>
      <c r="S300" s="35">
        <f t="shared" si="131"/>
        <v>0</v>
      </c>
      <c r="T300" s="35">
        <f t="shared" si="132"/>
        <v>0</v>
      </c>
      <c r="U300" s="134">
        <f>SUM($R$2:$R300)</f>
        <v>-216819.70515951849</v>
      </c>
      <c r="V300" s="134">
        <f t="shared" si="114"/>
        <v>216819.70515951849</v>
      </c>
      <c r="W300" s="35">
        <f t="shared" si="115"/>
        <v>-216.81970515951849</v>
      </c>
      <c r="X300" s="135">
        <f t="shared" si="116"/>
        <v>216.81970515951849</v>
      </c>
      <c r="Y300" s="150">
        <f t="shared" si="117"/>
        <v>392.90343935668392</v>
      </c>
      <c r="Z300" s="11">
        <f t="shared" si="118"/>
        <v>2847.2753107904186</v>
      </c>
      <c r="AA300" s="12">
        <f>1/2*'Vehicle data and specs'!$C$6*$D300^2</f>
        <v>72406.4375</v>
      </c>
      <c r="AB300" s="113">
        <f t="shared" si="119"/>
        <v>72.406437499999996</v>
      </c>
      <c r="AC300" s="183">
        <f t="shared" si="133"/>
        <v>0.16936754014338956</v>
      </c>
      <c r="AD300" s="42">
        <f t="shared" si="120"/>
        <v>-6.0227695877644025E-2</v>
      </c>
      <c r="AE300" s="42">
        <f t="shared" si="121"/>
        <v>6.0227695877644025E-2</v>
      </c>
      <c r="AF300" s="153">
        <f t="shared" si="134"/>
        <v>0.10913984426574554</v>
      </c>
      <c r="AG300" s="156">
        <f t="shared" si="122"/>
        <v>173.4557641276148</v>
      </c>
      <c r="AH300" s="157">
        <f t="shared" si="123"/>
        <v>4.8182156702115224E-2</v>
      </c>
      <c r="AI300" s="160">
        <f t="shared" si="124"/>
        <v>2.8352360917173036</v>
      </c>
      <c r="AJ300" s="13">
        <f t="shared" si="125"/>
        <v>0</v>
      </c>
      <c r="AK300" s="13">
        <f t="shared" si="126"/>
        <v>0</v>
      </c>
      <c r="AL300" s="161">
        <f t="shared" si="127"/>
        <v>2.8352360917173036</v>
      </c>
    </row>
    <row r="301" spans="1:38" x14ac:dyDescent="0.45">
      <c r="A301" s="44" t="s">
        <v>1</v>
      </c>
      <c r="B301" s="16">
        <v>299</v>
      </c>
      <c r="C301" s="52">
        <v>299</v>
      </c>
      <c r="D301" s="23">
        <f t="shared" si="108"/>
        <v>13.138888888888888</v>
      </c>
      <c r="E301" s="58">
        <v>47.3</v>
      </c>
      <c r="F301" s="81">
        <f t="shared" si="128"/>
        <v>2.7777777777777186E-2</v>
      </c>
      <c r="G301" s="82">
        <f t="shared" si="129"/>
        <v>9.9999999999997868E-2</v>
      </c>
      <c r="H301" s="93">
        <f>SUM($D$2:$D301)</f>
        <v>2029.6666666666667</v>
      </c>
      <c r="I301" s="94">
        <f t="shared" si="130"/>
        <v>13.138888888888914</v>
      </c>
      <c r="J301" s="100">
        <f>'Vehicle data and specs'!$C$6*$F301</f>
        <v>23.499999999999499</v>
      </c>
      <c r="K301" s="8">
        <f>'Vehicle data and specs'!$C$6*9.81*'Vehicle data and specs'!$C$17</f>
        <v>82.99260000000001</v>
      </c>
      <c r="L301" s="10">
        <f>(1/2)*'Vehicle data and specs'!$C$20*'Vehicle data and specs'!$C$11*'Vehicle data and specs'!$C$13*$D301^2</f>
        <v>75.601326340663576</v>
      </c>
      <c r="M301" s="101">
        <f t="shared" si="109"/>
        <v>182.09392634066307</v>
      </c>
      <c r="N301" s="111">
        <f t="shared" si="110"/>
        <v>0</v>
      </c>
      <c r="O301" s="120">
        <f t="shared" si="111"/>
        <v>2392.5118655314945</v>
      </c>
      <c r="P301" s="11">
        <f>SUM($O$2:$O301)</f>
        <v>612115.65638173383</v>
      </c>
      <c r="Q301" s="121">
        <f t="shared" si="112"/>
        <v>612.11565638173386</v>
      </c>
      <c r="R301" s="133">
        <f t="shared" si="113"/>
        <v>0</v>
      </c>
      <c r="S301" s="35">
        <f t="shared" si="131"/>
        <v>0</v>
      </c>
      <c r="T301" s="35">
        <f t="shared" si="132"/>
        <v>0</v>
      </c>
      <c r="U301" s="134">
        <f>SUM($R$2:$R301)</f>
        <v>-216819.70515951849</v>
      </c>
      <c r="V301" s="134">
        <f t="shared" si="114"/>
        <v>216819.70515951849</v>
      </c>
      <c r="W301" s="35">
        <f t="shared" si="115"/>
        <v>-216.81970515951849</v>
      </c>
      <c r="X301" s="135">
        <f t="shared" si="116"/>
        <v>216.81970515951849</v>
      </c>
      <c r="Y301" s="150">
        <f t="shared" si="117"/>
        <v>395.29595122221536</v>
      </c>
      <c r="Z301" s="11">
        <f t="shared" si="118"/>
        <v>2392.5118655314945</v>
      </c>
      <c r="AA301" s="12">
        <f>1/2*'Vehicle data and specs'!$C$6*$D301^2</f>
        <v>73022.659722222204</v>
      </c>
      <c r="AB301" s="113">
        <f t="shared" si="119"/>
        <v>73.022659722222201</v>
      </c>
      <c r="AC301" s="183">
        <f t="shared" si="133"/>
        <v>0.17003212677270385</v>
      </c>
      <c r="AD301" s="42">
        <f t="shared" si="120"/>
        <v>-6.0227695877644025E-2</v>
      </c>
      <c r="AE301" s="42">
        <f t="shared" si="121"/>
        <v>6.0227695877644025E-2</v>
      </c>
      <c r="AF301" s="153">
        <f t="shared" si="134"/>
        <v>0.10980443089505983</v>
      </c>
      <c r="AG301" s="156">
        <f t="shared" si="122"/>
        <v>173.4557641276148</v>
      </c>
      <c r="AH301" s="157">
        <f t="shared" si="123"/>
        <v>4.8182156702115224E-2</v>
      </c>
      <c r="AI301" s="160">
        <f t="shared" si="124"/>
        <v>2.3925118655314894</v>
      </c>
      <c r="AJ301" s="13">
        <f t="shared" si="125"/>
        <v>0</v>
      </c>
      <c r="AK301" s="13">
        <f t="shared" si="126"/>
        <v>0</v>
      </c>
      <c r="AL301" s="161">
        <f t="shared" si="127"/>
        <v>2.3925118655314894</v>
      </c>
    </row>
    <row r="302" spans="1:38" x14ac:dyDescent="0.45">
      <c r="A302" s="44" t="s">
        <v>1</v>
      </c>
      <c r="B302" s="16">
        <v>300</v>
      </c>
      <c r="C302" s="52">
        <v>300</v>
      </c>
      <c r="D302" s="23">
        <f t="shared" si="108"/>
        <v>13.138888888888888</v>
      </c>
      <c r="E302" s="58">
        <v>47.3</v>
      </c>
      <c r="F302" s="81">
        <f t="shared" si="128"/>
        <v>-2.7777777777777186E-2</v>
      </c>
      <c r="G302" s="82">
        <f t="shared" si="129"/>
        <v>-9.9999999999997868E-2</v>
      </c>
      <c r="H302" s="93">
        <f>SUM($D$2:$D302)</f>
        <v>2042.8055555555557</v>
      </c>
      <c r="I302" s="94">
        <f t="shared" si="130"/>
        <v>13.083333333333485</v>
      </c>
      <c r="J302" s="100">
        <f>'Vehicle data and specs'!$C$6*$F302</f>
        <v>-23.499999999999499</v>
      </c>
      <c r="K302" s="8">
        <f>'Vehicle data and specs'!$C$6*9.81*'Vehicle data and specs'!$C$17</f>
        <v>82.99260000000001</v>
      </c>
      <c r="L302" s="10">
        <f>(1/2)*'Vehicle data and specs'!$C$20*'Vehicle data and specs'!$C$11*'Vehicle data and specs'!$C$13*$D302^2</f>
        <v>75.601326340663576</v>
      </c>
      <c r="M302" s="101">
        <f t="shared" si="109"/>
        <v>135.0939263406641</v>
      </c>
      <c r="N302" s="111">
        <f t="shared" si="110"/>
        <v>0</v>
      </c>
      <c r="O302" s="120">
        <f t="shared" si="111"/>
        <v>0</v>
      </c>
      <c r="P302" s="11">
        <f>SUM($O$2:$O302)</f>
        <v>612115.65638173383</v>
      </c>
      <c r="Q302" s="121">
        <f t="shared" si="112"/>
        <v>612.11565638173386</v>
      </c>
      <c r="R302" s="133">
        <f t="shared" si="113"/>
        <v>0</v>
      </c>
      <c r="S302" s="35">
        <f t="shared" si="131"/>
        <v>0</v>
      </c>
      <c r="T302" s="35">
        <f t="shared" si="132"/>
        <v>0</v>
      </c>
      <c r="U302" s="134">
        <f>SUM($R$2:$R302)</f>
        <v>-216819.70515951849</v>
      </c>
      <c r="V302" s="134">
        <f t="shared" si="114"/>
        <v>216819.70515951849</v>
      </c>
      <c r="W302" s="35">
        <f t="shared" si="115"/>
        <v>-216.81970515951849</v>
      </c>
      <c r="X302" s="135">
        <f t="shared" si="116"/>
        <v>216.81970515951849</v>
      </c>
      <c r="Y302" s="150">
        <f t="shared" si="117"/>
        <v>395.29595122221536</v>
      </c>
      <c r="Z302" s="11">
        <f t="shared" si="118"/>
        <v>0</v>
      </c>
      <c r="AA302" s="12">
        <f>1/2*'Vehicle data and specs'!$C$6*$D302^2</f>
        <v>73022.659722222204</v>
      </c>
      <c r="AB302" s="113">
        <f t="shared" si="119"/>
        <v>73.022659722222201</v>
      </c>
      <c r="AC302" s="183">
        <f t="shared" si="133"/>
        <v>0.17003212677270385</v>
      </c>
      <c r="AD302" s="42">
        <f t="shared" si="120"/>
        <v>-6.0227695877644025E-2</v>
      </c>
      <c r="AE302" s="42">
        <f t="shared" si="121"/>
        <v>6.0227695877644025E-2</v>
      </c>
      <c r="AF302" s="153">
        <f t="shared" si="134"/>
        <v>0.10980443089505983</v>
      </c>
      <c r="AG302" s="156">
        <f t="shared" si="122"/>
        <v>173.4557641276148</v>
      </c>
      <c r="AH302" s="157">
        <f t="shared" si="123"/>
        <v>4.8182156702115224E-2</v>
      </c>
      <c r="AI302" s="160">
        <f t="shared" si="124"/>
        <v>1.7749840877537253</v>
      </c>
      <c r="AJ302" s="13">
        <f t="shared" si="125"/>
        <v>0</v>
      </c>
      <c r="AK302" s="13">
        <f t="shared" si="126"/>
        <v>0</v>
      </c>
      <c r="AL302" s="161">
        <f t="shared" si="127"/>
        <v>1.7749840877537253</v>
      </c>
    </row>
    <row r="303" spans="1:38" x14ac:dyDescent="0.45">
      <c r="A303" s="44" t="s">
        <v>1</v>
      </c>
      <c r="B303" s="16">
        <v>301</v>
      </c>
      <c r="C303" s="52">
        <v>301</v>
      </c>
      <c r="D303" s="23">
        <f t="shared" si="108"/>
        <v>13.083333333333334</v>
      </c>
      <c r="E303" s="58">
        <v>47.1</v>
      </c>
      <c r="F303" s="81">
        <f t="shared" si="128"/>
        <v>-9.7222222222221627E-2</v>
      </c>
      <c r="G303" s="82">
        <f t="shared" si="129"/>
        <v>-0.34999999999999787</v>
      </c>
      <c r="H303" s="93">
        <f>SUM($D$2:$D303)</f>
        <v>2055.8888888888891</v>
      </c>
      <c r="I303" s="94">
        <f t="shared" si="130"/>
        <v>12.944444444444343</v>
      </c>
      <c r="J303" s="100">
        <f>'Vehicle data and specs'!$C$6*$F303</f>
        <v>-82.249999999999503</v>
      </c>
      <c r="K303" s="8">
        <f>'Vehicle data and specs'!$C$6*9.81*'Vehicle data and specs'!$C$17</f>
        <v>82.99260000000001</v>
      </c>
      <c r="L303" s="10">
        <f>(1/2)*'Vehicle data and specs'!$C$20*'Vehicle data and specs'!$C$11*'Vehicle data and specs'!$C$13*$D303^2</f>
        <v>74.963343315972224</v>
      </c>
      <c r="M303" s="101">
        <f t="shared" si="109"/>
        <v>75.705943315972732</v>
      </c>
      <c r="N303" s="111">
        <f t="shared" si="110"/>
        <v>0</v>
      </c>
      <c r="O303" s="120">
        <f t="shared" si="111"/>
        <v>0</v>
      </c>
      <c r="P303" s="11">
        <f>SUM($O$2:$O303)</f>
        <v>612115.65638173383</v>
      </c>
      <c r="Q303" s="121">
        <f t="shared" si="112"/>
        <v>612.11565638173386</v>
      </c>
      <c r="R303" s="133">
        <f t="shared" si="113"/>
        <v>0</v>
      </c>
      <c r="S303" s="35">
        <f t="shared" si="131"/>
        <v>0</v>
      </c>
      <c r="T303" s="35">
        <f t="shared" si="132"/>
        <v>0</v>
      </c>
      <c r="U303" s="134">
        <f>SUM($R$2:$R303)</f>
        <v>-216819.70515951849</v>
      </c>
      <c r="V303" s="134">
        <f t="shared" si="114"/>
        <v>216819.70515951849</v>
      </c>
      <c r="W303" s="35">
        <f t="shared" si="115"/>
        <v>-216.81970515951849</v>
      </c>
      <c r="X303" s="135">
        <f t="shared" si="116"/>
        <v>216.81970515951849</v>
      </c>
      <c r="Y303" s="150">
        <f t="shared" si="117"/>
        <v>395.29595122221536</v>
      </c>
      <c r="Z303" s="11">
        <f t="shared" si="118"/>
        <v>0</v>
      </c>
      <c r="AA303" s="12">
        <f>1/2*'Vehicle data and specs'!$C$6*$D303^2</f>
        <v>72406.4375</v>
      </c>
      <c r="AB303" s="113">
        <f t="shared" si="119"/>
        <v>72.406437499999996</v>
      </c>
      <c r="AC303" s="183">
        <f t="shared" si="133"/>
        <v>0.17003212677270385</v>
      </c>
      <c r="AD303" s="42">
        <f t="shared" si="120"/>
        <v>-6.0227695877644025E-2</v>
      </c>
      <c r="AE303" s="42">
        <f t="shared" si="121"/>
        <v>6.0227695877644025E-2</v>
      </c>
      <c r="AF303" s="153">
        <f t="shared" si="134"/>
        <v>0.10980443089505983</v>
      </c>
      <c r="AG303" s="156">
        <f t="shared" si="122"/>
        <v>173.4557641276148</v>
      </c>
      <c r="AH303" s="157">
        <f t="shared" si="123"/>
        <v>4.8182156702115224E-2</v>
      </c>
      <c r="AI303" s="160">
        <f t="shared" si="124"/>
        <v>0.99048609171730995</v>
      </c>
      <c r="AJ303" s="13">
        <f t="shared" si="125"/>
        <v>0</v>
      </c>
      <c r="AK303" s="13">
        <f t="shared" si="126"/>
        <v>0</v>
      </c>
      <c r="AL303" s="161">
        <f t="shared" si="127"/>
        <v>0.99048609171730995</v>
      </c>
    </row>
    <row r="304" spans="1:38" x14ac:dyDescent="0.45">
      <c r="A304" s="44" t="s">
        <v>1</v>
      </c>
      <c r="B304" s="16">
        <v>302</v>
      </c>
      <c r="C304" s="52">
        <v>302</v>
      </c>
      <c r="D304" s="23">
        <f t="shared" si="108"/>
        <v>12.944444444444445</v>
      </c>
      <c r="E304" s="58">
        <v>46.6</v>
      </c>
      <c r="F304" s="81">
        <f t="shared" si="128"/>
        <v>-0.18055555555555614</v>
      </c>
      <c r="G304" s="82">
        <f t="shared" si="129"/>
        <v>-0.65000000000000213</v>
      </c>
      <c r="H304" s="93">
        <f>SUM($D$2:$D304)</f>
        <v>2068.8333333333335</v>
      </c>
      <c r="I304" s="94">
        <f t="shared" si="130"/>
        <v>12.722222222222172</v>
      </c>
      <c r="J304" s="100">
        <f>'Vehicle data and specs'!$C$6*$F304</f>
        <v>-152.75000000000048</v>
      </c>
      <c r="K304" s="8">
        <f>'Vehicle data and specs'!$C$6*9.81*'Vehicle data and specs'!$C$17</f>
        <v>82.99260000000001</v>
      </c>
      <c r="L304" s="10">
        <f>(1/2)*'Vehicle data and specs'!$C$20*'Vehicle data and specs'!$C$11*'Vehicle data and specs'!$C$13*$D304^2</f>
        <v>73.380212770061746</v>
      </c>
      <c r="M304" s="101">
        <f t="shared" si="109"/>
        <v>3.6228127700612731</v>
      </c>
      <c r="N304" s="111">
        <f t="shared" si="110"/>
        <v>0</v>
      </c>
      <c r="O304" s="120">
        <f t="shared" si="111"/>
        <v>0</v>
      </c>
      <c r="P304" s="11">
        <f>SUM($O$2:$O304)</f>
        <v>612115.65638173383</v>
      </c>
      <c r="Q304" s="121">
        <f t="shared" si="112"/>
        <v>612.11565638173386</v>
      </c>
      <c r="R304" s="133">
        <f t="shared" si="113"/>
        <v>0</v>
      </c>
      <c r="S304" s="35">
        <f t="shared" si="131"/>
        <v>0</v>
      </c>
      <c r="T304" s="35">
        <f t="shared" si="132"/>
        <v>0</v>
      </c>
      <c r="U304" s="134">
        <f>SUM($R$2:$R304)</f>
        <v>-216819.70515951849</v>
      </c>
      <c r="V304" s="134">
        <f t="shared" si="114"/>
        <v>216819.70515951849</v>
      </c>
      <c r="W304" s="35">
        <f t="shared" si="115"/>
        <v>-216.81970515951849</v>
      </c>
      <c r="X304" s="135">
        <f t="shared" si="116"/>
        <v>216.81970515951849</v>
      </c>
      <c r="Y304" s="150">
        <f t="shared" si="117"/>
        <v>395.29595122221536</v>
      </c>
      <c r="Z304" s="11">
        <f t="shared" si="118"/>
        <v>0</v>
      </c>
      <c r="AA304" s="12">
        <f>1/2*'Vehicle data and specs'!$C$6*$D304^2</f>
        <v>70877.305555555562</v>
      </c>
      <c r="AB304" s="113">
        <f t="shared" si="119"/>
        <v>70.877305555555566</v>
      </c>
      <c r="AC304" s="183">
        <f t="shared" si="133"/>
        <v>0.17003212677270385</v>
      </c>
      <c r="AD304" s="42">
        <f t="shared" si="120"/>
        <v>-6.0227695877644025E-2</v>
      </c>
      <c r="AE304" s="42">
        <f t="shared" si="121"/>
        <v>6.0227695877644025E-2</v>
      </c>
      <c r="AF304" s="153">
        <f t="shared" si="134"/>
        <v>0.10980443089505983</v>
      </c>
      <c r="AG304" s="156">
        <f t="shared" si="122"/>
        <v>173.4557641276148</v>
      </c>
      <c r="AH304" s="157">
        <f t="shared" si="123"/>
        <v>4.8182156702115224E-2</v>
      </c>
      <c r="AI304" s="160">
        <f t="shared" si="124"/>
        <v>4.6895298634682038E-2</v>
      </c>
      <c r="AJ304" s="13">
        <f t="shared" si="125"/>
        <v>0</v>
      </c>
      <c r="AK304" s="13">
        <f t="shared" si="126"/>
        <v>0</v>
      </c>
      <c r="AL304" s="161">
        <f t="shared" si="127"/>
        <v>4.6895298634682038E-2</v>
      </c>
    </row>
    <row r="305" spans="1:38" x14ac:dyDescent="0.45">
      <c r="A305" s="44" t="s">
        <v>1</v>
      </c>
      <c r="B305" s="16">
        <v>303</v>
      </c>
      <c r="C305" s="52">
        <v>303</v>
      </c>
      <c r="D305" s="23">
        <f t="shared" si="108"/>
        <v>12.722222222222221</v>
      </c>
      <c r="E305" s="58">
        <v>45.8</v>
      </c>
      <c r="F305" s="81">
        <f t="shared" si="128"/>
        <v>-0.25000000000000061</v>
      </c>
      <c r="G305" s="82">
        <f t="shared" si="129"/>
        <v>-0.90000000000000213</v>
      </c>
      <c r="H305" s="93">
        <f>SUM($D$2:$D305)</f>
        <v>2081.5555555555557</v>
      </c>
      <c r="I305" s="94">
        <f t="shared" si="130"/>
        <v>12.444444444444343</v>
      </c>
      <c r="J305" s="100">
        <f>'Vehicle data and specs'!$C$6*$F305</f>
        <v>-211.50000000000051</v>
      </c>
      <c r="K305" s="8">
        <f>'Vehicle data and specs'!$C$6*9.81*'Vehicle data and specs'!$C$17</f>
        <v>82.99260000000001</v>
      </c>
      <c r="L305" s="10">
        <f>(1/2)*'Vehicle data and specs'!$C$20*'Vehicle data and specs'!$C$11*'Vehicle data and specs'!$C$13*$D305^2</f>
        <v>70.882347029320982</v>
      </c>
      <c r="M305" s="101">
        <f t="shared" si="109"/>
        <v>-57.625052970679519</v>
      </c>
      <c r="N305" s="111">
        <f t="shared" si="110"/>
        <v>1</v>
      </c>
      <c r="O305" s="120">
        <f t="shared" si="111"/>
        <v>0</v>
      </c>
      <c r="P305" s="11">
        <f>SUM($O$2:$O305)</f>
        <v>612115.65638173383</v>
      </c>
      <c r="Q305" s="121">
        <f t="shared" si="112"/>
        <v>612.11565638173386</v>
      </c>
      <c r="R305" s="133">
        <f t="shared" si="113"/>
        <v>-717.11177030178374</v>
      </c>
      <c r="S305" s="35">
        <f t="shared" si="131"/>
        <v>717.11177030178374</v>
      </c>
      <c r="T305" s="35">
        <f t="shared" si="132"/>
        <v>0.71711177030178375</v>
      </c>
      <c r="U305" s="134">
        <f>SUM($R$2:$R305)</f>
        <v>-217536.81692982028</v>
      </c>
      <c r="V305" s="134">
        <f t="shared" si="114"/>
        <v>217536.81692982028</v>
      </c>
      <c r="W305" s="35">
        <f t="shared" si="115"/>
        <v>-217.53681692982028</v>
      </c>
      <c r="X305" s="135">
        <f t="shared" si="116"/>
        <v>217.53681692982028</v>
      </c>
      <c r="Y305" s="150">
        <f t="shared" si="117"/>
        <v>394.57883945191361</v>
      </c>
      <c r="Z305" s="11">
        <f t="shared" si="118"/>
        <v>-717.11177030178374</v>
      </c>
      <c r="AA305" s="12">
        <f>1/2*'Vehicle data and specs'!$C$6*$D305^2</f>
        <v>68464.638888888876</v>
      </c>
      <c r="AB305" s="113">
        <f t="shared" si="119"/>
        <v>68.464638888888871</v>
      </c>
      <c r="AC305" s="183">
        <f t="shared" si="133"/>
        <v>0.17003212677270385</v>
      </c>
      <c r="AD305" s="42">
        <f t="shared" si="120"/>
        <v>-6.0426893591616744E-2</v>
      </c>
      <c r="AE305" s="42">
        <f t="shared" si="121"/>
        <v>6.0426893591616744E-2</v>
      </c>
      <c r="AF305" s="153">
        <f t="shared" si="134"/>
        <v>0.10960523318108711</v>
      </c>
      <c r="AG305" s="156">
        <f t="shared" si="122"/>
        <v>174.02945354385622</v>
      </c>
      <c r="AH305" s="157">
        <f t="shared" si="123"/>
        <v>4.8341514873293398E-2</v>
      </c>
      <c r="AI305" s="160">
        <f t="shared" si="124"/>
        <v>0</v>
      </c>
      <c r="AJ305" s="13">
        <f t="shared" si="125"/>
        <v>-0.73311872946031165</v>
      </c>
      <c r="AK305" s="13">
        <f t="shared" si="126"/>
        <v>0.73311872946031165</v>
      </c>
      <c r="AL305" s="161">
        <f t="shared" si="127"/>
        <v>-0.73311872946031165</v>
      </c>
    </row>
    <row r="306" spans="1:38" x14ac:dyDescent="0.45">
      <c r="A306" s="44" t="s">
        <v>1</v>
      </c>
      <c r="B306" s="16">
        <v>304</v>
      </c>
      <c r="C306" s="52">
        <v>304</v>
      </c>
      <c r="D306" s="23">
        <f t="shared" si="108"/>
        <v>12.444444444444443</v>
      </c>
      <c r="E306" s="58">
        <v>44.8</v>
      </c>
      <c r="F306" s="81">
        <f t="shared" si="128"/>
        <v>-0.34722222222222221</v>
      </c>
      <c r="G306" s="82">
        <f t="shared" si="129"/>
        <v>-1.25</v>
      </c>
      <c r="H306" s="93">
        <f>SUM($D$2:$D306)</f>
        <v>2094</v>
      </c>
      <c r="I306" s="94">
        <f t="shared" si="130"/>
        <v>12.027777777777828</v>
      </c>
      <c r="J306" s="100">
        <f>'Vehicle data and specs'!$C$6*$F306</f>
        <v>-293.75</v>
      </c>
      <c r="K306" s="8">
        <f>'Vehicle data and specs'!$C$6*9.81*'Vehicle data and specs'!$C$17</f>
        <v>82.99260000000001</v>
      </c>
      <c r="L306" s="10">
        <f>(1/2)*'Vehicle data and specs'!$C$20*'Vehicle data and specs'!$C$11*'Vehicle data and specs'!$C$13*$D306^2</f>
        <v>67.820839506172817</v>
      </c>
      <c r="M306" s="101">
        <f t="shared" si="109"/>
        <v>-142.93656049382719</v>
      </c>
      <c r="N306" s="111">
        <f t="shared" si="110"/>
        <v>1</v>
      </c>
      <c r="O306" s="120">
        <f t="shared" si="111"/>
        <v>0</v>
      </c>
      <c r="P306" s="11">
        <f>SUM($O$2:$O306)</f>
        <v>612115.65638173383</v>
      </c>
      <c r="Q306" s="121">
        <f t="shared" si="112"/>
        <v>612.11565638173386</v>
      </c>
      <c r="R306" s="133">
        <f t="shared" si="113"/>
        <v>-1719.209185939651</v>
      </c>
      <c r="S306" s="35">
        <f t="shared" si="131"/>
        <v>1719.209185939651</v>
      </c>
      <c r="T306" s="35">
        <f t="shared" si="132"/>
        <v>1.719209185939651</v>
      </c>
      <c r="U306" s="134">
        <f>SUM($R$2:$R306)</f>
        <v>-219256.02611575995</v>
      </c>
      <c r="V306" s="134">
        <f t="shared" si="114"/>
        <v>219256.02611575995</v>
      </c>
      <c r="W306" s="35">
        <f t="shared" si="115"/>
        <v>-219.25602611575994</v>
      </c>
      <c r="X306" s="135">
        <f t="shared" si="116"/>
        <v>219.25602611575994</v>
      </c>
      <c r="Y306" s="150">
        <f t="shared" si="117"/>
        <v>392.85963026597392</v>
      </c>
      <c r="Z306" s="11">
        <f t="shared" si="118"/>
        <v>-1719.209185939651</v>
      </c>
      <c r="AA306" s="12">
        <f>1/2*'Vehicle data and specs'!$C$6*$D306^2</f>
        <v>65507.555555555533</v>
      </c>
      <c r="AB306" s="113">
        <f t="shared" si="119"/>
        <v>65.507555555555527</v>
      </c>
      <c r="AC306" s="183">
        <f t="shared" si="133"/>
        <v>0.17003212677270385</v>
      </c>
      <c r="AD306" s="42">
        <f t="shared" si="120"/>
        <v>-6.0904451698822207E-2</v>
      </c>
      <c r="AE306" s="42">
        <f t="shared" si="121"/>
        <v>6.0904451698822207E-2</v>
      </c>
      <c r="AF306" s="153">
        <f t="shared" si="134"/>
        <v>0.10912767507388164</v>
      </c>
      <c r="AG306" s="156">
        <f t="shared" si="122"/>
        <v>175.40482089260797</v>
      </c>
      <c r="AH306" s="157">
        <f t="shared" si="123"/>
        <v>4.8723561359057768E-2</v>
      </c>
      <c r="AI306" s="160">
        <f t="shared" si="124"/>
        <v>0</v>
      </c>
      <c r="AJ306" s="13">
        <f t="shared" si="125"/>
        <v>-1.7787660861454049</v>
      </c>
      <c r="AK306" s="13">
        <f t="shared" si="126"/>
        <v>1.7787660861454049</v>
      </c>
      <c r="AL306" s="161">
        <f t="shared" si="127"/>
        <v>-1.7787660861454049</v>
      </c>
    </row>
    <row r="307" spans="1:38" x14ac:dyDescent="0.45">
      <c r="A307" s="44" t="s">
        <v>1</v>
      </c>
      <c r="B307" s="16">
        <v>305</v>
      </c>
      <c r="C307" s="52">
        <v>305</v>
      </c>
      <c r="D307" s="23">
        <f t="shared" si="108"/>
        <v>12.027777777777777</v>
      </c>
      <c r="E307" s="58">
        <v>43.3</v>
      </c>
      <c r="F307" s="81">
        <f t="shared" si="128"/>
        <v>-0.41666666666666663</v>
      </c>
      <c r="G307" s="82">
        <f t="shared" si="129"/>
        <v>-1.5</v>
      </c>
      <c r="H307" s="93">
        <f>SUM($D$2:$D307)</f>
        <v>2106.0277777777778</v>
      </c>
      <c r="I307" s="94">
        <f t="shared" si="130"/>
        <v>11.611111111111313</v>
      </c>
      <c r="J307" s="100">
        <f>'Vehicle data and specs'!$C$6*$F307</f>
        <v>-352.49999999999994</v>
      </c>
      <c r="K307" s="8">
        <f>'Vehicle data and specs'!$C$6*9.81*'Vehicle data and specs'!$C$17</f>
        <v>82.99260000000001</v>
      </c>
      <c r="L307" s="10">
        <f>(1/2)*'Vehicle data and specs'!$C$20*'Vehicle data and specs'!$C$11*'Vehicle data and specs'!$C$13*$D307^2</f>
        <v>63.355296248070978</v>
      </c>
      <c r="M307" s="101">
        <f t="shared" si="109"/>
        <v>-206.15210375192899</v>
      </c>
      <c r="N307" s="111">
        <f t="shared" si="110"/>
        <v>1</v>
      </c>
      <c r="O307" s="120">
        <f t="shared" si="111"/>
        <v>0</v>
      </c>
      <c r="P307" s="11">
        <f>SUM($O$2:$O307)</f>
        <v>612115.65638173383</v>
      </c>
      <c r="Q307" s="121">
        <f t="shared" si="112"/>
        <v>612.11565638173386</v>
      </c>
      <c r="R307" s="133">
        <f t="shared" si="113"/>
        <v>-2393.6549824529948</v>
      </c>
      <c r="S307" s="35">
        <f t="shared" si="131"/>
        <v>2393.6549824529948</v>
      </c>
      <c r="T307" s="35">
        <f t="shared" si="132"/>
        <v>2.3936549824529947</v>
      </c>
      <c r="U307" s="134">
        <f>SUM($R$2:$R307)</f>
        <v>-221649.68109821295</v>
      </c>
      <c r="V307" s="134">
        <f t="shared" si="114"/>
        <v>221649.68109821295</v>
      </c>
      <c r="W307" s="35">
        <f t="shared" si="115"/>
        <v>-221.64968109821297</v>
      </c>
      <c r="X307" s="135">
        <f t="shared" si="116"/>
        <v>221.64968109821297</v>
      </c>
      <c r="Y307" s="150">
        <f t="shared" si="117"/>
        <v>390.46597528352089</v>
      </c>
      <c r="Z307" s="11">
        <f t="shared" si="118"/>
        <v>-2393.6549824529948</v>
      </c>
      <c r="AA307" s="12">
        <f>1/2*'Vehicle data and specs'!$C$6*$D307^2</f>
        <v>61194.326388888876</v>
      </c>
      <c r="AB307" s="113">
        <f t="shared" si="119"/>
        <v>61.194326388888875</v>
      </c>
      <c r="AC307" s="183">
        <f t="shared" si="133"/>
        <v>0.17003212677270385</v>
      </c>
      <c r="AD307" s="42">
        <f t="shared" si="120"/>
        <v>-6.1569355860614711E-2</v>
      </c>
      <c r="AE307" s="42">
        <f t="shared" si="121"/>
        <v>6.1569355860614711E-2</v>
      </c>
      <c r="AF307" s="153">
        <f t="shared" si="134"/>
        <v>0.10846277091208914</v>
      </c>
      <c r="AG307" s="156">
        <f t="shared" si="122"/>
        <v>177.31974487857039</v>
      </c>
      <c r="AH307" s="157">
        <f t="shared" si="123"/>
        <v>4.9255484688491773E-2</v>
      </c>
      <c r="AI307" s="160">
        <f t="shared" si="124"/>
        <v>0</v>
      </c>
      <c r="AJ307" s="13">
        <f t="shared" si="125"/>
        <v>-2.4795516923495904</v>
      </c>
      <c r="AK307" s="13">
        <f t="shared" si="126"/>
        <v>2.4795516923495904</v>
      </c>
      <c r="AL307" s="161">
        <f t="shared" si="127"/>
        <v>-2.4795516923495904</v>
      </c>
    </row>
    <row r="308" spans="1:38" x14ac:dyDescent="0.45">
      <c r="A308" s="44" t="s">
        <v>1</v>
      </c>
      <c r="B308" s="16">
        <v>306</v>
      </c>
      <c r="C308" s="52">
        <v>306</v>
      </c>
      <c r="D308" s="23">
        <f t="shared" si="108"/>
        <v>11.611111111111111</v>
      </c>
      <c r="E308" s="58">
        <v>41.8</v>
      </c>
      <c r="F308" s="81">
        <f t="shared" si="128"/>
        <v>-0.34722222222222221</v>
      </c>
      <c r="G308" s="82">
        <f t="shared" si="129"/>
        <v>-1.25</v>
      </c>
      <c r="H308" s="93">
        <f>SUM($D$2:$D308)</f>
        <v>2117.6388888888891</v>
      </c>
      <c r="I308" s="94">
        <f t="shared" si="130"/>
        <v>11.333333333333485</v>
      </c>
      <c r="J308" s="100">
        <f>'Vehicle data and specs'!$C$6*$F308</f>
        <v>-293.75</v>
      </c>
      <c r="K308" s="8">
        <f>'Vehicle data and specs'!$C$6*9.81*'Vehicle data and specs'!$C$17</f>
        <v>82.99260000000001</v>
      </c>
      <c r="L308" s="10">
        <f>(1/2)*'Vehicle data and specs'!$C$20*'Vehicle data and specs'!$C$11*'Vehicle data and specs'!$C$13*$D308^2</f>
        <v>59.041814621913581</v>
      </c>
      <c r="M308" s="101">
        <f t="shared" si="109"/>
        <v>-151.71558537808642</v>
      </c>
      <c r="N308" s="111">
        <f t="shared" si="110"/>
        <v>1</v>
      </c>
      <c r="O308" s="120">
        <f t="shared" si="111"/>
        <v>0</v>
      </c>
      <c r="P308" s="11">
        <f>SUM($O$2:$O308)</f>
        <v>612115.65638173383</v>
      </c>
      <c r="Q308" s="121">
        <f t="shared" si="112"/>
        <v>612.11565638173386</v>
      </c>
      <c r="R308" s="133">
        <f t="shared" si="113"/>
        <v>-1719.443300951669</v>
      </c>
      <c r="S308" s="35">
        <f t="shared" si="131"/>
        <v>1719.443300951669</v>
      </c>
      <c r="T308" s="35">
        <f t="shared" si="132"/>
        <v>1.719443300951669</v>
      </c>
      <c r="U308" s="134">
        <f>SUM($R$2:$R308)</f>
        <v>-223369.12439916463</v>
      </c>
      <c r="V308" s="134">
        <f t="shared" si="114"/>
        <v>223369.12439916463</v>
      </c>
      <c r="W308" s="35">
        <f t="shared" si="115"/>
        <v>-223.36912439916463</v>
      </c>
      <c r="X308" s="135">
        <f t="shared" si="116"/>
        <v>223.36912439916463</v>
      </c>
      <c r="Y308" s="150">
        <f t="shared" si="117"/>
        <v>388.74653198256919</v>
      </c>
      <c r="Z308" s="11">
        <f t="shared" si="118"/>
        <v>-1719.443300951669</v>
      </c>
      <c r="AA308" s="12">
        <f>1/2*'Vehicle data and specs'!$C$6*$D308^2</f>
        <v>57027.972222222219</v>
      </c>
      <c r="AB308" s="113">
        <f t="shared" si="119"/>
        <v>57.027972222222218</v>
      </c>
      <c r="AC308" s="183">
        <f t="shared" si="133"/>
        <v>0.17003212677270385</v>
      </c>
      <c r="AD308" s="42">
        <f t="shared" si="120"/>
        <v>-6.2046978999767952E-2</v>
      </c>
      <c r="AE308" s="42">
        <f t="shared" si="121"/>
        <v>6.2046978999767952E-2</v>
      </c>
      <c r="AF308" s="153">
        <f t="shared" si="134"/>
        <v>0.1079851477729359</v>
      </c>
      <c r="AG308" s="156">
        <f t="shared" si="122"/>
        <v>178.69529951933171</v>
      </c>
      <c r="AH308" s="157">
        <f t="shared" si="123"/>
        <v>4.9637583199814365E-2</v>
      </c>
      <c r="AI308" s="160">
        <f t="shared" si="124"/>
        <v>0</v>
      </c>
      <c r="AJ308" s="13">
        <f t="shared" si="125"/>
        <v>-1.7615865191122255</v>
      </c>
      <c r="AK308" s="13">
        <f t="shared" si="126"/>
        <v>1.7615865191122255</v>
      </c>
      <c r="AL308" s="161">
        <f t="shared" si="127"/>
        <v>-1.7615865191122255</v>
      </c>
    </row>
    <row r="309" spans="1:38" x14ac:dyDescent="0.45">
      <c r="A309" s="44" t="s">
        <v>1</v>
      </c>
      <c r="B309" s="16">
        <v>307</v>
      </c>
      <c r="C309" s="52">
        <v>307</v>
      </c>
      <c r="D309" s="23">
        <f t="shared" si="108"/>
        <v>11.333333333333332</v>
      </c>
      <c r="E309" s="58">
        <v>40.799999999999997</v>
      </c>
      <c r="F309" s="81">
        <f t="shared" si="128"/>
        <v>-0.20833333333333331</v>
      </c>
      <c r="G309" s="82">
        <f t="shared" si="129"/>
        <v>-0.75</v>
      </c>
      <c r="H309" s="93">
        <f>SUM($D$2:$D309)</f>
        <v>2128.9722222222226</v>
      </c>
      <c r="I309" s="94">
        <f t="shared" si="130"/>
        <v>11.194444444444343</v>
      </c>
      <c r="J309" s="100">
        <f>'Vehicle data and specs'!$C$6*$F309</f>
        <v>-176.24999999999997</v>
      </c>
      <c r="K309" s="8">
        <f>'Vehicle data and specs'!$C$6*9.81*'Vehicle data and specs'!$C$17</f>
        <v>82.99260000000001</v>
      </c>
      <c r="L309" s="10">
        <f>(1/2)*'Vehicle data and specs'!$C$20*'Vehicle data and specs'!$C$11*'Vehicle data and specs'!$C$13*$D309^2</f>
        <v>56.250638888888886</v>
      </c>
      <c r="M309" s="101">
        <f t="shared" si="109"/>
        <v>-37.006761111111075</v>
      </c>
      <c r="N309" s="111">
        <f t="shared" si="110"/>
        <v>1</v>
      </c>
      <c r="O309" s="120">
        <f t="shared" si="111"/>
        <v>0</v>
      </c>
      <c r="P309" s="11">
        <f>SUM($O$2:$O309)</f>
        <v>612115.65638173383</v>
      </c>
      <c r="Q309" s="121">
        <f t="shared" si="112"/>
        <v>612.11565638173386</v>
      </c>
      <c r="R309" s="133">
        <f t="shared" si="113"/>
        <v>-414.27013132715638</v>
      </c>
      <c r="S309" s="35">
        <f t="shared" si="131"/>
        <v>414.27013132715638</v>
      </c>
      <c r="T309" s="35">
        <f t="shared" si="132"/>
        <v>0.4142701313271564</v>
      </c>
      <c r="U309" s="134">
        <f>SUM($R$2:$R309)</f>
        <v>-223783.39453049179</v>
      </c>
      <c r="V309" s="134">
        <f t="shared" si="114"/>
        <v>223783.39453049179</v>
      </c>
      <c r="W309" s="35">
        <f t="shared" si="115"/>
        <v>-223.78339453049179</v>
      </c>
      <c r="X309" s="135">
        <f t="shared" si="116"/>
        <v>223.78339453049179</v>
      </c>
      <c r="Y309" s="150">
        <f t="shared" si="117"/>
        <v>388.33226185124204</v>
      </c>
      <c r="Z309" s="11">
        <f t="shared" si="118"/>
        <v>-414.27013132715638</v>
      </c>
      <c r="AA309" s="12">
        <f>1/2*'Vehicle data and specs'!$C$6*$D309^2</f>
        <v>54331.999999999993</v>
      </c>
      <c r="AB309" s="113">
        <f t="shared" si="119"/>
        <v>54.331999999999994</v>
      </c>
      <c r="AC309" s="183">
        <f t="shared" si="133"/>
        <v>0.17003212677270385</v>
      </c>
      <c r="AD309" s="42">
        <f t="shared" si="120"/>
        <v>-6.2162054036247721E-2</v>
      </c>
      <c r="AE309" s="42">
        <f t="shared" si="121"/>
        <v>6.2162054036247721E-2</v>
      </c>
      <c r="AF309" s="153">
        <f t="shared" si="134"/>
        <v>0.10787007273645613</v>
      </c>
      <c r="AG309" s="156">
        <f t="shared" si="122"/>
        <v>179.02671562439343</v>
      </c>
      <c r="AH309" s="157">
        <f t="shared" si="123"/>
        <v>4.9729643228998179E-2</v>
      </c>
      <c r="AI309" s="160">
        <f t="shared" si="124"/>
        <v>0</v>
      </c>
      <c r="AJ309" s="13">
        <f t="shared" si="125"/>
        <v>-0.41940995925925884</v>
      </c>
      <c r="AK309" s="13">
        <f t="shared" si="126"/>
        <v>0.41940995925925884</v>
      </c>
      <c r="AL309" s="161">
        <f t="shared" si="127"/>
        <v>-0.41940995925925884</v>
      </c>
    </row>
    <row r="310" spans="1:38" x14ac:dyDescent="0.45">
      <c r="A310" s="44" t="s">
        <v>1</v>
      </c>
      <c r="B310" s="16">
        <v>308</v>
      </c>
      <c r="C310" s="52">
        <v>308</v>
      </c>
      <c r="D310" s="23">
        <f t="shared" si="108"/>
        <v>11.194444444444443</v>
      </c>
      <c r="E310" s="58">
        <v>40.299999999999997</v>
      </c>
      <c r="F310" s="81">
        <f t="shared" si="128"/>
        <v>-9.7222222222221627E-2</v>
      </c>
      <c r="G310" s="82">
        <f t="shared" si="129"/>
        <v>-0.34999999999999787</v>
      </c>
      <c r="H310" s="93">
        <f>SUM($D$2:$D310)</f>
        <v>2140.166666666667</v>
      </c>
      <c r="I310" s="94">
        <f t="shared" si="130"/>
        <v>11.138888888888687</v>
      </c>
      <c r="J310" s="100">
        <f>'Vehicle data and specs'!$C$6*$F310</f>
        <v>-82.249999999999503</v>
      </c>
      <c r="K310" s="8">
        <f>'Vehicle data and specs'!$C$6*9.81*'Vehicle data and specs'!$C$17</f>
        <v>82.99260000000001</v>
      </c>
      <c r="L310" s="10">
        <f>(1/2)*'Vehicle data and specs'!$C$20*'Vehicle data and specs'!$C$11*'Vehicle data and specs'!$C$13*$D310^2</f>
        <v>54.880394627700603</v>
      </c>
      <c r="M310" s="101">
        <f t="shared" si="109"/>
        <v>55.622994627701111</v>
      </c>
      <c r="N310" s="111">
        <f t="shared" si="110"/>
        <v>0</v>
      </c>
      <c r="O310" s="120">
        <f t="shared" si="111"/>
        <v>0</v>
      </c>
      <c r="P310" s="11">
        <f>SUM($O$2:$O310)</f>
        <v>612115.65638173383</v>
      </c>
      <c r="Q310" s="121">
        <f t="shared" si="112"/>
        <v>612.11565638173386</v>
      </c>
      <c r="R310" s="133">
        <f t="shared" si="113"/>
        <v>0</v>
      </c>
      <c r="S310" s="35">
        <f t="shared" si="131"/>
        <v>0</v>
      </c>
      <c r="T310" s="35">
        <f t="shared" si="132"/>
        <v>0</v>
      </c>
      <c r="U310" s="134">
        <f>SUM($R$2:$R310)</f>
        <v>-223783.39453049179</v>
      </c>
      <c r="V310" s="134">
        <f t="shared" si="114"/>
        <v>223783.39453049179</v>
      </c>
      <c r="W310" s="35">
        <f t="shared" si="115"/>
        <v>-223.78339453049179</v>
      </c>
      <c r="X310" s="135">
        <f t="shared" si="116"/>
        <v>223.78339453049179</v>
      </c>
      <c r="Y310" s="150">
        <f t="shared" si="117"/>
        <v>388.33226185124204</v>
      </c>
      <c r="Z310" s="11">
        <f t="shared" si="118"/>
        <v>0</v>
      </c>
      <c r="AA310" s="12">
        <f>1/2*'Vehicle data and specs'!$C$6*$D310^2</f>
        <v>53008.49305555554</v>
      </c>
      <c r="AB310" s="113">
        <f t="shared" si="119"/>
        <v>53.00849305555554</v>
      </c>
      <c r="AC310" s="183">
        <f t="shared" si="133"/>
        <v>0.17003212677270385</v>
      </c>
      <c r="AD310" s="42">
        <f t="shared" si="120"/>
        <v>-6.2162054036247721E-2</v>
      </c>
      <c r="AE310" s="42">
        <f t="shared" si="121"/>
        <v>6.2162054036247721E-2</v>
      </c>
      <c r="AF310" s="153">
        <f t="shared" si="134"/>
        <v>0.10787007273645613</v>
      </c>
      <c r="AG310" s="156">
        <f t="shared" si="122"/>
        <v>179.02671562439343</v>
      </c>
      <c r="AH310" s="157">
        <f t="shared" si="123"/>
        <v>4.9729643228998179E-2</v>
      </c>
      <c r="AI310" s="160">
        <f t="shared" si="124"/>
        <v>0.6226685231934318</v>
      </c>
      <c r="AJ310" s="13">
        <f t="shared" si="125"/>
        <v>0</v>
      </c>
      <c r="AK310" s="13">
        <f t="shared" si="126"/>
        <v>0</v>
      </c>
      <c r="AL310" s="161">
        <f t="shared" si="127"/>
        <v>0.6226685231934318</v>
      </c>
    </row>
    <row r="311" spans="1:38" x14ac:dyDescent="0.45">
      <c r="A311" s="44" t="s">
        <v>1</v>
      </c>
      <c r="B311" s="16">
        <v>309</v>
      </c>
      <c r="C311" s="52">
        <v>309</v>
      </c>
      <c r="D311" s="23">
        <f t="shared" si="108"/>
        <v>11.138888888888889</v>
      </c>
      <c r="E311" s="58">
        <v>40.1</v>
      </c>
      <c r="F311" s="81">
        <f t="shared" si="128"/>
        <v>-8.3333333333332538E-2</v>
      </c>
      <c r="G311" s="82">
        <f t="shared" si="129"/>
        <v>-0.29999999999999716</v>
      </c>
      <c r="H311" s="93">
        <f>SUM($D$2:$D311)</f>
        <v>2151.3055555555557</v>
      </c>
      <c r="I311" s="94">
        <f t="shared" si="130"/>
        <v>11.027777777777828</v>
      </c>
      <c r="J311" s="100">
        <f>'Vehicle data and specs'!$C$6*$F311</f>
        <v>-70.499999999999332</v>
      </c>
      <c r="K311" s="8">
        <f>'Vehicle data and specs'!$C$6*9.81*'Vehicle data and specs'!$C$17</f>
        <v>82.99260000000001</v>
      </c>
      <c r="L311" s="10">
        <f>(1/2)*'Vehicle data and specs'!$C$20*'Vehicle data and specs'!$C$11*'Vehicle data and specs'!$C$13*$D311^2</f>
        <v>54.337027729552474</v>
      </c>
      <c r="M311" s="101">
        <f t="shared" si="109"/>
        <v>66.829627729553152</v>
      </c>
      <c r="N311" s="111">
        <f t="shared" si="110"/>
        <v>0</v>
      </c>
      <c r="O311" s="120">
        <f t="shared" si="111"/>
        <v>0</v>
      </c>
      <c r="P311" s="11">
        <f>SUM($O$2:$O311)</f>
        <v>612115.65638173383</v>
      </c>
      <c r="Q311" s="121">
        <f t="shared" si="112"/>
        <v>612.11565638173386</v>
      </c>
      <c r="R311" s="133">
        <f t="shared" si="113"/>
        <v>0</v>
      </c>
      <c r="S311" s="35">
        <f t="shared" si="131"/>
        <v>0</v>
      </c>
      <c r="T311" s="35">
        <f t="shared" si="132"/>
        <v>0</v>
      </c>
      <c r="U311" s="134">
        <f>SUM($R$2:$R311)</f>
        <v>-223783.39453049179</v>
      </c>
      <c r="V311" s="134">
        <f t="shared" si="114"/>
        <v>223783.39453049179</v>
      </c>
      <c r="W311" s="35">
        <f t="shared" si="115"/>
        <v>-223.78339453049179</v>
      </c>
      <c r="X311" s="135">
        <f t="shared" si="116"/>
        <v>223.78339453049179</v>
      </c>
      <c r="Y311" s="150">
        <f t="shared" si="117"/>
        <v>388.33226185124204</v>
      </c>
      <c r="Z311" s="11">
        <f t="shared" si="118"/>
        <v>0</v>
      </c>
      <c r="AA311" s="12">
        <f>1/2*'Vehicle data and specs'!$C$6*$D311^2</f>
        <v>52483.659722222226</v>
      </c>
      <c r="AB311" s="113">
        <f t="shared" si="119"/>
        <v>52.483659722222228</v>
      </c>
      <c r="AC311" s="183">
        <f t="shared" si="133"/>
        <v>0.17003212677270385</v>
      </c>
      <c r="AD311" s="42">
        <f t="shared" si="120"/>
        <v>-6.2162054036247721E-2</v>
      </c>
      <c r="AE311" s="42">
        <f t="shared" si="121"/>
        <v>6.2162054036247721E-2</v>
      </c>
      <c r="AF311" s="153">
        <f t="shared" si="134"/>
        <v>0.10787007273645613</v>
      </c>
      <c r="AG311" s="156">
        <f t="shared" si="122"/>
        <v>179.02671562439343</v>
      </c>
      <c r="AH311" s="157">
        <f t="shared" si="123"/>
        <v>4.9729643228998179E-2</v>
      </c>
      <c r="AI311" s="160">
        <f t="shared" si="124"/>
        <v>0.74440779776530042</v>
      </c>
      <c r="AJ311" s="13">
        <f t="shared" si="125"/>
        <v>0</v>
      </c>
      <c r="AK311" s="13">
        <f t="shared" si="126"/>
        <v>0</v>
      </c>
      <c r="AL311" s="161">
        <f t="shared" si="127"/>
        <v>0.74440779776530042</v>
      </c>
    </row>
    <row r="312" spans="1:38" x14ac:dyDescent="0.45">
      <c r="A312" s="44" t="s">
        <v>1</v>
      </c>
      <c r="B312" s="16">
        <v>310</v>
      </c>
      <c r="C312" s="52">
        <v>310</v>
      </c>
      <c r="D312" s="23">
        <f t="shared" si="108"/>
        <v>11.027777777777779</v>
      </c>
      <c r="E312" s="58">
        <v>39.700000000000003</v>
      </c>
      <c r="F312" s="81">
        <f t="shared" si="128"/>
        <v>-0.12499999999999981</v>
      </c>
      <c r="G312" s="82">
        <f t="shared" si="129"/>
        <v>-0.44999999999999929</v>
      </c>
      <c r="H312" s="93">
        <f>SUM($D$2:$D312)</f>
        <v>2162.3333333333335</v>
      </c>
      <c r="I312" s="94">
        <f t="shared" si="130"/>
        <v>10.888888888888687</v>
      </c>
      <c r="J312" s="100">
        <f>'Vehicle data and specs'!$C$6*$F312</f>
        <v>-105.74999999999983</v>
      </c>
      <c r="K312" s="8">
        <f>'Vehicle data and specs'!$C$6*9.81*'Vehicle data and specs'!$C$17</f>
        <v>82.99260000000001</v>
      </c>
      <c r="L312" s="10">
        <f>(1/2)*'Vehicle data and specs'!$C$20*'Vehicle data and specs'!$C$11*'Vehicle data and specs'!$C$13*$D312^2</f>
        <v>53.258403886959883</v>
      </c>
      <c r="M312" s="101">
        <f t="shared" si="109"/>
        <v>30.501003886960063</v>
      </c>
      <c r="N312" s="111">
        <f t="shared" si="110"/>
        <v>0</v>
      </c>
      <c r="O312" s="120">
        <f t="shared" si="111"/>
        <v>0</v>
      </c>
      <c r="P312" s="11">
        <f>SUM($O$2:$O312)</f>
        <v>612115.65638173383</v>
      </c>
      <c r="Q312" s="121">
        <f t="shared" si="112"/>
        <v>612.11565638173386</v>
      </c>
      <c r="R312" s="133">
        <f t="shared" si="113"/>
        <v>0</v>
      </c>
      <c r="S312" s="35">
        <f t="shared" si="131"/>
        <v>0</v>
      </c>
      <c r="T312" s="35">
        <f t="shared" si="132"/>
        <v>0</v>
      </c>
      <c r="U312" s="134">
        <f>SUM($R$2:$R312)</f>
        <v>-223783.39453049179</v>
      </c>
      <c r="V312" s="134">
        <f t="shared" si="114"/>
        <v>223783.39453049179</v>
      </c>
      <c r="W312" s="35">
        <f t="shared" si="115"/>
        <v>-223.78339453049179</v>
      </c>
      <c r="X312" s="135">
        <f t="shared" si="116"/>
        <v>223.78339453049179</v>
      </c>
      <c r="Y312" s="150">
        <f t="shared" si="117"/>
        <v>388.33226185124204</v>
      </c>
      <c r="Z312" s="11">
        <f t="shared" si="118"/>
        <v>0</v>
      </c>
      <c r="AA312" s="12">
        <f>1/2*'Vehicle data and specs'!$C$6*$D312^2</f>
        <v>51441.826388888891</v>
      </c>
      <c r="AB312" s="113">
        <f t="shared" si="119"/>
        <v>51.441826388888892</v>
      </c>
      <c r="AC312" s="183">
        <f t="shared" si="133"/>
        <v>0.17003212677270385</v>
      </c>
      <c r="AD312" s="42">
        <f t="shared" si="120"/>
        <v>-6.2162054036247721E-2</v>
      </c>
      <c r="AE312" s="42">
        <f t="shared" si="121"/>
        <v>6.2162054036247721E-2</v>
      </c>
      <c r="AF312" s="153">
        <f t="shared" si="134"/>
        <v>0.10787007273645613</v>
      </c>
      <c r="AG312" s="156">
        <f t="shared" si="122"/>
        <v>179.02671562439343</v>
      </c>
      <c r="AH312" s="157">
        <f t="shared" si="123"/>
        <v>4.9729643228998179E-2</v>
      </c>
      <c r="AI312" s="160">
        <f t="shared" si="124"/>
        <v>0.33635829286453184</v>
      </c>
      <c r="AJ312" s="13">
        <f t="shared" si="125"/>
        <v>0</v>
      </c>
      <c r="AK312" s="13">
        <f t="shared" si="126"/>
        <v>0</v>
      </c>
      <c r="AL312" s="161">
        <f t="shared" si="127"/>
        <v>0.33635829286453184</v>
      </c>
    </row>
    <row r="313" spans="1:38" x14ac:dyDescent="0.45">
      <c r="A313" s="44" t="s">
        <v>1</v>
      </c>
      <c r="B313" s="16">
        <v>311</v>
      </c>
      <c r="C313" s="52">
        <v>311</v>
      </c>
      <c r="D313" s="23">
        <f t="shared" si="108"/>
        <v>10.888888888888889</v>
      </c>
      <c r="E313" s="58">
        <v>39.200000000000003</v>
      </c>
      <c r="F313" s="81">
        <f t="shared" si="128"/>
        <v>-0.16666666666666705</v>
      </c>
      <c r="G313" s="82">
        <f t="shared" si="129"/>
        <v>-0.60000000000000142</v>
      </c>
      <c r="H313" s="93">
        <f>SUM($D$2:$D313)</f>
        <v>2173.2222222222222</v>
      </c>
      <c r="I313" s="94">
        <f t="shared" si="130"/>
        <v>10.694444444444343</v>
      </c>
      <c r="J313" s="100">
        <f>'Vehicle data and specs'!$C$6*$F313</f>
        <v>-141.00000000000031</v>
      </c>
      <c r="K313" s="8">
        <f>'Vehicle data and specs'!$C$6*9.81*'Vehicle data and specs'!$C$17</f>
        <v>82.99260000000001</v>
      </c>
      <c r="L313" s="10">
        <f>(1/2)*'Vehicle data and specs'!$C$20*'Vehicle data and specs'!$C$11*'Vehicle data and specs'!$C$13*$D313^2</f>
        <v>51.925330246913589</v>
      </c>
      <c r="M313" s="101">
        <f t="shared" si="109"/>
        <v>-6.0820697530867136</v>
      </c>
      <c r="N313" s="111">
        <f t="shared" si="110"/>
        <v>1</v>
      </c>
      <c r="O313" s="120">
        <f t="shared" si="111"/>
        <v>0</v>
      </c>
      <c r="P313" s="11">
        <f>SUM($O$2:$O313)</f>
        <v>612115.65638173383</v>
      </c>
      <c r="Q313" s="121">
        <f t="shared" si="112"/>
        <v>612.11565638173386</v>
      </c>
      <c r="R313" s="133">
        <f t="shared" si="113"/>
        <v>-65.044357081621186</v>
      </c>
      <c r="S313" s="35">
        <f t="shared" si="131"/>
        <v>65.044357081621186</v>
      </c>
      <c r="T313" s="35">
        <f t="shared" si="132"/>
        <v>6.5044357081621179E-2</v>
      </c>
      <c r="U313" s="134">
        <f>SUM($R$2:$R313)</f>
        <v>-223848.4388875734</v>
      </c>
      <c r="V313" s="134">
        <f t="shared" si="114"/>
        <v>223848.4388875734</v>
      </c>
      <c r="W313" s="35">
        <f t="shared" si="115"/>
        <v>-223.84843888757339</v>
      </c>
      <c r="X313" s="135">
        <f t="shared" si="116"/>
        <v>223.84843888757339</v>
      </c>
      <c r="Y313" s="150">
        <f t="shared" si="117"/>
        <v>388.26721749416049</v>
      </c>
      <c r="Z313" s="11">
        <f t="shared" si="118"/>
        <v>-65.044357081621186</v>
      </c>
      <c r="AA313" s="12">
        <f>1/2*'Vehicle data and specs'!$C$6*$D313^2</f>
        <v>50154.222222222226</v>
      </c>
      <c r="AB313" s="113">
        <f t="shared" si="119"/>
        <v>50.154222222222224</v>
      </c>
      <c r="AC313" s="183">
        <f t="shared" si="133"/>
        <v>0.17003212677270385</v>
      </c>
      <c r="AD313" s="42">
        <f t="shared" si="120"/>
        <v>-6.2180121913214835E-2</v>
      </c>
      <c r="AE313" s="42">
        <f t="shared" si="121"/>
        <v>6.2180121913214835E-2</v>
      </c>
      <c r="AF313" s="153">
        <f t="shared" si="134"/>
        <v>0.10785200485948901</v>
      </c>
      <c r="AG313" s="156">
        <f t="shared" si="122"/>
        <v>179.07875111005873</v>
      </c>
      <c r="AH313" s="157">
        <f t="shared" si="123"/>
        <v>4.9744097530571872E-2</v>
      </c>
      <c r="AI313" s="160">
        <f t="shared" si="124"/>
        <v>0</v>
      </c>
      <c r="AJ313" s="13">
        <f t="shared" si="125"/>
        <v>-6.6226981755833109E-2</v>
      </c>
      <c r="AK313" s="13">
        <f t="shared" si="126"/>
        <v>6.6226981755833109E-2</v>
      </c>
      <c r="AL313" s="161">
        <f t="shared" si="127"/>
        <v>-6.6226981755833109E-2</v>
      </c>
    </row>
    <row r="314" spans="1:38" x14ac:dyDescent="0.45">
      <c r="A314" s="44" t="s">
        <v>1</v>
      </c>
      <c r="B314" s="16">
        <v>312</v>
      </c>
      <c r="C314" s="52">
        <v>312</v>
      </c>
      <c r="D314" s="23">
        <f t="shared" si="108"/>
        <v>10.694444444444445</v>
      </c>
      <c r="E314" s="58">
        <v>38.5</v>
      </c>
      <c r="F314" s="81">
        <f t="shared" si="128"/>
        <v>-0.25000000000000061</v>
      </c>
      <c r="G314" s="82">
        <f t="shared" si="129"/>
        <v>-0.90000000000000213</v>
      </c>
      <c r="H314" s="93">
        <f>SUM($D$2:$D314)</f>
        <v>2183.9166666666665</v>
      </c>
      <c r="I314" s="94">
        <f t="shared" si="130"/>
        <v>10.388888888888687</v>
      </c>
      <c r="J314" s="100">
        <f>'Vehicle data and specs'!$C$6*$F314</f>
        <v>-211.50000000000051</v>
      </c>
      <c r="K314" s="8">
        <f>'Vehicle data and specs'!$C$6*9.81*'Vehicle data and specs'!$C$17</f>
        <v>82.99260000000001</v>
      </c>
      <c r="L314" s="10">
        <f>(1/2)*'Vehicle data and specs'!$C$20*'Vehicle data and specs'!$C$11*'Vehicle data and specs'!$C$13*$D314^2</f>
        <v>50.087411988811738</v>
      </c>
      <c r="M314" s="101">
        <f t="shared" si="109"/>
        <v>-78.419988011188764</v>
      </c>
      <c r="N314" s="111">
        <f t="shared" si="110"/>
        <v>1</v>
      </c>
      <c r="O314" s="120">
        <f t="shared" si="111"/>
        <v>0</v>
      </c>
      <c r="P314" s="11">
        <f>SUM($O$2:$O314)</f>
        <v>612115.65638173383</v>
      </c>
      <c r="Q314" s="121">
        <f t="shared" si="112"/>
        <v>612.11565638173386</v>
      </c>
      <c r="R314" s="133">
        <f t="shared" si="113"/>
        <v>-814.69654211622299</v>
      </c>
      <c r="S314" s="35">
        <f t="shared" si="131"/>
        <v>814.69654211622299</v>
      </c>
      <c r="T314" s="35">
        <f t="shared" si="132"/>
        <v>0.814696542116223</v>
      </c>
      <c r="U314" s="134">
        <f>SUM($R$2:$R314)</f>
        <v>-224663.13542968963</v>
      </c>
      <c r="V314" s="134">
        <f t="shared" si="114"/>
        <v>224663.13542968963</v>
      </c>
      <c r="W314" s="35">
        <f t="shared" si="115"/>
        <v>-224.66313542968962</v>
      </c>
      <c r="X314" s="135">
        <f t="shared" si="116"/>
        <v>224.66313542968962</v>
      </c>
      <c r="Y314" s="150">
        <f t="shared" si="117"/>
        <v>387.45252095204421</v>
      </c>
      <c r="Z314" s="11">
        <f t="shared" si="118"/>
        <v>-814.69654211622299</v>
      </c>
      <c r="AA314" s="12">
        <f>1/2*'Vehicle data and specs'!$C$6*$D314^2</f>
        <v>48378.993055555555</v>
      </c>
      <c r="AB314" s="113">
        <f t="shared" si="119"/>
        <v>48.378993055555554</v>
      </c>
      <c r="AC314" s="183">
        <f t="shared" si="133"/>
        <v>0.17003212677270385</v>
      </c>
      <c r="AD314" s="42">
        <f t="shared" si="120"/>
        <v>-6.2406426508247119E-2</v>
      </c>
      <c r="AE314" s="42">
        <f t="shared" si="121"/>
        <v>6.2406426508247119E-2</v>
      </c>
      <c r="AF314" s="153">
        <f t="shared" si="134"/>
        <v>0.10762570026445673</v>
      </c>
      <c r="AG314" s="156">
        <f t="shared" si="122"/>
        <v>179.73050834375169</v>
      </c>
      <c r="AH314" s="157">
        <f t="shared" si="123"/>
        <v>4.992514120659769E-2</v>
      </c>
      <c r="AI314" s="160">
        <f t="shared" si="124"/>
        <v>0</v>
      </c>
      <c r="AJ314" s="13">
        <f t="shared" si="125"/>
        <v>-0.83865820511965761</v>
      </c>
      <c r="AK314" s="13">
        <f t="shared" si="126"/>
        <v>0.83865820511965761</v>
      </c>
      <c r="AL314" s="161">
        <f t="shared" si="127"/>
        <v>-0.83865820511965761</v>
      </c>
    </row>
    <row r="315" spans="1:38" x14ac:dyDescent="0.45">
      <c r="A315" s="44" t="s">
        <v>1</v>
      </c>
      <c r="B315" s="16">
        <v>313</v>
      </c>
      <c r="C315" s="52">
        <v>313</v>
      </c>
      <c r="D315" s="23">
        <f t="shared" si="108"/>
        <v>10.388888888888888</v>
      </c>
      <c r="E315" s="58">
        <v>37.4</v>
      </c>
      <c r="F315" s="81">
        <f t="shared" si="128"/>
        <v>-0.34722222222222221</v>
      </c>
      <c r="G315" s="82">
        <f t="shared" si="129"/>
        <v>-1.25</v>
      </c>
      <c r="H315" s="93">
        <f>SUM($D$2:$D315)</f>
        <v>2194.3055555555552</v>
      </c>
      <c r="I315" s="94">
        <f t="shared" si="130"/>
        <v>10</v>
      </c>
      <c r="J315" s="100">
        <f>'Vehicle data and specs'!$C$6*$F315</f>
        <v>-293.75</v>
      </c>
      <c r="K315" s="8">
        <f>'Vehicle data and specs'!$C$6*9.81*'Vehicle data and specs'!$C$17</f>
        <v>82.99260000000001</v>
      </c>
      <c r="L315" s="10">
        <f>(1/2)*'Vehicle data and specs'!$C$20*'Vehicle data and specs'!$C$11*'Vehicle data and specs'!$C$13*$D315^2</f>
        <v>47.266161844135794</v>
      </c>
      <c r="M315" s="101">
        <f t="shared" si="109"/>
        <v>-163.49123815586421</v>
      </c>
      <c r="N315" s="111">
        <f t="shared" si="110"/>
        <v>1</v>
      </c>
      <c r="O315" s="120">
        <f t="shared" si="111"/>
        <v>0</v>
      </c>
      <c r="P315" s="11">
        <f>SUM($O$2:$O315)</f>
        <v>612115.65638173383</v>
      </c>
      <c r="Q315" s="121">
        <f t="shared" si="112"/>
        <v>612.11565638173386</v>
      </c>
      <c r="R315" s="133">
        <f t="shared" si="113"/>
        <v>-1634.9123815586422</v>
      </c>
      <c r="S315" s="35">
        <f t="shared" si="131"/>
        <v>1634.9123815586422</v>
      </c>
      <c r="T315" s="35">
        <f t="shared" si="132"/>
        <v>1.6349123815586422</v>
      </c>
      <c r="U315" s="134">
        <f>SUM($R$2:$R315)</f>
        <v>-226298.04781124828</v>
      </c>
      <c r="V315" s="134">
        <f t="shared" si="114"/>
        <v>226298.04781124828</v>
      </c>
      <c r="W315" s="35">
        <f t="shared" si="115"/>
        <v>-226.2980478112483</v>
      </c>
      <c r="X315" s="135">
        <f t="shared" si="116"/>
        <v>226.2980478112483</v>
      </c>
      <c r="Y315" s="150">
        <f t="shared" si="117"/>
        <v>385.81760857048556</v>
      </c>
      <c r="Z315" s="11">
        <f t="shared" si="118"/>
        <v>-1634.9123815586422</v>
      </c>
      <c r="AA315" s="12">
        <f>1/2*'Vehicle data and specs'!$C$6*$D315^2</f>
        <v>45653.972222222212</v>
      </c>
      <c r="AB315" s="113">
        <f t="shared" si="119"/>
        <v>45.653972222222208</v>
      </c>
      <c r="AC315" s="183">
        <f t="shared" si="133"/>
        <v>0.17003212677270385</v>
      </c>
      <c r="AD315" s="42">
        <f t="shared" si="120"/>
        <v>-6.2860568836457853E-2</v>
      </c>
      <c r="AE315" s="42">
        <f t="shared" si="121"/>
        <v>6.2860568836457853E-2</v>
      </c>
      <c r="AF315" s="153">
        <f t="shared" si="134"/>
        <v>0.107171557936246</v>
      </c>
      <c r="AG315" s="156">
        <f t="shared" si="122"/>
        <v>181.03843824899866</v>
      </c>
      <c r="AH315" s="157">
        <f t="shared" si="123"/>
        <v>5.0288455069166293E-2</v>
      </c>
      <c r="AI315" s="160">
        <f t="shared" si="124"/>
        <v>0</v>
      </c>
      <c r="AJ315" s="13">
        <f t="shared" si="125"/>
        <v>-1.6984923075081446</v>
      </c>
      <c r="AK315" s="13">
        <f t="shared" si="126"/>
        <v>1.6984923075081446</v>
      </c>
      <c r="AL315" s="161">
        <f t="shared" si="127"/>
        <v>-1.6984923075081446</v>
      </c>
    </row>
    <row r="316" spans="1:38" x14ac:dyDescent="0.45">
      <c r="A316" s="44" t="s">
        <v>1</v>
      </c>
      <c r="B316" s="16">
        <v>314</v>
      </c>
      <c r="C316" s="52">
        <v>314</v>
      </c>
      <c r="D316" s="23">
        <f t="shared" si="108"/>
        <v>10</v>
      </c>
      <c r="E316" s="58">
        <v>36</v>
      </c>
      <c r="F316" s="81">
        <f t="shared" si="128"/>
        <v>-0.41666666666666663</v>
      </c>
      <c r="G316" s="82">
        <f t="shared" si="129"/>
        <v>-1.5</v>
      </c>
      <c r="H316" s="93">
        <f>SUM($D$2:$D316)</f>
        <v>2204.3055555555552</v>
      </c>
      <c r="I316" s="94">
        <f t="shared" si="130"/>
        <v>9.5555555555556566</v>
      </c>
      <c r="J316" s="100">
        <f>'Vehicle data and specs'!$C$6*$F316</f>
        <v>-352.49999999999994</v>
      </c>
      <c r="K316" s="8">
        <f>'Vehicle data and specs'!$C$6*9.81*'Vehicle data and specs'!$C$17</f>
        <v>82.99260000000001</v>
      </c>
      <c r="L316" s="10">
        <f>(1/2)*'Vehicle data and specs'!$C$20*'Vehicle data and specs'!$C$11*'Vehicle data and specs'!$C$13*$D316^2</f>
        <v>43.793750000000003</v>
      </c>
      <c r="M316" s="101">
        <f t="shared" si="109"/>
        <v>-225.71364999999997</v>
      </c>
      <c r="N316" s="111">
        <f t="shared" si="110"/>
        <v>1</v>
      </c>
      <c r="O316" s="120">
        <f t="shared" si="111"/>
        <v>0</v>
      </c>
      <c r="P316" s="11">
        <f>SUM($O$2:$O316)</f>
        <v>612115.65638173383</v>
      </c>
      <c r="Q316" s="121">
        <f t="shared" si="112"/>
        <v>612.11565638173386</v>
      </c>
      <c r="R316" s="133">
        <f t="shared" si="113"/>
        <v>-2156.8193222222449</v>
      </c>
      <c r="S316" s="35">
        <f t="shared" si="131"/>
        <v>2156.8193222222449</v>
      </c>
      <c r="T316" s="35">
        <f t="shared" si="132"/>
        <v>2.1568193222222449</v>
      </c>
      <c r="U316" s="134">
        <f>SUM($R$2:$R316)</f>
        <v>-228454.86713347051</v>
      </c>
      <c r="V316" s="134">
        <f t="shared" si="114"/>
        <v>228454.86713347051</v>
      </c>
      <c r="W316" s="35">
        <f t="shared" si="115"/>
        <v>-228.45486713347051</v>
      </c>
      <c r="X316" s="135">
        <f t="shared" si="116"/>
        <v>228.45486713347051</v>
      </c>
      <c r="Y316" s="150">
        <f t="shared" si="117"/>
        <v>383.66078924826331</v>
      </c>
      <c r="Z316" s="11">
        <f t="shared" si="118"/>
        <v>-2156.8193222222449</v>
      </c>
      <c r="AA316" s="12">
        <f>1/2*'Vehicle data and specs'!$C$6*$D316^2</f>
        <v>42300</v>
      </c>
      <c r="AB316" s="113">
        <f t="shared" si="119"/>
        <v>42.3</v>
      </c>
      <c r="AC316" s="183">
        <f t="shared" si="133"/>
        <v>0.17003212677270385</v>
      </c>
      <c r="AD316" s="42">
        <f t="shared" si="120"/>
        <v>-6.3459685314852923E-2</v>
      </c>
      <c r="AE316" s="42">
        <f t="shared" si="121"/>
        <v>6.3459685314852923E-2</v>
      </c>
      <c r="AF316" s="153">
        <f t="shared" si="134"/>
        <v>0.10657244145785093</v>
      </c>
      <c r="AG316" s="156">
        <f t="shared" si="122"/>
        <v>182.76389370677643</v>
      </c>
      <c r="AH316" s="157">
        <f t="shared" si="123"/>
        <v>5.0767748251882343E-2</v>
      </c>
      <c r="AI316" s="160">
        <f t="shared" si="124"/>
        <v>0</v>
      </c>
      <c r="AJ316" s="13">
        <f t="shared" si="125"/>
        <v>-2.2571364999999997</v>
      </c>
      <c r="AK316" s="13">
        <f t="shared" si="126"/>
        <v>2.2571364999999997</v>
      </c>
      <c r="AL316" s="161">
        <f t="shared" si="127"/>
        <v>-2.2571364999999997</v>
      </c>
    </row>
    <row r="317" spans="1:38" x14ac:dyDescent="0.45">
      <c r="A317" s="44" t="s">
        <v>1</v>
      </c>
      <c r="B317" s="16">
        <v>315</v>
      </c>
      <c r="C317" s="52">
        <v>315</v>
      </c>
      <c r="D317" s="23">
        <f t="shared" si="108"/>
        <v>9.5555555555555554</v>
      </c>
      <c r="E317" s="58">
        <v>34.4</v>
      </c>
      <c r="F317" s="81">
        <f t="shared" si="128"/>
        <v>-0.41666666666666663</v>
      </c>
      <c r="G317" s="82">
        <f t="shared" si="129"/>
        <v>-1.5</v>
      </c>
      <c r="H317" s="93">
        <f>SUM($D$2:$D317)</f>
        <v>2213.8611111111109</v>
      </c>
      <c r="I317" s="94">
        <f t="shared" si="130"/>
        <v>9.1666666666665151</v>
      </c>
      <c r="J317" s="100">
        <f>'Vehicle data and specs'!$C$6*$F317</f>
        <v>-352.49999999999994</v>
      </c>
      <c r="K317" s="8">
        <f>'Vehicle data and specs'!$C$6*9.81*'Vehicle data and specs'!$C$17</f>
        <v>82.99260000000001</v>
      </c>
      <c r="L317" s="10">
        <f>(1/2)*'Vehicle data and specs'!$C$20*'Vehicle data and specs'!$C$11*'Vehicle data and specs'!$C$13*$D317^2</f>
        <v>39.987478395061729</v>
      </c>
      <c r="M317" s="101">
        <f t="shared" si="109"/>
        <v>-229.51992160493825</v>
      </c>
      <c r="N317" s="111">
        <f t="shared" si="110"/>
        <v>1</v>
      </c>
      <c r="O317" s="120">
        <f t="shared" si="111"/>
        <v>0</v>
      </c>
      <c r="P317" s="11">
        <f>SUM($O$2:$O317)</f>
        <v>612115.65638173383</v>
      </c>
      <c r="Q317" s="121">
        <f t="shared" si="112"/>
        <v>612.11565638173386</v>
      </c>
      <c r="R317" s="133">
        <f t="shared" si="113"/>
        <v>-2103.9326147118991</v>
      </c>
      <c r="S317" s="35">
        <f t="shared" si="131"/>
        <v>2103.9326147118991</v>
      </c>
      <c r="T317" s="35">
        <f t="shared" si="132"/>
        <v>2.1039326147118991</v>
      </c>
      <c r="U317" s="134">
        <f>SUM($R$2:$R317)</f>
        <v>-230558.79974818241</v>
      </c>
      <c r="V317" s="134">
        <f t="shared" si="114"/>
        <v>230558.79974818241</v>
      </c>
      <c r="W317" s="35">
        <f t="shared" si="115"/>
        <v>-230.55879974818242</v>
      </c>
      <c r="X317" s="135">
        <f t="shared" si="116"/>
        <v>230.55879974818242</v>
      </c>
      <c r="Y317" s="150">
        <f t="shared" si="117"/>
        <v>381.55685663355143</v>
      </c>
      <c r="Z317" s="11">
        <f t="shared" si="118"/>
        <v>-2103.9326147118991</v>
      </c>
      <c r="AA317" s="12">
        <f>1/2*'Vehicle data and specs'!$C$6*$D317^2</f>
        <v>38623.555555555555</v>
      </c>
      <c r="AB317" s="113">
        <f t="shared" si="119"/>
        <v>38.623555555555555</v>
      </c>
      <c r="AC317" s="183">
        <f t="shared" si="133"/>
        <v>0.17003212677270385</v>
      </c>
      <c r="AD317" s="42">
        <f t="shared" si="120"/>
        <v>-6.4044111041161783E-2</v>
      </c>
      <c r="AE317" s="42">
        <f t="shared" si="121"/>
        <v>6.4044111041161783E-2</v>
      </c>
      <c r="AF317" s="153">
        <f t="shared" si="134"/>
        <v>0.10598801573154207</v>
      </c>
      <c r="AG317" s="156">
        <f t="shared" si="122"/>
        <v>184.44703979854594</v>
      </c>
      <c r="AH317" s="157">
        <f t="shared" si="123"/>
        <v>5.1235288832929431E-2</v>
      </c>
      <c r="AI317" s="160">
        <f t="shared" si="124"/>
        <v>0</v>
      </c>
      <c r="AJ317" s="13">
        <f t="shared" si="125"/>
        <v>-2.1931903620027433</v>
      </c>
      <c r="AK317" s="13">
        <f t="shared" si="126"/>
        <v>2.1931903620027433</v>
      </c>
      <c r="AL317" s="161">
        <f t="shared" si="127"/>
        <v>-2.1931903620027433</v>
      </c>
    </row>
    <row r="318" spans="1:38" x14ac:dyDescent="0.45">
      <c r="A318" s="44" t="s">
        <v>1</v>
      </c>
      <c r="B318" s="16">
        <v>316</v>
      </c>
      <c r="C318" s="52">
        <v>316</v>
      </c>
      <c r="D318" s="23">
        <f t="shared" si="108"/>
        <v>9.1666666666666661</v>
      </c>
      <c r="E318" s="58">
        <v>33</v>
      </c>
      <c r="F318" s="81">
        <f t="shared" si="128"/>
        <v>-0.37499999999999989</v>
      </c>
      <c r="G318" s="82">
        <f t="shared" si="129"/>
        <v>-1.3499999999999996</v>
      </c>
      <c r="H318" s="93">
        <f>SUM($D$2:$D318)</f>
        <v>2223.0277777777774</v>
      </c>
      <c r="I318" s="94">
        <f t="shared" si="130"/>
        <v>8.8055555555556566</v>
      </c>
      <c r="J318" s="100">
        <f>'Vehicle data and specs'!$C$6*$F318</f>
        <v>-317.24999999999989</v>
      </c>
      <c r="K318" s="8">
        <f>'Vehicle data and specs'!$C$6*9.81*'Vehicle data and specs'!$C$17</f>
        <v>82.99260000000001</v>
      </c>
      <c r="L318" s="10">
        <f>(1/2)*'Vehicle data and specs'!$C$20*'Vehicle data and specs'!$C$11*'Vehicle data and specs'!$C$13*$D318^2</f>
        <v>36.798914930555554</v>
      </c>
      <c r="M318" s="101">
        <f t="shared" si="109"/>
        <v>-197.45848506944432</v>
      </c>
      <c r="N318" s="111">
        <f t="shared" si="110"/>
        <v>1</v>
      </c>
      <c r="O318" s="120">
        <f t="shared" si="111"/>
        <v>0</v>
      </c>
      <c r="P318" s="11">
        <f>SUM($O$2:$O318)</f>
        <v>612115.65638173383</v>
      </c>
      <c r="Q318" s="121">
        <f t="shared" si="112"/>
        <v>612.11565638173386</v>
      </c>
      <c r="R318" s="133">
        <f t="shared" si="113"/>
        <v>-1738.7316601948492</v>
      </c>
      <c r="S318" s="35">
        <f t="shared" si="131"/>
        <v>1738.7316601948492</v>
      </c>
      <c r="T318" s="35">
        <f t="shared" si="132"/>
        <v>1.7387316601948493</v>
      </c>
      <c r="U318" s="134">
        <f>SUM($R$2:$R318)</f>
        <v>-232297.53140837725</v>
      </c>
      <c r="V318" s="134">
        <f t="shared" si="114"/>
        <v>232297.53140837725</v>
      </c>
      <c r="W318" s="35">
        <f t="shared" si="115"/>
        <v>-232.29753140837727</v>
      </c>
      <c r="X318" s="135">
        <f t="shared" si="116"/>
        <v>232.29753140837727</v>
      </c>
      <c r="Y318" s="150">
        <f t="shared" si="117"/>
        <v>379.81812497335659</v>
      </c>
      <c r="Z318" s="11">
        <f t="shared" si="118"/>
        <v>-1738.7316601948492</v>
      </c>
      <c r="AA318" s="12">
        <f>1/2*'Vehicle data and specs'!$C$6*$D318^2</f>
        <v>35543.75</v>
      </c>
      <c r="AB318" s="113">
        <f t="shared" si="119"/>
        <v>35.543750000000003</v>
      </c>
      <c r="AC318" s="183">
        <f t="shared" si="133"/>
        <v>0.17003212677270385</v>
      </c>
      <c r="AD318" s="42">
        <f t="shared" si="120"/>
        <v>-6.4527092057882568E-2</v>
      </c>
      <c r="AE318" s="42">
        <f t="shared" si="121"/>
        <v>6.4527092057882568E-2</v>
      </c>
      <c r="AF318" s="153">
        <f t="shared" si="134"/>
        <v>0.10550503471482128</v>
      </c>
      <c r="AG318" s="156">
        <f t="shared" si="122"/>
        <v>185.83802512670184</v>
      </c>
      <c r="AH318" s="157">
        <f t="shared" si="123"/>
        <v>5.1621673646306064E-2</v>
      </c>
      <c r="AI318" s="160">
        <f t="shared" si="124"/>
        <v>0</v>
      </c>
      <c r="AJ318" s="13">
        <f t="shared" si="125"/>
        <v>-1.8100361131365728</v>
      </c>
      <c r="AK318" s="13">
        <f t="shared" si="126"/>
        <v>1.8100361131365728</v>
      </c>
      <c r="AL318" s="161">
        <f t="shared" si="127"/>
        <v>-1.8100361131365728</v>
      </c>
    </row>
    <row r="319" spans="1:38" x14ac:dyDescent="0.45">
      <c r="A319" s="44" t="s">
        <v>1</v>
      </c>
      <c r="B319" s="16">
        <v>317</v>
      </c>
      <c r="C319" s="52">
        <v>317</v>
      </c>
      <c r="D319" s="23">
        <f t="shared" si="108"/>
        <v>8.8055555555555554</v>
      </c>
      <c r="E319" s="58">
        <v>31.7</v>
      </c>
      <c r="F319" s="81">
        <f t="shared" si="128"/>
        <v>-0.41666666666666663</v>
      </c>
      <c r="G319" s="82">
        <f t="shared" si="129"/>
        <v>-1.5</v>
      </c>
      <c r="H319" s="93">
        <f>SUM($D$2:$D319)</f>
        <v>2231.833333333333</v>
      </c>
      <c r="I319" s="94">
        <f t="shared" si="130"/>
        <v>8.3333333333334849</v>
      </c>
      <c r="J319" s="100">
        <f>'Vehicle data and specs'!$C$6*$F319</f>
        <v>-352.49999999999994</v>
      </c>
      <c r="K319" s="8">
        <f>'Vehicle data and specs'!$C$6*9.81*'Vehicle data and specs'!$C$17</f>
        <v>82.99260000000001</v>
      </c>
      <c r="L319" s="10">
        <f>(1/2)*'Vehicle data and specs'!$C$20*'Vehicle data and specs'!$C$11*'Vehicle data and specs'!$C$13*$D319^2</f>
        <v>33.956714072145061</v>
      </c>
      <c r="M319" s="101">
        <f t="shared" si="109"/>
        <v>-235.55068592785489</v>
      </c>
      <c r="N319" s="111">
        <f t="shared" si="110"/>
        <v>1</v>
      </c>
      <c r="O319" s="120">
        <f t="shared" si="111"/>
        <v>0</v>
      </c>
      <c r="P319" s="11">
        <f>SUM($O$2:$O319)</f>
        <v>612115.65638173383</v>
      </c>
      <c r="Q319" s="121">
        <f t="shared" si="112"/>
        <v>612.11565638173386</v>
      </c>
      <c r="R319" s="133">
        <f t="shared" si="113"/>
        <v>-1962.9223827321598</v>
      </c>
      <c r="S319" s="35">
        <f t="shared" si="131"/>
        <v>1962.9223827321598</v>
      </c>
      <c r="T319" s="35">
        <f t="shared" si="132"/>
        <v>1.9629223827321598</v>
      </c>
      <c r="U319" s="134">
        <f>SUM($R$2:$R319)</f>
        <v>-234260.45379110941</v>
      </c>
      <c r="V319" s="134">
        <f t="shared" si="114"/>
        <v>234260.45379110941</v>
      </c>
      <c r="W319" s="35">
        <f t="shared" si="115"/>
        <v>-234.2604537911094</v>
      </c>
      <c r="X319" s="135">
        <f t="shared" si="116"/>
        <v>234.2604537911094</v>
      </c>
      <c r="Y319" s="150">
        <f t="shared" si="117"/>
        <v>377.85520259062446</v>
      </c>
      <c r="Z319" s="11">
        <f t="shared" si="118"/>
        <v>-1962.9223827321598</v>
      </c>
      <c r="AA319" s="12">
        <f>1/2*'Vehicle data and specs'!$C$6*$D319^2</f>
        <v>32798.493055555555</v>
      </c>
      <c r="AB319" s="113">
        <f t="shared" si="119"/>
        <v>32.798493055555554</v>
      </c>
      <c r="AC319" s="183">
        <f t="shared" si="133"/>
        <v>0.17003212677270385</v>
      </c>
      <c r="AD319" s="42">
        <f t="shared" si="120"/>
        <v>-6.5072348275308167E-2</v>
      </c>
      <c r="AE319" s="42">
        <f t="shared" si="121"/>
        <v>6.5072348275308167E-2</v>
      </c>
      <c r="AF319" s="153">
        <f t="shared" si="134"/>
        <v>0.10495977849739568</v>
      </c>
      <c r="AG319" s="156">
        <f t="shared" si="122"/>
        <v>187.40836303288754</v>
      </c>
      <c r="AH319" s="157">
        <f t="shared" si="123"/>
        <v>5.2057878620246537E-2</v>
      </c>
      <c r="AI319" s="160">
        <f t="shared" si="124"/>
        <v>0</v>
      </c>
      <c r="AJ319" s="13">
        <f t="shared" si="125"/>
        <v>-2.0741546510869444</v>
      </c>
      <c r="AK319" s="13">
        <f t="shared" si="126"/>
        <v>2.0741546510869444</v>
      </c>
      <c r="AL319" s="161">
        <f t="shared" si="127"/>
        <v>-2.0741546510869444</v>
      </c>
    </row>
    <row r="320" spans="1:38" x14ac:dyDescent="0.45">
      <c r="A320" s="44" t="s">
        <v>1</v>
      </c>
      <c r="B320" s="16">
        <v>318</v>
      </c>
      <c r="C320" s="52">
        <v>318</v>
      </c>
      <c r="D320" s="23">
        <f t="shared" si="108"/>
        <v>8.3333333333333339</v>
      </c>
      <c r="E320" s="58">
        <v>30</v>
      </c>
      <c r="F320" s="81">
        <f t="shared" si="128"/>
        <v>-0.51388888888888873</v>
      </c>
      <c r="G320" s="82">
        <f t="shared" si="129"/>
        <v>-1.8499999999999996</v>
      </c>
      <c r="H320" s="93">
        <f>SUM($D$2:$D320)</f>
        <v>2240.1666666666665</v>
      </c>
      <c r="I320" s="94">
        <f t="shared" si="130"/>
        <v>7.7777777777778283</v>
      </c>
      <c r="J320" s="100">
        <f>'Vehicle data and specs'!$C$6*$F320</f>
        <v>-434.74999999999989</v>
      </c>
      <c r="K320" s="8">
        <f>'Vehicle data and specs'!$C$6*9.81*'Vehicle data and specs'!$C$17</f>
        <v>82.99260000000001</v>
      </c>
      <c r="L320" s="10">
        <f>(1/2)*'Vehicle data and specs'!$C$20*'Vehicle data and specs'!$C$11*'Vehicle data and specs'!$C$13*$D320^2</f>
        <v>30.412326388888896</v>
      </c>
      <c r="M320" s="101">
        <f t="shared" si="109"/>
        <v>-321.34507361111093</v>
      </c>
      <c r="N320" s="111">
        <f t="shared" si="110"/>
        <v>1</v>
      </c>
      <c r="O320" s="120">
        <f t="shared" si="111"/>
        <v>0</v>
      </c>
      <c r="P320" s="11">
        <f>SUM($O$2:$O320)</f>
        <v>612115.65638173383</v>
      </c>
      <c r="Q320" s="121">
        <f t="shared" si="112"/>
        <v>612.11565638173386</v>
      </c>
      <c r="R320" s="133">
        <f t="shared" si="113"/>
        <v>-2499.3505725308792</v>
      </c>
      <c r="S320" s="35">
        <f t="shared" si="131"/>
        <v>2499.3505725308792</v>
      </c>
      <c r="T320" s="35">
        <f t="shared" si="132"/>
        <v>2.4993505725308793</v>
      </c>
      <c r="U320" s="134">
        <f>SUM($R$2:$R320)</f>
        <v>-236759.80436364029</v>
      </c>
      <c r="V320" s="134">
        <f t="shared" si="114"/>
        <v>236759.80436364029</v>
      </c>
      <c r="W320" s="35">
        <f t="shared" si="115"/>
        <v>-236.75980436364028</v>
      </c>
      <c r="X320" s="135">
        <f t="shared" si="116"/>
        <v>236.75980436364028</v>
      </c>
      <c r="Y320" s="150">
        <f t="shared" si="117"/>
        <v>375.35585201809357</v>
      </c>
      <c r="Z320" s="11">
        <f t="shared" si="118"/>
        <v>-2499.3505725308792</v>
      </c>
      <c r="AA320" s="12">
        <f>1/2*'Vehicle data and specs'!$C$6*$D320^2</f>
        <v>29375.000000000004</v>
      </c>
      <c r="AB320" s="113">
        <f t="shared" si="119"/>
        <v>29.375000000000004</v>
      </c>
      <c r="AC320" s="183">
        <f t="shared" si="133"/>
        <v>0.17003212677270385</v>
      </c>
      <c r="AD320" s="42">
        <f t="shared" si="120"/>
        <v>-6.5766612323233414E-2</v>
      </c>
      <c r="AE320" s="42">
        <f t="shared" si="121"/>
        <v>6.5766612323233414E-2</v>
      </c>
      <c r="AF320" s="153">
        <f t="shared" si="134"/>
        <v>0.10426551444947044</v>
      </c>
      <c r="AG320" s="156">
        <f t="shared" si="122"/>
        <v>189.40784349091223</v>
      </c>
      <c r="AH320" s="157">
        <f t="shared" si="123"/>
        <v>5.261328985858673E-2</v>
      </c>
      <c r="AI320" s="160">
        <f t="shared" si="124"/>
        <v>0</v>
      </c>
      <c r="AJ320" s="13">
        <f t="shared" si="125"/>
        <v>-2.6778756134259245</v>
      </c>
      <c r="AK320" s="13">
        <f t="shared" si="126"/>
        <v>2.6778756134259245</v>
      </c>
      <c r="AL320" s="161">
        <f t="shared" si="127"/>
        <v>-2.6778756134259245</v>
      </c>
    </row>
    <row r="321" spans="1:38" x14ac:dyDescent="0.45">
      <c r="A321" s="44" t="s">
        <v>1</v>
      </c>
      <c r="B321" s="16">
        <v>319</v>
      </c>
      <c r="C321" s="52">
        <v>319</v>
      </c>
      <c r="D321" s="23">
        <f t="shared" si="108"/>
        <v>7.7777777777777777</v>
      </c>
      <c r="E321" s="58">
        <v>28</v>
      </c>
      <c r="F321" s="81">
        <f t="shared" si="128"/>
        <v>-0.54166666666666641</v>
      </c>
      <c r="G321" s="82">
        <f t="shared" si="129"/>
        <v>-1.9499999999999993</v>
      </c>
      <c r="H321" s="93">
        <f>SUM($D$2:$D321)</f>
        <v>2247.9444444444443</v>
      </c>
      <c r="I321" s="94">
        <f t="shared" si="130"/>
        <v>7.25</v>
      </c>
      <c r="J321" s="100">
        <f>'Vehicle data and specs'!$C$6*$F321</f>
        <v>-458.24999999999977</v>
      </c>
      <c r="K321" s="8">
        <f>'Vehicle data and specs'!$C$6*9.81*'Vehicle data and specs'!$C$17</f>
        <v>82.99260000000001</v>
      </c>
      <c r="L321" s="10">
        <f>(1/2)*'Vehicle data and specs'!$C$20*'Vehicle data and specs'!$C$11*'Vehicle data and specs'!$C$13*$D321^2</f>
        <v>26.492515432098767</v>
      </c>
      <c r="M321" s="101">
        <f t="shared" si="109"/>
        <v>-348.76488456790099</v>
      </c>
      <c r="N321" s="111">
        <f t="shared" si="110"/>
        <v>1</v>
      </c>
      <c r="O321" s="120">
        <f t="shared" si="111"/>
        <v>0</v>
      </c>
      <c r="P321" s="11">
        <f>SUM($O$2:$O321)</f>
        <v>612115.65638173383</v>
      </c>
      <c r="Q321" s="121">
        <f t="shared" si="112"/>
        <v>612.11565638173386</v>
      </c>
      <c r="R321" s="133">
        <f t="shared" si="113"/>
        <v>-2528.5454131172824</v>
      </c>
      <c r="S321" s="35">
        <f t="shared" si="131"/>
        <v>2528.5454131172824</v>
      </c>
      <c r="T321" s="35">
        <f t="shared" si="132"/>
        <v>2.5285454131172824</v>
      </c>
      <c r="U321" s="134">
        <f>SUM($R$2:$R321)</f>
        <v>-239288.34977675756</v>
      </c>
      <c r="V321" s="134">
        <f t="shared" si="114"/>
        <v>239288.34977675756</v>
      </c>
      <c r="W321" s="35">
        <f t="shared" si="115"/>
        <v>-239.28834977675757</v>
      </c>
      <c r="X321" s="135">
        <f t="shared" si="116"/>
        <v>239.28834977675757</v>
      </c>
      <c r="Y321" s="150">
        <f t="shared" si="117"/>
        <v>372.82730660497629</v>
      </c>
      <c r="Z321" s="11">
        <f t="shared" si="118"/>
        <v>-2528.5454131172824</v>
      </c>
      <c r="AA321" s="12">
        <f>1/2*'Vehicle data and specs'!$C$6*$D321^2</f>
        <v>25588.888888888887</v>
      </c>
      <c r="AB321" s="113">
        <f t="shared" si="119"/>
        <v>25.588888888888889</v>
      </c>
      <c r="AC321" s="183">
        <f t="shared" si="133"/>
        <v>0.17003212677270385</v>
      </c>
      <c r="AD321" s="42">
        <f t="shared" si="120"/>
        <v>-6.646898604909933E-2</v>
      </c>
      <c r="AE321" s="42">
        <f t="shared" si="121"/>
        <v>6.646898604909933E-2</v>
      </c>
      <c r="AF321" s="153">
        <f t="shared" si="134"/>
        <v>0.10356314072360452</v>
      </c>
      <c r="AG321" s="156">
        <f t="shared" si="122"/>
        <v>191.43067982140607</v>
      </c>
      <c r="AH321" s="157">
        <f t="shared" si="123"/>
        <v>5.3175188839279464E-2</v>
      </c>
      <c r="AI321" s="160">
        <f t="shared" si="124"/>
        <v>0</v>
      </c>
      <c r="AJ321" s="13">
        <f t="shared" si="125"/>
        <v>-2.7126157688614523</v>
      </c>
      <c r="AK321" s="13">
        <f t="shared" si="126"/>
        <v>2.7126157688614523</v>
      </c>
      <c r="AL321" s="161">
        <f t="shared" si="127"/>
        <v>-2.7126157688614523</v>
      </c>
    </row>
    <row r="322" spans="1:38" x14ac:dyDescent="0.45">
      <c r="A322" s="44" t="s">
        <v>1</v>
      </c>
      <c r="B322" s="16">
        <v>320</v>
      </c>
      <c r="C322" s="52">
        <v>320</v>
      </c>
      <c r="D322" s="23">
        <f t="shared" ref="D322:D385" si="135">$E322/3.6</f>
        <v>7.25</v>
      </c>
      <c r="E322" s="58">
        <v>26.1</v>
      </c>
      <c r="F322" s="81">
        <f t="shared" si="128"/>
        <v>-0.33333333333333315</v>
      </c>
      <c r="G322" s="82">
        <f t="shared" si="129"/>
        <v>-1.1999999999999993</v>
      </c>
      <c r="H322" s="93">
        <f>SUM($D$2:$D322)</f>
        <v>2255.1944444444443</v>
      </c>
      <c r="I322" s="94">
        <f t="shared" si="130"/>
        <v>7.1111111111113132</v>
      </c>
      <c r="J322" s="100">
        <f>'Vehicle data and specs'!$C$6*$F322</f>
        <v>-281.99999999999983</v>
      </c>
      <c r="K322" s="8">
        <f>'Vehicle data and specs'!$C$6*9.81*'Vehicle data and specs'!$C$17</f>
        <v>82.99260000000001</v>
      </c>
      <c r="L322" s="10">
        <f>(1/2)*'Vehicle data and specs'!$C$20*'Vehicle data and specs'!$C$11*'Vehicle data and specs'!$C$13*$D322^2</f>
        <v>23.019089843750002</v>
      </c>
      <c r="M322" s="101">
        <f t="shared" ref="M322:M385" si="136">SUM($J322:$L322)</f>
        <v>-175.98831015624981</v>
      </c>
      <c r="N322" s="111">
        <f t="shared" ref="N322:N385" si="137">IF($M322&gt;0.0001, 0, 1)</f>
        <v>1</v>
      </c>
      <c r="O322" s="120">
        <f t="shared" ref="O322:O385" si="138">IF($F322&lt;0.000001,0,$M322*$I322)</f>
        <v>0</v>
      </c>
      <c r="P322" s="11">
        <f>SUM($O$2:$O322)</f>
        <v>612115.65638173383</v>
      </c>
      <c r="Q322" s="121">
        <f t="shared" ref="Q322:Q385" si="139">$P322/1000</f>
        <v>612.11565638173386</v>
      </c>
      <c r="R322" s="133">
        <f t="shared" ref="R322:R385" si="140">IF($M322&gt;0,0,$M322*$I322)</f>
        <v>-1251.4724277778121</v>
      </c>
      <c r="S322" s="35">
        <f t="shared" si="131"/>
        <v>1251.4724277778121</v>
      </c>
      <c r="T322" s="35">
        <f t="shared" si="132"/>
        <v>1.251472427777812</v>
      </c>
      <c r="U322" s="134">
        <f>SUM($R$2:$R322)</f>
        <v>-240539.82220453536</v>
      </c>
      <c r="V322" s="134">
        <f t="shared" ref="V322:V385" si="141">$U322*-1</f>
        <v>240539.82220453536</v>
      </c>
      <c r="W322" s="35">
        <f t="shared" ref="W322:W385" si="142">$U322/1000</f>
        <v>-240.53982220453537</v>
      </c>
      <c r="X322" s="135">
        <f t="shared" ref="X322:X385" si="143">$W322*-1</f>
        <v>240.53982220453537</v>
      </c>
      <c r="Y322" s="150">
        <f t="shared" ref="Y322:Y385" si="144">Q322-X322</f>
        <v>371.57583417719849</v>
      </c>
      <c r="Z322" s="11">
        <f t="shared" ref="Z322:Z385" si="145">$O322+$R322</f>
        <v>-1251.4724277778121</v>
      </c>
      <c r="AA322" s="12">
        <f>1/2*'Vehicle data and specs'!$C$6*$D322^2</f>
        <v>22233.9375</v>
      </c>
      <c r="AB322" s="113">
        <f t="shared" ref="AB322:AB385" si="146">$AA322/1000</f>
        <v>22.2339375</v>
      </c>
      <c r="AC322" s="183">
        <f t="shared" si="133"/>
        <v>0.17003212677270385</v>
      </c>
      <c r="AD322" s="42">
        <f t="shared" ref="AD322:AD385" si="147">$W322/3600</f>
        <v>-6.6816617279037607E-2</v>
      </c>
      <c r="AE322" s="42">
        <f t="shared" ref="AE322:AE385" si="148">$X322/3600</f>
        <v>6.6816617279037607E-2</v>
      </c>
      <c r="AF322" s="153">
        <f t="shared" si="134"/>
        <v>0.10321550949366624</v>
      </c>
      <c r="AG322" s="156">
        <f t="shared" ref="AG322:AG385" si="149">$X322*80%</f>
        <v>192.4318577636283</v>
      </c>
      <c r="AH322" s="157">
        <f t="shared" ref="AH322:AH385" si="150">$AG322/3600</f>
        <v>5.345329382323008E-2</v>
      </c>
      <c r="AI322" s="160">
        <f t="shared" ref="AI322:AI385" si="151">IF($AL322&gt;0,$AL322,0)</f>
        <v>0</v>
      </c>
      <c r="AJ322" s="13">
        <f t="shared" ref="AJ322:AJ385" si="152">IF($AL322&lt;0,$AL322,0)</f>
        <v>-1.2759152486328111</v>
      </c>
      <c r="AK322" s="13">
        <f t="shared" ref="AK322:AK385" si="153">$AJ322*-1</f>
        <v>1.2759152486328111</v>
      </c>
      <c r="AL322" s="161">
        <f t="shared" ref="AL322:AL385" si="154">($M322*$D322)/1000</f>
        <v>-1.2759152486328111</v>
      </c>
    </row>
    <row r="323" spans="1:38" x14ac:dyDescent="0.45">
      <c r="A323" s="44" t="s">
        <v>1</v>
      </c>
      <c r="B323" s="16">
        <v>321</v>
      </c>
      <c r="C323" s="52">
        <v>321</v>
      </c>
      <c r="D323" s="23">
        <f t="shared" si="135"/>
        <v>7.1111111111111116</v>
      </c>
      <c r="E323" s="58">
        <v>25.6</v>
      </c>
      <c r="F323" s="81">
        <f t="shared" ref="F323:F386" si="155">($E324-$E322)/2/3.6</f>
        <v>-0.16666666666666705</v>
      </c>
      <c r="G323" s="82">
        <f t="shared" ref="G323:G386" si="156">($E324-$E322)/2</f>
        <v>-0.60000000000000142</v>
      </c>
      <c r="H323" s="93">
        <f>SUM($D$2:$D323)</f>
        <v>2262.3055555555557</v>
      </c>
      <c r="I323" s="94">
        <f t="shared" ref="I323:I386" si="157">$H324-$H323</f>
        <v>6.9166666666665151</v>
      </c>
      <c r="J323" s="100">
        <f>'Vehicle data and specs'!$C$6*$F323</f>
        <v>-141.00000000000031</v>
      </c>
      <c r="K323" s="8">
        <f>'Vehicle data and specs'!$C$6*9.81*'Vehicle data and specs'!$C$17</f>
        <v>82.99260000000001</v>
      </c>
      <c r="L323" s="10">
        <f>(1/2)*'Vehicle data and specs'!$C$20*'Vehicle data and specs'!$C$11*'Vehicle data and specs'!$C$13*$D323^2</f>
        <v>22.145580246913585</v>
      </c>
      <c r="M323" s="101">
        <f t="shared" si="136"/>
        <v>-35.861819753086721</v>
      </c>
      <c r="N323" s="111">
        <f t="shared" si="137"/>
        <v>1</v>
      </c>
      <c r="O323" s="120">
        <f t="shared" si="138"/>
        <v>0</v>
      </c>
      <c r="P323" s="11">
        <f>SUM($O$2:$O323)</f>
        <v>612115.65638173383</v>
      </c>
      <c r="Q323" s="121">
        <f t="shared" si="139"/>
        <v>612.11565638173386</v>
      </c>
      <c r="R323" s="133">
        <f t="shared" si="140"/>
        <v>-248.04425329217773</v>
      </c>
      <c r="S323" s="35">
        <f t="shared" ref="S323:S386" si="158">R323*-1</f>
        <v>248.04425329217773</v>
      </c>
      <c r="T323" s="35">
        <f t="shared" ref="T323:T386" si="159">S323/1000</f>
        <v>0.24804425329217772</v>
      </c>
      <c r="U323" s="134">
        <f>SUM($R$2:$R323)</f>
        <v>-240787.86645782753</v>
      </c>
      <c r="V323" s="134">
        <f t="shared" si="141"/>
        <v>240787.86645782753</v>
      </c>
      <c r="W323" s="35">
        <f t="shared" si="142"/>
        <v>-240.78786645782753</v>
      </c>
      <c r="X323" s="135">
        <f t="shared" si="143"/>
        <v>240.78786645782753</v>
      </c>
      <c r="Y323" s="150">
        <f t="shared" si="144"/>
        <v>371.32778992390632</v>
      </c>
      <c r="Z323" s="11">
        <f t="shared" si="145"/>
        <v>-248.04425329217773</v>
      </c>
      <c r="AA323" s="12">
        <f>1/2*'Vehicle data and specs'!$C$6*$D323^2</f>
        <v>21390.222222222223</v>
      </c>
      <c r="AB323" s="113">
        <f t="shared" si="146"/>
        <v>21.390222222222224</v>
      </c>
      <c r="AC323" s="183">
        <f t="shared" ref="AC323:AC386" si="160">$Q323/3600</f>
        <v>0.17003212677270385</v>
      </c>
      <c r="AD323" s="42">
        <f t="shared" si="147"/>
        <v>-6.6885518460507651E-2</v>
      </c>
      <c r="AE323" s="42">
        <f t="shared" si="148"/>
        <v>6.6885518460507651E-2</v>
      </c>
      <c r="AF323" s="153">
        <f t="shared" ref="AF323:AF386" si="161">AC323-AE323</f>
        <v>0.1031466083121962</v>
      </c>
      <c r="AG323" s="156">
        <f t="shared" si="149"/>
        <v>192.63029316626205</v>
      </c>
      <c r="AH323" s="157">
        <f t="shared" si="150"/>
        <v>5.3508414768406128E-2</v>
      </c>
      <c r="AI323" s="160">
        <f t="shared" si="151"/>
        <v>0</v>
      </c>
      <c r="AJ323" s="13">
        <f t="shared" si="152"/>
        <v>-0.25501738491083892</v>
      </c>
      <c r="AK323" s="13">
        <f t="shared" si="153"/>
        <v>0.25501738491083892</v>
      </c>
      <c r="AL323" s="161">
        <f t="shared" si="154"/>
        <v>-0.25501738491083892</v>
      </c>
    </row>
    <row r="324" spans="1:38" x14ac:dyDescent="0.45">
      <c r="A324" s="44" t="s">
        <v>1</v>
      </c>
      <c r="B324" s="16">
        <v>322</v>
      </c>
      <c r="C324" s="52">
        <v>322</v>
      </c>
      <c r="D324" s="23">
        <f t="shared" si="135"/>
        <v>6.9166666666666661</v>
      </c>
      <c r="E324" s="58">
        <v>24.9</v>
      </c>
      <c r="F324" s="81">
        <f t="shared" si="155"/>
        <v>-9.7222222222222612E-2</v>
      </c>
      <c r="G324" s="82">
        <f t="shared" si="156"/>
        <v>-0.35000000000000142</v>
      </c>
      <c r="H324" s="93">
        <f>SUM($D$2:$D324)</f>
        <v>2269.2222222222222</v>
      </c>
      <c r="I324" s="94">
        <f t="shared" si="157"/>
        <v>6.9166666666665151</v>
      </c>
      <c r="J324" s="100">
        <f>'Vehicle data and specs'!$C$6*$F324</f>
        <v>-82.250000000000327</v>
      </c>
      <c r="K324" s="8">
        <f>'Vehicle data and specs'!$C$6*9.81*'Vehicle data and specs'!$C$17</f>
        <v>82.99260000000001</v>
      </c>
      <c r="L324" s="10">
        <f>(1/2)*'Vehicle data and specs'!$C$20*'Vehicle data and specs'!$C$11*'Vehicle data and specs'!$C$13*$D324^2</f>
        <v>20.951051649305555</v>
      </c>
      <c r="M324" s="101">
        <f t="shared" si="136"/>
        <v>21.693651649305238</v>
      </c>
      <c r="N324" s="111">
        <f t="shared" si="137"/>
        <v>0</v>
      </c>
      <c r="O324" s="120">
        <f t="shared" si="138"/>
        <v>0</v>
      </c>
      <c r="P324" s="11">
        <f>SUM($O$2:$O324)</f>
        <v>612115.65638173383</v>
      </c>
      <c r="Q324" s="121">
        <f t="shared" si="139"/>
        <v>612.11565638173386</v>
      </c>
      <c r="R324" s="133">
        <f t="shared" si="140"/>
        <v>0</v>
      </c>
      <c r="S324" s="35">
        <f t="shared" si="158"/>
        <v>0</v>
      </c>
      <c r="T324" s="35">
        <f t="shared" si="159"/>
        <v>0</v>
      </c>
      <c r="U324" s="134">
        <f>SUM($R$2:$R324)</f>
        <v>-240787.86645782753</v>
      </c>
      <c r="V324" s="134">
        <f t="shared" si="141"/>
        <v>240787.86645782753</v>
      </c>
      <c r="W324" s="35">
        <f t="shared" si="142"/>
        <v>-240.78786645782753</v>
      </c>
      <c r="X324" s="135">
        <f t="shared" si="143"/>
        <v>240.78786645782753</v>
      </c>
      <c r="Y324" s="150">
        <f t="shared" si="144"/>
        <v>371.32778992390632</v>
      </c>
      <c r="Z324" s="11">
        <f t="shared" si="145"/>
        <v>0</v>
      </c>
      <c r="AA324" s="12">
        <f>1/2*'Vehicle data and specs'!$C$6*$D324^2</f>
        <v>20236.437499999996</v>
      </c>
      <c r="AB324" s="113">
        <f t="shared" si="146"/>
        <v>20.236437499999997</v>
      </c>
      <c r="AC324" s="183">
        <f t="shared" si="160"/>
        <v>0.17003212677270385</v>
      </c>
      <c r="AD324" s="42">
        <f t="shared" si="147"/>
        <v>-6.6885518460507651E-2</v>
      </c>
      <c r="AE324" s="42">
        <f t="shared" si="148"/>
        <v>6.6885518460507651E-2</v>
      </c>
      <c r="AF324" s="153">
        <f t="shared" si="161"/>
        <v>0.1031466083121962</v>
      </c>
      <c r="AG324" s="156">
        <f t="shared" si="149"/>
        <v>192.63029316626205</v>
      </c>
      <c r="AH324" s="157">
        <f t="shared" si="150"/>
        <v>5.3508414768406128E-2</v>
      </c>
      <c r="AI324" s="160">
        <f t="shared" si="151"/>
        <v>0.15004775724102787</v>
      </c>
      <c r="AJ324" s="13">
        <f t="shared" si="152"/>
        <v>0</v>
      </c>
      <c r="AK324" s="13">
        <f t="shared" si="153"/>
        <v>0</v>
      </c>
      <c r="AL324" s="161">
        <f t="shared" si="154"/>
        <v>0.15004775724102787</v>
      </c>
    </row>
    <row r="325" spans="1:38" x14ac:dyDescent="0.45">
      <c r="A325" s="44" t="s">
        <v>1</v>
      </c>
      <c r="B325" s="16">
        <v>323</v>
      </c>
      <c r="C325" s="52">
        <v>323</v>
      </c>
      <c r="D325" s="23">
        <f t="shared" si="135"/>
        <v>6.9166666666666661</v>
      </c>
      <c r="E325" s="58">
        <v>24.9</v>
      </c>
      <c r="F325" s="81">
        <f t="shared" si="155"/>
        <v>-8.3333333333333037E-2</v>
      </c>
      <c r="G325" s="82">
        <f t="shared" si="156"/>
        <v>-0.29999999999999893</v>
      </c>
      <c r="H325" s="93">
        <f>SUM($D$2:$D325)</f>
        <v>2276.1388888888887</v>
      </c>
      <c r="I325" s="94">
        <f t="shared" si="157"/>
        <v>6.75</v>
      </c>
      <c r="J325" s="100">
        <f>'Vehicle data and specs'!$C$6*$F325</f>
        <v>-70.499999999999744</v>
      </c>
      <c r="K325" s="8">
        <f>'Vehicle data and specs'!$C$6*9.81*'Vehicle data and specs'!$C$17</f>
        <v>82.99260000000001</v>
      </c>
      <c r="L325" s="10">
        <f>(1/2)*'Vehicle data and specs'!$C$20*'Vehicle data and specs'!$C$11*'Vehicle data and specs'!$C$13*$D325^2</f>
        <v>20.951051649305555</v>
      </c>
      <c r="M325" s="101">
        <f t="shared" si="136"/>
        <v>33.443651649305821</v>
      </c>
      <c r="N325" s="111">
        <f t="shared" si="137"/>
        <v>0</v>
      </c>
      <c r="O325" s="120">
        <f t="shared" si="138"/>
        <v>0</v>
      </c>
      <c r="P325" s="11">
        <f>SUM($O$2:$O325)</f>
        <v>612115.65638173383</v>
      </c>
      <c r="Q325" s="121">
        <f t="shared" si="139"/>
        <v>612.11565638173386</v>
      </c>
      <c r="R325" s="133">
        <f t="shared" si="140"/>
        <v>0</v>
      </c>
      <c r="S325" s="35">
        <f t="shared" si="158"/>
        <v>0</v>
      </c>
      <c r="T325" s="35">
        <f t="shared" si="159"/>
        <v>0</v>
      </c>
      <c r="U325" s="134">
        <f>SUM($R$2:$R325)</f>
        <v>-240787.86645782753</v>
      </c>
      <c r="V325" s="134">
        <f t="shared" si="141"/>
        <v>240787.86645782753</v>
      </c>
      <c r="W325" s="35">
        <f t="shared" si="142"/>
        <v>-240.78786645782753</v>
      </c>
      <c r="X325" s="135">
        <f t="shared" si="143"/>
        <v>240.78786645782753</v>
      </c>
      <c r="Y325" s="150">
        <f t="shared" si="144"/>
        <v>371.32778992390632</v>
      </c>
      <c r="Z325" s="11">
        <f t="shared" si="145"/>
        <v>0</v>
      </c>
      <c r="AA325" s="12">
        <f>1/2*'Vehicle data and specs'!$C$6*$D325^2</f>
        <v>20236.437499999996</v>
      </c>
      <c r="AB325" s="113">
        <f t="shared" si="146"/>
        <v>20.236437499999997</v>
      </c>
      <c r="AC325" s="183">
        <f t="shared" si="160"/>
        <v>0.17003212677270385</v>
      </c>
      <c r="AD325" s="42">
        <f t="shared" si="147"/>
        <v>-6.6885518460507651E-2</v>
      </c>
      <c r="AE325" s="42">
        <f t="shared" si="148"/>
        <v>6.6885518460507651E-2</v>
      </c>
      <c r="AF325" s="153">
        <f t="shared" si="161"/>
        <v>0.1031466083121962</v>
      </c>
      <c r="AG325" s="156">
        <f t="shared" si="149"/>
        <v>192.63029316626205</v>
      </c>
      <c r="AH325" s="157">
        <f t="shared" si="150"/>
        <v>5.3508414768406128E-2</v>
      </c>
      <c r="AI325" s="160">
        <f t="shared" si="151"/>
        <v>0.23131859057436524</v>
      </c>
      <c r="AJ325" s="13">
        <f t="shared" si="152"/>
        <v>0</v>
      </c>
      <c r="AK325" s="13">
        <f t="shared" si="153"/>
        <v>0</v>
      </c>
      <c r="AL325" s="161">
        <f t="shared" si="154"/>
        <v>0.23131859057436524</v>
      </c>
    </row>
    <row r="326" spans="1:38" x14ac:dyDescent="0.45">
      <c r="A326" s="44" t="s">
        <v>1</v>
      </c>
      <c r="B326" s="16">
        <v>324</v>
      </c>
      <c r="C326" s="52">
        <v>324</v>
      </c>
      <c r="D326" s="23">
        <f t="shared" si="135"/>
        <v>6.75</v>
      </c>
      <c r="E326" s="58">
        <v>24.3</v>
      </c>
      <c r="F326" s="81">
        <f t="shared" si="155"/>
        <v>-0.1388888888888889</v>
      </c>
      <c r="G326" s="82">
        <f t="shared" si="156"/>
        <v>-0.5</v>
      </c>
      <c r="H326" s="93">
        <f>SUM($D$2:$D326)</f>
        <v>2282.8888888888887</v>
      </c>
      <c r="I326" s="94">
        <f t="shared" si="157"/>
        <v>6.6388888888886868</v>
      </c>
      <c r="J326" s="100">
        <f>'Vehicle data and specs'!$C$6*$F326</f>
        <v>-117.5</v>
      </c>
      <c r="K326" s="8">
        <f>'Vehicle data and specs'!$C$6*9.81*'Vehicle data and specs'!$C$17</f>
        <v>82.99260000000001</v>
      </c>
      <c r="L326" s="10">
        <f>(1/2)*'Vehicle data and specs'!$C$20*'Vehicle data and specs'!$C$11*'Vehicle data and specs'!$C$13*$D326^2</f>
        <v>19.95352734375</v>
      </c>
      <c r="M326" s="101">
        <f t="shared" si="136"/>
        <v>-14.55387265624999</v>
      </c>
      <c r="N326" s="111">
        <f t="shared" si="137"/>
        <v>1</v>
      </c>
      <c r="O326" s="120">
        <f t="shared" si="138"/>
        <v>0</v>
      </c>
      <c r="P326" s="11">
        <f>SUM($O$2:$O326)</f>
        <v>612115.65638173383</v>
      </c>
      <c r="Q326" s="121">
        <f t="shared" si="139"/>
        <v>612.11565638173386</v>
      </c>
      <c r="R326" s="133">
        <f t="shared" si="140"/>
        <v>-96.621543467878936</v>
      </c>
      <c r="S326" s="35">
        <f t="shared" si="158"/>
        <v>96.621543467878936</v>
      </c>
      <c r="T326" s="35">
        <f t="shared" si="159"/>
        <v>9.6621543467878934E-2</v>
      </c>
      <c r="U326" s="134">
        <f>SUM($R$2:$R326)</f>
        <v>-240884.48800129542</v>
      </c>
      <c r="V326" s="134">
        <f t="shared" si="141"/>
        <v>240884.48800129542</v>
      </c>
      <c r="W326" s="35">
        <f t="shared" si="142"/>
        <v>-240.88448800129544</v>
      </c>
      <c r="X326" s="135">
        <f t="shared" si="143"/>
        <v>240.88448800129544</v>
      </c>
      <c r="Y326" s="150">
        <f t="shared" si="144"/>
        <v>371.23116838043842</v>
      </c>
      <c r="Z326" s="11">
        <f t="shared" si="145"/>
        <v>-96.621543467878936</v>
      </c>
      <c r="AA326" s="12">
        <f>1/2*'Vehicle data and specs'!$C$6*$D326^2</f>
        <v>19272.9375</v>
      </c>
      <c r="AB326" s="113">
        <f t="shared" si="146"/>
        <v>19.272937500000001</v>
      </c>
      <c r="AC326" s="183">
        <f t="shared" si="160"/>
        <v>0.17003212677270385</v>
      </c>
      <c r="AD326" s="42">
        <f t="shared" si="147"/>
        <v>-6.6912357778137616E-2</v>
      </c>
      <c r="AE326" s="42">
        <f t="shared" si="148"/>
        <v>6.6912357778137616E-2</v>
      </c>
      <c r="AF326" s="153">
        <f t="shared" si="161"/>
        <v>0.10311976899456624</v>
      </c>
      <c r="AG326" s="156">
        <f t="shared" si="149"/>
        <v>192.70759040103636</v>
      </c>
      <c r="AH326" s="157">
        <f t="shared" si="150"/>
        <v>5.3529886222510099E-2</v>
      </c>
      <c r="AI326" s="160">
        <f t="shared" si="151"/>
        <v>0</v>
      </c>
      <c r="AJ326" s="13">
        <f t="shared" si="152"/>
        <v>-9.823864042968744E-2</v>
      </c>
      <c r="AK326" s="13">
        <f t="shared" si="153"/>
        <v>9.823864042968744E-2</v>
      </c>
      <c r="AL326" s="161">
        <f t="shared" si="154"/>
        <v>-9.823864042968744E-2</v>
      </c>
    </row>
    <row r="327" spans="1:38" x14ac:dyDescent="0.45">
      <c r="A327" s="44" t="s">
        <v>1</v>
      </c>
      <c r="B327" s="16">
        <v>325</v>
      </c>
      <c r="C327" s="52">
        <v>325</v>
      </c>
      <c r="D327" s="23">
        <f t="shared" si="135"/>
        <v>6.6388888888888884</v>
      </c>
      <c r="E327" s="58">
        <v>23.9</v>
      </c>
      <c r="F327" s="81">
        <f t="shared" si="155"/>
        <v>-5.5555555555555851E-2</v>
      </c>
      <c r="G327" s="82">
        <f t="shared" si="156"/>
        <v>-0.20000000000000107</v>
      </c>
      <c r="H327" s="93">
        <f>SUM($D$2:$D327)</f>
        <v>2289.5277777777774</v>
      </c>
      <c r="I327" s="94">
        <f t="shared" si="157"/>
        <v>6.6388888888886868</v>
      </c>
      <c r="J327" s="100">
        <f>'Vehicle data and specs'!$C$6*$F327</f>
        <v>-47.000000000000249</v>
      </c>
      <c r="K327" s="8">
        <f>'Vehicle data and specs'!$C$6*9.81*'Vehicle data and specs'!$C$17</f>
        <v>82.99260000000001</v>
      </c>
      <c r="L327" s="10">
        <f>(1/2)*'Vehicle data and specs'!$C$20*'Vehicle data and specs'!$C$11*'Vehicle data and specs'!$C$13*$D327^2</f>
        <v>19.302027729552467</v>
      </c>
      <c r="M327" s="101">
        <f t="shared" si="136"/>
        <v>55.294627729552232</v>
      </c>
      <c r="N327" s="111">
        <f t="shared" si="137"/>
        <v>0</v>
      </c>
      <c r="O327" s="120">
        <f t="shared" si="138"/>
        <v>0</v>
      </c>
      <c r="P327" s="11">
        <f>SUM($O$2:$O327)</f>
        <v>612115.65638173383</v>
      </c>
      <c r="Q327" s="121">
        <f t="shared" si="139"/>
        <v>612.11565638173386</v>
      </c>
      <c r="R327" s="133">
        <f t="shared" si="140"/>
        <v>0</v>
      </c>
      <c r="S327" s="35">
        <f t="shared" si="158"/>
        <v>0</v>
      </c>
      <c r="T327" s="35">
        <f t="shared" si="159"/>
        <v>0</v>
      </c>
      <c r="U327" s="134">
        <f>SUM($R$2:$R327)</f>
        <v>-240884.48800129542</v>
      </c>
      <c r="V327" s="134">
        <f t="shared" si="141"/>
        <v>240884.48800129542</v>
      </c>
      <c r="W327" s="35">
        <f t="shared" si="142"/>
        <v>-240.88448800129544</v>
      </c>
      <c r="X327" s="135">
        <f t="shared" si="143"/>
        <v>240.88448800129544</v>
      </c>
      <c r="Y327" s="150">
        <f t="shared" si="144"/>
        <v>371.23116838043842</v>
      </c>
      <c r="Z327" s="11">
        <f t="shared" si="145"/>
        <v>0</v>
      </c>
      <c r="AA327" s="12">
        <f>1/2*'Vehicle data and specs'!$C$6*$D327^2</f>
        <v>18643.659722222219</v>
      </c>
      <c r="AB327" s="113">
        <f t="shared" si="146"/>
        <v>18.643659722222218</v>
      </c>
      <c r="AC327" s="183">
        <f t="shared" si="160"/>
        <v>0.17003212677270385</v>
      </c>
      <c r="AD327" s="42">
        <f t="shared" si="147"/>
        <v>-6.6912357778137616E-2</v>
      </c>
      <c r="AE327" s="42">
        <f t="shared" si="148"/>
        <v>6.6912357778137616E-2</v>
      </c>
      <c r="AF327" s="153">
        <f t="shared" si="161"/>
        <v>0.10311976899456624</v>
      </c>
      <c r="AG327" s="156">
        <f t="shared" si="149"/>
        <v>192.70759040103636</v>
      </c>
      <c r="AH327" s="157">
        <f t="shared" si="150"/>
        <v>5.3529886222510099E-2</v>
      </c>
      <c r="AI327" s="160">
        <f t="shared" si="151"/>
        <v>0.36709488964897175</v>
      </c>
      <c r="AJ327" s="13">
        <f t="shared" si="152"/>
        <v>0</v>
      </c>
      <c r="AK327" s="13">
        <f t="shared" si="153"/>
        <v>0</v>
      </c>
      <c r="AL327" s="161">
        <f t="shared" si="154"/>
        <v>0.36709488964897175</v>
      </c>
    </row>
    <row r="328" spans="1:38" x14ac:dyDescent="0.45">
      <c r="A328" s="44" t="s">
        <v>1</v>
      </c>
      <c r="B328" s="16">
        <v>326</v>
      </c>
      <c r="C328" s="52">
        <v>326</v>
      </c>
      <c r="D328" s="23">
        <f t="shared" si="135"/>
        <v>6.6388888888888884</v>
      </c>
      <c r="E328" s="58">
        <v>23.9</v>
      </c>
      <c r="F328" s="81">
        <f t="shared" si="155"/>
        <v>-4.1666666666666269E-2</v>
      </c>
      <c r="G328" s="82">
        <f t="shared" si="156"/>
        <v>-0.14999999999999858</v>
      </c>
      <c r="H328" s="93">
        <f>SUM($D$2:$D328)</f>
        <v>2296.1666666666661</v>
      </c>
      <c r="I328" s="94">
        <f t="shared" si="157"/>
        <v>6.5555555555556566</v>
      </c>
      <c r="J328" s="100">
        <f>'Vehicle data and specs'!$C$6*$F328</f>
        <v>-35.249999999999666</v>
      </c>
      <c r="K328" s="8">
        <f>'Vehicle data and specs'!$C$6*9.81*'Vehicle data and specs'!$C$17</f>
        <v>82.99260000000001</v>
      </c>
      <c r="L328" s="10">
        <f>(1/2)*'Vehicle data and specs'!$C$20*'Vehicle data and specs'!$C$11*'Vehicle data and specs'!$C$13*$D328^2</f>
        <v>19.302027729552467</v>
      </c>
      <c r="M328" s="101">
        <f t="shared" si="136"/>
        <v>67.044627729552815</v>
      </c>
      <c r="N328" s="111">
        <f t="shared" si="137"/>
        <v>0</v>
      </c>
      <c r="O328" s="120">
        <f t="shared" si="138"/>
        <v>0</v>
      </c>
      <c r="P328" s="11">
        <f>SUM($O$2:$O328)</f>
        <v>612115.65638173383</v>
      </c>
      <c r="Q328" s="121">
        <f t="shared" si="139"/>
        <v>612.11565638173386</v>
      </c>
      <c r="R328" s="133">
        <f t="shared" si="140"/>
        <v>0</v>
      </c>
      <c r="S328" s="35">
        <f t="shared" si="158"/>
        <v>0</v>
      </c>
      <c r="T328" s="35">
        <f t="shared" si="159"/>
        <v>0</v>
      </c>
      <c r="U328" s="134">
        <f>SUM($R$2:$R328)</f>
        <v>-240884.48800129542</v>
      </c>
      <c r="V328" s="134">
        <f t="shared" si="141"/>
        <v>240884.48800129542</v>
      </c>
      <c r="W328" s="35">
        <f t="shared" si="142"/>
        <v>-240.88448800129544</v>
      </c>
      <c r="X328" s="135">
        <f t="shared" si="143"/>
        <v>240.88448800129544</v>
      </c>
      <c r="Y328" s="150">
        <f t="shared" si="144"/>
        <v>371.23116838043842</v>
      </c>
      <c r="Z328" s="11">
        <f t="shared" si="145"/>
        <v>0</v>
      </c>
      <c r="AA328" s="12">
        <f>1/2*'Vehicle data and specs'!$C$6*$D328^2</f>
        <v>18643.659722222219</v>
      </c>
      <c r="AB328" s="113">
        <f t="shared" si="146"/>
        <v>18.643659722222218</v>
      </c>
      <c r="AC328" s="183">
        <f t="shared" si="160"/>
        <v>0.17003212677270385</v>
      </c>
      <c r="AD328" s="42">
        <f t="shared" si="147"/>
        <v>-6.6912357778137616E-2</v>
      </c>
      <c r="AE328" s="42">
        <f t="shared" si="148"/>
        <v>6.6912357778137616E-2</v>
      </c>
      <c r="AF328" s="153">
        <f t="shared" si="161"/>
        <v>0.10311976899456624</v>
      </c>
      <c r="AG328" s="156">
        <f t="shared" si="149"/>
        <v>192.70759040103636</v>
      </c>
      <c r="AH328" s="157">
        <f t="shared" si="150"/>
        <v>5.3529886222510099E-2</v>
      </c>
      <c r="AI328" s="160">
        <f t="shared" si="151"/>
        <v>0.44510183409342008</v>
      </c>
      <c r="AJ328" s="13">
        <f t="shared" si="152"/>
        <v>0</v>
      </c>
      <c r="AK328" s="13">
        <f t="shared" si="153"/>
        <v>0</v>
      </c>
      <c r="AL328" s="161">
        <f t="shared" si="154"/>
        <v>0.44510183409342008</v>
      </c>
    </row>
    <row r="329" spans="1:38" x14ac:dyDescent="0.45">
      <c r="A329" s="44" t="s">
        <v>1</v>
      </c>
      <c r="B329" s="16">
        <v>327</v>
      </c>
      <c r="C329" s="52">
        <v>327</v>
      </c>
      <c r="D329" s="23">
        <f t="shared" si="135"/>
        <v>6.5555555555555554</v>
      </c>
      <c r="E329" s="58">
        <v>23.6</v>
      </c>
      <c r="F329" s="81">
        <f t="shared" si="155"/>
        <v>-8.3333333333333037E-2</v>
      </c>
      <c r="G329" s="82">
        <f t="shared" si="156"/>
        <v>-0.29999999999999893</v>
      </c>
      <c r="H329" s="93">
        <f>SUM($D$2:$D329)</f>
        <v>2302.7222222222217</v>
      </c>
      <c r="I329" s="94">
        <f t="shared" si="157"/>
        <v>6.4722222222221717</v>
      </c>
      <c r="J329" s="100">
        <f>'Vehicle data and specs'!$C$6*$F329</f>
        <v>-70.499999999999744</v>
      </c>
      <c r="K329" s="8">
        <f>'Vehicle data and specs'!$C$6*9.81*'Vehicle data and specs'!$C$17</f>
        <v>82.99260000000001</v>
      </c>
      <c r="L329" s="10">
        <f>(1/2)*'Vehicle data and specs'!$C$20*'Vehicle data and specs'!$C$11*'Vehicle data and specs'!$C$13*$D329^2</f>
        <v>18.820499228395061</v>
      </c>
      <c r="M329" s="101">
        <f t="shared" si="136"/>
        <v>31.313099228395327</v>
      </c>
      <c r="N329" s="111">
        <f t="shared" si="137"/>
        <v>0</v>
      </c>
      <c r="O329" s="120">
        <f t="shared" si="138"/>
        <v>0</v>
      </c>
      <c r="P329" s="11">
        <f>SUM($O$2:$O329)</f>
        <v>612115.65638173383</v>
      </c>
      <c r="Q329" s="121">
        <f t="shared" si="139"/>
        <v>612.11565638173386</v>
      </c>
      <c r="R329" s="133">
        <f t="shared" si="140"/>
        <v>0</v>
      </c>
      <c r="S329" s="35">
        <f t="shared" si="158"/>
        <v>0</v>
      </c>
      <c r="T329" s="35">
        <f t="shared" si="159"/>
        <v>0</v>
      </c>
      <c r="U329" s="134">
        <f>SUM($R$2:$R329)</f>
        <v>-240884.48800129542</v>
      </c>
      <c r="V329" s="134">
        <f t="shared" si="141"/>
        <v>240884.48800129542</v>
      </c>
      <c r="W329" s="35">
        <f t="shared" si="142"/>
        <v>-240.88448800129544</v>
      </c>
      <c r="X329" s="135">
        <f t="shared" si="143"/>
        <v>240.88448800129544</v>
      </c>
      <c r="Y329" s="150">
        <f t="shared" si="144"/>
        <v>371.23116838043842</v>
      </c>
      <c r="Z329" s="11">
        <f t="shared" si="145"/>
        <v>0</v>
      </c>
      <c r="AA329" s="12">
        <f>1/2*'Vehicle data and specs'!$C$6*$D329^2</f>
        <v>18178.555555555555</v>
      </c>
      <c r="AB329" s="113">
        <f t="shared" si="146"/>
        <v>18.178555555555555</v>
      </c>
      <c r="AC329" s="183">
        <f t="shared" si="160"/>
        <v>0.17003212677270385</v>
      </c>
      <c r="AD329" s="42">
        <f t="shared" si="147"/>
        <v>-6.6912357778137616E-2</v>
      </c>
      <c r="AE329" s="42">
        <f t="shared" si="148"/>
        <v>6.6912357778137616E-2</v>
      </c>
      <c r="AF329" s="153">
        <f t="shared" si="161"/>
        <v>0.10311976899456624</v>
      </c>
      <c r="AG329" s="156">
        <f t="shared" si="149"/>
        <v>192.70759040103636</v>
      </c>
      <c r="AH329" s="157">
        <f t="shared" si="150"/>
        <v>5.3529886222510099E-2</v>
      </c>
      <c r="AI329" s="160">
        <f t="shared" si="151"/>
        <v>0.20527476160836935</v>
      </c>
      <c r="AJ329" s="13">
        <f t="shared" si="152"/>
        <v>0</v>
      </c>
      <c r="AK329" s="13">
        <f t="shared" si="153"/>
        <v>0</v>
      </c>
      <c r="AL329" s="161">
        <f t="shared" si="154"/>
        <v>0.20527476160836935</v>
      </c>
    </row>
    <row r="330" spans="1:38" x14ac:dyDescent="0.45">
      <c r="A330" s="44" t="s">
        <v>1</v>
      </c>
      <c r="B330" s="16">
        <v>328</v>
      </c>
      <c r="C330" s="52">
        <v>328</v>
      </c>
      <c r="D330" s="23">
        <f t="shared" si="135"/>
        <v>6.4722222222222223</v>
      </c>
      <c r="E330" s="58">
        <v>23.3</v>
      </c>
      <c r="F330" s="81">
        <f t="shared" si="155"/>
        <v>-0.43055555555555575</v>
      </c>
      <c r="G330" s="82">
        <f t="shared" si="156"/>
        <v>-1.5500000000000007</v>
      </c>
      <c r="H330" s="93">
        <f>SUM($D$2:$D330)</f>
        <v>2309.1944444444439</v>
      </c>
      <c r="I330" s="94">
        <f t="shared" si="157"/>
        <v>5.6944444444443434</v>
      </c>
      <c r="J330" s="100">
        <f>'Vehicle data and specs'!$C$6*$F330</f>
        <v>-364.25000000000017</v>
      </c>
      <c r="K330" s="8">
        <f>'Vehicle data and specs'!$C$6*9.81*'Vehicle data and specs'!$C$17</f>
        <v>82.99260000000001</v>
      </c>
      <c r="L330" s="10">
        <f>(1/2)*'Vehicle data and specs'!$C$20*'Vehicle data and specs'!$C$11*'Vehicle data and specs'!$C$13*$D330^2</f>
        <v>18.345053192515437</v>
      </c>
      <c r="M330" s="101">
        <f t="shared" si="136"/>
        <v>-262.91234680748477</v>
      </c>
      <c r="N330" s="111">
        <f t="shared" si="137"/>
        <v>1</v>
      </c>
      <c r="O330" s="120">
        <f t="shared" si="138"/>
        <v>0</v>
      </c>
      <c r="P330" s="11">
        <f>SUM($O$2:$O330)</f>
        <v>612115.65638173383</v>
      </c>
      <c r="Q330" s="121">
        <f t="shared" si="139"/>
        <v>612.11565638173386</v>
      </c>
      <c r="R330" s="133">
        <f t="shared" si="140"/>
        <v>-1497.1397526537062</v>
      </c>
      <c r="S330" s="35">
        <f t="shared" si="158"/>
        <v>1497.1397526537062</v>
      </c>
      <c r="T330" s="35">
        <f t="shared" si="159"/>
        <v>1.4971397526537062</v>
      </c>
      <c r="U330" s="134">
        <f>SUM($R$2:$R330)</f>
        <v>-242381.62775394914</v>
      </c>
      <c r="V330" s="134">
        <f t="shared" si="141"/>
        <v>242381.62775394914</v>
      </c>
      <c r="W330" s="35">
        <f t="shared" si="142"/>
        <v>-242.38162775394915</v>
      </c>
      <c r="X330" s="135">
        <f t="shared" si="143"/>
        <v>242.38162775394915</v>
      </c>
      <c r="Y330" s="150">
        <f t="shared" si="144"/>
        <v>369.73402862778471</v>
      </c>
      <c r="Z330" s="11">
        <f t="shared" si="145"/>
        <v>-1497.1397526537062</v>
      </c>
      <c r="AA330" s="12">
        <f>1/2*'Vehicle data and specs'!$C$6*$D330^2</f>
        <v>17719.326388888891</v>
      </c>
      <c r="AB330" s="113">
        <f t="shared" si="146"/>
        <v>17.719326388888891</v>
      </c>
      <c r="AC330" s="183">
        <f t="shared" si="160"/>
        <v>0.17003212677270385</v>
      </c>
      <c r="AD330" s="42">
        <f t="shared" si="147"/>
        <v>-6.7328229931652536E-2</v>
      </c>
      <c r="AE330" s="42">
        <f t="shared" si="148"/>
        <v>6.7328229931652536E-2</v>
      </c>
      <c r="AF330" s="153">
        <f t="shared" si="161"/>
        <v>0.10270389684105131</v>
      </c>
      <c r="AG330" s="156">
        <f t="shared" si="149"/>
        <v>193.90530220315932</v>
      </c>
      <c r="AH330" s="157">
        <f t="shared" si="150"/>
        <v>5.3862583945322035E-2</v>
      </c>
      <c r="AI330" s="160">
        <f t="shared" si="151"/>
        <v>0</v>
      </c>
      <c r="AJ330" s="13">
        <f t="shared" si="152"/>
        <v>-1.7016271335039987</v>
      </c>
      <c r="AK330" s="13">
        <f t="shared" si="153"/>
        <v>1.7016271335039987</v>
      </c>
      <c r="AL330" s="161">
        <f t="shared" si="154"/>
        <v>-1.7016271335039987</v>
      </c>
    </row>
    <row r="331" spans="1:38" x14ac:dyDescent="0.45">
      <c r="A331" s="44" t="s">
        <v>1</v>
      </c>
      <c r="B331" s="16">
        <v>329</v>
      </c>
      <c r="C331" s="52">
        <v>329</v>
      </c>
      <c r="D331" s="23">
        <f t="shared" si="135"/>
        <v>5.6944444444444446</v>
      </c>
      <c r="E331" s="58">
        <v>20.5</v>
      </c>
      <c r="F331" s="81">
        <f t="shared" si="155"/>
        <v>-0.80555555555555558</v>
      </c>
      <c r="G331" s="82">
        <f t="shared" si="156"/>
        <v>-2.9000000000000004</v>
      </c>
      <c r="H331" s="93">
        <f>SUM($D$2:$D331)</f>
        <v>2314.8888888888882</v>
      </c>
      <c r="I331" s="94">
        <f t="shared" si="157"/>
        <v>4.8611111111113132</v>
      </c>
      <c r="J331" s="100">
        <f>'Vehicle data and specs'!$C$6*$F331</f>
        <v>-681.5</v>
      </c>
      <c r="K331" s="8">
        <f>'Vehicle data and specs'!$C$6*9.81*'Vehicle data and specs'!$C$17</f>
        <v>82.99260000000001</v>
      </c>
      <c r="L331" s="10">
        <f>(1/2)*'Vehicle data and specs'!$C$20*'Vehicle data and specs'!$C$11*'Vehicle data and specs'!$C$13*$D331^2</f>
        <v>14.200866849922843</v>
      </c>
      <c r="M331" s="101">
        <f t="shared" si="136"/>
        <v>-584.30653315007714</v>
      </c>
      <c r="N331" s="111">
        <f t="shared" si="137"/>
        <v>1</v>
      </c>
      <c r="O331" s="120">
        <f t="shared" si="138"/>
        <v>0</v>
      </c>
      <c r="P331" s="11">
        <f>SUM($O$2:$O331)</f>
        <v>612115.65638173383</v>
      </c>
      <c r="Q331" s="121">
        <f t="shared" si="139"/>
        <v>612.11565638173386</v>
      </c>
      <c r="R331" s="133">
        <f t="shared" si="140"/>
        <v>-2840.3789805907709</v>
      </c>
      <c r="S331" s="35">
        <f t="shared" si="158"/>
        <v>2840.3789805907709</v>
      </c>
      <c r="T331" s="35">
        <f t="shared" si="159"/>
        <v>2.8403789805907711</v>
      </c>
      <c r="U331" s="134">
        <f>SUM($R$2:$R331)</f>
        <v>-245222.0067345399</v>
      </c>
      <c r="V331" s="134">
        <f t="shared" si="141"/>
        <v>245222.0067345399</v>
      </c>
      <c r="W331" s="35">
        <f t="shared" si="142"/>
        <v>-245.22200673453989</v>
      </c>
      <c r="X331" s="135">
        <f t="shared" si="143"/>
        <v>245.22200673453989</v>
      </c>
      <c r="Y331" s="150">
        <f t="shared" si="144"/>
        <v>366.89364964719397</v>
      </c>
      <c r="Z331" s="11">
        <f t="shared" si="145"/>
        <v>-2840.3789805907709</v>
      </c>
      <c r="AA331" s="12">
        <f>1/2*'Vehicle data and specs'!$C$6*$D331^2</f>
        <v>13716.493055555558</v>
      </c>
      <c r="AB331" s="113">
        <f t="shared" si="146"/>
        <v>13.716493055555558</v>
      </c>
      <c r="AC331" s="183">
        <f t="shared" si="160"/>
        <v>0.17003212677270385</v>
      </c>
      <c r="AD331" s="42">
        <f t="shared" si="147"/>
        <v>-6.8117224092927753E-2</v>
      </c>
      <c r="AE331" s="42">
        <f t="shared" si="148"/>
        <v>6.8117224092927753E-2</v>
      </c>
      <c r="AF331" s="153">
        <f t="shared" si="161"/>
        <v>0.1019149026797761</v>
      </c>
      <c r="AG331" s="156">
        <f t="shared" si="149"/>
        <v>196.17760538763193</v>
      </c>
      <c r="AH331" s="157">
        <f t="shared" si="150"/>
        <v>5.4493779274342201E-2</v>
      </c>
      <c r="AI331" s="160">
        <f t="shared" si="151"/>
        <v>0</v>
      </c>
      <c r="AJ331" s="13">
        <f t="shared" si="152"/>
        <v>-3.3273010915490504</v>
      </c>
      <c r="AK331" s="13">
        <f t="shared" si="153"/>
        <v>3.3273010915490504</v>
      </c>
      <c r="AL331" s="161">
        <f t="shared" si="154"/>
        <v>-3.3273010915490504</v>
      </c>
    </row>
    <row r="332" spans="1:38" x14ac:dyDescent="0.45">
      <c r="A332" s="44" t="s">
        <v>1</v>
      </c>
      <c r="B332" s="16">
        <v>330</v>
      </c>
      <c r="C332" s="52">
        <v>330</v>
      </c>
      <c r="D332" s="23">
        <f t="shared" si="135"/>
        <v>4.8611111111111107</v>
      </c>
      <c r="E332" s="58">
        <v>17.5</v>
      </c>
      <c r="F332" s="81">
        <f t="shared" si="155"/>
        <v>-0.50000000000000022</v>
      </c>
      <c r="G332" s="82">
        <f t="shared" si="156"/>
        <v>-1.8000000000000007</v>
      </c>
      <c r="H332" s="93">
        <f>SUM($D$2:$D332)</f>
        <v>2319.7499999999995</v>
      </c>
      <c r="I332" s="94">
        <f t="shared" si="157"/>
        <v>4.6944444444443434</v>
      </c>
      <c r="J332" s="100">
        <f>'Vehicle data and specs'!$C$6*$F332</f>
        <v>-423.00000000000017</v>
      </c>
      <c r="K332" s="8">
        <f>'Vehicle data and specs'!$C$6*9.81*'Vehicle data and specs'!$C$17</f>
        <v>82.99260000000001</v>
      </c>
      <c r="L332" s="10">
        <f>(1/2)*'Vehicle data and specs'!$C$20*'Vehicle data and specs'!$C$11*'Vehicle data and specs'!$C$13*$D332^2</f>
        <v>10.348638840663579</v>
      </c>
      <c r="M332" s="101">
        <f t="shared" si="136"/>
        <v>-329.65876115933662</v>
      </c>
      <c r="N332" s="111">
        <f t="shared" si="137"/>
        <v>1</v>
      </c>
      <c r="O332" s="120">
        <f t="shared" si="138"/>
        <v>0</v>
      </c>
      <c r="P332" s="11">
        <f>SUM($O$2:$O332)</f>
        <v>612115.65638173383</v>
      </c>
      <c r="Q332" s="121">
        <f t="shared" si="139"/>
        <v>612.11565638173386</v>
      </c>
      <c r="R332" s="133">
        <f t="shared" si="140"/>
        <v>-1547.5647398868525</v>
      </c>
      <c r="S332" s="35">
        <f t="shared" si="158"/>
        <v>1547.5647398868525</v>
      </c>
      <c r="T332" s="35">
        <f t="shared" si="159"/>
        <v>1.5475647398868526</v>
      </c>
      <c r="U332" s="134">
        <f>SUM($R$2:$R332)</f>
        <v>-246769.57147442675</v>
      </c>
      <c r="V332" s="134">
        <f t="shared" si="141"/>
        <v>246769.57147442675</v>
      </c>
      <c r="W332" s="35">
        <f t="shared" si="142"/>
        <v>-246.76957147442675</v>
      </c>
      <c r="X332" s="135">
        <f t="shared" si="143"/>
        <v>246.76957147442675</v>
      </c>
      <c r="Y332" s="150">
        <f t="shared" si="144"/>
        <v>365.3460849073071</v>
      </c>
      <c r="Z332" s="11">
        <f t="shared" si="145"/>
        <v>-1547.5647398868525</v>
      </c>
      <c r="AA332" s="12">
        <f>1/2*'Vehicle data and specs'!$C$6*$D332^2</f>
        <v>9995.6597222222208</v>
      </c>
      <c r="AB332" s="113">
        <f t="shared" si="146"/>
        <v>9.9956597222222214</v>
      </c>
      <c r="AC332" s="183">
        <f t="shared" si="160"/>
        <v>0.17003212677270385</v>
      </c>
      <c r="AD332" s="42">
        <f t="shared" si="147"/>
        <v>-6.8547103187340766E-2</v>
      </c>
      <c r="AE332" s="42">
        <f t="shared" si="148"/>
        <v>6.8547103187340766E-2</v>
      </c>
      <c r="AF332" s="153">
        <f t="shared" si="161"/>
        <v>0.10148502358536308</v>
      </c>
      <c r="AG332" s="156">
        <f t="shared" si="149"/>
        <v>197.41565717954143</v>
      </c>
      <c r="AH332" s="157">
        <f t="shared" si="150"/>
        <v>5.4837682549872618E-2</v>
      </c>
      <c r="AI332" s="160">
        <f t="shared" si="151"/>
        <v>0</v>
      </c>
      <c r="AJ332" s="13">
        <f t="shared" si="152"/>
        <v>-1.6025078667467751</v>
      </c>
      <c r="AK332" s="13">
        <f t="shared" si="153"/>
        <v>1.6025078667467751</v>
      </c>
      <c r="AL332" s="161">
        <f t="shared" si="154"/>
        <v>-1.6025078667467751</v>
      </c>
    </row>
    <row r="333" spans="1:38" x14ac:dyDescent="0.45">
      <c r="A333" s="44" t="s">
        <v>1</v>
      </c>
      <c r="B333" s="16">
        <v>331</v>
      </c>
      <c r="C333" s="52">
        <v>331</v>
      </c>
      <c r="D333" s="23">
        <f t="shared" si="135"/>
        <v>4.6944444444444438</v>
      </c>
      <c r="E333" s="58">
        <v>16.899999999999999</v>
      </c>
      <c r="F333" s="81">
        <f t="shared" si="155"/>
        <v>-0.1111111111111112</v>
      </c>
      <c r="G333" s="82">
        <f t="shared" si="156"/>
        <v>-0.40000000000000036</v>
      </c>
      <c r="H333" s="93">
        <f>SUM($D$2:$D333)</f>
        <v>2324.4444444444439</v>
      </c>
      <c r="I333" s="94">
        <f t="shared" si="157"/>
        <v>4.6388888888886868</v>
      </c>
      <c r="J333" s="100">
        <f>'Vehicle data and specs'!$C$6*$F333</f>
        <v>-94.000000000000071</v>
      </c>
      <c r="K333" s="8">
        <f>'Vehicle data and specs'!$C$6*9.81*'Vehicle data and specs'!$C$17</f>
        <v>82.99260000000001</v>
      </c>
      <c r="L333" s="10">
        <f>(1/2)*'Vehicle data and specs'!$C$20*'Vehicle data and specs'!$C$11*'Vehicle data and specs'!$C$13*$D333^2</f>
        <v>9.65118282214506</v>
      </c>
      <c r="M333" s="101">
        <f t="shared" si="136"/>
        <v>-1.356217177855001</v>
      </c>
      <c r="N333" s="111">
        <f t="shared" si="137"/>
        <v>1</v>
      </c>
      <c r="O333" s="120">
        <f t="shared" si="138"/>
        <v>0</v>
      </c>
      <c r="P333" s="11">
        <f>SUM($O$2:$O333)</f>
        <v>612115.65638173383</v>
      </c>
      <c r="Q333" s="121">
        <f t="shared" si="139"/>
        <v>612.11565638173386</v>
      </c>
      <c r="R333" s="133">
        <f t="shared" si="140"/>
        <v>-6.2913407972715358</v>
      </c>
      <c r="S333" s="35">
        <f t="shared" si="158"/>
        <v>6.2913407972715358</v>
      </c>
      <c r="T333" s="35">
        <f t="shared" si="159"/>
        <v>6.2913407972715355E-3</v>
      </c>
      <c r="U333" s="134">
        <f>SUM($R$2:$R333)</f>
        <v>-246775.86281522401</v>
      </c>
      <c r="V333" s="134">
        <f t="shared" si="141"/>
        <v>246775.86281522401</v>
      </c>
      <c r="W333" s="35">
        <f t="shared" si="142"/>
        <v>-246.775862815224</v>
      </c>
      <c r="X333" s="135">
        <f t="shared" si="143"/>
        <v>246.775862815224</v>
      </c>
      <c r="Y333" s="150">
        <f t="shared" si="144"/>
        <v>365.33979356650985</v>
      </c>
      <c r="Z333" s="11">
        <f t="shared" si="145"/>
        <v>-6.2913407972715358</v>
      </c>
      <c r="AA333" s="12">
        <f>1/2*'Vehicle data and specs'!$C$6*$D333^2</f>
        <v>9321.9930555555529</v>
      </c>
      <c r="AB333" s="113">
        <f t="shared" si="146"/>
        <v>9.3219930555555521</v>
      </c>
      <c r="AC333" s="183">
        <f t="shared" si="160"/>
        <v>0.17003212677270385</v>
      </c>
      <c r="AD333" s="42">
        <f t="shared" si="147"/>
        <v>-6.8548850782006662E-2</v>
      </c>
      <c r="AE333" s="42">
        <f t="shared" si="148"/>
        <v>6.8548850782006662E-2</v>
      </c>
      <c r="AF333" s="153">
        <f t="shared" si="161"/>
        <v>0.10148327599069719</v>
      </c>
      <c r="AG333" s="156">
        <f t="shared" si="149"/>
        <v>197.42069025217921</v>
      </c>
      <c r="AH333" s="157">
        <f t="shared" si="150"/>
        <v>5.4839080625605337E-2</v>
      </c>
      <c r="AI333" s="160">
        <f t="shared" si="151"/>
        <v>0</v>
      </c>
      <c r="AJ333" s="13">
        <f t="shared" si="152"/>
        <v>-6.366686196041531E-3</v>
      </c>
      <c r="AK333" s="13">
        <f t="shared" si="153"/>
        <v>6.366686196041531E-3</v>
      </c>
      <c r="AL333" s="161">
        <f t="shared" si="154"/>
        <v>-6.366686196041531E-3</v>
      </c>
    </row>
    <row r="334" spans="1:38" x14ac:dyDescent="0.45">
      <c r="A334" s="44" t="s">
        <v>1</v>
      </c>
      <c r="B334" s="16">
        <v>332</v>
      </c>
      <c r="C334" s="52">
        <v>332</v>
      </c>
      <c r="D334" s="23">
        <f t="shared" si="135"/>
        <v>4.6388888888888884</v>
      </c>
      <c r="E334" s="58">
        <v>16.7</v>
      </c>
      <c r="F334" s="81">
        <f t="shared" si="155"/>
        <v>-0.13888888888888865</v>
      </c>
      <c r="G334" s="82">
        <f t="shared" si="156"/>
        <v>-0.49999999999999911</v>
      </c>
      <c r="H334" s="93">
        <f>SUM($D$2:$D334)</f>
        <v>2329.0833333333326</v>
      </c>
      <c r="I334" s="94">
        <f t="shared" si="157"/>
        <v>4.4166666666665151</v>
      </c>
      <c r="J334" s="100">
        <f>'Vehicle data and specs'!$C$6*$F334</f>
        <v>-117.49999999999979</v>
      </c>
      <c r="K334" s="8">
        <f>'Vehicle data and specs'!$C$6*9.81*'Vehicle data and specs'!$C$17</f>
        <v>82.99260000000001</v>
      </c>
      <c r="L334" s="10">
        <f>(1/2)*'Vehicle data and specs'!$C$20*'Vehicle data and specs'!$C$11*'Vehicle data and specs'!$C$13*$D334^2</f>
        <v>9.4241041184413561</v>
      </c>
      <c r="M334" s="101">
        <f t="shared" si="136"/>
        <v>-25.083295881558421</v>
      </c>
      <c r="N334" s="111">
        <f t="shared" si="137"/>
        <v>1</v>
      </c>
      <c r="O334" s="120">
        <f t="shared" si="138"/>
        <v>0</v>
      </c>
      <c r="P334" s="11">
        <f>SUM($O$2:$O334)</f>
        <v>612115.65638173383</v>
      </c>
      <c r="Q334" s="121">
        <f t="shared" si="139"/>
        <v>612.11565638173386</v>
      </c>
      <c r="R334" s="133">
        <f t="shared" si="140"/>
        <v>-110.78455681021255</v>
      </c>
      <c r="S334" s="35">
        <f t="shared" si="158"/>
        <v>110.78455681021255</v>
      </c>
      <c r="T334" s="35">
        <f t="shared" si="159"/>
        <v>0.11078455681021256</v>
      </c>
      <c r="U334" s="134">
        <f>SUM($R$2:$R334)</f>
        <v>-246886.64737203423</v>
      </c>
      <c r="V334" s="134">
        <f t="shared" si="141"/>
        <v>246886.64737203423</v>
      </c>
      <c r="W334" s="35">
        <f t="shared" si="142"/>
        <v>-246.88664737203425</v>
      </c>
      <c r="X334" s="135">
        <f t="shared" si="143"/>
        <v>246.88664737203425</v>
      </c>
      <c r="Y334" s="150">
        <f t="shared" si="144"/>
        <v>365.22900900969961</v>
      </c>
      <c r="Z334" s="11">
        <f t="shared" si="145"/>
        <v>-110.78455681021255</v>
      </c>
      <c r="AA334" s="12">
        <f>1/2*'Vehicle data and specs'!$C$6*$D334^2</f>
        <v>9102.659722222219</v>
      </c>
      <c r="AB334" s="113">
        <f t="shared" si="146"/>
        <v>9.102659722222219</v>
      </c>
      <c r="AC334" s="183">
        <f t="shared" si="160"/>
        <v>0.17003212677270385</v>
      </c>
      <c r="AD334" s="42">
        <f t="shared" si="147"/>
        <v>-6.8579624270009507E-2</v>
      </c>
      <c r="AE334" s="42">
        <f t="shared" si="148"/>
        <v>6.8579624270009507E-2</v>
      </c>
      <c r="AF334" s="153">
        <f t="shared" si="161"/>
        <v>0.10145250250269434</v>
      </c>
      <c r="AG334" s="156">
        <f t="shared" si="149"/>
        <v>197.5093178976274</v>
      </c>
      <c r="AH334" s="157">
        <f t="shared" si="150"/>
        <v>5.4863699416007612E-2</v>
      </c>
      <c r="AI334" s="160">
        <f t="shared" si="151"/>
        <v>0</v>
      </c>
      <c r="AJ334" s="13">
        <f t="shared" si="152"/>
        <v>-0.11635862256167377</v>
      </c>
      <c r="AK334" s="13">
        <f t="shared" si="153"/>
        <v>0.11635862256167377</v>
      </c>
      <c r="AL334" s="161">
        <f t="shared" si="154"/>
        <v>-0.11635862256167377</v>
      </c>
    </row>
    <row r="335" spans="1:38" x14ac:dyDescent="0.45">
      <c r="A335" s="44" t="s">
        <v>1</v>
      </c>
      <c r="B335" s="16">
        <v>333</v>
      </c>
      <c r="C335" s="52">
        <v>333</v>
      </c>
      <c r="D335" s="23">
        <f t="shared" si="135"/>
        <v>4.416666666666667</v>
      </c>
      <c r="E335" s="58">
        <v>15.9</v>
      </c>
      <c r="F335" s="81">
        <f t="shared" si="155"/>
        <v>-0.15277777777777773</v>
      </c>
      <c r="G335" s="82">
        <f t="shared" si="156"/>
        <v>-0.54999999999999982</v>
      </c>
      <c r="H335" s="93">
        <f>SUM($D$2:$D335)</f>
        <v>2333.4999999999991</v>
      </c>
      <c r="I335" s="94">
        <f t="shared" si="157"/>
        <v>4.3333333333334849</v>
      </c>
      <c r="J335" s="100">
        <f>'Vehicle data and specs'!$C$6*$F335</f>
        <v>-129.24999999999997</v>
      </c>
      <c r="K335" s="8">
        <f>'Vehicle data and specs'!$C$6*9.81*'Vehicle data and specs'!$C$17</f>
        <v>82.99260000000001</v>
      </c>
      <c r="L335" s="10">
        <f>(1/2)*'Vehicle data and specs'!$C$20*'Vehicle data and specs'!$C$11*'Vehicle data and specs'!$C$13*$D335^2</f>
        <v>8.5428224826388899</v>
      </c>
      <c r="M335" s="101">
        <f t="shared" si="136"/>
        <v>-37.714577517361072</v>
      </c>
      <c r="N335" s="111">
        <f t="shared" si="137"/>
        <v>1</v>
      </c>
      <c r="O335" s="120">
        <f t="shared" si="138"/>
        <v>0</v>
      </c>
      <c r="P335" s="11">
        <f>SUM($O$2:$O335)</f>
        <v>612115.65638173383</v>
      </c>
      <c r="Q335" s="121">
        <f t="shared" si="139"/>
        <v>612.11565638173386</v>
      </c>
      <c r="R335" s="133">
        <f t="shared" si="140"/>
        <v>-163.42983590857037</v>
      </c>
      <c r="S335" s="35">
        <f t="shared" si="158"/>
        <v>163.42983590857037</v>
      </c>
      <c r="T335" s="35">
        <f t="shared" si="159"/>
        <v>0.16342983590857038</v>
      </c>
      <c r="U335" s="134">
        <f>SUM($R$2:$R335)</f>
        <v>-247050.07720794281</v>
      </c>
      <c r="V335" s="134">
        <f t="shared" si="141"/>
        <v>247050.07720794281</v>
      </c>
      <c r="W335" s="35">
        <f t="shared" si="142"/>
        <v>-247.05007720794282</v>
      </c>
      <c r="X335" s="135">
        <f t="shared" si="143"/>
        <v>247.05007720794282</v>
      </c>
      <c r="Y335" s="150">
        <f t="shared" si="144"/>
        <v>365.06557917379104</v>
      </c>
      <c r="Z335" s="11">
        <f t="shared" si="145"/>
        <v>-163.42983590857037</v>
      </c>
      <c r="AA335" s="12">
        <f>1/2*'Vehicle data and specs'!$C$6*$D335^2</f>
        <v>8251.4375</v>
      </c>
      <c r="AB335" s="113">
        <f t="shared" si="146"/>
        <v>8.2514374999999998</v>
      </c>
      <c r="AC335" s="183">
        <f t="shared" si="160"/>
        <v>0.17003212677270385</v>
      </c>
      <c r="AD335" s="42">
        <f t="shared" si="147"/>
        <v>-6.862502144665078E-2</v>
      </c>
      <c r="AE335" s="42">
        <f t="shared" si="148"/>
        <v>6.862502144665078E-2</v>
      </c>
      <c r="AF335" s="153">
        <f t="shared" si="161"/>
        <v>0.10140710532605307</v>
      </c>
      <c r="AG335" s="156">
        <f t="shared" si="149"/>
        <v>197.64006176635428</v>
      </c>
      <c r="AH335" s="157">
        <f t="shared" si="150"/>
        <v>5.4900017157320631E-2</v>
      </c>
      <c r="AI335" s="160">
        <f t="shared" si="151"/>
        <v>0</v>
      </c>
      <c r="AJ335" s="13">
        <f t="shared" si="152"/>
        <v>-0.16657271736834475</v>
      </c>
      <c r="AK335" s="13">
        <f t="shared" si="153"/>
        <v>0.16657271736834475</v>
      </c>
      <c r="AL335" s="161">
        <f t="shared" si="154"/>
        <v>-0.16657271736834475</v>
      </c>
    </row>
    <row r="336" spans="1:38" x14ac:dyDescent="0.45">
      <c r="A336" s="44" t="s">
        <v>1</v>
      </c>
      <c r="B336" s="16">
        <v>334</v>
      </c>
      <c r="C336" s="52">
        <v>334</v>
      </c>
      <c r="D336" s="23">
        <f t="shared" si="135"/>
        <v>4.333333333333333</v>
      </c>
      <c r="E336" s="58">
        <v>15.6</v>
      </c>
      <c r="F336" s="81">
        <f t="shared" si="155"/>
        <v>-0.12500000000000006</v>
      </c>
      <c r="G336" s="82">
        <f t="shared" si="156"/>
        <v>-0.45000000000000018</v>
      </c>
      <c r="H336" s="93">
        <f>SUM($D$2:$D336)</f>
        <v>2337.8333333333326</v>
      </c>
      <c r="I336" s="94">
        <f t="shared" si="157"/>
        <v>4.1666666666665151</v>
      </c>
      <c r="J336" s="100">
        <f>'Vehicle data and specs'!$C$6*$F336</f>
        <v>-105.75000000000004</v>
      </c>
      <c r="K336" s="8">
        <f>'Vehicle data and specs'!$C$6*9.81*'Vehicle data and specs'!$C$17</f>
        <v>82.99260000000001</v>
      </c>
      <c r="L336" s="10">
        <f>(1/2)*'Vehicle data and specs'!$C$20*'Vehicle data and specs'!$C$11*'Vehicle data and specs'!$C$13*$D336^2</f>
        <v>8.2234930555555543</v>
      </c>
      <c r="M336" s="101">
        <f t="shared" si="136"/>
        <v>-14.533906944444478</v>
      </c>
      <c r="N336" s="111">
        <f t="shared" si="137"/>
        <v>1</v>
      </c>
      <c r="O336" s="120">
        <f t="shared" si="138"/>
        <v>0</v>
      </c>
      <c r="P336" s="11">
        <f>SUM($O$2:$O336)</f>
        <v>612115.65638173383</v>
      </c>
      <c r="Q336" s="121">
        <f t="shared" si="139"/>
        <v>612.11565638173386</v>
      </c>
      <c r="R336" s="133">
        <f t="shared" si="140"/>
        <v>-60.557945601849788</v>
      </c>
      <c r="S336" s="35">
        <f t="shared" si="158"/>
        <v>60.557945601849788</v>
      </c>
      <c r="T336" s="35">
        <f t="shared" si="159"/>
        <v>6.0557945601849787E-2</v>
      </c>
      <c r="U336" s="134">
        <f>SUM($R$2:$R336)</f>
        <v>-247110.63515354466</v>
      </c>
      <c r="V336" s="134">
        <f t="shared" si="141"/>
        <v>247110.63515354466</v>
      </c>
      <c r="W336" s="35">
        <f t="shared" si="142"/>
        <v>-247.11063515354465</v>
      </c>
      <c r="X336" s="135">
        <f t="shared" si="143"/>
        <v>247.11063515354465</v>
      </c>
      <c r="Y336" s="150">
        <f t="shared" si="144"/>
        <v>365.00502122818921</v>
      </c>
      <c r="Z336" s="11">
        <f t="shared" si="145"/>
        <v>-60.557945601849788</v>
      </c>
      <c r="AA336" s="12">
        <f>1/2*'Vehicle data and specs'!$C$6*$D336^2</f>
        <v>7942.9999999999991</v>
      </c>
      <c r="AB336" s="113">
        <f t="shared" si="146"/>
        <v>7.9429999999999987</v>
      </c>
      <c r="AC336" s="183">
        <f t="shared" si="160"/>
        <v>0.17003212677270385</v>
      </c>
      <c r="AD336" s="42">
        <f t="shared" si="147"/>
        <v>-6.8641843098206853E-2</v>
      </c>
      <c r="AE336" s="42">
        <f t="shared" si="148"/>
        <v>6.8641843098206853E-2</v>
      </c>
      <c r="AF336" s="153">
        <f t="shared" si="161"/>
        <v>0.101390283674497</v>
      </c>
      <c r="AG336" s="156">
        <f t="shared" si="149"/>
        <v>197.68850812283574</v>
      </c>
      <c r="AH336" s="157">
        <f t="shared" si="150"/>
        <v>5.4913474478565483E-2</v>
      </c>
      <c r="AI336" s="160">
        <f t="shared" si="151"/>
        <v>0</v>
      </c>
      <c r="AJ336" s="13">
        <f t="shared" si="152"/>
        <v>-6.2980263425926067E-2</v>
      </c>
      <c r="AK336" s="13">
        <f t="shared" si="153"/>
        <v>6.2980263425926067E-2</v>
      </c>
      <c r="AL336" s="161">
        <f t="shared" si="154"/>
        <v>-6.2980263425926067E-2</v>
      </c>
    </row>
    <row r="337" spans="1:38" x14ac:dyDescent="0.45">
      <c r="A337" s="44" t="s">
        <v>1</v>
      </c>
      <c r="B337" s="16">
        <v>335</v>
      </c>
      <c r="C337" s="52">
        <v>335</v>
      </c>
      <c r="D337" s="23">
        <f t="shared" si="135"/>
        <v>4.166666666666667</v>
      </c>
      <c r="E337" s="58">
        <v>15</v>
      </c>
      <c r="F337" s="81">
        <f t="shared" si="155"/>
        <v>-0.15277777777777773</v>
      </c>
      <c r="G337" s="82">
        <f t="shared" si="156"/>
        <v>-0.54999999999999982</v>
      </c>
      <c r="H337" s="93">
        <f>SUM($D$2:$D337)</f>
        <v>2341.9999999999991</v>
      </c>
      <c r="I337" s="94">
        <f t="shared" si="157"/>
        <v>4.0277777777778283</v>
      </c>
      <c r="J337" s="100">
        <f>'Vehicle data and specs'!$C$6*$F337</f>
        <v>-129.24999999999997</v>
      </c>
      <c r="K337" s="8">
        <f>'Vehicle data and specs'!$C$6*9.81*'Vehicle data and specs'!$C$17</f>
        <v>82.99260000000001</v>
      </c>
      <c r="L337" s="10">
        <f>(1/2)*'Vehicle data and specs'!$C$20*'Vehicle data and specs'!$C$11*'Vehicle data and specs'!$C$13*$D337^2</f>
        <v>7.6030815972222241</v>
      </c>
      <c r="M337" s="101">
        <f t="shared" si="136"/>
        <v>-38.65431840277774</v>
      </c>
      <c r="N337" s="111">
        <f t="shared" si="137"/>
        <v>1</v>
      </c>
      <c r="O337" s="120">
        <f t="shared" si="138"/>
        <v>0</v>
      </c>
      <c r="P337" s="11">
        <f>SUM($O$2:$O337)</f>
        <v>612115.65638173383</v>
      </c>
      <c r="Q337" s="121">
        <f t="shared" si="139"/>
        <v>612.11565638173386</v>
      </c>
      <c r="R337" s="133">
        <f t="shared" si="140"/>
        <v>-155.69100467785674</v>
      </c>
      <c r="S337" s="35">
        <f t="shared" si="158"/>
        <v>155.69100467785674</v>
      </c>
      <c r="T337" s="35">
        <f t="shared" si="159"/>
        <v>0.15569100467785674</v>
      </c>
      <c r="U337" s="134">
        <f>SUM($R$2:$R337)</f>
        <v>-247266.32615822251</v>
      </c>
      <c r="V337" s="134">
        <f t="shared" si="141"/>
        <v>247266.32615822251</v>
      </c>
      <c r="W337" s="35">
        <f t="shared" si="142"/>
        <v>-247.26632615822251</v>
      </c>
      <c r="X337" s="135">
        <f t="shared" si="143"/>
        <v>247.26632615822251</v>
      </c>
      <c r="Y337" s="150">
        <f t="shared" si="144"/>
        <v>364.84933022351134</v>
      </c>
      <c r="Z337" s="11">
        <f t="shared" si="145"/>
        <v>-155.69100467785674</v>
      </c>
      <c r="AA337" s="12">
        <f>1/2*'Vehicle data and specs'!$C$6*$D337^2</f>
        <v>7343.7500000000009</v>
      </c>
      <c r="AB337" s="113">
        <f t="shared" si="146"/>
        <v>7.3437500000000009</v>
      </c>
      <c r="AC337" s="183">
        <f t="shared" si="160"/>
        <v>0.17003212677270385</v>
      </c>
      <c r="AD337" s="42">
        <f t="shared" si="147"/>
        <v>-6.8685090599506254E-2</v>
      </c>
      <c r="AE337" s="42">
        <f t="shared" si="148"/>
        <v>6.8685090599506254E-2</v>
      </c>
      <c r="AF337" s="153">
        <f t="shared" si="161"/>
        <v>0.1013470361731976</v>
      </c>
      <c r="AG337" s="156">
        <f t="shared" si="149"/>
        <v>197.81306092657803</v>
      </c>
      <c r="AH337" s="157">
        <f t="shared" si="150"/>
        <v>5.4948072479605009E-2</v>
      </c>
      <c r="AI337" s="160">
        <f t="shared" si="151"/>
        <v>0</v>
      </c>
      <c r="AJ337" s="13">
        <f t="shared" si="152"/>
        <v>-0.16105966001157393</v>
      </c>
      <c r="AK337" s="13">
        <f t="shared" si="153"/>
        <v>0.16105966001157393</v>
      </c>
      <c r="AL337" s="161">
        <f t="shared" si="154"/>
        <v>-0.16105966001157393</v>
      </c>
    </row>
    <row r="338" spans="1:38" x14ac:dyDescent="0.45">
      <c r="A338" s="44" t="s">
        <v>1</v>
      </c>
      <c r="B338" s="16">
        <v>336</v>
      </c>
      <c r="C338" s="52">
        <v>336</v>
      </c>
      <c r="D338" s="23">
        <f t="shared" si="135"/>
        <v>4.0277777777777777</v>
      </c>
      <c r="E338" s="58">
        <v>14.5</v>
      </c>
      <c r="F338" s="81">
        <f t="shared" si="155"/>
        <v>-9.7222222222222127E-2</v>
      </c>
      <c r="G338" s="82">
        <f t="shared" si="156"/>
        <v>-0.34999999999999964</v>
      </c>
      <c r="H338" s="93">
        <f>SUM($D$2:$D338)</f>
        <v>2346.0277777777769</v>
      </c>
      <c r="I338" s="94">
        <f t="shared" si="157"/>
        <v>3.9722222222221717</v>
      </c>
      <c r="J338" s="100">
        <f>'Vehicle data and specs'!$C$6*$F338</f>
        <v>-82.249999999999915</v>
      </c>
      <c r="K338" s="8">
        <f>'Vehicle data and specs'!$C$6*9.81*'Vehicle data and specs'!$C$17</f>
        <v>82.99260000000001</v>
      </c>
      <c r="L338" s="10">
        <f>(1/2)*'Vehicle data and specs'!$C$20*'Vehicle data and specs'!$C$11*'Vehicle data and specs'!$C$13*$D338^2</f>
        <v>7.1046573591820996</v>
      </c>
      <c r="M338" s="101">
        <f t="shared" si="136"/>
        <v>7.847257359182195</v>
      </c>
      <c r="N338" s="111">
        <f t="shared" si="137"/>
        <v>0</v>
      </c>
      <c r="O338" s="120">
        <f t="shared" si="138"/>
        <v>0</v>
      </c>
      <c r="P338" s="11">
        <f>SUM($O$2:$O338)</f>
        <v>612115.65638173383</v>
      </c>
      <c r="Q338" s="121">
        <f t="shared" si="139"/>
        <v>612.11565638173386</v>
      </c>
      <c r="R338" s="133">
        <f t="shared" si="140"/>
        <v>0</v>
      </c>
      <c r="S338" s="35">
        <f t="shared" si="158"/>
        <v>0</v>
      </c>
      <c r="T338" s="35">
        <f t="shared" si="159"/>
        <v>0</v>
      </c>
      <c r="U338" s="134">
        <f>SUM($R$2:$R338)</f>
        <v>-247266.32615822251</v>
      </c>
      <c r="V338" s="134">
        <f t="shared" si="141"/>
        <v>247266.32615822251</v>
      </c>
      <c r="W338" s="35">
        <f t="shared" si="142"/>
        <v>-247.26632615822251</v>
      </c>
      <c r="X338" s="135">
        <f t="shared" si="143"/>
        <v>247.26632615822251</v>
      </c>
      <c r="Y338" s="150">
        <f t="shared" si="144"/>
        <v>364.84933022351134</v>
      </c>
      <c r="Z338" s="11">
        <f t="shared" si="145"/>
        <v>0</v>
      </c>
      <c r="AA338" s="12">
        <f>1/2*'Vehicle data and specs'!$C$6*$D338^2</f>
        <v>6862.3263888888887</v>
      </c>
      <c r="AB338" s="113">
        <f t="shared" si="146"/>
        <v>6.8623263888888886</v>
      </c>
      <c r="AC338" s="183">
        <f t="shared" si="160"/>
        <v>0.17003212677270385</v>
      </c>
      <c r="AD338" s="42">
        <f t="shared" si="147"/>
        <v>-6.8685090599506254E-2</v>
      </c>
      <c r="AE338" s="42">
        <f t="shared" si="148"/>
        <v>6.8685090599506254E-2</v>
      </c>
      <c r="AF338" s="153">
        <f t="shared" si="161"/>
        <v>0.1013470361731976</v>
      </c>
      <c r="AG338" s="156">
        <f t="shared" si="149"/>
        <v>197.81306092657803</v>
      </c>
      <c r="AH338" s="157">
        <f t="shared" si="150"/>
        <v>5.4948072479605009E-2</v>
      </c>
      <c r="AI338" s="160">
        <f t="shared" si="151"/>
        <v>3.1607008807817173E-2</v>
      </c>
      <c r="AJ338" s="13">
        <f t="shared" si="152"/>
        <v>0</v>
      </c>
      <c r="AK338" s="13">
        <f t="shared" si="153"/>
        <v>0</v>
      </c>
      <c r="AL338" s="161">
        <f t="shared" si="154"/>
        <v>3.1607008807817173E-2</v>
      </c>
    </row>
    <row r="339" spans="1:38" x14ac:dyDescent="0.45">
      <c r="A339" s="44" t="s">
        <v>1</v>
      </c>
      <c r="B339" s="16">
        <v>337</v>
      </c>
      <c r="C339" s="52">
        <v>337</v>
      </c>
      <c r="D339" s="23">
        <f t="shared" si="135"/>
        <v>3.9722222222222223</v>
      </c>
      <c r="E339" s="58">
        <v>14.3</v>
      </c>
      <c r="F339" s="81">
        <f t="shared" si="155"/>
        <v>0</v>
      </c>
      <c r="G339" s="82">
        <f t="shared" si="156"/>
        <v>0</v>
      </c>
      <c r="H339" s="93">
        <f>SUM($D$2:$D339)</f>
        <v>2349.9999999999991</v>
      </c>
      <c r="I339" s="94">
        <f t="shared" si="157"/>
        <v>4.0277777777778283</v>
      </c>
      <c r="J339" s="100">
        <f>'Vehicle data and specs'!$C$6*$F339</f>
        <v>0</v>
      </c>
      <c r="K339" s="8">
        <f>'Vehicle data and specs'!$C$6*9.81*'Vehicle data and specs'!$C$17</f>
        <v>82.99260000000001</v>
      </c>
      <c r="L339" s="10">
        <f>(1/2)*'Vehicle data and specs'!$C$20*'Vehicle data and specs'!$C$11*'Vehicle data and specs'!$C$13*$D339^2</f>
        <v>6.9100184702932115</v>
      </c>
      <c r="M339" s="101">
        <f t="shared" si="136"/>
        <v>89.90261847029322</v>
      </c>
      <c r="N339" s="111">
        <f t="shared" si="137"/>
        <v>0</v>
      </c>
      <c r="O339" s="120">
        <f t="shared" si="138"/>
        <v>0</v>
      </c>
      <c r="P339" s="11">
        <f>SUM($O$2:$O339)</f>
        <v>612115.65638173383</v>
      </c>
      <c r="Q339" s="121">
        <f t="shared" si="139"/>
        <v>612.11565638173386</v>
      </c>
      <c r="R339" s="133">
        <f t="shared" si="140"/>
        <v>0</v>
      </c>
      <c r="S339" s="35">
        <f t="shared" si="158"/>
        <v>0</v>
      </c>
      <c r="T339" s="35">
        <f t="shared" si="159"/>
        <v>0</v>
      </c>
      <c r="U339" s="134">
        <f>SUM($R$2:$R339)</f>
        <v>-247266.32615822251</v>
      </c>
      <c r="V339" s="134">
        <f t="shared" si="141"/>
        <v>247266.32615822251</v>
      </c>
      <c r="W339" s="35">
        <f t="shared" si="142"/>
        <v>-247.26632615822251</v>
      </c>
      <c r="X339" s="135">
        <f t="shared" si="143"/>
        <v>247.26632615822251</v>
      </c>
      <c r="Y339" s="150">
        <f t="shared" si="144"/>
        <v>364.84933022351134</v>
      </c>
      <c r="Z339" s="11">
        <f t="shared" si="145"/>
        <v>0</v>
      </c>
      <c r="AA339" s="12">
        <f>1/2*'Vehicle data and specs'!$C$6*$D339^2</f>
        <v>6674.3263888888896</v>
      </c>
      <c r="AB339" s="113">
        <f t="shared" si="146"/>
        <v>6.6743263888888897</v>
      </c>
      <c r="AC339" s="183">
        <f t="shared" si="160"/>
        <v>0.17003212677270385</v>
      </c>
      <c r="AD339" s="42">
        <f t="shared" si="147"/>
        <v>-6.8685090599506254E-2</v>
      </c>
      <c r="AE339" s="42">
        <f t="shared" si="148"/>
        <v>6.8685090599506254E-2</v>
      </c>
      <c r="AF339" s="153">
        <f t="shared" si="161"/>
        <v>0.1013470361731976</v>
      </c>
      <c r="AG339" s="156">
        <f t="shared" si="149"/>
        <v>197.81306092657803</v>
      </c>
      <c r="AH339" s="157">
        <f t="shared" si="150"/>
        <v>5.4948072479605009E-2</v>
      </c>
      <c r="AI339" s="160">
        <f t="shared" si="151"/>
        <v>0.35711317892366473</v>
      </c>
      <c r="AJ339" s="13">
        <f t="shared" si="152"/>
        <v>0</v>
      </c>
      <c r="AK339" s="13">
        <f t="shared" si="153"/>
        <v>0</v>
      </c>
      <c r="AL339" s="161">
        <f t="shared" si="154"/>
        <v>0.35711317892366473</v>
      </c>
    </row>
    <row r="340" spans="1:38" x14ac:dyDescent="0.45">
      <c r="A340" s="44" t="s">
        <v>1</v>
      </c>
      <c r="B340" s="16">
        <v>338</v>
      </c>
      <c r="C340" s="52">
        <v>338</v>
      </c>
      <c r="D340" s="23">
        <f t="shared" si="135"/>
        <v>4.0277777777777777</v>
      </c>
      <c r="E340" s="58">
        <v>14.5</v>
      </c>
      <c r="F340" s="81">
        <f t="shared" si="155"/>
        <v>0.15277777777777773</v>
      </c>
      <c r="G340" s="82">
        <f t="shared" si="156"/>
        <v>0.54999999999999982</v>
      </c>
      <c r="H340" s="93">
        <f>SUM($D$2:$D340)</f>
        <v>2354.0277777777769</v>
      </c>
      <c r="I340" s="94">
        <f t="shared" si="157"/>
        <v>4.2777777777778283</v>
      </c>
      <c r="J340" s="100">
        <f>'Vehicle data and specs'!$C$6*$F340</f>
        <v>129.24999999999997</v>
      </c>
      <c r="K340" s="8">
        <f>'Vehicle data and specs'!$C$6*9.81*'Vehicle data and specs'!$C$17</f>
        <v>82.99260000000001</v>
      </c>
      <c r="L340" s="10">
        <f>(1/2)*'Vehicle data and specs'!$C$20*'Vehicle data and specs'!$C$11*'Vehicle data and specs'!$C$13*$D340^2</f>
        <v>7.1046573591820996</v>
      </c>
      <c r="M340" s="101">
        <f t="shared" si="136"/>
        <v>219.34725735918209</v>
      </c>
      <c r="N340" s="111">
        <f t="shared" si="137"/>
        <v>0</v>
      </c>
      <c r="O340" s="120">
        <f t="shared" si="138"/>
        <v>938.31882314762333</v>
      </c>
      <c r="P340" s="11">
        <f>SUM($O$2:$O340)</f>
        <v>613053.97520488151</v>
      </c>
      <c r="Q340" s="121">
        <f t="shared" si="139"/>
        <v>613.05397520488157</v>
      </c>
      <c r="R340" s="133">
        <f t="shared" si="140"/>
        <v>0</v>
      </c>
      <c r="S340" s="35">
        <f t="shared" si="158"/>
        <v>0</v>
      </c>
      <c r="T340" s="35">
        <f t="shared" si="159"/>
        <v>0</v>
      </c>
      <c r="U340" s="134">
        <f>SUM($R$2:$R340)</f>
        <v>-247266.32615822251</v>
      </c>
      <c r="V340" s="134">
        <f t="shared" si="141"/>
        <v>247266.32615822251</v>
      </c>
      <c r="W340" s="35">
        <f t="shared" si="142"/>
        <v>-247.26632615822251</v>
      </c>
      <c r="X340" s="135">
        <f t="shared" si="143"/>
        <v>247.26632615822251</v>
      </c>
      <c r="Y340" s="150">
        <f t="shared" si="144"/>
        <v>365.78764904665906</v>
      </c>
      <c r="Z340" s="11">
        <f t="shared" si="145"/>
        <v>938.31882314762333</v>
      </c>
      <c r="AA340" s="12">
        <f>1/2*'Vehicle data and specs'!$C$6*$D340^2</f>
        <v>6862.3263888888887</v>
      </c>
      <c r="AB340" s="113">
        <f t="shared" si="146"/>
        <v>6.8623263888888886</v>
      </c>
      <c r="AC340" s="183">
        <f t="shared" si="160"/>
        <v>0.17029277089024489</v>
      </c>
      <c r="AD340" s="42">
        <f t="shared" si="147"/>
        <v>-6.8685090599506254E-2</v>
      </c>
      <c r="AE340" s="42">
        <f t="shared" si="148"/>
        <v>6.8685090599506254E-2</v>
      </c>
      <c r="AF340" s="153">
        <f t="shared" si="161"/>
        <v>0.10160768029073863</v>
      </c>
      <c r="AG340" s="156">
        <f t="shared" si="149"/>
        <v>197.81306092657803</v>
      </c>
      <c r="AH340" s="157">
        <f t="shared" si="150"/>
        <v>5.4948072479605009E-2</v>
      </c>
      <c r="AI340" s="160">
        <f t="shared" si="151"/>
        <v>0.8834820088078168</v>
      </c>
      <c r="AJ340" s="13">
        <f t="shared" si="152"/>
        <v>0</v>
      </c>
      <c r="AK340" s="13">
        <f t="shared" si="153"/>
        <v>0</v>
      </c>
      <c r="AL340" s="161">
        <f t="shared" si="154"/>
        <v>0.8834820088078168</v>
      </c>
    </row>
    <row r="341" spans="1:38" x14ac:dyDescent="0.45">
      <c r="A341" s="44" t="s">
        <v>1</v>
      </c>
      <c r="B341" s="16">
        <v>339</v>
      </c>
      <c r="C341" s="52">
        <v>339</v>
      </c>
      <c r="D341" s="23">
        <f t="shared" si="135"/>
        <v>4.2777777777777777</v>
      </c>
      <c r="E341" s="58">
        <v>15.4</v>
      </c>
      <c r="F341" s="81">
        <f t="shared" si="155"/>
        <v>0.45833333333333343</v>
      </c>
      <c r="G341" s="82">
        <f t="shared" si="156"/>
        <v>1.6500000000000004</v>
      </c>
      <c r="H341" s="93">
        <f>SUM($D$2:$D341)</f>
        <v>2358.3055555555547</v>
      </c>
      <c r="I341" s="94">
        <f t="shared" si="157"/>
        <v>4.9444444444443434</v>
      </c>
      <c r="J341" s="100">
        <f>'Vehicle data and specs'!$C$6*$F341</f>
        <v>387.75000000000006</v>
      </c>
      <c r="K341" s="8">
        <f>'Vehicle data and specs'!$C$6*9.81*'Vehicle data and specs'!$C$17</f>
        <v>82.99260000000001</v>
      </c>
      <c r="L341" s="10">
        <f>(1/2)*'Vehicle data and specs'!$C$20*'Vehicle data and specs'!$C$11*'Vehicle data and specs'!$C$13*$D341^2</f>
        <v>8.0139859182098778</v>
      </c>
      <c r="M341" s="101">
        <f t="shared" si="136"/>
        <v>478.75658591820991</v>
      </c>
      <c r="N341" s="111">
        <f t="shared" si="137"/>
        <v>0</v>
      </c>
      <c r="O341" s="120">
        <f t="shared" si="138"/>
        <v>2367.185341484434</v>
      </c>
      <c r="P341" s="11">
        <f>SUM($O$2:$O341)</f>
        <v>615421.16054636589</v>
      </c>
      <c r="Q341" s="121">
        <f t="shared" si="139"/>
        <v>615.42116054636585</v>
      </c>
      <c r="R341" s="133">
        <f t="shared" si="140"/>
        <v>0</v>
      </c>
      <c r="S341" s="35">
        <f t="shared" si="158"/>
        <v>0</v>
      </c>
      <c r="T341" s="35">
        <f t="shared" si="159"/>
        <v>0</v>
      </c>
      <c r="U341" s="134">
        <f>SUM($R$2:$R341)</f>
        <v>-247266.32615822251</v>
      </c>
      <c r="V341" s="134">
        <f t="shared" si="141"/>
        <v>247266.32615822251</v>
      </c>
      <c r="W341" s="35">
        <f t="shared" si="142"/>
        <v>-247.26632615822251</v>
      </c>
      <c r="X341" s="135">
        <f t="shared" si="143"/>
        <v>247.26632615822251</v>
      </c>
      <c r="Y341" s="150">
        <f t="shared" si="144"/>
        <v>368.15483438814334</v>
      </c>
      <c r="Z341" s="11">
        <f t="shared" si="145"/>
        <v>2367.185341484434</v>
      </c>
      <c r="AA341" s="12">
        <f>1/2*'Vehicle data and specs'!$C$6*$D341^2</f>
        <v>7740.6388888888887</v>
      </c>
      <c r="AB341" s="113">
        <f t="shared" si="146"/>
        <v>7.7406388888888884</v>
      </c>
      <c r="AC341" s="183">
        <f t="shared" si="160"/>
        <v>0.17095032237399052</v>
      </c>
      <c r="AD341" s="42">
        <f t="shared" si="147"/>
        <v>-6.8685090599506254E-2</v>
      </c>
      <c r="AE341" s="42">
        <f t="shared" si="148"/>
        <v>6.8685090599506254E-2</v>
      </c>
      <c r="AF341" s="153">
        <f t="shared" si="161"/>
        <v>0.10226523177448427</v>
      </c>
      <c r="AG341" s="156">
        <f t="shared" si="149"/>
        <v>197.81306092657803</v>
      </c>
      <c r="AH341" s="157">
        <f t="shared" si="150"/>
        <v>5.4948072479605009E-2</v>
      </c>
      <c r="AI341" s="160">
        <f t="shared" si="151"/>
        <v>2.0480142842056757</v>
      </c>
      <c r="AJ341" s="13">
        <f t="shared" si="152"/>
        <v>0</v>
      </c>
      <c r="AK341" s="13">
        <f t="shared" si="153"/>
        <v>0</v>
      </c>
      <c r="AL341" s="161">
        <f t="shared" si="154"/>
        <v>2.0480142842056757</v>
      </c>
    </row>
    <row r="342" spans="1:38" x14ac:dyDescent="0.45">
      <c r="A342" s="44" t="s">
        <v>1</v>
      </c>
      <c r="B342" s="16">
        <v>340</v>
      </c>
      <c r="C342" s="52">
        <v>340</v>
      </c>
      <c r="D342" s="23">
        <f t="shared" si="135"/>
        <v>4.9444444444444446</v>
      </c>
      <c r="E342" s="58">
        <v>17.8</v>
      </c>
      <c r="F342" s="81">
        <f t="shared" si="155"/>
        <v>0.79166666666666674</v>
      </c>
      <c r="G342" s="82">
        <f t="shared" si="156"/>
        <v>2.8500000000000005</v>
      </c>
      <c r="H342" s="93">
        <f>SUM($D$2:$D342)</f>
        <v>2363.2499999999991</v>
      </c>
      <c r="I342" s="94">
        <f t="shared" si="157"/>
        <v>5.8611111111113132</v>
      </c>
      <c r="J342" s="100">
        <f>'Vehicle data and specs'!$C$6*$F342</f>
        <v>669.75000000000011</v>
      </c>
      <c r="K342" s="8">
        <f>'Vehicle data and specs'!$C$6*9.81*'Vehicle data and specs'!$C$17</f>
        <v>82.99260000000001</v>
      </c>
      <c r="L342" s="10">
        <f>(1/2)*'Vehicle data and specs'!$C$20*'Vehicle data and specs'!$C$11*'Vehicle data and specs'!$C$13*$D342^2</f>
        <v>10.706490547839508</v>
      </c>
      <c r="M342" s="101">
        <f t="shared" si="136"/>
        <v>763.44909054783966</v>
      </c>
      <c r="N342" s="111">
        <f t="shared" si="137"/>
        <v>0</v>
      </c>
      <c r="O342" s="120">
        <f t="shared" si="138"/>
        <v>4474.6599473777696</v>
      </c>
      <c r="P342" s="11">
        <f>SUM($O$2:$O342)</f>
        <v>619895.82049374364</v>
      </c>
      <c r="Q342" s="121">
        <f t="shared" si="139"/>
        <v>619.8958204937436</v>
      </c>
      <c r="R342" s="133">
        <f t="shared" si="140"/>
        <v>0</v>
      </c>
      <c r="S342" s="35">
        <f t="shared" si="158"/>
        <v>0</v>
      </c>
      <c r="T342" s="35">
        <f t="shared" si="159"/>
        <v>0</v>
      </c>
      <c r="U342" s="134">
        <f>SUM($R$2:$R342)</f>
        <v>-247266.32615822251</v>
      </c>
      <c r="V342" s="134">
        <f t="shared" si="141"/>
        <v>247266.32615822251</v>
      </c>
      <c r="W342" s="35">
        <f t="shared" si="142"/>
        <v>-247.26632615822251</v>
      </c>
      <c r="X342" s="135">
        <f t="shared" si="143"/>
        <v>247.26632615822251</v>
      </c>
      <c r="Y342" s="150">
        <f t="shared" si="144"/>
        <v>372.62949433552109</v>
      </c>
      <c r="Z342" s="11">
        <f t="shared" si="145"/>
        <v>4474.6599473777696</v>
      </c>
      <c r="AA342" s="12">
        <f>1/2*'Vehicle data and specs'!$C$6*$D342^2</f>
        <v>10341.305555555557</v>
      </c>
      <c r="AB342" s="113">
        <f t="shared" si="146"/>
        <v>10.341305555555557</v>
      </c>
      <c r="AC342" s="183">
        <f t="shared" si="160"/>
        <v>0.17219328347048432</v>
      </c>
      <c r="AD342" s="42">
        <f t="shared" si="147"/>
        <v>-6.8685090599506254E-2</v>
      </c>
      <c r="AE342" s="42">
        <f t="shared" si="148"/>
        <v>6.8685090599506254E-2</v>
      </c>
      <c r="AF342" s="153">
        <f t="shared" si="161"/>
        <v>0.10350819287097807</v>
      </c>
      <c r="AG342" s="156">
        <f t="shared" si="149"/>
        <v>197.81306092657803</v>
      </c>
      <c r="AH342" s="157">
        <f t="shared" si="150"/>
        <v>5.4948072479605009E-2</v>
      </c>
      <c r="AI342" s="160">
        <f t="shared" si="151"/>
        <v>3.7748316143754295</v>
      </c>
      <c r="AJ342" s="13">
        <f t="shared" si="152"/>
        <v>0</v>
      </c>
      <c r="AK342" s="13">
        <f t="shared" si="153"/>
        <v>0</v>
      </c>
      <c r="AL342" s="161">
        <f t="shared" si="154"/>
        <v>3.7748316143754295</v>
      </c>
    </row>
    <row r="343" spans="1:38" x14ac:dyDescent="0.45">
      <c r="A343" s="44" t="s">
        <v>1</v>
      </c>
      <c r="B343" s="16">
        <v>341</v>
      </c>
      <c r="C343" s="52">
        <v>341</v>
      </c>
      <c r="D343" s="23">
        <f t="shared" si="135"/>
        <v>5.8611111111111116</v>
      </c>
      <c r="E343" s="58">
        <v>21.1</v>
      </c>
      <c r="F343" s="81">
        <f t="shared" si="155"/>
        <v>0.87500000000000011</v>
      </c>
      <c r="G343" s="82">
        <f t="shared" si="156"/>
        <v>3.1500000000000004</v>
      </c>
      <c r="H343" s="93">
        <f>SUM($D$2:$D343)</f>
        <v>2369.1111111111104</v>
      </c>
      <c r="I343" s="94">
        <f t="shared" si="157"/>
        <v>6.6944444444443434</v>
      </c>
      <c r="J343" s="100">
        <f>'Vehicle data and specs'!$C$6*$F343</f>
        <v>740.25000000000011</v>
      </c>
      <c r="K343" s="8">
        <f>'Vehicle data and specs'!$C$6*9.81*'Vehicle data and specs'!$C$17</f>
        <v>82.99260000000001</v>
      </c>
      <c r="L343" s="10">
        <f>(1/2)*'Vehicle data and specs'!$C$20*'Vehicle data and specs'!$C$11*'Vehicle data and specs'!$C$13*$D343^2</f>
        <v>15.044302035108027</v>
      </c>
      <c r="M343" s="101">
        <f t="shared" si="136"/>
        <v>838.28690203510814</v>
      </c>
      <c r="N343" s="111">
        <f t="shared" si="137"/>
        <v>0</v>
      </c>
      <c r="O343" s="120">
        <f t="shared" si="138"/>
        <v>5611.8650941793894</v>
      </c>
      <c r="P343" s="11">
        <f>SUM($O$2:$O343)</f>
        <v>625507.68558792304</v>
      </c>
      <c r="Q343" s="121">
        <f t="shared" si="139"/>
        <v>625.50768558792299</v>
      </c>
      <c r="R343" s="133">
        <f t="shared" si="140"/>
        <v>0</v>
      </c>
      <c r="S343" s="35">
        <f t="shared" si="158"/>
        <v>0</v>
      </c>
      <c r="T343" s="35">
        <f t="shared" si="159"/>
        <v>0</v>
      </c>
      <c r="U343" s="134">
        <f>SUM($R$2:$R343)</f>
        <v>-247266.32615822251</v>
      </c>
      <c r="V343" s="134">
        <f t="shared" si="141"/>
        <v>247266.32615822251</v>
      </c>
      <c r="W343" s="35">
        <f t="shared" si="142"/>
        <v>-247.26632615822251</v>
      </c>
      <c r="X343" s="135">
        <f t="shared" si="143"/>
        <v>247.26632615822251</v>
      </c>
      <c r="Y343" s="150">
        <f t="shared" si="144"/>
        <v>378.24135942970048</v>
      </c>
      <c r="Z343" s="11">
        <f t="shared" si="145"/>
        <v>5611.8650941793894</v>
      </c>
      <c r="AA343" s="12">
        <f>1/2*'Vehicle data and specs'!$C$6*$D343^2</f>
        <v>14531.159722222224</v>
      </c>
      <c r="AB343" s="113">
        <f t="shared" si="146"/>
        <v>14.531159722222224</v>
      </c>
      <c r="AC343" s="183">
        <f t="shared" si="160"/>
        <v>0.17375213488553418</v>
      </c>
      <c r="AD343" s="42">
        <f t="shared" si="147"/>
        <v>-6.8685090599506254E-2</v>
      </c>
      <c r="AE343" s="42">
        <f t="shared" si="148"/>
        <v>6.8685090599506254E-2</v>
      </c>
      <c r="AF343" s="153">
        <f t="shared" si="161"/>
        <v>0.10506704428602792</v>
      </c>
      <c r="AG343" s="156">
        <f t="shared" si="149"/>
        <v>197.81306092657803</v>
      </c>
      <c r="AH343" s="157">
        <f t="shared" si="150"/>
        <v>5.4948072479605009E-2</v>
      </c>
      <c r="AI343" s="160">
        <f t="shared" si="151"/>
        <v>4.9132926758168844</v>
      </c>
      <c r="AJ343" s="13">
        <f t="shared" si="152"/>
        <v>0</v>
      </c>
      <c r="AK343" s="13">
        <f t="shared" si="153"/>
        <v>0</v>
      </c>
      <c r="AL343" s="161">
        <f t="shared" si="154"/>
        <v>4.9132926758168844</v>
      </c>
    </row>
    <row r="344" spans="1:38" x14ac:dyDescent="0.45">
      <c r="A344" s="44" t="s">
        <v>1</v>
      </c>
      <c r="B344" s="16">
        <v>342</v>
      </c>
      <c r="C344" s="52">
        <v>342</v>
      </c>
      <c r="D344" s="23">
        <f t="shared" si="135"/>
        <v>6.6944444444444446</v>
      </c>
      <c r="E344" s="58">
        <v>24.1</v>
      </c>
      <c r="F344" s="81">
        <f t="shared" si="155"/>
        <v>0.54166666666666641</v>
      </c>
      <c r="G344" s="82">
        <f t="shared" si="156"/>
        <v>1.9499999999999993</v>
      </c>
      <c r="H344" s="93">
        <f>SUM($D$2:$D344)</f>
        <v>2375.8055555555547</v>
      </c>
      <c r="I344" s="94">
        <f t="shared" si="157"/>
        <v>6.9444444444443434</v>
      </c>
      <c r="J344" s="100">
        <f>'Vehicle data and specs'!$C$6*$F344</f>
        <v>458.24999999999977</v>
      </c>
      <c r="K344" s="8">
        <f>'Vehicle data and specs'!$C$6*9.81*'Vehicle data and specs'!$C$17</f>
        <v>82.99260000000001</v>
      </c>
      <c r="L344" s="10">
        <f>(1/2)*'Vehicle data and specs'!$C$20*'Vehicle data and specs'!$C$11*'Vehicle data and specs'!$C$13*$D344^2</f>
        <v>19.626425877700619</v>
      </c>
      <c r="M344" s="101">
        <f t="shared" si="136"/>
        <v>560.86902587770044</v>
      </c>
      <c r="N344" s="111">
        <f t="shared" si="137"/>
        <v>0</v>
      </c>
      <c r="O344" s="120">
        <f t="shared" si="138"/>
        <v>3894.9237908173077</v>
      </c>
      <c r="P344" s="11">
        <f>SUM($O$2:$O344)</f>
        <v>629402.60937874031</v>
      </c>
      <c r="Q344" s="121">
        <f t="shared" si="139"/>
        <v>629.40260937874029</v>
      </c>
      <c r="R344" s="133">
        <f t="shared" si="140"/>
        <v>0</v>
      </c>
      <c r="S344" s="35">
        <f t="shared" si="158"/>
        <v>0</v>
      </c>
      <c r="T344" s="35">
        <f t="shared" si="159"/>
        <v>0</v>
      </c>
      <c r="U344" s="134">
        <f>SUM($R$2:$R344)</f>
        <v>-247266.32615822251</v>
      </c>
      <c r="V344" s="134">
        <f t="shared" si="141"/>
        <v>247266.32615822251</v>
      </c>
      <c r="W344" s="35">
        <f t="shared" si="142"/>
        <v>-247.26632615822251</v>
      </c>
      <c r="X344" s="135">
        <f t="shared" si="143"/>
        <v>247.26632615822251</v>
      </c>
      <c r="Y344" s="150">
        <f t="shared" si="144"/>
        <v>382.13628322051778</v>
      </c>
      <c r="Z344" s="11">
        <f t="shared" si="145"/>
        <v>3894.9237908173077</v>
      </c>
      <c r="AA344" s="12">
        <f>1/2*'Vehicle data and specs'!$C$6*$D344^2</f>
        <v>18956.993055555558</v>
      </c>
      <c r="AB344" s="113">
        <f t="shared" si="146"/>
        <v>18.956993055555557</v>
      </c>
      <c r="AC344" s="183">
        <f t="shared" si="160"/>
        <v>0.1748340581607612</v>
      </c>
      <c r="AD344" s="42">
        <f t="shared" si="147"/>
        <v>-6.8685090599506254E-2</v>
      </c>
      <c r="AE344" s="42">
        <f t="shared" si="148"/>
        <v>6.8685090599506254E-2</v>
      </c>
      <c r="AF344" s="153">
        <f t="shared" si="161"/>
        <v>0.10614896756125494</v>
      </c>
      <c r="AG344" s="156">
        <f t="shared" si="149"/>
        <v>197.81306092657803</v>
      </c>
      <c r="AH344" s="157">
        <f t="shared" si="150"/>
        <v>5.4948072479605009E-2</v>
      </c>
      <c r="AI344" s="160">
        <f t="shared" si="151"/>
        <v>3.7547065343479389</v>
      </c>
      <c r="AJ344" s="13">
        <f t="shared" si="152"/>
        <v>0</v>
      </c>
      <c r="AK344" s="13">
        <f t="shared" si="153"/>
        <v>0</v>
      </c>
      <c r="AL344" s="161">
        <f t="shared" si="154"/>
        <v>3.7547065343479389</v>
      </c>
    </row>
    <row r="345" spans="1:38" x14ac:dyDescent="0.45">
      <c r="A345" s="44" t="s">
        <v>1</v>
      </c>
      <c r="B345" s="16">
        <v>343</v>
      </c>
      <c r="C345" s="52">
        <v>343</v>
      </c>
      <c r="D345" s="23">
        <f t="shared" si="135"/>
        <v>6.9444444444444446</v>
      </c>
      <c r="E345" s="58">
        <v>25</v>
      </c>
      <c r="F345" s="81">
        <f t="shared" si="155"/>
        <v>0.16666666666666657</v>
      </c>
      <c r="G345" s="82">
        <f t="shared" si="156"/>
        <v>0.59999999999999964</v>
      </c>
      <c r="H345" s="93">
        <f>SUM($D$2:$D345)</f>
        <v>2382.7499999999991</v>
      </c>
      <c r="I345" s="94">
        <f t="shared" si="157"/>
        <v>7.0277777777778283</v>
      </c>
      <c r="J345" s="100">
        <f>'Vehicle data and specs'!$C$6*$F345</f>
        <v>140.99999999999991</v>
      </c>
      <c r="K345" s="8">
        <f>'Vehicle data and specs'!$C$6*9.81*'Vehicle data and specs'!$C$17</f>
        <v>82.99260000000001</v>
      </c>
      <c r="L345" s="10">
        <f>(1/2)*'Vehicle data and specs'!$C$20*'Vehicle data and specs'!$C$11*'Vehicle data and specs'!$C$13*$D345^2</f>
        <v>21.119671103395063</v>
      </c>
      <c r="M345" s="101">
        <f t="shared" si="136"/>
        <v>245.11227110339499</v>
      </c>
      <c r="N345" s="111">
        <f t="shared" si="137"/>
        <v>0</v>
      </c>
      <c r="O345" s="120">
        <f t="shared" si="138"/>
        <v>1722.5945719210938</v>
      </c>
      <c r="P345" s="11">
        <f>SUM($O$2:$O345)</f>
        <v>631125.20395066135</v>
      </c>
      <c r="Q345" s="121">
        <f t="shared" si="139"/>
        <v>631.12520395066133</v>
      </c>
      <c r="R345" s="133">
        <f t="shared" si="140"/>
        <v>0</v>
      </c>
      <c r="S345" s="35">
        <f t="shared" si="158"/>
        <v>0</v>
      </c>
      <c r="T345" s="35">
        <f t="shared" si="159"/>
        <v>0</v>
      </c>
      <c r="U345" s="134">
        <f>SUM($R$2:$R345)</f>
        <v>-247266.32615822251</v>
      </c>
      <c r="V345" s="134">
        <f t="shared" si="141"/>
        <v>247266.32615822251</v>
      </c>
      <c r="W345" s="35">
        <f t="shared" si="142"/>
        <v>-247.26632615822251</v>
      </c>
      <c r="X345" s="135">
        <f t="shared" si="143"/>
        <v>247.26632615822251</v>
      </c>
      <c r="Y345" s="150">
        <f t="shared" si="144"/>
        <v>383.85887779243882</v>
      </c>
      <c r="Z345" s="11">
        <f t="shared" si="145"/>
        <v>1722.5945719210938</v>
      </c>
      <c r="AA345" s="12">
        <f>1/2*'Vehicle data and specs'!$C$6*$D345^2</f>
        <v>20399.305555555555</v>
      </c>
      <c r="AB345" s="113">
        <f t="shared" si="146"/>
        <v>20.399305555555554</v>
      </c>
      <c r="AC345" s="183">
        <f t="shared" si="160"/>
        <v>0.17531255665296147</v>
      </c>
      <c r="AD345" s="42">
        <f t="shared" si="147"/>
        <v>-6.8685090599506254E-2</v>
      </c>
      <c r="AE345" s="42">
        <f t="shared" si="148"/>
        <v>6.8685090599506254E-2</v>
      </c>
      <c r="AF345" s="153">
        <f t="shared" si="161"/>
        <v>0.10662746605345522</v>
      </c>
      <c r="AG345" s="156">
        <f t="shared" si="149"/>
        <v>197.81306092657803</v>
      </c>
      <c r="AH345" s="157">
        <f t="shared" si="150"/>
        <v>5.4948072479605009E-2</v>
      </c>
      <c r="AI345" s="160">
        <f t="shared" si="151"/>
        <v>1.7021685493291321</v>
      </c>
      <c r="AJ345" s="13">
        <f t="shared" si="152"/>
        <v>0</v>
      </c>
      <c r="AK345" s="13">
        <f t="shared" si="153"/>
        <v>0</v>
      </c>
      <c r="AL345" s="161">
        <f t="shared" si="154"/>
        <v>1.7021685493291321</v>
      </c>
    </row>
    <row r="346" spans="1:38" x14ac:dyDescent="0.45">
      <c r="A346" s="44" t="s">
        <v>1</v>
      </c>
      <c r="B346" s="16">
        <v>344</v>
      </c>
      <c r="C346" s="52">
        <v>344</v>
      </c>
      <c r="D346" s="23">
        <f t="shared" si="135"/>
        <v>7.0277777777777777</v>
      </c>
      <c r="E346" s="58">
        <v>25.3</v>
      </c>
      <c r="F346" s="81">
        <f t="shared" si="155"/>
        <v>6.9444444444444448E-2</v>
      </c>
      <c r="G346" s="82">
        <f t="shared" si="156"/>
        <v>0.25</v>
      </c>
      <c r="H346" s="93">
        <f>SUM($D$2:$D346)</f>
        <v>2389.7777777777769</v>
      </c>
      <c r="I346" s="94">
        <f t="shared" si="157"/>
        <v>7.0833333333334849</v>
      </c>
      <c r="J346" s="100">
        <f>'Vehicle data and specs'!$C$6*$F346</f>
        <v>58.75</v>
      </c>
      <c r="K346" s="8">
        <f>'Vehicle data and specs'!$C$6*9.81*'Vehicle data and specs'!$C$17</f>
        <v>82.99260000000001</v>
      </c>
      <c r="L346" s="10">
        <f>(1/2)*'Vehicle data and specs'!$C$20*'Vehicle data and specs'!$C$11*'Vehicle data and specs'!$C$13*$D346^2</f>
        <v>21.629584442515434</v>
      </c>
      <c r="M346" s="101">
        <f t="shared" si="136"/>
        <v>163.37218444251545</v>
      </c>
      <c r="N346" s="111">
        <f t="shared" si="137"/>
        <v>0</v>
      </c>
      <c r="O346" s="120">
        <f t="shared" si="138"/>
        <v>1157.2196398011758</v>
      </c>
      <c r="P346" s="11">
        <f>SUM($O$2:$O346)</f>
        <v>632282.42359046254</v>
      </c>
      <c r="Q346" s="121">
        <f t="shared" si="139"/>
        <v>632.28242359046249</v>
      </c>
      <c r="R346" s="133">
        <f t="shared" si="140"/>
        <v>0</v>
      </c>
      <c r="S346" s="35">
        <f t="shared" si="158"/>
        <v>0</v>
      </c>
      <c r="T346" s="35">
        <f t="shared" si="159"/>
        <v>0</v>
      </c>
      <c r="U346" s="134">
        <f>SUM($R$2:$R346)</f>
        <v>-247266.32615822251</v>
      </c>
      <c r="V346" s="134">
        <f t="shared" si="141"/>
        <v>247266.32615822251</v>
      </c>
      <c r="W346" s="35">
        <f t="shared" si="142"/>
        <v>-247.26632615822251</v>
      </c>
      <c r="X346" s="135">
        <f t="shared" si="143"/>
        <v>247.26632615822251</v>
      </c>
      <c r="Y346" s="150">
        <f t="shared" si="144"/>
        <v>385.01609743223997</v>
      </c>
      <c r="Z346" s="11">
        <f t="shared" si="145"/>
        <v>1157.2196398011758</v>
      </c>
      <c r="AA346" s="12">
        <f>1/2*'Vehicle data and specs'!$C$6*$D346^2</f>
        <v>20891.826388888887</v>
      </c>
      <c r="AB346" s="113">
        <f t="shared" si="146"/>
        <v>20.891826388888887</v>
      </c>
      <c r="AC346" s="183">
        <f t="shared" si="160"/>
        <v>0.17563400655290626</v>
      </c>
      <c r="AD346" s="42">
        <f t="shared" si="147"/>
        <v>-6.8685090599506254E-2</v>
      </c>
      <c r="AE346" s="42">
        <f t="shared" si="148"/>
        <v>6.8685090599506254E-2</v>
      </c>
      <c r="AF346" s="153">
        <f t="shared" si="161"/>
        <v>0.1069489159534</v>
      </c>
      <c r="AG346" s="156">
        <f t="shared" si="149"/>
        <v>197.81306092657803</v>
      </c>
      <c r="AH346" s="157">
        <f t="shared" si="150"/>
        <v>5.4948072479605009E-2</v>
      </c>
      <c r="AI346" s="160">
        <f t="shared" si="151"/>
        <v>1.1481434073321224</v>
      </c>
      <c r="AJ346" s="13">
        <f t="shared" si="152"/>
        <v>0</v>
      </c>
      <c r="AK346" s="13">
        <f t="shared" si="153"/>
        <v>0</v>
      </c>
      <c r="AL346" s="161">
        <f t="shared" si="154"/>
        <v>1.1481434073321224</v>
      </c>
    </row>
    <row r="347" spans="1:38" x14ac:dyDescent="0.45">
      <c r="A347" s="44" t="s">
        <v>1</v>
      </c>
      <c r="B347" s="16">
        <v>345</v>
      </c>
      <c r="C347" s="52">
        <v>345</v>
      </c>
      <c r="D347" s="23">
        <f t="shared" si="135"/>
        <v>7.083333333333333</v>
      </c>
      <c r="E347" s="58">
        <v>25.5</v>
      </c>
      <c r="F347" s="81">
        <f t="shared" si="155"/>
        <v>0.15277777777777748</v>
      </c>
      <c r="G347" s="82">
        <f t="shared" si="156"/>
        <v>0.54999999999999893</v>
      </c>
      <c r="H347" s="93">
        <f>SUM($D$2:$D347)</f>
        <v>2396.8611111111104</v>
      </c>
      <c r="I347" s="94">
        <f t="shared" si="157"/>
        <v>7.3333333333334849</v>
      </c>
      <c r="J347" s="100">
        <f>'Vehicle data and specs'!$C$6*$F347</f>
        <v>129.24999999999974</v>
      </c>
      <c r="K347" s="8">
        <f>'Vehicle data and specs'!$C$6*9.81*'Vehicle data and specs'!$C$17</f>
        <v>82.99260000000001</v>
      </c>
      <c r="L347" s="10">
        <f>(1/2)*'Vehicle data and specs'!$C$20*'Vehicle data and specs'!$C$11*'Vehicle data and specs'!$C$13*$D347^2</f>
        <v>21.972905815972222</v>
      </c>
      <c r="M347" s="101">
        <f t="shared" si="136"/>
        <v>234.21550581597197</v>
      </c>
      <c r="N347" s="111">
        <f t="shared" si="137"/>
        <v>0</v>
      </c>
      <c r="O347" s="120">
        <f t="shared" si="138"/>
        <v>1717.58037598383</v>
      </c>
      <c r="P347" s="11">
        <f>SUM($O$2:$O347)</f>
        <v>634000.00396644638</v>
      </c>
      <c r="Q347" s="121">
        <f t="shared" si="139"/>
        <v>634.00000396644634</v>
      </c>
      <c r="R347" s="133">
        <f t="shared" si="140"/>
        <v>0</v>
      </c>
      <c r="S347" s="35">
        <f t="shared" si="158"/>
        <v>0</v>
      </c>
      <c r="T347" s="35">
        <f t="shared" si="159"/>
        <v>0</v>
      </c>
      <c r="U347" s="134">
        <f>SUM($R$2:$R347)</f>
        <v>-247266.32615822251</v>
      </c>
      <c r="V347" s="134">
        <f t="shared" si="141"/>
        <v>247266.32615822251</v>
      </c>
      <c r="W347" s="35">
        <f t="shared" si="142"/>
        <v>-247.26632615822251</v>
      </c>
      <c r="X347" s="135">
        <f t="shared" si="143"/>
        <v>247.26632615822251</v>
      </c>
      <c r="Y347" s="150">
        <f t="shared" si="144"/>
        <v>386.73367780822383</v>
      </c>
      <c r="Z347" s="11">
        <f t="shared" si="145"/>
        <v>1717.58037598383</v>
      </c>
      <c r="AA347" s="12">
        <f>1/2*'Vehicle data and specs'!$C$6*$D347^2</f>
        <v>21223.4375</v>
      </c>
      <c r="AB347" s="113">
        <f t="shared" si="146"/>
        <v>21.223437499999999</v>
      </c>
      <c r="AC347" s="183">
        <f t="shared" si="160"/>
        <v>0.17611111221290177</v>
      </c>
      <c r="AD347" s="42">
        <f t="shared" si="147"/>
        <v>-6.8685090599506254E-2</v>
      </c>
      <c r="AE347" s="42">
        <f t="shared" si="148"/>
        <v>6.8685090599506254E-2</v>
      </c>
      <c r="AF347" s="153">
        <f t="shared" si="161"/>
        <v>0.10742602161339551</v>
      </c>
      <c r="AG347" s="156">
        <f t="shared" si="149"/>
        <v>197.81306092657803</v>
      </c>
      <c r="AH347" s="157">
        <f t="shared" si="150"/>
        <v>5.4948072479605009E-2</v>
      </c>
      <c r="AI347" s="160">
        <f t="shared" si="151"/>
        <v>1.6590264995298014</v>
      </c>
      <c r="AJ347" s="13">
        <f t="shared" si="152"/>
        <v>0</v>
      </c>
      <c r="AK347" s="13">
        <f t="shared" si="153"/>
        <v>0</v>
      </c>
      <c r="AL347" s="161">
        <f t="shared" si="154"/>
        <v>1.6590264995298014</v>
      </c>
    </row>
    <row r="348" spans="1:38" x14ac:dyDescent="0.45">
      <c r="A348" s="44" t="s">
        <v>1</v>
      </c>
      <c r="B348" s="16">
        <v>346</v>
      </c>
      <c r="C348" s="52">
        <v>346</v>
      </c>
      <c r="D348" s="23">
        <f t="shared" si="135"/>
        <v>7.333333333333333</v>
      </c>
      <c r="E348" s="58">
        <v>26.4</v>
      </c>
      <c r="F348" s="81">
        <f t="shared" si="155"/>
        <v>0.15277777777777798</v>
      </c>
      <c r="G348" s="82">
        <f t="shared" si="156"/>
        <v>0.55000000000000071</v>
      </c>
      <c r="H348" s="93">
        <f>SUM($D$2:$D348)</f>
        <v>2404.1944444444439</v>
      </c>
      <c r="I348" s="94">
        <f t="shared" si="157"/>
        <v>7.3888888888886868</v>
      </c>
      <c r="J348" s="100">
        <f>'Vehicle data and specs'!$C$6*$F348</f>
        <v>129.25000000000017</v>
      </c>
      <c r="K348" s="8">
        <f>'Vehicle data and specs'!$C$6*9.81*'Vehicle data and specs'!$C$17</f>
        <v>82.99260000000001</v>
      </c>
      <c r="L348" s="10">
        <f>(1/2)*'Vehicle data and specs'!$C$20*'Vehicle data and specs'!$C$11*'Vehicle data and specs'!$C$13*$D348^2</f>
        <v>23.551305555555555</v>
      </c>
      <c r="M348" s="101">
        <f t="shared" si="136"/>
        <v>235.79390555555574</v>
      </c>
      <c r="N348" s="111">
        <f t="shared" si="137"/>
        <v>0</v>
      </c>
      <c r="O348" s="120">
        <f t="shared" si="138"/>
        <v>1742.2549688271142</v>
      </c>
      <c r="P348" s="11">
        <f>SUM($O$2:$O348)</f>
        <v>635742.25893527351</v>
      </c>
      <c r="Q348" s="121">
        <f t="shared" si="139"/>
        <v>635.74225893527353</v>
      </c>
      <c r="R348" s="133">
        <f t="shared" si="140"/>
        <v>0</v>
      </c>
      <c r="S348" s="35">
        <f t="shared" si="158"/>
        <v>0</v>
      </c>
      <c r="T348" s="35">
        <f t="shared" si="159"/>
        <v>0</v>
      </c>
      <c r="U348" s="134">
        <f>SUM($R$2:$R348)</f>
        <v>-247266.32615822251</v>
      </c>
      <c r="V348" s="134">
        <f t="shared" si="141"/>
        <v>247266.32615822251</v>
      </c>
      <c r="W348" s="35">
        <f t="shared" si="142"/>
        <v>-247.26632615822251</v>
      </c>
      <c r="X348" s="135">
        <f t="shared" si="143"/>
        <v>247.26632615822251</v>
      </c>
      <c r="Y348" s="150">
        <f t="shared" si="144"/>
        <v>388.47593277705101</v>
      </c>
      <c r="Z348" s="11">
        <f t="shared" si="145"/>
        <v>1742.2549688271142</v>
      </c>
      <c r="AA348" s="12">
        <f>1/2*'Vehicle data and specs'!$C$6*$D348^2</f>
        <v>22747.999999999996</v>
      </c>
      <c r="AB348" s="113">
        <f t="shared" si="146"/>
        <v>22.747999999999998</v>
      </c>
      <c r="AC348" s="183">
        <f t="shared" si="160"/>
        <v>0.17659507192646487</v>
      </c>
      <c r="AD348" s="42">
        <f t="shared" si="147"/>
        <v>-6.8685090599506254E-2</v>
      </c>
      <c r="AE348" s="42">
        <f t="shared" si="148"/>
        <v>6.8685090599506254E-2</v>
      </c>
      <c r="AF348" s="153">
        <f t="shared" si="161"/>
        <v>0.10790998132695861</v>
      </c>
      <c r="AG348" s="156">
        <f t="shared" si="149"/>
        <v>197.81306092657803</v>
      </c>
      <c r="AH348" s="157">
        <f t="shared" si="150"/>
        <v>5.4948072479605009E-2</v>
      </c>
      <c r="AI348" s="160">
        <f t="shared" si="151"/>
        <v>1.7291553074074086</v>
      </c>
      <c r="AJ348" s="13">
        <f t="shared" si="152"/>
        <v>0</v>
      </c>
      <c r="AK348" s="13">
        <f t="shared" si="153"/>
        <v>0</v>
      </c>
      <c r="AL348" s="161">
        <f t="shared" si="154"/>
        <v>1.7291553074074086</v>
      </c>
    </row>
    <row r="349" spans="1:38" x14ac:dyDescent="0.45">
      <c r="A349" s="44" t="s">
        <v>1</v>
      </c>
      <c r="B349" s="16">
        <v>347</v>
      </c>
      <c r="C349" s="52">
        <v>347</v>
      </c>
      <c r="D349" s="23">
        <f t="shared" si="135"/>
        <v>7.3888888888888893</v>
      </c>
      <c r="E349" s="58">
        <v>26.6</v>
      </c>
      <c r="F349" s="81">
        <f t="shared" si="155"/>
        <v>9.7222222222222612E-2</v>
      </c>
      <c r="G349" s="82">
        <f t="shared" si="156"/>
        <v>0.35000000000000142</v>
      </c>
      <c r="H349" s="93">
        <f>SUM($D$2:$D349)</f>
        <v>2411.5833333333326</v>
      </c>
      <c r="I349" s="94">
        <f t="shared" si="157"/>
        <v>7.5277777777778283</v>
      </c>
      <c r="J349" s="100">
        <f>'Vehicle data and specs'!$C$6*$F349</f>
        <v>82.250000000000327</v>
      </c>
      <c r="K349" s="8">
        <f>'Vehicle data and specs'!$C$6*9.81*'Vehicle data and specs'!$C$17</f>
        <v>82.99260000000001</v>
      </c>
      <c r="L349" s="10">
        <f>(1/2)*'Vehicle data and specs'!$C$20*'Vehicle data and specs'!$C$11*'Vehicle data and specs'!$C$13*$D349^2</f>
        <v>23.90949517746914</v>
      </c>
      <c r="M349" s="101">
        <f t="shared" si="136"/>
        <v>189.15209517746945</v>
      </c>
      <c r="N349" s="111">
        <f t="shared" si="137"/>
        <v>0</v>
      </c>
      <c r="O349" s="120">
        <f t="shared" si="138"/>
        <v>1423.8949386970712</v>
      </c>
      <c r="P349" s="11">
        <f>SUM($O$2:$O349)</f>
        <v>637166.15387397062</v>
      </c>
      <c r="Q349" s="121">
        <f t="shared" si="139"/>
        <v>637.16615387397064</v>
      </c>
      <c r="R349" s="133">
        <f t="shared" si="140"/>
        <v>0</v>
      </c>
      <c r="S349" s="35">
        <f t="shared" si="158"/>
        <v>0</v>
      </c>
      <c r="T349" s="35">
        <f t="shared" si="159"/>
        <v>0</v>
      </c>
      <c r="U349" s="134">
        <f>SUM($R$2:$R349)</f>
        <v>-247266.32615822251</v>
      </c>
      <c r="V349" s="134">
        <f t="shared" si="141"/>
        <v>247266.32615822251</v>
      </c>
      <c r="W349" s="35">
        <f t="shared" si="142"/>
        <v>-247.26632615822251</v>
      </c>
      <c r="X349" s="135">
        <f t="shared" si="143"/>
        <v>247.26632615822251</v>
      </c>
      <c r="Y349" s="150">
        <f t="shared" si="144"/>
        <v>389.89982771574813</v>
      </c>
      <c r="Z349" s="11">
        <f t="shared" si="145"/>
        <v>1423.8949386970712</v>
      </c>
      <c r="AA349" s="12">
        <f>1/2*'Vehicle data and specs'!$C$6*$D349^2</f>
        <v>23093.972222222223</v>
      </c>
      <c r="AB349" s="113">
        <f t="shared" si="146"/>
        <v>23.093972222222224</v>
      </c>
      <c r="AC349" s="183">
        <f t="shared" si="160"/>
        <v>0.17699059829832517</v>
      </c>
      <c r="AD349" s="42">
        <f t="shared" si="147"/>
        <v>-6.8685090599506254E-2</v>
      </c>
      <c r="AE349" s="42">
        <f t="shared" si="148"/>
        <v>6.8685090599506254E-2</v>
      </c>
      <c r="AF349" s="153">
        <f t="shared" si="161"/>
        <v>0.10830550769881891</v>
      </c>
      <c r="AG349" s="156">
        <f t="shared" si="149"/>
        <v>197.81306092657803</v>
      </c>
      <c r="AH349" s="157">
        <f t="shared" si="150"/>
        <v>5.4948072479605009E-2</v>
      </c>
      <c r="AI349" s="160">
        <f t="shared" si="151"/>
        <v>1.3976238143668578</v>
      </c>
      <c r="AJ349" s="13">
        <f t="shared" si="152"/>
        <v>0</v>
      </c>
      <c r="AK349" s="13">
        <f t="shared" si="153"/>
        <v>0</v>
      </c>
      <c r="AL349" s="161">
        <f t="shared" si="154"/>
        <v>1.3976238143668578</v>
      </c>
    </row>
    <row r="350" spans="1:38" x14ac:dyDescent="0.45">
      <c r="A350" s="44" t="s">
        <v>1</v>
      </c>
      <c r="B350" s="16">
        <v>348</v>
      </c>
      <c r="C350" s="52">
        <v>348</v>
      </c>
      <c r="D350" s="23">
        <f t="shared" si="135"/>
        <v>7.5277777777777777</v>
      </c>
      <c r="E350" s="58">
        <v>27.1</v>
      </c>
      <c r="F350" s="81">
        <f t="shared" si="155"/>
        <v>0.15277777777777748</v>
      </c>
      <c r="G350" s="82">
        <f t="shared" si="156"/>
        <v>0.54999999999999893</v>
      </c>
      <c r="H350" s="93">
        <f>SUM($D$2:$D350)</f>
        <v>2419.1111111111104</v>
      </c>
      <c r="I350" s="94">
        <f t="shared" si="157"/>
        <v>7.6944444444443434</v>
      </c>
      <c r="J350" s="100">
        <f>'Vehicle data and specs'!$C$6*$F350</f>
        <v>129.24999999999974</v>
      </c>
      <c r="K350" s="8">
        <f>'Vehicle data and specs'!$C$6*9.81*'Vehicle data and specs'!$C$17</f>
        <v>82.99260000000001</v>
      </c>
      <c r="L350" s="10">
        <f>(1/2)*'Vehicle data and specs'!$C$20*'Vehicle data and specs'!$C$11*'Vehicle data and specs'!$C$13*$D350^2</f>
        <v>24.81679624807099</v>
      </c>
      <c r="M350" s="101">
        <f t="shared" si="136"/>
        <v>237.05939624807075</v>
      </c>
      <c r="N350" s="111">
        <f t="shared" si="137"/>
        <v>0</v>
      </c>
      <c r="O350" s="120">
        <f t="shared" si="138"/>
        <v>1824.0403544642982</v>
      </c>
      <c r="P350" s="11">
        <f>SUM($O$2:$O350)</f>
        <v>638990.19422843494</v>
      </c>
      <c r="Q350" s="121">
        <f t="shared" si="139"/>
        <v>638.99019422843492</v>
      </c>
      <c r="R350" s="133">
        <f t="shared" si="140"/>
        <v>0</v>
      </c>
      <c r="S350" s="35">
        <f t="shared" si="158"/>
        <v>0</v>
      </c>
      <c r="T350" s="35">
        <f t="shared" si="159"/>
        <v>0</v>
      </c>
      <c r="U350" s="134">
        <f>SUM($R$2:$R350)</f>
        <v>-247266.32615822251</v>
      </c>
      <c r="V350" s="134">
        <f t="shared" si="141"/>
        <v>247266.32615822251</v>
      </c>
      <c r="W350" s="35">
        <f t="shared" si="142"/>
        <v>-247.26632615822251</v>
      </c>
      <c r="X350" s="135">
        <f t="shared" si="143"/>
        <v>247.26632615822251</v>
      </c>
      <c r="Y350" s="150">
        <f t="shared" si="144"/>
        <v>391.7238680702124</v>
      </c>
      <c r="Z350" s="11">
        <f t="shared" si="145"/>
        <v>1824.0403544642982</v>
      </c>
      <c r="AA350" s="12">
        <f>1/2*'Vehicle data and specs'!$C$6*$D350^2</f>
        <v>23970.326388888887</v>
      </c>
      <c r="AB350" s="113">
        <f t="shared" si="146"/>
        <v>23.970326388888886</v>
      </c>
      <c r="AC350" s="183">
        <f t="shared" si="160"/>
        <v>0.17749727617456526</v>
      </c>
      <c r="AD350" s="42">
        <f t="shared" si="147"/>
        <v>-6.8685090599506254E-2</v>
      </c>
      <c r="AE350" s="42">
        <f t="shared" si="148"/>
        <v>6.8685090599506254E-2</v>
      </c>
      <c r="AF350" s="153">
        <f t="shared" si="161"/>
        <v>0.10881218557505901</v>
      </c>
      <c r="AG350" s="156">
        <f t="shared" si="149"/>
        <v>197.81306092657803</v>
      </c>
      <c r="AH350" s="157">
        <f t="shared" si="150"/>
        <v>5.4948072479605009E-2</v>
      </c>
      <c r="AI350" s="160">
        <f t="shared" si="151"/>
        <v>1.7845304550896437</v>
      </c>
      <c r="AJ350" s="13">
        <f t="shared" si="152"/>
        <v>0</v>
      </c>
      <c r="AK350" s="13">
        <f t="shared" si="153"/>
        <v>0</v>
      </c>
      <c r="AL350" s="161">
        <f t="shared" si="154"/>
        <v>1.7845304550896437</v>
      </c>
    </row>
    <row r="351" spans="1:38" x14ac:dyDescent="0.45">
      <c r="A351" s="44" t="s">
        <v>1</v>
      </c>
      <c r="B351" s="16">
        <v>349</v>
      </c>
      <c r="C351" s="52">
        <v>349</v>
      </c>
      <c r="D351" s="23">
        <f t="shared" si="135"/>
        <v>7.6944444444444438</v>
      </c>
      <c r="E351" s="58">
        <v>27.7</v>
      </c>
      <c r="F351" s="81">
        <f t="shared" si="155"/>
        <v>0.1388888888888889</v>
      </c>
      <c r="G351" s="82">
        <f t="shared" si="156"/>
        <v>0.5</v>
      </c>
      <c r="H351" s="93">
        <f>SUM($D$2:$D351)</f>
        <v>2426.8055555555547</v>
      </c>
      <c r="I351" s="94">
        <f t="shared" si="157"/>
        <v>7.8055555555556566</v>
      </c>
      <c r="J351" s="100">
        <f>'Vehicle data and specs'!$C$6*$F351</f>
        <v>117.5</v>
      </c>
      <c r="K351" s="8">
        <f>'Vehicle data and specs'!$C$6*9.81*'Vehicle data and specs'!$C$17</f>
        <v>82.99260000000001</v>
      </c>
      <c r="L351" s="10">
        <f>(1/2)*'Vehicle data and specs'!$C$20*'Vehicle data and specs'!$C$11*'Vehicle data and specs'!$C$13*$D351^2</f>
        <v>25.927859905478392</v>
      </c>
      <c r="M351" s="101">
        <f t="shared" si="136"/>
        <v>226.4204599054784</v>
      </c>
      <c r="N351" s="111">
        <f t="shared" si="137"/>
        <v>0</v>
      </c>
      <c r="O351" s="120">
        <f t="shared" si="138"/>
        <v>1767.3374787066737</v>
      </c>
      <c r="P351" s="11">
        <f>SUM($O$2:$O351)</f>
        <v>640757.53170714166</v>
      </c>
      <c r="Q351" s="121">
        <f t="shared" si="139"/>
        <v>640.75753170714165</v>
      </c>
      <c r="R351" s="133">
        <f t="shared" si="140"/>
        <v>0</v>
      </c>
      <c r="S351" s="35">
        <f t="shared" si="158"/>
        <v>0</v>
      </c>
      <c r="T351" s="35">
        <f t="shared" si="159"/>
        <v>0</v>
      </c>
      <c r="U351" s="134">
        <f>SUM($R$2:$R351)</f>
        <v>-247266.32615822251</v>
      </c>
      <c r="V351" s="134">
        <f t="shared" si="141"/>
        <v>247266.32615822251</v>
      </c>
      <c r="W351" s="35">
        <f t="shared" si="142"/>
        <v>-247.26632615822251</v>
      </c>
      <c r="X351" s="135">
        <f t="shared" si="143"/>
        <v>247.26632615822251</v>
      </c>
      <c r="Y351" s="150">
        <f t="shared" si="144"/>
        <v>393.49120554891914</v>
      </c>
      <c r="Z351" s="11">
        <f t="shared" si="145"/>
        <v>1767.3374787066737</v>
      </c>
      <c r="AA351" s="12">
        <f>1/2*'Vehicle data and specs'!$C$6*$D351^2</f>
        <v>25043.493055555551</v>
      </c>
      <c r="AB351" s="113">
        <f t="shared" si="146"/>
        <v>25.043493055555551</v>
      </c>
      <c r="AC351" s="183">
        <f t="shared" si="160"/>
        <v>0.17798820325198378</v>
      </c>
      <c r="AD351" s="42">
        <f t="shared" si="147"/>
        <v>-6.8685090599506254E-2</v>
      </c>
      <c r="AE351" s="42">
        <f t="shared" si="148"/>
        <v>6.8685090599506254E-2</v>
      </c>
      <c r="AF351" s="153">
        <f t="shared" si="161"/>
        <v>0.10930311265247752</v>
      </c>
      <c r="AG351" s="156">
        <f t="shared" si="149"/>
        <v>197.81306092657803</v>
      </c>
      <c r="AH351" s="157">
        <f t="shared" si="150"/>
        <v>5.4948072479605009E-2</v>
      </c>
      <c r="AI351" s="160">
        <f t="shared" si="151"/>
        <v>1.7421796498282642</v>
      </c>
      <c r="AJ351" s="13">
        <f t="shared" si="152"/>
        <v>0</v>
      </c>
      <c r="AK351" s="13">
        <f t="shared" si="153"/>
        <v>0</v>
      </c>
      <c r="AL351" s="161">
        <f t="shared" si="154"/>
        <v>1.7421796498282642</v>
      </c>
    </row>
    <row r="352" spans="1:38" x14ac:dyDescent="0.45">
      <c r="A352" s="44" t="s">
        <v>1</v>
      </c>
      <c r="B352" s="16">
        <v>350</v>
      </c>
      <c r="C352" s="52">
        <v>350</v>
      </c>
      <c r="D352" s="23">
        <f t="shared" si="135"/>
        <v>7.8055555555555554</v>
      </c>
      <c r="E352" s="58">
        <v>28.1</v>
      </c>
      <c r="F352" s="81">
        <f t="shared" si="155"/>
        <v>6.9444444444444448E-2</v>
      </c>
      <c r="G352" s="82">
        <f t="shared" si="156"/>
        <v>0.25</v>
      </c>
      <c r="H352" s="93">
        <f>SUM($D$2:$D352)</f>
        <v>2434.6111111111104</v>
      </c>
      <c r="I352" s="94">
        <f t="shared" si="157"/>
        <v>7.8333333333334849</v>
      </c>
      <c r="J352" s="100">
        <f>'Vehicle data and specs'!$C$6*$F352</f>
        <v>58.75</v>
      </c>
      <c r="K352" s="8">
        <f>'Vehicle data and specs'!$C$6*9.81*'Vehicle data and specs'!$C$17</f>
        <v>82.99260000000001</v>
      </c>
      <c r="L352" s="10">
        <f>(1/2)*'Vehicle data and specs'!$C$20*'Vehicle data and specs'!$C$11*'Vehicle data and specs'!$C$13*$D352^2</f>
        <v>26.682085599922839</v>
      </c>
      <c r="M352" s="101">
        <f t="shared" si="136"/>
        <v>168.42468559992284</v>
      </c>
      <c r="N352" s="111">
        <f t="shared" si="137"/>
        <v>0</v>
      </c>
      <c r="O352" s="120">
        <f t="shared" si="138"/>
        <v>1319.3267038660877</v>
      </c>
      <c r="P352" s="11">
        <f>SUM($O$2:$O352)</f>
        <v>642076.85841100779</v>
      </c>
      <c r="Q352" s="121">
        <f t="shared" si="139"/>
        <v>642.07685841100783</v>
      </c>
      <c r="R352" s="133">
        <f t="shared" si="140"/>
        <v>0</v>
      </c>
      <c r="S352" s="35">
        <f t="shared" si="158"/>
        <v>0</v>
      </c>
      <c r="T352" s="35">
        <f t="shared" si="159"/>
        <v>0</v>
      </c>
      <c r="U352" s="134">
        <f>SUM($R$2:$R352)</f>
        <v>-247266.32615822251</v>
      </c>
      <c r="V352" s="134">
        <f t="shared" si="141"/>
        <v>247266.32615822251</v>
      </c>
      <c r="W352" s="35">
        <f t="shared" si="142"/>
        <v>-247.26632615822251</v>
      </c>
      <c r="X352" s="135">
        <f t="shared" si="143"/>
        <v>247.26632615822251</v>
      </c>
      <c r="Y352" s="150">
        <f t="shared" si="144"/>
        <v>394.81053225278532</v>
      </c>
      <c r="Z352" s="11">
        <f t="shared" si="145"/>
        <v>1319.3267038660877</v>
      </c>
      <c r="AA352" s="12">
        <f>1/2*'Vehicle data and specs'!$C$6*$D352^2</f>
        <v>25771.993055555555</v>
      </c>
      <c r="AB352" s="113">
        <f t="shared" si="146"/>
        <v>25.771993055555555</v>
      </c>
      <c r="AC352" s="183">
        <f t="shared" si="160"/>
        <v>0.17835468289194661</v>
      </c>
      <c r="AD352" s="42">
        <f t="shared" si="147"/>
        <v>-6.8685090599506254E-2</v>
      </c>
      <c r="AE352" s="42">
        <f t="shared" si="148"/>
        <v>6.8685090599506254E-2</v>
      </c>
      <c r="AF352" s="153">
        <f t="shared" si="161"/>
        <v>0.10966959229244036</v>
      </c>
      <c r="AG352" s="156">
        <f t="shared" si="149"/>
        <v>197.81306092657803</v>
      </c>
      <c r="AH352" s="157">
        <f t="shared" si="150"/>
        <v>5.4948072479605009E-2</v>
      </c>
      <c r="AI352" s="160">
        <f t="shared" si="151"/>
        <v>1.3146482403771753</v>
      </c>
      <c r="AJ352" s="13">
        <f t="shared" si="152"/>
        <v>0</v>
      </c>
      <c r="AK352" s="13">
        <f t="shared" si="153"/>
        <v>0</v>
      </c>
      <c r="AL352" s="161">
        <f t="shared" si="154"/>
        <v>1.3146482403771753</v>
      </c>
    </row>
    <row r="353" spans="1:38" x14ac:dyDescent="0.45">
      <c r="A353" s="44" t="s">
        <v>1</v>
      </c>
      <c r="B353" s="16">
        <v>351</v>
      </c>
      <c r="C353" s="52">
        <v>351</v>
      </c>
      <c r="D353" s="23">
        <f t="shared" si="135"/>
        <v>7.833333333333333</v>
      </c>
      <c r="E353" s="58">
        <v>28.2</v>
      </c>
      <c r="F353" s="81">
        <f t="shared" si="155"/>
        <v>0</v>
      </c>
      <c r="G353" s="82">
        <f t="shared" si="156"/>
        <v>0</v>
      </c>
      <c r="H353" s="93">
        <f>SUM($D$2:$D353)</f>
        <v>2442.4444444444439</v>
      </c>
      <c r="I353" s="94">
        <f t="shared" si="157"/>
        <v>7.8055555555556566</v>
      </c>
      <c r="J353" s="100">
        <f>'Vehicle data and specs'!$C$6*$F353</f>
        <v>0</v>
      </c>
      <c r="K353" s="8">
        <f>'Vehicle data and specs'!$C$6*9.81*'Vehicle data and specs'!$C$17</f>
        <v>82.99260000000001</v>
      </c>
      <c r="L353" s="10">
        <f>(1/2)*'Vehicle data and specs'!$C$20*'Vehicle data and specs'!$C$11*'Vehicle data and specs'!$C$13*$D353^2</f>
        <v>26.872331597222221</v>
      </c>
      <c r="M353" s="101">
        <f t="shared" si="136"/>
        <v>109.86493159722224</v>
      </c>
      <c r="N353" s="111">
        <f t="shared" si="137"/>
        <v>0</v>
      </c>
      <c r="O353" s="120">
        <f t="shared" si="138"/>
        <v>0</v>
      </c>
      <c r="P353" s="11">
        <f>SUM($O$2:$O353)</f>
        <v>642076.85841100779</v>
      </c>
      <c r="Q353" s="121">
        <f t="shared" si="139"/>
        <v>642.07685841100783</v>
      </c>
      <c r="R353" s="133">
        <f t="shared" si="140"/>
        <v>0</v>
      </c>
      <c r="S353" s="35">
        <f t="shared" si="158"/>
        <v>0</v>
      </c>
      <c r="T353" s="35">
        <f t="shared" si="159"/>
        <v>0</v>
      </c>
      <c r="U353" s="134">
        <f>SUM($R$2:$R353)</f>
        <v>-247266.32615822251</v>
      </c>
      <c r="V353" s="134">
        <f t="shared" si="141"/>
        <v>247266.32615822251</v>
      </c>
      <c r="W353" s="35">
        <f t="shared" si="142"/>
        <v>-247.26632615822251</v>
      </c>
      <c r="X353" s="135">
        <f t="shared" si="143"/>
        <v>247.26632615822251</v>
      </c>
      <c r="Y353" s="150">
        <f t="shared" si="144"/>
        <v>394.81053225278532</v>
      </c>
      <c r="Z353" s="11">
        <f t="shared" si="145"/>
        <v>0</v>
      </c>
      <c r="AA353" s="12">
        <f>1/2*'Vehicle data and specs'!$C$6*$D353^2</f>
        <v>25955.75</v>
      </c>
      <c r="AB353" s="113">
        <f t="shared" si="146"/>
        <v>25.955749999999998</v>
      </c>
      <c r="AC353" s="183">
        <f t="shared" si="160"/>
        <v>0.17835468289194661</v>
      </c>
      <c r="AD353" s="42">
        <f t="shared" si="147"/>
        <v>-6.8685090599506254E-2</v>
      </c>
      <c r="AE353" s="42">
        <f t="shared" si="148"/>
        <v>6.8685090599506254E-2</v>
      </c>
      <c r="AF353" s="153">
        <f t="shared" si="161"/>
        <v>0.10966959229244036</v>
      </c>
      <c r="AG353" s="156">
        <f t="shared" si="149"/>
        <v>197.81306092657803</v>
      </c>
      <c r="AH353" s="157">
        <f t="shared" si="150"/>
        <v>5.4948072479605009E-2</v>
      </c>
      <c r="AI353" s="160">
        <f t="shared" si="151"/>
        <v>0.86060863084490746</v>
      </c>
      <c r="AJ353" s="13">
        <f t="shared" si="152"/>
        <v>0</v>
      </c>
      <c r="AK353" s="13">
        <f t="shared" si="153"/>
        <v>0</v>
      </c>
      <c r="AL353" s="161">
        <f t="shared" si="154"/>
        <v>0.86060863084490746</v>
      </c>
    </row>
    <row r="354" spans="1:38" x14ac:dyDescent="0.45">
      <c r="A354" s="44" t="s">
        <v>1</v>
      </c>
      <c r="B354" s="16">
        <v>352</v>
      </c>
      <c r="C354" s="52">
        <v>352</v>
      </c>
      <c r="D354" s="23">
        <f t="shared" si="135"/>
        <v>7.8055555555555554</v>
      </c>
      <c r="E354" s="58">
        <v>28.1</v>
      </c>
      <c r="F354" s="81">
        <f t="shared" si="155"/>
        <v>-2.7777777777777679E-2</v>
      </c>
      <c r="G354" s="82">
        <f t="shared" si="156"/>
        <v>-9.9999999999999645E-2</v>
      </c>
      <c r="H354" s="93">
        <f>SUM($D$2:$D354)</f>
        <v>2450.2499999999995</v>
      </c>
      <c r="I354" s="94">
        <f t="shared" si="157"/>
        <v>7.7777777777778283</v>
      </c>
      <c r="J354" s="100">
        <f>'Vehicle data and specs'!$C$6*$F354</f>
        <v>-23.499999999999915</v>
      </c>
      <c r="K354" s="8">
        <f>'Vehicle data and specs'!$C$6*9.81*'Vehicle data and specs'!$C$17</f>
        <v>82.99260000000001</v>
      </c>
      <c r="L354" s="10">
        <f>(1/2)*'Vehicle data and specs'!$C$20*'Vehicle data and specs'!$C$11*'Vehicle data and specs'!$C$13*$D354^2</f>
        <v>26.682085599922839</v>
      </c>
      <c r="M354" s="101">
        <f t="shared" si="136"/>
        <v>86.174685599922938</v>
      </c>
      <c r="N354" s="111">
        <f t="shared" si="137"/>
        <v>0</v>
      </c>
      <c r="O354" s="120">
        <f t="shared" si="138"/>
        <v>0</v>
      </c>
      <c r="P354" s="11">
        <f>SUM($O$2:$O354)</f>
        <v>642076.85841100779</v>
      </c>
      <c r="Q354" s="121">
        <f t="shared" si="139"/>
        <v>642.07685841100783</v>
      </c>
      <c r="R354" s="133">
        <f t="shared" si="140"/>
        <v>0</v>
      </c>
      <c r="S354" s="35">
        <f t="shared" si="158"/>
        <v>0</v>
      </c>
      <c r="T354" s="35">
        <f t="shared" si="159"/>
        <v>0</v>
      </c>
      <c r="U354" s="134">
        <f>SUM($R$2:$R354)</f>
        <v>-247266.32615822251</v>
      </c>
      <c r="V354" s="134">
        <f t="shared" si="141"/>
        <v>247266.32615822251</v>
      </c>
      <c r="W354" s="35">
        <f t="shared" si="142"/>
        <v>-247.26632615822251</v>
      </c>
      <c r="X354" s="135">
        <f t="shared" si="143"/>
        <v>247.26632615822251</v>
      </c>
      <c r="Y354" s="150">
        <f t="shared" si="144"/>
        <v>394.81053225278532</v>
      </c>
      <c r="Z354" s="11">
        <f t="shared" si="145"/>
        <v>0</v>
      </c>
      <c r="AA354" s="12">
        <f>1/2*'Vehicle data and specs'!$C$6*$D354^2</f>
        <v>25771.993055555555</v>
      </c>
      <c r="AB354" s="113">
        <f t="shared" si="146"/>
        <v>25.771993055555555</v>
      </c>
      <c r="AC354" s="183">
        <f t="shared" si="160"/>
        <v>0.17835468289194661</v>
      </c>
      <c r="AD354" s="42">
        <f t="shared" si="147"/>
        <v>-6.8685090599506254E-2</v>
      </c>
      <c r="AE354" s="42">
        <f t="shared" si="148"/>
        <v>6.8685090599506254E-2</v>
      </c>
      <c r="AF354" s="153">
        <f t="shared" si="161"/>
        <v>0.10966959229244036</v>
      </c>
      <c r="AG354" s="156">
        <f t="shared" si="149"/>
        <v>197.81306092657803</v>
      </c>
      <c r="AH354" s="157">
        <f t="shared" si="150"/>
        <v>5.4948072479605009E-2</v>
      </c>
      <c r="AI354" s="160">
        <f t="shared" si="151"/>
        <v>0.67264129593273181</v>
      </c>
      <c r="AJ354" s="13">
        <f t="shared" si="152"/>
        <v>0</v>
      </c>
      <c r="AK354" s="13">
        <f t="shared" si="153"/>
        <v>0</v>
      </c>
      <c r="AL354" s="161">
        <f t="shared" si="154"/>
        <v>0.67264129593273181</v>
      </c>
    </row>
    <row r="355" spans="1:38" x14ac:dyDescent="0.45">
      <c r="A355" s="44" t="s">
        <v>1</v>
      </c>
      <c r="B355" s="16">
        <v>353</v>
      </c>
      <c r="C355" s="52">
        <v>353</v>
      </c>
      <c r="D355" s="23">
        <f t="shared" si="135"/>
        <v>7.7777777777777777</v>
      </c>
      <c r="E355" s="58">
        <v>28</v>
      </c>
      <c r="F355" s="81">
        <f t="shared" si="155"/>
        <v>-2.7777777777778172E-2</v>
      </c>
      <c r="G355" s="82">
        <f t="shared" si="156"/>
        <v>-0.10000000000000142</v>
      </c>
      <c r="H355" s="93">
        <f>SUM($D$2:$D355)</f>
        <v>2458.0277777777774</v>
      </c>
      <c r="I355" s="94">
        <f t="shared" si="157"/>
        <v>7.75</v>
      </c>
      <c r="J355" s="100">
        <f>'Vehicle data and specs'!$C$6*$F355</f>
        <v>-23.500000000000334</v>
      </c>
      <c r="K355" s="8">
        <f>'Vehicle data and specs'!$C$6*9.81*'Vehicle data and specs'!$C$17</f>
        <v>82.99260000000001</v>
      </c>
      <c r="L355" s="10">
        <f>(1/2)*'Vehicle data and specs'!$C$20*'Vehicle data and specs'!$C$11*'Vehicle data and specs'!$C$13*$D355^2</f>
        <v>26.492515432098767</v>
      </c>
      <c r="M355" s="101">
        <f t="shared" si="136"/>
        <v>85.985115432098439</v>
      </c>
      <c r="N355" s="111">
        <f t="shared" si="137"/>
        <v>0</v>
      </c>
      <c r="O355" s="120">
        <f t="shared" si="138"/>
        <v>0</v>
      </c>
      <c r="P355" s="11">
        <f>SUM($O$2:$O355)</f>
        <v>642076.85841100779</v>
      </c>
      <c r="Q355" s="121">
        <f t="shared" si="139"/>
        <v>642.07685841100783</v>
      </c>
      <c r="R355" s="133">
        <f t="shared" si="140"/>
        <v>0</v>
      </c>
      <c r="S355" s="35">
        <f t="shared" si="158"/>
        <v>0</v>
      </c>
      <c r="T355" s="35">
        <f t="shared" si="159"/>
        <v>0</v>
      </c>
      <c r="U355" s="134">
        <f>SUM($R$2:$R355)</f>
        <v>-247266.32615822251</v>
      </c>
      <c r="V355" s="134">
        <f t="shared" si="141"/>
        <v>247266.32615822251</v>
      </c>
      <c r="W355" s="35">
        <f t="shared" si="142"/>
        <v>-247.26632615822251</v>
      </c>
      <c r="X355" s="135">
        <f t="shared" si="143"/>
        <v>247.26632615822251</v>
      </c>
      <c r="Y355" s="150">
        <f t="shared" si="144"/>
        <v>394.81053225278532</v>
      </c>
      <c r="Z355" s="11">
        <f t="shared" si="145"/>
        <v>0</v>
      </c>
      <c r="AA355" s="12">
        <f>1/2*'Vehicle data and specs'!$C$6*$D355^2</f>
        <v>25588.888888888887</v>
      </c>
      <c r="AB355" s="113">
        <f t="shared" si="146"/>
        <v>25.588888888888889</v>
      </c>
      <c r="AC355" s="183">
        <f t="shared" si="160"/>
        <v>0.17835468289194661</v>
      </c>
      <c r="AD355" s="42">
        <f t="shared" si="147"/>
        <v>-6.8685090599506254E-2</v>
      </c>
      <c r="AE355" s="42">
        <f t="shared" si="148"/>
        <v>6.8685090599506254E-2</v>
      </c>
      <c r="AF355" s="153">
        <f t="shared" si="161"/>
        <v>0.10966959229244036</v>
      </c>
      <c r="AG355" s="156">
        <f t="shared" si="149"/>
        <v>197.81306092657803</v>
      </c>
      <c r="AH355" s="157">
        <f t="shared" si="150"/>
        <v>5.4948072479605009E-2</v>
      </c>
      <c r="AI355" s="160">
        <f t="shared" si="151"/>
        <v>0.66877312002743228</v>
      </c>
      <c r="AJ355" s="13">
        <f t="shared" si="152"/>
        <v>0</v>
      </c>
      <c r="AK355" s="13">
        <f t="shared" si="153"/>
        <v>0</v>
      </c>
      <c r="AL355" s="161">
        <f t="shared" si="154"/>
        <v>0.66877312002743228</v>
      </c>
    </row>
    <row r="356" spans="1:38" x14ac:dyDescent="0.45">
      <c r="A356" s="44" t="s">
        <v>1</v>
      </c>
      <c r="B356" s="16">
        <v>354</v>
      </c>
      <c r="C356" s="52">
        <v>354</v>
      </c>
      <c r="D356" s="23">
        <f t="shared" si="135"/>
        <v>7.7499999999999991</v>
      </c>
      <c r="E356" s="58">
        <v>27.9</v>
      </c>
      <c r="F356" s="81">
        <f t="shared" si="155"/>
        <v>-1.3888888888889086E-2</v>
      </c>
      <c r="G356" s="82">
        <f t="shared" si="156"/>
        <v>-5.0000000000000711E-2</v>
      </c>
      <c r="H356" s="93">
        <f>SUM($D$2:$D356)</f>
        <v>2465.7777777777774</v>
      </c>
      <c r="I356" s="94">
        <f t="shared" si="157"/>
        <v>7.75</v>
      </c>
      <c r="J356" s="100">
        <f>'Vehicle data and specs'!$C$6*$F356</f>
        <v>-11.750000000000167</v>
      </c>
      <c r="K356" s="8">
        <f>'Vehicle data and specs'!$C$6*9.81*'Vehicle data and specs'!$C$17</f>
        <v>82.99260000000001</v>
      </c>
      <c r="L356" s="10">
        <f>(1/2)*'Vehicle data and specs'!$C$20*'Vehicle data and specs'!$C$11*'Vehicle data and specs'!$C$13*$D356^2</f>
        <v>26.303621093749996</v>
      </c>
      <c r="M356" s="101">
        <f t="shared" si="136"/>
        <v>97.546221093749836</v>
      </c>
      <c r="N356" s="111">
        <f t="shared" si="137"/>
        <v>0</v>
      </c>
      <c r="O356" s="120">
        <f t="shared" si="138"/>
        <v>0</v>
      </c>
      <c r="P356" s="11">
        <f>SUM($O$2:$O356)</f>
        <v>642076.85841100779</v>
      </c>
      <c r="Q356" s="121">
        <f t="shared" si="139"/>
        <v>642.07685841100783</v>
      </c>
      <c r="R356" s="133">
        <f t="shared" si="140"/>
        <v>0</v>
      </c>
      <c r="S356" s="35">
        <f t="shared" si="158"/>
        <v>0</v>
      </c>
      <c r="T356" s="35">
        <f t="shared" si="159"/>
        <v>0</v>
      </c>
      <c r="U356" s="134">
        <f>SUM($R$2:$R356)</f>
        <v>-247266.32615822251</v>
      </c>
      <c r="V356" s="134">
        <f t="shared" si="141"/>
        <v>247266.32615822251</v>
      </c>
      <c r="W356" s="35">
        <f t="shared" si="142"/>
        <v>-247.26632615822251</v>
      </c>
      <c r="X356" s="135">
        <f t="shared" si="143"/>
        <v>247.26632615822251</v>
      </c>
      <c r="Y356" s="150">
        <f t="shared" si="144"/>
        <v>394.81053225278532</v>
      </c>
      <c r="Z356" s="11">
        <f t="shared" si="145"/>
        <v>0</v>
      </c>
      <c r="AA356" s="12">
        <f>1/2*'Vehicle data and specs'!$C$6*$D356^2</f>
        <v>25406.437499999993</v>
      </c>
      <c r="AB356" s="113">
        <f t="shared" si="146"/>
        <v>25.406437499999992</v>
      </c>
      <c r="AC356" s="183">
        <f t="shared" si="160"/>
        <v>0.17835468289194661</v>
      </c>
      <c r="AD356" s="42">
        <f t="shared" si="147"/>
        <v>-6.8685090599506254E-2</v>
      </c>
      <c r="AE356" s="42">
        <f t="shared" si="148"/>
        <v>6.8685090599506254E-2</v>
      </c>
      <c r="AF356" s="153">
        <f t="shared" si="161"/>
        <v>0.10966959229244036</v>
      </c>
      <c r="AG356" s="156">
        <f t="shared" si="149"/>
        <v>197.81306092657803</v>
      </c>
      <c r="AH356" s="157">
        <f t="shared" si="150"/>
        <v>5.4948072479605009E-2</v>
      </c>
      <c r="AI356" s="160">
        <f t="shared" si="151"/>
        <v>0.75598321347656106</v>
      </c>
      <c r="AJ356" s="13">
        <f t="shared" si="152"/>
        <v>0</v>
      </c>
      <c r="AK356" s="13">
        <f t="shared" si="153"/>
        <v>0</v>
      </c>
      <c r="AL356" s="161">
        <f t="shared" si="154"/>
        <v>0.75598321347656106</v>
      </c>
    </row>
    <row r="357" spans="1:38" x14ac:dyDescent="0.45">
      <c r="A357" s="44" t="s">
        <v>1</v>
      </c>
      <c r="B357" s="16">
        <v>355</v>
      </c>
      <c r="C357" s="52">
        <v>355</v>
      </c>
      <c r="D357" s="23">
        <f t="shared" si="135"/>
        <v>7.7499999999999991</v>
      </c>
      <c r="E357" s="58">
        <v>27.9</v>
      </c>
      <c r="F357" s="81">
        <f t="shared" si="155"/>
        <v>2.7777777777778172E-2</v>
      </c>
      <c r="G357" s="82">
        <f t="shared" si="156"/>
        <v>0.10000000000000142</v>
      </c>
      <c r="H357" s="93">
        <f>SUM($D$2:$D357)</f>
        <v>2473.5277777777774</v>
      </c>
      <c r="I357" s="94">
        <f t="shared" si="157"/>
        <v>7.8055555555556566</v>
      </c>
      <c r="J357" s="100">
        <f>'Vehicle data and specs'!$C$6*$F357</f>
        <v>23.500000000000334</v>
      </c>
      <c r="K357" s="8">
        <f>'Vehicle data and specs'!$C$6*9.81*'Vehicle data and specs'!$C$17</f>
        <v>82.99260000000001</v>
      </c>
      <c r="L357" s="10">
        <f>(1/2)*'Vehicle data and specs'!$C$20*'Vehicle data and specs'!$C$11*'Vehicle data and specs'!$C$13*$D357^2</f>
        <v>26.303621093749996</v>
      </c>
      <c r="M357" s="101">
        <f t="shared" si="136"/>
        <v>132.79622109375035</v>
      </c>
      <c r="N357" s="111">
        <f t="shared" si="137"/>
        <v>0</v>
      </c>
      <c r="O357" s="120">
        <f t="shared" si="138"/>
        <v>1036.5482813151202</v>
      </c>
      <c r="P357" s="11">
        <f>SUM($O$2:$O357)</f>
        <v>643113.40669232293</v>
      </c>
      <c r="Q357" s="121">
        <f t="shared" si="139"/>
        <v>643.11340669232288</v>
      </c>
      <c r="R357" s="133">
        <f t="shared" si="140"/>
        <v>0</v>
      </c>
      <c r="S357" s="35">
        <f t="shared" si="158"/>
        <v>0</v>
      </c>
      <c r="T357" s="35">
        <f t="shared" si="159"/>
        <v>0</v>
      </c>
      <c r="U357" s="134">
        <f>SUM($R$2:$R357)</f>
        <v>-247266.32615822251</v>
      </c>
      <c r="V357" s="134">
        <f t="shared" si="141"/>
        <v>247266.32615822251</v>
      </c>
      <c r="W357" s="35">
        <f t="shared" si="142"/>
        <v>-247.26632615822251</v>
      </c>
      <c r="X357" s="135">
        <f t="shared" si="143"/>
        <v>247.26632615822251</v>
      </c>
      <c r="Y357" s="150">
        <f t="shared" si="144"/>
        <v>395.84708053410037</v>
      </c>
      <c r="Z357" s="11">
        <f t="shared" si="145"/>
        <v>1036.5482813151202</v>
      </c>
      <c r="AA357" s="12">
        <f>1/2*'Vehicle data and specs'!$C$6*$D357^2</f>
        <v>25406.437499999993</v>
      </c>
      <c r="AB357" s="113">
        <f t="shared" si="146"/>
        <v>25.406437499999992</v>
      </c>
      <c r="AC357" s="183">
        <f t="shared" si="160"/>
        <v>0.17864261297008968</v>
      </c>
      <c r="AD357" s="42">
        <f t="shared" si="147"/>
        <v>-6.8685090599506254E-2</v>
      </c>
      <c r="AE357" s="42">
        <f t="shared" si="148"/>
        <v>6.8685090599506254E-2</v>
      </c>
      <c r="AF357" s="153">
        <f t="shared" si="161"/>
        <v>0.10995752237058343</v>
      </c>
      <c r="AG357" s="156">
        <f t="shared" si="149"/>
        <v>197.81306092657803</v>
      </c>
      <c r="AH357" s="157">
        <f t="shared" si="150"/>
        <v>5.4948072479605009E-2</v>
      </c>
      <c r="AI357" s="160">
        <f t="shared" si="151"/>
        <v>1.0291707134765651</v>
      </c>
      <c r="AJ357" s="13">
        <f t="shared" si="152"/>
        <v>0</v>
      </c>
      <c r="AK357" s="13">
        <f t="shared" si="153"/>
        <v>0</v>
      </c>
      <c r="AL357" s="161">
        <f t="shared" si="154"/>
        <v>1.0291707134765651</v>
      </c>
    </row>
    <row r="358" spans="1:38" x14ac:dyDescent="0.45">
      <c r="A358" s="44" t="s">
        <v>1</v>
      </c>
      <c r="B358" s="16">
        <v>356</v>
      </c>
      <c r="C358" s="52">
        <v>356</v>
      </c>
      <c r="D358" s="23">
        <f t="shared" si="135"/>
        <v>7.8055555555555554</v>
      </c>
      <c r="E358" s="58">
        <v>28.1</v>
      </c>
      <c r="F358" s="81">
        <f t="shared" si="155"/>
        <v>4.1666666666666761E-2</v>
      </c>
      <c r="G358" s="82">
        <f t="shared" si="156"/>
        <v>0.15000000000000036</v>
      </c>
      <c r="H358" s="93">
        <f>SUM($D$2:$D358)</f>
        <v>2481.333333333333</v>
      </c>
      <c r="I358" s="94">
        <f t="shared" si="157"/>
        <v>7.8333333333334849</v>
      </c>
      <c r="J358" s="100">
        <f>'Vehicle data and specs'!$C$6*$F358</f>
        <v>35.250000000000078</v>
      </c>
      <c r="K358" s="8">
        <f>'Vehicle data and specs'!$C$6*9.81*'Vehicle data and specs'!$C$17</f>
        <v>82.99260000000001</v>
      </c>
      <c r="L358" s="10">
        <f>(1/2)*'Vehicle data and specs'!$C$20*'Vehicle data and specs'!$C$11*'Vehicle data and specs'!$C$13*$D358^2</f>
        <v>26.682085599922839</v>
      </c>
      <c r="M358" s="101">
        <f t="shared" si="136"/>
        <v>144.92468559992292</v>
      </c>
      <c r="N358" s="111">
        <f t="shared" si="137"/>
        <v>0</v>
      </c>
      <c r="O358" s="120">
        <f t="shared" si="138"/>
        <v>1135.2433705327514</v>
      </c>
      <c r="P358" s="11">
        <f>SUM($O$2:$O358)</f>
        <v>644248.65006285568</v>
      </c>
      <c r="Q358" s="121">
        <f t="shared" si="139"/>
        <v>644.24865006285563</v>
      </c>
      <c r="R358" s="133">
        <f t="shared" si="140"/>
        <v>0</v>
      </c>
      <c r="S358" s="35">
        <f t="shared" si="158"/>
        <v>0</v>
      </c>
      <c r="T358" s="35">
        <f t="shared" si="159"/>
        <v>0</v>
      </c>
      <c r="U358" s="134">
        <f>SUM($R$2:$R358)</f>
        <v>-247266.32615822251</v>
      </c>
      <c r="V358" s="134">
        <f t="shared" si="141"/>
        <v>247266.32615822251</v>
      </c>
      <c r="W358" s="35">
        <f t="shared" si="142"/>
        <v>-247.26632615822251</v>
      </c>
      <c r="X358" s="135">
        <f t="shared" si="143"/>
        <v>247.26632615822251</v>
      </c>
      <c r="Y358" s="150">
        <f t="shared" si="144"/>
        <v>396.98232390463312</v>
      </c>
      <c r="Z358" s="11">
        <f t="shared" si="145"/>
        <v>1135.2433705327514</v>
      </c>
      <c r="AA358" s="12">
        <f>1/2*'Vehicle data and specs'!$C$6*$D358^2</f>
        <v>25771.993055555555</v>
      </c>
      <c r="AB358" s="113">
        <f t="shared" si="146"/>
        <v>25.771993055555555</v>
      </c>
      <c r="AC358" s="183">
        <f t="shared" si="160"/>
        <v>0.17895795835079323</v>
      </c>
      <c r="AD358" s="42">
        <f t="shared" si="147"/>
        <v>-6.8685090599506254E-2</v>
      </c>
      <c r="AE358" s="42">
        <f t="shared" si="148"/>
        <v>6.8685090599506254E-2</v>
      </c>
      <c r="AF358" s="153">
        <f t="shared" si="161"/>
        <v>0.11027286775128697</v>
      </c>
      <c r="AG358" s="156">
        <f t="shared" si="149"/>
        <v>197.81306092657803</v>
      </c>
      <c r="AH358" s="157">
        <f t="shared" si="150"/>
        <v>5.4948072479605009E-2</v>
      </c>
      <c r="AI358" s="160">
        <f t="shared" si="151"/>
        <v>1.1312176848216207</v>
      </c>
      <c r="AJ358" s="13">
        <f t="shared" si="152"/>
        <v>0</v>
      </c>
      <c r="AK358" s="13">
        <f t="shared" si="153"/>
        <v>0</v>
      </c>
      <c r="AL358" s="161">
        <f t="shared" si="154"/>
        <v>1.1312176848216207</v>
      </c>
    </row>
    <row r="359" spans="1:38" x14ac:dyDescent="0.45">
      <c r="A359" s="44" t="s">
        <v>1</v>
      </c>
      <c r="B359" s="16">
        <v>357</v>
      </c>
      <c r="C359" s="52">
        <v>357</v>
      </c>
      <c r="D359" s="23">
        <f t="shared" si="135"/>
        <v>7.833333333333333</v>
      </c>
      <c r="E359" s="58">
        <v>28.2</v>
      </c>
      <c r="F359" s="81">
        <f t="shared" si="155"/>
        <v>-1.3888888888889086E-2</v>
      </c>
      <c r="G359" s="82">
        <f t="shared" si="156"/>
        <v>-5.0000000000000711E-2</v>
      </c>
      <c r="H359" s="93">
        <f>SUM($D$2:$D359)</f>
        <v>2489.1666666666665</v>
      </c>
      <c r="I359" s="94">
        <f t="shared" si="157"/>
        <v>7.7777777777778283</v>
      </c>
      <c r="J359" s="100">
        <f>'Vehicle data and specs'!$C$6*$F359</f>
        <v>-11.750000000000167</v>
      </c>
      <c r="K359" s="8">
        <f>'Vehicle data and specs'!$C$6*9.81*'Vehicle data and specs'!$C$17</f>
        <v>82.99260000000001</v>
      </c>
      <c r="L359" s="10">
        <f>(1/2)*'Vehicle data and specs'!$C$20*'Vehicle data and specs'!$C$11*'Vehicle data and specs'!$C$13*$D359^2</f>
        <v>26.872331597222221</v>
      </c>
      <c r="M359" s="101">
        <f t="shared" si="136"/>
        <v>98.114931597222068</v>
      </c>
      <c r="N359" s="111">
        <f t="shared" si="137"/>
        <v>0</v>
      </c>
      <c r="O359" s="120">
        <f t="shared" si="138"/>
        <v>0</v>
      </c>
      <c r="P359" s="11">
        <f>SUM($O$2:$O359)</f>
        <v>644248.65006285568</v>
      </c>
      <c r="Q359" s="121">
        <f t="shared" si="139"/>
        <v>644.24865006285563</v>
      </c>
      <c r="R359" s="133">
        <f t="shared" si="140"/>
        <v>0</v>
      </c>
      <c r="S359" s="35">
        <f t="shared" si="158"/>
        <v>0</v>
      </c>
      <c r="T359" s="35">
        <f t="shared" si="159"/>
        <v>0</v>
      </c>
      <c r="U359" s="134">
        <f>SUM($R$2:$R359)</f>
        <v>-247266.32615822251</v>
      </c>
      <c r="V359" s="134">
        <f t="shared" si="141"/>
        <v>247266.32615822251</v>
      </c>
      <c r="W359" s="35">
        <f t="shared" si="142"/>
        <v>-247.26632615822251</v>
      </c>
      <c r="X359" s="135">
        <f t="shared" si="143"/>
        <v>247.26632615822251</v>
      </c>
      <c r="Y359" s="150">
        <f t="shared" si="144"/>
        <v>396.98232390463312</v>
      </c>
      <c r="Z359" s="11">
        <f t="shared" si="145"/>
        <v>0</v>
      </c>
      <c r="AA359" s="12">
        <f>1/2*'Vehicle data and specs'!$C$6*$D359^2</f>
        <v>25955.75</v>
      </c>
      <c r="AB359" s="113">
        <f t="shared" si="146"/>
        <v>25.955749999999998</v>
      </c>
      <c r="AC359" s="183">
        <f t="shared" si="160"/>
        <v>0.17895795835079323</v>
      </c>
      <c r="AD359" s="42">
        <f t="shared" si="147"/>
        <v>-6.8685090599506254E-2</v>
      </c>
      <c r="AE359" s="42">
        <f t="shared" si="148"/>
        <v>6.8685090599506254E-2</v>
      </c>
      <c r="AF359" s="153">
        <f t="shared" si="161"/>
        <v>0.11027286775128697</v>
      </c>
      <c r="AG359" s="156">
        <f t="shared" si="149"/>
        <v>197.81306092657803</v>
      </c>
      <c r="AH359" s="157">
        <f t="shared" si="150"/>
        <v>5.4948072479605009E-2</v>
      </c>
      <c r="AI359" s="160">
        <f t="shared" si="151"/>
        <v>0.76856696417823944</v>
      </c>
      <c r="AJ359" s="13">
        <f t="shared" si="152"/>
        <v>0</v>
      </c>
      <c r="AK359" s="13">
        <f t="shared" si="153"/>
        <v>0</v>
      </c>
      <c r="AL359" s="161">
        <f t="shared" si="154"/>
        <v>0.76856696417823944</v>
      </c>
    </row>
    <row r="360" spans="1:38" x14ac:dyDescent="0.45">
      <c r="A360" s="44" t="s">
        <v>1</v>
      </c>
      <c r="B360" s="16">
        <v>358</v>
      </c>
      <c r="C360" s="52">
        <v>358</v>
      </c>
      <c r="D360" s="23">
        <f t="shared" si="135"/>
        <v>7.7777777777777777</v>
      </c>
      <c r="E360" s="58">
        <v>28</v>
      </c>
      <c r="F360" s="81">
        <f t="shared" si="155"/>
        <v>-0.18055555555555566</v>
      </c>
      <c r="G360" s="82">
        <f t="shared" si="156"/>
        <v>-0.65000000000000036</v>
      </c>
      <c r="H360" s="93">
        <f>SUM($D$2:$D360)</f>
        <v>2496.9444444444443</v>
      </c>
      <c r="I360" s="94">
        <f t="shared" si="157"/>
        <v>7.4722222222221717</v>
      </c>
      <c r="J360" s="100">
        <f>'Vehicle data and specs'!$C$6*$F360</f>
        <v>-152.75000000000009</v>
      </c>
      <c r="K360" s="8">
        <f>'Vehicle data and specs'!$C$6*9.81*'Vehicle data and specs'!$C$17</f>
        <v>82.99260000000001</v>
      </c>
      <c r="L360" s="10">
        <f>(1/2)*'Vehicle data and specs'!$C$20*'Vehicle data and specs'!$C$11*'Vehicle data and specs'!$C$13*$D360^2</f>
        <v>26.492515432098767</v>
      </c>
      <c r="M360" s="101">
        <f t="shared" si="136"/>
        <v>-43.264884567901305</v>
      </c>
      <c r="N360" s="111">
        <f t="shared" si="137"/>
        <v>1</v>
      </c>
      <c r="O360" s="120">
        <f t="shared" si="138"/>
        <v>0</v>
      </c>
      <c r="P360" s="11">
        <f>SUM($O$2:$O360)</f>
        <v>644248.65006285568</v>
      </c>
      <c r="Q360" s="121">
        <f t="shared" si="139"/>
        <v>644.24865006285563</v>
      </c>
      <c r="R360" s="133">
        <f t="shared" si="140"/>
        <v>-323.28483191014925</v>
      </c>
      <c r="S360" s="35">
        <f t="shared" si="158"/>
        <v>323.28483191014925</v>
      </c>
      <c r="T360" s="35">
        <f t="shared" si="159"/>
        <v>0.32328483191014923</v>
      </c>
      <c r="U360" s="134">
        <f>SUM($R$2:$R360)</f>
        <v>-247589.61099013267</v>
      </c>
      <c r="V360" s="134">
        <f t="shared" si="141"/>
        <v>247589.61099013267</v>
      </c>
      <c r="W360" s="35">
        <f t="shared" si="142"/>
        <v>-247.58961099013268</v>
      </c>
      <c r="X360" s="135">
        <f t="shared" si="143"/>
        <v>247.58961099013268</v>
      </c>
      <c r="Y360" s="150">
        <f t="shared" si="144"/>
        <v>396.65903907272298</v>
      </c>
      <c r="Z360" s="11">
        <f t="shared" si="145"/>
        <v>-323.28483191014925</v>
      </c>
      <c r="AA360" s="12">
        <f>1/2*'Vehicle data and specs'!$C$6*$D360^2</f>
        <v>25588.888888888887</v>
      </c>
      <c r="AB360" s="113">
        <f t="shared" si="146"/>
        <v>25.588888888888889</v>
      </c>
      <c r="AC360" s="183">
        <f t="shared" si="160"/>
        <v>0.17895795835079323</v>
      </c>
      <c r="AD360" s="42">
        <f t="shared" si="147"/>
        <v>-6.8774891941703525E-2</v>
      </c>
      <c r="AE360" s="42">
        <f t="shared" si="148"/>
        <v>6.8774891941703525E-2</v>
      </c>
      <c r="AF360" s="153">
        <f t="shared" si="161"/>
        <v>0.1101830664090897</v>
      </c>
      <c r="AG360" s="156">
        <f t="shared" si="149"/>
        <v>198.07168879210616</v>
      </c>
      <c r="AH360" s="157">
        <f t="shared" si="150"/>
        <v>5.5019913553362824E-2</v>
      </c>
      <c r="AI360" s="160">
        <f t="shared" si="151"/>
        <v>0</v>
      </c>
      <c r="AJ360" s="13">
        <f t="shared" si="152"/>
        <v>-0.33650465775034349</v>
      </c>
      <c r="AK360" s="13">
        <f t="shared" si="153"/>
        <v>0.33650465775034349</v>
      </c>
      <c r="AL360" s="161">
        <f t="shared" si="154"/>
        <v>-0.33650465775034349</v>
      </c>
    </row>
    <row r="361" spans="1:38" x14ac:dyDescent="0.45">
      <c r="A361" s="44" t="s">
        <v>1</v>
      </c>
      <c r="B361" s="16">
        <v>359</v>
      </c>
      <c r="C361" s="52">
        <v>359</v>
      </c>
      <c r="D361" s="23">
        <f t="shared" si="135"/>
        <v>7.4722222222222214</v>
      </c>
      <c r="E361" s="58">
        <v>26.9</v>
      </c>
      <c r="F361" s="81">
        <f t="shared" si="155"/>
        <v>-0.41666666666666663</v>
      </c>
      <c r="G361" s="82">
        <f t="shared" si="156"/>
        <v>-1.5</v>
      </c>
      <c r="H361" s="93">
        <f>SUM($D$2:$D361)</f>
        <v>2504.4166666666665</v>
      </c>
      <c r="I361" s="94">
        <f t="shared" si="157"/>
        <v>6.9444444444443434</v>
      </c>
      <c r="J361" s="100">
        <f>'Vehicle data and specs'!$C$6*$F361</f>
        <v>-352.49999999999994</v>
      </c>
      <c r="K361" s="8">
        <f>'Vehicle data and specs'!$C$6*9.81*'Vehicle data and specs'!$C$17</f>
        <v>82.99260000000001</v>
      </c>
      <c r="L361" s="10">
        <f>(1/2)*'Vehicle data and specs'!$C$20*'Vehicle data and specs'!$C$11*'Vehicle data and specs'!$C$13*$D361^2</f>
        <v>24.451848331404317</v>
      </c>
      <c r="M361" s="101">
        <f t="shared" si="136"/>
        <v>-245.05555166859565</v>
      </c>
      <c r="N361" s="111">
        <f t="shared" si="137"/>
        <v>1</v>
      </c>
      <c r="O361" s="120">
        <f t="shared" si="138"/>
        <v>0</v>
      </c>
      <c r="P361" s="11">
        <f>SUM($O$2:$O361)</f>
        <v>644248.65006285568</v>
      </c>
      <c r="Q361" s="121">
        <f t="shared" si="139"/>
        <v>644.24865006285563</v>
      </c>
      <c r="R361" s="133">
        <f t="shared" si="140"/>
        <v>-1701.7746643652229</v>
      </c>
      <c r="S361" s="35">
        <f t="shared" si="158"/>
        <v>1701.7746643652229</v>
      </c>
      <c r="T361" s="35">
        <f t="shared" si="159"/>
        <v>1.701774664365223</v>
      </c>
      <c r="U361" s="134">
        <f>SUM($R$2:$R361)</f>
        <v>-249291.38565449789</v>
      </c>
      <c r="V361" s="134">
        <f t="shared" si="141"/>
        <v>249291.38565449789</v>
      </c>
      <c r="W361" s="35">
        <f t="shared" si="142"/>
        <v>-249.2913856544979</v>
      </c>
      <c r="X361" s="135">
        <f t="shared" si="143"/>
        <v>249.2913856544979</v>
      </c>
      <c r="Y361" s="150">
        <f t="shared" si="144"/>
        <v>394.95726440835773</v>
      </c>
      <c r="Z361" s="11">
        <f t="shared" si="145"/>
        <v>-1701.7746643652229</v>
      </c>
      <c r="AA361" s="12">
        <f>1/2*'Vehicle data and specs'!$C$6*$D361^2</f>
        <v>23617.826388888883</v>
      </c>
      <c r="AB361" s="113">
        <f t="shared" si="146"/>
        <v>23.617826388888883</v>
      </c>
      <c r="AC361" s="183">
        <f t="shared" si="160"/>
        <v>0.17895795835079323</v>
      </c>
      <c r="AD361" s="42">
        <f t="shared" si="147"/>
        <v>-6.9247607126249416E-2</v>
      </c>
      <c r="AE361" s="42">
        <f t="shared" si="148"/>
        <v>6.9247607126249416E-2</v>
      </c>
      <c r="AF361" s="153">
        <f t="shared" si="161"/>
        <v>0.10971035122454381</v>
      </c>
      <c r="AG361" s="156">
        <f t="shared" si="149"/>
        <v>199.43310852359832</v>
      </c>
      <c r="AH361" s="157">
        <f t="shared" si="150"/>
        <v>5.5398085700999536E-2</v>
      </c>
      <c r="AI361" s="160">
        <f t="shared" si="151"/>
        <v>0</v>
      </c>
      <c r="AJ361" s="13">
        <f t="shared" si="152"/>
        <v>-1.8311095388570062</v>
      </c>
      <c r="AK361" s="13">
        <f t="shared" si="153"/>
        <v>1.8311095388570062</v>
      </c>
      <c r="AL361" s="161">
        <f t="shared" si="154"/>
        <v>-1.8311095388570062</v>
      </c>
    </row>
    <row r="362" spans="1:38" x14ac:dyDescent="0.45">
      <c r="A362" s="44" t="s">
        <v>1</v>
      </c>
      <c r="B362" s="16">
        <v>360</v>
      </c>
      <c r="C362" s="52">
        <v>360</v>
      </c>
      <c r="D362" s="23">
        <f t="shared" si="135"/>
        <v>6.9444444444444446</v>
      </c>
      <c r="E362" s="58">
        <v>25</v>
      </c>
      <c r="F362" s="81">
        <f t="shared" si="155"/>
        <v>-0.51388888888888873</v>
      </c>
      <c r="G362" s="82">
        <f t="shared" si="156"/>
        <v>-1.8499999999999996</v>
      </c>
      <c r="H362" s="93">
        <f>SUM($D$2:$D362)</f>
        <v>2511.3611111111109</v>
      </c>
      <c r="I362" s="94">
        <f t="shared" si="157"/>
        <v>6.4444444444443434</v>
      </c>
      <c r="J362" s="100">
        <f>'Vehicle data and specs'!$C$6*$F362</f>
        <v>-434.74999999999989</v>
      </c>
      <c r="K362" s="8">
        <f>'Vehicle data and specs'!$C$6*9.81*'Vehicle data and specs'!$C$17</f>
        <v>82.99260000000001</v>
      </c>
      <c r="L362" s="10">
        <f>(1/2)*'Vehicle data and specs'!$C$20*'Vehicle data and specs'!$C$11*'Vehicle data and specs'!$C$13*$D362^2</f>
        <v>21.119671103395063</v>
      </c>
      <c r="M362" s="101">
        <f t="shared" si="136"/>
        <v>-330.63772889660481</v>
      </c>
      <c r="N362" s="111">
        <f t="shared" si="137"/>
        <v>1</v>
      </c>
      <c r="O362" s="120">
        <f t="shared" si="138"/>
        <v>0</v>
      </c>
      <c r="P362" s="11">
        <f>SUM($O$2:$O362)</f>
        <v>644248.65006285568</v>
      </c>
      <c r="Q362" s="121">
        <f t="shared" si="139"/>
        <v>644.24865006285563</v>
      </c>
      <c r="R362" s="133">
        <f t="shared" si="140"/>
        <v>-2130.77647511142</v>
      </c>
      <c r="S362" s="35">
        <f t="shared" si="158"/>
        <v>2130.77647511142</v>
      </c>
      <c r="T362" s="35">
        <f t="shared" si="159"/>
        <v>2.13077647511142</v>
      </c>
      <c r="U362" s="134">
        <f>SUM($R$2:$R362)</f>
        <v>-251422.16212960932</v>
      </c>
      <c r="V362" s="134">
        <f t="shared" si="141"/>
        <v>251422.16212960932</v>
      </c>
      <c r="W362" s="35">
        <f t="shared" si="142"/>
        <v>-251.42216212960932</v>
      </c>
      <c r="X362" s="135">
        <f t="shared" si="143"/>
        <v>251.42216212960932</v>
      </c>
      <c r="Y362" s="150">
        <f t="shared" si="144"/>
        <v>392.82648793324631</v>
      </c>
      <c r="Z362" s="11">
        <f t="shared" si="145"/>
        <v>-2130.77647511142</v>
      </c>
      <c r="AA362" s="12">
        <f>1/2*'Vehicle data and specs'!$C$6*$D362^2</f>
        <v>20399.305555555555</v>
      </c>
      <c r="AB362" s="113">
        <f t="shared" si="146"/>
        <v>20.399305555555554</v>
      </c>
      <c r="AC362" s="183">
        <f t="shared" si="160"/>
        <v>0.17895795835079323</v>
      </c>
      <c r="AD362" s="42">
        <f t="shared" si="147"/>
        <v>-6.9839489480447034E-2</v>
      </c>
      <c r="AE362" s="42">
        <f t="shared" si="148"/>
        <v>6.9839489480447034E-2</v>
      </c>
      <c r="AF362" s="153">
        <f t="shared" si="161"/>
        <v>0.10911846887034619</v>
      </c>
      <c r="AG362" s="156">
        <f t="shared" si="149"/>
        <v>201.13772970368746</v>
      </c>
      <c r="AH362" s="157">
        <f t="shared" si="150"/>
        <v>5.5871591584357623E-2</v>
      </c>
      <c r="AI362" s="160">
        <f t="shared" si="151"/>
        <v>0</v>
      </c>
      <c r="AJ362" s="13">
        <f t="shared" si="152"/>
        <v>-2.2960953395597556</v>
      </c>
      <c r="AK362" s="13">
        <f t="shared" si="153"/>
        <v>2.2960953395597556</v>
      </c>
      <c r="AL362" s="161">
        <f t="shared" si="154"/>
        <v>-2.2960953395597556</v>
      </c>
    </row>
    <row r="363" spans="1:38" x14ac:dyDescent="0.45">
      <c r="A363" s="44" t="s">
        <v>1</v>
      </c>
      <c r="B363" s="16">
        <v>361</v>
      </c>
      <c r="C363" s="52">
        <v>361</v>
      </c>
      <c r="D363" s="23">
        <f t="shared" si="135"/>
        <v>6.4444444444444438</v>
      </c>
      <c r="E363" s="58">
        <v>23.2</v>
      </c>
      <c r="F363" s="81">
        <f t="shared" si="155"/>
        <v>-0.43055555555555575</v>
      </c>
      <c r="G363" s="82">
        <f t="shared" si="156"/>
        <v>-1.5500000000000007</v>
      </c>
      <c r="H363" s="93">
        <f>SUM($D$2:$D363)</f>
        <v>2517.8055555555552</v>
      </c>
      <c r="I363" s="94">
        <f t="shared" si="157"/>
        <v>6.0833333333334849</v>
      </c>
      <c r="J363" s="100">
        <f>'Vehicle data and specs'!$C$6*$F363</f>
        <v>-364.25000000000017</v>
      </c>
      <c r="K363" s="8">
        <f>'Vehicle data and specs'!$C$6*9.81*'Vehicle data and specs'!$C$17</f>
        <v>82.99260000000001</v>
      </c>
      <c r="L363" s="10">
        <f>(1/2)*'Vehicle data and specs'!$C$20*'Vehicle data and specs'!$C$11*'Vehicle data and specs'!$C$13*$D363^2</f>
        <v>18.187922839506168</v>
      </c>
      <c r="M363" s="101">
        <f t="shared" si="136"/>
        <v>-263.06947716049405</v>
      </c>
      <c r="N363" s="111">
        <f t="shared" si="137"/>
        <v>1</v>
      </c>
      <c r="O363" s="120">
        <f t="shared" si="138"/>
        <v>0</v>
      </c>
      <c r="P363" s="11">
        <f>SUM($O$2:$O363)</f>
        <v>644248.65006285568</v>
      </c>
      <c r="Q363" s="121">
        <f t="shared" si="139"/>
        <v>644.24865006285563</v>
      </c>
      <c r="R363" s="133">
        <f t="shared" si="140"/>
        <v>-1600.3393193930453</v>
      </c>
      <c r="S363" s="35">
        <f t="shared" si="158"/>
        <v>1600.3393193930453</v>
      </c>
      <c r="T363" s="35">
        <f t="shared" si="159"/>
        <v>1.6003393193930453</v>
      </c>
      <c r="U363" s="134">
        <f>SUM($R$2:$R363)</f>
        <v>-253022.50144900236</v>
      </c>
      <c r="V363" s="134">
        <f t="shared" si="141"/>
        <v>253022.50144900236</v>
      </c>
      <c r="W363" s="35">
        <f t="shared" si="142"/>
        <v>-253.02250144900236</v>
      </c>
      <c r="X363" s="135">
        <f t="shared" si="143"/>
        <v>253.02250144900236</v>
      </c>
      <c r="Y363" s="150">
        <f t="shared" si="144"/>
        <v>391.2261486138533</v>
      </c>
      <c r="Z363" s="11">
        <f t="shared" si="145"/>
        <v>-1600.3393193930453</v>
      </c>
      <c r="AA363" s="12">
        <f>1/2*'Vehicle data and specs'!$C$6*$D363^2</f>
        <v>17567.555555555551</v>
      </c>
      <c r="AB363" s="113">
        <f t="shared" si="146"/>
        <v>17.56755555555555</v>
      </c>
      <c r="AC363" s="183">
        <f t="shared" si="160"/>
        <v>0.17895795835079323</v>
      </c>
      <c r="AD363" s="42">
        <f t="shared" si="147"/>
        <v>-7.0284028180278429E-2</v>
      </c>
      <c r="AE363" s="42">
        <f t="shared" si="148"/>
        <v>7.0284028180278429E-2</v>
      </c>
      <c r="AF363" s="153">
        <f t="shared" si="161"/>
        <v>0.1086739301705148</v>
      </c>
      <c r="AG363" s="156">
        <f t="shared" si="149"/>
        <v>202.41800115920191</v>
      </c>
      <c r="AH363" s="157">
        <f t="shared" si="150"/>
        <v>5.6227222544222751E-2</v>
      </c>
      <c r="AI363" s="160">
        <f t="shared" si="151"/>
        <v>0</v>
      </c>
      <c r="AJ363" s="13">
        <f t="shared" si="152"/>
        <v>-1.6953366305898503</v>
      </c>
      <c r="AK363" s="13">
        <f t="shared" si="153"/>
        <v>1.6953366305898503</v>
      </c>
      <c r="AL363" s="161">
        <f t="shared" si="154"/>
        <v>-1.6953366305898503</v>
      </c>
    </row>
    <row r="364" spans="1:38" x14ac:dyDescent="0.45">
      <c r="A364" s="44" t="s">
        <v>1</v>
      </c>
      <c r="B364" s="16">
        <v>362</v>
      </c>
      <c r="C364" s="52">
        <v>362</v>
      </c>
      <c r="D364" s="23">
        <f t="shared" si="135"/>
        <v>6.083333333333333</v>
      </c>
      <c r="E364" s="58">
        <v>21.9</v>
      </c>
      <c r="F364" s="81">
        <f t="shared" si="155"/>
        <v>-0.29166666666666635</v>
      </c>
      <c r="G364" s="82">
        <f t="shared" si="156"/>
        <v>-1.0499999999999989</v>
      </c>
      <c r="H364" s="93">
        <f>SUM($D$2:$D364)</f>
        <v>2523.8888888888887</v>
      </c>
      <c r="I364" s="94">
        <f t="shared" si="157"/>
        <v>5.8611111111113132</v>
      </c>
      <c r="J364" s="100">
        <f>'Vehicle data and specs'!$C$6*$F364</f>
        <v>-246.74999999999974</v>
      </c>
      <c r="K364" s="8">
        <f>'Vehicle data and specs'!$C$6*9.81*'Vehicle data and specs'!$C$17</f>
        <v>82.99260000000001</v>
      </c>
      <c r="L364" s="10">
        <f>(1/2)*'Vehicle data and specs'!$C$20*'Vehicle data and specs'!$C$11*'Vehicle data and specs'!$C$13*$D364^2</f>
        <v>16.20672873263889</v>
      </c>
      <c r="M364" s="101">
        <f t="shared" si="136"/>
        <v>-147.55067126736085</v>
      </c>
      <c r="N364" s="111">
        <f t="shared" si="137"/>
        <v>1</v>
      </c>
      <c r="O364" s="120">
        <f t="shared" si="138"/>
        <v>0</v>
      </c>
      <c r="P364" s="11">
        <f>SUM($O$2:$O364)</f>
        <v>644248.65006285568</v>
      </c>
      <c r="Q364" s="121">
        <f t="shared" si="139"/>
        <v>644.24865006285563</v>
      </c>
      <c r="R364" s="133">
        <f t="shared" si="140"/>
        <v>-864.81087881706151</v>
      </c>
      <c r="S364" s="35">
        <f t="shared" si="158"/>
        <v>864.81087881706151</v>
      </c>
      <c r="T364" s="35">
        <f t="shared" si="159"/>
        <v>0.86481087881706153</v>
      </c>
      <c r="U364" s="134">
        <f>SUM($R$2:$R364)</f>
        <v>-253887.31232781941</v>
      </c>
      <c r="V364" s="134">
        <f t="shared" si="141"/>
        <v>253887.31232781941</v>
      </c>
      <c r="W364" s="35">
        <f t="shared" si="142"/>
        <v>-253.88731232781942</v>
      </c>
      <c r="X364" s="135">
        <f t="shared" si="143"/>
        <v>253.88731232781942</v>
      </c>
      <c r="Y364" s="150">
        <f t="shared" si="144"/>
        <v>390.36133773503622</v>
      </c>
      <c r="Z364" s="11">
        <f t="shared" si="145"/>
        <v>-864.81087881706151</v>
      </c>
      <c r="AA364" s="12">
        <f>1/2*'Vehicle data and specs'!$C$6*$D364^2</f>
        <v>15653.9375</v>
      </c>
      <c r="AB364" s="113">
        <f t="shared" si="146"/>
        <v>15.6539375</v>
      </c>
      <c r="AC364" s="183">
        <f t="shared" si="160"/>
        <v>0.17895795835079323</v>
      </c>
      <c r="AD364" s="42">
        <f t="shared" si="147"/>
        <v>-7.0524253424394279E-2</v>
      </c>
      <c r="AE364" s="42">
        <f t="shared" si="148"/>
        <v>7.0524253424394279E-2</v>
      </c>
      <c r="AF364" s="153">
        <f t="shared" si="161"/>
        <v>0.10843370492639895</v>
      </c>
      <c r="AG364" s="156">
        <f t="shared" si="149"/>
        <v>203.10984986225554</v>
      </c>
      <c r="AH364" s="157">
        <f t="shared" si="150"/>
        <v>5.6419402739515429E-2</v>
      </c>
      <c r="AI364" s="160">
        <f t="shared" si="151"/>
        <v>0</v>
      </c>
      <c r="AJ364" s="13">
        <f t="shared" si="152"/>
        <v>-0.89759991687644514</v>
      </c>
      <c r="AK364" s="13">
        <f t="shared" si="153"/>
        <v>0.89759991687644514</v>
      </c>
      <c r="AL364" s="161">
        <f t="shared" si="154"/>
        <v>-0.89759991687644514</v>
      </c>
    </row>
    <row r="365" spans="1:38" x14ac:dyDescent="0.45">
      <c r="A365" s="44" t="s">
        <v>1</v>
      </c>
      <c r="B365" s="16">
        <v>363</v>
      </c>
      <c r="C365" s="52">
        <v>363</v>
      </c>
      <c r="D365" s="23">
        <f t="shared" si="135"/>
        <v>5.8611111111111116</v>
      </c>
      <c r="E365" s="58">
        <v>21.1</v>
      </c>
      <c r="F365" s="81">
        <f t="shared" si="155"/>
        <v>-0.16666666666666657</v>
      </c>
      <c r="G365" s="82">
        <f t="shared" si="156"/>
        <v>-0.59999999999999964</v>
      </c>
      <c r="H365" s="93">
        <f>SUM($D$2:$D365)</f>
        <v>2529.75</v>
      </c>
      <c r="I365" s="94">
        <f t="shared" si="157"/>
        <v>5.75</v>
      </c>
      <c r="J365" s="100">
        <f>'Vehicle data and specs'!$C$6*$F365</f>
        <v>-140.99999999999991</v>
      </c>
      <c r="K365" s="8">
        <f>'Vehicle data and specs'!$C$6*9.81*'Vehicle data and specs'!$C$17</f>
        <v>82.99260000000001</v>
      </c>
      <c r="L365" s="10">
        <f>(1/2)*'Vehicle data and specs'!$C$20*'Vehicle data and specs'!$C$11*'Vehicle data and specs'!$C$13*$D365^2</f>
        <v>15.044302035108027</v>
      </c>
      <c r="M365" s="101">
        <f t="shared" si="136"/>
        <v>-42.96309796489188</v>
      </c>
      <c r="N365" s="111">
        <f t="shared" si="137"/>
        <v>1</v>
      </c>
      <c r="O365" s="120">
        <f t="shared" si="138"/>
        <v>0</v>
      </c>
      <c r="P365" s="11">
        <f>SUM($O$2:$O365)</f>
        <v>644248.65006285568</v>
      </c>
      <c r="Q365" s="121">
        <f t="shared" si="139"/>
        <v>644.24865006285563</v>
      </c>
      <c r="R365" s="133">
        <f t="shared" si="140"/>
        <v>-247.0378132981283</v>
      </c>
      <c r="S365" s="35">
        <f t="shared" si="158"/>
        <v>247.0378132981283</v>
      </c>
      <c r="T365" s="35">
        <f t="shared" si="159"/>
        <v>0.24703781329812829</v>
      </c>
      <c r="U365" s="134">
        <f>SUM($R$2:$R365)</f>
        <v>-254134.35014111755</v>
      </c>
      <c r="V365" s="134">
        <f t="shared" si="141"/>
        <v>254134.35014111755</v>
      </c>
      <c r="W365" s="35">
        <f t="shared" si="142"/>
        <v>-254.13435014111755</v>
      </c>
      <c r="X365" s="135">
        <f t="shared" si="143"/>
        <v>254.13435014111755</v>
      </c>
      <c r="Y365" s="150">
        <f t="shared" si="144"/>
        <v>390.11429992173805</v>
      </c>
      <c r="Z365" s="11">
        <f t="shared" si="145"/>
        <v>-247.0378132981283</v>
      </c>
      <c r="AA365" s="12">
        <f>1/2*'Vehicle data and specs'!$C$6*$D365^2</f>
        <v>14531.159722222224</v>
      </c>
      <c r="AB365" s="113">
        <f t="shared" si="146"/>
        <v>14.531159722222224</v>
      </c>
      <c r="AC365" s="183">
        <f t="shared" si="160"/>
        <v>0.17895795835079323</v>
      </c>
      <c r="AD365" s="42">
        <f t="shared" si="147"/>
        <v>-7.0592875039199324E-2</v>
      </c>
      <c r="AE365" s="42">
        <f t="shared" si="148"/>
        <v>7.0592875039199324E-2</v>
      </c>
      <c r="AF365" s="153">
        <f t="shared" si="161"/>
        <v>0.1083650833115939</v>
      </c>
      <c r="AG365" s="156">
        <f t="shared" si="149"/>
        <v>203.30748011289404</v>
      </c>
      <c r="AH365" s="157">
        <f t="shared" si="150"/>
        <v>5.6474300031359455E-2</v>
      </c>
      <c r="AI365" s="160">
        <f t="shared" si="151"/>
        <v>0</v>
      </c>
      <c r="AJ365" s="13">
        <f t="shared" si="152"/>
        <v>-0.25181149084978299</v>
      </c>
      <c r="AK365" s="13">
        <f t="shared" si="153"/>
        <v>0.25181149084978299</v>
      </c>
      <c r="AL365" s="161">
        <f t="shared" si="154"/>
        <v>-0.25181149084978299</v>
      </c>
    </row>
    <row r="366" spans="1:38" x14ac:dyDescent="0.45">
      <c r="A366" s="44" t="s">
        <v>1</v>
      </c>
      <c r="B366" s="16">
        <v>364</v>
      </c>
      <c r="C366" s="52">
        <v>364</v>
      </c>
      <c r="D366" s="23">
        <f t="shared" si="135"/>
        <v>5.75</v>
      </c>
      <c r="E366" s="58">
        <v>20.7</v>
      </c>
      <c r="F366" s="81">
        <f t="shared" si="155"/>
        <v>-5.5555555555555851E-2</v>
      </c>
      <c r="G366" s="82">
        <f t="shared" si="156"/>
        <v>-0.20000000000000107</v>
      </c>
      <c r="H366" s="93">
        <f>SUM($D$2:$D366)</f>
        <v>2535.5</v>
      </c>
      <c r="I366" s="94">
        <f t="shared" si="157"/>
        <v>5.75</v>
      </c>
      <c r="J366" s="100">
        <f>'Vehicle data and specs'!$C$6*$F366</f>
        <v>-47.000000000000249</v>
      </c>
      <c r="K366" s="8">
        <f>'Vehicle data and specs'!$C$6*9.81*'Vehicle data and specs'!$C$17</f>
        <v>82.99260000000001</v>
      </c>
      <c r="L366" s="10">
        <f>(1/2)*'Vehicle data and specs'!$C$20*'Vehicle data and specs'!$C$11*'Vehicle data and specs'!$C$13*$D366^2</f>
        <v>14.479308593750002</v>
      </c>
      <c r="M366" s="101">
        <f t="shared" si="136"/>
        <v>50.47190859374976</v>
      </c>
      <c r="N366" s="111">
        <f t="shared" si="137"/>
        <v>0</v>
      </c>
      <c r="O366" s="120">
        <f t="shared" si="138"/>
        <v>0</v>
      </c>
      <c r="P366" s="11">
        <f>SUM($O$2:$O366)</f>
        <v>644248.65006285568</v>
      </c>
      <c r="Q366" s="121">
        <f t="shared" si="139"/>
        <v>644.24865006285563</v>
      </c>
      <c r="R366" s="133">
        <f t="shared" si="140"/>
        <v>0</v>
      </c>
      <c r="S366" s="35">
        <f t="shared" si="158"/>
        <v>0</v>
      </c>
      <c r="T366" s="35">
        <f t="shared" si="159"/>
        <v>0</v>
      </c>
      <c r="U366" s="134">
        <f>SUM($R$2:$R366)</f>
        <v>-254134.35014111755</v>
      </c>
      <c r="V366" s="134">
        <f t="shared" si="141"/>
        <v>254134.35014111755</v>
      </c>
      <c r="W366" s="35">
        <f t="shared" si="142"/>
        <v>-254.13435014111755</v>
      </c>
      <c r="X366" s="135">
        <f t="shared" si="143"/>
        <v>254.13435014111755</v>
      </c>
      <c r="Y366" s="150">
        <f t="shared" si="144"/>
        <v>390.11429992173805</v>
      </c>
      <c r="Z366" s="11">
        <f t="shared" si="145"/>
        <v>0</v>
      </c>
      <c r="AA366" s="12">
        <f>1/2*'Vehicle data and specs'!$C$6*$D366^2</f>
        <v>13985.4375</v>
      </c>
      <c r="AB366" s="113">
        <f t="shared" si="146"/>
        <v>13.9854375</v>
      </c>
      <c r="AC366" s="183">
        <f t="shared" si="160"/>
        <v>0.17895795835079323</v>
      </c>
      <c r="AD366" s="42">
        <f t="shared" si="147"/>
        <v>-7.0592875039199324E-2</v>
      </c>
      <c r="AE366" s="42">
        <f t="shared" si="148"/>
        <v>7.0592875039199324E-2</v>
      </c>
      <c r="AF366" s="153">
        <f t="shared" si="161"/>
        <v>0.1083650833115939</v>
      </c>
      <c r="AG366" s="156">
        <f t="shared" si="149"/>
        <v>203.30748011289404</v>
      </c>
      <c r="AH366" s="157">
        <f t="shared" si="150"/>
        <v>5.6474300031359455E-2</v>
      </c>
      <c r="AI366" s="160">
        <f t="shared" si="151"/>
        <v>0.29021347441406115</v>
      </c>
      <c r="AJ366" s="13">
        <f t="shared" si="152"/>
        <v>0</v>
      </c>
      <c r="AK366" s="13">
        <f t="shared" si="153"/>
        <v>0</v>
      </c>
      <c r="AL366" s="161">
        <f t="shared" si="154"/>
        <v>0.29021347441406115</v>
      </c>
    </row>
    <row r="367" spans="1:38" x14ac:dyDescent="0.45">
      <c r="A367" s="44" t="s">
        <v>1</v>
      </c>
      <c r="B367" s="16">
        <v>365</v>
      </c>
      <c r="C367" s="52">
        <v>365</v>
      </c>
      <c r="D367" s="23">
        <f t="shared" si="135"/>
        <v>5.75</v>
      </c>
      <c r="E367" s="58">
        <v>20.7</v>
      </c>
      <c r="F367" s="81">
        <f t="shared" si="155"/>
        <v>1.3888888888889086E-2</v>
      </c>
      <c r="G367" s="82">
        <f t="shared" si="156"/>
        <v>5.0000000000000711E-2</v>
      </c>
      <c r="H367" s="93">
        <f>SUM($D$2:$D367)</f>
        <v>2541.25</v>
      </c>
      <c r="I367" s="94">
        <f t="shared" si="157"/>
        <v>5.7777777777778283</v>
      </c>
      <c r="J367" s="100">
        <f>'Vehicle data and specs'!$C$6*$F367</f>
        <v>11.750000000000167</v>
      </c>
      <c r="K367" s="8">
        <f>'Vehicle data and specs'!$C$6*9.81*'Vehicle data and specs'!$C$17</f>
        <v>82.99260000000001</v>
      </c>
      <c r="L367" s="10">
        <f>(1/2)*'Vehicle data and specs'!$C$20*'Vehicle data and specs'!$C$11*'Vehicle data and specs'!$C$13*$D367^2</f>
        <v>14.479308593750002</v>
      </c>
      <c r="M367" s="101">
        <f t="shared" si="136"/>
        <v>109.22190859375019</v>
      </c>
      <c r="N367" s="111">
        <f t="shared" si="137"/>
        <v>0</v>
      </c>
      <c r="O367" s="120">
        <f t="shared" si="138"/>
        <v>631.05991631945108</v>
      </c>
      <c r="P367" s="11">
        <f>SUM($O$2:$O367)</f>
        <v>644879.70997917512</v>
      </c>
      <c r="Q367" s="121">
        <f t="shared" si="139"/>
        <v>644.87970997917512</v>
      </c>
      <c r="R367" s="133">
        <f t="shared" si="140"/>
        <v>0</v>
      </c>
      <c r="S367" s="35">
        <f t="shared" si="158"/>
        <v>0</v>
      </c>
      <c r="T367" s="35">
        <f t="shared" si="159"/>
        <v>0</v>
      </c>
      <c r="U367" s="134">
        <f>SUM($R$2:$R367)</f>
        <v>-254134.35014111755</v>
      </c>
      <c r="V367" s="134">
        <f t="shared" si="141"/>
        <v>254134.35014111755</v>
      </c>
      <c r="W367" s="35">
        <f t="shared" si="142"/>
        <v>-254.13435014111755</v>
      </c>
      <c r="X367" s="135">
        <f t="shared" si="143"/>
        <v>254.13435014111755</v>
      </c>
      <c r="Y367" s="150">
        <f t="shared" si="144"/>
        <v>390.74535983805754</v>
      </c>
      <c r="Z367" s="11">
        <f t="shared" si="145"/>
        <v>631.05991631945108</v>
      </c>
      <c r="AA367" s="12">
        <f>1/2*'Vehicle data and specs'!$C$6*$D367^2</f>
        <v>13985.4375</v>
      </c>
      <c r="AB367" s="113">
        <f t="shared" si="146"/>
        <v>13.9854375</v>
      </c>
      <c r="AC367" s="183">
        <f t="shared" si="160"/>
        <v>0.1791332527719931</v>
      </c>
      <c r="AD367" s="42">
        <f t="shared" si="147"/>
        <v>-7.0592875039199324E-2</v>
      </c>
      <c r="AE367" s="42">
        <f t="shared" si="148"/>
        <v>7.0592875039199324E-2</v>
      </c>
      <c r="AF367" s="153">
        <f t="shared" si="161"/>
        <v>0.10854037773279378</v>
      </c>
      <c r="AG367" s="156">
        <f t="shared" si="149"/>
        <v>203.30748011289404</v>
      </c>
      <c r="AH367" s="157">
        <f t="shared" si="150"/>
        <v>5.6474300031359455E-2</v>
      </c>
      <c r="AI367" s="160">
        <f t="shared" si="151"/>
        <v>0.62802597441406349</v>
      </c>
      <c r="AJ367" s="13">
        <f t="shared" si="152"/>
        <v>0</v>
      </c>
      <c r="AK367" s="13">
        <f t="shared" si="153"/>
        <v>0</v>
      </c>
      <c r="AL367" s="161">
        <f t="shared" si="154"/>
        <v>0.62802597441406349</v>
      </c>
    </row>
    <row r="368" spans="1:38" x14ac:dyDescent="0.45">
      <c r="A368" s="44" t="s">
        <v>1</v>
      </c>
      <c r="B368" s="16">
        <v>366</v>
      </c>
      <c r="C368" s="52">
        <v>366</v>
      </c>
      <c r="D368" s="23">
        <f t="shared" si="135"/>
        <v>5.7777777777777777</v>
      </c>
      <c r="E368" s="58">
        <v>20.8</v>
      </c>
      <c r="F368" s="81">
        <f t="shared" si="155"/>
        <v>6.9444444444444448E-2</v>
      </c>
      <c r="G368" s="82">
        <f t="shared" si="156"/>
        <v>0.25</v>
      </c>
      <c r="H368" s="93">
        <f>SUM($D$2:$D368)</f>
        <v>2547.0277777777778</v>
      </c>
      <c r="I368" s="94">
        <f t="shared" si="157"/>
        <v>5.8888888888886868</v>
      </c>
      <c r="J368" s="100">
        <f>'Vehicle data and specs'!$C$6*$F368</f>
        <v>58.75</v>
      </c>
      <c r="K368" s="8">
        <f>'Vehicle data and specs'!$C$6*9.81*'Vehicle data and specs'!$C$17</f>
        <v>82.99260000000001</v>
      </c>
      <c r="L368" s="10">
        <f>(1/2)*'Vehicle data and specs'!$C$20*'Vehicle data and specs'!$C$11*'Vehicle data and specs'!$C$13*$D368^2</f>
        <v>14.619543209876545</v>
      </c>
      <c r="M368" s="101">
        <f t="shared" si="136"/>
        <v>156.36214320987656</v>
      </c>
      <c r="N368" s="111">
        <f t="shared" si="137"/>
        <v>0</v>
      </c>
      <c r="O368" s="120">
        <f t="shared" si="138"/>
        <v>920.79928779146371</v>
      </c>
      <c r="P368" s="11">
        <f>SUM($O$2:$O368)</f>
        <v>645800.5092669666</v>
      </c>
      <c r="Q368" s="121">
        <f t="shared" si="139"/>
        <v>645.80050926696663</v>
      </c>
      <c r="R368" s="133">
        <f t="shared" si="140"/>
        <v>0</v>
      </c>
      <c r="S368" s="35">
        <f t="shared" si="158"/>
        <v>0</v>
      </c>
      <c r="T368" s="35">
        <f t="shared" si="159"/>
        <v>0</v>
      </c>
      <c r="U368" s="134">
        <f>SUM($R$2:$R368)</f>
        <v>-254134.35014111755</v>
      </c>
      <c r="V368" s="134">
        <f t="shared" si="141"/>
        <v>254134.35014111755</v>
      </c>
      <c r="W368" s="35">
        <f t="shared" si="142"/>
        <v>-254.13435014111755</v>
      </c>
      <c r="X368" s="135">
        <f t="shared" si="143"/>
        <v>254.13435014111755</v>
      </c>
      <c r="Y368" s="150">
        <f t="shared" si="144"/>
        <v>391.66615912584905</v>
      </c>
      <c r="Z368" s="11">
        <f t="shared" si="145"/>
        <v>920.79928779146371</v>
      </c>
      <c r="AA368" s="12">
        <f>1/2*'Vehicle data and specs'!$C$6*$D368^2</f>
        <v>14120.888888888889</v>
      </c>
      <c r="AB368" s="113">
        <f t="shared" si="146"/>
        <v>14.120888888888889</v>
      </c>
      <c r="AC368" s="183">
        <f t="shared" si="160"/>
        <v>0.17938903035193518</v>
      </c>
      <c r="AD368" s="42">
        <f t="shared" si="147"/>
        <v>-7.0592875039199324E-2</v>
      </c>
      <c r="AE368" s="42">
        <f t="shared" si="148"/>
        <v>7.0592875039199324E-2</v>
      </c>
      <c r="AF368" s="153">
        <f t="shared" si="161"/>
        <v>0.10879615531273586</v>
      </c>
      <c r="AG368" s="156">
        <f t="shared" si="149"/>
        <v>203.30748011289404</v>
      </c>
      <c r="AH368" s="157">
        <f t="shared" si="150"/>
        <v>5.6474300031359455E-2</v>
      </c>
      <c r="AI368" s="160">
        <f t="shared" si="151"/>
        <v>0.90342571632373114</v>
      </c>
      <c r="AJ368" s="13">
        <f t="shared" si="152"/>
        <v>0</v>
      </c>
      <c r="AK368" s="13">
        <f t="shared" si="153"/>
        <v>0</v>
      </c>
      <c r="AL368" s="161">
        <f t="shared" si="154"/>
        <v>0.90342571632373114</v>
      </c>
    </row>
    <row r="369" spans="1:38" x14ac:dyDescent="0.45">
      <c r="A369" s="44" t="s">
        <v>1</v>
      </c>
      <c r="B369" s="16">
        <v>367</v>
      </c>
      <c r="C369" s="52">
        <v>367</v>
      </c>
      <c r="D369" s="23">
        <f t="shared" si="135"/>
        <v>5.8888888888888884</v>
      </c>
      <c r="E369" s="58">
        <v>21.2</v>
      </c>
      <c r="F369" s="81">
        <f t="shared" si="155"/>
        <v>0.18055555555555566</v>
      </c>
      <c r="G369" s="82">
        <f t="shared" si="156"/>
        <v>0.65000000000000036</v>
      </c>
      <c r="H369" s="93">
        <f>SUM($D$2:$D369)</f>
        <v>2552.9166666666665</v>
      </c>
      <c r="I369" s="94">
        <f t="shared" si="157"/>
        <v>6.1388888888886868</v>
      </c>
      <c r="J369" s="100">
        <f>'Vehicle data and specs'!$C$6*$F369</f>
        <v>152.75000000000009</v>
      </c>
      <c r="K369" s="8">
        <f>'Vehicle data and specs'!$C$6*9.81*'Vehicle data and specs'!$C$17</f>
        <v>82.99260000000001</v>
      </c>
      <c r="L369" s="10">
        <f>(1/2)*'Vehicle data and specs'!$C$20*'Vehicle data and specs'!$C$11*'Vehicle data and specs'!$C$13*$D369^2</f>
        <v>15.187239969135801</v>
      </c>
      <c r="M369" s="101">
        <f t="shared" si="136"/>
        <v>250.92983996913588</v>
      </c>
      <c r="N369" s="111">
        <f t="shared" si="137"/>
        <v>0</v>
      </c>
      <c r="O369" s="120">
        <f t="shared" si="138"/>
        <v>1540.4304064771445</v>
      </c>
      <c r="P369" s="11">
        <f>SUM($O$2:$O369)</f>
        <v>647340.93967344379</v>
      </c>
      <c r="Q369" s="121">
        <f t="shared" si="139"/>
        <v>647.34093967344381</v>
      </c>
      <c r="R369" s="133">
        <f t="shared" si="140"/>
        <v>0</v>
      </c>
      <c r="S369" s="35">
        <f t="shared" si="158"/>
        <v>0</v>
      </c>
      <c r="T369" s="35">
        <f t="shared" si="159"/>
        <v>0</v>
      </c>
      <c r="U369" s="134">
        <f>SUM($R$2:$R369)</f>
        <v>-254134.35014111755</v>
      </c>
      <c r="V369" s="134">
        <f t="shared" si="141"/>
        <v>254134.35014111755</v>
      </c>
      <c r="W369" s="35">
        <f t="shared" si="142"/>
        <v>-254.13435014111755</v>
      </c>
      <c r="X369" s="135">
        <f t="shared" si="143"/>
        <v>254.13435014111755</v>
      </c>
      <c r="Y369" s="150">
        <f t="shared" si="144"/>
        <v>393.20658953232623</v>
      </c>
      <c r="Z369" s="11">
        <f t="shared" si="145"/>
        <v>1540.4304064771445</v>
      </c>
      <c r="AA369" s="12">
        <f>1/2*'Vehicle data and specs'!$C$6*$D369^2</f>
        <v>14669.222222222219</v>
      </c>
      <c r="AB369" s="113">
        <f t="shared" si="146"/>
        <v>14.669222222222219</v>
      </c>
      <c r="AC369" s="183">
        <f t="shared" si="160"/>
        <v>0.17981692768706772</v>
      </c>
      <c r="AD369" s="42">
        <f t="shared" si="147"/>
        <v>-7.0592875039199324E-2</v>
      </c>
      <c r="AE369" s="42">
        <f t="shared" si="148"/>
        <v>7.0592875039199324E-2</v>
      </c>
      <c r="AF369" s="153">
        <f t="shared" si="161"/>
        <v>0.1092240526478684</v>
      </c>
      <c r="AG369" s="156">
        <f t="shared" si="149"/>
        <v>203.30748011289404</v>
      </c>
      <c r="AH369" s="157">
        <f t="shared" si="150"/>
        <v>5.6474300031359455E-2</v>
      </c>
      <c r="AI369" s="160">
        <f t="shared" si="151"/>
        <v>1.4776979464849112</v>
      </c>
      <c r="AJ369" s="13">
        <f t="shared" si="152"/>
        <v>0</v>
      </c>
      <c r="AK369" s="13">
        <f t="shared" si="153"/>
        <v>0</v>
      </c>
      <c r="AL369" s="161">
        <f t="shared" si="154"/>
        <v>1.4776979464849112</v>
      </c>
    </row>
    <row r="370" spans="1:38" x14ac:dyDescent="0.45">
      <c r="A370" s="44" t="s">
        <v>1</v>
      </c>
      <c r="B370" s="16">
        <v>368</v>
      </c>
      <c r="C370" s="52">
        <v>368</v>
      </c>
      <c r="D370" s="23">
        <f t="shared" si="135"/>
        <v>6.1388888888888893</v>
      </c>
      <c r="E370" s="58">
        <v>22.1</v>
      </c>
      <c r="F370" s="81">
        <f t="shared" si="155"/>
        <v>0.31944444444444453</v>
      </c>
      <c r="G370" s="82">
        <f t="shared" si="156"/>
        <v>1.1500000000000004</v>
      </c>
      <c r="H370" s="93">
        <f>SUM($D$2:$D370)</f>
        <v>2559.0555555555552</v>
      </c>
      <c r="I370" s="94">
        <f t="shared" si="157"/>
        <v>6.5277777777778283</v>
      </c>
      <c r="J370" s="100">
        <f>'Vehicle data and specs'!$C$6*$F370</f>
        <v>270.25000000000006</v>
      </c>
      <c r="K370" s="8">
        <f>'Vehicle data and specs'!$C$6*9.81*'Vehicle data and specs'!$C$17</f>
        <v>82.99260000000001</v>
      </c>
      <c r="L370" s="10">
        <f>(1/2)*'Vehicle data and specs'!$C$20*'Vehicle data and specs'!$C$11*'Vehicle data and specs'!$C$13*$D370^2</f>
        <v>16.504093701774696</v>
      </c>
      <c r="M370" s="101">
        <f t="shared" si="136"/>
        <v>369.74669370177475</v>
      </c>
      <c r="N370" s="111">
        <f t="shared" si="137"/>
        <v>0</v>
      </c>
      <c r="O370" s="120">
        <f t="shared" si="138"/>
        <v>2413.6242505532705</v>
      </c>
      <c r="P370" s="11">
        <f>SUM($O$2:$O370)</f>
        <v>649754.56392399711</v>
      </c>
      <c r="Q370" s="121">
        <f t="shared" si="139"/>
        <v>649.75456392399713</v>
      </c>
      <c r="R370" s="133">
        <f t="shared" si="140"/>
        <v>0</v>
      </c>
      <c r="S370" s="35">
        <f t="shared" si="158"/>
        <v>0</v>
      </c>
      <c r="T370" s="35">
        <f t="shared" si="159"/>
        <v>0</v>
      </c>
      <c r="U370" s="134">
        <f>SUM($R$2:$R370)</f>
        <v>-254134.35014111755</v>
      </c>
      <c r="V370" s="134">
        <f t="shared" si="141"/>
        <v>254134.35014111755</v>
      </c>
      <c r="W370" s="35">
        <f t="shared" si="142"/>
        <v>-254.13435014111755</v>
      </c>
      <c r="X370" s="135">
        <f t="shared" si="143"/>
        <v>254.13435014111755</v>
      </c>
      <c r="Y370" s="150">
        <f t="shared" si="144"/>
        <v>395.62021378287955</v>
      </c>
      <c r="Z370" s="11">
        <f t="shared" si="145"/>
        <v>2413.6242505532705</v>
      </c>
      <c r="AA370" s="12">
        <f>1/2*'Vehicle data and specs'!$C$6*$D370^2</f>
        <v>15941.159722222224</v>
      </c>
      <c r="AB370" s="113">
        <f t="shared" si="146"/>
        <v>15.941159722222224</v>
      </c>
      <c r="AC370" s="183">
        <f t="shared" si="160"/>
        <v>0.18048737886777699</v>
      </c>
      <c r="AD370" s="42">
        <f t="shared" si="147"/>
        <v>-7.0592875039199324E-2</v>
      </c>
      <c r="AE370" s="42">
        <f t="shared" si="148"/>
        <v>7.0592875039199324E-2</v>
      </c>
      <c r="AF370" s="153">
        <f t="shared" si="161"/>
        <v>0.10989450382857767</v>
      </c>
      <c r="AG370" s="156">
        <f t="shared" si="149"/>
        <v>203.30748011289404</v>
      </c>
      <c r="AH370" s="157">
        <f t="shared" si="150"/>
        <v>5.6474300031359455E-2</v>
      </c>
      <c r="AI370" s="160">
        <f t="shared" si="151"/>
        <v>2.2698338696692284</v>
      </c>
      <c r="AJ370" s="13">
        <f t="shared" si="152"/>
        <v>0</v>
      </c>
      <c r="AK370" s="13">
        <f t="shared" si="153"/>
        <v>0</v>
      </c>
      <c r="AL370" s="161">
        <f t="shared" si="154"/>
        <v>2.2698338696692284</v>
      </c>
    </row>
    <row r="371" spans="1:38" x14ac:dyDescent="0.45">
      <c r="A371" s="44" t="s">
        <v>1</v>
      </c>
      <c r="B371" s="16">
        <v>369</v>
      </c>
      <c r="C371" s="52">
        <v>369</v>
      </c>
      <c r="D371" s="23">
        <f t="shared" si="135"/>
        <v>6.5277777777777777</v>
      </c>
      <c r="E371" s="58">
        <v>23.5</v>
      </c>
      <c r="F371" s="81">
        <f t="shared" si="155"/>
        <v>0.30555555555555547</v>
      </c>
      <c r="G371" s="82">
        <f t="shared" si="156"/>
        <v>1.0999999999999996</v>
      </c>
      <c r="H371" s="93">
        <f>SUM($D$2:$D371)</f>
        <v>2565.583333333333</v>
      </c>
      <c r="I371" s="94">
        <f t="shared" si="157"/>
        <v>6.75</v>
      </c>
      <c r="J371" s="100">
        <f>'Vehicle data and specs'!$C$6*$F371</f>
        <v>258.49999999999994</v>
      </c>
      <c r="K371" s="8">
        <f>'Vehicle data and specs'!$C$6*9.81*'Vehicle data and specs'!$C$17</f>
        <v>82.99260000000001</v>
      </c>
      <c r="L371" s="10">
        <f>(1/2)*'Vehicle data and specs'!$C$20*'Vehicle data and specs'!$C$11*'Vehicle data and specs'!$C$13*$D371^2</f>
        <v>18.661341386959876</v>
      </c>
      <c r="M371" s="101">
        <f t="shared" si="136"/>
        <v>360.15394138695979</v>
      </c>
      <c r="N371" s="111">
        <f t="shared" si="137"/>
        <v>0</v>
      </c>
      <c r="O371" s="120">
        <f t="shared" si="138"/>
        <v>2431.0391043619784</v>
      </c>
      <c r="P371" s="11">
        <f>SUM($O$2:$O371)</f>
        <v>652185.60302835912</v>
      </c>
      <c r="Q371" s="121">
        <f t="shared" si="139"/>
        <v>652.18560302835908</v>
      </c>
      <c r="R371" s="133">
        <f t="shared" si="140"/>
        <v>0</v>
      </c>
      <c r="S371" s="35">
        <f t="shared" si="158"/>
        <v>0</v>
      </c>
      <c r="T371" s="35">
        <f t="shared" si="159"/>
        <v>0</v>
      </c>
      <c r="U371" s="134">
        <f>SUM($R$2:$R371)</f>
        <v>-254134.35014111755</v>
      </c>
      <c r="V371" s="134">
        <f t="shared" si="141"/>
        <v>254134.35014111755</v>
      </c>
      <c r="W371" s="35">
        <f t="shared" si="142"/>
        <v>-254.13435014111755</v>
      </c>
      <c r="X371" s="135">
        <f t="shared" si="143"/>
        <v>254.13435014111755</v>
      </c>
      <c r="Y371" s="150">
        <f t="shared" si="144"/>
        <v>398.0512528872415</v>
      </c>
      <c r="Z371" s="11">
        <f t="shared" si="145"/>
        <v>2431.0391043619784</v>
      </c>
      <c r="AA371" s="12">
        <f>1/2*'Vehicle data and specs'!$C$6*$D371^2</f>
        <v>18024.826388888887</v>
      </c>
      <c r="AB371" s="113">
        <f t="shared" si="146"/>
        <v>18.024826388888886</v>
      </c>
      <c r="AC371" s="183">
        <f t="shared" si="160"/>
        <v>0.18116266750787752</v>
      </c>
      <c r="AD371" s="42">
        <f t="shared" si="147"/>
        <v>-7.0592875039199324E-2</v>
      </c>
      <c r="AE371" s="42">
        <f t="shared" si="148"/>
        <v>7.0592875039199324E-2</v>
      </c>
      <c r="AF371" s="153">
        <f t="shared" si="161"/>
        <v>0.11056979246867819</v>
      </c>
      <c r="AG371" s="156">
        <f t="shared" si="149"/>
        <v>203.30748011289404</v>
      </c>
      <c r="AH371" s="157">
        <f t="shared" si="150"/>
        <v>5.6474300031359455E-2</v>
      </c>
      <c r="AI371" s="160">
        <f t="shared" si="151"/>
        <v>2.3510048951648765</v>
      </c>
      <c r="AJ371" s="13">
        <f t="shared" si="152"/>
        <v>0</v>
      </c>
      <c r="AK371" s="13">
        <f t="shared" si="153"/>
        <v>0</v>
      </c>
      <c r="AL371" s="161">
        <f t="shared" si="154"/>
        <v>2.3510048951648765</v>
      </c>
    </row>
    <row r="372" spans="1:38" x14ac:dyDescent="0.45">
      <c r="A372" s="44" t="s">
        <v>1</v>
      </c>
      <c r="B372" s="16">
        <v>370</v>
      </c>
      <c r="C372" s="52">
        <v>370</v>
      </c>
      <c r="D372" s="23">
        <f t="shared" si="135"/>
        <v>6.75</v>
      </c>
      <c r="E372" s="58">
        <v>24.3</v>
      </c>
      <c r="F372" s="81">
        <f t="shared" si="155"/>
        <v>0.1388888888888889</v>
      </c>
      <c r="G372" s="82">
        <f t="shared" si="156"/>
        <v>0.5</v>
      </c>
      <c r="H372" s="93">
        <f>SUM($D$2:$D372)</f>
        <v>2572.333333333333</v>
      </c>
      <c r="I372" s="94">
        <f t="shared" si="157"/>
        <v>6.8055555555556566</v>
      </c>
      <c r="J372" s="100">
        <f>'Vehicle data and specs'!$C$6*$F372</f>
        <v>117.5</v>
      </c>
      <c r="K372" s="8">
        <f>'Vehicle data and specs'!$C$6*9.81*'Vehicle data and specs'!$C$17</f>
        <v>82.99260000000001</v>
      </c>
      <c r="L372" s="10">
        <f>(1/2)*'Vehicle data and specs'!$C$20*'Vehicle data and specs'!$C$11*'Vehicle data and specs'!$C$13*$D372^2</f>
        <v>19.95352734375</v>
      </c>
      <c r="M372" s="101">
        <f t="shared" si="136"/>
        <v>220.44612734375002</v>
      </c>
      <c r="N372" s="111">
        <f t="shared" si="137"/>
        <v>0</v>
      </c>
      <c r="O372" s="120">
        <f t="shared" si="138"/>
        <v>1500.2583666449877</v>
      </c>
      <c r="P372" s="11">
        <f>SUM($O$2:$O372)</f>
        <v>653685.86139500409</v>
      </c>
      <c r="Q372" s="121">
        <f t="shared" si="139"/>
        <v>653.68586139500405</v>
      </c>
      <c r="R372" s="133">
        <f t="shared" si="140"/>
        <v>0</v>
      </c>
      <c r="S372" s="35">
        <f t="shared" si="158"/>
        <v>0</v>
      </c>
      <c r="T372" s="35">
        <f t="shared" si="159"/>
        <v>0</v>
      </c>
      <c r="U372" s="134">
        <f>SUM($R$2:$R372)</f>
        <v>-254134.35014111755</v>
      </c>
      <c r="V372" s="134">
        <f t="shared" si="141"/>
        <v>254134.35014111755</v>
      </c>
      <c r="W372" s="35">
        <f t="shared" si="142"/>
        <v>-254.13435014111755</v>
      </c>
      <c r="X372" s="135">
        <f t="shared" si="143"/>
        <v>254.13435014111755</v>
      </c>
      <c r="Y372" s="150">
        <f t="shared" si="144"/>
        <v>399.55151125388647</v>
      </c>
      <c r="Z372" s="11">
        <f t="shared" si="145"/>
        <v>1500.2583666449877</v>
      </c>
      <c r="AA372" s="12">
        <f>1/2*'Vehicle data and specs'!$C$6*$D372^2</f>
        <v>19272.9375</v>
      </c>
      <c r="AB372" s="113">
        <f t="shared" si="146"/>
        <v>19.272937500000001</v>
      </c>
      <c r="AC372" s="183">
        <f t="shared" si="160"/>
        <v>0.18157940594305669</v>
      </c>
      <c r="AD372" s="42">
        <f t="shared" si="147"/>
        <v>-7.0592875039199324E-2</v>
      </c>
      <c r="AE372" s="42">
        <f t="shared" si="148"/>
        <v>7.0592875039199324E-2</v>
      </c>
      <c r="AF372" s="153">
        <f t="shared" si="161"/>
        <v>0.11098653090385736</v>
      </c>
      <c r="AG372" s="156">
        <f t="shared" si="149"/>
        <v>203.30748011289404</v>
      </c>
      <c r="AH372" s="157">
        <f t="shared" si="150"/>
        <v>5.6474300031359455E-2</v>
      </c>
      <c r="AI372" s="160">
        <f t="shared" si="151"/>
        <v>1.4880113595703126</v>
      </c>
      <c r="AJ372" s="13">
        <f t="shared" si="152"/>
        <v>0</v>
      </c>
      <c r="AK372" s="13">
        <f t="shared" si="153"/>
        <v>0</v>
      </c>
      <c r="AL372" s="161">
        <f t="shared" si="154"/>
        <v>1.4880113595703126</v>
      </c>
    </row>
    <row r="373" spans="1:38" x14ac:dyDescent="0.45">
      <c r="A373" s="44" t="s">
        <v>1</v>
      </c>
      <c r="B373" s="16">
        <v>371</v>
      </c>
      <c r="C373" s="52">
        <v>371</v>
      </c>
      <c r="D373" s="23">
        <f t="shared" si="135"/>
        <v>6.8055555555555554</v>
      </c>
      <c r="E373" s="58">
        <v>24.5</v>
      </c>
      <c r="F373" s="81">
        <f t="shared" si="155"/>
        <v>-6.9444444444444448E-2</v>
      </c>
      <c r="G373" s="82">
        <f t="shared" si="156"/>
        <v>-0.25</v>
      </c>
      <c r="H373" s="93">
        <f>SUM($D$2:$D373)</f>
        <v>2579.1388888888887</v>
      </c>
      <c r="I373" s="94">
        <f t="shared" si="157"/>
        <v>6.6111111111113132</v>
      </c>
      <c r="J373" s="100">
        <f>'Vehicle data and specs'!$C$6*$F373</f>
        <v>-58.75</v>
      </c>
      <c r="K373" s="8">
        <f>'Vehicle data and specs'!$C$6*9.81*'Vehicle data and specs'!$C$17</f>
        <v>82.99260000000001</v>
      </c>
      <c r="L373" s="10">
        <f>(1/2)*'Vehicle data and specs'!$C$20*'Vehicle data and specs'!$C$11*'Vehicle data and specs'!$C$13*$D373^2</f>
        <v>20.283332127700618</v>
      </c>
      <c r="M373" s="101">
        <f t="shared" si="136"/>
        <v>44.525932127700628</v>
      </c>
      <c r="N373" s="111">
        <f t="shared" si="137"/>
        <v>0</v>
      </c>
      <c r="O373" s="120">
        <f t="shared" si="138"/>
        <v>0</v>
      </c>
      <c r="P373" s="11">
        <f>SUM($O$2:$O373)</f>
        <v>653685.86139500409</v>
      </c>
      <c r="Q373" s="121">
        <f t="shared" si="139"/>
        <v>653.68586139500405</v>
      </c>
      <c r="R373" s="133">
        <f t="shared" si="140"/>
        <v>0</v>
      </c>
      <c r="S373" s="35">
        <f t="shared" si="158"/>
        <v>0</v>
      </c>
      <c r="T373" s="35">
        <f t="shared" si="159"/>
        <v>0</v>
      </c>
      <c r="U373" s="134">
        <f>SUM($R$2:$R373)</f>
        <v>-254134.35014111755</v>
      </c>
      <c r="V373" s="134">
        <f t="shared" si="141"/>
        <v>254134.35014111755</v>
      </c>
      <c r="W373" s="35">
        <f t="shared" si="142"/>
        <v>-254.13435014111755</v>
      </c>
      <c r="X373" s="135">
        <f t="shared" si="143"/>
        <v>254.13435014111755</v>
      </c>
      <c r="Y373" s="150">
        <f t="shared" si="144"/>
        <v>399.55151125388647</v>
      </c>
      <c r="Z373" s="11">
        <f t="shared" si="145"/>
        <v>0</v>
      </c>
      <c r="AA373" s="12">
        <f>1/2*'Vehicle data and specs'!$C$6*$D373^2</f>
        <v>19591.493055555555</v>
      </c>
      <c r="AB373" s="113">
        <f t="shared" si="146"/>
        <v>19.591493055555556</v>
      </c>
      <c r="AC373" s="183">
        <f t="shared" si="160"/>
        <v>0.18157940594305669</v>
      </c>
      <c r="AD373" s="42">
        <f t="shared" si="147"/>
        <v>-7.0592875039199324E-2</v>
      </c>
      <c r="AE373" s="42">
        <f t="shared" si="148"/>
        <v>7.0592875039199324E-2</v>
      </c>
      <c r="AF373" s="153">
        <f t="shared" si="161"/>
        <v>0.11098653090385736</v>
      </c>
      <c r="AG373" s="156">
        <f t="shared" si="149"/>
        <v>203.30748011289404</v>
      </c>
      <c r="AH373" s="157">
        <f t="shared" si="150"/>
        <v>5.6474300031359455E-2</v>
      </c>
      <c r="AI373" s="160">
        <f t="shared" si="151"/>
        <v>0.30302370475796259</v>
      </c>
      <c r="AJ373" s="13">
        <f t="shared" si="152"/>
        <v>0</v>
      </c>
      <c r="AK373" s="13">
        <f t="shared" si="153"/>
        <v>0</v>
      </c>
      <c r="AL373" s="161">
        <f t="shared" si="154"/>
        <v>0.30302370475796259</v>
      </c>
    </row>
    <row r="374" spans="1:38" x14ac:dyDescent="0.45">
      <c r="A374" s="44" t="s">
        <v>1</v>
      </c>
      <c r="B374" s="16">
        <v>372</v>
      </c>
      <c r="C374" s="52">
        <v>372</v>
      </c>
      <c r="D374" s="23">
        <f t="shared" si="135"/>
        <v>6.6111111111111107</v>
      </c>
      <c r="E374" s="58">
        <v>23.8</v>
      </c>
      <c r="F374" s="81">
        <f t="shared" si="155"/>
        <v>-0.44444444444444431</v>
      </c>
      <c r="G374" s="82">
        <f t="shared" si="156"/>
        <v>-1.5999999999999996</v>
      </c>
      <c r="H374" s="93">
        <f>SUM($D$2:$D374)</f>
        <v>2585.75</v>
      </c>
      <c r="I374" s="94">
        <f t="shared" si="157"/>
        <v>5.9166666666665151</v>
      </c>
      <c r="J374" s="100">
        <f>'Vehicle data and specs'!$C$6*$F374</f>
        <v>-375.99999999999989</v>
      </c>
      <c r="K374" s="8">
        <f>'Vehicle data and specs'!$C$6*9.81*'Vehicle data and specs'!$C$17</f>
        <v>82.99260000000001</v>
      </c>
      <c r="L374" s="10">
        <f>(1/2)*'Vehicle data and specs'!$C$20*'Vehicle data and specs'!$C$11*'Vehicle data and specs'!$C$13*$D374^2</f>
        <v>19.140842399691358</v>
      </c>
      <c r="M374" s="101">
        <f t="shared" si="136"/>
        <v>-273.86655760030851</v>
      </c>
      <c r="N374" s="111">
        <f t="shared" si="137"/>
        <v>1</v>
      </c>
      <c r="O374" s="120">
        <f t="shared" si="138"/>
        <v>0</v>
      </c>
      <c r="P374" s="11">
        <f>SUM($O$2:$O374)</f>
        <v>653685.86139500409</v>
      </c>
      <c r="Q374" s="121">
        <f t="shared" si="139"/>
        <v>653.68586139500405</v>
      </c>
      <c r="R374" s="133">
        <f t="shared" si="140"/>
        <v>-1620.3771324684506</v>
      </c>
      <c r="S374" s="35">
        <f t="shared" si="158"/>
        <v>1620.3771324684506</v>
      </c>
      <c r="T374" s="35">
        <f t="shared" si="159"/>
        <v>1.6203771324684506</v>
      </c>
      <c r="U374" s="134">
        <f>SUM($R$2:$R374)</f>
        <v>-255754.727273586</v>
      </c>
      <c r="V374" s="134">
        <f t="shared" si="141"/>
        <v>255754.727273586</v>
      </c>
      <c r="W374" s="35">
        <f t="shared" si="142"/>
        <v>-255.75472727358601</v>
      </c>
      <c r="X374" s="135">
        <f t="shared" si="143"/>
        <v>255.75472727358601</v>
      </c>
      <c r="Y374" s="150">
        <f t="shared" si="144"/>
        <v>397.93113412141804</v>
      </c>
      <c r="Z374" s="11">
        <f t="shared" si="145"/>
        <v>-1620.3771324684506</v>
      </c>
      <c r="AA374" s="12">
        <f>1/2*'Vehicle data and specs'!$C$6*$D374^2</f>
        <v>18487.972222222219</v>
      </c>
      <c r="AB374" s="113">
        <f t="shared" si="146"/>
        <v>18.487972222222218</v>
      </c>
      <c r="AC374" s="183">
        <f t="shared" si="160"/>
        <v>0.18157940594305669</v>
      </c>
      <c r="AD374" s="42">
        <f t="shared" si="147"/>
        <v>-7.1042979798218331E-2</v>
      </c>
      <c r="AE374" s="42">
        <f t="shared" si="148"/>
        <v>7.1042979798218331E-2</v>
      </c>
      <c r="AF374" s="153">
        <f t="shared" si="161"/>
        <v>0.11053642614483836</v>
      </c>
      <c r="AG374" s="156">
        <f t="shared" si="149"/>
        <v>204.60378181886881</v>
      </c>
      <c r="AH374" s="157">
        <f t="shared" si="150"/>
        <v>5.683438383857467E-2</v>
      </c>
      <c r="AI374" s="160">
        <f t="shared" si="151"/>
        <v>0</v>
      </c>
      <c r="AJ374" s="13">
        <f t="shared" si="152"/>
        <v>-1.8105622419131504</v>
      </c>
      <c r="AK374" s="13">
        <f t="shared" si="153"/>
        <v>1.8105622419131504</v>
      </c>
      <c r="AL374" s="161">
        <f t="shared" si="154"/>
        <v>-1.8105622419131504</v>
      </c>
    </row>
    <row r="375" spans="1:38" x14ac:dyDescent="0.45">
      <c r="A375" s="44" t="s">
        <v>1</v>
      </c>
      <c r="B375" s="16">
        <v>373</v>
      </c>
      <c r="C375" s="52">
        <v>373</v>
      </c>
      <c r="D375" s="23">
        <f t="shared" si="135"/>
        <v>5.916666666666667</v>
      </c>
      <c r="E375" s="58">
        <v>21.3</v>
      </c>
      <c r="F375" s="81">
        <f t="shared" si="155"/>
        <v>-0.84722222222222243</v>
      </c>
      <c r="G375" s="82">
        <f t="shared" si="156"/>
        <v>-3.0500000000000007</v>
      </c>
      <c r="H375" s="93">
        <f>SUM($D$2:$D375)</f>
        <v>2591.6666666666665</v>
      </c>
      <c r="I375" s="94">
        <f t="shared" si="157"/>
        <v>4.9166666666665151</v>
      </c>
      <c r="J375" s="100">
        <f>'Vehicle data and specs'!$C$6*$F375</f>
        <v>-716.75000000000023</v>
      </c>
      <c r="K375" s="8">
        <f>'Vehicle data and specs'!$C$6*9.81*'Vehicle data and specs'!$C$17</f>
        <v>82.99260000000001</v>
      </c>
      <c r="L375" s="10">
        <f>(1/2)*'Vehicle data and specs'!$C$20*'Vehicle data and specs'!$C$11*'Vehicle data and specs'!$C$13*$D375^2</f>
        <v>15.330853732638893</v>
      </c>
      <c r="M375" s="101">
        <f t="shared" si="136"/>
        <v>-618.42654626736135</v>
      </c>
      <c r="N375" s="111">
        <f t="shared" si="137"/>
        <v>1</v>
      </c>
      <c r="O375" s="120">
        <f t="shared" si="138"/>
        <v>0</v>
      </c>
      <c r="P375" s="11">
        <f>SUM($O$2:$O375)</f>
        <v>653685.86139500409</v>
      </c>
      <c r="Q375" s="121">
        <f t="shared" si="139"/>
        <v>653.68586139500405</v>
      </c>
      <c r="R375" s="133">
        <f t="shared" si="140"/>
        <v>-3040.597185814433</v>
      </c>
      <c r="S375" s="35">
        <f t="shared" si="158"/>
        <v>3040.597185814433</v>
      </c>
      <c r="T375" s="35">
        <f t="shared" si="159"/>
        <v>3.0405971858144332</v>
      </c>
      <c r="U375" s="134">
        <f>SUM($R$2:$R375)</f>
        <v>-258795.32445940044</v>
      </c>
      <c r="V375" s="134">
        <f t="shared" si="141"/>
        <v>258795.32445940044</v>
      </c>
      <c r="W375" s="35">
        <f t="shared" si="142"/>
        <v>-258.79532445940043</v>
      </c>
      <c r="X375" s="135">
        <f t="shared" si="143"/>
        <v>258.79532445940043</v>
      </c>
      <c r="Y375" s="150">
        <f t="shared" si="144"/>
        <v>394.89053693560362</v>
      </c>
      <c r="Z375" s="11">
        <f t="shared" si="145"/>
        <v>-3040.597185814433</v>
      </c>
      <c r="AA375" s="12">
        <f>1/2*'Vehicle data and specs'!$C$6*$D375^2</f>
        <v>14807.937500000002</v>
      </c>
      <c r="AB375" s="113">
        <f t="shared" si="146"/>
        <v>14.807937500000001</v>
      </c>
      <c r="AC375" s="183">
        <f t="shared" si="160"/>
        <v>0.18157940594305669</v>
      </c>
      <c r="AD375" s="42">
        <f t="shared" si="147"/>
        <v>-7.1887590127611228E-2</v>
      </c>
      <c r="AE375" s="42">
        <f t="shared" si="148"/>
        <v>7.1887590127611228E-2</v>
      </c>
      <c r="AF375" s="153">
        <f t="shared" si="161"/>
        <v>0.10969181581544546</v>
      </c>
      <c r="AG375" s="156">
        <f t="shared" si="149"/>
        <v>207.03625956752035</v>
      </c>
      <c r="AH375" s="157">
        <f t="shared" si="150"/>
        <v>5.7510072102088985E-2</v>
      </c>
      <c r="AI375" s="160">
        <f t="shared" si="151"/>
        <v>0</v>
      </c>
      <c r="AJ375" s="13">
        <f t="shared" si="152"/>
        <v>-3.6590237320818884</v>
      </c>
      <c r="AK375" s="13">
        <f t="shared" si="153"/>
        <v>3.6590237320818884</v>
      </c>
      <c r="AL375" s="161">
        <f t="shared" si="154"/>
        <v>-3.6590237320818884</v>
      </c>
    </row>
    <row r="376" spans="1:38" x14ac:dyDescent="0.45">
      <c r="A376" s="44" t="s">
        <v>1</v>
      </c>
      <c r="B376" s="16">
        <v>374</v>
      </c>
      <c r="C376" s="52">
        <v>374</v>
      </c>
      <c r="D376" s="23">
        <f t="shared" si="135"/>
        <v>4.9166666666666661</v>
      </c>
      <c r="E376" s="58">
        <v>17.7</v>
      </c>
      <c r="F376" s="81">
        <f t="shared" si="155"/>
        <v>-0.95833333333333337</v>
      </c>
      <c r="G376" s="82">
        <f t="shared" si="156"/>
        <v>-3.45</v>
      </c>
      <c r="H376" s="93">
        <f>SUM($D$2:$D376)</f>
        <v>2596.583333333333</v>
      </c>
      <c r="I376" s="94">
        <f t="shared" si="157"/>
        <v>4</v>
      </c>
      <c r="J376" s="100">
        <f>'Vehicle data and specs'!$C$6*$F376</f>
        <v>-810.75</v>
      </c>
      <c r="K376" s="8">
        <f>'Vehicle data and specs'!$C$6*9.81*'Vehicle data and specs'!$C$17</f>
        <v>82.99260000000001</v>
      </c>
      <c r="L376" s="10">
        <f>(1/2)*'Vehicle data and specs'!$C$20*'Vehicle data and specs'!$C$11*'Vehicle data and specs'!$C$13*$D376^2</f>
        <v>10.586530815972219</v>
      </c>
      <c r="M376" s="101">
        <f t="shared" si="136"/>
        <v>-717.17086918402777</v>
      </c>
      <c r="N376" s="111">
        <f t="shared" si="137"/>
        <v>1</v>
      </c>
      <c r="O376" s="120">
        <f t="shared" si="138"/>
        <v>0</v>
      </c>
      <c r="P376" s="11">
        <f>SUM($O$2:$O376)</f>
        <v>653685.86139500409</v>
      </c>
      <c r="Q376" s="121">
        <f t="shared" si="139"/>
        <v>653.68586139500405</v>
      </c>
      <c r="R376" s="133">
        <f t="shared" si="140"/>
        <v>-2868.6834767361111</v>
      </c>
      <c r="S376" s="35">
        <f t="shared" si="158"/>
        <v>2868.6834767361111</v>
      </c>
      <c r="T376" s="35">
        <f t="shared" si="159"/>
        <v>2.8686834767361109</v>
      </c>
      <c r="U376" s="134">
        <f>SUM($R$2:$R376)</f>
        <v>-261664.00793613654</v>
      </c>
      <c r="V376" s="134">
        <f t="shared" si="141"/>
        <v>261664.00793613654</v>
      </c>
      <c r="W376" s="35">
        <f t="shared" si="142"/>
        <v>-261.66400793613656</v>
      </c>
      <c r="X376" s="135">
        <f t="shared" si="143"/>
        <v>261.66400793613656</v>
      </c>
      <c r="Y376" s="150">
        <f t="shared" si="144"/>
        <v>392.0218534588675</v>
      </c>
      <c r="Z376" s="11">
        <f t="shared" si="145"/>
        <v>-2868.6834767361111</v>
      </c>
      <c r="AA376" s="12">
        <f>1/2*'Vehicle data and specs'!$C$6*$D376^2</f>
        <v>10225.437499999996</v>
      </c>
      <c r="AB376" s="113">
        <f t="shared" si="146"/>
        <v>10.225437499999996</v>
      </c>
      <c r="AC376" s="183">
        <f t="shared" si="160"/>
        <v>0.18157940594305669</v>
      </c>
      <c r="AD376" s="42">
        <f t="shared" si="147"/>
        <v>-7.2684446648926815E-2</v>
      </c>
      <c r="AE376" s="42">
        <f t="shared" si="148"/>
        <v>7.2684446648926815E-2</v>
      </c>
      <c r="AF376" s="153">
        <f t="shared" si="161"/>
        <v>0.10889495929412987</v>
      </c>
      <c r="AG376" s="156">
        <f t="shared" si="149"/>
        <v>209.33120634890926</v>
      </c>
      <c r="AH376" s="157">
        <f t="shared" si="150"/>
        <v>5.8147557319141459E-2</v>
      </c>
      <c r="AI376" s="160">
        <f t="shared" si="151"/>
        <v>0</v>
      </c>
      <c r="AJ376" s="13">
        <f t="shared" si="152"/>
        <v>-3.5260901068214694</v>
      </c>
      <c r="AK376" s="13">
        <f t="shared" si="153"/>
        <v>3.5260901068214694</v>
      </c>
      <c r="AL376" s="161">
        <f t="shared" si="154"/>
        <v>-3.5260901068214694</v>
      </c>
    </row>
    <row r="377" spans="1:38" x14ac:dyDescent="0.45">
      <c r="A377" s="44" t="s">
        <v>1</v>
      </c>
      <c r="B377" s="16">
        <v>375</v>
      </c>
      <c r="C377" s="52">
        <v>375</v>
      </c>
      <c r="D377" s="23">
        <f t="shared" si="135"/>
        <v>4</v>
      </c>
      <c r="E377" s="58">
        <v>14.4</v>
      </c>
      <c r="F377" s="81">
        <f t="shared" si="155"/>
        <v>-0.80555555555555536</v>
      </c>
      <c r="G377" s="82">
        <f t="shared" si="156"/>
        <v>-2.8999999999999995</v>
      </c>
      <c r="H377" s="93">
        <f>SUM($D$2:$D377)</f>
        <v>2600.583333333333</v>
      </c>
      <c r="I377" s="94">
        <f t="shared" si="157"/>
        <v>3.3055555555556566</v>
      </c>
      <c r="J377" s="100">
        <f>'Vehicle data and specs'!$C$6*$F377</f>
        <v>-681.49999999999989</v>
      </c>
      <c r="K377" s="8">
        <f>'Vehicle data and specs'!$C$6*9.81*'Vehicle data and specs'!$C$17</f>
        <v>82.99260000000001</v>
      </c>
      <c r="L377" s="10">
        <f>(1/2)*'Vehicle data and specs'!$C$20*'Vehicle data and specs'!$C$11*'Vehicle data and specs'!$C$13*$D377^2</f>
        <v>7.0070000000000006</v>
      </c>
      <c r="M377" s="101">
        <f t="shared" si="136"/>
        <v>-591.5003999999999</v>
      </c>
      <c r="N377" s="111">
        <f t="shared" si="137"/>
        <v>1</v>
      </c>
      <c r="O377" s="120">
        <f t="shared" si="138"/>
        <v>0</v>
      </c>
      <c r="P377" s="11">
        <f>SUM($O$2:$O377)</f>
        <v>653685.86139500409</v>
      </c>
      <c r="Q377" s="121">
        <f t="shared" si="139"/>
        <v>653.68586139500405</v>
      </c>
      <c r="R377" s="133">
        <f t="shared" si="140"/>
        <v>-1955.2374333333928</v>
      </c>
      <c r="S377" s="35">
        <f t="shared" si="158"/>
        <v>1955.2374333333928</v>
      </c>
      <c r="T377" s="35">
        <f t="shared" si="159"/>
        <v>1.9552374333333928</v>
      </c>
      <c r="U377" s="134">
        <f>SUM($R$2:$R377)</f>
        <v>-263619.24536946992</v>
      </c>
      <c r="V377" s="134">
        <f t="shared" si="141"/>
        <v>263619.24536946992</v>
      </c>
      <c r="W377" s="35">
        <f t="shared" si="142"/>
        <v>-263.61924536946992</v>
      </c>
      <c r="X377" s="135">
        <f t="shared" si="143"/>
        <v>263.61924536946992</v>
      </c>
      <c r="Y377" s="150">
        <f t="shared" si="144"/>
        <v>390.06661602553413</v>
      </c>
      <c r="Z377" s="11">
        <f t="shared" si="145"/>
        <v>-1955.2374333333928</v>
      </c>
      <c r="AA377" s="12">
        <f>1/2*'Vehicle data and specs'!$C$6*$D377^2</f>
        <v>6768</v>
      </c>
      <c r="AB377" s="113">
        <f t="shared" si="146"/>
        <v>6.7679999999999998</v>
      </c>
      <c r="AC377" s="183">
        <f t="shared" si="160"/>
        <v>0.18157940594305669</v>
      </c>
      <c r="AD377" s="42">
        <f t="shared" si="147"/>
        <v>-7.3227568158186096E-2</v>
      </c>
      <c r="AE377" s="42">
        <f t="shared" si="148"/>
        <v>7.3227568158186096E-2</v>
      </c>
      <c r="AF377" s="153">
        <f t="shared" si="161"/>
        <v>0.10835183778487059</v>
      </c>
      <c r="AG377" s="156">
        <f t="shared" si="149"/>
        <v>210.89539629557595</v>
      </c>
      <c r="AH377" s="157">
        <f t="shared" si="150"/>
        <v>5.8582054526548875E-2</v>
      </c>
      <c r="AI377" s="160">
        <f t="shared" si="151"/>
        <v>0</v>
      </c>
      <c r="AJ377" s="13">
        <f t="shared" si="152"/>
        <v>-2.3660015999999997</v>
      </c>
      <c r="AK377" s="13">
        <f t="shared" si="153"/>
        <v>2.3660015999999997</v>
      </c>
      <c r="AL377" s="161">
        <f t="shared" si="154"/>
        <v>-2.3660015999999997</v>
      </c>
    </row>
    <row r="378" spans="1:38" x14ac:dyDescent="0.45">
      <c r="A378" s="44" t="s">
        <v>1</v>
      </c>
      <c r="B378" s="16">
        <v>376</v>
      </c>
      <c r="C378" s="52">
        <v>376</v>
      </c>
      <c r="D378" s="23">
        <f t="shared" si="135"/>
        <v>3.3055555555555554</v>
      </c>
      <c r="E378" s="58">
        <v>11.9</v>
      </c>
      <c r="F378" s="81">
        <f t="shared" si="155"/>
        <v>-0.58333333333333348</v>
      </c>
      <c r="G378" s="82">
        <f t="shared" si="156"/>
        <v>-2.1000000000000005</v>
      </c>
      <c r="H378" s="93">
        <f>SUM($D$2:$D378)</f>
        <v>2603.8888888888887</v>
      </c>
      <c r="I378" s="94">
        <f t="shared" si="157"/>
        <v>2.8333333333334849</v>
      </c>
      <c r="J378" s="100">
        <f>'Vehicle data and specs'!$C$6*$F378</f>
        <v>-493.50000000000011</v>
      </c>
      <c r="K378" s="8">
        <f>'Vehicle data and specs'!$C$6*9.81*'Vehicle data and specs'!$C$17</f>
        <v>82.99260000000001</v>
      </c>
      <c r="L378" s="10">
        <f>(1/2)*'Vehicle data and specs'!$C$20*'Vehicle data and specs'!$C$11*'Vehicle data and specs'!$C$13*$D378^2</f>
        <v>4.7852105999228396</v>
      </c>
      <c r="M378" s="101">
        <f t="shared" si="136"/>
        <v>-405.72218940007724</v>
      </c>
      <c r="N378" s="111">
        <f t="shared" si="137"/>
        <v>1</v>
      </c>
      <c r="O378" s="120">
        <f t="shared" si="138"/>
        <v>0</v>
      </c>
      <c r="P378" s="11">
        <f>SUM($O$2:$O378)</f>
        <v>653685.86139500409</v>
      </c>
      <c r="Q378" s="121">
        <f t="shared" si="139"/>
        <v>653.68586139500405</v>
      </c>
      <c r="R378" s="133">
        <f t="shared" si="140"/>
        <v>-1149.5462033002802</v>
      </c>
      <c r="S378" s="35">
        <f t="shared" si="158"/>
        <v>1149.5462033002802</v>
      </c>
      <c r="T378" s="35">
        <f t="shared" si="159"/>
        <v>1.1495462033002803</v>
      </c>
      <c r="U378" s="134">
        <f>SUM($R$2:$R378)</f>
        <v>-264768.79157277022</v>
      </c>
      <c r="V378" s="134">
        <f t="shared" si="141"/>
        <v>264768.79157277022</v>
      </c>
      <c r="W378" s="35">
        <f t="shared" si="142"/>
        <v>-264.76879157277023</v>
      </c>
      <c r="X378" s="135">
        <f t="shared" si="143"/>
        <v>264.76879157277023</v>
      </c>
      <c r="Y378" s="150">
        <f t="shared" si="144"/>
        <v>388.91706982223383</v>
      </c>
      <c r="Z378" s="11">
        <f t="shared" si="145"/>
        <v>-1149.5462033002802</v>
      </c>
      <c r="AA378" s="12">
        <f>1/2*'Vehicle data and specs'!$C$6*$D378^2</f>
        <v>4621.9930555555547</v>
      </c>
      <c r="AB378" s="113">
        <f t="shared" si="146"/>
        <v>4.6219930555555546</v>
      </c>
      <c r="AC378" s="183">
        <f t="shared" si="160"/>
        <v>0.18157940594305669</v>
      </c>
      <c r="AD378" s="42">
        <f t="shared" si="147"/>
        <v>-7.3546886547991727E-2</v>
      </c>
      <c r="AE378" s="42">
        <f t="shared" si="148"/>
        <v>7.3546886547991727E-2</v>
      </c>
      <c r="AF378" s="153">
        <f t="shared" si="161"/>
        <v>0.10803251939506496</v>
      </c>
      <c r="AG378" s="156">
        <f t="shared" si="149"/>
        <v>211.8150332582162</v>
      </c>
      <c r="AH378" s="157">
        <f t="shared" si="150"/>
        <v>5.8837509238393391E-2</v>
      </c>
      <c r="AI378" s="160">
        <f t="shared" si="151"/>
        <v>0</v>
      </c>
      <c r="AJ378" s="13">
        <f t="shared" si="152"/>
        <v>-1.3411372371835886</v>
      </c>
      <c r="AK378" s="13">
        <f t="shared" si="153"/>
        <v>1.3411372371835886</v>
      </c>
      <c r="AL378" s="161">
        <f t="shared" si="154"/>
        <v>-1.3411372371835886</v>
      </c>
    </row>
    <row r="379" spans="1:38" x14ac:dyDescent="0.45">
      <c r="A379" s="44" t="s">
        <v>1</v>
      </c>
      <c r="B379" s="16">
        <v>377</v>
      </c>
      <c r="C379" s="52">
        <v>377</v>
      </c>
      <c r="D379" s="23">
        <f t="shared" si="135"/>
        <v>2.833333333333333</v>
      </c>
      <c r="E379" s="58">
        <v>10.199999999999999</v>
      </c>
      <c r="F379" s="81">
        <f t="shared" si="155"/>
        <v>-0.41666666666666663</v>
      </c>
      <c r="G379" s="82">
        <f t="shared" si="156"/>
        <v>-1.5</v>
      </c>
      <c r="H379" s="93">
        <f>SUM($D$2:$D379)</f>
        <v>2606.7222222222222</v>
      </c>
      <c r="I379" s="94">
        <f t="shared" si="157"/>
        <v>2.4722222222221717</v>
      </c>
      <c r="J379" s="100">
        <f>'Vehicle data and specs'!$C$6*$F379</f>
        <v>-352.49999999999994</v>
      </c>
      <c r="K379" s="8">
        <f>'Vehicle data and specs'!$C$6*9.81*'Vehicle data and specs'!$C$17</f>
        <v>82.99260000000001</v>
      </c>
      <c r="L379" s="10">
        <f>(1/2)*'Vehicle data and specs'!$C$20*'Vehicle data and specs'!$C$11*'Vehicle data and specs'!$C$13*$D379^2</f>
        <v>3.5156649305555554</v>
      </c>
      <c r="M379" s="101">
        <f t="shared" si="136"/>
        <v>-265.99173506944442</v>
      </c>
      <c r="N379" s="111">
        <f t="shared" si="137"/>
        <v>1</v>
      </c>
      <c r="O379" s="120">
        <f t="shared" si="138"/>
        <v>0</v>
      </c>
      <c r="P379" s="11">
        <f>SUM($O$2:$O379)</f>
        <v>653685.86139500409</v>
      </c>
      <c r="Q379" s="121">
        <f t="shared" si="139"/>
        <v>653.68586139500405</v>
      </c>
      <c r="R379" s="133">
        <f t="shared" si="140"/>
        <v>-657.59067836611302</v>
      </c>
      <c r="S379" s="35">
        <f t="shared" si="158"/>
        <v>657.59067836611302</v>
      </c>
      <c r="T379" s="35">
        <f t="shared" si="159"/>
        <v>0.65759067836611307</v>
      </c>
      <c r="U379" s="134">
        <f>SUM($R$2:$R379)</f>
        <v>-265426.38225113635</v>
      </c>
      <c r="V379" s="134">
        <f t="shared" si="141"/>
        <v>265426.38225113635</v>
      </c>
      <c r="W379" s="35">
        <f t="shared" si="142"/>
        <v>-265.42638225113637</v>
      </c>
      <c r="X379" s="135">
        <f t="shared" si="143"/>
        <v>265.42638225113637</v>
      </c>
      <c r="Y379" s="150">
        <f t="shared" si="144"/>
        <v>388.25947914386768</v>
      </c>
      <c r="Z379" s="11">
        <f t="shared" si="145"/>
        <v>-657.59067836611302</v>
      </c>
      <c r="AA379" s="12">
        <f>1/2*'Vehicle data and specs'!$C$6*$D379^2</f>
        <v>3395.7499999999995</v>
      </c>
      <c r="AB379" s="113">
        <f t="shared" si="146"/>
        <v>3.3957499999999996</v>
      </c>
      <c r="AC379" s="183">
        <f t="shared" si="160"/>
        <v>0.18157940594305669</v>
      </c>
      <c r="AD379" s="42">
        <f t="shared" si="147"/>
        <v>-7.3729550625315665E-2</v>
      </c>
      <c r="AE379" s="42">
        <f t="shared" si="148"/>
        <v>7.3729550625315665E-2</v>
      </c>
      <c r="AF379" s="153">
        <f t="shared" si="161"/>
        <v>0.10784985531774102</v>
      </c>
      <c r="AG379" s="156">
        <f t="shared" si="149"/>
        <v>212.34110580090911</v>
      </c>
      <c r="AH379" s="157">
        <f t="shared" si="150"/>
        <v>5.8983640500252531E-2</v>
      </c>
      <c r="AI379" s="160">
        <f t="shared" si="151"/>
        <v>0</v>
      </c>
      <c r="AJ379" s="13">
        <f t="shared" si="152"/>
        <v>-0.75364324936342575</v>
      </c>
      <c r="AK379" s="13">
        <f t="shared" si="153"/>
        <v>0.75364324936342575</v>
      </c>
      <c r="AL379" s="161">
        <f t="shared" si="154"/>
        <v>-0.75364324936342575</v>
      </c>
    </row>
    <row r="380" spans="1:38" x14ac:dyDescent="0.45">
      <c r="A380" s="44" t="s">
        <v>1</v>
      </c>
      <c r="B380" s="16">
        <v>378</v>
      </c>
      <c r="C380" s="52">
        <v>378</v>
      </c>
      <c r="D380" s="23">
        <f t="shared" si="135"/>
        <v>2.4722222222222223</v>
      </c>
      <c r="E380" s="58">
        <v>8.9</v>
      </c>
      <c r="F380" s="81">
        <f t="shared" si="155"/>
        <v>-0.30555555555555547</v>
      </c>
      <c r="G380" s="82">
        <f t="shared" si="156"/>
        <v>-1.0999999999999996</v>
      </c>
      <c r="H380" s="93">
        <f>SUM($D$2:$D380)</f>
        <v>2609.1944444444443</v>
      </c>
      <c r="I380" s="94">
        <f t="shared" si="157"/>
        <v>2.2222222222221717</v>
      </c>
      <c r="J380" s="100">
        <f>'Vehicle data and specs'!$C$6*$F380</f>
        <v>-258.49999999999994</v>
      </c>
      <c r="K380" s="8">
        <f>'Vehicle data and specs'!$C$6*9.81*'Vehicle data and specs'!$C$17</f>
        <v>82.99260000000001</v>
      </c>
      <c r="L380" s="10">
        <f>(1/2)*'Vehicle data and specs'!$C$20*'Vehicle data and specs'!$C$11*'Vehicle data and specs'!$C$13*$D380^2</f>
        <v>2.6766226369598769</v>
      </c>
      <c r="M380" s="101">
        <f t="shared" si="136"/>
        <v>-172.83077736304006</v>
      </c>
      <c r="N380" s="111">
        <f t="shared" si="137"/>
        <v>1</v>
      </c>
      <c r="O380" s="120">
        <f t="shared" si="138"/>
        <v>0</v>
      </c>
      <c r="P380" s="11">
        <f>SUM($O$2:$O380)</f>
        <v>653685.86139500409</v>
      </c>
      <c r="Q380" s="121">
        <f t="shared" si="139"/>
        <v>653.68586139500405</v>
      </c>
      <c r="R380" s="133">
        <f t="shared" si="140"/>
        <v>-384.06839414008027</v>
      </c>
      <c r="S380" s="35">
        <f t="shared" si="158"/>
        <v>384.06839414008027</v>
      </c>
      <c r="T380" s="35">
        <f t="shared" si="159"/>
        <v>0.38406839414008026</v>
      </c>
      <c r="U380" s="134">
        <f>SUM($R$2:$R380)</f>
        <v>-265810.45064527646</v>
      </c>
      <c r="V380" s="134">
        <f t="shared" si="141"/>
        <v>265810.45064527646</v>
      </c>
      <c r="W380" s="35">
        <f t="shared" si="142"/>
        <v>-265.81045064527649</v>
      </c>
      <c r="X380" s="135">
        <f t="shared" si="143"/>
        <v>265.81045064527649</v>
      </c>
      <c r="Y380" s="150">
        <f t="shared" si="144"/>
        <v>387.87541074972756</v>
      </c>
      <c r="Z380" s="11">
        <f t="shared" si="145"/>
        <v>-384.06839414008027</v>
      </c>
      <c r="AA380" s="12">
        <f>1/2*'Vehicle data and specs'!$C$6*$D380^2</f>
        <v>2585.3263888888891</v>
      </c>
      <c r="AB380" s="113">
        <f t="shared" si="146"/>
        <v>2.5853263888888893</v>
      </c>
      <c r="AC380" s="183">
        <f t="shared" si="160"/>
        <v>0.18157940594305669</v>
      </c>
      <c r="AD380" s="42">
        <f t="shared" si="147"/>
        <v>-7.3836236290354587E-2</v>
      </c>
      <c r="AE380" s="42">
        <f t="shared" si="148"/>
        <v>7.3836236290354587E-2</v>
      </c>
      <c r="AF380" s="153">
        <f t="shared" si="161"/>
        <v>0.1077431696527021</v>
      </c>
      <c r="AG380" s="156">
        <f t="shared" si="149"/>
        <v>212.6483605162212</v>
      </c>
      <c r="AH380" s="157">
        <f t="shared" si="150"/>
        <v>5.9068989032283664E-2</v>
      </c>
      <c r="AI380" s="160">
        <f t="shared" si="151"/>
        <v>0</v>
      </c>
      <c r="AJ380" s="13">
        <f t="shared" si="152"/>
        <v>-0.42727608848084908</v>
      </c>
      <c r="AK380" s="13">
        <f t="shared" si="153"/>
        <v>0.42727608848084908</v>
      </c>
      <c r="AL380" s="161">
        <f t="shared" si="154"/>
        <v>-0.42727608848084908</v>
      </c>
    </row>
    <row r="381" spans="1:38" x14ac:dyDescent="0.45">
      <c r="A381" s="44" t="s">
        <v>1</v>
      </c>
      <c r="B381" s="16">
        <v>379</v>
      </c>
      <c r="C381" s="52">
        <v>379</v>
      </c>
      <c r="D381" s="23">
        <f t="shared" si="135"/>
        <v>2.2222222222222223</v>
      </c>
      <c r="E381" s="58">
        <v>8</v>
      </c>
      <c r="F381" s="81">
        <f t="shared" si="155"/>
        <v>-0.23611111111111113</v>
      </c>
      <c r="G381" s="82">
        <f t="shared" si="156"/>
        <v>-0.85000000000000009</v>
      </c>
      <c r="H381" s="93">
        <f>SUM($D$2:$D381)</f>
        <v>2611.4166666666665</v>
      </c>
      <c r="I381" s="94">
        <f t="shared" si="157"/>
        <v>2</v>
      </c>
      <c r="J381" s="100">
        <f>'Vehicle data and specs'!$C$6*$F381</f>
        <v>-199.75000000000003</v>
      </c>
      <c r="K381" s="8">
        <f>'Vehicle data and specs'!$C$6*9.81*'Vehicle data and specs'!$C$17</f>
        <v>82.99260000000001</v>
      </c>
      <c r="L381" s="10">
        <f>(1/2)*'Vehicle data and specs'!$C$20*'Vehicle data and specs'!$C$11*'Vehicle data and specs'!$C$13*$D381^2</f>
        <v>2.162654320987655</v>
      </c>
      <c r="M381" s="101">
        <f t="shared" si="136"/>
        <v>-114.59474567901236</v>
      </c>
      <c r="N381" s="111">
        <f t="shared" si="137"/>
        <v>1</v>
      </c>
      <c r="O381" s="120">
        <f t="shared" si="138"/>
        <v>0</v>
      </c>
      <c r="P381" s="11">
        <f>SUM($O$2:$O381)</f>
        <v>653685.86139500409</v>
      </c>
      <c r="Q381" s="121">
        <f t="shared" si="139"/>
        <v>653.68586139500405</v>
      </c>
      <c r="R381" s="133">
        <f t="shared" si="140"/>
        <v>-229.18949135802472</v>
      </c>
      <c r="S381" s="35">
        <f t="shared" si="158"/>
        <v>229.18949135802472</v>
      </c>
      <c r="T381" s="35">
        <f t="shared" si="159"/>
        <v>0.22918949135802472</v>
      </c>
      <c r="U381" s="134">
        <f>SUM($R$2:$R381)</f>
        <v>-266039.64013663447</v>
      </c>
      <c r="V381" s="134">
        <f t="shared" si="141"/>
        <v>266039.64013663447</v>
      </c>
      <c r="W381" s="35">
        <f t="shared" si="142"/>
        <v>-266.03964013663449</v>
      </c>
      <c r="X381" s="135">
        <f t="shared" si="143"/>
        <v>266.03964013663449</v>
      </c>
      <c r="Y381" s="150">
        <f t="shared" si="144"/>
        <v>387.64622125836956</v>
      </c>
      <c r="Z381" s="11">
        <f t="shared" si="145"/>
        <v>-229.18949135802472</v>
      </c>
      <c r="AA381" s="12">
        <f>1/2*'Vehicle data and specs'!$C$6*$D381^2</f>
        <v>2088.8888888888891</v>
      </c>
      <c r="AB381" s="113">
        <f t="shared" si="146"/>
        <v>2.088888888888889</v>
      </c>
      <c r="AC381" s="183">
        <f t="shared" si="160"/>
        <v>0.18157940594305669</v>
      </c>
      <c r="AD381" s="42">
        <f t="shared" si="147"/>
        <v>-7.3899900037954019E-2</v>
      </c>
      <c r="AE381" s="42">
        <f t="shared" si="148"/>
        <v>7.3899900037954019E-2</v>
      </c>
      <c r="AF381" s="153">
        <f t="shared" si="161"/>
        <v>0.10767950590510267</v>
      </c>
      <c r="AG381" s="156">
        <f t="shared" si="149"/>
        <v>212.8317121093076</v>
      </c>
      <c r="AH381" s="157">
        <f t="shared" si="150"/>
        <v>5.9119920030363225E-2</v>
      </c>
      <c r="AI381" s="160">
        <f t="shared" si="151"/>
        <v>0</v>
      </c>
      <c r="AJ381" s="13">
        <f t="shared" si="152"/>
        <v>-0.25465499039780526</v>
      </c>
      <c r="AK381" s="13">
        <f t="shared" si="153"/>
        <v>0.25465499039780526</v>
      </c>
      <c r="AL381" s="161">
        <f t="shared" si="154"/>
        <v>-0.25465499039780526</v>
      </c>
    </row>
    <row r="382" spans="1:38" x14ac:dyDescent="0.45">
      <c r="A382" s="44" t="s">
        <v>1</v>
      </c>
      <c r="B382" s="16">
        <v>380</v>
      </c>
      <c r="C382" s="52">
        <v>380</v>
      </c>
      <c r="D382" s="23">
        <f t="shared" si="135"/>
        <v>2</v>
      </c>
      <c r="E382" s="58">
        <v>7.2</v>
      </c>
      <c r="F382" s="81">
        <f t="shared" si="155"/>
        <v>-0.26388888888888895</v>
      </c>
      <c r="G382" s="82">
        <f t="shared" si="156"/>
        <v>-0.95000000000000018</v>
      </c>
      <c r="H382" s="93">
        <f>SUM($D$2:$D382)</f>
        <v>2613.4166666666665</v>
      </c>
      <c r="I382" s="94">
        <f t="shared" si="157"/>
        <v>1.6944444444443434</v>
      </c>
      <c r="J382" s="100">
        <f>'Vehicle data and specs'!$C$6*$F382</f>
        <v>-223.25000000000006</v>
      </c>
      <c r="K382" s="8">
        <f>'Vehicle data and specs'!$C$6*9.81*'Vehicle data and specs'!$C$17</f>
        <v>82.99260000000001</v>
      </c>
      <c r="L382" s="10">
        <f>(1/2)*'Vehicle data and specs'!$C$20*'Vehicle data and specs'!$C$11*'Vehicle data and specs'!$C$13*$D382^2</f>
        <v>1.7517500000000001</v>
      </c>
      <c r="M382" s="101">
        <f t="shared" si="136"/>
        <v>-138.50565000000006</v>
      </c>
      <c r="N382" s="111">
        <f t="shared" si="137"/>
        <v>1</v>
      </c>
      <c r="O382" s="120">
        <f t="shared" si="138"/>
        <v>0</v>
      </c>
      <c r="P382" s="11">
        <f>SUM($O$2:$O382)</f>
        <v>653685.86139500409</v>
      </c>
      <c r="Q382" s="121">
        <f t="shared" si="139"/>
        <v>653.68586139500405</v>
      </c>
      <c r="R382" s="133">
        <f t="shared" si="140"/>
        <v>-234.69012916665278</v>
      </c>
      <c r="S382" s="35">
        <f t="shared" si="158"/>
        <v>234.69012916665278</v>
      </c>
      <c r="T382" s="35">
        <f t="shared" si="159"/>
        <v>0.23469012916665277</v>
      </c>
      <c r="U382" s="134">
        <f>SUM($R$2:$R382)</f>
        <v>-266274.33026580111</v>
      </c>
      <c r="V382" s="134">
        <f t="shared" si="141"/>
        <v>266274.33026580111</v>
      </c>
      <c r="W382" s="35">
        <f t="shared" si="142"/>
        <v>-266.2743302658011</v>
      </c>
      <c r="X382" s="135">
        <f t="shared" si="143"/>
        <v>266.2743302658011</v>
      </c>
      <c r="Y382" s="150">
        <f t="shared" si="144"/>
        <v>387.41153112920296</v>
      </c>
      <c r="Z382" s="11">
        <f t="shared" si="145"/>
        <v>-234.69012916665278</v>
      </c>
      <c r="AA382" s="12">
        <f>1/2*'Vehicle data and specs'!$C$6*$D382^2</f>
        <v>1692</v>
      </c>
      <c r="AB382" s="113">
        <f t="shared" si="146"/>
        <v>1.6919999999999999</v>
      </c>
      <c r="AC382" s="183">
        <f t="shared" si="160"/>
        <v>0.18157940594305669</v>
      </c>
      <c r="AD382" s="42">
        <f t="shared" si="147"/>
        <v>-7.3965091740500311E-2</v>
      </c>
      <c r="AE382" s="42">
        <f t="shared" si="148"/>
        <v>7.3965091740500311E-2</v>
      </c>
      <c r="AF382" s="153">
        <f t="shared" si="161"/>
        <v>0.10761431420255638</v>
      </c>
      <c r="AG382" s="156">
        <f t="shared" si="149"/>
        <v>213.01946421264088</v>
      </c>
      <c r="AH382" s="157">
        <f t="shared" si="150"/>
        <v>5.9172073392400243E-2</v>
      </c>
      <c r="AI382" s="160">
        <f t="shared" si="151"/>
        <v>0</v>
      </c>
      <c r="AJ382" s="13">
        <f t="shared" si="152"/>
        <v>-0.27701130000000013</v>
      </c>
      <c r="AK382" s="13">
        <f t="shared" si="153"/>
        <v>0.27701130000000013</v>
      </c>
      <c r="AL382" s="161">
        <f t="shared" si="154"/>
        <v>-0.27701130000000013</v>
      </c>
    </row>
    <row r="383" spans="1:38" x14ac:dyDescent="0.45">
      <c r="A383" s="44" t="s">
        <v>1</v>
      </c>
      <c r="B383" s="16">
        <v>381</v>
      </c>
      <c r="C383" s="52">
        <v>381</v>
      </c>
      <c r="D383" s="23">
        <f t="shared" si="135"/>
        <v>1.6944444444444442</v>
      </c>
      <c r="E383" s="58">
        <v>6.1</v>
      </c>
      <c r="F383" s="81">
        <f t="shared" si="155"/>
        <v>-0.31944444444444442</v>
      </c>
      <c r="G383" s="82">
        <f t="shared" si="156"/>
        <v>-1.1499999999999999</v>
      </c>
      <c r="H383" s="93">
        <f>SUM($D$2:$D383)</f>
        <v>2615.1111111111109</v>
      </c>
      <c r="I383" s="94">
        <f t="shared" si="157"/>
        <v>1.3611111111113132</v>
      </c>
      <c r="J383" s="100">
        <f>'Vehicle data and specs'!$C$6*$F383</f>
        <v>-270.25</v>
      </c>
      <c r="K383" s="8">
        <f>'Vehicle data and specs'!$C$6*9.81*'Vehicle data and specs'!$C$17</f>
        <v>82.99260000000001</v>
      </c>
      <c r="L383" s="10">
        <f>(1/2)*'Vehicle data and specs'!$C$20*'Vehicle data and specs'!$C$11*'Vehicle data and specs'!$C$13*$D383^2</f>
        <v>1.2573807388117282</v>
      </c>
      <c r="M383" s="101">
        <f t="shared" si="136"/>
        <v>-186.00001926118827</v>
      </c>
      <c r="N383" s="111">
        <f t="shared" si="137"/>
        <v>1</v>
      </c>
      <c r="O383" s="120">
        <f t="shared" si="138"/>
        <v>0</v>
      </c>
      <c r="P383" s="11">
        <f>SUM($O$2:$O383)</f>
        <v>653685.86139500409</v>
      </c>
      <c r="Q383" s="121">
        <f t="shared" si="139"/>
        <v>653.68586139500405</v>
      </c>
      <c r="R383" s="133">
        <f t="shared" si="140"/>
        <v>-253.16669288332162</v>
      </c>
      <c r="S383" s="35">
        <f t="shared" si="158"/>
        <v>253.16669288332162</v>
      </c>
      <c r="T383" s="35">
        <f t="shared" si="159"/>
        <v>0.25316669288332161</v>
      </c>
      <c r="U383" s="134">
        <f>SUM($R$2:$R383)</f>
        <v>-266527.49695868441</v>
      </c>
      <c r="V383" s="134">
        <f t="shared" si="141"/>
        <v>266527.49695868441</v>
      </c>
      <c r="W383" s="35">
        <f t="shared" si="142"/>
        <v>-266.52749695868442</v>
      </c>
      <c r="X383" s="135">
        <f t="shared" si="143"/>
        <v>266.52749695868442</v>
      </c>
      <c r="Y383" s="150">
        <f t="shared" si="144"/>
        <v>387.15836443631963</v>
      </c>
      <c r="Z383" s="11">
        <f t="shared" si="145"/>
        <v>-253.16669288332162</v>
      </c>
      <c r="AA383" s="12">
        <f>1/2*'Vehicle data and specs'!$C$6*$D383^2</f>
        <v>1214.4930555555552</v>
      </c>
      <c r="AB383" s="113">
        <f t="shared" si="146"/>
        <v>1.2144930555555553</v>
      </c>
      <c r="AC383" s="183">
        <f t="shared" si="160"/>
        <v>0.18157940594305669</v>
      </c>
      <c r="AD383" s="42">
        <f t="shared" si="147"/>
        <v>-7.4035415821856784E-2</v>
      </c>
      <c r="AE383" s="42">
        <f t="shared" si="148"/>
        <v>7.4035415821856784E-2</v>
      </c>
      <c r="AF383" s="153">
        <f t="shared" si="161"/>
        <v>0.1075439901211999</v>
      </c>
      <c r="AG383" s="156">
        <f t="shared" si="149"/>
        <v>213.22199756694755</v>
      </c>
      <c r="AH383" s="157">
        <f t="shared" si="150"/>
        <v>5.9228332657485429E-2</v>
      </c>
      <c r="AI383" s="160">
        <f t="shared" si="151"/>
        <v>0</v>
      </c>
      <c r="AJ383" s="13">
        <f t="shared" si="152"/>
        <v>-0.31516669930368013</v>
      </c>
      <c r="AK383" s="13">
        <f t="shared" si="153"/>
        <v>0.31516669930368013</v>
      </c>
      <c r="AL383" s="161">
        <f t="shared" si="154"/>
        <v>-0.31516669930368013</v>
      </c>
    </row>
    <row r="384" spans="1:38" x14ac:dyDescent="0.45">
      <c r="A384" s="44" t="s">
        <v>1</v>
      </c>
      <c r="B384" s="16">
        <v>382</v>
      </c>
      <c r="C384" s="52">
        <v>382</v>
      </c>
      <c r="D384" s="23">
        <f t="shared" si="135"/>
        <v>1.3611111111111112</v>
      </c>
      <c r="E384" s="58">
        <v>4.9000000000000004</v>
      </c>
      <c r="F384" s="81">
        <f t="shared" si="155"/>
        <v>-0.33333333333333326</v>
      </c>
      <c r="G384" s="82">
        <f t="shared" si="156"/>
        <v>-1.1999999999999997</v>
      </c>
      <c r="H384" s="93">
        <f>SUM($D$2:$D384)</f>
        <v>2616.4722222222222</v>
      </c>
      <c r="I384" s="94">
        <f t="shared" si="157"/>
        <v>1.0277777777778283</v>
      </c>
      <c r="J384" s="100">
        <f>'Vehicle data and specs'!$C$6*$F384</f>
        <v>-281.99999999999994</v>
      </c>
      <c r="K384" s="8">
        <f>'Vehicle data and specs'!$C$6*9.81*'Vehicle data and specs'!$C$17</f>
        <v>82.99260000000001</v>
      </c>
      <c r="L384" s="10">
        <f>(1/2)*'Vehicle data and specs'!$C$20*'Vehicle data and specs'!$C$11*'Vehicle data and specs'!$C$13*$D384^2</f>
        <v>0.81133328510802483</v>
      </c>
      <c r="M384" s="101">
        <f t="shared" si="136"/>
        <v>-198.19606671489191</v>
      </c>
      <c r="N384" s="111">
        <f t="shared" si="137"/>
        <v>1</v>
      </c>
      <c r="O384" s="120">
        <f t="shared" si="138"/>
        <v>0</v>
      </c>
      <c r="P384" s="11">
        <f>SUM($O$2:$O384)</f>
        <v>653685.86139500409</v>
      </c>
      <c r="Q384" s="121">
        <f t="shared" si="139"/>
        <v>653.68586139500405</v>
      </c>
      <c r="R384" s="133">
        <f t="shared" si="140"/>
        <v>-203.70151301253782</v>
      </c>
      <c r="S384" s="35">
        <f t="shared" si="158"/>
        <v>203.70151301253782</v>
      </c>
      <c r="T384" s="35">
        <f t="shared" si="159"/>
        <v>0.2037015130125378</v>
      </c>
      <c r="U384" s="134">
        <f>SUM($R$2:$R384)</f>
        <v>-266731.19847169693</v>
      </c>
      <c r="V384" s="134">
        <f t="shared" si="141"/>
        <v>266731.19847169693</v>
      </c>
      <c r="W384" s="35">
        <f t="shared" si="142"/>
        <v>-266.73119847169693</v>
      </c>
      <c r="X384" s="135">
        <f t="shared" si="143"/>
        <v>266.73119847169693</v>
      </c>
      <c r="Y384" s="150">
        <f t="shared" si="144"/>
        <v>386.95466292330713</v>
      </c>
      <c r="Z384" s="11">
        <f t="shared" si="145"/>
        <v>-203.70151301253782</v>
      </c>
      <c r="AA384" s="12">
        <f>1/2*'Vehicle data and specs'!$C$6*$D384^2</f>
        <v>783.65972222222229</v>
      </c>
      <c r="AB384" s="113">
        <f t="shared" si="146"/>
        <v>0.78365972222222224</v>
      </c>
      <c r="AC384" s="183">
        <f t="shared" si="160"/>
        <v>0.18157940594305669</v>
      </c>
      <c r="AD384" s="42">
        <f t="shared" si="147"/>
        <v>-7.4091999575471371E-2</v>
      </c>
      <c r="AE384" s="42">
        <f t="shared" si="148"/>
        <v>7.4091999575471371E-2</v>
      </c>
      <c r="AF384" s="153">
        <f t="shared" si="161"/>
        <v>0.10748740636758532</v>
      </c>
      <c r="AG384" s="156">
        <f t="shared" si="149"/>
        <v>213.38495877735755</v>
      </c>
      <c r="AH384" s="157">
        <f t="shared" si="150"/>
        <v>5.9273599660377096E-2</v>
      </c>
      <c r="AI384" s="160">
        <f t="shared" si="151"/>
        <v>0</v>
      </c>
      <c r="AJ384" s="13">
        <f t="shared" si="152"/>
        <v>-0.26976686858415844</v>
      </c>
      <c r="AK384" s="13">
        <f t="shared" si="153"/>
        <v>0.26976686858415844</v>
      </c>
      <c r="AL384" s="161">
        <f t="shared" si="154"/>
        <v>-0.26976686858415844</v>
      </c>
    </row>
    <row r="385" spans="1:38" x14ac:dyDescent="0.45">
      <c r="A385" s="44" t="s">
        <v>1</v>
      </c>
      <c r="B385" s="16">
        <v>383</v>
      </c>
      <c r="C385" s="52">
        <v>383</v>
      </c>
      <c r="D385" s="23">
        <f t="shared" si="135"/>
        <v>1.0277777777777779</v>
      </c>
      <c r="E385" s="58">
        <v>3.7</v>
      </c>
      <c r="F385" s="81">
        <f t="shared" si="155"/>
        <v>-0.36111111111111116</v>
      </c>
      <c r="G385" s="82">
        <f t="shared" si="156"/>
        <v>-1.3000000000000003</v>
      </c>
      <c r="H385" s="93">
        <f>SUM($D$2:$D385)</f>
        <v>2617.5</v>
      </c>
      <c r="I385" s="94">
        <f t="shared" si="157"/>
        <v>0.63888888888868678</v>
      </c>
      <c r="J385" s="100">
        <f>'Vehicle data and specs'!$C$6*$F385</f>
        <v>-305.50000000000006</v>
      </c>
      <c r="K385" s="8">
        <f>'Vehicle data and specs'!$C$6*9.81*'Vehicle data and specs'!$C$17</f>
        <v>82.99260000000001</v>
      </c>
      <c r="L385" s="10">
        <f>(1/2)*'Vehicle data and specs'!$C$20*'Vehicle data and specs'!$C$11*'Vehicle data and specs'!$C$13*$D385^2</f>
        <v>0.46260527584876554</v>
      </c>
      <c r="M385" s="101">
        <f t="shared" si="136"/>
        <v>-222.04479472415127</v>
      </c>
      <c r="N385" s="111">
        <f t="shared" si="137"/>
        <v>1</v>
      </c>
      <c r="O385" s="120">
        <f t="shared" si="138"/>
        <v>0</v>
      </c>
      <c r="P385" s="11">
        <f>SUM($O$2:$O385)</f>
        <v>653685.86139500409</v>
      </c>
      <c r="Q385" s="121">
        <f t="shared" si="139"/>
        <v>653.68586139500405</v>
      </c>
      <c r="R385" s="133">
        <f t="shared" si="140"/>
        <v>-141.86195218482953</v>
      </c>
      <c r="S385" s="35">
        <f t="shared" si="158"/>
        <v>141.86195218482953</v>
      </c>
      <c r="T385" s="35">
        <f t="shared" si="159"/>
        <v>0.14186195218482953</v>
      </c>
      <c r="U385" s="134">
        <f>SUM($R$2:$R385)</f>
        <v>-266873.06042388175</v>
      </c>
      <c r="V385" s="134">
        <f t="shared" si="141"/>
        <v>266873.06042388175</v>
      </c>
      <c r="W385" s="35">
        <f t="shared" si="142"/>
        <v>-266.87306042388173</v>
      </c>
      <c r="X385" s="135">
        <f t="shared" si="143"/>
        <v>266.87306042388173</v>
      </c>
      <c r="Y385" s="150">
        <f t="shared" si="144"/>
        <v>386.81280097112233</v>
      </c>
      <c r="Z385" s="11">
        <f t="shared" si="145"/>
        <v>-141.86195218482953</v>
      </c>
      <c r="AA385" s="12">
        <f>1/2*'Vehicle data and specs'!$C$6*$D385^2</f>
        <v>446.82638888888897</v>
      </c>
      <c r="AB385" s="113">
        <f t="shared" si="146"/>
        <v>0.44682638888888898</v>
      </c>
      <c r="AC385" s="183">
        <f t="shared" si="160"/>
        <v>0.18157940594305669</v>
      </c>
      <c r="AD385" s="42">
        <f t="shared" si="147"/>
        <v>-7.4131405673300482E-2</v>
      </c>
      <c r="AE385" s="42">
        <f t="shared" si="148"/>
        <v>7.4131405673300482E-2</v>
      </c>
      <c r="AF385" s="153">
        <f t="shared" si="161"/>
        <v>0.10744800026975621</v>
      </c>
      <c r="AG385" s="156">
        <f t="shared" si="149"/>
        <v>213.49844833910538</v>
      </c>
      <c r="AH385" s="157">
        <f t="shared" si="150"/>
        <v>5.9305124538640383E-2</v>
      </c>
      <c r="AI385" s="160">
        <f t="shared" si="151"/>
        <v>0</v>
      </c>
      <c r="AJ385" s="13">
        <f t="shared" si="152"/>
        <v>-0.22821270568871105</v>
      </c>
      <c r="AK385" s="13">
        <f t="shared" si="153"/>
        <v>0.22821270568871105</v>
      </c>
      <c r="AL385" s="161">
        <f t="shared" si="154"/>
        <v>-0.22821270568871105</v>
      </c>
    </row>
    <row r="386" spans="1:38" x14ac:dyDescent="0.45">
      <c r="A386" s="44" t="s">
        <v>1</v>
      </c>
      <c r="B386" s="16">
        <v>384</v>
      </c>
      <c r="C386" s="52">
        <v>384</v>
      </c>
      <c r="D386" s="23">
        <f t="shared" ref="D386:D449" si="162">$E386/3.6</f>
        <v>0.63888888888888884</v>
      </c>
      <c r="E386" s="58">
        <v>2.2999999999999998</v>
      </c>
      <c r="F386" s="81">
        <f t="shared" si="155"/>
        <v>-0.3888888888888889</v>
      </c>
      <c r="G386" s="82">
        <f t="shared" si="156"/>
        <v>-1.4000000000000001</v>
      </c>
      <c r="H386" s="93">
        <f>SUM($D$2:$D386)</f>
        <v>2618.1388888888887</v>
      </c>
      <c r="I386" s="94">
        <f t="shared" si="157"/>
        <v>0.25</v>
      </c>
      <c r="J386" s="100">
        <f>'Vehicle data and specs'!$C$6*$F386</f>
        <v>-329</v>
      </c>
      <c r="K386" s="8">
        <f>'Vehicle data and specs'!$C$6*9.81*'Vehicle data and specs'!$C$17</f>
        <v>82.99260000000001</v>
      </c>
      <c r="L386" s="10">
        <f>(1/2)*'Vehicle data and specs'!$C$20*'Vehicle data and specs'!$C$11*'Vehicle data and specs'!$C$13*$D386^2</f>
        <v>0.17875689621913579</v>
      </c>
      <c r="M386" s="101">
        <f t="shared" ref="M386:M449" si="163">SUM($J386:$L386)</f>
        <v>-245.82864310378085</v>
      </c>
      <c r="N386" s="111">
        <f t="shared" ref="N386:N449" si="164">IF($M386&gt;0.0001, 0, 1)</f>
        <v>1</v>
      </c>
      <c r="O386" s="120">
        <f t="shared" ref="O386:O449" si="165">IF($F386&lt;0.000001,0,$M386*$I386)</f>
        <v>0</v>
      </c>
      <c r="P386" s="11">
        <f>SUM($O$2:$O386)</f>
        <v>653685.86139500409</v>
      </c>
      <c r="Q386" s="121">
        <f t="shared" ref="Q386:Q449" si="166">$P386/1000</f>
        <v>653.68586139500405</v>
      </c>
      <c r="R386" s="133">
        <f t="shared" ref="R386:R449" si="167">IF($M386&gt;0,0,$M386*$I386)</f>
        <v>-61.457160775945212</v>
      </c>
      <c r="S386" s="35">
        <f t="shared" si="158"/>
        <v>61.457160775945212</v>
      </c>
      <c r="T386" s="35">
        <f t="shared" si="159"/>
        <v>6.1457160775945215E-2</v>
      </c>
      <c r="U386" s="134">
        <f>SUM($R$2:$R386)</f>
        <v>-266934.5175846577</v>
      </c>
      <c r="V386" s="134">
        <f t="shared" ref="V386:V449" si="168">$U386*-1</f>
        <v>266934.5175846577</v>
      </c>
      <c r="W386" s="35">
        <f t="shared" ref="W386:W449" si="169">$U386/1000</f>
        <v>-266.93451758465773</v>
      </c>
      <c r="X386" s="135">
        <f t="shared" ref="X386:X449" si="170">$W386*-1</f>
        <v>266.93451758465773</v>
      </c>
      <c r="Y386" s="150">
        <f t="shared" ref="Y386:Y449" si="171">Q386-X386</f>
        <v>386.75134381034633</v>
      </c>
      <c r="Z386" s="11">
        <f t="shared" ref="Z386:Z449" si="172">$O386+$R386</f>
        <v>-61.457160775945212</v>
      </c>
      <c r="AA386" s="12">
        <f>1/2*'Vehicle data and specs'!$C$6*$D386^2</f>
        <v>172.6597222222222</v>
      </c>
      <c r="AB386" s="113">
        <f t="shared" ref="AB386:AB449" si="173">$AA386/1000</f>
        <v>0.1726597222222222</v>
      </c>
      <c r="AC386" s="183">
        <f t="shared" si="160"/>
        <v>0.18157940594305669</v>
      </c>
      <c r="AD386" s="42">
        <f t="shared" ref="AD386:AD449" si="174">$W386/3600</f>
        <v>-7.4148477106849367E-2</v>
      </c>
      <c r="AE386" s="42">
        <f t="shared" ref="AE386:AE449" si="175">$X386/3600</f>
        <v>7.4148477106849367E-2</v>
      </c>
      <c r="AF386" s="153">
        <f t="shared" si="161"/>
        <v>0.10743092883620732</v>
      </c>
      <c r="AG386" s="156">
        <f t="shared" ref="AG386:AG449" si="176">$X386*80%</f>
        <v>213.54761406772619</v>
      </c>
      <c r="AH386" s="157">
        <f t="shared" ref="AH386:AH449" si="177">$AG386/3600</f>
        <v>5.9318781685479494E-2</v>
      </c>
      <c r="AI386" s="160">
        <f t="shared" ref="AI386:AI449" si="178">IF($AL386&gt;0,$AL386,0)</f>
        <v>0</v>
      </c>
      <c r="AJ386" s="13">
        <f t="shared" ref="AJ386:AJ449" si="179">IF($AL386&lt;0,$AL386,0)</f>
        <v>-0.15705718864963777</v>
      </c>
      <c r="AK386" s="13">
        <f t="shared" ref="AK386:AK449" si="180">$AJ386*-1</f>
        <v>0.15705718864963777</v>
      </c>
      <c r="AL386" s="161">
        <f t="shared" ref="AL386:AL449" si="181">($M386*$D386)/1000</f>
        <v>-0.15705718864963777</v>
      </c>
    </row>
    <row r="387" spans="1:38" x14ac:dyDescent="0.45">
      <c r="A387" s="44" t="s">
        <v>1</v>
      </c>
      <c r="B387" s="16">
        <v>385</v>
      </c>
      <c r="C387" s="52">
        <v>385</v>
      </c>
      <c r="D387" s="23">
        <f t="shared" si="162"/>
        <v>0.25</v>
      </c>
      <c r="E387" s="58">
        <v>0.9</v>
      </c>
      <c r="F387" s="81">
        <f t="shared" ref="F387:F450" si="182">($E388-$E386)/2/3.6</f>
        <v>-0.31944444444444442</v>
      </c>
      <c r="G387" s="82">
        <f t="shared" ref="G387:G450" si="183">($E388-$E386)/2</f>
        <v>-1.1499999999999999</v>
      </c>
      <c r="H387" s="93">
        <f>SUM($D$2:$D387)</f>
        <v>2618.3888888888887</v>
      </c>
      <c r="I387" s="94">
        <f t="shared" ref="I387:I450" si="184">$H388-$H387</f>
        <v>0</v>
      </c>
      <c r="J387" s="100">
        <f>'Vehicle data and specs'!$C$6*$F387</f>
        <v>-270.25</v>
      </c>
      <c r="K387" s="8">
        <f>'Vehicle data and specs'!$C$6*9.81*'Vehicle data and specs'!$C$17</f>
        <v>82.99260000000001</v>
      </c>
      <c r="L387" s="10">
        <f>(1/2)*'Vehicle data and specs'!$C$20*'Vehicle data and specs'!$C$11*'Vehicle data and specs'!$C$13*$D387^2</f>
        <v>2.7371093750000002E-2</v>
      </c>
      <c r="M387" s="101">
        <f t="shared" si="163"/>
        <v>-187.23002890625</v>
      </c>
      <c r="N387" s="111">
        <f t="shared" si="164"/>
        <v>1</v>
      </c>
      <c r="O387" s="120">
        <f t="shared" si="165"/>
        <v>0</v>
      </c>
      <c r="P387" s="11">
        <f>SUM($O$2:$O387)</f>
        <v>653685.86139500409</v>
      </c>
      <c r="Q387" s="121">
        <f t="shared" si="166"/>
        <v>653.68586139500405</v>
      </c>
      <c r="R387" s="133">
        <f t="shared" si="167"/>
        <v>0</v>
      </c>
      <c r="S387" s="35">
        <f t="shared" ref="S387:S450" si="185">R387*-1</f>
        <v>0</v>
      </c>
      <c r="T387" s="35">
        <f t="shared" ref="T387:T450" si="186">S387/1000</f>
        <v>0</v>
      </c>
      <c r="U387" s="134">
        <f>SUM($R$2:$R387)</f>
        <v>-266934.5175846577</v>
      </c>
      <c r="V387" s="134">
        <f t="shared" si="168"/>
        <v>266934.5175846577</v>
      </c>
      <c r="W387" s="35">
        <f t="shared" si="169"/>
        <v>-266.93451758465773</v>
      </c>
      <c r="X387" s="135">
        <f t="shared" si="170"/>
        <v>266.93451758465773</v>
      </c>
      <c r="Y387" s="150">
        <f t="shared" si="171"/>
        <v>386.75134381034633</v>
      </c>
      <c r="Z387" s="11">
        <f t="shared" si="172"/>
        <v>0</v>
      </c>
      <c r="AA387" s="12">
        <f>1/2*'Vehicle data and specs'!$C$6*$D387^2</f>
        <v>26.4375</v>
      </c>
      <c r="AB387" s="113">
        <f t="shared" si="173"/>
        <v>2.6437499999999999E-2</v>
      </c>
      <c r="AC387" s="183">
        <f t="shared" ref="AC387:AC450" si="187">$Q387/3600</f>
        <v>0.18157940594305669</v>
      </c>
      <c r="AD387" s="42">
        <f t="shared" si="174"/>
        <v>-7.4148477106849367E-2</v>
      </c>
      <c r="AE387" s="42">
        <f t="shared" si="175"/>
        <v>7.4148477106849367E-2</v>
      </c>
      <c r="AF387" s="153">
        <f t="shared" ref="AF387:AF450" si="188">AC387-AE387</f>
        <v>0.10743092883620732</v>
      </c>
      <c r="AG387" s="156">
        <f t="shared" si="176"/>
        <v>213.54761406772619</v>
      </c>
      <c r="AH387" s="157">
        <f t="shared" si="177"/>
        <v>5.9318781685479494E-2</v>
      </c>
      <c r="AI387" s="160">
        <f t="shared" si="178"/>
        <v>0</v>
      </c>
      <c r="AJ387" s="13">
        <f t="shared" si="179"/>
        <v>-4.6807507226562503E-2</v>
      </c>
      <c r="AK387" s="13">
        <f t="shared" si="180"/>
        <v>4.6807507226562503E-2</v>
      </c>
      <c r="AL387" s="161">
        <f t="shared" si="181"/>
        <v>-4.6807507226562503E-2</v>
      </c>
    </row>
    <row r="388" spans="1:38" x14ac:dyDescent="0.45">
      <c r="A388" s="44" t="s">
        <v>1</v>
      </c>
      <c r="B388" s="16">
        <v>386</v>
      </c>
      <c r="C388" s="52">
        <v>386</v>
      </c>
      <c r="D388" s="23">
        <f t="shared" si="162"/>
        <v>0</v>
      </c>
      <c r="E388" s="58">
        <v>0</v>
      </c>
      <c r="F388" s="81">
        <f t="shared" si="182"/>
        <v>-0.125</v>
      </c>
      <c r="G388" s="82">
        <f t="shared" si="183"/>
        <v>-0.45</v>
      </c>
      <c r="H388" s="93">
        <f>SUM($D$2:$D388)</f>
        <v>2618.3888888888887</v>
      </c>
      <c r="I388" s="94">
        <f t="shared" si="184"/>
        <v>0</v>
      </c>
      <c r="J388" s="100">
        <f>'Vehicle data and specs'!$C$6*$F388</f>
        <v>-105.75</v>
      </c>
      <c r="K388" s="8">
        <f>'Vehicle data and specs'!$C$6*9.81*'Vehicle data and specs'!$C$17</f>
        <v>82.99260000000001</v>
      </c>
      <c r="L388" s="10">
        <f>(1/2)*'Vehicle data and specs'!$C$20*'Vehicle data and specs'!$C$11*'Vehicle data and specs'!$C$13*$D388^2</f>
        <v>0</v>
      </c>
      <c r="M388" s="101">
        <f t="shared" si="163"/>
        <v>-22.75739999999999</v>
      </c>
      <c r="N388" s="111">
        <f t="shared" si="164"/>
        <v>1</v>
      </c>
      <c r="O388" s="120">
        <f t="shared" si="165"/>
        <v>0</v>
      </c>
      <c r="P388" s="11">
        <f>SUM($O$2:$O388)</f>
        <v>653685.86139500409</v>
      </c>
      <c r="Q388" s="121">
        <f t="shared" si="166"/>
        <v>653.68586139500405</v>
      </c>
      <c r="R388" s="133">
        <f t="shared" si="167"/>
        <v>0</v>
      </c>
      <c r="S388" s="35">
        <f t="shared" si="185"/>
        <v>0</v>
      </c>
      <c r="T388" s="35">
        <f t="shared" si="186"/>
        <v>0</v>
      </c>
      <c r="U388" s="134">
        <f>SUM($R$2:$R388)</f>
        <v>-266934.5175846577</v>
      </c>
      <c r="V388" s="134">
        <f t="shared" si="168"/>
        <v>266934.5175846577</v>
      </c>
      <c r="W388" s="35">
        <f t="shared" si="169"/>
        <v>-266.93451758465773</v>
      </c>
      <c r="X388" s="135">
        <f t="shared" si="170"/>
        <v>266.93451758465773</v>
      </c>
      <c r="Y388" s="150">
        <f t="shared" si="171"/>
        <v>386.75134381034633</v>
      </c>
      <c r="Z388" s="11">
        <f t="shared" si="172"/>
        <v>0</v>
      </c>
      <c r="AA388" s="12">
        <f>1/2*'Vehicle data and specs'!$C$6*$D388^2</f>
        <v>0</v>
      </c>
      <c r="AB388" s="113">
        <f t="shared" si="173"/>
        <v>0</v>
      </c>
      <c r="AC388" s="183">
        <f t="shared" si="187"/>
        <v>0.18157940594305669</v>
      </c>
      <c r="AD388" s="42">
        <f t="shared" si="174"/>
        <v>-7.4148477106849367E-2</v>
      </c>
      <c r="AE388" s="42">
        <f t="shared" si="175"/>
        <v>7.4148477106849367E-2</v>
      </c>
      <c r="AF388" s="153">
        <f t="shared" si="188"/>
        <v>0.10743092883620732</v>
      </c>
      <c r="AG388" s="156">
        <f t="shared" si="176"/>
        <v>213.54761406772619</v>
      </c>
      <c r="AH388" s="157">
        <f t="shared" si="177"/>
        <v>5.9318781685479494E-2</v>
      </c>
      <c r="AI388" s="160">
        <f t="shared" si="178"/>
        <v>0</v>
      </c>
      <c r="AJ388" s="13">
        <f t="shared" si="179"/>
        <v>0</v>
      </c>
      <c r="AK388" s="13">
        <f t="shared" si="180"/>
        <v>0</v>
      </c>
      <c r="AL388" s="161">
        <f t="shared" si="181"/>
        <v>0</v>
      </c>
    </row>
    <row r="389" spans="1:38" x14ac:dyDescent="0.45">
      <c r="A389" s="44" t="s">
        <v>1</v>
      </c>
      <c r="B389" s="16">
        <v>387</v>
      </c>
      <c r="C389" s="52">
        <v>387</v>
      </c>
      <c r="D389" s="23">
        <f t="shared" si="162"/>
        <v>0</v>
      </c>
      <c r="E389" s="58">
        <v>0</v>
      </c>
      <c r="F389" s="81">
        <f t="shared" si="182"/>
        <v>0</v>
      </c>
      <c r="G389" s="82">
        <f t="shared" si="183"/>
        <v>0</v>
      </c>
      <c r="H389" s="93">
        <f>SUM($D$2:$D389)</f>
        <v>2618.3888888888887</v>
      </c>
      <c r="I389" s="94">
        <f t="shared" si="184"/>
        <v>0</v>
      </c>
      <c r="J389" s="100">
        <f>'Vehicle data and specs'!$C$6*$F389</f>
        <v>0</v>
      </c>
      <c r="K389" s="8">
        <f>'Vehicle data and specs'!$C$6*9.81*'Vehicle data and specs'!$C$17</f>
        <v>82.99260000000001</v>
      </c>
      <c r="L389" s="10">
        <f>(1/2)*'Vehicle data and specs'!$C$20*'Vehicle data and specs'!$C$11*'Vehicle data and specs'!$C$13*$D389^2</f>
        <v>0</v>
      </c>
      <c r="M389" s="101">
        <f t="shared" si="163"/>
        <v>82.99260000000001</v>
      </c>
      <c r="N389" s="111">
        <f t="shared" si="164"/>
        <v>0</v>
      </c>
      <c r="O389" s="120">
        <f t="shared" si="165"/>
        <v>0</v>
      </c>
      <c r="P389" s="11">
        <f>SUM($O$2:$O389)</f>
        <v>653685.86139500409</v>
      </c>
      <c r="Q389" s="121">
        <f t="shared" si="166"/>
        <v>653.68586139500405</v>
      </c>
      <c r="R389" s="133">
        <f t="shared" si="167"/>
        <v>0</v>
      </c>
      <c r="S389" s="35">
        <f t="shared" si="185"/>
        <v>0</v>
      </c>
      <c r="T389" s="35">
        <f t="shared" si="186"/>
        <v>0</v>
      </c>
      <c r="U389" s="134">
        <f>SUM($R$2:$R389)</f>
        <v>-266934.5175846577</v>
      </c>
      <c r="V389" s="134">
        <f t="shared" si="168"/>
        <v>266934.5175846577</v>
      </c>
      <c r="W389" s="35">
        <f t="shared" si="169"/>
        <v>-266.93451758465773</v>
      </c>
      <c r="X389" s="135">
        <f t="shared" si="170"/>
        <v>266.93451758465773</v>
      </c>
      <c r="Y389" s="150">
        <f t="shared" si="171"/>
        <v>386.75134381034633</v>
      </c>
      <c r="Z389" s="11">
        <f t="shared" si="172"/>
        <v>0</v>
      </c>
      <c r="AA389" s="12">
        <f>1/2*'Vehicle data and specs'!$C$6*$D389^2</f>
        <v>0</v>
      </c>
      <c r="AB389" s="113">
        <f t="shared" si="173"/>
        <v>0</v>
      </c>
      <c r="AC389" s="183">
        <f t="shared" si="187"/>
        <v>0.18157940594305669</v>
      </c>
      <c r="AD389" s="42">
        <f t="shared" si="174"/>
        <v>-7.4148477106849367E-2</v>
      </c>
      <c r="AE389" s="42">
        <f t="shared" si="175"/>
        <v>7.4148477106849367E-2</v>
      </c>
      <c r="AF389" s="153">
        <f t="shared" si="188"/>
        <v>0.10743092883620732</v>
      </c>
      <c r="AG389" s="156">
        <f t="shared" si="176"/>
        <v>213.54761406772619</v>
      </c>
      <c r="AH389" s="157">
        <f t="shared" si="177"/>
        <v>5.9318781685479494E-2</v>
      </c>
      <c r="AI389" s="160">
        <f t="shared" si="178"/>
        <v>0</v>
      </c>
      <c r="AJ389" s="13">
        <f t="shared" si="179"/>
        <v>0</v>
      </c>
      <c r="AK389" s="13">
        <f t="shared" si="180"/>
        <v>0</v>
      </c>
      <c r="AL389" s="161">
        <f t="shared" si="181"/>
        <v>0</v>
      </c>
    </row>
    <row r="390" spans="1:38" x14ac:dyDescent="0.45">
      <c r="A390" s="44" t="s">
        <v>1</v>
      </c>
      <c r="B390" s="16">
        <v>388</v>
      </c>
      <c r="C390" s="52">
        <v>388</v>
      </c>
      <c r="D390" s="23">
        <f t="shared" si="162"/>
        <v>0</v>
      </c>
      <c r="E390" s="58">
        <v>0</v>
      </c>
      <c r="F390" s="81">
        <f t="shared" si="182"/>
        <v>0</v>
      </c>
      <c r="G390" s="82">
        <f t="shared" si="183"/>
        <v>0</v>
      </c>
      <c r="H390" s="93">
        <f>SUM($D$2:$D390)</f>
        <v>2618.3888888888887</v>
      </c>
      <c r="I390" s="94">
        <f t="shared" si="184"/>
        <v>0</v>
      </c>
      <c r="J390" s="100">
        <f>'Vehicle data and specs'!$C$6*$F390</f>
        <v>0</v>
      </c>
      <c r="K390" s="8">
        <f>'Vehicle data and specs'!$C$6*9.81*'Vehicle data and specs'!$C$17</f>
        <v>82.99260000000001</v>
      </c>
      <c r="L390" s="10">
        <f>(1/2)*'Vehicle data and specs'!$C$20*'Vehicle data and specs'!$C$11*'Vehicle data and specs'!$C$13*$D390^2</f>
        <v>0</v>
      </c>
      <c r="M390" s="101">
        <f t="shared" si="163"/>
        <v>82.99260000000001</v>
      </c>
      <c r="N390" s="111">
        <f t="shared" si="164"/>
        <v>0</v>
      </c>
      <c r="O390" s="120">
        <f t="shared" si="165"/>
        <v>0</v>
      </c>
      <c r="P390" s="11">
        <f>SUM($O$2:$O390)</f>
        <v>653685.86139500409</v>
      </c>
      <c r="Q390" s="121">
        <f t="shared" si="166"/>
        <v>653.68586139500405</v>
      </c>
      <c r="R390" s="133">
        <f t="shared" si="167"/>
        <v>0</v>
      </c>
      <c r="S390" s="35">
        <f t="shared" si="185"/>
        <v>0</v>
      </c>
      <c r="T390" s="35">
        <f t="shared" si="186"/>
        <v>0</v>
      </c>
      <c r="U390" s="134">
        <f>SUM($R$2:$R390)</f>
        <v>-266934.5175846577</v>
      </c>
      <c r="V390" s="134">
        <f t="shared" si="168"/>
        <v>266934.5175846577</v>
      </c>
      <c r="W390" s="35">
        <f t="shared" si="169"/>
        <v>-266.93451758465773</v>
      </c>
      <c r="X390" s="135">
        <f t="shared" si="170"/>
        <v>266.93451758465773</v>
      </c>
      <c r="Y390" s="150">
        <f t="shared" si="171"/>
        <v>386.75134381034633</v>
      </c>
      <c r="Z390" s="11">
        <f t="shared" si="172"/>
        <v>0</v>
      </c>
      <c r="AA390" s="12">
        <f>1/2*'Vehicle data and specs'!$C$6*$D390^2</f>
        <v>0</v>
      </c>
      <c r="AB390" s="113">
        <f t="shared" si="173"/>
        <v>0</v>
      </c>
      <c r="AC390" s="183">
        <f t="shared" si="187"/>
        <v>0.18157940594305669</v>
      </c>
      <c r="AD390" s="42">
        <f t="shared" si="174"/>
        <v>-7.4148477106849367E-2</v>
      </c>
      <c r="AE390" s="42">
        <f t="shared" si="175"/>
        <v>7.4148477106849367E-2</v>
      </c>
      <c r="AF390" s="153">
        <f t="shared" si="188"/>
        <v>0.10743092883620732</v>
      </c>
      <c r="AG390" s="156">
        <f t="shared" si="176"/>
        <v>213.54761406772619</v>
      </c>
      <c r="AH390" s="157">
        <f t="shared" si="177"/>
        <v>5.9318781685479494E-2</v>
      </c>
      <c r="AI390" s="160">
        <f t="shared" si="178"/>
        <v>0</v>
      </c>
      <c r="AJ390" s="13">
        <f t="shared" si="179"/>
        <v>0</v>
      </c>
      <c r="AK390" s="13">
        <f t="shared" si="180"/>
        <v>0</v>
      </c>
      <c r="AL390" s="161">
        <f t="shared" si="181"/>
        <v>0</v>
      </c>
    </row>
    <row r="391" spans="1:38" x14ac:dyDescent="0.45">
      <c r="A391" s="44" t="s">
        <v>1</v>
      </c>
      <c r="B391" s="16">
        <v>389</v>
      </c>
      <c r="C391" s="52">
        <v>389</v>
      </c>
      <c r="D391" s="23">
        <f t="shared" si="162"/>
        <v>0</v>
      </c>
      <c r="E391" s="58">
        <v>0</v>
      </c>
      <c r="F391" s="81">
        <f t="shared" si="182"/>
        <v>0</v>
      </c>
      <c r="G391" s="82">
        <f t="shared" si="183"/>
        <v>0</v>
      </c>
      <c r="H391" s="93">
        <f>SUM($D$2:$D391)</f>
        <v>2618.3888888888887</v>
      </c>
      <c r="I391" s="94">
        <f t="shared" si="184"/>
        <v>0</v>
      </c>
      <c r="J391" s="100">
        <f>'Vehicle data and specs'!$C$6*$F391</f>
        <v>0</v>
      </c>
      <c r="K391" s="8">
        <f>'Vehicle data and specs'!$C$6*9.81*'Vehicle data and specs'!$C$17</f>
        <v>82.99260000000001</v>
      </c>
      <c r="L391" s="10">
        <f>(1/2)*'Vehicle data and specs'!$C$20*'Vehicle data and specs'!$C$11*'Vehicle data and specs'!$C$13*$D391^2</f>
        <v>0</v>
      </c>
      <c r="M391" s="101">
        <f t="shared" si="163"/>
        <v>82.99260000000001</v>
      </c>
      <c r="N391" s="111">
        <f t="shared" si="164"/>
        <v>0</v>
      </c>
      <c r="O391" s="120">
        <f t="shared" si="165"/>
        <v>0</v>
      </c>
      <c r="P391" s="11">
        <f>SUM($O$2:$O391)</f>
        <v>653685.86139500409</v>
      </c>
      <c r="Q391" s="121">
        <f t="shared" si="166"/>
        <v>653.68586139500405</v>
      </c>
      <c r="R391" s="133">
        <f t="shared" si="167"/>
        <v>0</v>
      </c>
      <c r="S391" s="35">
        <f t="shared" si="185"/>
        <v>0</v>
      </c>
      <c r="T391" s="35">
        <f t="shared" si="186"/>
        <v>0</v>
      </c>
      <c r="U391" s="134">
        <f>SUM($R$2:$R391)</f>
        <v>-266934.5175846577</v>
      </c>
      <c r="V391" s="134">
        <f t="shared" si="168"/>
        <v>266934.5175846577</v>
      </c>
      <c r="W391" s="35">
        <f t="shared" si="169"/>
        <v>-266.93451758465773</v>
      </c>
      <c r="X391" s="135">
        <f t="shared" si="170"/>
        <v>266.93451758465773</v>
      </c>
      <c r="Y391" s="150">
        <f t="shared" si="171"/>
        <v>386.75134381034633</v>
      </c>
      <c r="Z391" s="11">
        <f t="shared" si="172"/>
        <v>0</v>
      </c>
      <c r="AA391" s="12">
        <f>1/2*'Vehicle data and specs'!$C$6*$D391^2</f>
        <v>0</v>
      </c>
      <c r="AB391" s="113">
        <f t="shared" si="173"/>
        <v>0</v>
      </c>
      <c r="AC391" s="183">
        <f t="shared" si="187"/>
        <v>0.18157940594305669</v>
      </c>
      <c r="AD391" s="42">
        <f t="shared" si="174"/>
        <v>-7.4148477106849367E-2</v>
      </c>
      <c r="AE391" s="42">
        <f t="shared" si="175"/>
        <v>7.4148477106849367E-2</v>
      </c>
      <c r="AF391" s="153">
        <f t="shared" si="188"/>
        <v>0.10743092883620732</v>
      </c>
      <c r="AG391" s="156">
        <f t="shared" si="176"/>
        <v>213.54761406772619</v>
      </c>
      <c r="AH391" s="157">
        <f t="shared" si="177"/>
        <v>5.9318781685479494E-2</v>
      </c>
      <c r="AI391" s="160">
        <f t="shared" si="178"/>
        <v>0</v>
      </c>
      <c r="AJ391" s="13">
        <f t="shared" si="179"/>
        <v>0</v>
      </c>
      <c r="AK391" s="13">
        <f t="shared" si="180"/>
        <v>0</v>
      </c>
      <c r="AL391" s="161">
        <f t="shared" si="181"/>
        <v>0</v>
      </c>
    </row>
    <row r="392" spans="1:38" x14ac:dyDescent="0.45">
      <c r="A392" s="44" t="s">
        <v>1</v>
      </c>
      <c r="B392" s="16">
        <v>390</v>
      </c>
      <c r="C392" s="52">
        <v>390</v>
      </c>
      <c r="D392" s="23">
        <f t="shared" si="162"/>
        <v>0</v>
      </c>
      <c r="E392" s="58">
        <v>0</v>
      </c>
      <c r="F392" s="81">
        <f t="shared" si="182"/>
        <v>0</v>
      </c>
      <c r="G392" s="82">
        <f t="shared" si="183"/>
        <v>0</v>
      </c>
      <c r="H392" s="93">
        <f>SUM($D$2:$D392)</f>
        <v>2618.3888888888887</v>
      </c>
      <c r="I392" s="94">
        <f t="shared" si="184"/>
        <v>0</v>
      </c>
      <c r="J392" s="100">
        <f>'Vehicle data and specs'!$C$6*$F392</f>
        <v>0</v>
      </c>
      <c r="K392" s="8">
        <f>'Vehicle data and specs'!$C$6*9.81*'Vehicle data and specs'!$C$17</f>
        <v>82.99260000000001</v>
      </c>
      <c r="L392" s="10">
        <f>(1/2)*'Vehicle data and specs'!$C$20*'Vehicle data and specs'!$C$11*'Vehicle data and specs'!$C$13*$D392^2</f>
        <v>0</v>
      </c>
      <c r="M392" s="101">
        <f t="shared" si="163"/>
        <v>82.99260000000001</v>
      </c>
      <c r="N392" s="111">
        <f t="shared" si="164"/>
        <v>0</v>
      </c>
      <c r="O392" s="120">
        <f t="shared" si="165"/>
        <v>0</v>
      </c>
      <c r="P392" s="11">
        <f>SUM($O$2:$O392)</f>
        <v>653685.86139500409</v>
      </c>
      <c r="Q392" s="121">
        <f t="shared" si="166"/>
        <v>653.68586139500405</v>
      </c>
      <c r="R392" s="133">
        <f t="shared" si="167"/>
        <v>0</v>
      </c>
      <c r="S392" s="35">
        <f t="shared" si="185"/>
        <v>0</v>
      </c>
      <c r="T392" s="35">
        <f t="shared" si="186"/>
        <v>0</v>
      </c>
      <c r="U392" s="134">
        <f>SUM($R$2:$R392)</f>
        <v>-266934.5175846577</v>
      </c>
      <c r="V392" s="134">
        <f t="shared" si="168"/>
        <v>266934.5175846577</v>
      </c>
      <c r="W392" s="35">
        <f t="shared" si="169"/>
        <v>-266.93451758465773</v>
      </c>
      <c r="X392" s="135">
        <f t="shared" si="170"/>
        <v>266.93451758465773</v>
      </c>
      <c r="Y392" s="150">
        <f t="shared" si="171"/>
        <v>386.75134381034633</v>
      </c>
      <c r="Z392" s="11">
        <f t="shared" si="172"/>
        <v>0</v>
      </c>
      <c r="AA392" s="12">
        <f>1/2*'Vehicle data and specs'!$C$6*$D392^2</f>
        <v>0</v>
      </c>
      <c r="AB392" s="113">
        <f t="shared" si="173"/>
        <v>0</v>
      </c>
      <c r="AC392" s="183">
        <f t="shared" si="187"/>
        <v>0.18157940594305669</v>
      </c>
      <c r="AD392" s="42">
        <f t="shared" si="174"/>
        <v>-7.4148477106849367E-2</v>
      </c>
      <c r="AE392" s="42">
        <f t="shared" si="175"/>
        <v>7.4148477106849367E-2</v>
      </c>
      <c r="AF392" s="153">
        <f t="shared" si="188"/>
        <v>0.10743092883620732</v>
      </c>
      <c r="AG392" s="156">
        <f t="shared" si="176"/>
        <v>213.54761406772619</v>
      </c>
      <c r="AH392" s="157">
        <f t="shared" si="177"/>
        <v>5.9318781685479494E-2</v>
      </c>
      <c r="AI392" s="160">
        <f t="shared" si="178"/>
        <v>0</v>
      </c>
      <c r="AJ392" s="13">
        <f t="shared" si="179"/>
        <v>0</v>
      </c>
      <c r="AK392" s="13">
        <f t="shared" si="180"/>
        <v>0</v>
      </c>
      <c r="AL392" s="161">
        <f t="shared" si="181"/>
        <v>0</v>
      </c>
    </row>
    <row r="393" spans="1:38" x14ac:dyDescent="0.45">
      <c r="A393" s="44" t="s">
        <v>1</v>
      </c>
      <c r="B393" s="16">
        <v>391</v>
      </c>
      <c r="C393" s="52">
        <v>391</v>
      </c>
      <c r="D393" s="23">
        <f t="shared" si="162"/>
        <v>0</v>
      </c>
      <c r="E393" s="58">
        <v>0</v>
      </c>
      <c r="F393" s="81">
        <f t="shared" si="182"/>
        <v>6.9444444444444448E-2</v>
      </c>
      <c r="G393" s="82">
        <f t="shared" si="183"/>
        <v>0.25</v>
      </c>
      <c r="H393" s="93">
        <f>SUM($D$2:$D393)</f>
        <v>2618.3888888888887</v>
      </c>
      <c r="I393" s="94">
        <f t="shared" si="184"/>
        <v>0.13888888888868678</v>
      </c>
      <c r="J393" s="100">
        <f>'Vehicle data and specs'!$C$6*$F393</f>
        <v>58.75</v>
      </c>
      <c r="K393" s="8">
        <f>'Vehicle data and specs'!$C$6*9.81*'Vehicle data and specs'!$C$17</f>
        <v>82.99260000000001</v>
      </c>
      <c r="L393" s="10">
        <f>(1/2)*'Vehicle data and specs'!$C$20*'Vehicle data and specs'!$C$11*'Vehicle data and specs'!$C$13*$D393^2</f>
        <v>0</v>
      </c>
      <c r="M393" s="101">
        <f t="shared" si="163"/>
        <v>141.74260000000001</v>
      </c>
      <c r="N393" s="111">
        <f t="shared" si="164"/>
        <v>0</v>
      </c>
      <c r="O393" s="120">
        <f t="shared" si="165"/>
        <v>19.686472222193576</v>
      </c>
      <c r="P393" s="11">
        <f>SUM($O$2:$O393)</f>
        <v>653705.5478672263</v>
      </c>
      <c r="Q393" s="121">
        <f t="shared" si="166"/>
        <v>653.7055478672263</v>
      </c>
      <c r="R393" s="133">
        <f t="shared" si="167"/>
        <v>0</v>
      </c>
      <c r="S393" s="35">
        <f t="shared" si="185"/>
        <v>0</v>
      </c>
      <c r="T393" s="35">
        <f t="shared" si="186"/>
        <v>0</v>
      </c>
      <c r="U393" s="134">
        <f>SUM($R$2:$R393)</f>
        <v>-266934.5175846577</v>
      </c>
      <c r="V393" s="134">
        <f t="shared" si="168"/>
        <v>266934.5175846577</v>
      </c>
      <c r="W393" s="35">
        <f t="shared" si="169"/>
        <v>-266.93451758465773</v>
      </c>
      <c r="X393" s="135">
        <f t="shared" si="170"/>
        <v>266.93451758465773</v>
      </c>
      <c r="Y393" s="150">
        <f t="shared" si="171"/>
        <v>386.77103028256857</v>
      </c>
      <c r="Z393" s="11">
        <f t="shared" si="172"/>
        <v>19.686472222193576</v>
      </c>
      <c r="AA393" s="12">
        <f>1/2*'Vehicle data and specs'!$C$6*$D393^2</f>
        <v>0</v>
      </c>
      <c r="AB393" s="113">
        <f t="shared" si="173"/>
        <v>0</v>
      </c>
      <c r="AC393" s="183">
        <f t="shared" si="187"/>
        <v>0.18158487440756285</v>
      </c>
      <c r="AD393" s="42">
        <f t="shared" si="174"/>
        <v>-7.4148477106849367E-2</v>
      </c>
      <c r="AE393" s="42">
        <f t="shared" si="175"/>
        <v>7.4148477106849367E-2</v>
      </c>
      <c r="AF393" s="153">
        <f t="shared" si="188"/>
        <v>0.10743639730071348</v>
      </c>
      <c r="AG393" s="156">
        <f t="shared" si="176"/>
        <v>213.54761406772619</v>
      </c>
      <c r="AH393" s="157">
        <f t="shared" si="177"/>
        <v>5.9318781685479494E-2</v>
      </c>
      <c r="AI393" s="160">
        <f t="shared" si="178"/>
        <v>0</v>
      </c>
      <c r="AJ393" s="13">
        <f t="shared" si="179"/>
        <v>0</v>
      </c>
      <c r="AK393" s="13">
        <f t="shared" si="180"/>
        <v>0</v>
      </c>
      <c r="AL393" s="161">
        <f t="shared" si="181"/>
        <v>0</v>
      </c>
    </row>
    <row r="394" spans="1:38" x14ac:dyDescent="0.45">
      <c r="A394" s="44" t="s">
        <v>1</v>
      </c>
      <c r="B394" s="16">
        <v>392</v>
      </c>
      <c r="C394" s="52">
        <v>392</v>
      </c>
      <c r="D394" s="23">
        <f t="shared" si="162"/>
        <v>0.1388888888888889</v>
      </c>
      <c r="E394" s="58">
        <v>0.5</v>
      </c>
      <c r="F394" s="81">
        <f t="shared" si="182"/>
        <v>0.29166666666666669</v>
      </c>
      <c r="G394" s="82">
        <f t="shared" si="183"/>
        <v>1.05</v>
      </c>
      <c r="H394" s="93">
        <f>SUM($D$2:$D394)</f>
        <v>2618.5277777777774</v>
      </c>
      <c r="I394" s="94">
        <f t="shared" si="184"/>
        <v>0.58333333333348492</v>
      </c>
      <c r="J394" s="100">
        <f>'Vehicle data and specs'!$C$6*$F394</f>
        <v>246.75000000000003</v>
      </c>
      <c r="K394" s="8">
        <f>'Vehicle data and specs'!$C$6*9.81*'Vehicle data and specs'!$C$17</f>
        <v>82.99260000000001</v>
      </c>
      <c r="L394" s="10">
        <f>(1/2)*'Vehicle data and specs'!$C$20*'Vehicle data and specs'!$C$11*'Vehicle data and specs'!$C$13*$D394^2</f>
        <v>8.4478684413580273E-3</v>
      </c>
      <c r="M394" s="101">
        <f t="shared" si="163"/>
        <v>329.75104786844139</v>
      </c>
      <c r="N394" s="111">
        <f t="shared" si="164"/>
        <v>0</v>
      </c>
      <c r="O394" s="120">
        <f t="shared" si="165"/>
        <v>192.35477792330747</v>
      </c>
      <c r="P394" s="11">
        <f>SUM($O$2:$O394)</f>
        <v>653897.90264514962</v>
      </c>
      <c r="Q394" s="121">
        <f t="shared" si="166"/>
        <v>653.89790264514966</v>
      </c>
      <c r="R394" s="133">
        <f t="shared" si="167"/>
        <v>0</v>
      </c>
      <c r="S394" s="35">
        <f t="shared" si="185"/>
        <v>0</v>
      </c>
      <c r="T394" s="35">
        <f t="shared" si="186"/>
        <v>0</v>
      </c>
      <c r="U394" s="134">
        <f>SUM($R$2:$R394)</f>
        <v>-266934.5175846577</v>
      </c>
      <c r="V394" s="134">
        <f t="shared" si="168"/>
        <v>266934.5175846577</v>
      </c>
      <c r="W394" s="35">
        <f t="shared" si="169"/>
        <v>-266.93451758465773</v>
      </c>
      <c r="X394" s="135">
        <f t="shared" si="170"/>
        <v>266.93451758465773</v>
      </c>
      <c r="Y394" s="150">
        <f t="shared" si="171"/>
        <v>386.96338506049193</v>
      </c>
      <c r="Z394" s="11">
        <f t="shared" si="172"/>
        <v>192.35477792330747</v>
      </c>
      <c r="AA394" s="12">
        <f>1/2*'Vehicle data and specs'!$C$6*$D394^2</f>
        <v>8.1597222222222232</v>
      </c>
      <c r="AB394" s="113">
        <f t="shared" si="173"/>
        <v>8.1597222222222227E-3</v>
      </c>
      <c r="AC394" s="183">
        <f t="shared" si="187"/>
        <v>0.18163830629031935</v>
      </c>
      <c r="AD394" s="42">
        <f t="shared" si="174"/>
        <v>-7.4148477106849367E-2</v>
      </c>
      <c r="AE394" s="42">
        <f t="shared" si="175"/>
        <v>7.4148477106849367E-2</v>
      </c>
      <c r="AF394" s="153">
        <f t="shared" si="188"/>
        <v>0.10748982918346998</v>
      </c>
      <c r="AG394" s="156">
        <f t="shared" si="176"/>
        <v>213.54761406772619</v>
      </c>
      <c r="AH394" s="157">
        <f t="shared" si="177"/>
        <v>5.9318781685479494E-2</v>
      </c>
      <c r="AI394" s="160">
        <f t="shared" si="178"/>
        <v>4.579875664839464E-2</v>
      </c>
      <c r="AJ394" s="13">
        <f t="shared" si="179"/>
        <v>0</v>
      </c>
      <c r="AK394" s="13">
        <f t="shared" si="180"/>
        <v>0</v>
      </c>
      <c r="AL394" s="161">
        <f t="shared" si="181"/>
        <v>4.579875664839464E-2</v>
      </c>
    </row>
    <row r="395" spans="1:38" x14ac:dyDescent="0.45">
      <c r="A395" s="44" t="s">
        <v>1</v>
      </c>
      <c r="B395" s="16">
        <v>393</v>
      </c>
      <c r="C395" s="52">
        <v>393</v>
      </c>
      <c r="D395" s="23">
        <f t="shared" si="162"/>
        <v>0.58333333333333337</v>
      </c>
      <c r="E395" s="58">
        <v>2.1</v>
      </c>
      <c r="F395" s="81">
        <f t="shared" si="182"/>
        <v>0.59722222222222221</v>
      </c>
      <c r="G395" s="82">
        <f t="shared" si="183"/>
        <v>2.15</v>
      </c>
      <c r="H395" s="93">
        <f>SUM($D$2:$D395)</f>
        <v>2619.1111111111109</v>
      </c>
      <c r="I395" s="94">
        <f t="shared" si="184"/>
        <v>1.3333333333334849</v>
      </c>
      <c r="J395" s="100">
        <f>'Vehicle data and specs'!$C$6*$F395</f>
        <v>505.25</v>
      </c>
      <c r="K395" s="8">
        <f>'Vehicle data and specs'!$C$6*9.81*'Vehicle data and specs'!$C$17</f>
        <v>82.99260000000001</v>
      </c>
      <c r="L395" s="10">
        <f>(1/2)*'Vehicle data and specs'!$C$20*'Vehicle data and specs'!$C$11*'Vehicle data and specs'!$C$13*$D395^2</f>
        <v>0.14902039930555561</v>
      </c>
      <c r="M395" s="101">
        <f t="shared" si="163"/>
        <v>588.39162039930557</v>
      </c>
      <c r="N395" s="111">
        <f t="shared" si="164"/>
        <v>0</v>
      </c>
      <c r="O395" s="120">
        <f t="shared" si="165"/>
        <v>784.52216053249663</v>
      </c>
      <c r="P395" s="11">
        <f>SUM($O$2:$O395)</f>
        <v>654682.42480568215</v>
      </c>
      <c r="Q395" s="121">
        <f t="shared" si="166"/>
        <v>654.6824248056821</v>
      </c>
      <c r="R395" s="133">
        <f t="shared" si="167"/>
        <v>0</v>
      </c>
      <c r="S395" s="35">
        <f t="shared" si="185"/>
        <v>0</v>
      </c>
      <c r="T395" s="35">
        <f t="shared" si="186"/>
        <v>0</v>
      </c>
      <c r="U395" s="134">
        <f>SUM($R$2:$R395)</f>
        <v>-266934.5175846577</v>
      </c>
      <c r="V395" s="134">
        <f t="shared" si="168"/>
        <v>266934.5175846577</v>
      </c>
      <c r="W395" s="35">
        <f t="shared" si="169"/>
        <v>-266.93451758465773</v>
      </c>
      <c r="X395" s="135">
        <f t="shared" si="170"/>
        <v>266.93451758465773</v>
      </c>
      <c r="Y395" s="150">
        <f t="shared" si="171"/>
        <v>387.74790722102438</v>
      </c>
      <c r="Z395" s="11">
        <f t="shared" si="172"/>
        <v>784.52216053249663</v>
      </c>
      <c r="AA395" s="12">
        <f>1/2*'Vehicle data and specs'!$C$6*$D395^2</f>
        <v>143.93750000000003</v>
      </c>
      <c r="AB395" s="113">
        <f t="shared" si="173"/>
        <v>0.14393750000000002</v>
      </c>
      <c r="AC395" s="183">
        <f t="shared" si="187"/>
        <v>0.18185622911268948</v>
      </c>
      <c r="AD395" s="42">
        <f t="shared" si="174"/>
        <v>-7.4148477106849367E-2</v>
      </c>
      <c r="AE395" s="42">
        <f t="shared" si="175"/>
        <v>7.4148477106849367E-2</v>
      </c>
      <c r="AF395" s="153">
        <f t="shared" si="188"/>
        <v>0.10770775200584011</v>
      </c>
      <c r="AG395" s="156">
        <f t="shared" si="176"/>
        <v>213.54761406772619</v>
      </c>
      <c r="AH395" s="157">
        <f t="shared" si="177"/>
        <v>5.9318781685479494E-2</v>
      </c>
      <c r="AI395" s="160">
        <f t="shared" si="178"/>
        <v>0.34322844523292828</v>
      </c>
      <c r="AJ395" s="13">
        <f t="shared" si="179"/>
        <v>0</v>
      </c>
      <c r="AK395" s="13">
        <f t="shared" si="180"/>
        <v>0</v>
      </c>
      <c r="AL395" s="161">
        <f t="shared" si="181"/>
        <v>0.34322844523292828</v>
      </c>
    </row>
    <row r="396" spans="1:38" x14ac:dyDescent="0.45">
      <c r="A396" s="44" t="s">
        <v>1</v>
      </c>
      <c r="B396" s="16">
        <v>394</v>
      </c>
      <c r="C396" s="52">
        <v>394</v>
      </c>
      <c r="D396" s="23">
        <f t="shared" si="162"/>
        <v>1.3333333333333333</v>
      </c>
      <c r="E396" s="58">
        <v>4.8</v>
      </c>
      <c r="F396" s="81">
        <f t="shared" si="182"/>
        <v>0.86111111111111127</v>
      </c>
      <c r="G396" s="82">
        <f t="shared" si="183"/>
        <v>3.1000000000000005</v>
      </c>
      <c r="H396" s="93">
        <f>SUM($D$2:$D396)</f>
        <v>2620.4444444444443</v>
      </c>
      <c r="I396" s="94">
        <f t="shared" si="184"/>
        <v>2.3055555555556566</v>
      </c>
      <c r="J396" s="100">
        <f>'Vehicle data and specs'!$C$6*$F396</f>
        <v>728.50000000000011</v>
      </c>
      <c r="K396" s="8">
        <f>'Vehicle data and specs'!$C$6*9.81*'Vehicle data and specs'!$C$17</f>
        <v>82.99260000000001</v>
      </c>
      <c r="L396" s="10">
        <f>(1/2)*'Vehicle data and specs'!$C$20*'Vehicle data and specs'!$C$11*'Vehicle data and specs'!$C$13*$D396^2</f>
        <v>0.77855555555555556</v>
      </c>
      <c r="M396" s="101">
        <f t="shared" si="163"/>
        <v>812.27115555555565</v>
      </c>
      <c r="N396" s="111">
        <f t="shared" si="164"/>
        <v>0</v>
      </c>
      <c r="O396" s="120">
        <f t="shared" si="165"/>
        <v>1872.7362753087243</v>
      </c>
      <c r="P396" s="11">
        <f>SUM($O$2:$O396)</f>
        <v>656555.16108099092</v>
      </c>
      <c r="Q396" s="121">
        <f t="shared" si="166"/>
        <v>656.55516108099096</v>
      </c>
      <c r="R396" s="133">
        <f t="shared" si="167"/>
        <v>0</v>
      </c>
      <c r="S396" s="35">
        <f t="shared" si="185"/>
        <v>0</v>
      </c>
      <c r="T396" s="35">
        <f t="shared" si="186"/>
        <v>0</v>
      </c>
      <c r="U396" s="134">
        <f>SUM($R$2:$R396)</f>
        <v>-266934.5175846577</v>
      </c>
      <c r="V396" s="134">
        <f t="shared" si="168"/>
        <v>266934.5175846577</v>
      </c>
      <c r="W396" s="35">
        <f t="shared" si="169"/>
        <v>-266.93451758465773</v>
      </c>
      <c r="X396" s="135">
        <f t="shared" si="170"/>
        <v>266.93451758465773</v>
      </c>
      <c r="Y396" s="150">
        <f t="shared" si="171"/>
        <v>389.62064349633323</v>
      </c>
      <c r="Z396" s="11">
        <f t="shared" si="172"/>
        <v>1872.7362753087243</v>
      </c>
      <c r="AA396" s="12">
        <f>1/2*'Vehicle data and specs'!$C$6*$D396^2</f>
        <v>752</v>
      </c>
      <c r="AB396" s="113">
        <f t="shared" si="173"/>
        <v>0.752</v>
      </c>
      <c r="AC396" s="183">
        <f t="shared" si="187"/>
        <v>0.18237643363360859</v>
      </c>
      <c r="AD396" s="42">
        <f t="shared" si="174"/>
        <v>-7.4148477106849367E-2</v>
      </c>
      <c r="AE396" s="42">
        <f t="shared" si="175"/>
        <v>7.4148477106849367E-2</v>
      </c>
      <c r="AF396" s="153">
        <f t="shared" si="188"/>
        <v>0.10822795652675922</v>
      </c>
      <c r="AG396" s="156">
        <f t="shared" si="176"/>
        <v>213.54761406772619</v>
      </c>
      <c r="AH396" s="157">
        <f t="shared" si="177"/>
        <v>5.9318781685479494E-2</v>
      </c>
      <c r="AI396" s="160">
        <f t="shared" si="178"/>
        <v>1.0830282074074076</v>
      </c>
      <c r="AJ396" s="13">
        <f t="shared" si="179"/>
        <v>0</v>
      </c>
      <c r="AK396" s="13">
        <f t="shared" si="180"/>
        <v>0</v>
      </c>
      <c r="AL396" s="161">
        <f t="shared" si="181"/>
        <v>1.0830282074074076</v>
      </c>
    </row>
    <row r="397" spans="1:38" x14ac:dyDescent="0.45">
      <c r="A397" s="44" t="s">
        <v>1</v>
      </c>
      <c r="B397" s="16">
        <v>395</v>
      </c>
      <c r="C397" s="52">
        <v>395</v>
      </c>
      <c r="D397" s="23">
        <f t="shared" si="162"/>
        <v>2.3055555555555558</v>
      </c>
      <c r="E397" s="58">
        <v>8.3000000000000007</v>
      </c>
      <c r="F397" s="81">
        <f t="shared" si="182"/>
        <v>1.0416666666666667</v>
      </c>
      <c r="G397" s="82">
        <f t="shared" si="183"/>
        <v>3.7500000000000004</v>
      </c>
      <c r="H397" s="93">
        <f>SUM($D$2:$D397)</f>
        <v>2622.75</v>
      </c>
      <c r="I397" s="94">
        <f t="shared" si="184"/>
        <v>3.4166666666665151</v>
      </c>
      <c r="J397" s="100">
        <f>'Vehicle data and specs'!$C$6*$F397</f>
        <v>881.25000000000011</v>
      </c>
      <c r="K397" s="8">
        <f>'Vehicle data and specs'!$C$6*9.81*'Vehicle data and specs'!$C$17</f>
        <v>82.99260000000001</v>
      </c>
      <c r="L397" s="10">
        <f>(1/2)*'Vehicle data and specs'!$C$20*'Vehicle data and specs'!$C$11*'Vehicle data and specs'!$C$13*$D397^2</f>
        <v>2.3278946277006183</v>
      </c>
      <c r="M397" s="101">
        <f t="shared" si="163"/>
        <v>966.57049462770078</v>
      </c>
      <c r="N397" s="111">
        <f t="shared" si="164"/>
        <v>0</v>
      </c>
      <c r="O397" s="120">
        <f t="shared" si="165"/>
        <v>3302.4491899778313</v>
      </c>
      <c r="P397" s="11">
        <f>SUM($O$2:$O397)</f>
        <v>659857.61027096875</v>
      </c>
      <c r="Q397" s="121">
        <f t="shared" si="166"/>
        <v>659.85761027096873</v>
      </c>
      <c r="R397" s="133">
        <f t="shared" si="167"/>
        <v>0</v>
      </c>
      <c r="S397" s="35">
        <f t="shared" si="185"/>
        <v>0</v>
      </c>
      <c r="T397" s="35">
        <f t="shared" si="186"/>
        <v>0</v>
      </c>
      <c r="U397" s="134">
        <f>SUM($R$2:$R397)</f>
        <v>-266934.5175846577</v>
      </c>
      <c r="V397" s="134">
        <f t="shared" si="168"/>
        <v>266934.5175846577</v>
      </c>
      <c r="W397" s="35">
        <f t="shared" si="169"/>
        <v>-266.93451758465773</v>
      </c>
      <c r="X397" s="135">
        <f t="shared" si="170"/>
        <v>266.93451758465773</v>
      </c>
      <c r="Y397" s="150">
        <f t="shared" si="171"/>
        <v>392.92309268631101</v>
      </c>
      <c r="Z397" s="11">
        <f t="shared" si="172"/>
        <v>3302.4491899778313</v>
      </c>
      <c r="AA397" s="12">
        <f>1/2*'Vehicle data and specs'!$C$6*$D397^2</f>
        <v>2248.4930555555561</v>
      </c>
      <c r="AB397" s="113">
        <f t="shared" si="173"/>
        <v>2.248493055555556</v>
      </c>
      <c r="AC397" s="183">
        <f t="shared" si="187"/>
        <v>0.18329378063082466</v>
      </c>
      <c r="AD397" s="42">
        <f t="shared" si="174"/>
        <v>-7.4148477106849367E-2</v>
      </c>
      <c r="AE397" s="42">
        <f t="shared" si="175"/>
        <v>7.4148477106849367E-2</v>
      </c>
      <c r="AF397" s="153">
        <f t="shared" si="188"/>
        <v>0.10914530352397529</v>
      </c>
      <c r="AG397" s="156">
        <f t="shared" si="176"/>
        <v>213.54761406772619</v>
      </c>
      <c r="AH397" s="157">
        <f t="shared" si="177"/>
        <v>5.9318781685479494E-2</v>
      </c>
      <c r="AI397" s="160">
        <f t="shared" si="178"/>
        <v>2.2284819737249775</v>
      </c>
      <c r="AJ397" s="13">
        <f t="shared" si="179"/>
        <v>0</v>
      </c>
      <c r="AK397" s="13">
        <f t="shared" si="180"/>
        <v>0</v>
      </c>
      <c r="AL397" s="161">
        <f t="shared" si="181"/>
        <v>2.2284819737249775</v>
      </c>
    </row>
    <row r="398" spans="1:38" x14ac:dyDescent="0.45">
      <c r="A398" s="44" t="s">
        <v>1</v>
      </c>
      <c r="B398" s="16">
        <v>396</v>
      </c>
      <c r="C398" s="52">
        <v>396</v>
      </c>
      <c r="D398" s="23">
        <f t="shared" si="162"/>
        <v>3.416666666666667</v>
      </c>
      <c r="E398" s="58">
        <v>12.3</v>
      </c>
      <c r="F398" s="81">
        <f t="shared" si="182"/>
        <v>1.1527777777777779</v>
      </c>
      <c r="G398" s="82">
        <f t="shared" si="183"/>
        <v>4.1500000000000004</v>
      </c>
      <c r="H398" s="93">
        <f>SUM($D$2:$D398)</f>
        <v>2626.1666666666665</v>
      </c>
      <c r="I398" s="94">
        <f t="shared" si="184"/>
        <v>4.6111111111113132</v>
      </c>
      <c r="J398" s="100">
        <f>'Vehicle data and specs'!$C$6*$F398</f>
        <v>975.25000000000011</v>
      </c>
      <c r="K398" s="8">
        <f>'Vehicle data and specs'!$C$6*9.81*'Vehicle data and specs'!$C$17</f>
        <v>82.99260000000001</v>
      </c>
      <c r="L398" s="10">
        <f>(1/2)*'Vehicle data and specs'!$C$20*'Vehicle data and specs'!$C$11*'Vehicle data and specs'!$C$13*$D398^2</f>
        <v>5.1123120659722234</v>
      </c>
      <c r="M398" s="101">
        <f t="shared" si="163"/>
        <v>1063.3549120659723</v>
      </c>
      <c r="N398" s="111">
        <f t="shared" si="164"/>
        <v>0</v>
      </c>
      <c r="O398" s="120">
        <f t="shared" si="165"/>
        <v>4903.2476500821977</v>
      </c>
      <c r="P398" s="11">
        <f>SUM($O$2:$O398)</f>
        <v>664760.85792105098</v>
      </c>
      <c r="Q398" s="121">
        <f t="shared" si="166"/>
        <v>664.76085792105096</v>
      </c>
      <c r="R398" s="133">
        <f t="shared" si="167"/>
        <v>0</v>
      </c>
      <c r="S398" s="35">
        <f t="shared" si="185"/>
        <v>0</v>
      </c>
      <c r="T398" s="35">
        <f t="shared" si="186"/>
        <v>0</v>
      </c>
      <c r="U398" s="134">
        <f>SUM($R$2:$R398)</f>
        <v>-266934.5175846577</v>
      </c>
      <c r="V398" s="134">
        <f t="shared" si="168"/>
        <v>266934.5175846577</v>
      </c>
      <c r="W398" s="35">
        <f t="shared" si="169"/>
        <v>-266.93451758465773</v>
      </c>
      <c r="X398" s="135">
        <f t="shared" si="170"/>
        <v>266.93451758465773</v>
      </c>
      <c r="Y398" s="150">
        <f t="shared" si="171"/>
        <v>397.82634033639323</v>
      </c>
      <c r="Z398" s="11">
        <f t="shared" si="172"/>
        <v>4903.2476500821977</v>
      </c>
      <c r="AA398" s="12">
        <f>1/2*'Vehicle data and specs'!$C$6*$D398^2</f>
        <v>4937.9375000000009</v>
      </c>
      <c r="AB398" s="113">
        <f t="shared" si="173"/>
        <v>4.9379375000000012</v>
      </c>
      <c r="AC398" s="183">
        <f t="shared" si="187"/>
        <v>0.1846557938669586</v>
      </c>
      <c r="AD398" s="42">
        <f t="shared" si="174"/>
        <v>-7.4148477106849367E-2</v>
      </c>
      <c r="AE398" s="42">
        <f t="shared" si="175"/>
        <v>7.4148477106849367E-2</v>
      </c>
      <c r="AF398" s="153">
        <f t="shared" si="188"/>
        <v>0.11050731676010923</v>
      </c>
      <c r="AG398" s="156">
        <f t="shared" si="176"/>
        <v>213.54761406772619</v>
      </c>
      <c r="AH398" s="157">
        <f t="shared" si="177"/>
        <v>5.9318781685479494E-2</v>
      </c>
      <c r="AI398" s="160">
        <f t="shared" si="178"/>
        <v>3.6331292828920723</v>
      </c>
      <c r="AJ398" s="13">
        <f t="shared" si="179"/>
        <v>0</v>
      </c>
      <c r="AK398" s="13">
        <f t="shared" si="180"/>
        <v>0</v>
      </c>
      <c r="AL398" s="161">
        <f t="shared" si="181"/>
        <v>3.6331292828920723</v>
      </c>
    </row>
    <row r="399" spans="1:38" x14ac:dyDescent="0.45">
      <c r="A399" s="44" t="s">
        <v>1</v>
      </c>
      <c r="B399" s="16">
        <v>397</v>
      </c>
      <c r="C399" s="52">
        <v>397</v>
      </c>
      <c r="D399" s="23">
        <f t="shared" si="162"/>
        <v>4.6111111111111116</v>
      </c>
      <c r="E399" s="58">
        <v>16.600000000000001</v>
      </c>
      <c r="F399" s="81">
        <f t="shared" si="182"/>
        <v>1.1944444444444442</v>
      </c>
      <c r="G399" s="82">
        <f t="shared" si="183"/>
        <v>4.2999999999999989</v>
      </c>
      <c r="H399" s="93">
        <f>SUM($D$2:$D399)</f>
        <v>2630.7777777777778</v>
      </c>
      <c r="I399" s="94">
        <f t="shared" si="184"/>
        <v>5.8055555555556566</v>
      </c>
      <c r="J399" s="100">
        <f>'Vehicle data and specs'!$C$6*$F399</f>
        <v>1010.4999999999998</v>
      </c>
      <c r="K399" s="8">
        <f>'Vehicle data and specs'!$C$6*9.81*'Vehicle data and specs'!$C$17</f>
        <v>82.99260000000001</v>
      </c>
      <c r="L399" s="10">
        <f>(1/2)*'Vehicle data and specs'!$C$20*'Vehicle data and specs'!$C$11*'Vehicle data and specs'!$C$13*$D399^2</f>
        <v>9.3115785108024731</v>
      </c>
      <c r="M399" s="101">
        <f t="shared" si="163"/>
        <v>1102.8041785108023</v>
      </c>
      <c r="N399" s="111">
        <f t="shared" si="164"/>
        <v>0</v>
      </c>
      <c r="O399" s="120">
        <f t="shared" si="165"/>
        <v>6402.3909252433805</v>
      </c>
      <c r="P399" s="11">
        <f>SUM($O$2:$O399)</f>
        <v>671163.24884629436</v>
      </c>
      <c r="Q399" s="121">
        <f t="shared" si="166"/>
        <v>671.16324884629432</v>
      </c>
      <c r="R399" s="133">
        <f t="shared" si="167"/>
        <v>0</v>
      </c>
      <c r="S399" s="35">
        <f t="shared" si="185"/>
        <v>0</v>
      </c>
      <c r="T399" s="35">
        <f t="shared" si="186"/>
        <v>0</v>
      </c>
      <c r="U399" s="134">
        <f>SUM($R$2:$R399)</f>
        <v>-266934.5175846577</v>
      </c>
      <c r="V399" s="134">
        <f t="shared" si="168"/>
        <v>266934.5175846577</v>
      </c>
      <c r="W399" s="35">
        <f t="shared" si="169"/>
        <v>-266.93451758465773</v>
      </c>
      <c r="X399" s="135">
        <f t="shared" si="170"/>
        <v>266.93451758465773</v>
      </c>
      <c r="Y399" s="150">
        <f t="shared" si="171"/>
        <v>404.2287312616366</v>
      </c>
      <c r="Z399" s="11">
        <f t="shared" si="172"/>
        <v>6402.3909252433805</v>
      </c>
      <c r="AA399" s="12">
        <f>1/2*'Vehicle data and specs'!$C$6*$D399^2</f>
        <v>8993.9722222222244</v>
      </c>
      <c r="AB399" s="113">
        <f t="shared" si="173"/>
        <v>8.993972222222224</v>
      </c>
      <c r="AC399" s="183">
        <f t="shared" si="187"/>
        <v>0.18643423579063731</v>
      </c>
      <c r="AD399" s="42">
        <f t="shared" si="174"/>
        <v>-7.4148477106849367E-2</v>
      </c>
      <c r="AE399" s="42">
        <f t="shared" si="175"/>
        <v>7.4148477106849367E-2</v>
      </c>
      <c r="AF399" s="153">
        <f t="shared" si="188"/>
        <v>0.11228575868378794</v>
      </c>
      <c r="AG399" s="156">
        <f t="shared" si="176"/>
        <v>213.54761406772619</v>
      </c>
      <c r="AH399" s="157">
        <f t="shared" si="177"/>
        <v>5.9318781685479494E-2</v>
      </c>
      <c r="AI399" s="160">
        <f t="shared" si="178"/>
        <v>5.0851526009109218</v>
      </c>
      <c r="AJ399" s="13">
        <f t="shared" si="179"/>
        <v>0</v>
      </c>
      <c r="AK399" s="13">
        <f t="shared" si="180"/>
        <v>0</v>
      </c>
      <c r="AL399" s="161">
        <f t="shared" si="181"/>
        <v>5.0851526009109218</v>
      </c>
    </row>
    <row r="400" spans="1:38" x14ac:dyDescent="0.45">
      <c r="A400" s="44" t="s">
        <v>1</v>
      </c>
      <c r="B400" s="16">
        <v>398</v>
      </c>
      <c r="C400" s="52">
        <v>398</v>
      </c>
      <c r="D400" s="23">
        <f t="shared" si="162"/>
        <v>5.8055555555555554</v>
      </c>
      <c r="E400" s="58">
        <v>20.9</v>
      </c>
      <c r="F400" s="81">
        <f t="shared" si="182"/>
        <v>1.0555555555555551</v>
      </c>
      <c r="G400" s="82">
        <f t="shared" si="183"/>
        <v>3.7999999999999989</v>
      </c>
      <c r="H400" s="93">
        <f>SUM($D$2:$D400)</f>
        <v>2636.5833333333335</v>
      </c>
      <c r="I400" s="94">
        <f t="shared" si="184"/>
        <v>6.7222222222221717</v>
      </c>
      <c r="J400" s="100">
        <f>'Vehicle data and specs'!$C$6*$F400</f>
        <v>892.99999999999966</v>
      </c>
      <c r="K400" s="8">
        <f>'Vehicle data and specs'!$C$6*9.81*'Vehicle data and specs'!$C$17</f>
        <v>82.99260000000001</v>
      </c>
      <c r="L400" s="10">
        <f>(1/2)*'Vehicle data and specs'!$C$20*'Vehicle data and specs'!$C$11*'Vehicle data and specs'!$C$13*$D400^2</f>
        <v>14.760453655478395</v>
      </c>
      <c r="M400" s="101">
        <f t="shared" si="163"/>
        <v>990.75305365547808</v>
      </c>
      <c r="N400" s="111">
        <f t="shared" si="164"/>
        <v>0</v>
      </c>
      <c r="O400" s="120">
        <f t="shared" si="165"/>
        <v>6660.0621940173305</v>
      </c>
      <c r="P400" s="11">
        <f>SUM($O$2:$O400)</f>
        <v>677823.3110403117</v>
      </c>
      <c r="Q400" s="121">
        <f t="shared" si="166"/>
        <v>677.82331104031175</v>
      </c>
      <c r="R400" s="133">
        <f t="shared" si="167"/>
        <v>0</v>
      </c>
      <c r="S400" s="35">
        <f t="shared" si="185"/>
        <v>0</v>
      </c>
      <c r="T400" s="35">
        <f t="shared" si="186"/>
        <v>0</v>
      </c>
      <c r="U400" s="134">
        <f>SUM($R$2:$R400)</f>
        <v>-266934.5175846577</v>
      </c>
      <c r="V400" s="134">
        <f t="shared" si="168"/>
        <v>266934.5175846577</v>
      </c>
      <c r="W400" s="35">
        <f t="shared" si="169"/>
        <v>-266.93451758465773</v>
      </c>
      <c r="X400" s="135">
        <f t="shared" si="170"/>
        <v>266.93451758465773</v>
      </c>
      <c r="Y400" s="150">
        <f t="shared" si="171"/>
        <v>410.88879345565402</v>
      </c>
      <c r="Z400" s="11">
        <f t="shared" si="172"/>
        <v>6660.0621940173305</v>
      </c>
      <c r="AA400" s="12">
        <f>1/2*'Vehicle data and specs'!$C$6*$D400^2</f>
        <v>14256.993055555555</v>
      </c>
      <c r="AB400" s="113">
        <f t="shared" si="173"/>
        <v>14.256993055555554</v>
      </c>
      <c r="AC400" s="183">
        <f t="shared" si="187"/>
        <v>0.18828425306675325</v>
      </c>
      <c r="AD400" s="42">
        <f t="shared" si="174"/>
        <v>-7.4148477106849367E-2</v>
      </c>
      <c r="AE400" s="42">
        <f t="shared" si="175"/>
        <v>7.4148477106849367E-2</v>
      </c>
      <c r="AF400" s="153">
        <f t="shared" si="188"/>
        <v>0.11413577595990389</v>
      </c>
      <c r="AG400" s="156">
        <f t="shared" si="176"/>
        <v>213.54761406772619</v>
      </c>
      <c r="AH400" s="157">
        <f t="shared" si="177"/>
        <v>5.9318781685479494E-2</v>
      </c>
      <c r="AI400" s="160">
        <f t="shared" si="178"/>
        <v>5.7518718948331919</v>
      </c>
      <c r="AJ400" s="13">
        <f t="shared" si="179"/>
        <v>0</v>
      </c>
      <c r="AK400" s="13">
        <f t="shared" si="180"/>
        <v>0</v>
      </c>
      <c r="AL400" s="161">
        <f t="shared" si="181"/>
        <v>5.7518718948331919</v>
      </c>
    </row>
    <row r="401" spans="1:38" x14ac:dyDescent="0.45">
      <c r="A401" s="44" t="s">
        <v>1</v>
      </c>
      <c r="B401" s="16">
        <v>399</v>
      </c>
      <c r="C401" s="52">
        <v>399</v>
      </c>
      <c r="D401" s="23">
        <f t="shared" si="162"/>
        <v>6.7222222222222214</v>
      </c>
      <c r="E401" s="58">
        <v>24.2</v>
      </c>
      <c r="F401" s="81">
        <f t="shared" si="182"/>
        <v>0.65277777777777812</v>
      </c>
      <c r="G401" s="82">
        <f t="shared" si="183"/>
        <v>2.3500000000000014</v>
      </c>
      <c r="H401" s="93">
        <f>SUM($D$2:$D401)</f>
        <v>2643.3055555555557</v>
      </c>
      <c r="I401" s="94">
        <f t="shared" si="184"/>
        <v>7.1111111111113132</v>
      </c>
      <c r="J401" s="100">
        <f>'Vehicle data and specs'!$C$6*$F401</f>
        <v>552.25000000000034</v>
      </c>
      <c r="K401" s="8">
        <f>'Vehicle data and specs'!$C$6*9.81*'Vehicle data and specs'!$C$17</f>
        <v>82.99260000000001</v>
      </c>
      <c r="L401" s="10">
        <f>(1/2)*'Vehicle data and specs'!$C$20*'Vehicle data and specs'!$C$11*'Vehicle data and specs'!$C$13*$D401^2</f>
        <v>19.789638695987652</v>
      </c>
      <c r="M401" s="101">
        <f t="shared" si="163"/>
        <v>655.03223869598799</v>
      </c>
      <c r="N401" s="111">
        <f t="shared" si="164"/>
        <v>0</v>
      </c>
      <c r="O401" s="120">
        <f t="shared" si="165"/>
        <v>4658.0070307271581</v>
      </c>
      <c r="P401" s="11">
        <f>SUM($O$2:$O401)</f>
        <v>682481.31807103881</v>
      </c>
      <c r="Q401" s="121">
        <f t="shared" si="166"/>
        <v>682.4813180710388</v>
      </c>
      <c r="R401" s="133">
        <f t="shared" si="167"/>
        <v>0</v>
      </c>
      <c r="S401" s="35">
        <f t="shared" si="185"/>
        <v>0</v>
      </c>
      <c r="T401" s="35">
        <f t="shared" si="186"/>
        <v>0</v>
      </c>
      <c r="U401" s="134">
        <f>SUM($R$2:$R401)</f>
        <v>-266934.5175846577</v>
      </c>
      <c r="V401" s="134">
        <f t="shared" si="168"/>
        <v>266934.5175846577</v>
      </c>
      <c r="W401" s="35">
        <f t="shared" si="169"/>
        <v>-266.93451758465773</v>
      </c>
      <c r="X401" s="135">
        <f t="shared" si="170"/>
        <v>266.93451758465773</v>
      </c>
      <c r="Y401" s="150">
        <f t="shared" si="171"/>
        <v>415.54680048638107</v>
      </c>
      <c r="Z401" s="11">
        <f t="shared" si="172"/>
        <v>4658.0070307271581</v>
      </c>
      <c r="AA401" s="12">
        <f>1/2*'Vehicle data and specs'!$C$6*$D401^2</f>
        <v>19114.638888888883</v>
      </c>
      <c r="AB401" s="113">
        <f t="shared" si="173"/>
        <v>19.114638888888884</v>
      </c>
      <c r="AC401" s="183">
        <f t="shared" si="187"/>
        <v>0.18957814390862188</v>
      </c>
      <c r="AD401" s="42">
        <f t="shared" si="174"/>
        <v>-7.4148477106849367E-2</v>
      </c>
      <c r="AE401" s="42">
        <f t="shared" si="175"/>
        <v>7.4148477106849367E-2</v>
      </c>
      <c r="AF401" s="153">
        <f t="shared" si="188"/>
        <v>0.11542966680177251</v>
      </c>
      <c r="AG401" s="156">
        <f t="shared" si="176"/>
        <v>213.54761406772619</v>
      </c>
      <c r="AH401" s="157">
        <f t="shared" si="177"/>
        <v>5.9318781685479494E-2</v>
      </c>
      <c r="AI401" s="160">
        <f t="shared" si="178"/>
        <v>4.4032722712341412</v>
      </c>
      <c r="AJ401" s="13">
        <f t="shared" si="179"/>
        <v>0</v>
      </c>
      <c r="AK401" s="13">
        <f t="shared" si="180"/>
        <v>0</v>
      </c>
      <c r="AL401" s="161">
        <f t="shared" si="181"/>
        <v>4.4032722712341412</v>
      </c>
    </row>
    <row r="402" spans="1:38" x14ac:dyDescent="0.45">
      <c r="A402" s="44" t="s">
        <v>1</v>
      </c>
      <c r="B402" s="16">
        <v>400</v>
      </c>
      <c r="C402" s="52">
        <v>400</v>
      </c>
      <c r="D402" s="23">
        <f t="shared" si="162"/>
        <v>7.1111111111111116</v>
      </c>
      <c r="E402" s="58">
        <v>25.6</v>
      </c>
      <c r="F402" s="81">
        <f t="shared" si="182"/>
        <v>0.19444444444444473</v>
      </c>
      <c r="G402" s="82">
        <f t="shared" si="183"/>
        <v>0.70000000000000107</v>
      </c>
      <c r="H402" s="93">
        <f>SUM($D$2:$D402)</f>
        <v>2650.416666666667</v>
      </c>
      <c r="I402" s="94">
        <f t="shared" si="184"/>
        <v>7.1111111111113132</v>
      </c>
      <c r="J402" s="100">
        <f>'Vehicle data and specs'!$C$6*$F402</f>
        <v>164.50000000000023</v>
      </c>
      <c r="K402" s="8">
        <f>'Vehicle data and specs'!$C$6*9.81*'Vehicle data and specs'!$C$17</f>
        <v>82.99260000000001</v>
      </c>
      <c r="L402" s="10">
        <f>(1/2)*'Vehicle data and specs'!$C$20*'Vehicle data and specs'!$C$11*'Vehicle data and specs'!$C$13*$D402^2</f>
        <v>22.145580246913585</v>
      </c>
      <c r="M402" s="101">
        <f t="shared" si="163"/>
        <v>269.63818024691381</v>
      </c>
      <c r="N402" s="111">
        <f t="shared" si="164"/>
        <v>0</v>
      </c>
      <c r="O402" s="120">
        <f t="shared" si="165"/>
        <v>1917.4270595336639</v>
      </c>
      <c r="P402" s="11">
        <f>SUM($O$2:$O402)</f>
        <v>684398.74513057247</v>
      </c>
      <c r="Q402" s="121">
        <f t="shared" si="166"/>
        <v>684.39874513057248</v>
      </c>
      <c r="R402" s="133">
        <f t="shared" si="167"/>
        <v>0</v>
      </c>
      <c r="S402" s="35">
        <f t="shared" si="185"/>
        <v>0</v>
      </c>
      <c r="T402" s="35">
        <f t="shared" si="186"/>
        <v>0</v>
      </c>
      <c r="U402" s="134">
        <f>SUM($R$2:$R402)</f>
        <v>-266934.5175846577</v>
      </c>
      <c r="V402" s="134">
        <f t="shared" si="168"/>
        <v>266934.5175846577</v>
      </c>
      <c r="W402" s="35">
        <f t="shared" si="169"/>
        <v>-266.93451758465773</v>
      </c>
      <c r="X402" s="135">
        <f t="shared" si="170"/>
        <v>266.93451758465773</v>
      </c>
      <c r="Y402" s="150">
        <f t="shared" si="171"/>
        <v>417.46422754591475</v>
      </c>
      <c r="Z402" s="11">
        <f t="shared" si="172"/>
        <v>1917.4270595336639</v>
      </c>
      <c r="AA402" s="12">
        <f>1/2*'Vehicle data and specs'!$C$6*$D402^2</f>
        <v>21390.222222222223</v>
      </c>
      <c r="AB402" s="113">
        <f t="shared" si="173"/>
        <v>21.390222222222224</v>
      </c>
      <c r="AC402" s="183">
        <f t="shared" si="187"/>
        <v>0.19011076253627013</v>
      </c>
      <c r="AD402" s="42">
        <f t="shared" si="174"/>
        <v>-7.4148477106849367E-2</v>
      </c>
      <c r="AE402" s="42">
        <f t="shared" si="175"/>
        <v>7.4148477106849367E-2</v>
      </c>
      <c r="AF402" s="153">
        <f t="shared" si="188"/>
        <v>0.11596228542942076</v>
      </c>
      <c r="AG402" s="156">
        <f t="shared" si="176"/>
        <v>213.54761406772619</v>
      </c>
      <c r="AH402" s="157">
        <f t="shared" si="177"/>
        <v>5.9318781685479494E-2</v>
      </c>
      <c r="AI402" s="160">
        <f t="shared" si="178"/>
        <v>1.9174270595336096</v>
      </c>
      <c r="AJ402" s="13">
        <f t="shared" si="179"/>
        <v>0</v>
      </c>
      <c r="AK402" s="13">
        <f t="shared" si="180"/>
        <v>0</v>
      </c>
      <c r="AL402" s="161">
        <f t="shared" si="181"/>
        <v>1.9174270595336096</v>
      </c>
    </row>
    <row r="403" spans="1:38" x14ac:dyDescent="0.45">
      <c r="A403" s="44" t="s">
        <v>1</v>
      </c>
      <c r="B403" s="16">
        <v>401</v>
      </c>
      <c r="C403" s="52">
        <v>401</v>
      </c>
      <c r="D403" s="23">
        <f t="shared" si="162"/>
        <v>7.1111111111111116</v>
      </c>
      <c r="E403" s="58">
        <v>25.6</v>
      </c>
      <c r="F403" s="81">
        <f t="shared" si="182"/>
        <v>-9.7222222222222612E-2</v>
      </c>
      <c r="G403" s="82">
        <f t="shared" si="183"/>
        <v>-0.35000000000000142</v>
      </c>
      <c r="H403" s="93">
        <f>SUM($D$2:$D403)</f>
        <v>2657.5277777777783</v>
      </c>
      <c r="I403" s="94">
        <f t="shared" si="184"/>
        <v>6.9166666666665151</v>
      </c>
      <c r="J403" s="100">
        <f>'Vehicle data and specs'!$C$6*$F403</f>
        <v>-82.250000000000327</v>
      </c>
      <c r="K403" s="8">
        <f>'Vehicle data and specs'!$C$6*9.81*'Vehicle data and specs'!$C$17</f>
        <v>82.99260000000001</v>
      </c>
      <c r="L403" s="10">
        <f>(1/2)*'Vehicle data and specs'!$C$20*'Vehicle data and specs'!$C$11*'Vehicle data and specs'!$C$13*$D403^2</f>
        <v>22.145580246913585</v>
      </c>
      <c r="M403" s="101">
        <f t="shared" si="163"/>
        <v>22.888180246913269</v>
      </c>
      <c r="N403" s="111">
        <f t="shared" si="164"/>
        <v>0</v>
      </c>
      <c r="O403" s="120">
        <f t="shared" si="165"/>
        <v>0</v>
      </c>
      <c r="P403" s="11">
        <f>SUM($O$2:$O403)</f>
        <v>684398.74513057247</v>
      </c>
      <c r="Q403" s="121">
        <f t="shared" si="166"/>
        <v>684.39874513057248</v>
      </c>
      <c r="R403" s="133">
        <f t="shared" si="167"/>
        <v>0</v>
      </c>
      <c r="S403" s="35">
        <f t="shared" si="185"/>
        <v>0</v>
      </c>
      <c r="T403" s="35">
        <f t="shared" si="186"/>
        <v>0</v>
      </c>
      <c r="U403" s="134">
        <f>SUM($R$2:$R403)</f>
        <v>-266934.5175846577</v>
      </c>
      <c r="V403" s="134">
        <f t="shared" si="168"/>
        <v>266934.5175846577</v>
      </c>
      <c r="W403" s="35">
        <f t="shared" si="169"/>
        <v>-266.93451758465773</v>
      </c>
      <c r="X403" s="135">
        <f t="shared" si="170"/>
        <v>266.93451758465773</v>
      </c>
      <c r="Y403" s="150">
        <f t="shared" si="171"/>
        <v>417.46422754591475</v>
      </c>
      <c r="Z403" s="11">
        <f t="shared" si="172"/>
        <v>0</v>
      </c>
      <c r="AA403" s="12">
        <f>1/2*'Vehicle data and specs'!$C$6*$D403^2</f>
        <v>21390.222222222223</v>
      </c>
      <c r="AB403" s="113">
        <f t="shared" si="173"/>
        <v>21.390222222222224</v>
      </c>
      <c r="AC403" s="183">
        <f t="shared" si="187"/>
        <v>0.19011076253627013</v>
      </c>
      <c r="AD403" s="42">
        <f t="shared" si="174"/>
        <v>-7.4148477106849367E-2</v>
      </c>
      <c r="AE403" s="42">
        <f t="shared" si="175"/>
        <v>7.4148477106849367E-2</v>
      </c>
      <c r="AF403" s="153">
        <f t="shared" si="188"/>
        <v>0.11596228542942076</v>
      </c>
      <c r="AG403" s="156">
        <f t="shared" si="176"/>
        <v>213.54761406772619</v>
      </c>
      <c r="AH403" s="157">
        <f t="shared" si="177"/>
        <v>5.9318781685479494E-2</v>
      </c>
      <c r="AI403" s="160">
        <f t="shared" si="178"/>
        <v>0.1627603928669388</v>
      </c>
      <c r="AJ403" s="13">
        <f t="shared" si="179"/>
        <v>0</v>
      </c>
      <c r="AK403" s="13">
        <f t="shared" si="180"/>
        <v>0</v>
      </c>
      <c r="AL403" s="161">
        <f t="shared" si="181"/>
        <v>0.1627603928669388</v>
      </c>
    </row>
    <row r="404" spans="1:38" x14ac:dyDescent="0.45">
      <c r="A404" s="44" t="s">
        <v>1</v>
      </c>
      <c r="B404" s="16">
        <v>402</v>
      </c>
      <c r="C404" s="52">
        <v>402</v>
      </c>
      <c r="D404" s="23">
        <f t="shared" si="162"/>
        <v>6.9166666666666661</v>
      </c>
      <c r="E404" s="58">
        <v>24.9</v>
      </c>
      <c r="F404" s="81">
        <f t="shared" si="182"/>
        <v>-0.31944444444444453</v>
      </c>
      <c r="G404" s="82">
        <f t="shared" si="183"/>
        <v>-1.1500000000000004</v>
      </c>
      <c r="H404" s="93">
        <f>SUM($D$2:$D404)</f>
        <v>2664.4444444444448</v>
      </c>
      <c r="I404" s="94">
        <f t="shared" si="184"/>
        <v>6.4722222222221717</v>
      </c>
      <c r="J404" s="100">
        <f>'Vehicle data and specs'!$C$6*$F404</f>
        <v>-270.25000000000006</v>
      </c>
      <c r="K404" s="8">
        <f>'Vehicle data and specs'!$C$6*9.81*'Vehicle data and specs'!$C$17</f>
        <v>82.99260000000001</v>
      </c>
      <c r="L404" s="10">
        <f>(1/2)*'Vehicle data and specs'!$C$20*'Vehicle data and specs'!$C$11*'Vehicle data and specs'!$C$13*$D404^2</f>
        <v>20.951051649305555</v>
      </c>
      <c r="M404" s="101">
        <f t="shared" si="163"/>
        <v>-166.30634835069449</v>
      </c>
      <c r="N404" s="111">
        <f t="shared" si="164"/>
        <v>1</v>
      </c>
      <c r="O404" s="120">
        <f t="shared" si="165"/>
        <v>0</v>
      </c>
      <c r="P404" s="11">
        <f>SUM($O$2:$O404)</f>
        <v>684398.74513057247</v>
      </c>
      <c r="Q404" s="121">
        <f t="shared" si="166"/>
        <v>684.39874513057248</v>
      </c>
      <c r="R404" s="133">
        <f t="shared" si="167"/>
        <v>-1076.3716434919866</v>
      </c>
      <c r="S404" s="35">
        <f t="shared" si="185"/>
        <v>1076.3716434919866</v>
      </c>
      <c r="T404" s="35">
        <f t="shared" si="186"/>
        <v>1.0763716434919866</v>
      </c>
      <c r="U404" s="134">
        <f>SUM($R$2:$R404)</f>
        <v>-268010.88922814967</v>
      </c>
      <c r="V404" s="134">
        <f t="shared" si="168"/>
        <v>268010.88922814967</v>
      </c>
      <c r="W404" s="35">
        <f t="shared" si="169"/>
        <v>-268.01088922814967</v>
      </c>
      <c r="X404" s="135">
        <f t="shared" si="170"/>
        <v>268.01088922814967</v>
      </c>
      <c r="Y404" s="150">
        <f t="shared" si="171"/>
        <v>416.38785590242281</v>
      </c>
      <c r="Z404" s="11">
        <f t="shared" si="172"/>
        <v>-1076.3716434919866</v>
      </c>
      <c r="AA404" s="12">
        <f>1/2*'Vehicle data and specs'!$C$6*$D404^2</f>
        <v>20236.437499999996</v>
      </c>
      <c r="AB404" s="113">
        <f t="shared" si="173"/>
        <v>20.236437499999997</v>
      </c>
      <c r="AC404" s="183">
        <f t="shared" si="187"/>
        <v>0.19011076253627013</v>
      </c>
      <c r="AD404" s="42">
        <f t="shared" si="174"/>
        <v>-7.4447469230041571E-2</v>
      </c>
      <c r="AE404" s="42">
        <f t="shared" si="175"/>
        <v>7.4447469230041571E-2</v>
      </c>
      <c r="AF404" s="153">
        <f t="shared" si="188"/>
        <v>0.11566329330622856</v>
      </c>
      <c r="AG404" s="156">
        <f t="shared" si="176"/>
        <v>214.40871138251975</v>
      </c>
      <c r="AH404" s="157">
        <f t="shared" si="177"/>
        <v>5.9557975384033263E-2</v>
      </c>
      <c r="AI404" s="160">
        <f t="shared" si="178"/>
        <v>0</v>
      </c>
      <c r="AJ404" s="13">
        <f t="shared" si="179"/>
        <v>-1.1502855760923034</v>
      </c>
      <c r="AK404" s="13">
        <f t="shared" si="180"/>
        <v>1.1502855760923034</v>
      </c>
      <c r="AL404" s="161">
        <f t="shared" si="181"/>
        <v>-1.1502855760923034</v>
      </c>
    </row>
    <row r="405" spans="1:38" x14ac:dyDescent="0.45">
      <c r="A405" s="44" t="s">
        <v>1</v>
      </c>
      <c r="B405" s="16">
        <v>403</v>
      </c>
      <c r="C405" s="52">
        <v>403</v>
      </c>
      <c r="D405" s="23">
        <f t="shared" si="162"/>
        <v>6.4722222222222223</v>
      </c>
      <c r="E405" s="58">
        <v>23.3</v>
      </c>
      <c r="F405" s="81">
        <f t="shared" si="182"/>
        <v>-0.45833333333333293</v>
      </c>
      <c r="G405" s="82">
        <f t="shared" si="183"/>
        <v>-1.6499999999999986</v>
      </c>
      <c r="H405" s="93">
        <f>SUM($D$2:$D405)</f>
        <v>2670.916666666667</v>
      </c>
      <c r="I405" s="94">
        <f t="shared" si="184"/>
        <v>6</v>
      </c>
      <c r="J405" s="100">
        <f>'Vehicle data and specs'!$C$6*$F405</f>
        <v>-387.74999999999966</v>
      </c>
      <c r="K405" s="8">
        <f>'Vehicle data and specs'!$C$6*9.81*'Vehicle data and specs'!$C$17</f>
        <v>82.99260000000001</v>
      </c>
      <c r="L405" s="10">
        <f>(1/2)*'Vehicle data and specs'!$C$20*'Vehicle data and specs'!$C$11*'Vehicle data and specs'!$C$13*$D405^2</f>
        <v>18.345053192515437</v>
      </c>
      <c r="M405" s="101">
        <f t="shared" si="163"/>
        <v>-286.4123468074842</v>
      </c>
      <c r="N405" s="111">
        <f t="shared" si="164"/>
        <v>1</v>
      </c>
      <c r="O405" s="120">
        <f t="shared" si="165"/>
        <v>0</v>
      </c>
      <c r="P405" s="11">
        <f>SUM($O$2:$O405)</f>
        <v>684398.74513057247</v>
      </c>
      <c r="Q405" s="121">
        <f t="shared" si="166"/>
        <v>684.39874513057248</v>
      </c>
      <c r="R405" s="133">
        <f t="shared" si="167"/>
        <v>-1718.4740808449051</v>
      </c>
      <c r="S405" s="35">
        <f t="shared" si="185"/>
        <v>1718.4740808449051</v>
      </c>
      <c r="T405" s="35">
        <f t="shared" si="186"/>
        <v>1.718474080844905</v>
      </c>
      <c r="U405" s="134">
        <f>SUM($R$2:$R405)</f>
        <v>-269729.36330899457</v>
      </c>
      <c r="V405" s="134">
        <f t="shared" si="168"/>
        <v>269729.36330899457</v>
      </c>
      <c r="W405" s="35">
        <f t="shared" si="169"/>
        <v>-269.72936330899455</v>
      </c>
      <c r="X405" s="135">
        <f t="shared" si="170"/>
        <v>269.72936330899455</v>
      </c>
      <c r="Y405" s="150">
        <f t="shared" si="171"/>
        <v>414.66938182157793</v>
      </c>
      <c r="Z405" s="11">
        <f t="shared" si="172"/>
        <v>-1718.4740808449051</v>
      </c>
      <c r="AA405" s="12">
        <f>1/2*'Vehicle data and specs'!$C$6*$D405^2</f>
        <v>17719.326388888891</v>
      </c>
      <c r="AB405" s="113">
        <f t="shared" si="173"/>
        <v>17.719326388888891</v>
      </c>
      <c r="AC405" s="183">
        <f t="shared" si="187"/>
        <v>0.19011076253627013</v>
      </c>
      <c r="AD405" s="42">
        <f t="shared" si="174"/>
        <v>-7.4924823141387376E-2</v>
      </c>
      <c r="AE405" s="42">
        <f t="shared" si="175"/>
        <v>7.4924823141387376E-2</v>
      </c>
      <c r="AF405" s="153">
        <f t="shared" si="188"/>
        <v>0.11518593939488275</v>
      </c>
      <c r="AG405" s="156">
        <f t="shared" si="176"/>
        <v>215.78349064719566</v>
      </c>
      <c r="AH405" s="157">
        <f t="shared" si="177"/>
        <v>5.9939858513109907E-2</v>
      </c>
      <c r="AI405" s="160">
        <f t="shared" si="178"/>
        <v>0</v>
      </c>
      <c r="AJ405" s="13">
        <f t="shared" si="179"/>
        <v>-1.8537243557262173</v>
      </c>
      <c r="AK405" s="13">
        <f t="shared" si="180"/>
        <v>1.8537243557262173</v>
      </c>
      <c r="AL405" s="161">
        <f t="shared" si="181"/>
        <v>-1.8537243557262173</v>
      </c>
    </row>
    <row r="406" spans="1:38" x14ac:dyDescent="0.45">
      <c r="A406" s="44" t="s">
        <v>1</v>
      </c>
      <c r="B406" s="16">
        <v>404</v>
      </c>
      <c r="C406" s="52">
        <v>404</v>
      </c>
      <c r="D406" s="23">
        <f t="shared" si="162"/>
        <v>6</v>
      </c>
      <c r="E406" s="58">
        <v>21.6</v>
      </c>
      <c r="F406" s="81">
        <f t="shared" si="182"/>
        <v>-0.43055555555555575</v>
      </c>
      <c r="G406" s="82">
        <f t="shared" si="183"/>
        <v>-1.5500000000000007</v>
      </c>
      <c r="H406" s="93">
        <f>SUM($D$2:$D406)</f>
        <v>2676.916666666667</v>
      </c>
      <c r="I406" s="94">
        <f t="shared" si="184"/>
        <v>5.6111111111113132</v>
      </c>
      <c r="J406" s="100">
        <f>'Vehicle data and specs'!$C$6*$F406</f>
        <v>-364.25000000000017</v>
      </c>
      <c r="K406" s="8">
        <f>'Vehicle data and specs'!$C$6*9.81*'Vehicle data and specs'!$C$17</f>
        <v>82.99260000000001</v>
      </c>
      <c r="L406" s="10">
        <f>(1/2)*'Vehicle data and specs'!$C$20*'Vehicle data and specs'!$C$11*'Vehicle data and specs'!$C$13*$D406^2</f>
        <v>15.765750000000001</v>
      </c>
      <c r="M406" s="101">
        <f t="shared" si="163"/>
        <v>-265.49165000000016</v>
      </c>
      <c r="N406" s="111">
        <f t="shared" si="164"/>
        <v>1</v>
      </c>
      <c r="O406" s="120">
        <f t="shared" si="165"/>
        <v>0</v>
      </c>
      <c r="P406" s="11">
        <f>SUM($O$2:$O406)</f>
        <v>684398.74513057247</v>
      </c>
      <c r="Q406" s="121">
        <f t="shared" si="166"/>
        <v>684.39874513057248</v>
      </c>
      <c r="R406" s="133">
        <f t="shared" si="167"/>
        <v>-1489.7031472222768</v>
      </c>
      <c r="S406" s="35">
        <f t="shared" si="185"/>
        <v>1489.7031472222768</v>
      </c>
      <c r="T406" s="35">
        <f t="shared" si="186"/>
        <v>1.4897031472222768</v>
      </c>
      <c r="U406" s="134">
        <f>SUM($R$2:$R406)</f>
        <v>-271219.06645621685</v>
      </c>
      <c r="V406" s="134">
        <f t="shared" si="168"/>
        <v>271219.06645621685</v>
      </c>
      <c r="W406" s="35">
        <f t="shared" si="169"/>
        <v>-271.21906645621686</v>
      </c>
      <c r="X406" s="135">
        <f t="shared" si="170"/>
        <v>271.21906645621686</v>
      </c>
      <c r="Y406" s="150">
        <f t="shared" si="171"/>
        <v>413.17967867435561</v>
      </c>
      <c r="Z406" s="11">
        <f t="shared" si="172"/>
        <v>-1489.7031472222768</v>
      </c>
      <c r="AA406" s="12">
        <f>1/2*'Vehicle data and specs'!$C$6*$D406^2</f>
        <v>15228</v>
      </c>
      <c r="AB406" s="113">
        <f t="shared" si="173"/>
        <v>15.228</v>
      </c>
      <c r="AC406" s="183">
        <f t="shared" si="187"/>
        <v>0.19011076253627013</v>
      </c>
      <c r="AD406" s="42">
        <f t="shared" si="174"/>
        <v>-7.5338629571171351E-2</v>
      </c>
      <c r="AE406" s="42">
        <f t="shared" si="175"/>
        <v>7.5338629571171351E-2</v>
      </c>
      <c r="AF406" s="153">
        <f t="shared" si="188"/>
        <v>0.11477213296509878</v>
      </c>
      <c r="AG406" s="156">
        <f t="shared" si="176"/>
        <v>216.97525316497351</v>
      </c>
      <c r="AH406" s="157">
        <f t="shared" si="177"/>
        <v>6.0270903656937089E-2</v>
      </c>
      <c r="AI406" s="160">
        <f t="shared" si="178"/>
        <v>0</v>
      </c>
      <c r="AJ406" s="13">
        <f t="shared" si="179"/>
        <v>-1.5929499000000009</v>
      </c>
      <c r="AK406" s="13">
        <f t="shared" si="180"/>
        <v>1.5929499000000009</v>
      </c>
      <c r="AL406" s="161">
        <f t="shared" si="181"/>
        <v>-1.5929499000000009</v>
      </c>
    </row>
    <row r="407" spans="1:38" x14ac:dyDescent="0.45">
      <c r="A407" s="44" t="s">
        <v>1</v>
      </c>
      <c r="B407" s="16">
        <v>405</v>
      </c>
      <c r="C407" s="52">
        <v>405</v>
      </c>
      <c r="D407" s="23">
        <f t="shared" si="162"/>
        <v>5.6111111111111107</v>
      </c>
      <c r="E407" s="58">
        <v>20.2</v>
      </c>
      <c r="F407" s="81">
        <f t="shared" si="182"/>
        <v>-0.40277777777777807</v>
      </c>
      <c r="G407" s="82">
        <f t="shared" si="183"/>
        <v>-1.4500000000000011</v>
      </c>
      <c r="H407" s="93">
        <f>SUM($D$2:$D407)</f>
        <v>2682.5277777777783</v>
      </c>
      <c r="I407" s="94">
        <f t="shared" si="184"/>
        <v>5.1944444444443434</v>
      </c>
      <c r="J407" s="100">
        <f>'Vehicle data and specs'!$C$6*$F407</f>
        <v>-340.75000000000023</v>
      </c>
      <c r="K407" s="8">
        <f>'Vehicle data and specs'!$C$6*9.81*'Vehicle data and specs'!$C$17</f>
        <v>82.99260000000001</v>
      </c>
      <c r="L407" s="10">
        <f>(1/2)*'Vehicle data and specs'!$C$20*'Vehicle data and specs'!$C$11*'Vehicle data and specs'!$C$13*$D407^2</f>
        <v>13.788272955246912</v>
      </c>
      <c r="M407" s="101">
        <f t="shared" si="163"/>
        <v>-243.96912704475326</v>
      </c>
      <c r="N407" s="111">
        <f t="shared" si="164"/>
        <v>1</v>
      </c>
      <c r="O407" s="120">
        <f t="shared" si="165"/>
        <v>0</v>
      </c>
      <c r="P407" s="11">
        <f>SUM($O$2:$O407)</f>
        <v>684398.74513057247</v>
      </c>
      <c r="Q407" s="121">
        <f t="shared" si="166"/>
        <v>684.39874513057248</v>
      </c>
      <c r="R407" s="133">
        <f t="shared" si="167"/>
        <v>-1267.2840765935548</v>
      </c>
      <c r="S407" s="35">
        <f t="shared" si="185"/>
        <v>1267.2840765935548</v>
      </c>
      <c r="T407" s="35">
        <f t="shared" si="186"/>
        <v>1.2672840765935549</v>
      </c>
      <c r="U407" s="134">
        <f>SUM($R$2:$R407)</f>
        <v>-272486.35053281044</v>
      </c>
      <c r="V407" s="134">
        <f t="shared" si="168"/>
        <v>272486.35053281044</v>
      </c>
      <c r="W407" s="35">
        <f t="shared" si="169"/>
        <v>-272.48635053281043</v>
      </c>
      <c r="X407" s="135">
        <f t="shared" si="170"/>
        <v>272.48635053281043</v>
      </c>
      <c r="Y407" s="150">
        <f t="shared" si="171"/>
        <v>411.91239459776205</v>
      </c>
      <c r="Z407" s="11">
        <f t="shared" si="172"/>
        <v>-1267.2840765935548</v>
      </c>
      <c r="AA407" s="12">
        <f>1/2*'Vehicle data and specs'!$C$6*$D407^2</f>
        <v>13317.972222222221</v>
      </c>
      <c r="AB407" s="113">
        <f t="shared" si="173"/>
        <v>13.31797222222222</v>
      </c>
      <c r="AC407" s="183">
        <f t="shared" si="187"/>
        <v>0.19011076253627013</v>
      </c>
      <c r="AD407" s="42">
        <f t="shared" si="174"/>
        <v>-7.5690652925780672E-2</v>
      </c>
      <c r="AE407" s="42">
        <f t="shared" si="175"/>
        <v>7.5690652925780672E-2</v>
      </c>
      <c r="AF407" s="153">
        <f t="shared" si="188"/>
        <v>0.11442010961048946</v>
      </c>
      <c r="AG407" s="156">
        <f t="shared" si="176"/>
        <v>217.98908042624836</v>
      </c>
      <c r="AH407" s="157">
        <f t="shared" si="177"/>
        <v>6.0552522340624547E-2</v>
      </c>
      <c r="AI407" s="160">
        <f t="shared" si="178"/>
        <v>0</v>
      </c>
      <c r="AJ407" s="13">
        <f t="shared" si="179"/>
        <v>-1.3689378795288933</v>
      </c>
      <c r="AK407" s="13">
        <f t="shared" si="180"/>
        <v>1.3689378795288933</v>
      </c>
      <c r="AL407" s="161">
        <f t="shared" si="181"/>
        <v>-1.3689378795288933</v>
      </c>
    </row>
    <row r="408" spans="1:38" x14ac:dyDescent="0.45">
      <c r="A408" s="44" t="s">
        <v>1</v>
      </c>
      <c r="B408" s="16">
        <v>406</v>
      </c>
      <c r="C408" s="52">
        <v>406</v>
      </c>
      <c r="D408" s="23">
        <f t="shared" si="162"/>
        <v>5.1944444444444438</v>
      </c>
      <c r="E408" s="58">
        <v>18.7</v>
      </c>
      <c r="F408" s="81">
        <f t="shared" si="182"/>
        <v>-0.44444444444444431</v>
      </c>
      <c r="G408" s="82">
        <f t="shared" si="183"/>
        <v>-1.5999999999999996</v>
      </c>
      <c r="H408" s="93">
        <f>SUM($D$2:$D408)</f>
        <v>2687.7222222222226</v>
      </c>
      <c r="I408" s="94">
        <f t="shared" si="184"/>
        <v>4.7222222222221717</v>
      </c>
      <c r="J408" s="100">
        <f>'Vehicle data and specs'!$C$6*$F408</f>
        <v>-375.99999999999989</v>
      </c>
      <c r="K408" s="8">
        <f>'Vehicle data and specs'!$C$6*9.81*'Vehicle data and specs'!$C$17</f>
        <v>82.99260000000001</v>
      </c>
      <c r="L408" s="10">
        <f>(1/2)*'Vehicle data and specs'!$C$20*'Vehicle data and specs'!$C$11*'Vehicle data and specs'!$C$13*$D408^2</f>
        <v>11.816540461033949</v>
      </c>
      <c r="M408" s="101">
        <f t="shared" si="163"/>
        <v>-281.19085953896592</v>
      </c>
      <c r="N408" s="111">
        <f t="shared" si="164"/>
        <v>1</v>
      </c>
      <c r="O408" s="120">
        <f t="shared" si="165"/>
        <v>0</v>
      </c>
      <c r="P408" s="11">
        <f>SUM($O$2:$O408)</f>
        <v>684398.74513057247</v>
      </c>
      <c r="Q408" s="121">
        <f t="shared" si="166"/>
        <v>684.39874513057248</v>
      </c>
      <c r="R408" s="133">
        <f t="shared" si="167"/>
        <v>-1327.8457256006582</v>
      </c>
      <c r="S408" s="35">
        <f t="shared" si="185"/>
        <v>1327.8457256006582</v>
      </c>
      <c r="T408" s="35">
        <f t="shared" si="186"/>
        <v>1.3278457256006582</v>
      </c>
      <c r="U408" s="134">
        <f>SUM($R$2:$R408)</f>
        <v>-273814.1962584111</v>
      </c>
      <c r="V408" s="134">
        <f t="shared" si="168"/>
        <v>273814.1962584111</v>
      </c>
      <c r="W408" s="35">
        <f t="shared" si="169"/>
        <v>-273.81419625841113</v>
      </c>
      <c r="X408" s="135">
        <f t="shared" si="170"/>
        <v>273.81419625841113</v>
      </c>
      <c r="Y408" s="150">
        <f t="shared" si="171"/>
        <v>410.58454887216135</v>
      </c>
      <c r="Z408" s="11">
        <f t="shared" si="172"/>
        <v>-1327.8457256006582</v>
      </c>
      <c r="AA408" s="12">
        <f>1/2*'Vehicle data and specs'!$C$6*$D408^2</f>
        <v>11413.493055555553</v>
      </c>
      <c r="AB408" s="113">
        <f t="shared" si="173"/>
        <v>11.413493055555552</v>
      </c>
      <c r="AC408" s="183">
        <f t="shared" si="187"/>
        <v>0.19011076253627013</v>
      </c>
      <c r="AD408" s="42">
        <f t="shared" si="174"/>
        <v>-7.6059498960669755E-2</v>
      </c>
      <c r="AE408" s="42">
        <f t="shared" si="175"/>
        <v>7.6059498960669755E-2</v>
      </c>
      <c r="AF408" s="153">
        <f t="shared" si="188"/>
        <v>0.11405126357560037</v>
      </c>
      <c r="AG408" s="156">
        <f t="shared" si="176"/>
        <v>219.05135700672892</v>
      </c>
      <c r="AH408" s="157">
        <f t="shared" si="177"/>
        <v>6.0847599168535813E-2</v>
      </c>
      <c r="AI408" s="160">
        <f t="shared" si="178"/>
        <v>0</v>
      </c>
      <c r="AJ408" s="13">
        <f t="shared" si="179"/>
        <v>-1.4606302981607393</v>
      </c>
      <c r="AK408" s="13">
        <f t="shared" si="180"/>
        <v>1.4606302981607393</v>
      </c>
      <c r="AL408" s="161">
        <f t="shared" si="181"/>
        <v>-1.4606302981607393</v>
      </c>
    </row>
    <row r="409" spans="1:38" x14ac:dyDescent="0.45">
      <c r="A409" s="44" t="s">
        <v>1</v>
      </c>
      <c r="B409" s="16">
        <v>407</v>
      </c>
      <c r="C409" s="52">
        <v>407</v>
      </c>
      <c r="D409" s="23">
        <f t="shared" si="162"/>
        <v>4.7222222222222223</v>
      </c>
      <c r="E409" s="58">
        <v>17</v>
      </c>
      <c r="F409" s="81">
        <f t="shared" si="182"/>
        <v>-0.47222222222222199</v>
      </c>
      <c r="G409" s="82">
        <f t="shared" si="183"/>
        <v>-1.6999999999999993</v>
      </c>
      <c r="H409" s="93">
        <f>SUM($D$2:$D409)</f>
        <v>2692.4444444444448</v>
      </c>
      <c r="I409" s="94">
        <f t="shared" si="184"/>
        <v>4.25</v>
      </c>
      <c r="J409" s="100">
        <f>'Vehicle data and specs'!$C$6*$F409</f>
        <v>-399.49999999999983</v>
      </c>
      <c r="K409" s="8">
        <f>'Vehicle data and specs'!$C$6*9.81*'Vehicle data and specs'!$C$17</f>
        <v>82.99260000000001</v>
      </c>
      <c r="L409" s="10">
        <f>(1/2)*'Vehicle data and specs'!$C$20*'Vehicle data and specs'!$C$11*'Vehicle data and specs'!$C$13*$D409^2</f>
        <v>9.7657359182098773</v>
      </c>
      <c r="M409" s="101">
        <f t="shared" si="163"/>
        <v>-306.74166408178996</v>
      </c>
      <c r="N409" s="111">
        <f t="shared" si="164"/>
        <v>1</v>
      </c>
      <c r="O409" s="120">
        <f t="shared" si="165"/>
        <v>0</v>
      </c>
      <c r="P409" s="11">
        <f>SUM($O$2:$O409)</f>
        <v>684398.74513057247</v>
      </c>
      <c r="Q409" s="121">
        <f t="shared" si="166"/>
        <v>684.39874513057248</v>
      </c>
      <c r="R409" s="133">
        <f t="shared" si="167"/>
        <v>-1303.6520723476074</v>
      </c>
      <c r="S409" s="35">
        <f t="shared" si="185"/>
        <v>1303.6520723476074</v>
      </c>
      <c r="T409" s="35">
        <f t="shared" si="186"/>
        <v>1.3036520723476073</v>
      </c>
      <c r="U409" s="134">
        <f>SUM($R$2:$R409)</f>
        <v>-275117.84833075869</v>
      </c>
      <c r="V409" s="134">
        <f t="shared" si="168"/>
        <v>275117.84833075869</v>
      </c>
      <c r="W409" s="35">
        <f t="shared" si="169"/>
        <v>-275.1178483307587</v>
      </c>
      <c r="X409" s="135">
        <f t="shared" si="170"/>
        <v>275.1178483307587</v>
      </c>
      <c r="Y409" s="150">
        <f t="shared" si="171"/>
        <v>409.28089679981377</v>
      </c>
      <c r="Z409" s="11">
        <f t="shared" si="172"/>
        <v>-1303.6520723476074</v>
      </c>
      <c r="AA409" s="12">
        <f>1/2*'Vehicle data and specs'!$C$6*$D409^2</f>
        <v>9432.6388888888887</v>
      </c>
      <c r="AB409" s="113">
        <f t="shared" si="173"/>
        <v>9.4326388888888886</v>
      </c>
      <c r="AC409" s="183">
        <f t="shared" si="187"/>
        <v>0.19011076253627013</v>
      </c>
      <c r="AD409" s="42">
        <f t="shared" si="174"/>
        <v>-7.6421624536321855E-2</v>
      </c>
      <c r="AE409" s="42">
        <f t="shared" si="175"/>
        <v>7.6421624536321855E-2</v>
      </c>
      <c r="AF409" s="153">
        <f t="shared" si="188"/>
        <v>0.11368913799994827</v>
      </c>
      <c r="AG409" s="156">
        <f t="shared" si="176"/>
        <v>220.09427866460697</v>
      </c>
      <c r="AH409" s="157">
        <f t="shared" si="177"/>
        <v>6.1137299629057493E-2</v>
      </c>
      <c r="AI409" s="160">
        <f t="shared" si="178"/>
        <v>0</v>
      </c>
      <c r="AJ409" s="13">
        <f t="shared" si="179"/>
        <v>-1.4485023026084527</v>
      </c>
      <c r="AK409" s="13">
        <f t="shared" si="180"/>
        <v>1.4485023026084527</v>
      </c>
      <c r="AL409" s="161">
        <f t="shared" si="181"/>
        <v>-1.4485023026084527</v>
      </c>
    </row>
    <row r="410" spans="1:38" x14ac:dyDescent="0.45">
      <c r="A410" s="44" t="s">
        <v>1</v>
      </c>
      <c r="B410" s="16">
        <v>408</v>
      </c>
      <c r="C410" s="52">
        <v>408</v>
      </c>
      <c r="D410" s="23">
        <f t="shared" si="162"/>
        <v>4.25</v>
      </c>
      <c r="E410" s="58">
        <v>15.3</v>
      </c>
      <c r="F410" s="81">
        <f t="shared" si="182"/>
        <v>-0.38888888888888895</v>
      </c>
      <c r="G410" s="82">
        <f t="shared" si="183"/>
        <v>-1.4000000000000004</v>
      </c>
      <c r="H410" s="93">
        <f>SUM($D$2:$D410)</f>
        <v>2696.6944444444448</v>
      </c>
      <c r="I410" s="94">
        <f t="shared" si="184"/>
        <v>3.9444444444443434</v>
      </c>
      <c r="J410" s="100">
        <f>'Vehicle data and specs'!$C$6*$F410</f>
        <v>-329.00000000000006</v>
      </c>
      <c r="K410" s="8">
        <f>'Vehicle data and specs'!$C$6*9.81*'Vehicle data and specs'!$C$17</f>
        <v>82.99260000000001</v>
      </c>
      <c r="L410" s="10">
        <f>(1/2)*'Vehicle data and specs'!$C$20*'Vehicle data and specs'!$C$11*'Vehicle data and specs'!$C$13*$D410^2</f>
        <v>7.9102460937500005</v>
      </c>
      <c r="M410" s="101">
        <f t="shared" si="163"/>
        <v>-238.09715390625004</v>
      </c>
      <c r="N410" s="111">
        <f t="shared" si="164"/>
        <v>1</v>
      </c>
      <c r="O410" s="120">
        <f t="shared" si="165"/>
        <v>0</v>
      </c>
      <c r="P410" s="11">
        <f>SUM($O$2:$O410)</f>
        <v>684398.74513057247</v>
      </c>
      <c r="Q410" s="121">
        <f t="shared" si="166"/>
        <v>684.39874513057248</v>
      </c>
      <c r="R410" s="133">
        <f t="shared" si="167"/>
        <v>-939.16099596351773</v>
      </c>
      <c r="S410" s="35">
        <f t="shared" si="185"/>
        <v>939.16099596351773</v>
      </c>
      <c r="T410" s="35">
        <f t="shared" si="186"/>
        <v>0.93916099596351776</v>
      </c>
      <c r="U410" s="134">
        <f>SUM($R$2:$R410)</f>
        <v>-276057.00932672218</v>
      </c>
      <c r="V410" s="134">
        <f t="shared" si="168"/>
        <v>276057.00932672218</v>
      </c>
      <c r="W410" s="35">
        <f t="shared" si="169"/>
        <v>-276.05700932672221</v>
      </c>
      <c r="X410" s="135">
        <f t="shared" si="170"/>
        <v>276.05700932672221</v>
      </c>
      <c r="Y410" s="150">
        <f t="shared" si="171"/>
        <v>408.34173580385027</v>
      </c>
      <c r="Z410" s="11">
        <f t="shared" si="172"/>
        <v>-939.16099596351773</v>
      </c>
      <c r="AA410" s="12">
        <f>1/2*'Vehicle data and specs'!$C$6*$D410^2</f>
        <v>7640.4375</v>
      </c>
      <c r="AB410" s="113">
        <f t="shared" si="173"/>
        <v>7.6404375</v>
      </c>
      <c r="AC410" s="183">
        <f t="shared" si="187"/>
        <v>0.19011076253627013</v>
      </c>
      <c r="AD410" s="42">
        <f t="shared" si="174"/>
        <v>-7.6682502590756166E-2</v>
      </c>
      <c r="AE410" s="42">
        <f t="shared" si="175"/>
        <v>7.6682502590756166E-2</v>
      </c>
      <c r="AF410" s="153">
        <f t="shared" si="188"/>
        <v>0.11342825994551396</v>
      </c>
      <c r="AG410" s="156">
        <f t="shared" si="176"/>
        <v>220.84560746137777</v>
      </c>
      <c r="AH410" s="157">
        <f t="shared" si="177"/>
        <v>6.1346002072604933E-2</v>
      </c>
      <c r="AI410" s="160">
        <f t="shared" si="178"/>
        <v>0</v>
      </c>
      <c r="AJ410" s="13">
        <f t="shared" si="179"/>
        <v>-1.0119129041015626</v>
      </c>
      <c r="AK410" s="13">
        <f t="shared" si="180"/>
        <v>1.0119129041015626</v>
      </c>
      <c r="AL410" s="161">
        <f t="shared" si="181"/>
        <v>-1.0119129041015626</v>
      </c>
    </row>
    <row r="411" spans="1:38" x14ac:dyDescent="0.45">
      <c r="A411" s="44" t="s">
        <v>1</v>
      </c>
      <c r="B411" s="16">
        <v>409</v>
      </c>
      <c r="C411" s="52">
        <v>409</v>
      </c>
      <c r="D411" s="23">
        <f t="shared" si="162"/>
        <v>3.9444444444444442</v>
      </c>
      <c r="E411" s="58">
        <v>14.2</v>
      </c>
      <c r="F411" s="81">
        <f t="shared" si="182"/>
        <v>-0.19444444444444448</v>
      </c>
      <c r="G411" s="82">
        <f t="shared" si="183"/>
        <v>-0.70000000000000018</v>
      </c>
      <c r="H411" s="93">
        <f>SUM($D$2:$D411)</f>
        <v>2700.6388888888891</v>
      </c>
      <c r="I411" s="94">
        <f t="shared" si="184"/>
        <v>3.8611111111113132</v>
      </c>
      <c r="J411" s="100">
        <f>'Vehicle data and specs'!$C$6*$F411</f>
        <v>-164.50000000000003</v>
      </c>
      <c r="K411" s="8">
        <f>'Vehicle data and specs'!$C$6*9.81*'Vehicle data and specs'!$C$17</f>
        <v>82.99260000000001</v>
      </c>
      <c r="L411" s="10">
        <f>(1/2)*'Vehicle data and specs'!$C$20*'Vehicle data and specs'!$C$11*'Vehicle data and specs'!$C$13*$D411^2</f>
        <v>6.8137127700617288</v>
      </c>
      <c r="M411" s="101">
        <f t="shared" si="163"/>
        <v>-74.693687229938291</v>
      </c>
      <c r="N411" s="111">
        <f t="shared" si="164"/>
        <v>1</v>
      </c>
      <c r="O411" s="120">
        <f t="shared" si="165"/>
        <v>0</v>
      </c>
      <c r="P411" s="11">
        <f>SUM($O$2:$O411)</f>
        <v>684398.74513057247</v>
      </c>
      <c r="Q411" s="121">
        <f t="shared" si="166"/>
        <v>684.39874513057248</v>
      </c>
      <c r="R411" s="133">
        <f t="shared" si="167"/>
        <v>-288.40062569338795</v>
      </c>
      <c r="S411" s="35">
        <f t="shared" si="185"/>
        <v>288.40062569338795</v>
      </c>
      <c r="T411" s="35">
        <f t="shared" si="186"/>
        <v>0.28840062569338792</v>
      </c>
      <c r="U411" s="134">
        <f>SUM($R$2:$R411)</f>
        <v>-276345.40995241556</v>
      </c>
      <c r="V411" s="134">
        <f t="shared" si="168"/>
        <v>276345.40995241556</v>
      </c>
      <c r="W411" s="35">
        <f t="shared" si="169"/>
        <v>-276.34540995241554</v>
      </c>
      <c r="X411" s="135">
        <f t="shared" si="170"/>
        <v>276.34540995241554</v>
      </c>
      <c r="Y411" s="150">
        <f t="shared" si="171"/>
        <v>408.05333517815694</v>
      </c>
      <c r="Z411" s="11">
        <f t="shared" si="172"/>
        <v>-288.40062569338795</v>
      </c>
      <c r="AA411" s="12">
        <f>1/2*'Vehicle data and specs'!$C$6*$D411^2</f>
        <v>6581.3055555555547</v>
      </c>
      <c r="AB411" s="113">
        <f t="shared" si="173"/>
        <v>6.5813055555555549</v>
      </c>
      <c r="AC411" s="183">
        <f t="shared" si="187"/>
        <v>0.19011076253627013</v>
      </c>
      <c r="AD411" s="42">
        <f t="shared" si="174"/>
        <v>-7.6762613875670987E-2</v>
      </c>
      <c r="AE411" s="42">
        <f t="shared" si="175"/>
        <v>7.6762613875670987E-2</v>
      </c>
      <c r="AF411" s="153">
        <f t="shared" si="188"/>
        <v>0.11334814866059914</v>
      </c>
      <c r="AG411" s="156">
        <f t="shared" si="176"/>
        <v>221.07632796193244</v>
      </c>
      <c r="AH411" s="157">
        <f t="shared" si="177"/>
        <v>6.1410091100536787E-2</v>
      </c>
      <c r="AI411" s="160">
        <f t="shared" si="178"/>
        <v>0</v>
      </c>
      <c r="AJ411" s="13">
        <f t="shared" si="179"/>
        <v>-0.29462509962920103</v>
      </c>
      <c r="AK411" s="13">
        <f t="shared" si="180"/>
        <v>0.29462509962920103</v>
      </c>
      <c r="AL411" s="161">
        <f t="shared" si="181"/>
        <v>-0.29462509962920103</v>
      </c>
    </row>
    <row r="412" spans="1:38" x14ac:dyDescent="0.45">
      <c r="A412" s="44" t="s">
        <v>1</v>
      </c>
      <c r="B412" s="16">
        <v>410</v>
      </c>
      <c r="C412" s="52">
        <v>410</v>
      </c>
      <c r="D412" s="23">
        <f t="shared" si="162"/>
        <v>3.8611111111111112</v>
      </c>
      <c r="E412" s="58">
        <v>13.9</v>
      </c>
      <c r="F412" s="81">
        <f t="shared" si="182"/>
        <v>-2.7777777777777679E-2</v>
      </c>
      <c r="G412" s="82">
        <f t="shared" si="183"/>
        <v>-9.9999999999999645E-2</v>
      </c>
      <c r="H412" s="93">
        <f>SUM($D$2:$D412)</f>
        <v>2704.5000000000005</v>
      </c>
      <c r="I412" s="94">
        <f t="shared" si="184"/>
        <v>3.8888888888886868</v>
      </c>
      <c r="J412" s="100">
        <f>'Vehicle data and specs'!$C$6*$F412</f>
        <v>-23.499999999999915</v>
      </c>
      <c r="K412" s="8">
        <f>'Vehicle data and specs'!$C$6*9.81*'Vehicle data and specs'!$C$17</f>
        <v>82.99260000000001</v>
      </c>
      <c r="L412" s="10">
        <f>(1/2)*'Vehicle data and specs'!$C$20*'Vehicle data and specs'!$C$11*'Vehicle data and specs'!$C$13*$D412^2</f>
        <v>6.5288506462191362</v>
      </c>
      <c r="M412" s="101">
        <f t="shared" si="163"/>
        <v>66.021450646219236</v>
      </c>
      <c r="N412" s="111">
        <f t="shared" si="164"/>
        <v>0</v>
      </c>
      <c r="O412" s="120">
        <f t="shared" si="165"/>
        <v>0</v>
      </c>
      <c r="P412" s="11">
        <f>SUM($O$2:$O412)</f>
        <v>684398.74513057247</v>
      </c>
      <c r="Q412" s="121">
        <f t="shared" si="166"/>
        <v>684.39874513057248</v>
      </c>
      <c r="R412" s="133">
        <f t="shared" si="167"/>
        <v>0</v>
      </c>
      <c r="S412" s="35">
        <f t="shared" si="185"/>
        <v>0</v>
      </c>
      <c r="T412" s="35">
        <f t="shared" si="186"/>
        <v>0</v>
      </c>
      <c r="U412" s="134">
        <f>SUM($R$2:$R412)</f>
        <v>-276345.40995241556</v>
      </c>
      <c r="V412" s="134">
        <f t="shared" si="168"/>
        <v>276345.40995241556</v>
      </c>
      <c r="W412" s="35">
        <f t="shared" si="169"/>
        <v>-276.34540995241554</v>
      </c>
      <c r="X412" s="135">
        <f t="shared" si="170"/>
        <v>276.34540995241554</v>
      </c>
      <c r="Y412" s="150">
        <f t="shared" si="171"/>
        <v>408.05333517815694</v>
      </c>
      <c r="Z412" s="11">
        <f t="shared" si="172"/>
        <v>0</v>
      </c>
      <c r="AA412" s="12">
        <f>1/2*'Vehicle data and specs'!$C$6*$D412^2</f>
        <v>6306.1597222222217</v>
      </c>
      <c r="AB412" s="113">
        <f t="shared" si="173"/>
        <v>6.3061597222222217</v>
      </c>
      <c r="AC412" s="183">
        <f t="shared" si="187"/>
        <v>0.19011076253627013</v>
      </c>
      <c r="AD412" s="42">
        <f t="shared" si="174"/>
        <v>-7.6762613875670987E-2</v>
      </c>
      <c r="AE412" s="42">
        <f t="shared" si="175"/>
        <v>7.6762613875670987E-2</v>
      </c>
      <c r="AF412" s="153">
        <f t="shared" si="188"/>
        <v>0.11334814866059914</v>
      </c>
      <c r="AG412" s="156">
        <f t="shared" si="176"/>
        <v>221.07632796193244</v>
      </c>
      <c r="AH412" s="157">
        <f t="shared" si="177"/>
        <v>6.1410091100536787E-2</v>
      </c>
      <c r="AI412" s="160">
        <f t="shared" si="178"/>
        <v>0.25491615666179096</v>
      </c>
      <c r="AJ412" s="13">
        <f t="shared" si="179"/>
        <v>0</v>
      </c>
      <c r="AK412" s="13">
        <f t="shared" si="180"/>
        <v>0</v>
      </c>
      <c r="AL412" s="161">
        <f t="shared" si="181"/>
        <v>0.25491615666179096</v>
      </c>
    </row>
    <row r="413" spans="1:38" x14ac:dyDescent="0.45">
      <c r="A413" s="44" t="s">
        <v>1</v>
      </c>
      <c r="B413" s="16">
        <v>411</v>
      </c>
      <c r="C413" s="52">
        <v>411</v>
      </c>
      <c r="D413" s="23">
        <f t="shared" si="162"/>
        <v>3.8888888888888888</v>
      </c>
      <c r="E413" s="58">
        <v>14</v>
      </c>
      <c r="F413" s="81">
        <f t="shared" si="182"/>
        <v>4.1666666666666519E-2</v>
      </c>
      <c r="G413" s="82">
        <f t="shared" si="183"/>
        <v>0.14999999999999947</v>
      </c>
      <c r="H413" s="93">
        <f>SUM($D$2:$D413)</f>
        <v>2708.3888888888891</v>
      </c>
      <c r="I413" s="94">
        <f t="shared" si="184"/>
        <v>3.9444444444443434</v>
      </c>
      <c r="J413" s="100">
        <f>'Vehicle data and specs'!$C$6*$F413</f>
        <v>35.249999999999872</v>
      </c>
      <c r="K413" s="8">
        <f>'Vehicle data and specs'!$C$6*9.81*'Vehicle data and specs'!$C$17</f>
        <v>82.99260000000001</v>
      </c>
      <c r="L413" s="10">
        <f>(1/2)*'Vehicle data and specs'!$C$20*'Vehicle data and specs'!$C$11*'Vehicle data and specs'!$C$13*$D413^2</f>
        <v>6.6231288580246916</v>
      </c>
      <c r="M413" s="101">
        <f t="shared" si="163"/>
        <v>124.86572885802457</v>
      </c>
      <c r="N413" s="111">
        <f t="shared" si="164"/>
        <v>0</v>
      </c>
      <c r="O413" s="120">
        <f t="shared" si="165"/>
        <v>492.52593049552871</v>
      </c>
      <c r="P413" s="11">
        <f>SUM($O$2:$O413)</f>
        <v>684891.27106106805</v>
      </c>
      <c r="Q413" s="121">
        <f t="shared" si="166"/>
        <v>684.8912710610681</v>
      </c>
      <c r="R413" s="133">
        <f t="shared" si="167"/>
        <v>0</v>
      </c>
      <c r="S413" s="35">
        <f t="shared" si="185"/>
        <v>0</v>
      </c>
      <c r="T413" s="35">
        <f t="shared" si="186"/>
        <v>0</v>
      </c>
      <c r="U413" s="134">
        <f>SUM($R$2:$R413)</f>
        <v>-276345.40995241556</v>
      </c>
      <c r="V413" s="134">
        <f t="shared" si="168"/>
        <v>276345.40995241556</v>
      </c>
      <c r="W413" s="35">
        <f t="shared" si="169"/>
        <v>-276.34540995241554</v>
      </c>
      <c r="X413" s="135">
        <f t="shared" si="170"/>
        <v>276.34540995241554</v>
      </c>
      <c r="Y413" s="150">
        <f t="shared" si="171"/>
        <v>408.54586110865256</v>
      </c>
      <c r="Z413" s="11">
        <f t="shared" si="172"/>
        <v>492.52593049552871</v>
      </c>
      <c r="AA413" s="12">
        <f>1/2*'Vehicle data and specs'!$C$6*$D413^2</f>
        <v>6397.2222222222217</v>
      </c>
      <c r="AB413" s="113">
        <f t="shared" si="173"/>
        <v>6.3972222222222221</v>
      </c>
      <c r="AC413" s="183">
        <f t="shared" si="187"/>
        <v>0.19024757529474115</v>
      </c>
      <c r="AD413" s="42">
        <f t="shared" si="174"/>
        <v>-7.6762613875670987E-2</v>
      </c>
      <c r="AE413" s="42">
        <f t="shared" si="175"/>
        <v>7.6762613875670987E-2</v>
      </c>
      <c r="AF413" s="153">
        <f t="shared" si="188"/>
        <v>0.11348496141907016</v>
      </c>
      <c r="AG413" s="156">
        <f t="shared" si="176"/>
        <v>221.07632796193244</v>
      </c>
      <c r="AH413" s="157">
        <f t="shared" si="177"/>
        <v>6.1410091100536787E-2</v>
      </c>
      <c r="AI413" s="160">
        <f t="shared" si="178"/>
        <v>0.48558894555898446</v>
      </c>
      <c r="AJ413" s="13">
        <f t="shared" si="179"/>
        <v>0</v>
      </c>
      <c r="AK413" s="13">
        <f t="shared" si="180"/>
        <v>0</v>
      </c>
      <c r="AL413" s="161">
        <f t="shared" si="181"/>
        <v>0.48558894555898446</v>
      </c>
    </row>
    <row r="414" spans="1:38" x14ac:dyDescent="0.45">
      <c r="A414" s="44" t="s">
        <v>1</v>
      </c>
      <c r="B414" s="16">
        <v>412</v>
      </c>
      <c r="C414" s="52">
        <v>412</v>
      </c>
      <c r="D414" s="23">
        <f t="shared" si="162"/>
        <v>3.9444444444444442</v>
      </c>
      <c r="E414" s="58">
        <v>14.2</v>
      </c>
      <c r="F414" s="81">
        <f t="shared" si="182"/>
        <v>6.9444444444444448E-2</v>
      </c>
      <c r="G414" s="82">
        <f t="shared" si="183"/>
        <v>0.25</v>
      </c>
      <c r="H414" s="93">
        <f>SUM($D$2:$D414)</f>
        <v>2712.3333333333335</v>
      </c>
      <c r="I414" s="94">
        <f t="shared" si="184"/>
        <v>4.0277777777778283</v>
      </c>
      <c r="J414" s="100">
        <f>'Vehicle data and specs'!$C$6*$F414</f>
        <v>58.75</v>
      </c>
      <c r="K414" s="8">
        <f>'Vehicle data and specs'!$C$6*9.81*'Vehicle data and specs'!$C$17</f>
        <v>82.99260000000001</v>
      </c>
      <c r="L414" s="10">
        <f>(1/2)*'Vehicle data and specs'!$C$20*'Vehicle data and specs'!$C$11*'Vehicle data and specs'!$C$13*$D414^2</f>
        <v>6.8137127700617288</v>
      </c>
      <c r="M414" s="101">
        <f t="shared" si="163"/>
        <v>148.55631277006174</v>
      </c>
      <c r="N414" s="111">
        <f t="shared" si="164"/>
        <v>0</v>
      </c>
      <c r="O414" s="120">
        <f t="shared" si="165"/>
        <v>598.3518153238673</v>
      </c>
      <c r="P414" s="11">
        <f>SUM($O$2:$O414)</f>
        <v>685489.62287639186</v>
      </c>
      <c r="Q414" s="121">
        <f t="shared" si="166"/>
        <v>685.48962287639188</v>
      </c>
      <c r="R414" s="133">
        <f t="shared" si="167"/>
        <v>0</v>
      </c>
      <c r="S414" s="35">
        <f t="shared" si="185"/>
        <v>0</v>
      </c>
      <c r="T414" s="35">
        <f t="shared" si="186"/>
        <v>0</v>
      </c>
      <c r="U414" s="134">
        <f>SUM($R$2:$R414)</f>
        <v>-276345.40995241556</v>
      </c>
      <c r="V414" s="134">
        <f t="shared" si="168"/>
        <v>276345.40995241556</v>
      </c>
      <c r="W414" s="35">
        <f t="shared" si="169"/>
        <v>-276.34540995241554</v>
      </c>
      <c r="X414" s="135">
        <f t="shared" si="170"/>
        <v>276.34540995241554</v>
      </c>
      <c r="Y414" s="150">
        <f t="shared" si="171"/>
        <v>409.14421292397634</v>
      </c>
      <c r="Z414" s="11">
        <f t="shared" si="172"/>
        <v>598.3518153238673</v>
      </c>
      <c r="AA414" s="12">
        <f>1/2*'Vehicle data and specs'!$C$6*$D414^2</f>
        <v>6581.3055555555547</v>
      </c>
      <c r="AB414" s="113">
        <f t="shared" si="173"/>
        <v>6.5813055555555549</v>
      </c>
      <c r="AC414" s="183">
        <f t="shared" si="187"/>
        <v>0.19041378413233107</v>
      </c>
      <c r="AD414" s="42">
        <f t="shared" si="174"/>
        <v>-7.6762613875670987E-2</v>
      </c>
      <c r="AE414" s="42">
        <f t="shared" si="175"/>
        <v>7.6762613875670987E-2</v>
      </c>
      <c r="AF414" s="153">
        <f t="shared" si="188"/>
        <v>0.11365117025666008</v>
      </c>
      <c r="AG414" s="156">
        <f t="shared" si="176"/>
        <v>221.07632796193244</v>
      </c>
      <c r="AH414" s="157">
        <f t="shared" si="177"/>
        <v>6.1410091100536787E-2</v>
      </c>
      <c r="AI414" s="160">
        <f t="shared" si="178"/>
        <v>0.58597212259302123</v>
      </c>
      <c r="AJ414" s="13">
        <f t="shared" si="179"/>
        <v>0</v>
      </c>
      <c r="AK414" s="13">
        <f t="shared" si="180"/>
        <v>0</v>
      </c>
      <c r="AL414" s="161">
        <f t="shared" si="181"/>
        <v>0.58597212259302123</v>
      </c>
    </row>
    <row r="415" spans="1:38" x14ac:dyDescent="0.45">
      <c r="A415" s="44" t="s">
        <v>1</v>
      </c>
      <c r="B415" s="16">
        <v>413</v>
      </c>
      <c r="C415" s="52">
        <v>413</v>
      </c>
      <c r="D415" s="23">
        <f t="shared" si="162"/>
        <v>4.0277777777777777</v>
      </c>
      <c r="E415" s="58">
        <v>14.5</v>
      </c>
      <c r="F415" s="81">
        <f t="shared" si="182"/>
        <v>9.7222222222222363E-2</v>
      </c>
      <c r="G415" s="82">
        <f t="shared" si="183"/>
        <v>0.35000000000000053</v>
      </c>
      <c r="H415" s="93">
        <f>SUM($D$2:$D415)</f>
        <v>2716.3611111111113</v>
      </c>
      <c r="I415" s="94">
        <f t="shared" si="184"/>
        <v>4.1388888888886868</v>
      </c>
      <c r="J415" s="100">
        <f>'Vehicle data and specs'!$C$6*$F415</f>
        <v>82.250000000000114</v>
      </c>
      <c r="K415" s="8">
        <f>'Vehicle data and specs'!$C$6*9.81*'Vehicle data and specs'!$C$17</f>
        <v>82.99260000000001</v>
      </c>
      <c r="L415" s="10">
        <f>(1/2)*'Vehicle data and specs'!$C$20*'Vehicle data and specs'!$C$11*'Vehicle data and specs'!$C$13*$D415^2</f>
        <v>7.1046573591820996</v>
      </c>
      <c r="M415" s="101">
        <f t="shared" si="163"/>
        <v>172.34725735918224</v>
      </c>
      <c r="N415" s="111">
        <f t="shared" si="164"/>
        <v>0</v>
      </c>
      <c r="O415" s="120">
        <f t="shared" si="165"/>
        <v>713.32614851435835</v>
      </c>
      <c r="P415" s="11">
        <f>SUM($O$2:$O415)</f>
        <v>686202.94902490627</v>
      </c>
      <c r="Q415" s="121">
        <f t="shared" si="166"/>
        <v>686.20294902490627</v>
      </c>
      <c r="R415" s="133">
        <f t="shared" si="167"/>
        <v>0</v>
      </c>
      <c r="S415" s="35">
        <f t="shared" si="185"/>
        <v>0</v>
      </c>
      <c r="T415" s="35">
        <f t="shared" si="186"/>
        <v>0</v>
      </c>
      <c r="U415" s="134">
        <f>SUM($R$2:$R415)</f>
        <v>-276345.40995241556</v>
      </c>
      <c r="V415" s="134">
        <f t="shared" si="168"/>
        <v>276345.40995241556</v>
      </c>
      <c r="W415" s="35">
        <f t="shared" si="169"/>
        <v>-276.34540995241554</v>
      </c>
      <c r="X415" s="135">
        <f t="shared" si="170"/>
        <v>276.34540995241554</v>
      </c>
      <c r="Y415" s="150">
        <f t="shared" si="171"/>
        <v>409.85753907249074</v>
      </c>
      <c r="Z415" s="11">
        <f t="shared" si="172"/>
        <v>713.32614851435835</v>
      </c>
      <c r="AA415" s="12">
        <f>1/2*'Vehicle data and specs'!$C$6*$D415^2</f>
        <v>6862.3263888888887</v>
      </c>
      <c r="AB415" s="113">
        <f t="shared" si="173"/>
        <v>6.8623263888888886</v>
      </c>
      <c r="AC415" s="183">
        <f t="shared" si="187"/>
        <v>0.1906119302846962</v>
      </c>
      <c r="AD415" s="42">
        <f t="shared" si="174"/>
        <v>-7.6762613875670987E-2</v>
      </c>
      <c r="AE415" s="42">
        <f t="shared" si="175"/>
        <v>7.6762613875670987E-2</v>
      </c>
      <c r="AF415" s="153">
        <f t="shared" si="188"/>
        <v>0.11384931640902521</v>
      </c>
      <c r="AG415" s="156">
        <f t="shared" si="176"/>
        <v>221.07632796193244</v>
      </c>
      <c r="AH415" s="157">
        <f t="shared" si="177"/>
        <v>6.1410091100536787E-2</v>
      </c>
      <c r="AI415" s="160">
        <f t="shared" si="178"/>
        <v>0.69417645325226185</v>
      </c>
      <c r="AJ415" s="13">
        <f t="shared" si="179"/>
        <v>0</v>
      </c>
      <c r="AK415" s="13">
        <f t="shared" si="180"/>
        <v>0</v>
      </c>
      <c r="AL415" s="161">
        <f t="shared" si="181"/>
        <v>0.69417645325226185</v>
      </c>
    </row>
    <row r="416" spans="1:38" x14ac:dyDescent="0.45">
      <c r="A416" s="44" t="s">
        <v>1</v>
      </c>
      <c r="B416" s="16">
        <v>414</v>
      </c>
      <c r="C416" s="52">
        <v>414</v>
      </c>
      <c r="D416" s="23">
        <f t="shared" si="162"/>
        <v>4.1388888888888893</v>
      </c>
      <c r="E416" s="58">
        <v>14.9</v>
      </c>
      <c r="F416" s="81">
        <f t="shared" si="182"/>
        <v>0.19444444444444448</v>
      </c>
      <c r="G416" s="82">
        <f t="shared" si="183"/>
        <v>0.70000000000000018</v>
      </c>
      <c r="H416" s="93">
        <f>SUM($D$2:$D416)</f>
        <v>2720.5</v>
      </c>
      <c r="I416" s="94">
        <f t="shared" si="184"/>
        <v>4.4166666666665151</v>
      </c>
      <c r="J416" s="100">
        <f>'Vehicle data and specs'!$C$6*$F416</f>
        <v>164.50000000000003</v>
      </c>
      <c r="K416" s="8">
        <f>'Vehicle data and specs'!$C$6*9.81*'Vehicle data and specs'!$C$17</f>
        <v>82.99260000000001</v>
      </c>
      <c r="L416" s="10">
        <f>(1/2)*'Vehicle data and specs'!$C$20*'Vehicle data and specs'!$C$11*'Vehicle data and specs'!$C$13*$D416^2</f>
        <v>7.5020450906635832</v>
      </c>
      <c r="M416" s="101">
        <f t="shared" si="163"/>
        <v>254.99464509066362</v>
      </c>
      <c r="N416" s="111">
        <f t="shared" si="164"/>
        <v>0</v>
      </c>
      <c r="O416" s="120">
        <f t="shared" si="165"/>
        <v>1126.2263491503923</v>
      </c>
      <c r="P416" s="11">
        <f>SUM($O$2:$O416)</f>
        <v>687329.17537405668</v>
      </c>
      <c r="Q416" s="121">
        <f t="shared" si="166"/>
        <v>687.32917537405672</v>
      </c>
      <c r="R416" s="133">
        <f t="shared" si="167"/>
        <v>0</v>
      </c>
      <c r="S416" s="35">
        <f t="shared" si="185"/>
        <v>0</v>
      </c>
      <c r="T416" s="35">
        <f t="shared" si="186"/>
        <v>0</v>
      </c>
      <c r="U416" s="134">
        <f>SUM($R$2:$R416)</f>
        <v>-276345.40995241556</v>
      </c>
      <c r="V416" s="134">
        <f t="shared" si="168"/>
        <v>276345.40995241556</v>
      </c>
      <c r="W416" s="35">
        <f t="shared" si="169"/>
        <v>-276.34540995241554</v>
      </c>
      <c r="X416" s="135">
        <f t="shared" si="170"/>
        <v>276.34540995241554</v>
      </c>
      <c r="Y416" s="150">
        <f t="shared" si="171"/>
        <v>410.98376542164118</v>
      </c>
      <c r="Z416" s="11">
        <f t="shared" si="172"/>
        <v>1126.2263491503923</v>
      </c>
      <c r="AA416" s="12">
        <f>1/2*'Vehicle data and specs'!$C$6*$D416^2</f>
        <v>7246.1597222222244</v>
      </c>
      <c r="AB416" s="113">
        <f t="shared" si="173"/>
        <v>7.2461597222222247</v>
      </c>
      <c r="AC416" s="183">
        <f t="shared" si="187"/>
        <v>0.19092477093723798</v>
      </c>
      <c r="AD416" s="42">
        <f t="shared" si="174"/>
        <v>-7.6762613875670987E-2</v>
      </c>
      <c r="AE416" s="42">
        <f t="shared" si="175"/>
        <v>7.6762613875670987E-2</v>
      </c>
      <c r="AF416" s="153">
        <f t="shared" si="188"/>
        <v>0.11416215706156699</v>
      </c>
      <c r="AG416" s="156">
        <f t="shared" si="176"/>
        <v>221.07632796193244</v>
      </c>
      <c r="AH416" s="157">
        <f t="shared" si="177"/>
        <v>6.1410091100536787E-2</v>
      </c>
      <c r="AI416" s="160">
        <f t="shared" si="178"/>
        <v>1.0553945032919134</v>
      </c>
      <c r="AJ416" s="13">
        <f t="shared" si="179"/>
        <v>0</v>
      </c>
      <c r="AK416" s="13">
        <f t="shared" si="180"/>
        <v>0</v>
      </c>
      <c r="AL416" s="161">
        <f t="shared" si="181"/>
        <v>1.0553945032919134</v>
      </c>
    </row>
    <row r="417" spans="1:38" x14ac:dyDescent="0.45">
      <c r="A417" s="44" t="s">
        <v>1</v>
      </c>
      <c r="B417" s="16">
        <v>415</v>
      </c>
      <c r="C417" s="52">
        <v>415</v>
      </c>
      <c r="D417" s="23">
        <f t="shared" si="162"/>
        <v>4.416666666666667</v>
      </c>
      <c r="E417" s="58">
        <v>15.9</v>
      </c>
      <c r="F417" s="81">
        <f t="shared" si="182"/>
        <v>0.34722222222222199</v>
      </c>
      <c r="G417" s="82">
        <f t="shared" si="183"/>
        <v>1.2499999999999991</v>
      </c>
      <c r="H417" s="93">
        <f>SUM($D$2:$D417)</f>
        <v>2724.9166666666665</v>
      </c>
      <c r="I417" s="94">
        <f t="shared" si="184"/>
        <v>4.8333333333334849</v>
      </c>
      <c r="J417" s="100">
        <f>'Vehicle data and specs'!$C$6*$F417</f>
        <v>293.74999999999983</v>
      </c>
      <c r="K417" s="8">
        <f>'Vehicle data and specs'!$C$6*9.81*'Vehicle data and specs'!$C$17</f>
        <v>82.99260000000001</v>
      </c>
      <c r="L417" s="10">
        <f>(1/2)*'Vehicle data and specs'!$C$20*'Vehicle data and specs'!$C$11*'Vehicle data and specs'!$C$13*$D417^2</f>
        <v>8.5428224826388899</v>
      </c>
      <c r="M417" s="101">
        <f t="shared" si="163"/>
        <v>385.28542248263869</v>
      </c>
      <c r="N417" s="111">
        <f t="shared" si="164"/>
        <v>0</v>
      </c>
      <c r="O417" s="120">
        <f t="shared" si="165"/>
        <v>1862.212875332812</v>
      </c>
      <c r="P417" s="11">
        <f>SUM($O$2:$O417)</f>
        <v>689191.38824938948</v>
      </c>
      <c r="Q417" s="121">
        <f t="shared" si="166"/>
        <v>689.19138824938943</v>
      </c>
      <c r="R417" s="133">
        <f t="shared" si="167"/>
        <v>0</v>
      </c>
      <c r="S417" s="35">
        <f t="shared" si="185"/>
        <v>0</v>
      </c>
      <c r="T417" s="35">
        <f t="shared" si="186"/>
        <v>0</v>
      </c>
      <c r="U417" s="134">
        <f>SUM($R$2:$R417)</f>
        <v>-276345.40995241556</v>
      </c>
      <c r="V417" s="134">
        <f t="shared" si="168"/>
        <v>276345.40995241556</v>
      </c>
      <c r="W417" s="35">
        <f t="shared" si="169"/>
        <v>-276.34540995241554</v>
      </c>
      <c r="X417" s="135">
        <f t="shared" si="170"/>
        <v>276.34540995241554</v>
      </c>
      <c r="Y417" s="150">
        <f t="shared" si="171"/>
        <v>412.8459782969739</v>
      </c>
      <c r="Z417" s="11">
        <f t="shared" si="172"/>
        <v>1862.212875332812</v>
      </c>
      <c r="AA417" s="12">
        <f>1/2*'Vehicle data and specs'!$C$6*$D417^2</f>
        <v>8251.4375</v>
      </c>
      <c r="AB417" s="113">
        <f t="shared" si="173"/>
        <v>8.2514374999999998</v>
      </c>
      <c r="AC417" s="183">
        <f t="shared" si="187"/>
        <v>0.19144205229149708</v>
      </c>
      <c r="AD417" s="42">
        <f t="shared" si="174"/>
        <v>-7.6762613875670987E-2</v>
      </c>
      <c r="AE417" s="42">
        <f t="shared" si="175"/>
        <v>7.6762613875670987E-2</v>
      </c>
      <c r="AF417" s="153">
        <f t="shared" si="188"/>
        <v>0.11467943841582609</v>
      </c>
      <c r="AG417" s="156">
        <f t="shared" si="176"/>
        <v>221.07632796193244</v>
      </c>
      <c r="AH417" s="157">
        <f t="shared" si="177"/>
        <v>6.1410091100536787E-2</v>
      </c>
      <c r="AI417" s="160">
        <f t="shared" si="178"/>
        <v>1.7016772826316544</v>
      </c>
      <c r="AJ417" s="13">
        <f t="shared" si="179"/>
        <v>0</v>
      </c>
      <c r="AK417" s="13">
        <f t="shared" si="180"/>
        <v>0</v>
      </c>
      <c r="AL417" s="161">
        <f t="shared" si="181"/>
        <v>1.7016772826316544</v>
      </c>
    </row>
    <row r="418" spans="1:38" x14ac:dyDescent="0.45">
      <c r="A418" s="44" t="s">
        <v>1</v>
      </c>
      <c r="B418" s="16">
        <v>416</v>
      </c>
      <c r="C418" s="52">
        <v>416</v>
      </c>
      <c r="D418" s="23">
        <f t="shared" si="162"/>
        <v>4.833333333333333</v>
      </c>
      <c r="E418" s="58">
        <v>17.399999999999999</v>
      </c>
      <c r="F418" s="81">
        <f t="shared" si="182"/>
        <v>0.38888888888888873</v>
      </c>
      <c r="G418" s="82">
        <f t="shared" si="183"/>
        <v>1.3999999999999995</v>
      </c>
      <c r="H418" s="93">
        <f>SUM($D$2:$D418)</f>
        <v>2729.75</v>
      </c>
      <c r="I418" s="94">
        <f t="shared" si="184"/>
        <v>5.1944444444443434</v>
      </c>
      <c r="J418" s="100">
        <f>'Vehicle data and specs'!$C$6*$F418</f>
        <v>328.99999999999989</v>
      </c>
      <c r="K418" s="8">
        <f>'Vehicle data and specs'!$C$6*9.81*'Vehicle data and specs'!$C$17</f>
        <v>82.99260000000001</v>
      </c>
      <c r="L418" s="10">
        <f>(1/2)*'Vehicle data and specs'!$C$20*'Vehicle data and specs'!$C$11*'Vehicle data and specs'!$C$13*$D418^2</f>
        <v>10.230706597222222</v>
      </c>
      <c r="M418" s="101">
        <f t="shared" si="163"/>
        <v>422.22330659722212</v>
      </c>
      <c r="N418" s="111">
        <f t="shared" si="164"/>
        <v>0</v>
      </c>
      <c r="O418" s="120">
        <f t="shared" si="165"/>
        <v>2193.2155092688613</v>
      </c>
      <c r="P418" s="11">
        <f>SUM($O$2:$O418)</f>
        <v>691384.60375865828</v>
      </c>
      <c r="Q418" s="121">
        <f t="shared" si="166"/>
        <v>691.38460375865827</v>
      </c>
      <c r="R418" s="133">
        <f t="shared" si="167"/>
        <v>0</v>
      </c>
      <c r="S418" s="35">
        <f t="shared" si="185"/>
        <v>0</v>
      </c>
      <c r="T418" s="35">
        <f t="shared" si="186"/>
        <v>0</v>
      </c>
      <c r="U418" s="134">
        <f>SUM($R$2:$R418)</f>
        <v>-276345.40995241556</v>
      </c>
      <c r="V418" s="134">
        <f t="shared" si="168"/>
        <v>276345.40995241556</v>
      </c>
      <c r="W418" s="35">
        <f t="shared" si="169"/>
        <v>-276.34540995241554</v>
      </c>
      <c r="X418" s="135">
        <f t="shared" si="170"/>
        <v>276.34540995241554</v>
      </c>
      <c r="Y418" s="150">
        <f t="shared" si="171"/>
        <v>415.03919380624274</v>
      </c>
      <c r="Z418" s="11">
        <f t="shared" si="172"/>
        <v>2193.2155092688613</v>
      </c>
      <c r="AA418" s="12">
        <f>1/2*'Vehicle data and specs'!$C$6*$D418^2</f>
        <v>9881.7499999999982</v>
      </c>
      <c r="AB418" s="113">
        <f t="shared" si="173"/>
        <v>9.8817499999999985</v>
      </c>
      <c r="AC418" s="183">
        <f t="shared" si="187"/>
        <v>0.19205127882184952</v>
      </c>
      <c r="AD418" s="42">
        <f t="shared" si="174"/>
        <v>-7.6762613875670987E-2</v>
      </c>
      <c r="AE418" s="42">
        <f t="shared" si="175"/>
        <v>7.6762613875670987E-2</v>
      </c>
      <c r="AF418" s="153">
        <f t="shared" si="188"/>
        <v>0.11528866494617854</v>
      </c>
      <c r="AG418" s="156">
        <f t="shared" si="176"/>
        <v>221.07632796193244</v>
      </c>
      <c r="AH418" s="157">
        <f t="shared" si="177"/>
        <v>6.1410091100536787E-2</v>
      </c>
      <c r="AI418" s="160">
        <f t="shared" si="178"/>
        <v>2.0407459818865736</v>
      </c>
      <c r="AJ418" s="13">
        <f t="shared" si="179"/>
        <v>0</v>
      </c>
      <c r="AK418" s="13">
        <f t="shared" si="180"/>
        <v>0</v>
      </c>
      <c r="AL418" s="161">
        <f t="shared" si="181"/>
        <v>2.0407459818865736</v>
      </c>
    </row>
    <row r="419" spans="1:38" x14ac:dyDescent="0.45">
      <c r="A419" s="44" t="s">
        <v>1</v>
      </c>
      <c r="B419" s="16">
        <v>417</v>
      </c>
      <c r="C419" s="52">
        <v>417</v>
      </c>
      <c r="D419" s="23">
        <f t="shared" si="162"/>
        <v>5.1944444444444438</v>
      </c>
      <c r="E419" s="58">
        <v>18.7</v>
      </c>
      <c r="F419" s="81">
        <f t="shared" si="182"/>
        <v>0.23611111111111149</v>
      </c>
      <c r="G419" s="82">
        <f t="shared" si="183"/>
        <v>0.85000000000000142</v>
      </c>
      <c r="H419" s="93">
        <f>SUM($D$2:$D419)</f>
        <v>2734.9444444444443</v>
      </c>
      <c r="I419" s="94">
        <f t="shared" si="184"/>
        <v>5.3055555555556566</v>
      </c>
      <c r="J419" s="100">
        <f>'Vehicle data and specs'!$C$6*$F419</f>
        <v>199.75000000000031</v>
      </c>
      <c r="K419" s="8">
        <f>'Vehicle data and specs'!$C$6*9.81*'Vehicle data and specs'!$C$17</f>
        <v>82.99260000000001</v>
      </c>
      <c r="L419" s="10">
        <f>(1/2)*'Vehicle data and specs'!$C$20*'Vehicle data and specs'!$C$11*'Vehicle data and specs'!$C$13*$D419^2</f>
        <v>11.816540461033949</v>
      </c>
      <c r="M419" s="101">
        <f t="shared" si="163"/>
        <v>294.55914046103425</v>
      </c>
      <c r="N419" s="111">
        <f t="shared" si="164"/>
        <v>0</v>
      </c>
      <c r="O419" s="120">
        <f t="shared" si="165"/>
        <v>1562.7998841127392</v>
      </c>
      <c r="P419" s="11">
        <f>SUM($O$2:$O419)</f>
        <v>692947.40364277107</v>
      </c>
      <c r="Q419" s="121">
        <f t="shared" si="166"/>
        <v>692.94740364277106</v>
      </c>
      <c r="R419" s="133">
        <f t="shared" si="167"/>
        <v>0</v>
      </c>
      <c r="S419" s="35">
        <f t="shared" si="185"/>
        <v>0</v>
      </c>
      <c r="T419" s="35">
        <f t="shared" si="186"/>
        <v>0</v>
      </c>
      <c r="U419" s="134">
        <f>SUM($R$2:$R419)</f>
        <v>-276345.40995241556</v>
      </c>
      <c r="V419" s="134">
        <f t="shared" si="168"/>
        <v>276345.40995241556</v>
      </c>
      <c r="W419" s="35">
        <f t="shared" si="169"/>
        <v>-276.34540995241554</v>
      </c>
      <c r="X419" s="135">
        <f t="shared" si="170"/>
        <v>276.34540995241554</v>
      </c>
      <c r="Y419" s="150">
        <f t="shared" si="171"/>
        <v>416.60199369035553</v>
      </c>
      <c r="Z419" s="11">
        <f t="shared" si="172"/>
        <v>1562.7998841127392</v>
      </c>
      <c r="AA419" s="12">
        <f>1/2*'Vehicle data and specs'!$C$6*$D419^2</f>
        <v>11413.493055555553</v>
      </c>
      <c r="AB419" s="113">
        <f t="shared" si="173"/>
        <v>11.413493055555552</v>
      </c>
      <c r="AC419" s="183">
        <f t="shared" si="187"/>
        <v>0.19248538990076974</v>
      </c>
      <c r="AD419" s="42">
        <f t="shared" si="174"/>
        <v>-7.6762613875670987E-2</v>
      </c>
      <c r="AE419" s="42">
        <f t="shared" si="175"/>
        <v>7.6762613875670987E-2</v>
      </c>
      <c r="AF419" s="153">
        <f t="shared" si="188"/>
        <v>0.11572277602509876</v>
      </c>
      <c r="AG419" s="156">
        <f t="shared" si="176"/>
        <v>221.07632796193244</v>
      </c>
      <c r="AH419" s="157">
        <f t="shared" si="177"/>
        <v>6.1410091100536787E-2</v>
      </c>
      <c r="AI419" s="160">
        <f t="shared" si="178"/>
        <v>1.5300710907281501</v>
      </c>
      <c r="AJ419" s="13">
        <f t="shared" si="179"/>
        <v>0</v>
      </c>
      <c r="AK419" s="13">
        <f t="shared" si="180"/>
        <v>0</v>
      </c>
      <c r="AL419" s="161">
        <f t="shared" si="181"/>
        <v>1.5300710907281501</v>
      </c>
    </row>
    <row r="420" spans="1:38" x14ac:dyDescent="0.45">
      <c r="A420" s="44" t="s">
        <v>1</v>
      </c>
      <c r="B420" s="16">
        <v>418</v>
      </c>
      <c r="C420" s="52">
        <v>418</v>
      </c>
      <c r="D420" s="23">
        <f t="shared" si="162"/>
        <v>5.3055555555555562</v>
      </c>
      <c r="E420" s="58">
        <v>19.100000000000001</v>
      </c>
      <c r="F420" s="81">
        <f t="shared" si="182"/>
        <v>1.3888888888889086E-2</v>
      </c>
      <c r="G420" s="82">
        <f t="shared" si="183"/>
        <v>5.0000000000000711E-2</v>
      </c>
      <c r="H420" s="93">
        <f>SUM($D$2:$D420)</f>
        <v>2740.25</v>
      </c>
      <c r="I420" s="94">
        <f t="shared" si="184"/>
        <v>5.2222222222221717</v>
      </c>
      <c r="J420" s="100">
        <f>'Vehicle data and specs'!$C$6*$F420</f>
        <v>11.750000000000167</v>
      </c>
      <c r="K420" s="8">
        <f>'Vehicle data and specs'!$C$6*9.81*'Vehicle data and specs'!$C$17</f>
        <v>82.99260000000001</v>
      </c>
      <c r="L420" s="10">
        <f>(1/2)*'Vehicle data and specs'!$C$20*'Vehicle data and specs'!$C$11*'Vehicle data and specs'!$C$13*$D420^2</f>
        <v>12.327467544367289</v>
      </c>
      <c r="M420" s="101">
        <f t="shared" si="163"/>
        <v>107.07006754436748</v>
      </c>
      <c r="N420" s="111">
        <f t="shared" si="164"/>
        <v>0</v>
      </c>
      <c r="O420" s="120">
        <f t="shared" si="165"/>
        <v>559.14368606502478</v>
      </c>
      <c r="P420" s="11">
        <f>SUM($O$2:$O420)</f>
        <v>693506.54732883605</v>
      </c>
      <c r="Q420" s="121">
        <f t="shared" si="166"/>
        <v>693.50654732883606</v>
      </c>
      <c r="R420" s="133">
        <f t="shared" si="167"/>
        <v>0</v>
      </c>
      <c r="S420" s="35">
        <f t="shared" si="185"/>
        <v>0</v>
      </c>
      <c r="T420" s="35">
        <f t="shared" si="186"/>
        <v>0</v>
      </c>
      <c r="U420" s="134">
        <f>SUM($R$2:$R420)</f>
        <v>-276345.40995241556</v>
      </c>
      <c r="V420" s="134">
        <f t="shared" si="168"/>
        <v>276345.40995241556</v>
      </c>
      <c r="W420" s="35">
        <f t="shared" si="169"/>
        <v>-276.34540995241554</v>
      </c>
      <c r="X420" s="135">
        <f t="shared" si="170"/>
        <v>276.34540995241554</v>
      </c>
      <c r="Y420" s="150">
        <f t="shared" si="171"/>
        <v>417.16113737642053</v>
      </c>
      <c r="Z420" s="11">
        <f t="shared" si="172"/>
        <v>559.14368606502478</v>
      </c>
      <c r="AA420" s="12">
        <f>1/2*'Vehicle data and specs'!$C$6*$D420^2</f>
        <v>11906.993055555558</v>
      </c>
      <c r="AB420" s="113">
        <f t="shared" si="173"/>
        <v>11.906993055555558</v>
      </c>
      <c r="AC420" s="183">
        <f t="shared" si="187"/>
        <v>0.19264070759134336</v>
      </c>
      <c r="AD420" s="42">
        <f t="shared" si="174"/>
        <v>-7.6762613875670987E-2</v>
      </c>
      <c r="AE420" s="42">
        <f t="shared" si="175"/>
        <v>7.6762613875670987E-2</v>
      </c>
      <c r="AF420" s="153">
        <f t="shared" si="188"/>
        <v>0.11587809371567237</v>
      </c>
      <c r="AG420" s="156">
        <f t="shared" si="176"/>
        <v>221.07632796193244</v>
      </c>
      <c r="AH420" s="157">
        <f t="shared" si="177"/>
        <v>6.1410091100536787E-2</v>
      </c>
      <c r="AI420" s="160">
        <f t="shared" si="178"/>
        <v>0.56806619169372752</v>
      </c>
      <c r="AJ420" s="13">
        <f t="shared" si="179"/>
        <v>0</v>
      </c>
      <c r="AK420" s="13">
        <f t="shared" si="180"/>
        <v>0</v>
      </c>
      <c r="AL420" s="161">
        <f t="shared" si="181"/>
        <v>0.56806619169372752</v>
      </c>
    </row>
    <row r="421" spans="1:38" x14ac:dyDescent="0.45">
      <c r="A421" s="44" t="s">
        <v>1</v>
      </c>
      <c r="B421" s="16">
        <v>419</v>
      </c>
      <c r="C421" s="52">
        <v>419</v>
      </c>
      <c r="D421" s="23">
        <f t="shared" si="162"/>
        <v>5.2222222222222223</v>
      </c>
      <c r="E421" s="58">
        <v>18.8</v>
      </c>
      <c r="F421" s="81">
        <f t="shared" si="182"/>
        <v>-0.20833333333333331</v>
      </c>
      <c r="G421" s="82">
        <f t="shared" si="183"/>
        <v>-0.75</v>
      </c>
      <c r="H421" s="93">
        <f>SUM($D$2:$D421)</f>
        <v>2745.4722222222222</v>
      </c>
      <c r="I421" s="94">
        <f t="shared" si="184"/>
        <v>4.8888888888886868</v>
      </c>
      <c r="J421" s="100">
        <f>'Vehicle data and specs'!$C$6*$F421</f>
        <v>-176.24999999999997</v>
      </c>
      <c r="K421" s="8">
        <f>'Vehicle data and specs'!$C$6*9.81*'Vehicle data and specs'!$C$17</f>
        <v>82.99260000000001</v>
      </c>
      <c r="L421" s="10">
        <f>(1/2)*'Vehicle data and specs'!$C$20*'Vehicle data and specs'!$C$11*'Vehicle data and specs'!$C$13*$D421^2</f>
        <v>11.943258487654322</v>
      </c>
      <c r="M421" s="101">
        <f t="shared" si="163"/>
        <v>-81.314141512345643</v>
      </c>
      <c r="N421" s="111">
        <f t="shared" si="164"/>
        <v>1</v>
      </c>
      <c r="O421" s="120">
        <f t="shared" si="165"/>
        <v>0</v>
      </c>
      <c r="P421" s="11">
        <f>SUM($O$2:$O421)</f>
        <v>693506.54732883605</v>
      </c>
      <c r="Q421" s="121">
        <f t="shared" si="166"/>
        <v>693.50654732883606</v>
      </c>
      <c r="R421" s="133">
        <f t="shared" si="167"/>
        <v>-397.53580294922892</v>
      </c>
      <c r="S421" s="35">
        <f t="shared" si="185"/>
        <v>397.53580294922892</v>
      </c>
      <c r="T421" s="35">
        <f t="shared" si="186"/>
        <v>0.39753580294922891</v>
      </c>
      <c r="U421" s="134">
        <f>SUM($R$2:$R421)</f>
        <v>-276742.94575536478</v>
      </c>
      <c r="V421" s="134">
        <f t="shared" si="168"/>
        <v>276742.94575536478</v>
      </c>
      <c r="W421" s="35">
        <f t="shared" si="169"/>
        <v>-276.74294575536476</v>
      </c>
      <c r="X421" s="135">
        <f t="shared" si="170"/>
        <v>276.74294575536476</v>
      </c>
      <c r="Y421" s="150">
        <f t="shared" si="171"/>
        <v>416.76360157347131</v>
      </c>
      <c r="Z421" s="11">
        <f t="shared" si="172"/>
        <v>-397.53580294922892</v>
      </c>
      <c r="AA421" s="12">
        <f>1/2*'Vehicle data and specs'!$C$6*$D421^2</f>
        <v>11535.888888888889</v>
      </c>
      <c r="AB421" s="113">
        <f t="shared" si="173"/>
        <v>11.53588888888889</v>
      </c>
      <c r="AC421" s="183">
        <f t="shared" si="187"/>
        <v>0.19264070759134336</v>
      </c>
      <c r="AD421" s="42">
        <f t="shared" si="174"/>
        <v>-7.6873040487601324E-2</v>
      </c>
      <c r="AE421" s="42">
        <f t="shared" si="175"/>
        <v>7.6873040487601324E-2</v>
      </c>
      <c r="AF421" s="153">
        <f t="shared" si="188"/>
        <v>0.11576766710374203</v>
      </c>
      <c r="AG421" s="156">
        <f t="shared" si="176"/>
        <v>221.39435660429183</v>
      </c>
      <c r="AH421" s="157">
        <f t="shared" si="177"/>
        <v>6.1498432390081063E-2</v>
      </c>
      <c r="AI421" s="160">
        <f t="shared" si="178"/>
        <v>0</v>
      </c>
      <c r="AJ421" s="13">
        <f t="shared" si="179"/>
        <v>-0.4246405167866939</v>
      </c>
      <c r="AK421" s="13">
        <f t="shared" si="180"/>
        <v>0.4246405167866939</v>
      </c>
      <c r="AL421" s="161">
        <f t="shared" si="181"/>
        <v>-0.4246405167866939</v>
      </c>
    </row>
    <row r="422" spans="1:38" x14ac:dyDescent="0.45">
      <c r="A422" s="44" t="s">
        <v>1</v>
      </c>
      <c r="B422" s="16">
        <v>420</v>
      </c>
      <c r="C422" s="52">
        <v>420</v>
      </c>
      <c r="D422" s="23">
        <f t="shared" si="162"/>
        <v>4.8888888888888893</v>
      </c>
      <c r="E422" s="58">
        <v>17.600000000000001</v>
      </c>
      <c r="F422" s="81">
        <f t="shared" si="182"/>
        <v>-0.30555555555555547</v>
      </c>
      <c r="G422" s="82">
        <f t="shared" si="183"/>
        <v>-1.0999999999999996</v>
      </c>
      <c r="H422" s="93">
        <f>SUM($D$2:$D422)</f>
        <v>2750.3611111111109</v>
      </c>
      <c r="I422" s="94">
        <f t="shared" si="184"/>
        <v>4.6111111111113132</v>
      </c>
      <c r="J422" s="100">
        <f>'Vehicle data and specs'!$C$6*$F422</f>
        <v>-258.49999999999994</v>
      </c>
      <c r="K422" s="8">
        <f>'Vehicle data and specs'!$C$6*9.81*'Vehicle data and specs'!$C$17</f>
        <v>82.99260000000001</v>
      </c>
      <c r="L422" s="10">
        <f>(1/2)*'Vehicle data and specs'!$C$20*'Vehicle data and specs'!$C$11*'Vehicle data and specs'!$C$13*$D422^2</f>
        <v>10.467246913580249</v>
      </c>
      <c r="M422" s="101">
        <f t="shared" si="163"/>
        <v>-165.04015308641968</v>
      </c>
      <c r="N422" s="111">
        <f t="shared" si="164"/>
        <v>1</v>
      </c>
      <c r="O422" s="120">
        <f t="shared" si="165"/>
        <v>0</v>
      </c>
      <c r="P422" s="11">
        <f>SUM($O$2:$O422)</f>
        <v>693506.54732883605</v>
      </c>
      <c r="Q422" s="121">
        <f t="shared" si="166"/>
        <v>693.50654732883606</v>
      </c>
      <c r="R422" s="133">
        <f t="shared" si="167"/>
        <v>-761.01848367630191</v>
      </c>
      <c r="S422" s="35">
        <f t="shared" si="185"/>
        <v>761.01848367630191</v>
      </c>
      <c r="T422" s="35">
        <f t="shared" si="186"/>
        <v>0.76101848367630187</v>
      </c>
      <c r="U422" s="134">
        <f>SUM($R$2:$R422)</f>
        <v>-277503.96423904109</v>
      </c>
      <c r="V422" s="134">
        <f t="shared" si="168"/>
        <v>277503.96423904109</v>
      </c>
      <c r="W422" s="35">
        <f t="shared" si="169"/>
        <v>-277.50396423904107</v>
      </c>
      <c r="X422" s="135">
        <f t="shared" si="170"/>
        <v>277.50396423904107</v>
      </c>
      <c r="Y422" s="150">
        <f t="shared" si="171"/>
        <v>416.002583089795</v>
      </c>
      <c r="Z422" s="11">
        <f t="shared" si="172"/>
        <v>-761.01848367630191</v>
      </c>
      <c r="AA422" s="12">
        <f>1/2*'Vehicle data and specs'!$C$6*$D422^2</f>
        <v>10110.222222222224</v>
      </c>
      <c r="AB422" s="113">
        <f t="shared" si="173"/>
        <v>10.110222222222225</v>
      </c>
      <c r="AC422" s="183">
        <f t="shared" si="187"/>
        <v>0.19264070759134336</v>
      </c>
      <c r="AD422" s="42">
        <f t="shared" si="174"/>
        <v>-7.7084434510844735E-2</v>
      </c>
      <c r="AE422" s="42">
        <f t="shared" si="175"/>
        <v>7.7084434510844735E-2</v>
      </c>
      <c r="AF422" s="153">
        <f t="shared" si="188"/>
        <v>0.11555627308049862</v>
      </c>
      <c r="AG422" s="156">
        <f t="shared" si="176"/>
        <v>222.00317139123285</v>
      </c>
      <c r="AH422" s="157">
        <f t="shared" si="177"/>
        <v>6.1667547608675793E-2</v>
      </c>
      <c r="AI422" s="160">
        <f t="shared" si="178"/>
        <v>0</v>
      </c>
      <c r="AJ422" s="13">
        <f t="shared" si="179"/>
        <v>-0.80686297064471857</v>
      </c>
      <c r="AK422" s="13">
        <f t="shared" si="180"/>
        <v>0.80686297064471857</v>
      </c>
      <c r="AL422" s="161">
        <f t="shared" si="181"/>
        <v>-0.80686297064471857</v>
      </c>
    </row>
    <row r="423" spans="1:38" x14ac:dyDescent="0.45">
      <c r="A423" s="44" t="s">
        <v>1</v>
      </c>
      <c r="B423" s="16">
        <v>421</v>
      </c>
      <c r="C423" s="52">
        <v>421</v>
      </c>
      <c r="D423" s="23">
        <f t="shared" si="162"/>
        <v>4.6111111111111116</v>
      </c>
      <c r="E423" s="58">
        <v>16.600000000000001</v>
      </c>
      <c r="F423" s="81">
        <f t="shared" si="182"/>
        <v>-0.19444444444444473</v>
      </c>
      <c r="G423" s="82">
        <f t="shared" si="183"/>
        <v>-0.70000000000000107</v>
      </c>
      <c r="H423" s="93">
        <f>SUM($D$2:$D423)</f>
        <v>2754.9722222222222</v>
      </c>
      <c r="I423" s="94">
        <f t="shared" si="184"/>
        <v>4.5</v>
      </c>
      <c r="J423" s="100">
        <f>'Vehicle data and specs'!$C$6*$F423</f>
        <v>-164.50000000000023</v>
      </c>
      <c r="K423" s="8">
        <f>'Vehicle data and specs'!$C$6*9.81*'Vehicle data and specs'!$C$17</f>
        <v>82.99260000000001</v>
      </c>
      <c r="L423" s="10">
        <f>(1/2)*'Vehicle data and specs'!$C$20*'Vehicle data and specs'!$C$11*'Vehicle data and specs'!$C$13*$D423^2</f>
        <v>9.3115785108024731</v>
      </c>
      <c r="M423" s="101">
        <f t="shared" si="163"/>
        <v>-72.195821489197741</v>
      </c>
      <c r="N423" s="111">
        <f t="shared" si="164"/>
        <v>1</v>
      </c>
      <c r="O423" s="120">
        <f t="shared" si="165"/>
        <v>0</v>
      </c>
      <c r="P423" s="11">
        <f>SUM($O$2:$O423)</f>
        <v>693506.54732883605</v>
      </c>
      <c r="Q423" s="121">
        <f t="shared" si="166"/>
        <v>693.50654732883606</v>
      </c>
      <c r="R423" s="133">
        <f t="shared" si="167"/>
        <v>-324.88119670138985</v>
      </c>
      <c r="S423" s="35">
        <f t="shared" si="185"/>
        <v>324.88119670138985</v>
      </c>
      <c r="T423" s="35">
        <f t="shared" si="186"/>
        <v>0.32488119670138987</v>
      </c>
      <c r="U423" s="134">
        <f>SUM($R$2:$R423)</f>
        <v>-277828.84543574246</v>
      </c>
      <c r="V423" s="134">
        <f t="shared" si="168"/>
        <v>277828.84543574246</v>
      </c>
      <c r="W423" s="35">
        <f t="shared" si="169"/>
        <v>-277.82884543574244</v>
      </c>
      <c r="X423" s="135">
        <f t="shared" si="170"/>
        <v>277.82884543574244</v>
      </c>
      <c r="Y423" s="150">
        <f t="shared" si="171"/>
        <v>415.67770189309363</v>
      </c>
      <c r="Z423" s="11">
        <f t="shared" si="172"/>
        <v>-324.88119670138985</v>
      </c>
      <c r="AA423" s="12">
        <f>1/2*'Vehicle data and specs'!$C$6*$D423^2</f>
        <v>8993.9722222222244</v>
      </c>
      <c r="AB423" s="113">
        <f t="shared" si="173"/>
        <v>8.993972222222224</v>
      </c>
      <c r="AC423" s="183">
        <f t="shared" si="187"/>
        <v>0.19264070759134336</v>
      </c>
      <c r="AD423" s="42">
        <f t="shared" si="174"/>
        <v>-7.717467928770623E-2</v>
      </c>
      <c r="AE423" s="42">
        <f t="shared" si="175"/>
        <v>7.717467928770623E-2</v>
      </c>
      <c r="AF423" s="153">
        <f t="shared" si="188"/>
        <v>0.11546602830363713</v>
      </c>
      <c r="AG423" s="156">
        <f t="shared" si="176"/>
        <v>222.26307634859396</v>
      </c>
      <c r="AH423" s="157">
        <f t="shared" si="177"/>
        <v>6.1739743430164987E-2</v>
      </c>
      <c r="AI423" s="160">
        <f t="shared" si="178"/>
        <v>0</v>
      </c>
      <c r="AJ423" s="13">
        <f t="shared" si="179"/>
        <v>-0.33290295464463404</v>
      </c>
      <c r="AK423" s="13">
        <f t="shared" si="180"/>
        <v>0.33290295464463404</v>
      </c>
      <c r="AL423" s="161">
        <f t="shared" si="181"/>
        <v>-0.33290295464463404</v>
      </c>
    </row>
    <row r="424" spans="1:38" x14ac:dyDescent="0.45">
      <c r="A424" s="44" t="s">
        <v>1</v>
      </c>
      <c r="B424" s="16">
        <v>422</v>
      </c>
      <c r="C424" s="52">
        <v>422</v>
      </c>
      <c r="D424" s="23">
        <f t="shared" si="162"/>
        <v>4.5</v>
      </c>
      <c r="E424" s="58">
        <v>16.2</v>
      </c>
      <c r="F424" s="81">
        <f t="shared" si="182"/>
        <v>-2.7777777777778172E-2</v>
      </c>
      <c r="G424" s="82">
        <f t="shared" si="183"/>
        <v>-0.10000000000000142</v>
      </c>
      <c r="H424" s="93">
        <f>SUM($D$2:$D424)</f>
        <v>2759.4722222222222</v>
      </c>
      <c r="I424" s="94">
        <f t="shared" si="184"/>
        <v>4.5555555555556566</v>
      </c>
      <c r="J424" s="100">
        <f>'Vehicle data and specs'!$C$6*$F424</f>
        <v>-23.500000000000334</v>
      </c>
      <c r="K424" s="8">
        <f>'Vehicle data and specs'!$C$6*9.81*'Vehicle data and specs'!$C$17</f>
        <v>82.99260000000001</v>
      </c>
      <c r="L424" s="10">
        <f>(1/2)*'Vehicle data and specs'!$C$20*'Vehicle data and specs'!$C$11*'Vehicle data and specs'!$C$13*$D424^2</f>
        <v>8.8682343750000001</v>
      </c>
      <c r="M424" s="101">
        <f t="shared" si="163"/>
        <v>68.360834374999683</v>
      </c>
      <c r="N424" s="111">
        <f t="shared" si="164"/>
        <v>0</v>
      </c>
      <c r="O424" s="120">
        <f t="shared" si="165"/>
        <v>0</v>
      </c>
      <c r="P424" s="11">
        <f>SUM($O$2:$O424)</f>
        <v>693506.54732883605</v>
      </c>
      <c r="Q424" s="121">
        <f t="shared" si="166"/>
        <v>693.50654732883606</v>
      </c>
      <c r="R424" s="133">
        <f t="shared" si="167"/>
        <v>0</v>
      </c>
      <c r="S424" s="35">
        <f t="shared" si="185"/>
        <v>0</v>
      </c>
      <c r="T424" s="35">
        <f t="shared" si="186"/>
        <v>0</v>
      </c>
      <c r="U424" s="134">
        <f>SUM($R$2:$R424)</f>
        <v>-277828.84543574246</v>
      </c>
      <c r="V424" s="134">
        <f t="shared" si="168"/>
        <v>277828.84543574246</v>
      </c>
      <c r="W424" s="35">
        <f t="shared" si="169"/>
        <v>-277.82884543574244</v>
      </c>
      <c r="X424" s="135">
        <f t="shared" si="170"/>
        <v>277.82884543574244</v>
      </c>
      <c r="Y424" s="150">
        <f t="shared" si="171"/>
        <v>415.67770189309363</v>
      </c>
      <c r="Z424" s="11">
        <f t="shared" si="172"/>
        <v>0</v>
      </c>
      <c r="AA424" s="12">
        <f>1/2*'Vehicle data and specs'!$C$6*$D424^2</f>
        <v>8565.75</v>
      </c>
      <c r="AB424" s="113">
        <f t="shared" si="173"/>
        <v>8.5657499999999995</v>
      </c>
      <c r="AC424" s="183">
        <f t="shared" si="187"/>
        <v>0.19264070759134336</v>
      </c>
      <c r="AD424" s="42">
        <f t="shared" si="174"/>
        <v>-7.717467928770623E-2</v>
      </c>
      <c r="AE424" s="42">
        <f t="shared" si="175"/>
        <v>7.717467928770623E-2</v>
      </c>
      <c r="AF424" s="153">
        <f t="shared" si="188"/>
        <v>0.11546602830363713</v>
      </c>
      <c r="AG424" s="156">
        <f t="shared" si="176"/>
        <v>222.26307634859396</v>
      </c>
      <c r="AH424" s="157">
        <f t="shared" si="177"/>
        <v>6.1739743430164987E-2</v>
      </c>
      <c r="AI424" s="160">
        <f t="shared" si="178"/>
        <v>0.30762375468749859</v>
      </c>
      <c r="AJ424" s="13">
        <f t="shared" si="179"/>
        <v>0</v>
      </c>
      <c r="AK424" s="13">
        <f t="shared" si="180"/>
        <v>0</v>
      </c>
      <c r="AL424" s="161">
        <f t="shared" si="181"/>
        <v>0.30762375468749859</v>
      </c>
    </row>
    <row r="425" spans="1:38" x14ac:dyDescent="0.45">
      <c r="A425" s="44" t="s">
        <v>1</v>
      </c>
      <c r="B425" s="16">
        <v>423</v>
      </c>
      <c r="C425" s="52">
        <v>423</v>
      </c>
      <c r="D425" s="23">
        <f t="shared" si="162"/>
        <v>4.5555555555555554</v>
      </c>
      <c r="E425" s="58">
        <v>16.399999999999999</v>
      </c>
      <c r="F425" s="81">
        <f t="shared" si="182"/>
        <v>0.1388888888888889</v>
      </c>
      <c r="G425" s="82">
        <f t="shared" si="183"/>
        <v>0.5</v>
      </c>
      <c r="H425" s="93">
        <f>SUM($D$2:$D425)</f>
        <v>2764.0277777777778</v>
      </c>
      <c r="I425" s="94">
        <f t="shared" si="184"/>
        <v>4.7777777777778283</v>
      </c>
      <c r="J425" s="100">
        <f>'Vehicle data and specs'!$C$6*$F425</f>
        <v>117.5</v>
      </c>
      <c r="K425" s="8">
        <f>'Vehicle data and specs'!$C$6*9.81*'Vehicle data and specs'!$C$17</f>
        <v>82.99260000000001</v>
      </c>
      <c r="L425" s="10">
        <f>(1/2)*'Vehicle data and specs'!$C$20*'Vehicle data and specs'!$C$11*'Vehicle data and specs'!$C$13*$D425^2</f>
        <v>9.0885547839506167</v>
      </c>
      <c r="M425" s="101">
        <f t="shared" si="163"/>
        <v>209.58115478395064</v>
      </c>
      <c r="N425" s="111">
        <f t="shared" si="164"/>
        <v>0</v>
      </c>
      <c r="O425" s="120">
        <f t="shared" si="165"/>
        <v>1001.3321839677748</v>
      </c>
      <c r="P425" s="11">
        <f>SUM($O$2:$O425)</f>
        <v>694507.87951280386</v>
      </c>
      <c r="Q425" s="121">
        <f t="shared" si="166"/>
        <v>694.50787951280381</v>
      </c>
      <c r="R425" s="133">
        <f t="shared" si="167"/>
        <v>0</v>
      </c>
      <c r="S425" s="35">
        <f t="shared" si="185"/>
        <v>0</v>
      </c>
      <c r="T425" s="35">
        <f t="shared" si="186"/>
        <v>0</v>
      </c>
      <c r="U425" s="134">
        <f>SUM($R$2:$R425)</f>
        <v>-277828.84543574246</v>
      </c>
      <c r="V425" s="134">
        <f t="shared" si="168"/>
        <v>277828.84543574246</v>
      </c>
      <c r="W425" s="35">
        <f t="shared" si="169"/>
        <v>-277.82884543574244</v>
      </c>
      <c r="X425" s="135">
        <f t="shared" si="170"/>
        <v>277.82884543574244</v>
      </c>
      <c r="Y425" s="150">
        <f t="shared" si="171"/>
        <v>416.67903407706137</v>
      </c>
      <c r="Z425" s="11">
        <f t="shared" si="172"/>
        <v>1001.3321839677748</v>
      </c>
      <c r="AA425" s="12">
        <f>1/2*'Vehicle data and specs'!$C$6*$D425^2</f>
        <v>8778.5555555555547</v>
      </c>
      <c r="AB425" s="113">
        <f t="shared" si="173"/>
        <v>8.7785555555555543</v>
      </c>
      <c r="AC425" s="183">
        <f t="shared" si="187"/>
        <v>0.19291885542022327</v>
      </c>
      <c r="AD425" s="42">
        <f t="shared" si="174"/>
        <v>-7.717467928770623E-2</v>
      </c>
      <c r="AE425" s="42">
        <f t="shared" si="175"/>
        <v>7.717467928770623E-2</v>
      </c>
      <c r="AF425" s="153">
        <f t="shared" si="188"/>
        <v>0.11574417613251704</v>
      </c>
      <c r="AG425" s="156">
        <f t="shared" si="176"/>
        <v>222.26307634859396</v>
      </c>
      <c r="AH425" s="157">
        <f t="shared" si="177"/>
        <v>6.1739743430164987E-2</v>
      </c>
      <c r="AI425" s="160">
        <f t="shared" si="178"/>
        <v>0.95475859401577512</v>
      </c>
      <c r="AJ425" s="13">
        <f t="shared" si="179"/>
        <v>0</v>
      </c>
      <c r="AK425" s="13">
        <f t="shared" si="180"/>
        <v>0</v>
      </c>
      <c r="AL425" s="161">
        <f t="shared" si="181"/>
        <v>0.95475859401577512</v>
      </c>
    </row>
    <row r="426" spans="1:38" x14ac:dyDescent="0.45">
      <c r="A426" s="44" t="s">
        <v>1</v>
      </c>
      <c r="B426" s="16">
        <v>424</v>
      </c>
      <c r="C426" s="52">
        <v>424</v>
      </c>
      <c r="D426" s="23">
        <f t="shared" si="162"/>
        <v>4.7777777777777777</v>
      </c>
      <c r="E426" s="58">
        <v>17.2</v>
      </c>
      <c r="F426" s="81">
        <f t="shared" si="182"/>
        <v>0.37500000000000039</v>
      </c>
      <c r="G426" s="82">
        <f t="shared" si="183"/>
        <v>1.3500000000000014</v>
      </c>
      <c r="H426" s="93">
        <f>SUM($D$2:$D426)</f>
        <v>2768.8055555555557</v>
      </c>
      <c r="I426" s="94">
        <f t="shared" si="184"/>
        <v>5.3055555555556566</v>
      </c>
      <c r="J426" s="100">
        <f>'Vehicle data and specs'!$C$6*$F426</f>
        <v>317.25000000000034</v>
      </c>
      <c r="K426" s="8">
        <f>'Vehicle data and specs'!$C$6*9.81*'Vehicle data and specs'!$C$17</f>
        <v>82.99260000000001</v>
      </c>
      <c r="L426" s="10">
        <f>(1/2)*'Vehicle data and specs'!$C$20*'Vehicle data and specs'!$C$11*'Vehicle data and specs'!$C$13*$D426^2</f>
        <v>9.9968695987654321</v>
      </c>
      <c r="M426" s="101">
        <f t="shared" si="163"/>
        <v>410.23946959876582</v>
      </c>
      <c r="N426" s="111">
        <f t="shared" si="164"/>
        <v>0</v>
      </c>
      <c r="O426" s="120">
        <f t="shared" si="165"/>
        <v>2176.548297037938</v>
      </c>
      <c r="P426" s="11">
        <f>SUM($O$2:$O426)</f>
        <v>696684.42780984181</v>
      </c>
      <c r="Q426" s="121">
        <f t="shared" si="166"/>
        <v>696.68442780984185</v>
      </c>
      <c r="R426" s="133">
        <f t="shared" si="167"/>
        <v>0</v>
      </c>
      <c r="S426" s="35">
        <f t="shared" si="185"/>
        <v>0</v>
      </c>
      <c r="T426" s="35">
        <f t="shared" si="186"/>
        <v>0</v>
      </c>
      <c r="U426" s="134">
        <f>SUM($R$2:$R426)</f>
        <v>-277828.84543574246</v>
      </c>
      <c r="V426" s="134">
        <f t="shared" si="168"/>
        <v>277828.84543574246</v>
      </c>
      <c r="W426" s="35">
        <f t="shared" si="169"/>
        <v>-277.82884543574244</v>
      </c>
      <c r="X426" s="135">
        <f t="shared" si="170"/>
        <v>277.82884543574244</v>
      </c>
      <c r="Y426" s="150">
        <f t="shared" si="171"/>
        <v>418.85558237409941</v>
      </c>
      <c r="Z426" s="11">
        <f t="shared" si="172"/>
        <v>2176.548297037938</v>
      </c>
      <c r="AA426" s="12">
        <f>1/2*'Vehicle data and specs'!$C$6*$D426^2</f>
        <v>9655.8888888888887</v>
      </c>
      <c r="AB426" s="113">
        <f t="shared" si="173"/>
        <v>9.6558888888888887</v>
      </c>
      <c r="AC426" s="183">
        <f t="shared" si="187"/>
        <v>0.19352345216940051</v>
      </c>
      <c r="AD426" s="42">
        <f t="shared" si="174"/>
        <v>-7.717467928770623E-2</v>
      </c>
      <c r="AE426" s="42">
        <f t="shared" si="175"/>
        <v>7.717467928770623E-2</v>
      </c>
      <c r="AF426" s="153">
        <f t="shared" si="188"/>
        <v>0.11634877288169428</v>
      </c>
      <c r="AG426" s="156">
        <f t="shared" si="176"/>
        <v>222.26307634859396</v>
      </c>
      <c r="AH426" s="157">
        <f t="shared" si="177"/>
        <v>6.1739743430164987E-2</v>
      </c>
      <c r="AI426" s="160">
        <f t="shared" si="178"/>
        <v>1.9600330214163255</v>
      </c>
      <c r="AJ426" s="13">
        <f t="shared" si="179"/>
        <v>0</v>
      </c>
      <c r="AK426" s="13">
        <f t="shared" si="180"/>
        <v>0</v>
      </c>
      <c r="AL426" s="161">
        <f t="shared" si="181"/>
        <v>1.9600330214163255</v>
      </c>
    </row>
    <row r="427" spans="1:38" x14ac:dyDescent="0.45">
      <c r="A427" s="44" t="s">
        <v>1</v>
      </c>
      <c r="B427" s="16">
        <v>425</v>
      </c>
      <c r="C427" s="52">
        <v>425</v>
      </c>
      <c r="D427" s="23">
        <f t="shared" si="162"/>
        <v>5.3055555555555562</v>
      </c>
      <c r="E427" s="58">
        <v>19.100000000000001</v>
      </c>
      <c r="F427" s="81">
        <f t="shared" si="182"/>
        <v>0.75000000000000022</v>
      </c>
      <c r="G427" s="82">
        <f t="shared" si="183"/>
        <v>2.7000000000000011</v>
      </c>
      <c r="H427" s="93">
        <f>SUM($D$2:$D427)</f>
        <v>2774.1111111111113</v>
      </c>
      <c r="I427" s="94">
        <f t="shared" si="184"/>
        <v>6.2777777777778283</v>
      </c>
      <c r="J427" s="100">
        <f>'Vehicle data and specs'!$C$6*$F427</f>
        <v>634.50000000000023</v>
      </c>
      <c r="K427" s="8">
        <f>'Vehicle data and specs'!$C$6*9.81*'Vehicle data and specs'!$C$17</f>
        <v>82.99260000000001</v>
      </c>
      <c r="L427" s="10">
        <f>(1/2)*'Vehicle data and specs'!$C$20*'Vehicle data and specs'!$C$11*'Vehicle data and specs'!$C$13*$D427^2</f>
        <v>12.327467544367289</v>
      </c>
      <c r="M427" s="101">
        <f t="shared" si="163"/>
        <v>729.82006754436759</v>
      </c>
      <c r="N427" s="111">
        <f t="shared" si="164"/>
        <v>0</v>
      </c>
      <c r="O427" s="120">
        <f t="shared" si="165"/>
        <v>4581.6482018063443</v>
      </c>
      <c r="P427" s="11">
        <f>SUM($O$2:$O427)</f>
        <v>701266.07601164817</v>
      </c>
      <c r="Q427" s="121">
        <f t="shared" si="166"/>
        <v>701.26607601164812</v>
      </c>
      <c r="R427" s="133">
        <f t="shared" si="167"/>
        <v>0</v>
      </c>
      <c r="S427" s="35">
        <f t="shared" si="185"/>
        <v>0</v>
      </c>
      <c r="T427" s="35">
        <f t="shared" si="186"/>
        <v>0</v>
      </c>
      <c r="U427" s="134">
        <f>SUM($R$2:$R427)</f>
        <v>-277828.84543574246</v>
      </c>
      <c r="V427" s="134">
        <f t="shared" si="168"/>
        <v>277828.84543574246</v>
      </c>
      <c r="W427" s="35">
        <f t="shared" si="169"/>
        <v>-277.82884543574244</v>
      </c>
      <c r="X427" s="135">
        <f t="shared" si="170"/>
        <v>277.82884543574244</v>
      </c>
      <c r="Y427" s="150">
        <f t="shared" si="171"/>
        <v>423.43723057590569</v>
      </c>
      <c r="Z427" s="11">
        <f t="shared" si="172"/>
        <v>4581.6482018063443</v>
      </c>
      <c r="AA427" s="12">
        <f>1/2*'Vehicle data and specs'!$C$6*$D427^2</f>
        <v>11906.993055555558</v>
      </c>
      <c r="AB427" s="113">
        <f t="shared" si="173"/>
        <v>11.906993055555558</v>
      </c>
      <c r="AC427" s="183">
        <f t="shared" si="187"/>
        <v>0.1947961322254578</v>
      </c>
      <c r="AD427" s="42">
        <f t="shared" si="174"/>
        <v>-7.717467928770623E-2</v>
      </c>
      <c r="AE427" s="42">
        <f t="shared" si="175"/>
        <v>7.717467928770623E-2</v>
      </c>
      <c r="AF427" s="153">
        <f t="shared" si="188"/>
        <v>0.11762145293775157</v>
      </c>
      <c r="AG427" s="156">
        <f t="shared" si="176"/>
        <v>222.26307634859396</v>
      </c>
      <c r="AH427" s="157">
        <f t="shared" si="177"/>
        <v>6.1739743430164987E-2</v>
      </c>
      <c r="AI427" s="160">
        <f t="shared" si="178"/>
        <v>3.872100913915951</v>
      </c>
      <c r="AJ427" s="13">
        <f t="shared" si="179"/>
        <v>0</v>
      </c>
      <c r="AK427" s="13">
        <f t="shared" si="180"/>
        <v>0</v>
      </c>
      <c r="AL427" s="161">
        <f t="shared" si="181"/>
        <v>3.872100913915951</v>
      </c>
    </row>
    <row r="428" spans="1:38" x14ac:dyDescent="0.45">
      <c r="A428" s="44" t="s">
        <v>1</v>
      </c>
      <c r="B428" s="16">
        <v>426</v>
      </c>
      <c r="C428" s="52">
        <v>426</v>
      </c>
      <c r="D428" s="23">
        <f t="shared" si="162"/>
        <v>6.2777777777777777</v>
      </c>
      <c r="E428" s="58">
        <v>22.6</v>
      </c>
      <c r="F428" s="81">
        <f t="shared" si="182"/>
        <v>1.1527777777777775</v>
      </c>
      <c r="G428" s="82">
        <f t="shared" si="183"/>
        <v>4.1499999999999986</v>
      </c>
      <c r="H428" s="93">
        <f>SUM($D$2:$D428)</f>
        <v>2780.3888888888891</v>
      </c>
      <c r="I428" s="94">
        <f t="shared" si="184"/>
        <v>7.6111111111113132</v>
      </c>
      <c r="J428" s="100">
        <f>'Vehicle data and specs'!$C$6*$F428</f>
        <v>975.24999999999977</v>
      </c>
      <c r="K428" s="8">
        <f>'Vehicle data and specs'!$C$6*9.81*'Vehicle data and specs'!$C$17</f>
        <v>82.99260000000001</v>
      </c>
      <c r="L428" s="10">
        <f>(1/2)*'Vehicle data and specs'!$C$20*'Vehicle data and specs'!$C$11*'Vehicle data and specs'!$C$13*$D428^2</f>
        <v>17.259333140432101</v>
      </c>
      <c r="M428" s="101">
        <f t="shared" si="163"/>
        <v>1075.5019331404319</v>
      </c>
      <c r="N428" s="111">
        <f t="shared" si="164"/>
        <v>0</v>
      </c>
      <c r="O428" s="120">
        <f t="shared" si="165"/>
        <v>8185.7647133468381</v>
      </c>
      <c r="P428" s="11">
        <f>SUM($O$2:$O428)</f>
        <v>709451.84072499501</v>
      </c>
      <c r="Q428" s="121">
        <f t="shared" si="166"/>
        <v>709.45184072499501</v>
      </c>
      <c r="R428" s="133">
        <f t="shared" si="167"/>
        <v>0</v>
      </c>
      <c r="S428" s="35">
        <f t="shared" si="185"/>
        <v>0</v>
      </c>
      <c r="T428" s="35">
        <f t="shared" si="186"/>
        <v>0</v>
      </c>
      <c r="U428" s="134">
        <f>SUM($R$2:$R428)</f>
        <v>-277828.84543574246</v>
      </c>
      <c r="V428" s="134">
        <f t="shared" si="168"/>
        <v>277828.84543574246</v>
      </c>
      <c r="W428" s="35">
        <f t="shared" si="169"/>
        <v>-277.82884543574244</v>
      </c>
      <c r="X428" s="135">
        <f t="shared" si="170"/>
        <v>277.82884543574244</v>
      </c>
      <c r="Y428" s="150">
        <f t="shared" si="171"/>
        <v>431.62299528925257</v>
      </c>
      <c r="Z428" s="11">
        <f t="shared" si="172"/>
        <v>8185.7647133468381</v>
      </c>
      <c r="AA428" s="12">
        <f>1/2*'Vehicle data and specs'!$C$6*$D428^2</f>
        <v>16670.638888888891</v>
      </c>
      <c r="AB428" s="113">
        <f t="shared" si="173"/>
        <v>16.670638888888892</v>
      </c>
      <c r="AC428" s="183">
        <f t="shared" si="187"/>
        <v>0.19706995575694305</v>
      </c>
      <c r="AD428" s="42">
        <f t="shared" si="174"/>
        <v>-7.717467928770623E-2</v>
      </c>
      <c r="AE428" s="42">
        <f t="shared" si="175"/>
        <v>7.717467928770623E-2</v>
      </c>
      <c r="AF428" s="153">
        <f t="shared" si="188"/>
        <v>0.11989527646923683</v>
      </c>
      <c r="AG428" s="156">
        <f t="shared" si="176"/>
        <v>222.26307634859396</v>
      </c>
      <c r="AH428" s="157">
        <f t="shared" si="177"/>
        <v>6.1739743430164987E-2</v>
      </c>
      <c r="AI428" s="160">
        <f t="shared" si="178"/>
        <v>6.7517621358260449</v>
      </c>
      <c r="AJ428" s="13">
        <f t="shared" si="179"/>
        <v>0</v>
      </c>
      <c r="AK428" s="13">
        <f t="shared" si="180"/>
        <v>0</v>
      </c>
      <c r="AL428" s="161">
        <f t="shared" si="181"/>
        <v>6.7517621358260449</v>
      </c>
    </row>
    <row r="429" spans="1:38" x14ac:dyDescent="0.45">
      <c r="A429" s="44" t="s">
        <v>1</v>
      </c>
      <c r="B429" s="16">
        <v>427</v>
      </c>
      <c r="C429" s="52">
        <v>427</v>
      </c>
      <c r="D429" s="23">
        <f t="shared" si="162"/>
        <v>7.6111111111111107</v>
      </c>
      <c r="E429" s="58">
        <v>27.4</v>
      </c>
      <c r="F429" s="81">
        <f t="shared" si="182"/>
        <v>1.25</v>
      </c>
      <c r="G429" s="82">
        <f t="shared" si="183"/>
        <v>4.5</v>
      </c>
      <c r="H429" s="93">
        <f>SUM($D$2:$D429)</f>
        <v>2788.0000000000005</v>
      </c>
      <c r="I429" s="94">
        <f t="shared" si="184"/>
        <v>8.7777777777778283</v>
      </c>
      <c r="J429" s="100">
        <f>'Vehicle data and specs'!$C$6*$F429</f>
        <v>1057.5</v>
      </c>
      <c r="K429" s="8">
        <f>'Vehicle data and specs'!$C$6*9.81*'Vehicle data and specs'!$C$17</f>
        <v>82.99260000000001</v>
      </c>
      <c r="L429" s="10">
        <f>(1/2)*'Vehicle data and specs'!$C$20*'Vehicle data and specs'!$C$11*'Vehicle data and specs'!$C$13*$D429^2</f>
        <v>25.3692868441358</v>
      </c>
      <c r="M429" s="101">
        <f t="shared" si="163"/>
        <v>1165.8618868441358</v>
      </c>
      <c r="N429" s="111">
        <f t="shared" si="164"/>
        <v>0</v>
      </c>
      <c r="O429" s="120">
        <f t="shared" si="165"/>
        <v>10233.676562298584</v>
      </c>
      <c r="P429" s="11">
        <f>SUM($O$2:$O429)</f>
        <v>719685.51728729357</v>
      </c>
      <c r="Q429" s="121">
        <f t="shared" si="166"/>
        <v>719.68551728729358</v>
      </c>
      <c r="R429" s="133">
        <f t="shared" si="167"/>
        <v>0</v>
      </c>
      <c r="S429" s="35">
        <f t="shared" si="185"/>
        <v>0</v>
      </c>
      <c r="T429" s="35">
        <f t="shared" si="186"/>
        <v>0</v>
      </c>
      <c r="U429" s="134">
        <f>SUM($R$2:$R429)</f>
        <v>-277828.84543574246</v>
      </c>
      <c r="V429" s="134">
        <f t="shared" si="168"/>
        <v>277828.84543574246</v>
      </c>
      <c r="W429" s="35">
        <f t="shared" si="169"/>
        <v>-277.82884543574244</v>
      </c>
      <c r="X429" s="135">
        <f t="shared" si="170"/>
        <v>277.82884543574244</v>
      </c>
      <c r="Y429" s="150">
        <f t="shared" si="171"/>
        <v>441.85667185155114</v>
      </c>
      <c r="Z429" s="11">
        <f t="shared" si="172"/>
        <v>10233.676562298584</v>
      </c>
      <c r="AA429" s="12">
        <f>1/2*'Vehicle data and specs'!$C$6*$D429^2</f>
        <v>24503.972222222219</v>
      </c>
      <c r="AB429" s="113">
        <f t="shared" si="173"/>
        <v>24.50397222222222</v>
      </c>
      <c r="AC429" s="183">
        <f t="shared" si="187"/>
        <v>0.19991264369091488</v>
      </c>
      <c r="AD429" s="42">
        <f t="shared" si="174"/>
        <v>-7.717467928770623E-2</v>
      </c>
      <c r="AE429" s="42">
        <f t="shared" si="175"/>
        <v>7.717467928770623E-2</v>
      </c>
      <c r="AF429" s="153">
        <f t="shared" si="188"/>
        <v>0.12273796440320865</v>
      </c>
      <c r="AG429" s="156">
        <f t="shared" si="176"/>
        <v>222.26307634859396</v>
      </c>
      <c r="AH429" s="157">
        <f t="shared" si="177"/>
        <v>6.1739743430164987E-2</v>
      </c>
      <c r="AI429" s="160">
        <f t="shared" si="178"/>
        <v>8.8735043609803661</v>
      </c>
      <c r="AJ429" s="13">
        <f t="shared" si="179"/>
        <v>0</v>
      </c>
      <c r="AK429" s="13">
        <f t="shared" si="180"/>
        <v>0</v>
      </c>
      <c r="AL429" s="161">
        <f t="shared" si="181"/>
        <v>8.8735043609803661</v>
      </c>
    </row>
    <row r="430" spans="1:38" x14ac:dyDescent="0.45">
      <c r="A430" s="44" t="s">
        <v>1</v>
      </c>
      <c r="B430" s="16">
        <v>428</v>
      </c>
      <c r="C430" s="52">
        <v>428</v>
      </c>
      <c r="D430" s="23">
        <f t="shared" si="162"/>
        <v>8.7777777777777786</v>
      </c>
      <c r="E430" s="58">
        <v>31.6</v>
      </c>
      <c r="F430" s="81">
        <f t="shared" si="182"/>
        <v>0.83333333333333326</v>
      </c>
      <c r="G430" s="82">
        <f t="shared" si="183"/>
        <v>3</v>
      </c>
      <c r="H430" s="93">
        <f>SUM($D$2:$D430)</f>
        <v>2796.7777777777783</v>
      </c>
      <c r="I430" s="94">
        <f t="shared" si="184"/>
        <v>9.2777777777778283</v>
      </c>
      <c r="J430" s="100">
        <f>'Vehicle data and specs'!$C$6*$F430</f>
        <v>704.99999999999989</v>
      </c>
      <c r="K430" s="8">
        <f>'Vehicle data and specs'!$C$6*9.81*'Vehicle data and specs'!$C$17</f>
        <v>82.99260000000001</v>
      </c>
      <c r="L430" s="10">
        <f>(1/2)*'Vehicle data and specs'!$C$20*'Vehicle data and specs'!$C$11*'Vehicle data and specs'!$C$13*$D430^2</f>
        <v>33.742814043209883</v>
      </c>
      <c r="M430" s="101">
        <f t="shared" si="163"/>
        <v>821.73541404320986</v>
      </c>
      <c r="N430" s="111">
        <f t="shared" si="164"/>
        <v>0</v>
      </c>
      <c r="O430" s="120">
        <f t="shared" si="165"/>
        <v>7623.8785636231551</v>
      </c>
      <c r="P430" s="11">
        <f>SUM($O$2:$O430)</f>
        <v>727309.39585091674</v>
      </c>
      <c r="Q430" s="121">
        <f t="shared" si="166"/>
        <v>727.30939585091676</v>
      </c>
      <c r="R430" s="133">
        <f t="shared" si="167"/>
        <v>0</v>
      </c>
      <c r="S430" s="35">
        <f t="shared" si="185"/>
        <v>0</v>
      </c>
      <c r="T430" s="35">
        <f t="shared" si="186"/>
        <v>0</v>
      </c>
      <c r="U430" s="134">
        <f>SUM($R$2:$R430)</f>
        <v>-277828.84543574246</v>
      </c>
      <c r="V430" s="134">
        <f t="shared" si="168"/>
        <v>277828.84543574246</v>
      </c>
      <c r="W430" s="35">
        <f t="shared" si="169"/>
        <v>-277.82884543574244</v>
      </c>
      <c r="X430" s="135">
        <f t="shared" si="170"/>
        <v>277.82884543574244</v>
      </c>
      <c r="Y430" s="150">
        <f t="shared" si="171"/>
        <v>449.48055041517432</v>
      </c>
      <c r="Z430" s="11">
        <f t="shared" si="172"/>
        <v>7623.8785636231551</v>
      </c>
      <c r="AA430" s="12">
        <f>1/2*'Vehicle data and specs'!$C$6*$D430^2</f>
        <v>32591.888888888894</v>
      </c>
      <c r="AB430" s="113">
        <f t="shared" si="173"/>
        <v>32.591888888888896</v>
      </c>
      <c r="AC430" s="183">
        <f t="shared" si="187"/>
        <v>0.20203038773636578</v>
      </c>
      <c r="AD430" s="42">
        <f t="shared" si="174"/>
        <v>-7.717467928770623E-2</v>
      </c>
      <c r="AE430" s="42">
        <f t="shared" si="175"/>
        <v>7.717467928770623E-2</v>
      </c>
      <c r="AF430" s="153">
        <f t="shared" si="188"/>
        <v>0.12485570844865955</v>
      </c>
      <c r="AG430" s="156">
        <f t="shared" si="176"/>
        <v>222.26307634859396</v>
      </c>
      <c r="AH430" s="157">
        <f t="shared" si="177"/>
        <v>6.1739743430164987E-2</v>
      </c>
      <c r="AI430" s="160">
        <f t="shared" si="178"/>
        <v>7.2130108566015094</v>
      </c>
      <c r="AJ430" s="13">
        <f t="shared" si="179"/>
        <v>0</v>
      </c>
      <c r="AK430" s="13">
        <f t="shared" si="180"/>
        <v>0</v>
      </c>
      <c r="AL430" s="161">
        <f t="shared" si="181"/>
        <v>7.2130108566015094</v>
      </c>
    </row>
    <row r="431" spans="1:38" x14ac:dyDescent="0.45">
      <c r="A431" s="44" t="s">
        <v>1</v>
      </c>
      <c r="B431" s="16">
        <v>429</v>
      </c>
      <c r="C431" s="52">
        <v>429</v>
      </c>
      <c r="D431" s="23">
        <f t="shared" si="162"/>
        <v>9.2777777777777768</v>
      </c>
      <c r="E431" s="58">
        <v>33.4</v>
      </c>
      <c r="F431" s="81">
        <f t="shared" si="182"/>
        <v>0.26388888888888867</v>
      </c>
      <c r="G431" s="82">
        <f t="shared" si="183"/>
        <v>0.94999999999999929</v>
      </c>
      <c r="H431" s="93">
        <f>SUM($D$2:$D431)</f>
        <v>2806.0555555555561</v>
      </c>
      <c r="I431" s="94">
        <f t="shared" si="184"/>
        <v>9.3055555555556566</v>
      </c>
      <c r="J431" s="100">
        <f>'Vehicle data and specs'!$C$6*$F431</f>
        <v>223.24999999999983</v>
      </c>
      <c r="K431" s="8">
        <f>'Vehicle data and specs'!$C$6*9.81*'Vehicle data and specs'!$C$17</f>
        <v>82.99260000000001</v>
      </c>
      <c r="L431" s="10">
        <f>(1/2)*'Vehicle data and specs'!$C$20*'Vehicle data and specs'!$C$11*'Vehicle data and specs'!$C$13*$D431^2</f>
        <v>37.696416473765424</v>
      </c>
      <c r="M431" s="101">
        <f t="shared" si="163"/>
        <v>343.93901647376526</v>
      </c>
      <c r="N431" s="111">
        <f t="shared" si="164"/>
        <v>0</v>
      </c>
      <c r="O431" s="120">
        <f t="shared" si="165"/>
        <v>3200.5436255197947</v>
      </c>
      <c r="P431" s="11">
        <f>SUM($O$2:$O431)</f>
        <v>730509.93947643659</v>
      </c>
      <c r="Q431" s="121">
        <f t="shared" si="166"/>
        <v>730.50993947643656</v>
      </c>
      <c r="R431" s="133">
        <f t="shared" si="167"/>
        <v>0</v>
      </c>
      <c r="S431" s="35">
        <f t="shared" si="185"/>
        <v>0</v>
      </c>
      <c r="T431" s="35">
        <f t="shared" si="186"/>
        <v>0</v>
      </c>
      <c r="U431" s="134">
        <f>SUM($R$2:$R431)</f>
        <v>-277828.84543574246</v>
      </c>
      <c r="V431" s="134">
        <f t="shared" si="168"/>
        <v>277828.84543574246</v>
      </c>
      <c r="W431" s="35">
        <f t="shared" si="169"/>
        <v>-277.82884543574244</v>
      </c>
      <c r="X431" s="135">
        <f t="shared" si="170"/>
        <v>277.82884543574244</v>
      </c>
      <c r="Y431" s="150">
        <f t="shared" si="171"/>
        <v>452.68109404069412</v>
      </c>
      <c r="Z431" s="11">
        <f t="shared" si="172"/>
        <v>3200.5436255197947</v>
      </c>
      <c r="AA431" s="12">
        <f>1/2*'Vehicle data and specs'!$C$6*$D431^2</f>
        <v>36410.638888888876</v>
      </c>
      <c r="AB431" s="113">
        <f t="shared" si="173"/>
        <v>36.410638888888876</v>
      </c>
      <c r="AC431" s="183">
        <f t="shared" si="187"/>
        <v>0.2029194276323435</v>
      </c>
      <c r="AD431" s="42">
        <f t="shared" si="174"/>
        <v>-7.717467928770623E-2</v>
      </c>
      <c r="AE431" s="42">
        <f t="shared" si="175"/>
        <v>7.717467928770623E-2</v>
      </c>
      <c r="AF431" s="153">
        <f t="shared" si="188"/>
        <v>0.12574474834463728</v>
      </c>
      <c r="AG431" s="156">
        <f t="shared" si="176"/>
        <v>222.26307634859396</v>
      </c>
      <c r="AH431" s="157">
        <f t="shared" si="177"/>
        <v>6.1739743430164987E-2</v>
      </c>
      <c r="AI431" s="160">
        <f t="shared" si="178"/>
        <v>3.1909897639510443</v>
      </c>
      <c r="AJ431" s="13">
        <f t="shared" si="179"/>
        <v>0</v>
      </c>
      <c r="AK431" s="13">
        <f t="shared" si="180"/>
        <v>0</v>
      </c>
      <c r="AL431" s="161">
        <f t="shared" si="181"/>
        <v>3.1909897639510443</v>
      </c>
    </row>
    <row r="432" spans="1:38" x14ac:dyDescent="0.45">
      <c r="A432" s="44" t="s">
        <v>1</v>
      </c>
      <c r="B432" s="16">
        <v>430</v>
      </c>
      <c r="C432" s="52">
        <v>430</v>
      </c>
      <c r="D432" s="23">
        <f t="shared" si="162"/>
        <v>9.3055555555555554</v>
      </c>
      <c r="E432" s="58">
        <v>33.5</v>
      </c>
      <c r="F432" s="81">
        <f t="shared" si="182"/>
        <v>-8.3333333333333523E-2</v>
      </c>
      <c r="G432" s="82">
        <f t="shared" si="183"/>
        <v>-0.30000000000000071</v>
      </c>
      <c r="H432" s="93">
        <f>SUM($D$2:$D432)</f>
        <v>2815.3611111111118</v>
      </c>
      <c r="I432" s="94">
        <f t="shared" si="184"/>
        <v>9.1111111111113132</v>
      </c>
      <c r="J432" s="100">
        <f>'Vehicle data and specs'!$C$6*$F432</f>
        <v>-70.500000000000156</v>
      </c>
      <c r="K432" s="8">
        <f>'Vehicle data and specs'!$C$6*9.81*'Vehicle data and specs'!$C$17</f>
        <v>82.99260000000001</v>
      </c>
      <c r="L432" s="10">
        <f>(1/2)*'Vehicle data and specs'!$C$20*'Vehicle data and specs'!$C$11*'Vehicle data and specs'!$C$13*$D432^2</f>
        <v>37.922481433256173</v>
      </c>
      <c r="M432" s="101">
        <f t="shared" si="163"/>
        <v>50.415081433256027</v>
      </c>
      <c r="N432" s="111">
        <f t="shared" si="164"/>
        <v>0</v>
      </c>
      <c r="O432" s="120">
        <f t="shared" si="165"/>
        <v>0</v>
      </c>
      <c r="P432" s="11">
        <f>SUM($O$2:$O432)</f>
        <v>730509.93947643659</v>
      </c>
      <c r="Q432" s="121">
        <f t="shared" si="166"/>
        <v>730.50993947643656</v>
      </c>
      <c r="R432" s="133">
        <f t="shared" si="167"/>
        <v>0</v>
      </c>
      <c r="S432" s="35">
        <f t="shared" si="185"/>
        <v>0</v>
      </c>
      <c r="T432" s="35">
        <f t="shared" si="186"/>
        <v>0</v>
      </c>
      <c r="U432" s="134">
        <f>SUM($R$2:$R432)</f>
        <v>-277828.84543574246</v>
      </c>
      <c r="V432" s="134">
        <f t="shared" si="168"/>
        <v>277828.84543574246</v>
      </c>
      <c r="W432" s="35">
        <f t="shared" si="169"/>
        <v>-277.82884543574244</v>
      </c>
      <c r="X432" s="135">
        <f t="shared" si="170"/>
        <v>277.82884543574244</v>
      </c>
      <c r="Y432" s="150">
        <f t="shared" si="171"/>
        <v>452.68109404069412</v>
      </c>
      <c r="Z432" s="11">
        <f t="shared" si="172"/>
        <v>0</v>
      </c>
      <c r="AA432" s="12">
        <f>1/2*'Vehicle data and specs'!$C$6*$D432^2</f>
        <v>36628.993055555555</v>
      </c>
      <c r="AB432" s="113">
        <f t="shared" si="173"/>
        <v>36.628993055555554</v>
      </c>
      <c r="AC432" s="183">
        <f t="shared" si="187"/>
        <v>0.2029194276323435</v>
      </c>
      <c r="AD432" s="42">
        <f t="shared" si="174"/>
        <v>-7.717467928770623E-2</v>
      </c>
      <c r="AE432" s="42">
        <f t="shared" si="175"/>
        <v>7.717467928770623E-2</v>
      </c>
      <c r="AF432" s="153">
        <f t="shared" si="188"/>
        <v>0.12574474834463728</v>
      </c>
      <c r="AG432" s="156">
        <f t="shared" si="176"/>
        <v>222.26307634859396</v>
      </c>
      <c r="AH432" s="157">
        <f t="shared" si="177"/>
        <v>6.1739743430164987E-2</v>
      </c>
      <c r="AI432" s="160">
        <f t="shared" si="178"/>
        <v>0.46914034111502134</v>
      </c>
      <c r="AJ432" s="13">
        <f t="shared" si="179"/>
        <v>0</v>
      </c>
      <c r="AK432" s="13">
        <f t="shared" si="180"/>
        <v>0</v>
      </c>
      <c r="AL432" s="161">
        <f t="shared" si="181"/>
        <v>0.46914034111502134</v>
      </c>
    </row>
    <row r="433" spans="1:38" x14ac:dyDescent="0.45">
      <c r="A433" s="44" t="s">
        <v>1</v>
      </c>
      <c r="B433" s="16">
        <v>431</v>
      </c>
      <c r="C433" s="52">
        <v>431</v>
      </c>
      <c r="D433" s="23">
        <f t="shared" si="162"/>
        <v>9.1111111111111107</v>
      </c>
      <c r="E433" s="58">
        <v>32.799999999999997</v>
      </c>
      <c r="F433" s="81">
        <f t="shared" si="182"/>
        <v>-0.2222222222222224</v>
      </c>
      <c r="G433" s="82">
        <f t="shared" si="183"/>
        <v>-0.80000000000000071</v>
      </c>
      <c r="H433" s="93">
        <f>SUM($D$2:$D433)</f>
        <v>2824.4722222222231</v>
      </c>
      <c r="I433" s="94">
        <f t="shared" si="184"/>
        <v>8.8611111111113132</v>
      </c>
      <c r="J433" s="100">
        <f>'Vehicle data and specs'!$C$6*$F433</f>
        <v>-188.00000000000014</v>
      </c>
      <c r="K433" s="8">
        <f>'Vehicle data and specs'!$C$6*9.81*'Vehicle data and specs'!$C$17</f>
        <v>82.99260000000001</v>
      </c>
      <c r="L433" s="10">
        <f>(1/2)*'Vehicle data and specs'!$C$20*'Vehicle data and specs'!$C$11*'Vehicle data and specs'!$C$13*$D433^2</f>
        <v>36.354219135802467</v>
      </c>
      <c r="M433" s="101">
        <f t="shared" si="163"/>
        <v>-68.653180864197665</v>
      </c>
      <c r="N433" s="111">
        <f t="shared" si="164"/>
        <v>1</v>
      </c>
      <c r="O433" s="120">
        <f t="shared" si="165"/>
        <v>0</v>
      </c>
      <c r="P433" s="11">
        <f>SUM($O$2:$O433)</f>
        <v>730509.93947643659</v>
      </c>
      <c r="Q433" s="121">
        <f t="shared" si="166"/>
        <v>730.50993947643656</v>
      </c>
      <c r="R433" s="133">
        <f t="shared" si="167"/>
        <v>-608.34346376887652</v>
      </c>
      <c r="S433" s="35">
        <f t="shared" si="185"/>
        <v>608.34346376887652</v>
      </c>
      <c r="T433" s="35">
        <f t="shared" si="186"/>
        <v>0.60834346376887649</v>
      </c>
      <c r="U433" s="134">
        <f>SUM($R$2:$R433)</f>
        <v>-278437.18889951135</v>
      </c>
      <c r="V433" s="134">
        <f t="shared" si="168"/>
        <v>278437.18889951135</v>
      </c>
      <c r="W433" s="35">
        <f t="shared" si="169"/>
        <v>-278.43718889951134</v>
      </c>
      <c r="X433" s="135">
        <f t="shared" si="170"/>
        <v>278.43718889951134</v>
      </c>
      <c r="Y433" s="150">
        <f t="shared" si="171"/>
        <v>452.07275057692522</v>
      </c>
      <c r="Z433" s="11">
        <f t="shared" si="172"/>
        <v>-608.34346376887652</v>
      </c>
      <c r="AA433" s="12">
        <f>1/2*'Vehicle data and specs'!$C$6*$D433^2</f>
        <v>35114.222222222219</v>
      </c>
      <c r="AB433" s="113">
        <f t="shared" si="173"/>
        <v>35.114222222222217</v>
      </c>
      <c r="AC433" s="183">
        <f t="shared" si="187"/>
        <v>0.2029194276323435</v>
      </c>
      <c r="AD433" s="42">
        <f t="shared" si="174"/>
        <v>-7.7343663583197594E-2</v>
      </c>
      <c r="AE433" s="42">
        <f t="shared" si="175"/>
        <v>7.7343663583197594E-2</v>
      </c>
      <c r="AF433" s="153">
        <f t="shared" si="188"/>
        <v>0.12557576404914589</v>
      </c>
      <c r="AG433" s="156">
        <f t="shared" si="176"/>
        <v>222.74975111960907</v>
      </c>
      <c r="AH433" s="157">
        <f t="shared" si="177"/>
        <v>6.1874930866558077E-2</v>
      </c>
      <c r="AI433" s="160">
        <f t="shared" si="178"/>
        <v>0</v>
      </c>
      <c r="AJ433" s="13">
        <f t="shared" si="179"/>
        <v>-0.62550675898491204</v>
      </c>
      <c r="AK433" s="13">
        <f t="shared" si="180"/>
        <v>0.62550675898491204</v>
      </c>
      <c r="AL433" s="161">
        <f t="shared" si="181"/>
        <v>-0.62550675898491204</v>
      </c>
    </row>
    <row r="434" spans="1:38" x14ac:dyDescent="0.45">
      <c r="A434" s="44" t="s">
        <v>1</v>
      </c>
      <c r="B434" s="16">
        <v>432</v>
      </c>
      <c r="C434" s="52">
        <v>432</v>
      </c>
      <c r="D434" s="23">
        <f t="shared" si="162"/>
        <v>8.8611111111111107</v>
      </c>
      <c r="E434" s="58">
        <v>31.9</v>
      </c>
      <c r="F434" s="81">
        <f t="shared" si="182"/>
        <v>-0.20833333333333284</v>
      </c>
      <c r="G434" s="82">
        <f t="shared" si="183"/>
        <v>-0.74999999999999822</v>
      </c>
      <c r="H434" s="93">
        <f>SUM($D$2:$D434)</f>
        <v>2833.3333333333344</v>
      </c>
      <c r="I434" s="94">
        <f t="shared" si="184"/>
        <v>8.6944444444443434</v>
      </c>
      <c r="J434" s="100">
        <f>'Vehicle data and specs'!$C$6*$F434</f>
        <v>-176.24999999999957</v>
      </c>
      <c r="K434" s="8">
        <f>'Vehicle data and specs'!$C$6*9.81*'Vehicle data and specs'!$C$17</f>
        <v>82.99260000000001</v>
      </c>
      <c r="L434" s="10">
        <f>(1/2)*'Vehicle data and specs'!$C$20*'Vehicle data and specs'!$C$11*'Vehicle data and specs'!$C$13*$D434^2</f>
        <v>34.386541618441356</v>
      </c>
      <c r="M434" s="101">
        <f t="shared" si="163"/>
        <v>-58.870858381558207</v>
      </c>
      <c r="N434" s="111">
        <f t="shared" si="164"/>
        <v>1</v>
      </c>
      <c r="O434" s="120">
        <f t="shared" si="165"/>
        <v>0</v>
      </c>
      <c r="P434" s="11">
        <f>SUM($O$2:$O434)</f>
        <v>730509.93947643659</v>
      </c>
      <c r="Q434" s="121">
        <f t="shared" si="166"/>
        <v>730.50993947643656</v>
      </c>
      <c r="R434" s="133">
        <f t="shared" si="167"/>
        <v>-511.84940759520845</v>
      </c>
      <c r="S434" s="35">
        <f t="shared" si="185"/>
        <v>511.84940759520845</v>
      </c>
      <c r="T434" s="35">
        <f t="shared" si="186"/>
        <v>0.51184940759520847</v>
      </c>
      <c r="U434" s="134">
        <f>SUM($R$2:$R434)</f>
        <v>-278949.03830710659</v>
      </c>
      <c r="V434" s="134">
        <f t="shared" si="168"/>
        <v>278949.03830710659</v>
      </c>
      <c r="W434" s="35">
        <f t="shared" si="169"/>
        <v>-278.9490383071066</v>
      </c>
      <c r="X434" s="135">
        <f t="shared" si="170"/>
        <v>278.9490383071066</v>
      </c>
      <c r="Y434" s="150">
        <f t="shared" si="171"/>
        <v>451.56090116932995</v>
      </c>
      <c r="Z434" s="11">
        <f t="shared" si="172"/>
        <v>-511.84940759520845</v>
      </c>
      <c r="AA434" s="12">
        <f>1/2*'Vehicle data and specs'!$C$6*$D434^2</f>
        <v>33213.659722222219</v>
      </c>
      <c r="AB434" s="113">
        <f t="shared" si="173"/>
        <v>33.213659722222218</v>
      </c>
      <c r="AC434" s="183">
        <f t="shared" si="187"/>
        <v>0.2029194276323435</v>
      </c>
      <c r="AD434" s="42">
        <f t="shared" si="174"/>
        <v>-7.7485843974196278E-2</v>
      </c>
      <c r="AE434" s="42">
        <f t="shared" si="175"/>
        <v>7.7485843974196278E-2</v>
      </c>
      <c r="AF434" s="153">
        <f t="shared" si="188"/>
        <v>0.12543358365814722</v>
      </c>
      <c r="AG434" s="156">
        <f t="shared" si="176"/>
        <v>223.15923064568528</v>
      </c>
      <c r="AH434" s="157">
        <f t="shared" si="177"/>
        <v>6.1988675179357022E-2</v>
      </c>
      <c r="AI434" s="160">
        <f t="shared" si="178"/>
        <v>0</v>
      </c>
      <c r="AJ434" s="13">
        <f t="shared" si="179"/>
        <v>-0.5216612173254741</v>
      </c>
      <c r="AK434" s="13">
        <f t="shared" si="180"/>
        <v>0.5216612173254741</v>
      </c>
      <c r="AL434" s="161">
        <f t="shared" si="181"/>
        <v>-0.5216612173254741</v>
      </c>
    </row>
    <row r="435" spans="1:38" x14ac:dyDescent="0.45">
      <c r="A435" s="44" t="s">
        <v>1</v>
      </c>
      <c r="B435" s="16">
        <v>433</v>
      </c>
      <c r="C435" s="52">
        <v>433</v>
      </c>
      <c r="D435" s="23">
        <f t="shared" si="162"/>
        <v>8.6944444444444446</v>
      </c>
      <c r="E435" s="58">
        <v>31.3</v>
      </c>
      <c r="F435" s="81">
        <f t="shared" si="182"/>
        <v>-0.11111111111111072</v>
      </c>
      <c r="G435" s="82">
        <f t="shared" si="183"/>
        <v>-0.39999999999999858</v>
      </c>
      <c r="H435" s="93">
        <f>SUM($D$2:$D435)</f>
        <v>2842.0277777777787</v>
      </c>
      <c r="I435" s="94">
        <f t="shared" si="184"/>
        <v>8.6388888888886868</v>
      </c>
      <c r="J435" s="100">
        <f>'Vehicle data and specs'!$C$6*$F435</f>
        <v>-93.999999999999659</v>
      </c>
      <c r="K435" s="8">
        <f>'Vehicle data and specs'!$C$6*9.81*'Vehicle data and specs'!$C$17</f>
        <v>82.99260000000001</v>
      </c>
      <c r="L435" s="10">
        <f>(1/2)*'Vehicle data and specs'!$C$20*'Vehicle data and specs'!$C$11*'Vehicle data and specs'!$C$13*$D435^2</f>
        <v>33.105168933256181</v>
      </c>
      <c r="M435" s="101">
        <f t="shared" si="163"/>
        <v>22.097768933256532</v>
      </c>
      <c r="N435" s="111">
        <f t="shared" si="164"/>
        <v>0</v>
      </c>
      <c r="O435" s="120">
        <f t="shared" si="165"/>
        <v>0</v>
      </c>
      <c r="P435" s="11">
        <f>SUM($O$2:$O435)</f>
        <v>730509.93947643659</v>
      </c>
      <c r="Q435" s="121">
        <f t="shared" si="166"/>
        <v>730.50993947643656</v>
      </c>
      <c r="R435" s="133">
        <f t="shared" si="167"/>
        <v>0</v>
      </c>
      <c r="S435" s="35">
        <f t="shared" si="185"/>
        <v>0</v>
      </c>
      <c r="T435" s="35">
        <f t="shared" si="186"/>
        <v>0</v>
      </c>
      <c r="U435" s="134">
        <f>SUM($R$2:$R435)</f>
        <v>-278949.03830710659</v>
      </c>
      <c r="V435" s="134">
        <f t="shared" si="168"/>
        <v>278949.03830710659</v>
      </c>
      <c r="W435" s="35">
        <f t="shared" si="169"/>
        <v>-278.9490383071066</v>
      </c>
      <c r="X435" s="135">
        <f t="shared" si="170"/>
        <v>278.9490383071066</v>
      </c>
      <c r="Y435" s="150">
        <f t="shared" si="171"/>
        <v>451.56090116932995</v>
      </c>
      <c r="Z435" s="11">
        <f t="shared" si="172"/>
        <v>0</v>
      </c>
      <c r="AA435" s="12">
        <f>1/2*'Vehicle data and specs'!$C$6*$D435^2</f>
        <v>31975.993055555558</v>
      </c>
      <c r="AB435" s="113">
        <f t="shared" si="173"/>
        <v>31.975993055555559</v>
      </c>
      <c r="AC435" s="183">
        <f t="shared" si="187"/>
        <v>0.2029194276323435</v>
      </c>
      <c r="AD435" s="42">
        <f t="shared" si="174"/>
        <v>-7.7485843974196278E-2</v>
      </c>
      <c r="AE435" s="42">
        <f t="shared" si="175"/>
        <v>7.7485843974196278E-2</v>
      </c>
      <c r="AF435" s="153">
        <f t="shared" si="188"/>
        <v>0.12543358365814722</v>
      </c>
      <c r="AG435" s="156">
        <f t="shared" si="176"/>
        <v>223.15923064568528</v>
      </c>
      <c r="AH435" s="157">
        <f t="shared" si="177"/>
        <v>6.1988675179357022E-2</v>
      </c>
      <c r="AI435" s="160">
        <f t="shared" si="178"/>
        <v>0.1921278243363693</v>
      </c>
      <c r="AJ435" s="13">
        <f t="shared" si="179"/>
        <v>0</v>
      </c>
      <c r="AK435" s="13">
        <f t="shared" si="180"/>
        <v>0</v>
      </c>
      <c r="AL435" s="161">
        <f t="shared" si="181"/>
        <v>0.1921278243363693</v>
      </c>
    </row>
    <row r="436" spans="1:38" x14ac:dyDescent="0.45">
      <c r="A436" s="44" t="s">
        <v>1</v>
      </c>
      <c r="B436" s="16">
        <v>434</v>
      </c>
      <c r="C436" s="52">
        <v>434</v>
      </c>
      <c r="D436" s="23">
        <f t="shared" si="162"/>
        <v>8.6388888888888893</v>
      </c>
      <c r="E436" s="58">
        <v>31.1</v>
      </c>
      <c r="F436" s="81">
        <f t="shared" si="182"/>
        <v>-9.7222222222222127E-2</v>
      </c>
      <c r="G436" s="82">
        <f t="shared" si="183"/>
        <v>-0.34999999999999964</v>
      </c>
      <c r="H436" s="93">
        <f>SUM($D$2:$D436)</f>
        <v>2850.6666666666674</v>
      </c>
      <c r="I436" s="94">
        <f t="shared" si="184"/>
        <v>8.5</v>
      </c>
      <c r="J436" s="100">
        <f>'Vehicle data and specs'!$C$6*$F436</f>
        <v>-82.249999999999915</v>
      </c>
      <c r="K436" s="8">
        <f>'Vehicle data and specs'!$C$6*9.81*'Vehicle data and specs'!$C$17</f>
        <v>82.99260000000001</v>
      </c>
      <c r="L436" s="10">
        <f>(1/2)*'Vehicle data and specs'!$C$20*'Vehicle data and specs'!$C$11*'Vehicle data and specs'!$C$13*$D436^2</f>
        <v>32.683451340663588</v>
      </c>
      <c r="M436" s="101">
        <f t="shared" si="163"/>
        <v>33.426051340663683</v>
      </c>
      <c r="N436" s="111">
        <f t="shared" si="164"/>
        <v>0</v>
      </c>
      <c r="O436" s="120">
        <f t="shared" si="165"/>
        <v>0</v>
      </c>
      <c r="P436" s="11">
        <f>SUM($O$2:$O436)</f>
        <v>730509.93947643659</v>
      </c>
      <c r="Q436" s="121">
        <f t="shared" si="166"/>
        <v>730.50993947643656</v>
      </c>
      <c r="R436" s="133">
        <f t="shared" si="167"/>
        <v>0</v>
      </c>
      <c r="S436" s="35">
        <f t="shared" si="185"/>
        <v>0</v>
      </c>
      <c r="T436" s="35">
        <f t="shared" si="186"/>
        <v>0</v>
      </c>
      <c r="U436" s="134">
        <f>SUM($R$2:$R436)</f>
        <v>-278949.03830710659</v>
      </c>
      <c r="V436" s="134">
        <f t="shared" si="168"/>
        <v>278949.03830710659</v>
      </c>
      <c r="W436" s="35">
        <f t="shared" si="169"/>
        <v>-278.9490383071066</v>
      </c>
      <c r="X436" s="135">
        <f t="shared" si="170"/>
        <v>278.9490383071066</v>
      </c>
      <c r="Y436" s="150">
        <f t="shared" si="171"/>
        <v>451.56090116932995</v>
      </c>
      <c r="Z436" s="11">
        <f t="shared" si="172"/>
        <v>0</v>
      </c>
      <c r="AA436" s="12">
        <f>1/2*'Vehicle data and specs'!$C$6*$D436^2</f>
        <v>31568.659722222226</v>
      </c>
      <c r="AB436" s="113">
        <f t="shared" si="173"/>
        <v>31.568659722222225</v>
      </c>
      <c r="AC436" s="183">
        <f t="shared" si="187"/>
        <v>0.2029194276323435</v>
      </c>
      <c r="AD436" s="42">
        <f t="shared" si="174"/>
        <v>-7.7485843974196278E-2</v>
      </c>
      <c r="AE436" s="42">
        <f t="shared" si="175"/>
        <v>7.7485843974196278E-2</v>
      </c>
      <c r="AF436" s="153">
        <f t="shared" si="188"/>
        <v>0.12543358365814722</v>
      </c>
      <c r="AG436" s="156">
        <f t="shared" si="176"/>
        <v>223.15923064568528</v>
      </c>
      <c r="AH436" s="157">
        <f t="shared" si="177"/>
        <v>6.1988675179357022E-2</v>
      </c>
      <c r="AI436" s="160">
        <f t="shared" si="178"/>
        <v>0.28876394352628904</v>
      </c>
      <c r="AJ436" s="13">
        <f t="shared" si="179"/>
        <v>0</v>
      </c>
      <c r="AK436" s="13">
        <f t="shared" si="180"/>
        <v>0</v>
      </c>
      <c r="AL436" s="161">
        <f t="shared" si="181"/>
        <v>0.28876394352628904</v>
      </c>
    </row>
    <row r="437" spans="1:38" x14ac:dyDescent="0.45">
      <c r="A437" s="44" t="s">
        <v>1</v>
      </c>
      <c r="B437" s="16">
        <v>435</v>
      </c>
      <c r="C437" s="52">
        <v>435</v>
      </c>
      <c r="D437" s="23">
        <f t="shared" si="162"/>
        <v>8.5</v>
      </c>
      <c r="E437" s="58">
        <v>30.6</v>
      </c>
      <c r="F437" s="81">
        <f t="shared" si="182"/>
        <v>-0.26388888888888917</v>
      </c>
      <c r="G437" s="82">
        <f t="shared" si="183"/>
        <v>-0.95000000000000107</v>
      </c>
      <c r="H437" s="93">
        <f>SUM($D$2:$D437)</f>
        <v>2859.1666666666674</v>
      </c>
      <c r="I437" s="94">
        <f t="shared" si="184"/>
        <v>8.1111111111113132</v>
      </c>
      <c r="J437" s="100">
        <f>'Vehicle data and specs'!$C$6*$F437</f>
        <v>-223.25000000000023</v>
      </c>
      <c r="K437" s="8">
        <f>'Vehicle data and specs'!$C$6*9.81*'Vehicle data and specs'!$C$17</f>
        <v>82.99260000000001</v>
      </c>
      <c r="L437" s="10">
        <f>(1/2)*'Vehicle data and specs'!$C$20*'Vehicle data and specs'!$C$11*'Vehicle data and specs'!$C$13*$D437^2</f>
        <v>31.640984375000002</v>
      </c>
      <c r="M437" s="101">
        <f t="shared" si="163"/>
        <v>-108.61641562500022</v>
      </c>
      <c r="N437" s="111">
        <f t="shared" si="164"/>
        <v>1</v>
      </c>
      <c r="O437" s="120">
        <f t="shared" si="165"/>
        <v>0</v>
      </c>
      <c r="P437" s="11">
        <f>SUM($O$2:$O437)</f>
        <v>730509.93947643659</v>
      </c>
      <c r="Q437" s="121">
        <f t="shared" si="166"/>
        <v>730.50993947643656</v>
      </c>
      <c r="R437" s="133">
        <f t="shared" si="167"/>
        <v>-880.99981562502364</v>
      </c>
      <c r="S437" s="35">
        <f t="shared" si="185"/>
        <v>880.99981562502364</v>
      </c>
      <c r="T437" s="35">
        <f t="shared" si="186"/>
        <v>0.88099981562502361</v>
      </c>
      <c r="U437" s="134">
        <f>SUM($R$2:$R437)</f>
        <v>-279830.03812273161</v>
      </c>
      <c r="V437" s="134">
        <f t="shared" si="168"/>
        <v>279830.03812273161</v>
      </c>
      <c r="W437" s="35">
        <f t="shared" si="169"/>
        <v>-279.83003812273159</v>
      </c>
      <c r="X437" s="135">
        <f t="shared" si="170"/>
        <v>279.83003812273159</v>
      </c>
      <c r="Y437" s="150">
        <f t="shared" si="171"/>
        <v>450.67990135370496</v>
      </c>
      <c r="Z437" s="11">
        <f t="shared" si="172"/>
        <v>-880.99981562502364</v>
      </c>
      <c r="AA437" s="12">
        <f>1/2*'Vehicle data and specs'!$C$6*$D437^2</f>
        <v>30561.75</v>
      </c>
      <c r="AB437" s="113">
        <f t="shared" si="173"/>
        <v>30.56175</v>
      </c>
      <c r="AC437" s="183">
        <f t="shared" si="187"/>
        <v>0.2029194276323435</v>
      </c>
      <c r="AD437" s="42">
        <f t="shared" si="174"/>
        <v>-7.7730566145203225E-2</v>
      </c>
      <c r="AE437" s="42">
        <f t="shared" si="175"/>
        <v>7.7730566145203225E-2</v>
      </c>
      <c r="AF437" s="153">
        <f t="shared" si="188"/>
        <v>0.12518886148714026</v>
      </c>
      <c r="AG437" s="156">
        <f t="shared" si="176"/>
        <v>223.86403049818529</v>
      </c>
      <c r="AH437" s="157">
        <f t="shared" si="177"/>
        <v>6.2184452916162578E-2</v>
      </c>
      <c r="AI437" s="160">
        <f t="shared" si="178"/>
        <v>0</v>
      </c>
      <c r="AJ437" s="13">
        <f t="shared" si="179"/>
        <v>-0.92323953281250182</v>
      </c>
      <c r="AK437" s="13">
        <f t="shared" si="180"/>
        <v>0.92323953281250182</v>
      </c>
      <c r="AL437" s="161">
        <f t="shared" si="181"/>
        <v>-0.92323953281250182</v>
      </c>
    </row>
    <row r="438" spans="1:38" x14ac:dyDescent="0.45">
      <c r="A438" s="44" t="s">
        <v>1</v>
      </c>
      <c r="B438" s="16">
        <v>436</v>
      </c>
      <c r="C438" s="52">
        <v>436</v>
      </c>
      <c r="D438" s="23">
        <f t="shared" si="162"/>
        <v>8.1111111111111107</v>
      </c>
      <c r="E438" s="58">
        <v>29.2</v>
      </c>
      <c r="F438" s="81">
        <f t="shared" si="182"/>
        <v>-0.54166666666666696</v>
      </c>
      <c r="G438" s="82">
        <f t="shared" si="183"/>
        <v>-1.9500000000000011</v>
      </c>
      <c r="H438" s="93">
        <f>SUM($D$2:$D438)</f>
        <v>2867.2777777777787</v>
      </c>
      <c r="I438" s="94">
        <f t="shared" si="184"/>
        <v>7.4166666666665151</v>
      </c>
      <c r="J438" s="100">
        <f>'Vehicle data and specs'!$C$6*$F438</f>
        <v>-458.25000000000023</v>
      </c>
      <c r="K438" s="8">
        <f>'Vehicle data and specs'!$C$6*9.81*'Vehicle data and specs'!$C$17</f>
        <v>82.99260000000001</v>
      </c>
      <c r="L438" s="10">
        <f>(1/2)*'Vehicle data and specs'!$C$20*'Vehicle data and specs'!$C$11*'Vehicle data and specs'!$C$13*$D438^2</f>
        <v>28.811962191358024</v>
      </c>
      <c r="M438" s="101">
        <f t="shared" si="163"/>
        <v>-346.44543780864217</v>
      </c>
      <c r="N438" s="111">
        <f t="shared" si="164"/>
        <v>1</v>
      </c>
      <c r="O438" s="120">
        <f t="shared" si="165"/>
        <v>0</v>
      </c>
      <c r="P438" s="11">
        <f>SUM($O$2:$O438)</f>
        <v>730509.93947643659</v>
      </c>
      <c r="Q438" s="121">
        <f t="shared" si="166"/>
        <v>730.50993947643656</v>
      </c>
      <c r="R438" s="133">
        <f t="shared" si="167"/>
        <v>-2569.4703304140435</v>
      </c>
      <c r="S438" s="35">
        <f t="shared" si="185"/>
        <v>2569.4703304140435</v>
      </c>
      <c r="T438" s="35">
        <f t="shared" si="186"/>
        <v>2.5694703304140436</v>
      </c>
      <c r="U438" s="134">
        <f>SUM($R$2:$R438)</f>
        <v>-282399.50845314568</v>
      </c>
      <c r="V438" s="134">
        <f t="shared" si="168"/>
        <v>282399.50845314568</v>
      </c>
      <c r="W438" s="35">
        <f t="shared" si="169"/>
        <v>-282.3995084531457</v>
      </c>
      <c r="X438" s="135">
        <f t="shared" si="170"/>
        <v>282.3995084531457</v>
      </c>
      <c r="Y438" s="150">
        <f t="shared" si="171"/>
        <v>448.11043102329086</v>
      </c>
      <c r="Z438" s="11">
        <f t="shared" si="172"/>
        <v>-2569.4703304140435</v>
      </c>
      <c r="AA438" s="12">
        <f>1/2*'Vehicle data and specs'!$C$6*$D438^2</f>
        <v>27829.222222222219</v>
      </c>
      <c r="AB438" s="113">
        <f t="shared" si="173"/>
        <v>27.829222222222221</v>
      </c>
      <c r="AC438" s="183">
        <f t="shared" si="187"/>
        <v>0.2029194276323435</v>
      </c>
      <c r="AD438" s="42">
        <f t="shared" si="174"/>
        <v>-7.8444307903651589E-2</v>
      </c>
      <c r="AE438" s="42">
        <f t="shared" si="175"/>
        <v>7.8444307903651589E-2</v>
      </c>
      <c r="AF438" s="153">
        <f t="shared" si="188"/>
        <v>0.12447511972869191</v>
      </c>
      <c r="AG438" s="156">
        <f t="shared" si="176"/>
        <v>225.91960676251657</v>
      </c>
      <c r="AH438" s="157">
        <f t="shared" si="177"/>
        <v>6.2755446322921266E-2</v>
      </c>
      <c r="AI438" s="160">
        <f t="shared" si="178"/>
        <v>0</v>
      </c>
      <c r="AJ438" s="13">
        <f t="shared" si="179"/>
        <v>-2.8100574400034306</v>
      </c>
      <c r="AK438" s="13">
        <f t="shared" si="180"/>
        <v>2.8100574400034306</v>
      </c>
      <c r="AL438" s="161">
        <f t="shared" si="181"/>
        <v>-2.8100574400034306</v>
      </c>
    </row>
    <row r="439" spans="1:38" x14ac:dyDescent="0.45">
      <c r="A439" s="44" t="s">
        <v>1</v>
      </c>
      <c r="B439" s="16">
        <v>437</v>
      </c>
      <c r="C439" s="52">
        <v>437</v>
      </c>
      <c r="D439" s="23">
        <f t="shared" si="162"/>
        <v>7.4166666666666661</v>
      </c>
      <c r="E439" s="58">
        <v>26.7</v>
      </c>
      <c r="F439" s="81">
        <f t="shared" si="182"/>
        <v>-0.86111111111111094</v>
      </c>
      <c r="G439" s="82">
        <f t="shared" si="183"/>
        <v>-3.0999999999999996</v>
      </c>
      <c r="H439" s="93">
        <f>SUM($D$2:$D439)</f>
        <v>2874.6944444444453</v>
      </c>
      <c r="I439" s="94">
        <f t="shared" si="184"/>
        <v>6.3888888888886868</v>
      </c>
      <c r="J439" s="100">
        <f>'Vehicle data and specs'!$C$6*$F439</f>
        <v>-728.49999999999989</v>
      </c>
      <c r="K439" s="8">
        <f>'Vehicle data and specs'!$C$6*9.81*'Vehicle data and specs'!$C$17</f>
        <v>82.99260000000001</v>
      </c>
      <c r="L439" s="10">
        <f>(1/2)*'Vehicle data and specs'!$C$20*'Vehicle data and specs'!$C$11*'Vehicle data and specs'!$C$13*$D439^2</f>
        <v>24.089603732638889</v>
      </c>
      <c r="M439" s="101">
        <f t="shared" si="163"/>
        <v>-621.41779626736093</v>
      </c>
      <c r="N439" s="111">
        <f t="shared" si="164"/>
        <v>1</v>
      </c>
      <c r="O439" s="120">
        <f t="shared" si="165"/>
        <v>0</v>
      </c>
      <c r="P439" s="11">
        <f>SUM($O$2:$O439)</f>
        <v>730509.93947643659</v>
      </c>
      <c r="Q439" s="121">
        <f t="shared" si="166"/>
        <v>730.50993947643656</v>
      </c>
      <c r="R439" s="133">
        <f t="shared" si="167"/>
        <v>-3970.1692539302358</v>
      </c>
      <c r="S439" s="35">
        <f t="shared" si="185"/>
        <v>3970.1692539302358</v>
      </c>
      <c r="T439" s="35">
        <f t="shared" si="186"/>
        <v>3.9701692539302358</v>
      </c>
      <c r="U439" s="134">
        <f>SUM($R$2:$R439)</f>
        <v>-286369.6777070759</v>
      </c>
      <c r="V439" s="134">
        <f t="shared" si="168"/>
        <v>286369.6777070759</v>
      </c>
      <c r="W439" s="35">
        <f t="shared" si="169"/>
        <v>-286.36967770707588</v>
      </c>
      <c r="X439" s="135">
        <f t="shared" si="170"/>
        <v>286.36967770707588</v>
      </c>
      <c r="Y439" s="150">
        <f t="shared" si="171"/>
        <v>444.14026176936068</v>
      </c>
      <c r="Z439" s="11">
        <f t="shared" si="172"/>
        <v>-3970.1692539302358</v>
      </c>
      <c r="AA439" s="12">
        <f>1/2*'Vehicle data and specs'!$C$6*$D439^2</f>
        <v>23267.937499999996</v>
      </c>
      <c r="AB439" s="113">
        <f t="shared" si="173"/>
        <v>23.267937499999995</v>
      </c>
      <c r="AC439" s="183">
        <f t="shared" si="187"/>
        <v>0.2029194276323435</v>
      </c>
      <c r="AD439" s="42">
        <f t="shared" si="174"/>
        <v>-7.9547132696409964E-2</v>
      </c>
      <c r="AE439" s="42">
        <f t="shared" si="175"/>
        <v>7.9547132696409964E-2</v>
      </c>
      <c r="AF439" s="153">
        <f t="shared" si="188"/>
        <v>0.12337229493593353</v>
      </c>
      <c r="AG439" s="156">
        <f t="shared" si="176"/>
        <v>229.09574216566071</v>
      </c>
      <c r="AH439" s="157">
        <f t="shared" si="177"/>
        <v>6.363770615712798E-2</v>
      </c>
      <c r="AI439" s="160">
        <f t="shared" si="178"/>
        <v>0</v>
      </c>
      <c r="AJ439" s="13">
        <f t="shared" si="179"/>
        <v>-4.6088486556495925</v>
      </c>
      <c r="AK439" s="13">
        <f t="shared" si="180"/>
        <v>4.6088486556495925</v>
      </c>
      <c r="AL439" s="161">
        <f t="shared" si="181"/>
        <v>-4.6088486556495925</v>
      </c>
    </row>
    <row r="440" spans="1:38" x14ac:dyDescent="0.45">
      <c r="A440" s="44" t="s">
        <v>1</v>
      </c>
      <c r="B440" s="16">
        <v>438</v>
      </c>
      <c r="C440" s="52">
        <v>438</v>
      </c>
      <c r="D440" s="23">
        <f t="shared" si="162"/>
        <v>6.3888888888888884</v>
      </c>
      <c r="E440" s="58">
        <v>23</v>
      </c>
      <c r="F440" s="81">
        <f t="shared" si="182"/>
        <v>-1.1805555555555556</v>
      </c>
      <c r="G440" s="82">
        <f t="shared" si="183"/>
        <v>-4.25</v>
      </c>
      <c r="H440" s="93">
        <f>SUM($D$2:$D440)</f>
        <v>2881.0833333333339</v>
      </c>
      <c r="I440" s="94">
        <f t="shared" si="184"/>
        <v>5.0555555555556566</v>
      </c>
      <c r="J440" s="100">
        <f>'Vehicle data and specs'!$C$6*$F440</f>
        <v>-998.75</v>
      </c>
      <c r="K440" s="8">
        <f>'Vehicle data and specs'!$C$6*9.81*'Vehicle data and specs'!$C$17</f>
        <v>82.99260000000001</v>
      </c>
      <c r="L440" s="10">
        <f>(1/2)*'Vehicle data and specs'!$C$20*'Vehicle data and specs'!$C$11*'Vehicle data and specs'!$C$13*$D440^2</f>
        <v>17.87568962191358</v>
      </c>
      <c r="M440" s="101">
        <f t="shared" si="163"/>
        <v>-897.88171037808638</v>
      </c>
      <c r="N440" s="111">
        <f t="shared" si="164"/>
        <v>1</v>
      </c>
      <c r="O440" s="120">
        <f t="shared" si="165"/>
        <v>0</v>
      </c>
      <c r="P440" s="11">
        <f>SUM($O$2:$O440)</f>
        <v>730509.93947643659</v>
      </c>
      <c r="Q440" s="121">
        <f t="shared" si="166"/>
        <v>730.50993947643656</v>
      </c>
      <c r="R440" s="133">
        <f t="shared" si="167"/>
        <v>-4539.2908691337498</v>
      </c>
      <c r="S440" s="35">
        <f t="shared" si="185"/>
        <v>4539.2908691337498</v>
      </c>
      <c r="T440" s="35">
        <f t="shared" si="186"/>
        <v>4.5392908691337501</v>
      </c>
      <c r="U440" s="134">
        <f>SUM($R$2:$R440)</f>
        <v>-290908.96857620962</v>
      </c>
      <c r="V440" s="134">
        <f t="shared" si="168"/>
        <v>290908.96857620962</v>
      </c>
      <c r="W440" s="35">
        <f t="shared" si="169"/>
        <v>-290.90896857620965</v>
      </c>
      <c r="X440" s="135">
        <f t="shared" si="170"/>
        <v>290.90896857620965</v>
      </c>
      <c r="Y440" s="150">
        <f t="shared" si="171"/>
        <v>439.60097090022691</v>
      </c>
      <c r="Z440" s="11">
        <f t="shared" si="172"/>
        <v>-4539.2908691337498</v>
      </c>
      <c r="AA440" s="12">
        <f>1/2*'Vehicle data and specs'!$C$6*$D440^2</f>
        <v>17265.972222222223</v>
      </c>
      <c r="AB440" s="113">
        <f t="shared" si="173"/>
        <v>17.265972222222224</v>
      </c>
      <c r="AC440" s="183">
        <f t="shared" si="187"/>
        <v>0.2029194276323435</v>
      </c>
      <c r="AD440" s="42">
        <f t="shared" si="174"/>
        <v>-8.0808046826724905E-2</v>
      </c>
      <c r="AE440" s="42">
        <f t="shared" si="175"/>
        <v>8.0808046826724905E-2</v>
      </c>
      <c r="AF440" s="153">
        <f t="shared" si="188"/>
        <v>0.12211138080561859</v>
      </c>
      <c r="AG440" s="156">
        <f t="shared" si="176"/>
        <v>232.72717486096772</v>
      </c>
      <c r="AH440" s="157">
        <f t="shared" si="177"/>
        <v>6.4646437461379921E-2</v>
      </c>
      <c r="AI440" s="160">
        <f t="shared" si="178"/>
        <v>0</v>
      </c>
      <c r="AJ440" s="13">
        <f t="shared" si="179"/>
        <v>-5.7364664829711076</v>
      </c>
      <c r="AK440" s="13">
        <f t="shared" si="180"/>
        <v>5.7364664829711076</v>
      </c>
      <c r="AL440" s="161">
        <f t="shared" si="181"/>
        <v>-5.7364664829711076</v>
      </c>
    </row>
    <row r="441" spans="1:38" x14ac:dyDescent="0.45">
      <c r="A441" s="44" t="s">
        <v>1</v>
      </c>
      <c r="B441" s="16">
        <v>439</v>
      </c>
      <c r="C441" s="52">
        <v>439</v>
      </c>
      <c r="D441" s="23">
        <f t="shared" si="162"/>
        <v>5.0555555555555554</v>
      </c>
      <c r="E441" s="58">
        <v>18.2</v>
      </c>
      <c r="F441" s="81">
        <f t="shared" si="182"/>
        <v>-1.4027777777777777</v>
      </c>
      <c r="G441" s="82">
        <f t="shared" si="183"/>
        <v>-5.05</v>
      </c>
      <c r="H441" s="93">
        <f>SUM($D$2:$D441)</f>
        <v>2886.1388888888896</v>
      </c>
      <c r="I441" s="94">
        <f t="shared" si="184"/>
        <v>3.5833333333334849</v>
      </c>
      <c r="J441" s="100">
        <f>'Vehicle data and specs'!$C$6*$F441</f>
        <v>-1186.75</v>
      </c>
      <c r="K441" s="8">
        <f>'Vehicle data and specs'!$C$6*9.81*'Vehicle data and specs'!$C$17</f>
        <v>82.99260000000001</v>
      </c>
      <c r="L441" s="10">
        <f>(1/2)*'Vehicle data and specs'!$C$20*'Vehicle data and specs'!$C$11*'Vehicle data and specs'!$C$13*$D441^2</f>
        <v>11.193087770061728</v>
      </c>
      <c r="M441" s="101">
        <f t="shared" si="163"/>
        <v>-1092.5643122299382</v>
      </c>
      <c r="N441" s="111">
        <f t="shared" si="164"/>
        <v>1</v>
      </c>
      <c r="O441" s="120">
        <f t="shared" si="165"/>
        <v>0</v>
      </c>
      <c r="P441" s="11">
        <f>SUM($O$2:$O441)</f>
        <v>730509.93947643659</v>
      </c>
      <c r="Q441" s="121">
        <f t="shared" si="166"/>
        <v>730.50993947643656</v>
      </c>
      <c r="R441" s="133">
        <f t="shared" si="167"/>
        <v>-3915.0221188241107</v>
      </c>
      <c r="S441" s="35">
        <f t="shared" si="185"/>
        <v>3915.0221188241107</v>
      </c>
      <c r="T441" s="35">
        <f t="shared" si="186"/>
        <v>3.9150221188241106</v>
      </c>
      <c r="U441" s="134">
        <f>SUM($R$2:$R441)</f>
        <v>-294823.99069503375</v>
      </c>
      <c r="V441" s="134">
        <f t="shared" si="168"/>
        <v>294823.99069503375</v>
      </c>
      <c r="W441" s="35">
        <f t="shared" si="169"/>
        <v>-294.82399069503373</v>
      </c>
      <c r="X441" s="135">
        <f t="shared" si="170"/>
        <v>294.82399069503373</v>
      </c>
      <c r="Y441" s="150">
        <f t="shared" si="171"/>
        <v>435.68594878140283</v>
      </c>
      <c r="Z441" s="11">
        <f t="shared" si="172"/>
        <v>-3915.0221188241107</v>
      </c>
      <c r="AA441" s="12">
        <f>1/2*'Vehicle data and specs'!$C$6*$D441^2</f>
        <v>10811.305555555555</v>
      </c>
      <c r="AB441" s="113">
        <f t="shared" si="173"/>
        <v>10.811305555555554</v>
      </c>
      <c r="AC441" s="183">
        <f t="shared" si="187"/>
        <v>0.2029194276323435</v>
      </c>
      <c r="AD441" s="42">
        <f t="shared" si="174"/>
        <v>-8.1895552970842708E-2</v>
      </c>
      <c r="AE441" s="42">
        <f t="shared" si="175"/>
        <v>8.1895552970842708E-2</v>
      </c>
      <c r="AF441" s="153">
        <f t="shared" si="188"/>
        <v>0.12102387466150079</v>
      </c>
      <c r="AG441" s="156">
        <f t="shared" si="176"/>
        <v>235.85919255602698</v>
      </c>
      <c r="AH441" s="157">
        <f t="shared" si="177"/>
        <v>6.5516442376674158E-2</v>
      </c>
      <c r="AI441" s="160">
        <f t="shared" si="178"/>
        <v>0</v>
      </c>
      <c r="AJ441" s="13">
        <f t="shared" si="179"/>
        <v>-5.5235195784957991</v>
      </c>
      <c r="AK441" s="13">
        <f t="shared" si="180"/>
        <v>5.5235195784957991</v>
      </c>
      <c r="AL441" s="161">
        <f t="shared" si="181"/>
        <v>-5.5235195784957991</v>
      </c>
    </row>
    <row r="442" spans="1:38" x14ac:dyDescent="0.45">
      <c r="A442" s="44" t="s">
        <v>1</v>
      </c>
      <c r="B442" s="16">
        <v>440</v>
      </c>
      <c r="C442" s="52">
        <v>440</v>
      </c>
      <c r="D442" s="23">
        <f t="shared" si="162"/>
        <v>3.5833333333333335</v>
      </c>
      <c r="E442" s="58">
        <v>12.9</v>
      </c>
      <c r="F442" s="81">
        <f t="shared" si="182"/>
        <v>-1.4583333333333333</v>
      </c>
      <c r="G442" s="82">
        <f t="shared" si="183"/>
        <v>-5.25</v>
      </c>
      <c r="H442" s="93">
        <f>SUM($D$2:$D442)</f>
        <v>2889.7222222222231</v>
      </c>
      <c r="I442" s="94">
        <f t="shared" si="184"/>
        <v>2.1388888888886868</v>
      </c>
      <c r="J442" s="100">
        <f>'Vehicle data and specs'!$C$6*$F442</f>
        <v>-1233.75</v>
      </c>
      <c r="K442" s="8">
        <f>'Vehicle data and specs'!$C$6*9.81*'Vehicle data and specs'!$C$17</f>
        <v>82.99260000000001</v>
      </c>
      <c r="L442" s="10">
        <f>(1/2)*'Vehicle data and specs'!$C$20*'Vehicle data and specs'!$C$11*'Vehicle data and specs'!$C$13*$D442^2</f>
        <v>5.6232391493055562</v>
      </c>
      <c r="M442" s="101">
        <f t="shared" si="163"/>
        <v>-1145.1341608506943</v>
      </c>
      <c r="N442" s="111">
        <f t="shared" si="164"/>
        <v>1</v>
      </c>
      <c r="O442" s="120">
        <f t="shared" si="165"/>
        <v>0</v>
      </c>
      <c r="P442" s="11">
        <f>SUM($O$2:$O442)</f>
        <v>730509.93947643659</v>
      </c>
      <c r="Q442" s="121">
        <f t="shared" si="166"/>
        <v>730.50993947643656</v>
      </c>
      <c r="R442" s="133">
        <f t="shared" si="167"/>
        <v>-2449.3147329304202</v>
      </c>
      <c r="S442" s="35">
        <f t="shared" si="185"/>
        <v>2449.3147329304202</v>
      </c>
      <c r="T442" s="35">
        <f t="shared" si="186"/>
        <v>2.4493147329304201</v>
      </c>
      <c r="U442" s="134">
        <f>SUM($R$2:$R442)</f>
        <v>-297273.30542796419</v>
      </c>
      <c r="V442" s="134">
        <f t="shared" si="168"/>
        <v>297273.30542796419</v>
      </c>
      <c r="W442" s="35">
        <f t="shared" si="169"/>
        <v>-297.2733054279642</v>
      </c>
      <c r="X442" s="135">
        <f t="shared" si="170"/>
        <v>297.2733054279642</v>
      </c>
      <c r="Y442" s="150">
        <f t="shared" si="171"/>
        <v>433.23663404847235</v>
      </c>
      <c r="Z442" s="11">
        <f t="shared" si="172"/>
        <v>-2449.3147329304202</v>
      </c>
      <c r="AA442" s="12">
        <f>1/2*'Vehicle data and specs'!$C$6*$D442^2</f>
        <v>5431.4375</v>
      </c>
      <c r="AB442" s="113">
        <f t="shared" si="173"/>
        <v>5.4314375000000004</v>
      </c>
      <c r="AC442" s="183">
        <f t="shared" si="187"/>
        <v>0.2029194276323435</v>
      </c>
      <c r="AD442" s="42">
        <f t="shared" si="174"/>
        <v>-8.2575918174434507E-2</v>
      </c>
      <c r="AE442" s="42">
        <f t="shared" si="175"/>
        <v>8.2575918174434507E-2</v>
      </c>
      <c r="AF442" s="153">
        <f t="shared" si="188"/>
        <v>0.12034350945790899</v>
      </c>
      <c r="AG442" s="156">
        <f t="shared" si="176"/>
        <v>237.81864434237139</v>
      </c>
      <c r="AH442" s="157">
        <f t="shared" si="177"/>
        <v>6.6060734539547611E-2</v>
      </c>
      <c r="AI442" s="160">
        <f t="shared" si="178"/>
        <v>0</v>
      </c>
      <c r="AJ442" s="13">
        <f t="shared" si="179"/>
        <v>-4.1033974097149883</v>
      </c>
      <c r="AK442" s="13">
        <f t="shared" si="180"/>
        <v>4.1033974097149883</v>
      </c>
      <c r="AL442" s="161">
        <f t="shared" si="181"/>
        <v>-4.1033974097149883</v>
      </c>
    </row>
    <row r="443" spans="1:38" x14ac:dyDescent="0.45">
      <c r="A443" s="44" t="s">
        <v>1</v>
      </c>
      <c r="B443" s="16">
        <v>441</v>
      </c>
      <c r="C443" s="52">
        <v>441</v>
      </c>
      <c r="D443" s="23">
        <f t="shared" si="162"/>
        <v>2.1388888888888888</v>
      </c>
      <c r="E443" s="58">
        <v>7.7</v>
      </c>
      <c r="F443" s="81">
        <f t="shared" si="182"/>
        <v>-1.2638888888888891</v>
      </c>
      <c r="G443" s="82">
        <f t="shared" si="183"/>
        <v>-4.5500000000000007</v>
      </c>
      <c r="H443" s="93">
        <f>SUM($D$2:$D443)</f>
        <v>2891.8611111111118</v>
      </c>
      <c r="I443" s="94">
        <f t="shared" si="184"/>
        <v>1.0555555555556566</v>
      </c>
      <c r="J443" s="100">
        <f>'Vehicle data and specs'!$C$6*$F443</f>
        <v>-1069.2500000000002</v>
      </c>
      <c r="K443" s="8">
        <f>'Vehicle data and specs'!$C$6*9.81*'Vehicle data and specs'!$C$17</f>
        <v>82.99260000000001</v>
      </c>
      <c r="L443" s="10">
        <f>(1/2)*'Vehicle data and specs'!$C$20*'Vehicle data and specs'!$C$11*'Vehicle data and specs'!$C$13*$D443^2</f>
        <v>2.0034964795524695</v>
      </c>
      <c r="M443" s="101">
        <f t="shared" si="163"/>
        <v>-984.25390352044769</v>
      </c>
      <c r="N443" s="111">
        <f t="shared" si="164"/>
        <v>1</v>
      </c>
      <c r="O443" s="120">
        <f t="shared" si="165"/>
        <v>0</v>
      </c>
      <c r="P443" s="11">
        <f>SUM($O$2:$O443)</f>
        <v>730509.93947643659</v>
      </c>
      <c r="Q443" s="121">
        <f t="shared" si="166"/>
        <v>730.50993947643656</v>
      </c>
      <c r="R443" s="133">
        <f t="shared" si="167"/>
        <v>-1038.9346759383498</v>
      </c>
      <c r="S443" s="35">
        <f t="shared" si="185"/>
        <v>1038.9346759383498</v>
      </c>
      <c r="T443" s="35">
        <f t="shared" si="186"/>
        <v>1.0389346759383498</v>
      </c>
      <c r="U443" s="134">
        <f>SUM($R$2:$R443)</f>
        <v>-298312.24010390253</v>
      </c>
      <c r="V443" s="134">
        <f t="shared" si="168"/>
        <v>298312.24010390253</v>
      </c>
      <c r="W443" s="35">
        <f t="shared" si="169"/>
        <v>-298.31224010390252</v>
      </c>
      <c r="X443" s="135">
        <f t="shared" si="170"/>
        <v>298.31224010390252</v>
      </c>
      <c r="Y443" s="150">
        <f t="shared" si="171"/>
        <v>432.19769937253403</v>
      </c>
      <c r="Z443" s="11">
        <f t="shared" si="172"/>
        <v>-1038.9346759383498</v>
      </c>
      <c r="AA443" s="12">
        <f>1/2*'Vehicle data and specs'!$C$6*$D443^2</f>
        <v>1935.1597222222222</v>
      </c>
      <c r="AB443" s="113">
        <f t="shared" si="173"/>
        <v>1.9351597222222221</v>
      </c>
      <c r="AC443" s="183">
        <f t="shared" si="187"/>
        <v>0.2029194276323435</v>
      </c>
      <c r="AD443" s="42">
        <f t="shared" si="174"/>
        <v>-8.2864511139972924E-2</v>
      </c>
      <c r="AE443" s="42">
        <f t="shared" si="175"/>
        <v>8.2864511139972924E-2</v>
      </c>
      <c r="AF443" s="153">
        <f t="shared" si="188"/>
        <v>0.12005491649237057</v>
      </c>
      <c r="AG443" s="156">
        <f t="shared" si="176"/>
        <v>238.64979208312204</v>
      </c>
      <c r="AH443" s="157">
        <f t="shared" si="177"/>
        <v>6.6291608911978342E-2</v>
      </c>
      <c r="AI443" s="160">
        <f t="shared" si="178"/>
        <v>0</v>
      </c>
      <c r="AJ443" s="13">
        <f t="shared" si="179"/>
        <v>-2.105209738085402</v>
      </c>
      <c r="AK443" s="13">
        <f t="shared" si="180"/>
        <v>2.105209738085402</v>
      </c>
      <c r="AL443" s="161">
        <f t="shared" si="181"/>
        <v>-2.105209738085402</v>
      </c>
    </row>
    <row r="444" spans="1:38" x14ac:dyDescent="0.45">
      <c r="A444" s="44" t="s">
        <v>1</v>
      </c>
      <c r="B444" s="16">
        <v>442</v>
      </c>
      <c r="C444" s="52">
        <v>442</v>
      </c>
      <c r="D444" s="23">
        <f t="shared" si="162"/>
        <v>1.0555555555555556</v>
      </c>
      <c r="E444" s="58">
        <v>3.8</v>
      </c>
      <c r="F444" s="81">
        <f t="shared" si="182"/>
        <v>-0.88888888888888895</v>
      </c>
      <c r="G444" s="82">
        <f t="shared" si="183"/>
        <v>-3.2</v>
      </c>
      <c r="H444" s="93">
        <f>SUM($D$2:$D444)</f>
        <v>2892.9166666666674</v>
      </c>
      <c r="I444" s="94">
        <f t="shared" si="184"/>
        <v>0.36111111111131322</v>
      </c>
      <c r="J444" s="100">
        <f>'Vehicle data and specs'!$C$6*$F444</f>
        <v>-752</v>
      </c>
      <c r="K444" s="8">
        <f>'Vehicle data and specs'!$C$6*9.81*'Vehicle data and specs'!$C$17</f>
        <v>82.99260000000001</v>
      </c>
      <c r="L444" s="10">
        <f>(1/2)*'Vehicle data and specs'!$C$20*'Vehicle data and specs'!$C$11*'Vehicle data and specs'!$C$13*$D444^2</f>
        <v>0.48794888117283958</v>
      </c>
      <c r="M444" s="101">
        <f t="shared" si="163"/>
        <v>-668.51945111882708</v>
      </c>
      <c r="N444" s="111">
        <f t="shared" si="164"/>
        <v>1</v>
      </c>
      <c r="O444" s="120">
        <f t="shared" si="165"/>
        <v>0</v>
      </c>
      <c r="P444" s="11">
        <f>SUM($O$2:$O444)</f>
        <v>730509.93947643659</v>
      </c>
      <c r="Q444" s="121">
        <f t="shared" si="166"/>
        <v>730.50993947643656</v>
      </c>
      <c r="R444" s="133">
        <f t="shared" si="167"/>
        <v>-241.40980179304489</v>
      </c>
      <c r="S444" s="35">
        <f t="shared" si="185"/>
        <v>241.40980179304489</v>
      </c>
      <c r="T444" s="35">
        <f t="shared" si="186"/>
        <v>0.24140980179304489</v>
      </c>
      <c r="U444" s="134">
        <f>SUM($R$2:$R444)</f>
        <v>-298553.64990569558</v>
      </c>
      <c r="V444" s="134">
        <f t="shared" si="168"/>
        <v>298553.64990569558</v>
      </c>
      <c r="W444" s="35">
        <f t="shared" si="169"/>
        <v>-298.55364990569558</v>
      </c>
      <c r="X444" s="135">
        <f t="shared" si="170"/>
        <v>298.55364990569558</v>
      </c>
      <c r="Y444" s="150">
        <f t="shared" si="171"/>
        <v>431.95628957074098</v>
      </c>
      <c r="Z444" s="11">
        <f t="shared" si="172"/>
        <v>-241.40980179304489</v>
      </c>
      <c r="AA444" s="12">
        <f>1/2*'Vehicle data and specs'!$C$6*$D444^2</f>
        <v>471.3055555555556</v>
      </c>
      <c r="AB444" s="113">
        <f t="shared" si="173"/>
        <v>0.47130555555555559</v>
      </c>
      <c r="AC444" s="183">
        <f t="shared" si="187"/>
        <v>0.2029194276323435</v>
      </c>
      <c r="AD444" s="42">
        <f t="shared" si="174"/>
        <v>-8.2931569418248766E-2</v>
      </c>
      <c r="AE444" s="42">
        <f t="shared" si="175"/>
        <v>8.2931569418248766E-2</v>
      </c>
      <c r="AF444" s="153">
        <f t="shared" si="188"/>
        <v>0.11998785821409473</v>
      </c>
      <c r="AG444" s="156">
        <f t="shared" si="176"/>
        <v>238.84291992455647</v>
      </c>
      <c r="AH444" s="157">
        <f t="shared" si="177"/>
        <v>6.6345255534599024E-2</v>
      </c>
      <c r="AI444" s="160">
        <f t="shared" si="178"/>
        <v>0</v>
      </c>
      <c r="AJ444" s="13">
        <f t="shared" si="179"/>
        <v>-0.70565942062542863</v>
      </c>
      <c r="AK444" s="13">
        <f t="shared" si="180"/>
        <v>0.70565942062542863</v>
      </c>
      <c r="AL444" s="161">
        <f t="shared" si="181"/>
        <v>-0.70565942062542863</v>
      </c>
    </row>
    <row r="445" spans="1:38" x14ac:dyDescent="0.45">
      <c r="A445" s="44" t="s">
        <v>1</v>
      </c>
      <c r="B445" s="16">
        <v>443</v>
      </c>
      <c r="C445" s="52">
        <v>443</v>
      </c>
      <c r="D445" s="23">
        <f t="shared" si="162"/>
        <v>0.3611111111111111</v>
      </c>
      <c r="E445" s="58">
        <v>1.3</v>
      </c>
      <c r="F445" s="81">
        <f t="shared" si="182"/>
        <v>-0.49999999999999994</v>
      </c>
      <c r="G445" s="82">
        <f t="shared" si="183"/>
        <v>-1.7999999999999998</v>
      </c>
      <c r="H445" s="93">
        <f>SUM($D$2:$D445)</f>
        <v>2893.2777777777787</v>
      </c>
      <c r="I445" s="94">
        <f t="shared" si="184"/>
        <v>5.5555555555656611E-2</v>
      </c>
      <c r="J445" s="100">
        <f>'Vehicle data and specs'!$C$6*$F445</f>
        <v>-422.99999999999994</v>
      </c>
      <c r="K445" s="8">
        <f>'Vehicle data and specs'!$C$6*9.81*'Vehicle data and specs'!$C$17</f>
        <v>82.99260000000001</v>
      </c>
      <c r="L445" s="10">
        <f>(1/2)*'Vehicle data and specs'!$C$20*'Vehicle data and specs'!$C$11*'Vehicle data and specs'!$C$13*$D445^2</f>
        <v>5.7107590663580253E-2</v>
      </c>
      <c r="M445" s="101">
        <f t="shared" si="163"/>
        <v>-339.95029240933638</v>
      </c>
      <c r="N445" s="111">
        <f t="shared" si="164"/>
        <v>1</v>
      </c>
      <c r="O445" s="120">
        <f t="shared" si="165"/>
        <v>0</v>
      </c>
      <c r="P445" s="11">
        <f>SUM($O$2:$O445)</f>
        <v>730509.93947643659</v>
      </c>
      <c r="Q445" s="121">
        <f t="shared" si="166"/>
        <v>730.50993947643656</v>
      </c>
      <c r="R445" s="133">
        <f t="shared" si="167"/>
        <v>-18.886127356108599</v>
      </c>
      <c r="S445" s="35">
        <f t="shared" si="185"/>
        <v>18.886127356108599</v>
      </c>
      <c r="T445" s="35">
        <f t="shared" si="186"/>
        <v>1.88861273561086E-2</v>
      </c>
      <c r="U445" s="134">
        <f>SUM($R$2:$R445)</f>
        <v>-298572.53603305167</v>
      </c>
      <c r="V445" s="134">
        <f t="shared" si="168"/>
        <v>298572.53603305167</v>
      </c>
      <c r="W445" s="35">
        <f t="shared" si="169"/>
        <v>-298.57253603305168</v>
      </c>
      <c r="X445" s="135">
        <f t="shared" si="170"/>
        <v>298.57253603305168</v>
      </c>
      <c r="Y445" s="150">
        <f t="shared" si="171"/>
        <v>431.93740344338488</v>
      </c>
      <c r="Z445" s="11">
        <f t="shared" si="172"/>
        <v>-18.886127356108599</v>
      </c>
      <c r="AA445" s="12">
        <f>1/2*'Vehicle data and specs'!$C$6*$D445^2</f>
        <v>55.159722222222221</v>
      </c>
      <c r="AB445" s="113">
        <f t="shared" si="173"/>
        <v>5.5159722222222221E-2</v>
      </c>
      <c r="AC445" s="183">
        <f t="shared" si="187"/>
        <v>0.2029194276323435</v>
      </c>
      <c r="AD445" s="42">
        <f t="shared" si="174"/>
        <v>-8.2936815564736574E-2</v>
      </c>
      <c r="AE445" s="42">
        <f t="shared" si="175"/>
        <v>8.2936815564736574E-2</v>
      </c>
      <c r="AF445" s="153">
        <f t="shared" si="188"/>
        <v>0.11998261206760692</v>
      </c>
      <c r="AG445" s="156">
        <f t="shared" si="176"/>
        <v>238.85802882644134</v>
      </c>
      <c r="AH445" s="157">
        <f t="shared" si="177"/>
        <v>6.6349452451789262E-2</v>
      </c>
      <c r="AI445" s="160">
        <f t="shared" si="178"/>
        <v>0</v>
      </c>
      <c r="AJ445" s="13">
        <f t="shared" si="179"/>
        <v>-0.12275982781448258</v>
      </c>
      <c r="AK445" s="13">
        <f t="shared" si="180"/>
        <v>0.12275982781448258</v>
      </c>
      <c r="AL445" s="161">
        <f t="shared" si="181"/>
        <v>-0.12275982781448258</v>
      </c>
    </row>
    <row r="446" spans="1:38" x14ac:dyDescent="0.45">
      <c r="A446" s="44" t="s">
        <v>1</v>
      </c>
      <c r="B446" s="16">
        <v>444</v>
      </c>
      <c r="C446" s="52">
        <v>444</v>
      </c>
      <c r="D446" s="23">
        <f t="shared" si="162"/>
        <v>5.5555555555555559E-2</v>
      </c>
      <c r="E446" s="58">
        <v>0.2</v>
      </c>
      <c r="F446" s="81">
        <f t="shared" si="182"/>
        <v>-0.18055555555555555</v>
      </c>
      <c r="G446" s="82">
        <f t="shared" si="183"/>
        <v>-0.65</v>
      </c>
      <c r="H446" s="93">
        <f>SUM($D$2:$D446)</f>
        <v>2893.3333333333344</v>
      </c>
      <c r="I446" s="94">
        <f t="shared" si="184"/>
        <v>0</v>
      </c>
      <c r="J446" s="100">
        <f>'Vehicle data and specs'!$C$6*$F446</f>
        <v>-152.75</v>
      </c>
      <c r="K446" s="8">
        <f>'Vehicle data and specs'!$C$6*9.81*'Vehicle data and specs'!$C$17</f>
        <v>82.99260000000001</v>
      </c>
      <c r="L446" s="10">
        <f>(1/2)*'Vehicle data and specs'!$C$20*'Vehicle data and specs'!$C$11*'Vehicle data and specs'!$C$13*$D446^2</f>
        <v>1.3516589506172843E-3</v>
      </c>
      <c r="M446" s="101">
        <f t="shared" si="163"/>
        <v>-69.756048341049379</v>
      </c>
      <c r="N446" s="111">
        <f t="shared" si="164"/>
        <v>1</v>
      </c>
      <c r="O446" s="120">
        <f t="shared" si="165"/>
        <v>0</v>
      </c>
      <c r="P446" s="11">
        <f>SUM($O$2:$O446)</f>
        <v>730509.93947643659</v>
      </c>
      <c r="Q446" s="121">
        <f t="shared" si="166"/>
        <v>730.50993947643656</v>
      </c>
      <c r="R446" s="133">
        <f t="shared" si="167"/>
        <v>0</v>
      </c>
      <c r="S446" s="35">
        <f t="shared" si="185"/>
        <v>0</v>
      </c>
      <c r="T446" s="35">
        <f t="shared" si="186"/>
        <v>0</v>
      </c>
      <c r="U446" s="134">
        <f>SUM($R$2:$R446)</f>
        <v>-298572.53603305167</v>
      </c>
      <c r="V446" s="134">
        <f t="shared" si="168"/>
        <v>298572.53603305167</v>
      </c>
      <c r="W446" s="35">
        <f t="shared" si="169"/>
        <v>-298.57253603305168</v>
      </c>
      <c r="X446" s="135">
        <f t="shared" si="170"/>
        <v>298.57253603305168</v>
      </c>
      <c r="Y446" s="150">
        <f t="shared" si="171"/>
        <v>431.93740344338488</v>
      </c>
      <c r="Z446" s="11">
        <f t="shared" si="172"/>
        <v>0</v>
      </c>
      <c r="AA446" s="12">
        <f>1/2*'Vehicle data and specs'!$C$6*$D446^2</f>
        <v>1.3055555555555556</v>
      </c>
      <c r="AB446" s="113">
        <f t="shared" si="173"/>
        <v>1.3055555555555557E-3</v>
      </c>
      <c r="AC446" s="183">
        <f t="shared" si="187"/>
        <v>0.2029194276323435</v>
      </c>
      <c r="AD446" s="42">
        <f t="shared" si="174"/>
        <v>-8.2936815564736574E-2</v>
      </c>
      <c r="AE446" s="42">
        <f t="shared" si="175"/>
        <v>8.2936815564736574E-2</v>
      </c>
      <c r="AF446" s="153">
        <f t="shared" si="188"/>
        <v>0.11998261206760692</v>
      </c>
      <c r="AG446" s="156">
        <f t="shared" si="176"/>
        <v>238.85802882644134</v>
      </c>
      <c r="AH446" s="157">
        <f t="shared" si="177"/>
        <v>6.6349452451789262E-2</v>
      </c>
      <c r="AI446" s="160">
        <f t="shared" si="178"/>
        <v>0</v>
      </c>
      <c r="AJ446" s="13">
        <f t="shared" si="179"/>
        <v>-3.8753360189471881E-3</v>
      </c>
      <c r="AK446" s="13">
        <f t="shared" si="180"/>
        <v>3.8753360189471881E-3</v>
      </c>
      <c r="AL446" s="161">
        <f t="shared" si="181"/>
        <v>-3.8753360189471881E-3</v>
      </c>
    </row>
    <row r="447" spans="1:38" x14ac:dyDescent="0.45">
      <c r="A447" s="44" t="s">
        <v>1</v>
      </c>
      <c r="B447" s="16">
        <v>445</v>
      </c>
      <c r="C447" s="52">
        <v>445</v>
      </c>
      <c r="D447" s="23">
        <f t="shared" si="162"/>
        <v>0</v>
      </c>
      <c r="E447" s="58">
        <v>0</v>
      </c>
      <c r="F447" s="81">
        <f t="shared" si="182"/>
        <v>-2.777777777777778E-2</v>
      </c>
      <c r="G447" s="82">
        <f t="shared" si="183"/>
        <v>-0.1</v>
      </c>
      <c r="H447" s="93">
        <f>SUM($D$2:$D447)</f>
        <v>2893.3333333333344</v>
      </c>
      <c r="I447" s="94">
        <f t="shared" si="184"/>
        <v>0</v>
      </c>
      <c r="J447" s="100">
        <f>'Vehicle data and specs'!$C$6*$F447</f>
        <v>-23.5</v>
      </c>
      <c r="K447" s="8">
        <f>'Vehicle data and specs'!$C$6*9.81*'Vehicle data and specs'!$C$17</f>
        <v>82.99260000000001</v>
      </c>
      <c r="L447" s="10">
        <f>(1/2)*'Vehicle data and specs'!$C$20*'Vehicle data and specs'!$C$11*'Vehicle data and specs'!$C$13*$D447^2</f>
        <v>0</v>
      </c>
      <c r="M447" s="101">
        <f t="shared" si="163"/>
        <v>59.49260000000001</v>
      </c>
      <c r="N447" s="111">
        <f t="shared" si="164"/>
        <v>0</v>
      </c>
      <c r="O447" s="120">
        <f t="shared" si="165"/>
        <v>0</v>
      </c>
      <c r="P447" s="11">
        <f>SUM($O$2:$O447)</f>
        <v>730509.93947643659</v>
      </c>
      <c r="Q447" s="121">
        <f t="shared" si="166"/>
        <v>730.50993947643656</v>
      </c>
      <c r="R447" s="133">
        <f t="shared" si="167"/>
        <v>0</v>
      </c>
      <c r="S447" s="35">
        <f t="shared" si="185"/>
        <v>0</v>
      </c>
      <c r="T447" s="35">
        <f t="shared" si="186"/>
        <v>0</v>
      </c>
      <c r="U447" s="134">
        <f>SUM($R$2:$R447)</f>
        <v>-298572.53603305167</v>
      </c>
      <c r="V447" s="134">
        <f t="shared" si="168"/>
        <v>298572.53603305167</v>
      </c>
      <c r="W447" s="35">
        <f t="shared" si="169"/>
        <v>-298.57253603305168</v>
      </c>
      <c r="X447" s="135">
        <f t="shared" si="170"/>
        <v>298.57253603305168</v>
      </c>
      <c r="Y447" s="150">
        <f t="shared" si="171"/>
        <v>431.93740344338488</v>
      </c>
      <c r="Z447" s="11">
        <f t="shared" si="172"/>
        <v>0</v>
      </c>
      <c r="AA447" s="12">
        <f>1/2*'Vehicle data and specs'!$C$6*$D447^2</f>
        <v>0</v>
      </c>
      <c r="AB447" s="113">
        <f t="shared" si="173"/>
        <v>0</v>
      </c>
      <c r="AC447" s="183">
        <f t="shared" si="187"/>
        <v>0.2029194276323435</v>
      </c>
      <c r="AD447" s="42">
        <f t="shared" si="174"/>
        <v>-8.2936815564736574E-2</v>
      </c>
      <c r="AE447" s="42">
        <f t="shared" si="175"/>
        <v>8.2936815564736574E-2</v>
      </c>
      <c r="AF447" s="153">
        <f t="shared" si="188"/>
        <v>0.11998261206760692</v>
      </c>
      <c r="AG447" s="156">
        <f t="shared" si="176"/>
        <v>238.85802882644134</v>
      </c>
      <c r="AH447" s="157">
        <f t="shared" si="177"/>
        <v>6.6349452451789262E-2</v>
      </c>
      <c r="AI447" s="160">
        <f t="shared" si="178"/>
        <v>0</v>
      </c>
      <c r="AJ447" s="13">
        <f t="shared" si="179"/>
        <v>0</v>
      </c>
      <c r="AK447" s="13">
        <f t="shared" si="180"/>
        <v>0</v>
      </c>
      <c r="AL447" s="161">
        <f t="shared" si="181"/>
        <v>0</v>
      </c>
    </row>
    <row r="448" spans="1:38" x14ac:dyDescent="0.45">
      <c r="A448" s="44" t="s">
        <v>1</v>
      </c>
      <c r="B448" s="16">
        <v>446</v>
      </c>
      <c r="C448" s="52">
        <v>446</v>
      </c>
      <c r="D448" s="23">
        <f t="shared" si="162"/>
        <v>0</v>
      </c>
      <c r="E448" s="58">
        <v>0</v>
      </c>
      <c r="F448" s="81">
        <f t="shared" si="182"/>
        <v>0</v>
      </c>
      <c r="G448" s="82">
        <f t="shared" si="183"/>
        <v>0</v>
      </c>
      <c r="H448" s="93">
        <f>SUM($D$2:$D448)</f>
        <v>2893.3333333333344</v>
      </c>
      <c r="I448" s="94">
        <f t="shared" si="184"/>
        <v>0</v>
      </c>
      <c r="J448" s="100">
        <f>'Vehicle data and specs'!$C$6*$F448</f>
        <v>0</v>
      </c>
      <c r="K448" s="8">
        <f>'Vehicle data and specs'!$C$6*9.81*'Vehicle data and specs'!$C$17</f>
        <v>82.99260000000001</v>
      </c>
      <c r="L448" s="10">
        <f>(1/2)*'Vehicle data and specs'!$C$20*'Vehicle data and specs'!$C$11*'Vehicle data and specs'!$C$13*$D448^2</f>
        <v>0</v>
      </c>
      <c r="M448" s="101">
        <f t="shared" si="163"/>
        <v>82.99260000000001</v>
      </c>
      <c r="N448" s="111">
        <f t="shared" si="164"/>
        <v>0</v>
      </c>
      <c r="O448" s="120">
        <f t="shared" si="165"/>
        <v>0</v>
      </c>
      <c r="P448" s="11">
        <f>SUM($O$2:$O448)</f>
        <v>730509.93947643659</v>
      </c>
      <c r="Q448" s="121">
        <f t="shared" si="166"/>
        <v>730.50993947643656</v>
      </c>
      <c r="R448" s="133">
        <f t="shared" si="167"/>
        <v>0</v>
      </c>
      <c r="S448" s="35">
        <f t="shared" si="185"/>
        <v>0</v>
      </c>
      <c r="T448" s="35">
        <f t="shared" si="186"/>
        <v>0</v>
      </c>
      <c r="U448" s="134">
        <f>SUM($R$2:$R448)</f>
        <v>-298572.53603305167</v>
      </c>
      <c r="V448" s="134">
        <f t="shared" si="168"/>
        <v>298572.53603305167</v>
      </c>
      <c r="W448" s="35">
        <f t="shared" si="169"/>
        <v>-298.57253603305168</v>
      </c>
      <c r="X448" s="135">
        <f t="shared" si="170"/>
        <v>298.57253603305168</v>
      </c>
      <c r="Y448" s="150">
        <f t="shared" si="171"/>
        <v>431.93740344338488</v>
      </c>
      <c r="Z448" s="11">
        <f t="shared" si="172"/>
        <v>0</v>
      </c>
      <c r="AA448" s="12">
        <f>1/2*'Vehicle data and specs'!$C$6*$D448^2</f>
        <v>0</v>
      </c>
      <c r="AB448" s="113">
        <f t="shared" si="173"/>
        <v>0</v>
      </c>
      <c r="AC448" s="183">
        <f t="shared" si="187"/>
        <v>0.2029194276323435</v>
      </c>
      <c r="AD448" s="42">
        <f t="shared" si="174"/>
        <v>-8.2936815564736574E-2</v>
      </c>
      <c r="AE448" s="42">
        <f t="shared" si="175"/>
        <v>8.2936815564736574E-2</v>
      </c>
      <c r="AF448" s="153">
        <f t="shared" si="188"/>
        <v>0.11998261206760692</v>
      </c>
      <c r="AG448" s="156">
        <f t="shared" si="176"/>
        <v>238.85802882644134</v>
      </c>
      <c r="AH448" s="157">
        <f t="shared" si="177"/>
        <v>6.6349452451789262E-2</v>
      </c>
      <c r="AI448" s="160">
        <f t="shared" si="178"/>
        <v>0</v>
      </c>
      <c r="AJ448" s="13">
        <f t="shared" si="179"/>
        <v>0</v>
      </c>
      <c r="AK448" s="13">
        <f t="shared" si="180"/>
        <v>0</v>
      </c>
      <c r="AL448" s="161">
        <f t="shared" si="181"/>
        <v>0</v>
      </c>
    </row>
    <row r="449" spans="1:38" x14ac:dyDescent="0.45">
      <c r="A449" s="44" t="s">
        <v>1</v>
      </c>
      <c r="B449" s="16">
        <v>447</v>
      </c>
      <c r="C449" s="52">
        <v>447</v>
      </c>
      <c r="D449" s="23">
        <f t="shared" si="162"/>
        <v>0</v>
      </c>
      <c r="E449" s="58">
        <v>0</v>
      </c>
      <c r="F449" s="81">
        <f t="shared" si="182"/>
        <v>0</v>
      </c>
      <c r="G449" s="82">
        <f t="shared" si="183"/>
        <v>0</v>
      </c>
      <c r="H449" s="93">
        <f>SUM($D$2:$D449)</f>
        <v>2893.3333333333344</v>
      </c>
      <c r="I449" s="94">
        <f t="shared" si="184"/>
        <v>0</v>
      </c>
      <c r="J449" s="100">
        <f>'Vehicle data and specs'!$C$6*$F449</f>
        <v>0</v>
      </c>
      <c r="K449" s="8">
        <f>'Vehicle data and specs'!$C$6*9.81*'Vehicle data and specs'!$C$17</f>
        <v>82.99260000000001</v>
      </c>
      <c r="L449" s="10">
        <f>(1/2)*'Vehicle data and specs'!$C$20*'Vehicle data and specs'!$C$11*'Vehicle data and specs'!$C$13*$D449^2</f>
        <v>0</v>
      </c>
      <c r="M449" s="101">
        <f t="shared" si="163"/>
        <v>82.99260000000001</v>
      </c>
      <c r="N449" s="111">
        <f t="shared" si="164"/>
        <v>0</v>
      </c>
      <c r="O449" s="120">
        <f t="shared" si="165"/>
        <v>0</v>
      </c>
      <c r="P449" s="11">
        <f>SUM($O$2:$O449)</f>
        <v>730509.93947643659</v>
      </c>
      <c r="Q449" s="121">
        <f t="shared" si="166"/>
        <v>730.50993947643656</v>
      </c>
      <c r="R449" s="133">
        <f t="shared" si="167"/>
        <v>0</v>
      </c>
      <c r="S449" s="35">
        <f t="shared" si="185"/>
        <v>0</v>
      </c>
      <c r="T449" s="35">
        <f t="shared" si="186"/>
        <v>0</v>
      </c>
      <c r="U449" s="134">
        <f>SUM($R$2:$R449)</f>
        <v>-298572.53603305167</v>
      </c>
      <c r="V449" s="134">
        <f t="shared" si="168"/>
        <v>298572.53603305167</v>
      </c>
      <c r="W449" s="35">
        <f t="shared" si="169"/>
        <v>-298.57253603305168</v>
      </c>
      <c r="X449" s="135">
        <f t="shared" si="170"/>
        <v>298.57253603305168</v>
      </c>
      <c r="Y449" s="150">
        <f t="shared" si="171"/>
        <v>431.93740344338488</v>
      </c>
      <c r="Z449" s="11">
        <f t="shared" si="172"/>
        <v>0</v>
      </c>
      <c r="AA449" s="12">
        <f>1/2*'Vehicle data and specs'!$C$6*$D449^2</f>
        <v>0</v>
      </c>
      <c r="AB449" s="113">
        <f t="shared" si="173"/>
        <v>0</v>
      </c>
      <c r="AC449" s="183">
        <f t="shared" si="187"/>
        <v>0.2029194276323435</v>
      </c>
      <c r="AD449" s="42">
        <f t="shared" si="174"/>
        <v>-8.2936815564736574E-2</v>
      </c>
      <c r="AE449" s="42">
        <f t="shared" si="175"/>
        <v>8.2936815564736574E-2</v>
      </c>
      <c r="AF449" s="153">
        <f t="shared" si="188"/>
        <v>0.11998261206760692</v>
      </c>
      <c r="AG449" s="156">
        <f t="shared" si="176"/>
        <v>238.85802882644134</v>
      </c>
      <c r="AH449" s="157">
        <f t="shared" si="177"/>
        <v>6.6349452451789262E-2</v>
      </c>
      <c r="AI449" s="160">
        <f t="shared" si="178"/>
        <v>0</v>
      </c>
      <c r="AJ449" s="13">
        <f t="shared" si="179"/>
        <v>0</v>
      </c>
      <c r="AK449" s="13">
        <f t="shared" si="180"/>
        <v>0</v>
      </c>
      <c r="AL449" s="161">
        <f t="shared" si="181"/>
        <v>0</v>
      </c>
    </row>
    <row r="450" spans="1:38" x14ac:dyDescent="0.45">
      <c r="A450" s="44" t="s">
        <v>1</v>
      </c>
      <c r="B450" s="16">
        <v>448</v>
      </c>
      <c r="C450" s="52">
        <v>448</v>
      </c>
      <c r="D450" s="23">
        <f t="shared" ref="D450:D513" si="189">$E450/3.6</f>
        <v>0</v>
      </c>
      <c r="E450" s="58">
        <v>0</v>
      </c>
      <c r="F450" s="81">
        <f t="shared" si="182"/>
        <v>0</v>
      </c>
      <c r="G450" s="82">
        <f t="shared" si="183"/>
        <v>0</v>
      </c>
      <c r="H450" s="93">
        <f>SUM($D$2:$D450)</f>
        <v>2893.3333333333344</v>
      </c>
      <c r="I450" s="94">
        <f t="shared" si="184"/>
        <v>0</v>
      </c>
      <c r="J450" s="100">
        <f>'Vehicle data and specs'!$C$6*$F450</f>
        <v>0</v>
      </c>
      <c r="K450" s="8">
        <f>'Vehicle data and specs'!$C$6*9.81*'Vehicle data and specs'!$C$17</f>
        <v>82.99260000000001</v>
      </c>
      <c r="L450" s="10">
        <f>(1/2)*'Vehicle data and specs'!$C$20*'Vehicle data and specs'!$C$11*'Vehicle data and specs'!$C$13*$D450^2</f>
        <v>0</v>
      </c>
      <c r="M450" s="101">
        <f t="shared" ref="M450:M513" si="190">SUM($J450:$L450)</f>
        <v>82.99260000000001</v>
      </c>
      <c r="N450" s="111">
        <f t="shared" ref="N450:N513" si="191">IF($M450&gt;0.0001, 0, 1)</f>
        <v>0</v>
      </c>
      <c r="O450" s="120">
        <f t="shared" ref="O450:O513" si="192">IF($F450&lt;0.000001,0,$M450*$I450)</f>
        <v>0</v>
      </c>
      <c r="P450" s="11">
        <f>SUM($O$2:$O450)</f>
        <v>730509.93947643659</v>
      </c>
      <c r="Q450" s="121">
        <f t="shared" ref="Q450:Q513" si="193">$P450/1000</f>
        <v>730.50993947643656</v>
      </c>
      <c r="R450" s="133">
        <f t="shared" ref="R450:R513" si="194">IF($M450&gt;0,0,$M450*$I450)</f>
        <v>0</v>
      </c>
      <c r="S450" s="35">
        <f t="shared" si="185"/>
        <v>0</v>
      </c>
      <c r="T450" s="35">
        <f t="shared" si="186"/>
        <v>0</v>
      </c>
      <c r="U450" s="134">
        <f>SUM($R$2:$R450)</f>
        <v>-298572.53603305167</v>
      </c>
      <c r="V450" s="134">
        <f t="shared" ref="V450:V513" si="195">$U450*-1</f>
        <v>298572.53603305167</v>
      </c>
      <c r="W450" s="35">
        <f t="shared" ref="W450:W513" si="196">$U450/1000</f>
        <v>-298.57253603305168</v>
      </c>
      <c r="X450" s="135">
        <f t="shared" ref="X450:X513" si="197">$W450*-1</f>
        <v>298.57253603305168</v>
      </c>
      <c r="Y450" s="150">
        <f t="shared" ref="Y450:Y513" si="198">Q450-X450</f>
        <v>431.93740344338488</v>
      </c>
      <c r="Z450" s="11">
        <f t="shared" ref="Z450:Z513" si="199">$O450+$R450</f>
        <v>0</v>
      </c>
      <c r="AA450" s="12">
        <f>1/2*'Vehicle data and specs'!$C$6*$D450^2</f>
        <v>0</v>
      </c>
      <c r="AB450" s="113">
        <f t="shared" ref="AB450:AB513" si="200">$AA450/1000</f>
        <v>0</v>
      </c>
      <c r="AC450" s="183">
        <f t="shared" si="187"/>
        <v>0.2029194276323435</v>
      </c>
      <c r="AD450" s="42">
        <f t="shared" ref="AD450:AD513" si="201">$W450/3600</f>
        <v>-8.2936815564736574E-2</v>
      </c>
      <c r="AE450" s="42">
        <f t="shared" ref="AE450:AE513" si="202">$X450/3600</f>
        <v>8.2936815564736574E-2</v>
      </c>
      <c r="AF450" s="153">
        <f t="shared" si="188"/>
        <v>0.11998261206760692</v>
      </c>
      <c r="AG450" s="156">
        <f t="shared" ref="AG450:AG513" si="203">$X450*80%</f>
        <v>238.85802882644134</v>
      </c>
      <c r="AH450" s="157">
        <f t="shared" ref="AH450:AH513" si="204">$AG450/3600</f>
        <v>6.6349452451789262E-2</v>
      </c>
      <c r="AI450" s="160">
        <f t="shared" ref="AI450:AI513" si="205">IF($AL450&gt;0,$AL450,0)</f>
        <v>0</v>
      </c>
      <c r="AJ450" s="13">
        <f t="shared" ref="AJ450:AJ513" si="206">IF($AL450&lt;0,$AL450,0)</f>
        <v>0</v>
      </c>
      <c r="AK450" s="13">
        <f t="shared" ref="AK450:AK513" si="207">$AJ450*-1</f>
        <v>0</v>
      </c>
      <c r="AL450" s="161">
        <f t="shared" ref="AL450:AL513" si="208">($M450*$D450)/1000</f>
        <v>0</v>
      </c>
    </row>
    <row r="451" spans="1:38" x14ac:dyDescent="0.45">
      <c r="A451" s="44" t="s">
        <v>1</v>
      </c>
      <c r="B451" s="16">
        <v>449</v>
      </c>
      <c r="C451" s="52">
        <v>449</v>
      </c>
      <c r="D451" s="23">
        <f t="shared" si="189"/>
        <v>0</v>
      </c>
      <c r="E451" s="58">
        <v>0</v>
      </c>
      <c r="F451" s="81">
        <f t="shared" ref="F451:F514" si="209">($E452-$E450)/2/3.6</f>
        <v>0</v>
      </c>
      <c r="G451" s="82">
        <f t="shared" ref="G451:G514" si="210">($E452-$E450)/2</f>
        <v>0</v>
      </c>
      <c r="H451" s="93">
        <f>SUM($D$2:$D451)</f>
        <v>2893.3333333333344</v>
      </c>
      <c r="I451" s="94">
        <f t="shared" ref="I451:I514" si="211">$H452-$H451</f>
        <v>0</v>
      </c>
      <c r="J451" s="100">
        <f>'Vehicle data and specs'!$C$6*$F451</f>
        <v>0</v>
      </c>
      <c r="K451" s="8">
        <f>'Vehicle data and specs'!$C$6*9.81*'Vehicle data and specs'!$C$17</f>
        <v>82.99260000000001</v>
      </c>
      <c r="L451" s="10">
        <f>(1/2)*'Vehicle data and specs'!$C$20*'Vehicle data and specs'!$C$11*'Vehicle data and specs'!$C$13*$D451^2</f>
        <v>0</v>
      </c>
      <c r="M451" s="101">
        <f t="shared" si="190"/>
        <v>82.99260000000001</v>
      </c>
      <c r="N451" s="111">
        <f t="shared" si="191"/>
        <v>0</v>
      </c>
      <c r="O451" s="120">
        <f t="shared" si="192"/>
        <v>0</v>
      </c>
      <c r="P451" s="11">
        <f>SUM($O$2:$O451)</f>
        <v>730509.93947643659</v>
      </c>
      <c r="Q451" s="121">
        <f t="shared" si="193"/>
        <v>730.50993947643656</v>
      </c>
      <c r="R451" s="133">
        <f t="shared" si="194"/>
        <v>0</v>
      </c>
      <c r="S451" s="35">
        <f t="shared" ref="S451:S514" si="212">R451*-1</f>
        <v>0</v>
      </c>
      <c r="T451" s="35">
        <f t="shared" ref="T451:T514" si="213">S451/1000</f>
        <v>0</v>
      </c>
      <c r="U451" s="134">
        <f>SUM($R$2:$R451)</f>
        <v>-298572.53603305167</v>
      </c>
      <c r="V451" s="134">
        <f t="shared" si="195"/>
        <v>298572.53603305167</v>
      </c>
      <c r="W451" s="35">
        <f t="shared" si="196"/>
        <v>-298.57253603305168</v>
      </c>
      <c r="X451" s="135">
        <f t="shared" si="197"/>
        <v>298.57253603305168</v>
      </c>
      <c r="Y451" s="150">
        <f t="shared" si="198"/>
        <v>431.93740344338488</v>
      </c>
      <c r="Z451" s="11">
        <f t="shared" si="199"/>
        <v>0</v>
      </c>
      <c r="AA451" s="12">
        <f>1/2*'Vehicle data and specs'!$C$6*$D451^2</f>
        <v>0</v>
      </c>
      <c r="AB451" s="113">
        <f t="shared" si="200"/>
        <v>0</v>
      </c>
      <c r="AC451" s="183">
        <f t="shared" ref="AC451:AC514" si="214">$Q451/3600</f>
        <v>0.2029194276323435</v>
      </c>
      <c r="AD451" s="42">
        <f t="shared" si="201"/>
        <v>-8.2936815564736574E-2</v>
      </c>
      <c r="AE451" s="42">
        <f t="shared" si="202"/>
        <v>8.2936815564736574E-2</v>
      </c>
      <c r="AF451" s="153">
        <f t="shared" ref="AF451:AF514" si="215">AC451-AE451</f>
        <v>0.11998261206760692</v>
      </c>
      <c r="AG451" s="156">
        <f t="shared" si="203"/>
        <v>238.85802882644134</v>
      </c>
      <c r="AH451" s="157">
        <f t="shared" si="204"/>
        <v>6.6349452451789262E-2</v>
      </c>
      <c r="AI451" s="160">
        <f t="shared" si="205"/>
        <v>0</v>
      </c>
      <c r="AJ451" s="13">
        <f t="shared" si="206"/>
        <v>0</v>
      </c>
      <c r="AK451" s="13">
        <f t="shared" si="207"/>
        <v>0</v>
      </c>
      <c r="AL451" s="161">
        <f t="shared" si="208"/>
        <v>0</v>
      </c>
    </row>
    <row r="452" spans="1:38" x14ac:dyDescent="0.45">
      <c r="A452" s="44" t="s">
        <v>1</v>
      </c>
      <c r="B452" s="16">
        <v>450</v>
      </c>
      <c r="C452" s="52">
        <v>450</v>
      </c>
      <c r="D452" s="23">
        <f t="shared" si="189"/>
        <v>0</v>
      </c>
      <c r="E452" s="58">
        <v>0</v>
      </c>
      <c r="F452" s="81">
        <f t="shared" si="209"/>
        <v>0</v>
      </c>
      <c r="G452" s="82">
        <f t="shared" si="210"/>
        <v>0</v>
      </c>
      <c r="H452" s="93">
        <f>SUM($D$2:$D452)</f>
        <v>2893.3333333333344</v>
      </c>
      <c r="I452" s="94">
        <f t="shared" si="211"/>
        <v>0</v>
      </c>
      <c r="J452" s="100">
        <f>'Vehicle data and specs'!$C$6*$F452</f>
        <v>0</v>
      </c>
      <c r="K452" s="8">
        <f>'Vehicle data and specs'!$C$6*9.81*'Vehicle data and specs'!$C$17</f>
        <v>82.99260000000001</v>
      </c>
      <c r="L452" s="10">
        <f>(1/2)*'Vehicle data and specs'!$C$20*'Vehicle data and specs'!$C$11*'Vehicle data and specs'!$C$13*$D452^2</f>
        <v>0</v>
      </c>
      <c r="M452" s="101">
        <f t="shared" si="190"/>
        <v>82.99260000000001</v>
      </c>
      <c r="N452" s="111">
        <f t="shared" si="191"/>
        <v>0</v>
      </c>
      <c r="O452" s="120">
        <f t="shared" si="192"/>
        <v>0</v>
      </c>
      <c r="P452" s="11">
        <f>SUM($O$2:$O452)</f>
        <v>730509.93947643659</v>
      </c>
      <c r="Q452" s="121">
        <f t="shared" si="193"/>
        <v>730.50993947643656</v>
      </c>
      <c r="R452" s="133">
        <f t="shared" si="194"/>
        <v>0</v>
      </c>
      <c r="S452" s="35">
        <f t="shared" si="212"/>
        <v>0</v>
      </c>
      <c r="T452" s="35">
        <f t="shared" si="213"/>
        <v>0</v>
      </c>
      <c r="U452" s="134">
        <f>SUM($R$2:$R452)</f>
        <v>-298572.53603305167</v>
      </c>
      <c r="V452" s="134">
        <f t="shared" si="195"/>
        <v>298572.53603305167</v>
      </c>
      <c r="W452" s="35">
        <f t="shared" si="196"/>
        <v>-298.57253603305168</v>
      </c>
      <c r="X452" s="135">
        <f t="shared" si="197"/>
        <v>298.57253603305168</v>
      </c>
      <c r="Y452" s="150">
        <f t="shared" si="198"/>
        <v>431.93740344338488</v>
      </c>
      <c r="Z452" s="11">
        <f t="shared" si="199"/>
        <v>0</v>
      </c>
      <c r="AA452" s="12">
        <f>1/2*'Vehicle data and specs'!$C$6*$D452^2</f>
        <v>0</v>
      </c>
      <c r="AB452" s="113">
        <f t="shared" si="200"/>
        <v>0</v>
      </c>
      <c r="AC452" s="183">
        <f t="shared" si="214"/>
        <v>0.2029194276323435</v>
      </c>
      <c r="AD452" s="42">
        <f t="shared" si="201"/>
        <v>-8.2936815564736574E-2</v>
      </c>
      <c r="AE452" s="42">
        <f t="shared" si="202"/>
        <v>8.2936815564736574E-2</v>
      </c>
      <c r="AF452" s="153">
        <f t="shared" si="215"/>
        <v>0.11998261206760692</v>
      </c>
      <c r="AG452" s="156">
        <f t="shared" si="203"/>
        <v>238.85802882644134</v>
      </c>
      <c r="AH452" s="157">
        <f t="shared" si="204"/>
        <v>6.6349452451789262E-2</v>
      </c>
      <c r="AI452" s="160">
        <f t="shared" si="205"/>
        <v>0</v>
      </c>
      <c r="AJ452" s="13">
        <f t="shared" si="206"/>
        <v>0</v>
      </c>
      <c r="AK452" s="13">
        <f t="shared" si="207"/>
        <v>0</v>
      </c>
      <c r="AL452" s="161">
        <f t="shared" si="208"/>
        <v>0</v>
      </c>
    </row>
    <row r="453" spans="1:38" x14ac:dyDescent="0.45">
      <c r="A453" s="44" t="s">
        <v>1</v>
      </c>
      <c r="B453" s="16">
        <v>451</v>
      </c>
      <c r="C453" s="52">
        <v>451</v>
      </c>
      <c r="D453" s="23">
        <f t="shared" si="189"/>
        <v>0</v>
      </c>
      <c r="E453" s="58">
        <v>0</v>
      </c>
      <c r="F453" s="81">
        <f t="shared" si="209"/>
        <v>0</v>
      </c>
      <c r="G453" s="82">
        <f t="shared" si="210"/>
        <v>0</v>
      </c>
      <c r="H453" s="93">
        <f>SUM($D$2:$D453)</f>
        <v>2893.3333333333344</v>
      </c>
      <c r="I453" s="94">
        <f t="shared" si="211"/>
        <v>0</v>
      </c>
      <c r="J453" s="100">
        <f>'Vehicle data and specs'!$C$6*$F453</f>
        <v>0</v>
      </c>
      <c r="K453" s="8">
        <f>'Vehicle data and specs'!$C$6*9.81*'Vehicle data and specs'!$C$17</f>
        <v>82.99260000000001</v>
      </c>
      <c r="L453" s="10">
        <f>(1/2)*'Vehicle data and specs'!$C$20*'Vehicle data and specs'!$C$11*'Vehicle data and specs'!$C$13*$D453^2</f>
        <v>0</v>
      </c>
      <c r="M453" s="101">
        <f t="shared" si="190"/>
        <v>82.99260000000001</v>
      </c>
      <c r="N453" s="111">
        <f t="shared" si="191"/>
        <v>0</v>
      </c>
      <c r="O453" s="120">
        <f t="shared" si="192"/>
        <v>0</v>
      </c>
      <c r="P453" s="11">
        <f>SUM($O$2:$O453)</f>
        <v>730509.93947643659</v>
      </c>
      <c r="Q453" s="121">
        <f t="shared" si="193"/>
        <v>730.50993947643656</v>
      </c>
      <c r="R453" s="133">
        <f t="shared" si="194"/>
        <v>0</v>
      </c>
      <c r="S453" s="35">
        <f t="shared" si="212"/>
        <v>0</v>
      </c>
      <c r="T453" s="35">
        <f t="shared" si="213"/>
        <v>0</v>
      </c>
      <c r="U453" s="134">
        <f>SUM($R$2:$R453)</f>
        <v>-298572.53603305167</v>
      </c>
      <c r="V453" s="134">
        <f t="shared" si="195"/>
        <v>298572.53603305167</v>
      </c>
      <c r="W453" s="35">
        <f t="shared" si="196"/>
        <v>-298.57253603305168</v>
      </c>
      <c r="X453" s="135">
        <f t="shared" si="197"/>
        <v>298.57253603305168</v>
      </c>
      <c r="Y453" s="150">
        <f t="shared" si="198"/>
        <v>431.93740344338488</v>
      </c>
      <c r="Z453" s="11">
        <f t="shared" si="199"/>
        <v>0</v>
      </c>
      <c r="AA453" s="12">
        <f>1/2*'Vehicle data and specs'!$C$6*$D453^2</f>
        <v>0</v>
      </c>
      <c r="AB453" s="113">
        <f t="shared" si="200"/>
        <v>0</v>
      </c>
      <c r="AC453" s="183">
        <f t="shared" si="214"/>
        <v>0.2029194276323435</v>
      </c>
      <c r="AD453" s="42">
        <f t="shared" si="201"/>
        <v>-8.2936815564736574E-2</v>
      </c>
      <c r="AE453" s="42">
        <f t="shared" si="202"/>
        <v>8.2936815564736574E-2</v>
      </c>
      <c r="AF453" s="153">
        <f t="shared" si="215"/>
        <v>0.11998261206760692</v>
      </c>
      <c r="AG453" s="156">
        <f t="shared" si="203"/>
        <v>238.85802882644134</v>
      </c>
      <c r="AH453" s="157">
        <f t="shared" si="204"/>
        <v>6.6349452451789262E-2</v>
      </c>
      <c r="AI453" s="160">
        <f t="shared" si="205"/>
        <v>0</v>
      </c>
      <c r="AJ453" s="13">
        <f t="shared" si="206"/>
        <v>0</v>
      </c>
      <c r="AK453" s="13">
        <f t="shared" si="207"/>
        <v>0</v>
      </c>
      <c r="AL453" s="161">
        <f t="shared" si="208"/>
        <v>0</v>
      </c>
    </row>
    <row r="454" spans="1:38" x14ac:dyDescent="0.45">
      <c r="A454" s="44" t="s">
        <v>1</v>
      </c>
      <c r="B454" s="16">
        <v>452</v>
      </c>
      <c r="C454" s="52">
        <v>452</v>
      </c>
      <c r="D454" s="23">
        <f t="shared" si="189"/>
        <v>0</v>
      </c>
      <c r="E454" s="58">
        <v>0</v>
      </c>
      <c r="F454" s="81">
        <f t="shared" si="209"/>
        <v>0</v>
      </c>
      <c r="G454" s="82">
        <f t="shared" si="210"/>
        <v>0</v>
      </c>
      <c r="H454" s="93">
        <f>SUM($D$2:$D454)</f>
        <v>2893.3333333333344</v>
      </c>
      <c r="I454" s="94">
        <f t="shared" si="211"/>
        <v>0</v>
      </c>
      <c r="J454" s="100">
        <f>'Vehicle data and specs'!$C$6*$F454</f>
        <v>0</v>
      </c>
      <c r="K454" s="8">
        <f>'Vehicle data and specs'!$C$6*9.81*'Vehicle data and specs'!$C$17</f>
        <v>82.99260000000001</v>
      </c>
      <c r="L454" s="10">
        <f>(1/2)*'Vehicle data and specs'!$C$20*'Vehicle data and specs'!$C$11*'Vehicle data and specs'!$C$13*$D454^2</f>
        <v>0</v>
      </c>
      <c r="M454" s="101">
        <f t="shared" si="190"/>
        <v>82.99260000000001</v>
      </c>
      <c r="N454" s="111">
        <f t="shared" si="191"/>
        <v>0</v>
      </c>
      <c r="O454" s="120">
        <f t="shared" si="192"/>
        <v>0</v>
      </c>
      <c r="P454" s="11">
        <f>SUM($O$2:$O454)</f>
        <v>730509.93947643659</v>
      </c>
      <c r="Q454" s="121">
        <f t="shared" si="193"/>
        <v>730.50993947643656</v>
      </c>
      <c r="R454" s="133">
        <f t="shared" si="194"/>
        <v>0</v>
      </c>
      <c r="S454" s="35">
        <f t="shared" si="212"/>
        <v>0</v>
      </c>
      <c r="T454" s="35">
        <f t="shared" si="213"/>
        <v>0</v>
      </c>
      <c r="U454" s="134">
        <f>SUM($R$2:$R454)</f>
        <v>-298572.53603305167</v>
      </c>
      <c r="V454" s="134">
        <f t="shared" si="195"/>
        <v>298572.53603305167</v>
      </c>
      <c r="W454" s="35">
        <f t="shared" si="196"/>
        <v>-298.57253603305168</v>
      </c>
      <c r="X454" s="135">
        <f t="shared" si="197"/>
        <v>298.57253603305168</v>
      </c>
      <c r="Y454" s="150">
        <f t="shared" si="198"/>
        <v>431.93740344338488</v>
      </c>
      <c r="Z454" s="11">
        <f t="shared" si="199"/>
        <v>0</v>
      </c>
      <c r="AA454" s="12">
        <f>1/2*'Vehicle data and specs'!$C$6*$D454^2</f>
        <v>0</v>
      </c>
      <c r="AB454" s="113">
        <f t="shared" si="200"/>
        <v>0</v>
      </c>
      <c r="AC454" s="183">
        <f t="shared" si="214"/>
        <v>0.2029194276323435</v>
      </c>
      <c r="AD454" s="42">
        <f t="shared" si="201"/>
        <v>-8.2936815564736574E-2</v>
      </c>
      <c r="AE454" s="42">
        <f t="shared" si="202"/>
        <v>8.2936815564736574E-2</v>
      </c>
      <c r="AF454" s="153">
        <f t="shared" si="215"/>
        <v>0.11998261206760692</v>
      </c>
      <c r="AG454" s="156">
        <f t="shared" si="203"/>
        <v>238.85802882644134</v>
      </c>
      <c r="AH454" s="157">
        <f t="shared" si="204"/>
        <v>6.6349452451789262E-2</v>
      </c>
      <c r="AI454" s="160">
        <f t="shared" si="205"/>
        <v>0</v>
      </c>
      <c r="AJ454" s="13">
        <f t="shared" si="206"/>
        <v>0</v>
      </c>
      <c r="AK454" s="13">
        <f t="shared" si="207"/>
        <v>0</v>
      </c>
      <c r="AL454" s="161">
        <f t="shared" si="208"/>
        <v>0</v>
      </c>
    </row>
    <row r="455" spans="1:38" x14ac:dyDescent="0.45">
      <c r="A455" s="44" t="s">
        <v>1</v>
      </c>
      <c r="B455" s="16">
        <v>453</v>
      </c>
      <c r="C455" s="52">
        <v>453</v>
      </c>
      <c r="D455" s="23">
        <f t="shared" si="189"/>
        <v>0</v>
      </c>
      <c r="E455" s="58">
        <v>0</v>
      </c>
      <c r="F455" s="81">
        <f t="shared" si="209"/>
        <v>0</v>
      </c>
      <c r="G455" s="82">
        <f t="shared" si="210"/>
        <v>0</v>
      </c>
      <c r="H455" s="93">
        <f>SUM($D$2:$D455)</f>
        <v>2893.3333333333344</v>
      </c>
      <c r="I455" s="94">
        <f t="shared" si="211"/>
        <v>0</v>
      </c>
      <c r="J455" s="100">
        <f>'Vehicle data and specs'!$C$6*$F455</f>
        <v>0</v>
      </c>
      <c r="K455" s="8">
        <f>'Vehicle data and specs'!$C$6*9.81*'Vehicle data and specs'!$C$17</f>
        <v>82.99260000000001</v>
      </c>
      <c r="L455" s="10">
        <f>(1/2)*'Vehicle data and specs'!$C$20*'Vehicle data and specs'!$C$11*'Vehicle data and specs'!$C$13*$D455^2</f>
        <v>0</v>
      </c>
      <c r="M455" s="101">
        <f t="shared" si="190"/>
        <v>82.99260000000001</v>
      </c>
      <c r="N455" s="111">
        <f t="shared" si="191"/>
        <v>0</v>
      </c>
      <c r="O455" s="120">
        <f t="shared" si="192"/>
        <v>0</v>
      </c>
      <c r="P455" s="11">
        <f>SUM($O$2:$O455)</f>
        <v>730509.93947643659</v>
      </c>
      <c r="Q455" s="121">
        <f t="shared" si="193"/>
        <v>730.50993947643656</v>
      </c>
      <c r="R455" s="133">
        <f t="shared" si="194"/>
        <v>0</v>
      </c>
      <c r="S455" s="35">
        <f t="shared" si="212"/>
        <v>0</v>
      </c>
      <c r="T455" s="35">
        <f t="shared" si="213"/>
        <v>0</v>
      </c>
      <c r="U455" s="134">
        <f>SUM($R$2:$R455)</f>
        <v>-298572.53603305167</v>
      </c>
      <c r="V455" s="134">
        <f t="shared" si="195"/>
        <v>298572.53603305167</v>
      </c>
      <c r="W455" s="35">
        <f t="shared" si="196"/>
        <v>-298.57253603305168</v>
      </c>
      <c r="X455" s="135">
        <f t="shared" si="197"/>
        <v>298.57253603305168</v>
      </c>
      <c r="Y455" s="150">
        <f t="shared" si="198"/>
        <v>431.93740344338488</v>
      </c>
      <c r="Z455" s="11">
        <f t="shared" si="199"/>
        <v>0</v>
      </c>
      <c r="AA455" s="12">
        <f>1/2*'Vehicle data and specs'!$C$6*$D455^2</f>
        <v>0</v>
      </c>
      <c r="AB455" s="113">
        <f t="shared" si="200"/>
        <v>0</v>
      </c>
      <c r="AC455" s="183">
        <f t="shared" si="214"/>
        <v>0.2029194276323435</v>
      </c>
      <c r="AD455" s="42">
        <f t="shared" si="201"/>
        <v>-8.2936815564736574E-2</v>
      </c>
      <c r="AE455" s="42">
        <f t="shared" si="202"/>
        <v>8.2936815564736574E-2</v>
      </c>
      <c r="AF455" s="153">
        <f t="shared" si="215"/>
        <v>0.11998261206760692</v>
      </c>
      <c r="AG455" s="156">
        <f t="shared" si="203"/>
        <v>238.85802882644134</v>
      </c>
      <c r="AH455" s="157">
        <f t="shared" si="204"/>
        <v>6.6349452451789262E-2</v>
      </c>
      <c r="AI455" s="160">
        <f t="shared" si="205"/>
        <v>0</v>
      </c>
      <c r="AJ455" s="13">
        <f t="shared" si="206"/>
        <v>0</v>
      </c>
      <c r="AK455" s="13">
        <f t="shared" si="207"/>
        <v>0</v>
      </c>
      <c r="AL455" s="161">
        <f t="shared" si="208"/>
        <v>0</v>
      </c>
    </row>
    <row r="456" spans="1:38" x14ac:dyDescent="0.45">
      <c r="A456" s="44" t="s">
        <v>1</v>
      </c>
      <c r="B456" s="16">
        <v>454</v>
      </c>
      <c r="C456" s="52">
        <v>454</v>
      </c>
      <c r="D456" s="23">
        <f t="shared" si="189"/>
        <v>0</v>
      </c>
      <c r="E456" s="58">
        <v>0</v>
      </c>
      <c r="F456" s="81">
        <f t="shared" si="209"/>
        <v>0</v>
      </c>
      <c r="G456" s="82">
        <f t="shared" si="210"/>
        <v>0</v>
      </c>
      <c r="H456" s="93">
        <f>SUM($D$2:$D456)</f>
        <v>2893.3333333333344</v>
      </c>
      <c r="I456" s="94">
        <f t="shared" si="211"/>
        <v>0</v>
      </c>
      <c r="J456" s="100">
        <f>'Vehicle data and specs'!$C$6*$F456</f>
        <v>0</v>
      </c>
      <c r="K456" s="8">
        <f>'Vehicle data and specs'!$C$6*9.81*'Vehicle data and specs'!$C$17</f>
        <v>82.99260000000001</v>
      </c>
      <c r="L456" s="10">
        <f>(1/2)*'Vehicle data and specs'!$C$20*'Vehicle data and specs'!$C$11*'Vehicle data and specs'!$C$13*$D456^2</f>
        <v>0</v>
      </c>
      <c r="M456" s="101">
        <f t="shared" si="190"/>
        <v>82.99260000000001</v>
      </c>
      <c r="N456" s="111">
        <f t="shared" si="191"/>
        <v>0</v>
      </c>
      <c r="O456" s="120">
        <f t="shared" si="192"/>
        <v>0</v>
      </c>
      <c r="P456" s="11">
        <f>SUM($O$2:$O456)</f>
        <v>730509.93947643659</v>
      </c>
      <c r="Q456" s="121">
        <f t="shared" si="193"/>
        <v>730.50993947643656</v>
      </c>
      <c r="R456" s="133">
        <f t="shared" si="194"/>
        <v>0</v>
      </c>
      <c r="S456" s="35">
        <f t="shared" si="212"/>
        <v>0</v>
      </c>
      <c r="T456" s="35">
        <f t="shared" si="213"/>
        <v>0</v>
      </c>
      <c r="U456" s="134">
        <f>SUM($R$2:$R456)</f>
        <v>-298572.53603305167</v>
      </c>
      <c r="V456" s="134">
        <f t="shared" si="195"/>
        <v>298572.53603305167</v>
      </c>
      <c r="W456" s="35">
        <f t="shared" si="196"/>
        <v>-298.57253603305168</v>
      </c>
      <c r="X456" s="135">
        <f t="shared" si="197"/>
        <v>298.57253603305168</v>
      </c>
      <c r="Y456" s="150">
        <f t="shared" si="198"/>
        <v>431.93740344338488</v>
      </c>
      <c r="Z456" s="11">
        <f t="shared" si="199"/>
        <v>0</v>
      </c>
      <c r="AA456" s="12">
        <f>1/2*'Vehicle data and specs'!$C$6*$D456^2</f>
        <v>0</v>
      </c>
      <c r="AB456" s="113">
        <f t="shared" si="200"/>
        <v>0</v>
      </c>
      <c r="AC456" s="183">
        <f t="shared" si="214"/>
        <v>0.2029194276323435</v>
      </c>
      <c r="AD456" s="42">
        <f t="shared" si="201"/>
        <v>-8.2936815564736574E-2</v>
      </c>
      <c r="AE456" s="42">
        <f t="shared" si="202"/>
        <v>8.2936815564736574E-2</v>
      </c>
      <c r="AF456" s="153">
        <f t="shared" si="215"/>
        <v>0.11998261206760692</v>
      </c>
      <c r="AG456" s="156">
        <f t="shared" si="203"/>
        <v>238.85802882644134</v>
      </c>
      <c r="AH456" s="157">
        <f t="shared" si="204"/>
        <v>6.6349452451789262E-2</v>
      </c>
      <c r="AI456" s="160">
        <f t="shared" si="205"/>
        <v>0</v>
      </c>
      <c r="AJ456" s="13">
        <f t="shared" si="206"/>
        <v>0</v>
      </c>
      <c r="AK456" s="13">
        <f t="shared" si="207"/>
        <v>0</v>
      </c>
      <c r="AL456" s="161">
        <f t="shared" si="208"/>
        <v>0</v>
      </c>
    </row>
    <row r="457" spans="1:38" x14ac:dyDescent="0.45">
      <c r="A457" s="44" t="s">
        <v>1</v>
      </c>
      <c r="B457" s="16">
        <v>455</v>
      </c>
      <c r="C457" s="52">
        <v>455</v>
      </c>
      <c r="D457" s="23">
        <f t="shared" si="189"/>
        <v>0</v>
      </c>
      <c r="E457" s="58">
        <v>0</v>
      </c>
      <c r="F457" s="81">
        <f t="shared" si="209"/>
        <v>0</v>
      </c>
      <c r="G457" s="82">
        <f t="shared" si="210"/>
        <v>0</v>
      </c>
      <c r="H457" s="93">
        <f>SUM($D$2:$D457)</f>
        <v>2893.3333333333344</v>
      </c>
      <c r="I457" s="94">
        <f t="shared" si="211"/>
        <v>0</v>
      </c>
      <c r="J457" s="100">
        <f>'Vehicle data and specs'!$C$6*$F457</f>
        <v>0</v>
      </c>
      <c r="K457" s="8">
        <f>'Vehicle data and specs'!$C$6*9.81*'Vehicle data and specs'!$C$17</f>
        <v>82.99260000000001</v>
      </c>
      <c r="L457" s="10">
        <f>(1/2)*'Vehicle data and specs'!$C$20*'Vehicle data and specs'!$C$11*'Vehicle data and specs'!$C$13*$D457^2</f>
        <v>0</v>
      </c>
      <c r="M457" s="101">
        <f t="shared" si="190"/>
        <v>82.99260000000001</v>
      </c>
      <c r="N457" s="111">
        <f t="shared" si="191"/>
        <v>0</v>
      </c>
      <c r="O457" s="120">
        <f t="shared" si="192"/>
        <v>0</v>
      </c>
      <c r="P457" s="11">
        <f>SUM($O$2:$O457)</f>
        <v>730509.93947643659</v>
      </c>
      <c r="Q457" s="121">
        <f t="shared" si="193"/>
        <v>730.50993947643656</v>
      </c>
      <c r="R457" s="133">
        <f t="shared" si="194"/>
        <v>0</v>
      </c>
      <c r="S457" s="35">
        <f t="shared" si="212"/>
        <v>0</v>
      </c>
      <c r="T457" s="35">
        <f t="shared" si="213"/>
        <v>0</v>
      </c>
      <c r="U457" s="134">
        <f>SUM($R$2:$R457)</f>
        <v>-298572.53603305167</v>
      </c>
      <c r="V457" s="134">
        <f t="shared" si="195"/>
        <v>298572.53603305167</v>
      </c>
      <c r="W457" s="35">
        <f t="shared" si="196"/>
        <v>-298.57253603305168</v>
      </c>
      <c r="X457" s="135">
        <f t="shared" si="197"/>
        <v>298.57253603305168</v>
      </c>
      <c r="Y457" s="150">
        <f t="shared" si="198"/>
        <v>431.93740344338488</v>
      </c>
      <c r="Z457" s="11">
        <f t="shared" si="199"/>
        <v>0</v>
      </c>
      <c r="AA457" s="12">
        <f>1/2*'Vehicle data and specs'!$C$6*$D457^2</f>
        <v>0</v>
      </c>
      <c r="AB457" s="113">
        <f t="shared" si="200"/>
        <v>0</v>
      </c>
      <c r="AC457" s="183">
        <f t="shared" si="214"/>
        <v>0.2029194276323435</v>
      </c>
      <c r="AD457" s="42">
        <f t="shared" si="201"/>
        <v>-8.2936815564736574E-2</v>
      </c>
      <c r="AE457" s="42">
        <f t="shared" si="202"/>
        <v>8.2936815564736574E-2</v>
      </c>
      <c r="AF457" s="153">
        <f t="shared" si="215"/>
        <v>0.11998261206760692</v>
      </c>
      <c r="AG457" s="156">
        <f t="shared" si="203"/>
        <v>238.85802882644134</v>
      </c>
      <c r="AH457" s="157">
        <f t="shared" si="204"/>
        <v>6.6349452451789262E-2</v>
      </c>
      <c r="AI457" s="160">
        <f t="shared" si="205"/>
        <v>0</v>
      </c>
      <c r="AJ457" s="13">
        <f t="shared" si="206"/>
        <v>0</v>
      </c>
      <c r="AK457" s="13">
        <f t="shared" si="207"/>
        <v>0</v>
      </c>
      <c r="AL457" s="161">
        <f t="shared" si="208"/>
        <v>0</v>
      </c>
    </row>
    <row r="458" spans="1:38" x14ac:dyDescent="0.45">
      <c r="A458" s="44" t="s">
        <v>1</v>
      </c>
      <c r="B458" s="16">
        <v>456</v>
      </c>
      <c r="C458" s="52">
        <v>456</v>
      </c>
      <c r="D458" s="23">
        <f t="shared" si="189"/>
        <v>0</v>
      </c>
      <c r="E458" s="58">
        <v>0</v>
      </c>
      <c r="F458" s="81">
        <f t="shared" si="209"/>
        <v>0</v>
      </c>
      <c r="G458" s="82">
        <f t="shared" si="210"/>
        <v>0</v>
      </c>
      <c r="H458" s="93">
        <f>SUM($D$2:$D458)</f>
        <v>2893.3333333333344</v>
      </c>
      <c r="I458" s="94">
        <f t="shared" si="211"/>
        <v>0</v>
      </c>
      <c r="J458" s="100">
        <f>'Vehicle data and specs'!$C$6*$F458</f>
        <v>0</v>
      </c>
      <c r="K458" s="8">
        <f>'Vehicle data and specs'!$C$6*9.81*'Vehicle data and specs'!$C$17</f>
        <v>82.99260000000001</v>
      </c>
      <c r="L458" s="10">
        <f>(1/2)*'Vehicle data and specs'!$C$20*'Vehicle data and specs'!$C$11*'Vehicle data and specs'!$C$13*$D458^2</f>
        <v>0</v>
      </c>
      <c r="M458" s="101">
        <f t="shared" si="190"/>
        <v>82.99260000000001</v>
      </c>
      <c r="N458" s="111">
        <f t="shared" si="191"/>
        <v>0</v>
      </c>
      <c r="O458" s="120">
        <f t="shared" si="192"/>
        <v>0</v>
      </c>
      <c r="P458" s="11">
        <f>SUM($O$2:$O458)</f>
        <v>730509.93947643659</v>
      </c>
      <c r="Q458" s="121">
        <f t="shared" si="193"/>
        <v>730.50993947643656</v>
      </c>
      <c r="R458" s="133">
        <f t="shared" si="194"/>
        <v>0</v>
      </c>
      <c r="S458" s="35">
        <f t="shared" si="212"/>
        <v>0</v>
      </c>
      <c r="T458" s="35">
        <f t="shared" si="213"/>
        <v>0</v>
      </c>
      <c r="U458" s="134">
        <f>SUM($R$2:$R458)</f>
        <v>-298572.53603305167</v>
      </c>
      <c r="V458" s="134">
        <f t="shared" si="195"/>
        <v>298572.53603305167</v>
      </c>
      <c r="W458" s="35">
        <f t="shared" si="196"/>
        <v>-298.57253603305168</v>
      </c>
      <c r="X458" s="135">
        <f t="shared" si="197"/>
        <v>298.57253603305168</v>
      </c>
      <c r="Y458" s="150">
        <f t="shared" si="198"/>
        <v>431.93740344338488</v>
      </c>
      <c r="Z458" s="11">
        <f t="shared" si="199"/>
        <v>0</v>
      </c>
      <c r="AA458" s="12">
        <f>1/2*'Vehicle data and specs'!$C$6*$D458^2</f>
        <v>0</v>
      </c>
      <c r="AB458" s="113">
        <f t="shared" si="200"/>
        <v>0</v>
      </c>
      <c r="AC458" s="183">
        <f t="shared" si="214"/>
        <v>0.2029194276323435</v>
      </c>
      <c r="AD458" s="42">
        <f t="shared" si="201"/>
        <v>-8.2936815564736574E-2</v>
      </c>
      <c r="AE458" s="42">
        <f t="shared" si="202"/>
        <v>8.2936815564736574E-2</v>
      </c>
      <c r="AF458" s="153">
        <f t="shared" si="215"/>
        <v>0.11998261206760692</v>
      </c>
      <c r="AG458" s="156">
        <f t="shared" si="203"/>
        <v>238.85802882644134</v>
      </c>
      <c r="AH458" s="157">
        <f t="shared" si="204"/>
        <v>6.6349452451789262E-2</v>
      </c>
      <c r="AI458" s="160">
        <f t="shared" si="205"/>
        <v>0</v>
      </c>
      <c r="AJ458" s="13">
        <f t="shared" si="206"/>
        <v>0</v>
      </c>
      <c r="AK458" s="13">
        <f t="shared" si="207"/>
        <v>0</v>
      </c>
      <c r="AL458" s="161">
        <f t="shared" si="208"/>
        <v>0</v>
      </c>
    </row>
    <row r="459" spans="1:38" x14ac:dyDescent="0.45">
      <c r="A459" s="44" t="s">
        <v>1</v>
      </c>
      <c r="B459" s="16">
        <v>457</v>
      </c>
      <c r="C459" s="52">
        <v>457</v>
      </c>
      <c r="D459" s="23">
        <f t="shared" si="189"/>
        <v>0</v>
      </c>
      <c r="E459" s="58">
        <v>0</v>
      </c>
      <c r="F459" s="81">
        <f t="shared" si="209"/>
        <v>0</v>
      </c>
      <c r="G459" s="82">
        <f t="shared" si="210"/>
        <v>0</v>
      </c>
      <c r="H459" s="93">
        <f>SUM($D$2:$D459)</f>
        <v>2893.3333333333344</v>
      </c>
      <c r="I459" s="94">
        <f t="shared" si="211"/>
        <v>0</v>
      </c>
      <c r="J459" s="100">
        <f>'Vehicle data and specs'!$C$6*$F459</f>
        <v>0</v>
      </c>
      <c r="K459" s="8">
        <f>'Vehicle data and specs'!$C$6*9.81*'Vehicle data and specs'!$C$17</f>
        <v>82.99260000000001</v>
      </c>
      <c r="L459" s="10">
        <f>(1/2)*'Vehicle data and specs'!$C$20*'Vehicle data and specs'!$C$11*'Vehicle data and specs'!$C$13*$D459^2</f>
        <v>0</v>
      </c>
      <c r="M459" s="101">
        <f t="shared" si="190"/>
        <v>82.99260000000001</v>
      </c>
      <c r="N459" s="111">
        <f t="shared" si="191"/>
        <v>0</v>
      </c>
      <c r="O459" s="120">
        <f t="shared" si="192"/>
        <v>0</v>
      </c>
      <c r="P459" s="11">
        <f>SUM($O$2:$O459)</f>
        <v>730509.93947643659</v>
      </c>
      <c r="Q459" s="121">
        <f t="shared" si="193"/>
        <v>730.50993947643656</v>
      </c>
      <c r="R459" s="133">
        <f t="shared" si="194"/>
        <v>0</v>
      </c>
      <c r="S459" s="35">
        <f t="shared" si="212"/>
        <v>0</v>
      </c>
      <c r="T459" s="35">
        <f t="shared" si="213"/>
        <v>0</v>
      </c>
      <c r="U459" s="134">
        <f>SUM($R$2:$R459)</f>
        <v>-298572.53603305167</v>
      </c>
      <c r="V459" s="134">
        <f t="shared" si="195"/>
        <v>298572.53603305167</v>
      </c>
      <c r="W459" s="35">
        <f t="shared" si="196"/>
        <v>-298.57253603305168</v>
      </c>
      <c r="X459" s="135">
        <f t="shared" si="197"/>
        <v>298.57253603305168</v>
      </c>
      <c r="Y459" s="150">
        <f t="shared" si="198"/>
        <v>431.93740344338488</v>
      </c>
      <c r="Z459" s="11">
        <f t="shared" si="199"/>
        <v>0</v>
      </c>
      <c r="AA459" s="12">
        <f>1/2*'Vehicle data and specs'!$C$6*$D459^2</f>
        <v>0</v>
      </c>
      <c r="AB459" s="113">
        <f t="shared" si="200"/>
        <v>0</v>
      </c>
      <c r="AC459" s="183">
        <f t="shared" si="214"/>
        <v>0.2029194276323435</v>
      </c>
      <c r="AD459" s="42">
        <f t="shared" si="201"/>
        <v>-8.2936815564736574E-2</v>
      </c>
      <c r="AE459" s="42">
        <f t="shared" si="202"/>
        <v>8.2936815564736574E-2</v>
      </c>
      <c r="AF459" s="153">
        <f t="shared" si="215"/>
        <v>0.11998261206760692</v>
      </c>
      <c r="AG459" s="156">
        <f t="shared" si="203"/>
        <v>238.85802882644134</v>
      </c>
      <c r="AH459" s="157">
        <f t="shared" si="204"/>
        <v>6.6349452451789262E-2</v>
      </c>
      <c r="AI459" s="160">
        <f t="shared" si="205"/>
        <v>0</v>
      </c>
      <c r="AJ459" s="13">
        <f t="shared" si="206"/>
        <v>0</v>
      </c>
      <c r="AK459" s="13">
        <f t="shared" si="207"/>
        <v>0</v>
      </c>
      <c r="AL459" s="161">
        <f t="shared" si="208"/>
        <v>0</v>
      </c>
    </row>
    <row r="460" spans="1:38" x14ac:dyDescent="0.45">
      <c r="A460" s="44" t="s">
        <v>1</v>
      </c>
      <c r="B460" s="16">
        <v>458</v>
      </c>
      <c r="C460" s="52">
        <v>458</v>
      </c>
      <c r="D460" s="23">
        <f t="shared" si="189"/>
        <v>0</v>
      </c>
      <c r="E460" s="58">
        <v>0</v>
      </c>
      <c r="F460" s="81">
        <f t="shared" si="209"/>
        <v>0</v>
      </c>
      <c r="G460" s="82">
        <f t="shared" si="210"/>
        <v>0</v>
      </c>
      <c r="H460" s="93">
        <f>SUM($D$2:$D460)</f>
        <v>2893.3333333333344</v>
      </c>
      <c r="I460" s="94">
        <f t="shared" si="211"/>
        <v>0</v>
      </c>
      <c r="J460" s="100">
        <f>'Vehicle data and specs'!$C$6*$F460</f>
        <v>0</v>
      </c>
      <c r="K460" s="8">
        <f>'Vehicle data and specs'!$C$6*9.81*'Vehicle data and specs'!$C$17</f>
        <v>82.99260000000001</v>
      </c>
      <c r="L460" s="10">
        <f>(1/2)*'Vehicle data and specs'!$C$20*'Vehicle data and specs'!$C$11*'Vehicle data and specs'!$C$13*$D460^2</f>
        <v>0</v>
      </c>
      <c r="M460" s="101">
        <f t="shared" si="190"/>
        <v>82.99260000000001</v>
      </c>
      <c r="N460" s="111">
        <f t="shared" si="191"/>
        <v>0</v>
      </c>
      <c r="O460" s="120">
        <f t="shared" si="192"/>
        <v>0</v>
      </c>
      <c r="P460" s="11">
        <f>SUM($O$2:$O460)</f>
        <v>730509.93947643659</v>
      </c>
      <c r="Q460" s="121">
        <f t="shared" si="193"/>
        <v>730.50993947643656</v>
      </c>
      <c r="R460" s="133">
        <f t="shared" si="194"/>
        <v>0</v>
      </c>
      <c r="S460" s="35">
        <f t="shared" si="212"/>
        <v>0</v>
      </c>
      <c r="T460" s="35">
        <f t="shared" si="213"/>
        <v>0</v>
      </c>
      <c r="U460" s="134">
        <f>SUM($R$2:$R460)</f>
        <v>-298572.53603305167</v>
      </c>
      <c r="V460" s="134">
        <f t="shared" si="195"/>
        <v>298572.53603305167</v>
      </c>
      <c r="W460" s="35">
        <f t="shared" si="196"/>
        <v>-298.57253603305168</v>
      </c>
      <c r="X460" s="135">
        <f t="shared" si="197"/>
        <v>298.57253603305168</v>
      </c>
      <c r="Y460" s="150">
        <f t="shared" si="198"/>
        <v>431.93740344338488</v>
      </c>
      <c r="Z460" s="11">
        <f t="shared" si="199"/>
        <v>0</v>
      </c>
      <c r="AA460" s="12">
        <f>1/2*'Vehicle data and specs'!$C$6*$D460^2</f>
        <v>0</v>
      </c>
      <c r="AB460" s="113">
        <f t="shared" si="200"/>
        <v>0</v>
      </c>
      <c r="AC460" s="183">
        <f t="shared" si="214"/>
        <v>0.2029194276323435</v>
      </c>
      <c r="AD460" s="42">
        <f t="shared" si="201"/>
        <v>-8.2936815564736574E-2</v>
      </c>
      <c r="AE460" s="42">
        <f t="shared" si="202"/>
        <v>8.2936815564736574E-2</v>
      </c>
      <c r="AF460" s="153">
        <f t="shared" si="215"/>
        <v>0.11998261206760692</v>
      </c>
      <c r="AG460" s="156">
        <f t="shared" si="203"/>
        <v>238.85802882644134</v>
      </c>
      <c r="AH460" s="157">
        <f t="shared" si="204"/>
        <v>6.6349452451789262E-2</v>
      </c>
      <c r="AI460" s="160">
        <f t="shared" si="205"/>
        <v>0</v>
      </c>
      <c r="AJ460" s="13">
        <f t="shared" si="206"/>
        <v>0</v>
      </c>
      <c r="AK460" s="13">
        <f t="shared" si="207"/>
        <v>0</v>
      </c>
      <c r="AL460" s="161">
        <f t="shared" si="208"/>
        <v>0</v>
      </c>
    </row>
    <row r="461" spans="1:38" x14ac:dyDescent="0.45">
      <c r="A461" s="44" t="s">
        <v>1</v>
      </c>
      <c r="B461" s="16">
        <v>459</v>
      </c>
      <c r="C461" s="52">
        <v>459</v>
      </c>
      <c r="D461" s="23">
        <f t="shared" si="189"/>
        <v>0</v>
      </c>
      <c r="E461" s="58">
        <v>0</v>
      </c>
      <c r="F461" s="81">
        <f t="shared" si="209"/>
        <v>0</v>
      </c>
      <c r="G461" s="82">
        <f t="shared" si="210"/>
        <v>0</v>
      </c>
      <c r="H461" s="93">
        <f>SUM($D$2:$D461)</f>
        <v>2893.3333333333344</v>
      </c>
      <c r="I461" s="94">
        <f t="shared" si="211"/>
        <v>0</v>
      </c>
      <c r="J461" s="100">
        <f>'Vehicle data and specs'!$C$6*$F461</f>
        <v>0</v>
      </c>
      <c r="K461" s="8">
        <f>'Vehicle data and specs'!$C$6*9.81*'Vehicle data and specs'!$C$17</f>
        <v>82.99260000000001</v>
      </c>
      <c r="L461" s="10">
        <f>(1/2)*'Vehicle data and specs'!$C$20*'Vehicle data and specs'!$C$11*'Vehicle data and specs'!$C$13*$D461^2</f>
        <v>0</v>
      </c>
      <c r="M461" s="101">
        <f t="shared" si="190"/>
        <v>82.99260000000001</v>
      </c>
      <c r="N461" s="111">
        <f t="shared" si="191"/>
        <v>0</v>
      </c>
      <c r="O461" s="120">
        <f t="shared" si="192"/>
        <v>0</v>
      </c>
      <c r="P461" s="11">
        <f>SUM($O$2:$O461)</f>
        <v>730509.93947643659</v>
      </c>
      <c r="Q461" s="121">
        <f t="shared" si="193"/>
        <v>730.50993947643656</v>
      </c>
      <c r="R461" s="133">
        <f t="shared" si="194"/>
        <v>0</v>
      </c>
      <c r="S461" s="35">
        <f t="shared" si="212"/>
        <v>0</v>
      </c>
      <c r="T461" s="35">
        <f t="shared" si="213"/>
        <v>0</v>
      </c>
      <c r="U461" s="134">
        <f>SUM($R$2:$R461)</f>
        <v>-298572.53603305167</v>
      </c>
      <c r="V461" s="134">
        <f t="shared" si="195"/>
        <v>298572.53603305167</v>
      </c>
      <c r="W461" s="35">
        <f t="shared" si="196"/>
        <v>-298.57253603305168</v>
      </c>
      <c r="X461" s="135">
        <f t="shared" si="197"/>
        <v>298.57253603305168</v>
      </c>
      <c r="Y461" s="150">
        <f t="shared" si="198"/>
        <v>431.93740344338488</v>
      </c>
      <c r="Z461" s="11">
        <f t="shared" si="199"/>
        <v>0</v>
      </c>
      <c r="AA461" s="12">
        <f>1/2*'Vehicle data and specs'!$C$6*$D461^2</f>
        <v>0</v>
      </c>
      <c r="AB461" s="113">
        <f t="shared" si="200"/>
        <v>0</v>
      </c>
      <c r="AC461" s="183">
        <f t="shared" si="214"/>
        <v>0.2029194276323435</v>
      </c>
      <c r="AD461" s="42">
        <f t="shared" si="201"/>
        <v>-8.2936815564736574E-2</v>
      </c>
      <c r="AE461" s="42">
        <f t="shared" si="202"/>
        <v>8.2936815564736574E-2</v>
      </c>
      <c r="AF461" s="153">
        <f t="shared" si="215"/>
        <v>0.11998261206760692</v>
      </c>
      <c r="AG461" s="156">
        <f t="shared" si="203"/>
        <v>238.85802882644134</v>
      </c>
      <c r="AH461" s="157">
        <f t="shared" si="204"/>
        <v>6.6349452451789262E-2</v>
      </c>
      <c r="AI461" s="160">
        <f t="shared" si="205"/>
        <v>0</v>
      </c>
      <c r="AJ461" s="13">
        <f t="shared" si="206"/>
        <v>0</v>
      </c>
      <c r="AK461" s="13">
        <f t="shared" si="207"/>
        <v>0</v>
      </c>
      <c r="AL461" s="161">
        <f t="shared" si="208"/>
        <v>0</v>
      </c>
    </row>
    <row r="462" spans="1:38" x14ac:dyDescent="0.45">
      <c r="A462" s="44" t="s">
        <v>1</v>
      </c>
      <c r="B462" s="16">
        <v>460</v>
      </c>
      <c r="C462" s="52">
        <v>460</v>
      </c>
      <c r="D462" s="23">
        <f t="shared" si="189"/>
        <v>0</v>
      </c>
      <c r="E462" s="58">
        <v>0</v>
      </c>
      <c r="F462" s="81">
        <f t="shared" si="209"/>
        <v>0</v>
      </c>
      <c r="G462" s="82">
        <f t="shared" si="210"/>
        <v>0</v>
      </c>
      <c r="H462" s="93">
        <f>SUM($D$2:$D462)</f>
        <v>2893.3333333333344</v>
      </c>
      <c r="I462" s="94">
        <f t="shared" si="211"/>
        <v>0</v>
      </c>
      <c r="J462" s="100">
        <f>'Vehicle data and specs'!$C$6*$F462</f>
        <v>0</v>
      </c>
      <c r="K462" s="8">
        <f>'Vehicle data and specs'!$C$6*9.81*'Vehicle data and specs'!$C$17</f>
        <v>82.99260000000001</v>
      </c>
      <c r="L462" s="10">
        <f>(1/2)*'Vehicle data and specs'!$C$20*'Vehicle data and specs'!$C$11*'Vehicle data and specs'!$C$13*$D462^2</f>
        <v>0</v>
      </c>
      <c r="M462" s="101">
        <f t="shared" si="190"/>
        <v>82.99260000000001</v>
      </c>
      <c r="N462" s="111">
        <f t="shared" si="191"/>
        <v>0</v>
      </c>
      <c r="O462" s="120">
        <f t="shared" si="192"/>
        <v>0</v>
      </c>
      <c r="P462" s="11">
        <f>SUM($O$2:$O462)</f>
        <v>730509.93947643659</v>
      </c>
      <c r="Q462" s="121">
        <f t="shared" si="193"/>
        <v>730.50993947643656</v>
      </c>
      <c r="R462" s="133">
        <f t="shared" si="194"/>
        <v>0</v>
      </c>
      <c r="S462" s="35">
        <f t="shared" si="212"/>
        <v>0</v>
      </c>
      <c r="T462" s="35">
        <f t="shared" si="213"/>
        <v>0</v>
      </c>
      <c r="U462" s="134">
        <f>SUM($R$2:$R462)</f>
        <v>-298572.53603305167</v>
      </c>
      <c r="V462" s="134">
        <f t="shared" si="195"/>
        <v>298572.53603305167</v>
      </c>
      <c r="W462" s="35">
        <f t="shared" si="196"/>
        <v>-298.57253603305168</v>
      </c>
      <c r="X462" s="135">
        <f t="shared" si="197"/>
        <v>298.57253603305168</v>
      </c>
      <c r="Y462" s="150">
        <f t="shared" si="198"/>
        <v>431.93740344338488</v>
      </c>
      <c r="Z462" s="11">
        <f t="shared" si="199"/>
        <v>0</v>
      </c>
      <c r="AA462" s="12">
        <f>1/2*'Vehicle data and specs'!$C$6*$D462^2</f>
        <v>0</v>
      </c>
      <c r="AB462" s="113">
        <f t="shared" si="200"/>
        <v>0</v>
      </c>
      <c r="AC462" s="183">
        <f t="shared" si="214"/>
        <v>0.2029194276323435</v>
      </c>
      <c r="AD462" s="42">
        <f t="shared" si="201"/>
        <v>-8.2936815564736574E-2</v>
      </c>
      <c r="AE462" s="42">
        <f t="shared" si="202"/>
        <v>8.2936815564736574E-2</v>
      </c>
      <c r="AF462" s="153">
        <f t="shared" si="215"/>
        <v>0.11998261206760692</v>
      </c>
      <c r="AG462" s="156">
        <f t="shared" si="203"/>
        <v>238.85802882644134</v>
      </c>
      <c r="AH462" s="157">
        <f t="shared" si="204"/>
        <v>6.6349452451789262E-2</v>
      </c>
      <c r="AI462" s="160">
        <f t="shared" si="205"/>
        <v>0</v>
      </c>
      <c r="AJ462" s="13">
        <f t="shared" si="206"/>
        <v>0</v>
      </c>
      <c r="AK462" s="13">
        <f t="shared" si="207"/>
        <v>0</v>
      </c>
      <c r="AL462" s="161">
        <f t="shared" si="208"/>
        <v>0</v>
      </c>
    </row>
    <row r="463" spans="1:38" x14ac:dyDescent="0.45">
      <c r="A463" s="44" t="s">
        <v>1</v>
      </c>
      <c r="B463" s="16">
        <v>461</v>
      </c>
      <c r="C463" s="52">
        <v>461</v>
      </c>
      <c r="D463" s="23">
        <f t="shared" si="189"/>
        <v>0</v>
      </c>
      <c r="E463" s="58">
        <v>0</v>
      </c>
      <c r="F463" s="81">
        <f t="shared" si="209"/>
        <v>0</v>
      </c>
      <c r="G463" s="82">
        <f t="shared" si="210"/>
        <v>0</v>
      </c>
      <c r="H463" s="93">
        <f>SUM($D$2:$D463)</f>
        <v>2893.3333333333344</v>
      </c>
      <c r="I463" s="94">
        <f t="shared" si="211"/>
        <v>0</v>
      </c>
      <c r="J463" s="100">
        <f>'Vehicle data and specs'!$C$6*$F463</f>
        <v>0</v>
      </c>
      <c r="K463" s="8">
        <f>'Vehicle data and specs'!$C$6*9.81*'Vehicle data and specs'!$C$17</f>
        <v>82.99260000000001</v>
      </c>
      <c r="L463" s="10">
        <f>(1/2)*'Vehicle data and specs'!$C$20*'Vehicle data and specs'!$C$11*'Vehicle data and specs'!$C$13*$D463^2</f>
        <v>0</v>
      </c>
      <c r="M463" s="101">
        <f t="shared" si="190"/>
        <v>82.99260000000001</v>
      </c>
      <c r="N463" s="111">
        <f t="shared" si="191"/>
        <v>0</v>
      </c>
      <c r="O463" s="120">
        <f t="shared" si="192"/>
        <v>0</v>
      </c>
      <c r="P463" s="11">
        <f>SUM($O$2:$O463)</f>
        <v>730509.93947643659</v>
      </c>
      <c r="Q463" s="121">
        <f t="shared" si="193"/>
        <v>730.50993947643656</v>
      </c>
      <c r="R463" s="133">
        <f t="shared" si="194"/>
        <v>0</v>
      </c>
      <c r="S463" s="35">
        <f t="shared" si="212"/>
        <v>0</v>
      </c>
      <c r="T463" s="35">
        <f t="shared" si="213"/>
        <v>0</v>
      </c>
      <c r="U463" s="134">
        <f>SUM($R$2:$R463)</f>
        <v>-298572.53603305167</v>
      </c>
      <c r="V463" s="134">
        <f t="shared" si="195"/>
        <v>298572.53603305167</v>
      </c>
      <c r="W463" s="35">
        <f t="shared" si="196"/>
        <v>-298.57253603305168</v>
      </c>
      <c r="X463" s="135">
        <f t="shared" si="197"/>
        <v>298.57253603305168</v>
      </c>
      <c r="Y463" s="150">
        <f t="shared" si="198"/>
        <v>431.93740344338488</v>
      </c>
      <c r="Z463" s="11">
        <f t="shared" si="199"/>
        <v>0</v>
      </c>
      <c r="AA463" s="12">
        <f>1/2*'Vehicle data and specs'!$C$6*$D463^2</f>
        <v>0</v>
      </c>
      <c r="AB463" s="113">
        <f t="shared" si="200"/>
        <v>0</v>
      </c>
      <c r="AC463" s="183">
        <f t="shared" si="214"/>
        <v>0.2029194276323435</v>
      </c>
      <c r="AD463" s="42">
        <f t="shared" si="201"/>
        <v>-8.2936815564736574E-2</v>
      </c>
      <c r="AE463" s="42">
        <f t="shared" si="202"/>
        <v>8.2936815564736574E-2</v>
      </c>
      <c r="AF463" s="153">
        <f t="shared" si="215"/>
        <v>0.11998261206760692</v>
      </c>
      <c r="AG463" s="156">
        <f t="shared" si="203"/>
        <v>238.85802882644134</v>
      </c>
      <c r="AH463" s="157">
        <f t="shared" si="204"/>
        <v>6.6349452451789262E-2</v>
      </c>
      <c r="AI463" s="160">
        <f t="shared" si="205"/>
        <v>0</v>
      </c>
      <c r="AJ463" s="13">
        <f t="shared" si="206"/>
        <v>0</v>
      </c>
      <c r="AK463" s="13">
        <f t="shared" si="207"/>
        <v>0</v>
      </c>
      <c r="AL463" s="161">
        <f t="shared" si="208"/>
        <v>0</v>
      </c>
    </row>
    <row r="464" spans="1:38" x14ac:dyDescent="0.45">
      <c r="A464" s="44" t="s">
        <v>1</v>
      </c>
      <c r="B464" s="16">
        <v>462</v>
      </c>
      <c r="C464" s="52">
        <v>462</v>
      </c>
      <c r="D464" s="23">
        <f t="shared" si="189"/>
        <v>0</v>
      </c>
      <c r="E464" s="58">
        <v>0</v>
      </c>
      <c r="F464" s="81">
        <f t="shared" si="209"/>
        <v>0</v>
      </c>
      <c r="G464" s="82">
        <f t="shared" si="210"/>
        <v>0</v>
      </c>
      <c r="H464" s="93">
        <f>SUM($D$2:$D464)</f>
        <v>2893.3333333333344</v>
      </c>
      <c r="I464" s="94">
        <f t="shared" si="211"/>
        <v>0</v>
      </c>
      <c r="J464" s="100">
        <f>'Vehicle data and specs'!$C$6*$F464</f>
        <v>0</v>
      </c>
      <c r="K464" s="8">
        <f>'Vehicle data and specs'!$C$6*9.81*'Vehicle data and specs'!$C$17</f>
        <v>82.99260000000001</v>
      </c>
      <c r="L464" s="10">
        <f>(1/2)*'Vehicle data and specs'!$C$20*'Vehicle data and specs'!$C$11*'Vehicle data and specs'!$C$13*$D464^2</f>
        <v>0</v>
      </c>
      <c r="M464" s="101">
        <f t="shared" si="190"/>
        <v>82.99260000000001</v>
      </c>
      <c r="N464" s="111">
        <f t="shared" si="191"/>
        <v>0</v>
      </c>
      <c r="O464" s="120">
        <f t="shared" si="192"/>
        <v>0</v>
      </c>
      <c r="P464" s="11">
        <f>SUM($O$2:$O464)</f>
        <v>730509.93947643659</v>
      </c>
      <c r="Q464" s="121">
        <f t="shared" si="193"/>
        <v>730.50993947643656</v>
      </c>
      <c r="R464" s="133">
        <f t="shared" si="194"/>
        <v>0</v>
      </c>
      <c r="S464" s="35">
        <f t="shared" si="212"/>
        <v>0</v>
      </c>
      <c r="T464" s="35">
        <f t="shared" si="213"/>
        <v>0</v>
      </c>
      <c r="U464" s="134">
        <f>SUM($R$2:$R464)</f>
        <v>-298572.53603305167</v>
      </c>
      <c r="V464" s="134">
        <f t="shared" si="195"/>
        <v>298572.53603305167</v>
      </c>
      <c r="W464" s="35">
        <f t="shared" si="196"/>
        <v>-298.57253603305168</v>
      </c>
      <c r="X464" s="135">
        <f t="shared" si="197"/>
        <v>298.57253603305168</v>
      </c>
      <c r="Y464" s="150">
        <f t="shared" si="198"/>
        <v>431.93740344338488</v>
      </c>
      <c r="Z464" s="11">
        <f t="shared" si="199"/>
        <v>0</v>
      </c>
      <c r="AA464" s="12">
        <f>1/2*'Vehicle data and specs'!$C$6*$D464^2</f>
        <v>0</v>
      </c>
      <c r="AB464" s="113">
        <f t="shared" si="200"/>
        <v>0</v>
      </c>
      <c r="AC464" s="183">
        <f t="shared" si="214"/>
        <v>0.2029194276323435</v>
      </c>
      <c r="AD464" s="42">
        <f t="shared" si="201"/>
        <v>-8.2936815564736574E-2</v>
      </c>
      <c r="AE464" s="42">
        <f t="shared" si="202"/>
        <v>8.2936815564736574E-2</v>
      </c>
      <c r="AF464" s="153">
        <f t="shared" si="215"/>
        <v>0.11998261206760692</v>
      </c>
      <c r="AG464" s="156">
        <f t="shared" si="203"/>
        <v>238.85802882644134</v>
      </c>
      <c r="AH464" s="157">
        <f t="shared" si="204"/>
        <v>6.6349452451789262E-2</v>
      </c>
      <c r="AI464" s="160">
        <f t="shared" si="205"/>
        <v>0</v>
      </c>
      <c r="AJ464" s="13">
        <f t="shared" si="206"/>
        <v>0</v>
      </c>
      <c r="AK464" s="13">
        <f t="shared" si="207"/>
        <v>0</v>
      </c>
      <c r="AL464" s="161">
        <f t="shared" si="208"/>
        <v>0</v>
      </c>
    </row>
    <row r="465" spans="1:38" x14ac:dyDescent="0.45">
      <c r="A465" s="44" t="s">
        <v>1</v>
      </c>
      <c r="B465" s="16">
        <v>463</v>
      </c>
      <c r="C465" s="52">
        <v>463</v>
      </c>
      <c r="D465" s="23">
        <f t="shared" si="189"/>
        <v>0</v>
      </c>
      <c r="E465" s="58">
        <v>0</v>
      </c>
      <c r="F465" s="81">
        <f t="shared" si="209"/>
        <v>0</v>
      </c>
      <c r="G465" s="82">
        <f t="shared" si="210"/>
        <v>0</v>
      </c>
      <c r="H465" s="93">
        <f>SUM($D$2:$D465)</f>
        <v>2893.3333333333344</v>
      </c>
      <c r="I465" s="94">
        <f t="shared" si="211"/>
        <v>0</v>
      </c>
      <c r="J465" s="100">
        <f>'Vehicle data and specs'!$C$6*$F465</f>
        <v>0</v>
      </c>
      <c r="K465" s="8">
        <f>'Vehicle data and specs'!$C$6*9.81*'Vehicle data and specs'!$C$17</f>
        <v>82.99260000000001</v>
      </c>
      <c r="L465" s="10">
        <f>(1/2)*'Vehicle data and specs'!$C$20*'Vehicle data and specs'!$C$11*'Vehicle data and specs'!$C$13*$D465^2</f>
        <v>0</v>
      </c>
      <c r="M465" s="101">
        <f t="shared" si="190"/>
        <v>82.99260000000001</v>
      </c>
      <c r="N465" s="111">
        <f t="shared" si="191"/>
        <v>0</v>
      </c>
      <c r="O465" s="120">
        <f t="shared" si="192"/>
        <v>0</v>
      </c>
      <c r="P465" s="11">
        <f>SUM($O$2:$O465)</f>
        <v>730509.93947643659</v>
      </c>
      <c r="Q465" s="121">
        <f t="shared" si="193"/>
        <v>730.50993947643656</v>
      </c>
      <c r="R465" s="133">
        <f t="shared" si="194"/>
        <v>0</v>
      </c>
      <c r="S465" s="35">
        <f t="shared" si="212"/>
        <v>0</v>
      </c>
      <c r="T465" s="35">
        <f t="shared" si="213"/>
        <v>0</v>
      </c>
      <c r="U465" s="134">
        <f>SUM($R$2:$R465)</f>
        <v>-298572.53603305167</v>
      </c>
      <c r="V465" s="134">
        <f t="shared" si="195"/>
        <v>298572.53603305167</v>
      </c>
      <c r="W465" s="35">
        <f t="shared" si="196"/>
        <v>-298.57253603305168</v>
      </c>
      <c r="X465" s="135">
        <f t="shared" si="197"/>
        <v>298.57253603305168</v>
      </c>
      <c r="Y465" s="150">
        <f t="shared" si="198"/>
        <v>431.93740344338488</v>
      </c>
      <c r="Z465" s="11">
        <f t="shared" si="199"/>
        <v>0</v>
      </c>
      <c r="AA465" s="12">
        <f>1/2*'Vehicle data and specs'!$C$6*$D465^2</f>
        <v>0</v>
      </c>
      <c r="AB465" s="113">
        <f t="shared" si="200"/>
        <v>0</v>
      </c>
      <c r="AC465" s="183">
        <f t="shared" si="214"/>
        <v>0.2029194276323435</v>
      </c>
      <c r="AD465" s="42">
        <f t="shared" si="201"/>
        <v>-8.2936815564736574E-2</v>
      </c>
      <c r="AE465" s="42">
        <f t="shared" si="202"/>
        <v>8.2936815564736574E-2</v>
      </c>
      <c r="AF465" s="153">
        <f t="shared" si="215"/>
        <v>0.11998261206760692</v>
      </c>
      <c r="AG465" s="156">
        <f t="shared" si="203"/>
        <v>238.85802882644134</v>
      </c>
      <c r="AH465" s="157">
        <f t="shared" si="204"/>
        <v>6.6349452451789262E-2</v>
      </c>
      <c r="AI465" s="160">
        <f t="shared" si="205"/>
        <v>0</v>
      </c>
      <c r="AJ465" s="13">
        <f t="shared" si="206"/>
        <v>0</v>
      </c>
      <c r="AK465" s="13">
        <f t="shared" si="207"/>
        <v>0</v>
      </c>
      <c r="AL465" s="161">
        <f t="shared" si="208"/>
        <v>0</v>
      </c>
    </row>
    <row r="466" spans="1:38" x14ac:dyDescent="0.45">
      <c r="A466" s="44" t="s">
        <v>1</v>
      </c>
      <c r="B466" s="16">
        <v>464</v>
      </c>
      <c r="C466" s="52">
        <v>464</v>
      </c>
      <c r="D466" s="23">
        <f t="shared" si="189"/>
        <v>0</v>
      </c>
      <c r="E466" s="58">
        <v>0</v>
      </c>
      <c r="F466" s="81">
        <f t="shared" si="209"/>
        <v>0</v>
      </c>
      <c r="G466" s="82">
        <f t="shared" si="210"/>
        <v>0</v>
      </c>
      <c r="H466" s="93">
        <f>SUM($D$2:$D466)</f>
        <v>2893.3333333333344</v>
      </c>
      <c r="I466" s="94">
        <f t="shared" si="211"/>
        <v>0</v>
      </c>
      <c r="J466" s="100">
        <f>'Vehicle data and specs'!$C$6*$F466</f>
        <v>0</v>
      </c>
      <c r="K466" s="8">
        <f>'Vehicle data and specs'!$C$6*9.81*'Vehicle data and specs'!$C$17</f>
        <v>82.99260000000001</v>
      </c>
      <c r="L466" s="10">
        <f>(1/2)*'Vehicle data and specs'!$C$20*'Vehicle data and specs'!$C$11*'Vehicle data and specs'!$C$13*$D466^2</f>
        <v>0</v>
      </c>
      <c r="M466" s="101">
        <f t="shared" si="190"/>
        <v>82.99260000000001</v>
      </c>
      <c r="N466" s="111">
        <f t="shared" si="191"/>
        <v>0</v>
      </c>
      <c r="O466" s="120">
        <f t="shared" si="192"/>
        <v>0</v>
      </c>
      <c r="P466" s="11">
        <f>SUM($O$2:$O466)</f>
        <v>730509.93947643659</v>
      </c>
      <c r="Q466" s="121">
        <f t="shared" si="193"/>
        <v>730.50993947643656</v>
      </c>
      <c r="R466" s="133">
        <f t="shared" si="194"/>
        <v>0</v>
      </c>
      <c r="S466" s="35">
        <f t="shared" si="212"/>
        <v>0</v>
      </c>
      <c r="T466" s="35">
        <f t="shared" si="213"/>
        <v>0</v>
      </c>
      <c r="U466" s="134">
        <f>SUM($R$2:$R466)</f>
        <v>-298572.53603305167</v>
      </c>
      <c r="V466" s="134">
        <f t="shared" si="195"/>
        <v>298572.53603305167</v>
      </c>
      <c r="W466" s="35">
        <f t="shared" si="196"/>
        <v>-298.57253603305168</v>
      </c>
      <c r="X466" s="135">
        <f t="shared" si="197"/>
        <v>298.57253603305168</v>
      </c>
      <c r="Y466" s="150">
        <f t="shared" si="198"/>
        <v>431.93740344338488</v>
      </c>
      <c r="Z466" s="11">
        <f t="shared" si="199"/>
        <v>0</v>
      </c>
      <c r="AA466" s="12">
        <f>1/2*'Vehicle data and specs'!$C$6*$D466^2</f>
        <v>0</v>
      </c>
      <c r="AB466" s="113">
        <f t="shared" si="200"/>
        <v>0</v>
      </c>
      <c r="AC466" s="183">
        <f t="shared" si="214"/>
        <v>0.2029194276323435</v>
      </c>
      <c r="AD466" s="42">
        <f t="shared" si="201"/>
        <v>-8.2936815564736574E-2</v>
      </c>
      <c r="AE466" s="42">
        <f t="shared" si="202"/>
        <v>8.2936815564736574E-2</v>
      </c>
      <c r="AF466" s="153">
        <f t="shared" si="215"/>
        <v>0.11998261206760692</v>
      </c>
      <c r="AG466" s="156">
        <f t="shared" si="203"/>
        <v>238.85802882644134</v>
      </c>
      <c r="AH466" s="157">
        <f t="shared" si="204"/>
        <v>6.6349452451789262E-2</v>
      </c>
      <c r="AI466" s="160">
        <f t="shared" si="205"/>
        <v>0</v>
      </c>
      <c r="AJ466" s="13">
        <f t="shared" si="206"/>
        <v>0</v>
      </c>
      <c r="AK466" s="13">
        <f t="shared" si="207"/>
        <v>0</v>
      </c>
      <c r="AL466" s="161">
        <f t="shared" si="208"/>
        <v>0</v>
      </c>
    </row>
    <row r="467" spans="1:38" x14ac:dyDescent="0.45">
      <c r="A467" s="44" t="s">
        <v>1</v>
      </c>
      <c r="B467" s="16">
        <v>465</v>
      </c>
      <c r="C467" s="52">
        <v>465</v>
      </c>
      <c r="D467" s="23">
        <f t="shared" si="189"/>
        <v>0</v>
      </c>
      <c r="E467" s="58">
        <v>0</v>
      </c>
      <c r="F467" s="81">
        <f t="shared" si="209"/>
        <v>0</v>
      </c>
      <c r="G467" s="82">
        <f t="shared" si="210"/>
        <v>0</v>
      </c>
      <c r="H467" s="93">
        <f>SUM($D$2:$D467)</f>
        <v>2893.3333333333344</v>
      </c>
      <c r="I467" s="94">
        <f t="shared" si="211"/>
        <v>0</v>
      </c>
      <c r="J467" s="100">
        <f>'Vehicle data and specs'!$C$6*$F467</f>
        <v>0</v>
      </c>
      <c r="K467" s="8">
        <f>'Vehicle data and specs'!$C$6*9.81*'Vehicle data and specs'!$C$17</f>
        <v>82.99260000000001</v>
      </c>
      <c r="L467" s="10">
        <f>(1/2)*'Vehicle data and specs'!$C$20*'Vehicle data and specs'!$C$11*'Vehicle data and specs'!$C$13*$D467^2</f>
        <v>0</v>
      </c>
      <c r="M467" s="101">
        <f t="shared" si="190"/>
        <v>82.99260000000001</v>
      </c>
      <c r="N467" s="111">
        <f t="shared" si="191"/>
        <v>0</v>
      </c>
      <c r="O467" s="120">
        <f t="shared" si="192"/>
        <v>0</v>
      </c>
      <c r="P467" s="11">
        <f>SUM($O$2:$O467)</f>
        <v>730509.93947643659</v>
      </c>
      <c r="Q467" s="121">
        <f t="shared" si="193"/>
        <v>730.50993947643656</v>
      </c>
      <c r="R467" s="133">
        <f t="shared" si="194"/>
        <v>0</v>
      </c>
      <c r="S467" s="35">
        <f t="shared" si="212"/>
        <v>0</v>
      </c>
      <c r="T467" s="35">
        <f t="shared" si="213"/>
        <v>0</v>
      </c>
      <c r="U467" s="134">
        <f>SUM($R$2:$R467)</f>
        <v>-298572.53603305167</v>
      </c>
      <c r="V467" s="134">
        <f t="shared" si="195"/>
        <v>298572.53603305167</v>
      </c>
      <c r="W467" s="35">
        <f t="shared" si="196"/>
        <v>-298.57253603305168</v>
      </c>
      <c r="X467" s="135">
        <f t="shared" si="197"/>
        <v>298.57253603305168</v>
      </c>
      <c r="Y467" s="150">
        <f t="shared" si="198"/>
        <v>431.93740344338488</v>
      </c>
      <c r="Z467" s="11">
        <f t="shared" si="199"/>
        <v>0</v>
      </c>
      <c r="AA467" s="12">
        <f>1/2*'Vehicle data and specs'!$C$6*$D467^2</f>
        <v>0</v>
      </c>
      <c r="AB467" s="113">
        <f t="shared" si="200"/>
        <v>0</v>
      </c>
      <c r="AC467" s="183">
        <f t="shared" si="214"/>
        <v>0.2029194276323435</v>
      </c>
      <c r="AD467" s="42">
        <f t="shared" si="201"/>
        <v>-8.2936815564736574E-2</v>
      </c>
      <c r="AE467" s="42">
        <f t="shared" si="202"/>
        <v>8.2936815564736574E-2</v>
      </c>
      <c r="AF467" s="153">
        <f t="shared" si="215"/>
        <v>0.11998261206760692</v>
      </c>
      <c r="AG467" s="156">
        <f t="shared" si="203"/>
        <v>238.85802882644134</v>
      </c>
      <c r="AH467" s="157">
        <f t="shared" si="204"/>
        <v>6.6349452451789262E-2</v>
      </c>
      <c r="AI467" s="160">
        <f t="shared" si="205"/>
        <v>0</v>
      </c>
      <c r="AJ467" s="13">
        <f t="shared" si="206"/>
        <v>0</v>
      </c>
      <c r="AK467" s="13">
        <f t="shared" si="207"/>
        <v>0</v>
      </c>
      <c r="AL467" s="161">
        <f t="shared" si="208"/>
        <v>0</v>
      </c>
    </row>
    <row r="468" spans="1:38" x14ac:dyDescent="0.45">
      <c r="A468" s="44" t="s">
        <v>1</v>
      </c>
      <c r="B468" s="16">
        <v>466</v>
      </c>
      <c r="C468" s="52">
        <v>466</v>
      </c>
      <c r="D468" s="23">
        <f t="shared" si="189"/>
        <v>0</v>
      </c>
      <c r="E468" s="58">
        <v>0</v>
      </c>
      <c r="F468" s="81">
        <f t="shared" si="209"/>
        <v>0</v>
      </c>
      <c r="G468" s="82">
        <f t="shared" si="210"/>
        <v>0</v>
      </c>
      <c r="H468" s="93">
        <f>SUM($D$2:$D468)</f>
        <v>2893.3333333333344</v>
      </c>
      <c r="I468" s="94">
        <f t="shared" si="211"/>
        <v>0</v>
      </c>
      <c r="J468" s="100">
        <f>'Vehicle data and specs'!$C$6*$F468</f>
        <v>0</v>
      </c>
      <c r="K468" s="8">
        <f>'Vehicle data and specs'!$C$6*9.81*'Vehicle data and specs'!$C$17</f>
        <v>82.99260000000001</v>
      </c>
      <c r="L468" s="10">
        <f>(1/2)*'Vehicle data and specs'!$C$20*'Vehicle data and specs'!$C$11*'Vehicle data and specs'!$C$13*$D468^2</f>
        <v>0</v>
      </c>
      <c r="M468" s="101">
        <f t="shared" si="190"/>
        <v>82.99260000000001</v>
      </c>
      <c r="N468" s="111">
        <f t="shared" si="191"/>
        <v>0</v>
      </c>
      <c r="O468" s="120">
        <f t="shared" si="192"/>
        <v>0</v>
      </c>
      <c r="P468" s="11">
        <f>SUM($O$2:$O468)</f>
        <v>730509.93947643659</v>
      </c>
      <c r="Q468" s="121">
        <f t="shared" si="193"/>
        <v>730.50993947643656</v>
      </c>
      <c r="R468" s="133">
        <f t="shared" si="194"/>
        <v>0</v>
      </c>
      <c r="S468" s="35">
        <f t="shared" si="212"/>
        <v>0</v>
      </c>
      <c r="T468" s="35">
        <f t="shared" si="213"/>
        <v>0</v>
      </c>
      <c r="U468" s="134">
        <f>SUM($R$2:$R468)</f>
        <v>-298572.53603305167</v>
      </c>
      <c r="V468" s="134">
        <f t="shared" si="195"/>
        <v>298572.53603305167</v>
      </c>
      <c r="W468" s="35">
        <f t="shared" si="196"/>
        <v>-298.57253603305168</v>
      </c>
      <c r="X468" s="135">
        <f t="shared" si="197"/>
        <v>298.57253603305168</v>
      </c>
      <c r="Y468" s="150">
        <f t="shared" si="198"/>
        <v>431.93740344338488</v>
      </c>
      <c r="Z468" s="11">
        <f t="shared" si="199"/>
        <v>0</v>
      </c>
      <c r="AA468" s="12">
        <f>1/2*'Vehicle data and specs'!$C$6*$D468^2</f>
        <v>0</v>
      </c>
      <c r="AB468" s="113">
        <f t="shared" si="200"/>
        <v>0</v>
      </c>
      <c r="AC468" s="183">
        <f t="shared" si="214"/>
        <v>0.2029194276323435</v>
      </c>
      <c r="AD468" s="42">
        <f t="shared" si="201"/>
        <v>-8.2936815564736574E-2</v>
      </c>
      <c r="AE468" s="42">
        <f t="shared" si="202"/>
        <v>8.2936815564736574E-2</v>
      </c>
      <c r="AF468" s="153">
        <f t="shared" si="215"/>
        <v>0.11998261206760692</v>
      </c>
      <c r="AG468" s="156">
        <f t="shared" si="203"/>
        <v>238.85802882644134</v>
      </c>
      <c r="AH468" s="157">
        <f t="shared" si="204"/>
        <v>6.6349452451789262E-2</v>
      </c>
      <c r="AI468" s="160">
        <f t="shared" si="205"/>
        <v>0</v>
      </c>
      <c r="AJ468" s="13">
        <f t="shared" si="206"/>
        <v>0</v>
      </c>
      <c r="AK468" s="13">
        <f t="shared" si="207"/>
        <v>0</v>
      </c>
      <c r="AL468" s="161">
        <f t="shared" si="208"/>
        <v>0</v>
      </c>
    </row>
    <row r="469" spans="1:38" x14ac:dyDescent="0.45">
      <c r="A469" s="44" t="s">
        <v>1</v>
      </c>
      <c r="B469" s="16">
        <v>467</v>
      </c>
      <c r="C469" s="52">
        <v>467</v>
      </c>
      <c r="D469" s="23">
        <f t="shared" si="189"/>
        <v>0</v>
      </c>
      <c r="E469" s="58">
        <v>0</v>
      </c>
      <c r="F469" s="81">
        <f t="shared" si="209"/>
        <v>0</v>
      </c>
      <c r="G469" s="82">
        <f t="shared" si="210"/>
        <v>0</v>
      </c>
      <c r="H469" s="93">
        <f>SUM($D$2:$D469)</f>
        <v>2893.3333333333344</v>
      </c>
      <c r="I469" s="94">
        <f t="shared" si="211"/>
        <v>0</v>
      </c>
      <c r="J469" s="100">
        <f>'Vehicle data and specs'!$C$6*$F469</f>
        <v>0</v>
      </c>
      <c r="K469" s="8">
        <f>'Vehicle data and specs'!$C$6*9.81*'Vehicle data and specs'!$C$17</f>
        <v>82.99260000000001</v>
      </c>
      <c r="L469" s="10">
        <f>(1/2)*'Vehicle data and specs'!$C$20*'Vehicle data and specs'!$C$11*'Vehicle data and specs'!$C$13*$D469^2</f>
        <v>0</v>
      </c>
      <c r="M469" s="101">
        <f t="shared" si="190"/>
        <v>82.99260000000001</v>
      </c>
      <c r="N469" s="111">
        <f t="shared" si="191"/>
        <v>0</v>
      </c>
      <c r="O469" s="120">
        <f t="shared" si="192"/>
        <v>0</v>
      </c>
      <c r="P469" s="11">
        <f>SUM($O$2:$O469)</f>
        <v>730509.93947643659</v>
      </c>
      <c r="Q469" s="121">
        <f t="shared" si="193"/>
        <v>730.50993947643656</v>
      </c>
      <c r="R469" s="133">
        <f t="shared" si="194"/>
        <v>0</v>
      </c>
      <c r="S469" s="35">
        <f t="shared" si="212"/>
        <v>0</v>
      </c>
      <c r="T469" s="35">
        <f t="shared" si="213"/>
        <v>0</v>
      </c>
      <c r="U469" s="134">
        <f>SUM($R$2:$R469)</f>
        <v>-298572.53603305167</v>
      </c>
      <c r="V469" s="134">
        <f t="shared" si="195"/>
        <v>298572.53603305167</v>
      </c>
      <c r="W469" s="35">
        <f t="shared" si="196"/>
        <v>-298.57253603305168</v>
      </c>
      <c r="X469" s="135">
        <f t="shared" si="197"/>
        <v>298.57253603305168</v>
      </c>
      <c r="Y469" s="150">
        <f t="shared" si="198"/>
        <v>431.93740344338488</v>
      </c>
      <c r="Z469" s="11">
        <f t="shared" si="199"/>
        <v>0</v>
      </c>
      <c r="AA469" s="12">
        <f>1/2*'Vehicle data and specs'!$C$6*$D469^2</f>
        <v>0</v>
      </c>
      <c r="AB469" s="113">
        <f t="shared" si="200"/>
        <v>0</v>
      </c>
      <c r="AC469" s="183">
        <f t="shared" si="214"/>
        <v>0.2029194276323435</v>
      </c>
      <c r="AD469" s="42">
        <f t="shared" si="201"/>
        <v>-8.2936815564736574E-2</v>
      </c>
      <c r="AE469" s="42">
        <f t="shared" si="202"/>
        <v>8.2936815564736574E-2</v>
      </c>
      <c r="AF469" s="153">
        <f t="shared" si="215"/>
        <v>0.11998261206760692</v>
      </c>
      <c r="AG469" s="156">
        <f t="shared" si="203"/>
        <v>238.85802882644134</v>
      </c>
      <c r="AH469" s="157">
        <f t="shared" si="204"/>
        <v>6.6349452451789262E-2</v>
      </c>
      <c r="AI469" s="160">
        <f t="shared" si="205"/>
        <v>0</v>
      </c>
      <c r="AJ469" s="13">
        <f t="shared" si="206"/>
        <v>0</v>
      </c>
      <c r="AK469" s="13">
        <f t="shared" si="207"/>
        <v>0</v>
      </c>
      <c r="AL469" s="161">
        <f t="shared" si="208"/>
        <v>0</v>
      </c>
    </row>
    <row r="470" spans="1:38" x14ac:dyDescent="0.45">
      <c r="A470" s="44" t="s">
        <v>1</v>
      </c>
      <c r="B470" s="16">
        <v>468</v>
      </c>
      <c r="C470" s="52">
        <v>468</v>
      </c>
      <c r="D470" s="23">
        <f t="shared" si="189"/>
        <v>0</v>
      </c>
      <c r="E470" s="58">
        <v>0</v>
      </c>
      <c r="F470" s="81">
        <f t="shared" si="209"/>
        <v>0</v>
      </c>
      <c r="G470" s="82">
        <f t="shared" si="210"/>
        <v>0</v>
      </c>
      <c r="H470" s="93">
        <f>SUM($D$2:$D470)</f>
        <v>2893.3333333333344</v>
      </c>
      <c r="I470" s="94">
        <f t="shared" si="211"/>
        <v>0</v>
      </c>
      <c r="J470" s="100">
        <f>'Vehicle data and specs'!$C$6*$F470</f>
        <v>0</v>
      </c>
      <c r="K470" s="8">
        <f>'Vehicle data and specs'!$C$6*9.81*'Vehicle data and specs'!$C$17</f>
        <v>82.99260000000001</v>
      </c>
      <c r="L470" s="10">
        <f>(1/2)*'Vehicle data and specs'!$C$20*'Vehicle data and specs'!$C$11*'Vehicle data and specs'!$C$13*$D470^2</f>
        <v>0</v>
      </c>
      <c r="M470" s="101">
        <f t="shared" si="190"/>
        <v>82.99260000000001</v>
      </c>
      <c r="N470" s="111">
        <f t="shared" si="191"/>
        <v>0</v>
      </c>
      <c r="O470" s="120">
        <f t="shared" si="192"/>
        <v>0</v>
      </c>
      <c r="P470" s="11">
        <f>SUM($O$2:$O470)</f>
        <v>730509.93947643659</v>
      </c>
      <c r="Q470" s="121">
        <f t="shared" si="193"/>
        <v>730.50993947643656</v>
      </c>
      <c r="R470" s="133">
        <f t="shared" si="194"/>
        <v>0</v>
      </c>
      <c r="S470" s="35">
        <f t="shared" si="212"/>
        <v>0</v>
      </c>
      <c r="T470" s="35">
        <f t="shared" si="213"/>
        <v>0</v>
      </c>
      <c r="U470" s="134">
        <f>SUM($R$2:$R470)</f>
        <v>-298572.53603305167</v>
      </c>
      <c r="V470" s="134">
        <f t="shared" si="195"/>
        <v>298572.53603305167</v>
      </c>
      <c r="W470" s="35">
        <f t="shared" si="196"/>
        <v>-298.57253603305168</v>
      </c>
      <c r="X470" s="135">
        <f t="shared" si="197"/>
        <v>298.57253603305168</v>
      </c>
      <c r="Y470" s="150">
        <f t="shared" si="198"/>
        <v>431.93740344338488</v>
      </c>
      <c r="Z470" s="11">
        <f t="shared" si="199"/>
        <v>0</v>
      </c>
      <c r="AA470" s="12">
        <f>1/2*'Vehicle data and specs'!$C$6*$D470^2</f>
        <v>0</v>
      </c>
      <c r="AB470" s="113">
        <f t="shared" si="200"/>
        <v>0</v>
      </c>
      <c r="AC470" s="183">
        <f t="shared" si="214"/>
        <v>0.2029194276323435</v>
      </c>
      <c r="AD470" s="42">
        <f t="shared" si="201"/>
        <v>-8.2936815564736574E-2</v>
      </c>
      <c r="AE470" s="42">
        <f t="shared" si="202"/>
        <v>8.2936815564736574E-2</v>
      </c>
      <c r="AF470" s="153">
        <f t="shared" si="215"/>
        <v>0.11998261206760692</v>
      </c>
      <c r="AG470" s="156">
        <f t="shared" si="203"/>
        <v>238.85802882644134</v>
      </c>
      <c r="AH470" s="157">
        <f t="shared" si="204"/>
        <v>6.6349452451789262E-2</v>
      </c>
      <c r="AI470" s="160">
        <f t="shared" si="205"/>
        <v>0</v>
      </c>
      <c r="AJ470" s="13">
        <f t="shared" si="206"/>
        <v>0</v>
      </c>
      <c r="AK470" s="13">
        <f t="shared" si="207"/>
        <v>0</v>
      </c>
      <c r="AL470" s="161">
        <f t="shared" si="208"/>
        <v>0</v>
      </c>
    </row>
    <row r="471" spans="1:38" x14ac:dyDescent="0.45">
      <c r="A471" s="44" t="s">
        <v>1</v>
      </c>
      <c r="B471" s="16">
        <v>469</v>
      </c>
      <c r="C471" s="52">
        <v>469</v>
      </c>
      <c r="D471" s="23">
        <f t="shared" si="189"/>
        <v>0</v>
      </c>
      <c r="E471" s="58">
        <v>0</v>
      </c>
      <c r="F471" s="81">
        <f t="shared" si="209"/>
        <v>0</v>
      </c>
      <c r="G471" s="82">
        <f t="shared" si="210"/>
        <v>0</v>
      </c>
      <c r="H471" s="93">
        <f>SUM($D$2:$D471)</f>
        <v>2893.3333333333344</v>
      </c>
      <c r="I471" s="94">
        <f t="shared" si="211"/>
        <v>0</v>
      </c>
      <c r="J471" s="100">
        <f>'Vehicle data and specs'!$C$6*$F471</f>
        <v>0</v>
      </c>
      <c r="K471" s="8">
        <f>'Vehicle data and specs'!$C$6*9.81*'Vehicle data and specs'!$C$17</f>
        <v>82.99260000000001</v>
      </c>
      <c r="L471" s="10">
        <f>(1/2)*'Vehicle data and specs'!$C$20*'Vehicle data and specs'!$C$11*'Vehicle data and specs'!$C$13*$D471^2</f>
        <v>0</v>
      </c>
      <c r="M471" s="101">
        <f t="shared" si="190"/>
        <v>82.99260000000001</v>
      </c>
      <c r="N471" s="111">
        <f t="shared" si="191"/>
        <v>0</v>
      </c>
      <c r="O471" s="120">
        <f t="shared" si="192"/>
        <v>0</v>
      </c>
      <c r="P471" s="11">
        <f>SUM($O$2:$O471)</f>
        <v>730509.93947643659</v>
      </c>
      <c r="Q471" s="121">
        <f t="shared" si="193"/>
        <v>730.50993947643656</v>
      </c>
      <c r="R471" s="133">
        <f t="shared" si="194"/>
        <v>0</v>
      </c>
      <c r="S471" s="35">
        <f t="shared" si="212"/>
        <v>0</v>
      </c>
      <c r="T471" s="35">
        <f t="shared" si="213"/>
        <v>0</v>
      </c>
      <c r="U471" s="134">
        <f>SUM($R$2:$R471)</f>
        <v>-298572.53603305167</v>
      </c>
      <c r="V471" s="134">
        <f t="shared" si="195"/>
        <v>298572.53603305167</v>
      </c>
      <c r="W471" s="35">
        <f t="shared" si="196"/>
        <v>-298.57253603305168</v>
      </c>
      <c r="X471" s="135">
        <f t="shared" si="197"/>
        <v>298.57253603305168</v>
      </c>
      <c r="Y471" s="150">
        <f t="shared" si="198"/>
        <v>431.93740344338488</v>
      </c>
      <c r="Z471" s="11">
        <f t="shared" si="199"/>
        <v>0</v>
      </c>
      <c r="AA471" s="12">
        <f>1/2*'Vehicle data and specs'!$C$6*$D471^2</f>
        <v>0</v>
      </c>
      <c r="AB471" s="113">
        <f t="shared" si="200"/>
        <v>0</v>
      </c>
      <c r="AC471" s="183">
        <f t="shared" si="214"/>
        <v>0.2029194276323435</v>
      </c>
      <c r="AD471" s="42">
        <f t="shared" si="201"/>
        <v>-8.2936815564736574E-2</v>
      </c>
      <c r="AE471" s="42">
        <f t="shared" si="202"/>
        <v>8.2936815564736574E-2</v>
      </c>
      <c r="AF471" s="153">
        <f t="shared" si="215"/>
        <v>0.11998261206760692</v>
      </c>
      <c r="AG471" s="156">
        <f t="shared" si="203"/>
        <v>238.85802882644134</v>
      </c>
      <c r="AH471" s="157">
        <f t="shared" si="204"/>
        <v>6.6349452451789262E-2</v>
      </c>
      <c r="AI471" s="160">
        <f t="shared" si="205"/>
        <v>0</v>
      </c>
      <c r="AJ471" s="13">
        <f t="shared" si="206"/>
        <v>0</v>
      </c>
      <c r="AK471" s="13">
        <f t="shared" si="207"/>
        <v>0</v>
      </c>
      <c r="AL471" s="161">
        <f t="shared" si="208"/>
        <v>0</v>
      </c>
    </row>
    <row r="472" spans="1:38" x14ac:dyDescent="0.45">
      <c r="A472" s="44" t="s">
        <v>1</v>
      </c>
      <c r="B472" s="16">
        <v>470</v>
      </c>
      <c r="C472" s="52">
        <v>470</v>
      </c>
      <c r="D472" s="23">
        <f t="shared" si="189"/>
        <v>0</v>
      </c>
      <c r="E472" s="58">
        <v>0</v>
      </c>
      <c r="F472" s="81">
        <f t="shared" si="209"/>
        <v>0</v>
      </c>
      <c r="G472" s="82">
        <f t="shared" si="210"/>
        <v>0</v>
      </c>
      <c r="H472" s="93">
        <f>SUM($D$2:$D472)</f>
        <v>2893.3333333333344</v>
      </c>
      <c r="I472" s="94">
        <f t="shared" si="211"/>
        <v>0</v>
      </c>
      <c r="J472" s="100">
        <f>'Vehicle data and specs'!$C$6*$F472</f>
        <v>0</v>
      </c>
      <c r="K472" s="8">
        <f>'Vehicle data and specs'!$C$6*9.81*'Vehicle data and specs'!$C$17</f>
        <v>82.99260000000001</v>
      </c>
      <c r="L472" s="10">
        <f>(1/2)*'Vehicle data and specs'!$C$20*'Vehicle data and specs'!$C$11*'Vehicle data and specs'!$C$13*$D472^2</f>
        <v>0</v>
      </c>
      <c r="M472" s="101">
        <f t="shared" si="190"/>
        <v>82.99260000000001</v>
      </c>
      <c r="N472" s="111">
        <f t="shared" si="191"/>
        <v>0</v>
      </c>
      <c r="O472" s="120">
        <f t="shared" si="192"/>
        <v>0</v>
      </c>
      <c r="P472" s="11">
        <f>SUM($O$2:$O472)</f>
        <v>730509.93947643659</v>
      </c>
      <c r="Q472" s="121">
        <f t="shared" si="193"/>
        <v>730.50993947643656</v>
      </c>
      <c r="R472" s="133">
        <f t="shared" si="194"/>
        <v>0</v>
      </c>
      <c r="S472" s="35">
        <f t="shared" si="212"/>
        <v>0</v>
      </c>
      <c r="T472" s="35">
        <f t="shared" si="213"/>
        <v>0</v>
      </c>
      <c r="U472" s="134">
        <f>SUM($R$2:$R472)</f>
        <v>-298572.53603305167</v>
      </c>
      <c r="V472" s="134">
        <f t="shared" si="195"/>
        <v>298572.53603305167</v>
      </c>
      <c r="W472" s="35">
        <f t="shared" si="196"/>
        <v>-298.57253603305168</v>
      </c>
      <c r="X472" s="135">
        <f t="shared" si="197"/>
        <v>298.57253603305168</v>
      </c>
      <c r="Y472" s="150">
        <f t="shared" si="198"/>
        <v>431.93740344338488</v>
      </c>
      <c r="Z472" s="11">
        <f t="shared" si="199"/>
        <v>0</v>
      </c>
      <c r="AA472" s="12">
        <f>1/2*'Vehicle data and specs'!$C$6*$D472^2</f>
        <v>0</v>
      </c>
      <c r="AB472" s="113">
        <f t="shared" si="200"/>
        <v>0</v>
      </c>
      <c r="AC472" s="183">
        <f t="shared" si="214"/>
        <v>0.2029194276323435</v>
      </c>
      <c r="AD472" s="42">
        <f t="shared" si="201"/>
        <v>-8.2936815564736574E-2</v>
      </c>
      <c r="AE472" s="42">
        <f t="shared" si="202"/>
        <v>8.2936815564736574E-2</v>
      </c>
      <c r="AF472" s="153">
        <f t="shared" si="215"/>
        <v>0.11998261206760692</v>
      </c>
      <c r="AG472" s="156">
        <f t="shared" si="203"/>
        <v>238.85802882644134</v>
      </c>
      <c r="AH472" s="157">
        <f t="shared" si="204"/>
        <v>6.6349452451789262E-2</v>
      </c>
      <c r="AI472" s="160">
        <f t="shared" si="205"/>
        <v>0</v>
      </c>
      <c r="AJ472" s="13">
        <f t="shared" si="206"/>
        <v>0</v>
      </c>
      <c r="AK472" s="13">
        <f t="shared" si="207"/>
        <v>0</v>
      </c>
      <c r="AL472" s="161">
        <f t="shared" si="208"/>
        <v>0</v>
      </c>
    </row>
    <row r="473" spans="1:38" x14ac:dyDescent="0.45">
      <c r="A473" s="44" t="s">
        <v>1</v>
      </c>
      <c r="B473" s="16">
        <v>471</v>
      </c>
      <c r="C473" s="52">
        <v>471</v>
      </c>
      <c r="D473" s="23">
        <f t="shared" si="189"/>
        <v>0</v>
      </c>
      <c r="E473" s="58">
        <v>0</v>
      </c>
      <c r="F473" s="81">
        <f t="shared" si="209"/>
        <v>0</v>
      </c>
      <c r="G473" s="82">
        <f t="shared" si="210"/>
        <v>0</v>
      </c>
      <c r="H473" s="93">
        <f>SUM($D$2:$D473)</f>
        <v>2893.3333333333344</v>
      </c>
      <c r="I473" s="94">
        <f t="shared" si="211"/>
        <v>0</v>
      </c>
      <c r="J473" s="100">
        <f>'Vehicle data and specs'!$C$6*$F473</f>
        <v>0</v>
      </c>
      <c r="K473" s="8">
        <f>'Vehicle data and specs'!$C$6*9.81*'Vehicle data and specs'!$C$17</f>
        <v>82.99260000000001</v>
      </c>
      <c r="L473" s="10">
        <f>(1/2)*'Vehicle data and specs'!$C$20*'Vehicle data and specs'!$C$11*'Vehicle data and specs'!$C$13*$D473^2</f>
        <v>0</v>
      </c>
      <c r="M473" s="101">
        <f t="shared" si="190"/>
        <v>82.99260000000001</v>
      </c>
      <c r="N473" s="111">
        <f t="shared" si="191"/>
        <v>0</v>
      </c>
      <c r="O473" s="120">
        <f t="shared" si="192"/>
        <v>0</v>
      </c>
      <c r="P473" s="11">
        <f>SUM($O$2:$O473)</f>
        <v>730509.93947643659</v>
      </c>
      <c r="Q473" s="121">
        <f t="shared" si="193"/>
        <v>730.50993947643656</v>
      </c>
      <c r="R473" s="133">
        <f t="shared" si="194"/>
        <v>0</v>
      </c>
      <c r="S473" s="35">
        <f t="shared" si="212"/>
        <v>0</v>
      </c>
      <c r="T473" s="35">
        <f t="shared" si="213"/>
        <v>0</v>
      </c>
      <c r="U473" s="134">
        <f>SUM($R$2:$R473)</f>
        <v>-298572.53603305167</v>
      </c>
      <c r="V473" s="134">
        <f t="shared" si="195"/>
        <v>298572.53603305167</v>
      </c>
      <c r="W473" s="35">
        <f t="shared" si="196"/>
        <v>-298.57253603305168</v>
      </c>
      <c r="X473" s="135">
        <f t="shared" si="197"/>
        <v>298.57253603305168</v>
      </c>
      <c r="Y473" s="150">
        <f t="shared" si="198"/>
        <v>431.93740344338488</v>
      </c>
      <c r="Z473" s="11">
        <f t="shared" si="199"/>
        <v>0</v>
      </c>
      <c r="AA473" s="12">
        <f>1/2*'Vehicle data and specs'!$C$6*$D473^2</f>
        <v>0</v>
      </c>
      <c r="AB473" s="113">
        <f t="shared" si="200"/>
        <v>0</v>
      </c>
      <c r="AC473" s="183">
        <f t="shared" si="214"/>
        <v>0.2029194276323435</v>
      </c>
      <c r="AD473" s="42">
        <f t="shared" si="201"/>
        <v>-8.2936815564736574E-2</v>
      </c>
      <c r="AE473" s="42">
        <f t="shared" si="202"/>
        <v>8.2936815564736574E-2</v>
      </c>
      <c r="AF473" s="153">
        <f t="shared" si="215"/>
        <v>0.11998261206760692</v>
      </c>
      <c r="AG473" s="156">
        <f t="shared" si="203"/>
        <v>238.85802882644134</v>
      </c>
      <c r="AH473" s="157">
        <f t="shared" si="204"/>
        <v>6.6349452451789262E-2</v>
      </c>
      <c r="AI473" s="160">
        <f t="shared" si="205"/>
        <v>0</v>
      </c>
      <c r="AJ473" s="13">
        <f t="shared" si="206"/>
        <v>0</v>
      </c>
      <c r="AK473" s="13">
        <f t="shared" si="207"/>
        <v>0</v>
      </c>
      <c r="AL473" s="161">
        <f t="shared" si="208"/>
        <v>0</v>
      </c>
    </row>
    <row r="474" spans="1:38" x14ac:dyDescent="0.45">
      <c r="A474" s="44" t="s">
        <v>1</v>
      </c>
      <c r="B474" s="16">
        <v>472</v>
      </c>
      <c r="C474" s="52">
        <v>472</v>
      </c>
      <c r="D474" s="23">
        <f t="shared" si="189"/>
        <v>0</v>
      </c>
      <c r="E474" s="58">
        <v>0</v>
      </c>
      <c r="F474" s="81">
        <f t="shared" si="209"/>
        <v>0</v>
      </c>
      <c r="G474" s="82">
        <f t="shared" si="210"/>
        <v>0</v>
      </c>
      <c r="H474" s="93">
        <f>SUM($D$2:$D474)</f>
        <v>2893.3333333333344</v>
      </c>
      <c r="I474" s="94">
        <f t="shared" si="211"/>
        <v>0</v>
      </c>
      <c r="J474" s="100">
        <f>'Vehicle data and specs'!$C$6*$F474</f>
        <v>0</v>
      </c>
      <c r="K474" s="8">
        <f>'Vehicle data and specs'!$C$6*9.81*'Vehicle data and specs'!$C$17</f>
        <v>82.99260000000001</v>
      </c>
      <c r="L474" s="10">
        <f>(1/2)*'Vehicle data and specs'!$C$20*'Vehicle data and specs'!$C$11*'Vehicle data and specs'!$C$13*$D474^2</f>
        <v>0</v>
      </c>
      <c r="M474" s="101">
        <f t="shared" si="190"/>
        <v>82.99260000000001</v>
      </c>
      <c r="N474" s="111">
        <f t="shared" si="191"/>
        <v>0</v>
      </c>
      <c r="O474" s="120">
        <f t="shared" si="192"/>
        <v>0</v>
      </c>
      <c r="P474" s="11">
        <f>SUM($O$2:$O474)</f>
        <v>730509.93947643659</v>
      </c>
      <c r="Q474" s="121">
        <f t="shared" si="193"/>
        <v>730.50993947643656</v>
      </c>
      <c r="R474" s="133">
        <f t="shared" si="194"/>
        <v>0</v>
      </c>
      <c r="S474" s="35">
        <f t="shared" si="212"/>
        <v>0</v>
      </c>
      <c r="T474" s="35">
        <f t="shared" si="213"/>
        <v>0</v>
      </c>
      <c r="U474" s="134">
        <f>SUM($R$2:$R474)</f>
        <v>-298572.53603305167</v>
      </c>
      <c r="V474" s="134">
        <f t="shared" si="195"/>
        <v>298572.53603305167</v>
      </c>
      <c r="W474" s="35">
        <f t="shared" si="196"/>
        <v>-298.57253603305168</v>
      </c>
      <c r="X474" s="135">
        <f t="shared" si="197"/>
        <v>298.57253603305168</v>
      </c>
      <c r="Y474" s="150">
        <f t="shared" si="198"/>
        <v>431.93740344338488</v>
      </c>
      <c r="Z474" s="11">
        <f t="shared" si="199"/>
        <v>0</v>
      </c>
      <c r="AA474" s="12">
        <f>1/2*'Vehicle data and specs'!$C$6*$D474^2</f>
        <v>0</v>
      </c>
      <c r="AB474" s="113">
        <f t="shared" si="200"/>
        <v>0</v>
      </c>
      <c r="AC474" s="183">
        <f t="shared" si="214"/>
        <v>0.2029194276323435</v>
      </c>
      <c r="AD474" s="42">
        <f t="shared" si="201"/>
        <v>-8.2936815564736574E-2</v>
      </c>
      <c r="AE474" s="42">
        <f t="shared" si="202"/>
        <v>8.2936815564736574E-2</v>
      </c>
      <c r="AF474" s="153">
        <f t="shared" si="215"/>
        <v>0.11998261206760692</v>
      </c>
      <c r="AG474" s="156">
        <f t="shared" si="203"/>
        <v>238.85802882644134</v>
      </c>
      <c r="AH474" s="157">
        <f t="shared" si="204"/>
        <v>6.6349452451789262E-2</v>
      </c>
      <c r="AI474" s="160">
        <f t="shared" si="205"/>
        <v>0</v>
      </c>
      <c r="AJ474" s="13">
        <f t="shared" si="206"/>
        <v>0</v>
      </c>
      <c r="AK474" s="13">
        <f t="shared" si="207"/>
        <v>0</v>
      </c>
      <c r="AL474" s="161">
        <f t="shared" si="208"/>
        <v>0</v>
      </c>
    </row>
    <row r="475" spans="1:38" x14ac:dyDescent="0.45">
      <c r="A475" s="44" t="s">
        <v>1</v>
      </c>
      <c r="B475" s="16">
        <v>473</v>
      </c>
      <c r="C475" s="52">
        <v>473</v>
      </c>
      <c r="D475" s="23">
        <f t="shared" si="189"/>
        <v>0</v>
      </c>
      <c r="E475" s="58">
        <v>0</v>
      </c>
      <c r="F475" s="81">
        <f t="shared" si="209"/>
        <v>0</v>
      </c>
      <c r="G475" s="82">
        <f t="shared" si="210"/>
        <v>0</v>
      </c>
      <c r="H475" s="93">
        <f>SUM($D$2:$D475)</f>
        <v>2893.3333333333344</v>
      </c>
      <c r="I475" s="94">
        <f t="shared" si="211"/>
        <v>0</v>
      </c>
      <c r="J475" s="100">
        <f>'Vehicle data and specs'!$C$6*$F475</f>
        <v>0</v>
      </c>
      <c r="K475" s="8">
        <f>'Vehicle data and specs'!$C$6*9.81*'Vehicle data and specs'!$C$17</f>
        <v>82.99260000000001</v>
      </c>
      <c r="L475" s="10">
        <f>(1/2)*'Vehicle data and specs'!$C$20*'Vehicle data and specs'!$C$11*'Vehicle data and specs'!$C$13*$D475^2</f>
        <v>0</v>
      </c>
      <c r="M475" s="101">
        <f t="shared" si="190"/>
        <v>82.99260000000001</v>
      </c>
      <c r="N475" s="111">
        <f t="shared" si="191"/>
        <v>0</v>
      </c>
      <c r="O475" s="120">
        <f t="shared" si="192"/>
        <v>0</v>
      </c>
      <c r="P475" s="11">
        <f>SUM($O$2:$O475)</f>
        <v>730509.93947643659</v>
      </c>
      <c r="Q475" s="121">
        <f t="shared" si="193"/>
        <v>730.50993947643656</v>
      </c>
      <c r="R475" s="133">
        <f t="shared" si="194"/>
        <v>0</v>
      </c>
      <c r="S475" s="35">
        <f t="shared" si="212"/>
        <v>0</v>
      </c>
      <c r="T475" s="35">
        <f t="shared" si="213"/>
        <v>0</v>
      </c>
      <c r="U475" s="134">
        <f>SUM($R$2:$R475)</f>
        <v>-298572.53603305167</v>
      </c>
      <c r="V475" s="134">
        <f t="shared" si="195"/>
        <v>298572.53603305167</v>
      </c>
      <c r="W475" s="35">
        <f t="shared" si="196"/>
        <v>-298.57253603305168</v>
      </c>
      <c r="X475" s="135">
        <f t="shared" si="197"/>
        <v>298.57253603305168</v>
      </c>
      <c r="Y475" s="150">
        <f t="shared" si="198"/>
        <v>431.93740344338488</v>
      </c>
      <c r="Z475" s="11">
        <f t="shared" si="199"/>
        <v>0</v>
      </c>
      <c r="AA475" s="12">
        <f>1/2*'Vehicle data and specs'!$C$6*$D475^2</f>
        <v>0</v>
      </c>
      <c r="AB475" s="113">
        <f t="shared" si="200"/>
        <v>0</v>
      </c>
      <c r="AC475" s="183">
        <f t="shared" si="214"/>
        <v>0.2029194276323435</v>
      </c>
      <c r="AD475" s="42">
        <f t="shared" si="201"/>
        <v>-8.2936815564736574E-2</v>
      </c>
      <c r="AE475" s="42">
        <f t="shared" si="202"/>
        <v>8.2936815564736574E-2</v>
      </c>
      <c r="AF475" s="153">
        <f t="shared" si="215"/>
        <v>0.11998261206760692</v>
      </c>
      <c r="AG475" s="156">
        <f t="shared" si="203"/>
        <v>238.85802882644134</v>
      </c>
      <c r="AH475" s="157">
        <f t="shared" si="204"/>
        <v>6.6349452451789262E-2</v>
      </c>
      <c r="AI475" s="160">
        <f t="shared" si="205"/>
        <v>0</v>
      </c>
      <c r="AJ475" s="13">
        <f t="shared" si="206"/>
        <v>0</v>
      </c>
      <c r="AK475" s="13">
        <f t="shared" si="207"/>
        <v>0</v>
      </c>
      <c r="AL475" s="161">
        <f t="shared" si="208"/>
        <v>0</v>
      </c>
    </row>
    <row r="476" spans="1:38" x14ac:dyDescent="0.45">
      <c r="A476" s="44" t="s">
        <v>1</v>
      </c>
      <c r="B476" s="16">
        <v>474</v>
      </c>
      <c r="C476" s="52">
        <v>474</v>
      </c>
      <c r="D476" s="23">
        <f t="shared" si="189"/>
        <v>0</v>
      </c>
      <c r="E476" s="58">
        <v>0</v>
      </c>
      <c r="F476" s="81">
        <f t="shared" si="209"/>
        <v>0</v>
      </c>
      <c r="G476" s="82">
        <f t="shared" si="210"/>
        <v>0</v>
      </c>
      <c r="H476" s="93">
        <f>SUM($D$2:$D476)</f>
        <v>2893.3333333333344</v>
      </c>
      <c r="I476" s="94">
        <f t="shared" si="211"/>
        <v>0</v>
      </c>
      <c r="J476" s="100">
        <f>'Vehicle data and specs'!$C$6*$F476</f>
        <v>0</v>
      </c>
      <c r="K476" s="8">
        <f>'Vehicle data and specs'!$C$6*9.81*'Vehicle data and specs'!$C$17</f>
        <v>82.99260000000001</v>
      </c>
      <c r="L476" s="10">
        <f>(1/2)*'Vehicle data and specs'!$C$20*'Vehicle data and specs'!$C$11*'Vehicle data and specs'!$C$13*$D476^2</f>
        <v>0</v>
      </c>
      <c r="M476" s="101">
        <f t="shared" si="190"/>
        <v>82.99260000000001</v>
      </c>
      <c r="N476" s="111">
        <f t="shared" si="191"/>
        <v>0</v>
      </c>
      <c r="O476" s="120">
        <f t="shared" si="192"/>
        <v>0</v>
      </c>
      <c r="P476" s="11">
        <f>SUM($O$2:$O476)</f>
        <v>730509.93947643659</v>
      </c>
      <c r="Q476" s="121">
        <f t="shared" si="193"/>
        <v>730.50993947643656</v>
      </c>
      <c r="R476" s="133">
        <f t="shared" si="194"/>
        <v>0</v>
      </c>
      <c r="S476" s="35">
        <f t="shared" si="212"/>
        <v>0</v>
      </c>
      <c r="T476" s="35">
        <f t="shared" si="213"/>
        <v>0</v>
      </c>
      <c r="U476" s="134">
        <f>SUM($R$2:$R476)</f>
        <v>-298572.53603305167</v>
      </c>
      <c r="V476" s="134">
        <f t="shared" si="195"/>
        <v>298572.53603305167</v>
      </c>
      <c r="W476" s="35">
        <f t="shared" si="196"/>
        <v>-298.57253603305168</v>
      </c>
      <c r="X476" s="135">
        <f t="shared" si="197"/>
        <v>298.57253603305168</v>
      </c>
      <c r="Y476" s="150">
        <f t="shared" si="198"/>
        <v>431.93740344338488</v>
      </c>
      <c r="Z476" s="11">
        <f t="shared" si="199"/>
        <v>0</v>
      </c>
      <c r="AA476" s="12">
        <f>1/2*'Vehicle data and specs'!$C$6*$D476^2</f>
        <v>0</v>
      </c>
      <c r="AB476" s="113">
        <f t="shared" si="200"/>
        <v>0</v>
      </c>
      <c r="AC476" s="183">
        <f t="shared" si="214"/>
        <v>0.2029194276323435</v>
      </c>
      <c r="AD476" s="42">
        <f t="shared" si="201"/>
        <v>-8.2936815564736574E-2</v>
      </c>
      <c r="AE476" s="42">
        <f t="shared" si="202"/>
        <v>8.2936815564736574E-2</v>
      </c>
      <c r="AF476" s="153">
        <f t="shared" si="215"/>
        <v>0.11998261206760692</v>
      </c>
      <c r="AG476" s="156">
        <f t="shared" si="203"/>
        <v>238.85802882644134</v>
      </c>
      <c r="AH476" s="157">
        <f t="shared" si="204"/>
        <v>6.6349452451789262E-2</v>
      </c>
      <c r="AI476" s="160">
        <f t="shared" si="205"/>
        <v>0</v>
      </c>
      <c r="AJ476" s="13">
        <f t="shared" si="206"/>
        <v>0</v>
      </c>
      <c r="AK476" s="13">
        <f t="shared" si="207"/>
        <v>0</v>
      </c>
      <c r="AL476" s="161">
        <f t="shared" si="208"/>
        <v>0</v>
      </c>
    </row>
    <row r="477" spans="1:38" x14ac:dyDescent="0.45">
      <c r="A477" s="44" t="s">
        <v>1</v>
      </c>
      <c r="B477" s="16">
        <v>475</v>
      </c>
      <c r="C477" s="52">
        <v>475</v>
      </c>
      <c r="D477" s="23">
        <f t="shared" si="189"/>
        <v>0</v>
      </c>
      <c r="E477" s="58">
        <v>0</v>
      </c>
      <c r="F477" s="81">
        <f t="shared" si="209"/>
        <v>0</v>
      </c>
      <c r="G477" s="82">
        <f t="shared" si="210"/>
        <v>0</v>
      </c>
      <c r="H477" s="93">
        <f>SUM($D$2:$D477)</f>
        <v>2893.3333333333344</v>
      </c>
      <c r="I477" s="94">
        <f t="shared" si="211"/>
        <v>0</v>
      </c>
      <c r="J477" s="100">
        <f>'Vehicle data and specs'!$C$6*$F477</f>
        <v>0</v>
      </c>
      <c r="K477" s="8">
        <f>'Vehicle data and specs'!$C$6*9.81*'Vehicle data and specs'!$C$17</f>
        <v>82.99260000000001</v>
      </c>
      <c r="L477" s="10">
        <f>(1/2)*'Vehicle data and specs'!$C$20*'Vehicle data and specs'!$C$11*'Vehicle data and specs'!$C$13*$D477^2</f>
        <v>0</v>
      </c>
      <c r="M477" s="101">
        <f t="shared" si="190"/>
        <v>82.99260000000001</v>
      </c>
      <c r="N477" s="111">
        <f t="shared" si="191"/>
        <v>0</v>
      </c>
      <c r="O477" s="120">
        <f t="shared" si="192"/>
        <v>0</v>
      </c>
      <c r="P477" s="11">
        <f>SUM($O$2:$O477)</f>
        <v>730509.93947643659</v>
      </c>
      <c r="Q477" s="121">
        <f t="shared" si="193"/>
        <v>730.50993947643656</v>
      </c>
      <c r="R477" s="133">
        <f t="shared" si="194"/>
        <v>0</v>
      </c>
      <c r="S477" s="35">
        <f t="shared" si="212"/>
        <v>0</v>
      </c>
      <c r="T477" s="35">
        <f t="shared" si="213"/>
        <v>0</v>
      </c>
      <c r="U477" s="134">
        <f>SUM($R$2:$R477)</f>
        <v>-298572.53603305167</v>
      </c>
      <c r="V477" s="134">
        <f t="shared" si="195"/>
        <v>298572.53603305167</v>
      </c>
      <c r="W477" s="35">
        <f t="shared" si="196"/>
        <v>-298.57253603305168</v>
      </c>
      <c r="X477" s="135">
        <f t="shared" si="197"/>
        <v>298.57253603305168</v>
      </c>
      <c r="Y477" s="150">
        <f t="shared" si="198"/>
        <v>431.93740344338488</v>
      </c>
      <c r="Z477" s="11">
        <f t="shared" si="199"/>
        <v>0</v>
      </c>
      <c r="AA477" s="12">
        <f>1/2*'Vehicle data and specs'!$C$6*$D477^2</f>
        <v>0</v>
      </c>
      <c r="AB477" s="113">
        <f t="shared" si="200"/>
        <v>0</v>
      </c>
      <c r="AC477" s="183">
        <f t="shared" si="214"/>
        <v>0.2029194276323435</v>
      </c>
      <c r="AD477" s="42">
        <f t="shared" si="201"/>
        <v>-8.2936815564736574E-2</v>
      </c>
      <c r="AE477" s="42">
        <f t="shared" si="202"/>
        <v>8.2936815564736574E-2</v>
      </c>
      <c r="AF477" s="153">
        <f t="shared" si="215"/>
        <v>0.11998261206760692</v>
      </c>
      <c r="AG477" s="156">
        <f t="shared" si="203"/>
        <v>238.85802882644134</v>
      </c>
      <c r="AH477" s="157">
        <f t="shared" si="204"/>
        <v>6.6349452451789262E-2</v>
      </c>
      <c r="AI477" s="160">
        <f t="shared" si="205"/>
        <v>0</v>
      </c>
      <c r="AJ477" s="13">
        <f t="shared" si="206"/>
        <v>0</v>
      </c>
      <c r="AK477" s="13">
        <f t="shared" si="207"/>
        <v>0</v>
      </c>
      <c r="AL477" s="161">
        <f t="shared" si="208"/>
        <v>0</v>
      </c>
    </row>
    <row r="478" spans="1:38" x14ac:dyDescent="0.45">
      <c r="A478" s="44" t="s">
        <v>1</v>
      </c>
      <c r="B478" s="16">
        <v>476</v>
      </c>
      <c r="C478" s="52">
        <v>476</v>
      </c>
      <c r="D478" s="23">
        <f t="shared" si="189"/>
        <v>0</v>
      </c>
      <c r="E478" s="58">
        <v>0</v>
      </c>
      <c r="F478" s="81">
        <f t="shared" si="209"/>
        <v>0</v>
      </c>
      <c r="G478" s="82">
        <f t="shared" si="210"/>
        <v>0</v>
      </c>
      <c r="H478" s="93">
        <f>SUM($D$2:$D478)</f>
        <v>2893.3333333333344</v>
      </c>
      <c r="I478" s="94">
        <f t="shared" si="211"/>
        <v>0</v>
      </c>
      <c r="J478" s="100">
        <f>'Vehicle data and specs'!$C$6*$F478</f>
        <v>0</v>
      </c>
      <c r="K478" s="8">
        <f>'Vehicle data and specs'!$C$6*9.81*'Vehicle data and specs'!$C$17</f>
        <v>82.99260000000001</v>
      </c>
      <c r="L478" s="10">
        <f>(1/2)*'Vehicle data and specs'!$C$20*'Vehicle data and specs'!$C$11*'Vehicle data and specs'!$C$13*$D478^2</f>
        <v>0</v>
      </c>
      <c r="M478" s="101">
        <f t="shared" si="190"/>
        <v>82.99260000000001</v>
      </c>
      <c r="N478" s="111">
        <f t="shared" si="191"/>
        <v>0</v>
      </c>
      <c r="O478" s="120">
        <f t="shared" si="192"/>
        <v>0</v>
      </c>
      <c r="P478" s="11">
        <f>SUM($O$2:$O478)</f>
        <v>730509.93947643659</v>
      </c>
      <c r="Q478" s="121">
        <f t="shared" si="193"/>
        <v>730.50993947643656</v>
      </c>
      <c r="R478" s="133">
        <f t="shared" si="194"/>
        <v>0</v>
      </c>
      <c r="S478" s="35">
        <f t="shared" si="212"/>
        <v>0</v>
      </c>
      <c r="T478" s="35">
        <f t="shared" si="213"/>
        <v>0</v>
      </c>
      <c r="U478" s="134">
        <f>SUM($R$2:$R478)</f>
        <v>-298572.53603305167</v>
      </c>
      <c r="V478" s="134">
        <f t="shared" si="195"/>
        <v>298572.53603305167</v>
      </c>
      <c r="W478" s="35">
        <f t="shared" si="196"/>
        <v>-298.57253603305168</v>
      </c>
      <c r="X478" s="135">
        <f t="shared" si="197"/>
        <v>298.57253603305168</v>
      </c>
      <c r="Y478" s="150">
        <f t="shared" si="198"/>
        <v>431.93740344338488</v>
      </c>
      <c r="Z478" s="11">
        <f t="shared" si="199"/>
        <v>0</v>
      </c>
      <c r="AA478" s="12">
        <f>1/2*'Vehicle data and specs'!$C$6*$D478^2</f>
        <v>0</v>
      </c>
      <c r="AB478" s="113">
        <f t="shared" si="200"/>
        <v>0</v>
      </c>
      <c r="AC478" s="183">
        <f t="shared" si="214"/>
        <v>0.2029194276323435</v>
      </c>
      <c r="AD478" s="42">
        <f t="shared" si="201"/>
        <v>-8.2936815564736574E-2</v>
      </c>
      <c r="AE478" s="42">
        <f t="shared" si="202"/>
        <v>8.2936815564736574E-2</v>
      </c>
      <c r="AF478" s="153">
        <f t="shared" si="215"/>
        <v>0.11998261206760692</v>
      </c>
      <c r="AG478" s="156">
        <f t="shared" si="203"/>
        <v>238.85802882644134</v>
      </c>
      <c r="AH478" s="157">
        <f t="shared" si="204"/>
        <v>6.6349452451789262E-2</v>
      </c>
      <c r="AI478" s="160">
        <f t="shared" si="205"/>
        <v>0</v>
      </c>
      <c r="AJ478" s="13">
        <f t="shared" si="206"/>
        <v>0</v>
      </c>
      <c r="AK478" s="13">
        <f t="shared" si="207"/>
        <v>0</v>
      </c>
      <c r="AL478" s="161">
        <f t="shared" si="208"/>
        <v>0</v>
      </c>
    </row>
    <row r="479" spans="1:38" x14ac:dyDescent="0.45">
      <c r="A479" s="44" t="s">
        <v>1</v>
      </c>
      <c r="B479" s="16">
        <v>477</v>
      </c>
      <c r="C479" s="52">
        <v>477</v>
      </c>
      <c r="D479" s="23">
        <f t="shared" si="189"/>
        <v>0</v>
      </c>
      <c r="E479" s="58">
        <v>0</v>
      </c>
      <c r="F479" s="81">
        <f t="shared" si="209"/>
        <v>0</v>
      </c>
      <c r="G479" s="82">
        <f t="shared" si="210"/>
        <v>0</v>
      </c>
      <c r="H479" s="93">
        <f>SUM($D$2:$D479)</f>
        <v>2893.3333333333344</v>
      </c>
      <c r="I479" s="94">
        <f t="shared" si="211"/>
        <v>0</v>
      </c>
      <c r="J479" s="100">
        <f>'Vehicle data and specs'!$C$6*$F479</f>
        <v>0</v>
      </c>
      <c r="K479" s="8">
        <f>'Vehicle data and specs'!$C$6*9.81*'Vehicle data and specs'!$C$17</f>
        <v>82.99260000000001</v>
      </c>
      <c r="L479" s="10">
        <f>(1/2)*'Vehicle data and specs'!$C$20*'Vehicle data and specs'!$C$11*'Vehicle data and specs'!$C$13*$D479^2</f>
        <v>0</v>
      </c>
      <c r="M479" s="101">
        <f t="shared" si="190"/>
        <v>82.99260000000001</v>
      </c>
      <c r="N479" s="111">
        <f t="shared" si="191"/>
        <v>0</v>
      </c>
      <c r="O479" s="120">
        <f t="shared" si="192"/>
        <v>0</v>
      </c>
      <c r="P479" s="11">
        <f>SUM($O$2:$O479)</f>
        <v>730509.93947643659</v>
      </c>
      <c r="Q479" s="121">
        <f t="shared" si="193"/>
        <v>730.50993947643656</v>
      </c>
      <c r="R479" s="133">
        <f t="shared" si="194"/>
        <v>0</v>
      </c>
      <c r="S479" s="35">
        <f t="shared" si="212"/>
        <v>0</v>
      </c>
      <c r="T479" s="35">
        <f t="shared" si="213"/>
        <v>0</v>
      </c>
      <c r="U479" s="134">
        <f>SUM($R$2:$R479)</f>
        <v>-298572.53603305167</v>
      </c>
      <c r="V479" s="134">
        <f t="shared" si="195"/>
        <v>298572.53603305167</v>
      </c>
      <c r="W479" s="35">
        <f t="shared" si="196"/>
        <v>-298.57253603305168</v>
      </c>
      <c r="X479" s="135">
        <f t="shared" si="197"/>
        <v>298.57253603305168</v>
      </c>
      <c r="Y479" s="150">
        <f t="shared" si="198"/>
        <v>431.93740344338488</v>
      </c>
      <c r="Z479" s="11">
        <f t="shared" si="199"/>
        <v>0</v>
      </c>
      <c r="AA479" s="12">
        <f>1/2*'Vehicle data and specs'!$C$6*$D479^2</f>
        <v>0</v>
      </c>
      <c r="AB479" s="113">
        <f t="shared" si="200"/>
        <v>0</v>
      </c>
      <c r="AC479" s="183">
        <f t="shared" si="214"/>
        <v>0.2029194276323435</v>
      </c>
      <c r="AD479" s="42">
        <f t="shared" si="201"/>
        <v>-8.2936815564736574E-2</v>
      </c>
      <c r="AE479" s="42">
        <f t="shared" si="202"/>
        <v>8.2936815564736574E-2</v>
      </c>
      <c r="AF479" s="153">
        <f t="shared" si="215"/>
        <v>0.11998261206760692</v>
      </c>
      <c r="AG479" s="156">
        <f t="shared" si="203"/>
        <v>238.85802882644134</v>
      </c>
      <c r="AH479" s="157">
        <f t="shared" si="204"/>
        <v>6.6349452451789262E-2</v>
      </c>
      <c r="AI479" s="160">
        <f t="shared" si="205"/>
        <v>0</v>
      </c>
      <c r="AJ479" s="13">
        <f t="shared" si="206"/>
        <v>0</v>
      </c>
      <c r="AK479" s="13">
        <f t="shared" si="207"/>
        <v>0</v>
      </c>
      <c r="AL479" s="161">
        <f t="shared" si="208"/>
        <v>0</v>
      </c>
    </row>
    <row r="480" spans="1:38" x14ac:dyDescent="0.45">
      <c r="A480" s="44" t="s">
        <v>1</v>
      </c>
      <c r="B480" s="16">
        <v>478</v>
      </c>
      <c r="C480" s="52">
        <v>478</v>
      </c>
      <c r="D480" s="23">
        <f t="shared" si="189"/>
        <v>0</v>
      </c>
      <c r="E480" s="58">
        <v>0</v>
      </c>
      <c r="F480" s="81">
        <f t="shared" si="209"/>
        <v>0</v>
      </c>
      <c r="G480" s="82">
        <f t="shared" si="210"/>
        <v>0</v>
      </c>
      <c r="H480" s="93">
        <f>SUM($D$2:$D480)</f>
        <v>2893.3333333333344</v>
      </c>
      <c r="I480" s="94">
        <f t="shared" si="211"/>
        <v>0</v>
      </c>
      <c r="J480" s="100">
        <f>'Vehicle data and specs'!$C$6*$F480</f>
        <v>0</v>
      </c>
      <c r="K480" s="8">
        <f>'Vehicle data and specs'!$C$6*9.81*'Vehicle data and specs'!$C$17</f>
        <v>82.99260000000001</v>
      </c>
      <c r="L480" s="10">
        <f>(1/2)*'Vehicle data and specs'!$C$20*'Vehicle data and specs'!$C$11*'Vehicle data and specs'!$C$13*$D480^2</f>
        <v>0</v>
      </c>
      <c r="M480" s="101">
        <f t="shared" si="190"/>
        <v>82.99260000000001</v>
      </c>
      <c r="N480" s="111">
        <f t="shared" si="191"/>
        <v>0</v>
      </c>
      <c r="O480" s="120">
        <f t="shared" si="192"/>
        <v>0</v>
      </c>
      <c r="P480" s="11">
        <f>SUM($O$2:$O480)</f>
        <v>730509.93947643659</v>
      </c>
      <c r="Q480" s="121">
        <f t="shared" si="193"/>
        <v>730.50993947643656</v>
      </c>
      <c r="R480" s="133">
        <f t="shared" si="194"/>
        <v>0</v>
      </c>
      <c r="S480" s="35">
        <f t="shared" si="212"/>
        <v>0</v>
      </c>
      <c r="T480" s="35">
        <f t="shared" si="213"/>
        <v>0</v>
      </c>
      <c r="U480" s="134">
        <f>SUM($R$2:$R480)</f>
        <v>-298572.53603305167</v>
      </c>
      <c r="V480" s="134">
        <f t="shared" si="195"/>
        <v>298572.53603305167</v>
      </c>
      <c r="W480" s="35">
        <f t="shared" si="196"/>
        <v>-298.57253603305168</v>
      </c>
      <c r="X480" s="135">
        <f t="shared" si="197"/>
        <v>298.57253603305168</v>
      </c>
      <c r="Y480" s="150">
        <f t="shared" si="198"/>
        <v>431.93740344338488</v>
      </c>
      <c r="Z480" s="11">
        <f t="shared" si="199"/>
        <v>0</v>
      </c>
      <c r="AA480" s="12">
        <f>1/2*'Vehicle data and specs'!$C$6*$D480^2</f>
        <v>0</v>
      </c>
      <c r="AB480" s="113">
        <f t="shared" si="200"/>
        <v>0</v>
      </c>
      <c r="AC480" s="183">
        <f t="shared" si="214"/>
        <v>0.2029194276323435</v>
      </c>
      <c r="AD480" s="42">
        <f t="shared" si="201"/>
        <v>-8.2936815564736574E-2</v>
      </c>
      <c r="AE480" s="42">
        <f t="shared" si="202"/>
        <v>8.2936815564736574E-2</v>
      </c>
      <c r="AF480" s="153">
        <f t="shared" si="215"/>
        <v>0.11998261206760692</v>
      </c>
      <c r="AG480" s="156">
        <f t="shared" si="203"/>
        <v>238.85802882644134</v>
      </c>
      <c r="AH480" s="157">
        <f t="shared" si="204"/>
        <v>6.6349452451789262E-2</v>
      </c>
      <c r="AI480" s="160">
        <f t="shared" si="205"/>
        <v>0</v>
      </c>
      <c r="AJ480" s="13">
        <f t="shared" si="206"/>
        <v>0</v>
      </c>
      <c r="AK480" s="13">
        <f t="shared" si="207"/>
        <v>0</v>
      </c>
      <c r="AL480" s="161">
        <f t="shared" si="208"/>
        <v>0</v>
      </c>
    </row>
    <row r="481" spans="1:38" x14ac:dyDescent="0.45">
      <c r="A481" s="44" t="s">
        <v>1</v>
      </c>
      <c r="B481" s="16">
        <v>479</v>
      </c>
      <c r="C481" s="52">
        <v>479</v>
      </c>
      <c r="D481" s="23">
        <f t="shared" si="189"/>
        <v>0</v>
      </c>
      <c r="E481" s="58">
        <v>0</v>
      </c>
      <c r="F481" s="81">
        <f t="shared" si="209"/>
        <v>0</v>
      </c>
      <c r="G481" s="82">
        <f t="shared" si="210"/>
        <v>0</v>
      </c>
      <c r="H481" s="93">
        <f>SUM($D$2:$D481)</f>
        <v>2893.3333333333344</v>
      </c>
      <c r="I481" s="94">
        <f t="shared" si="211"/>
        <v>0</v>
      </c>
      <c r="J481" s="100">
        <f>'Vehicle data and specs'!$C$6*$F481</f>
        <v>0</v>
      </c>
      <c r="K481" s="8">
        <f>'Vehicle data and specs'!$C$6*9.81*'Vehicle data and specs'!$C$17</f>
        <v>82.99260000000001</v>
      </c>
      <c r="L481" s="10">
        <f>(1/2)*'Vehicle data and specs'!$C$20*'Vehicle data and specs'!$C$11*'Vehicle data and specs'!$C$13*$D481^2</f>
        <v>0</v>
      </c>
      <c r="M481" s="101">
        <f t="shared" si="190"/>
        <v>82.99260000000001</v>
      </c>
      <c r="N481" s="111">
        <f t="shared" si="191"/>
        <v>0</v>
      </c>
      <c r="O481" s="120">
        <f t="shared" si="192"/>
        <v>0</v>
      </c>
      <c r="P481" s="11">
        <f>SUM($O$2:$O481)</f>
        <v>730509.93947643659</v>
      </c>
      <c r="Q481" s="121">
        <f t="shared" si="193"/>
        <v>730.50993947643656</v>
      </c>
      <c r="R481" s="133">
        <f t="shared" si="194"/>
        <v>0</v>
      </c>
      <c r="S481" s="35">
        <f t="shared" si="212"/>
        <v>0</v>
      </c>
      <c r="T481" s="35">
        <f t="shared" si="213"/>
        <v>0</v>
      </c>
      <c r="U481" s="134">
        <f>SUM($R$2:$R481)</f>
        <v>-298572.53603305167</v>
      </c>
      <c r="V481" s="134">
        <f t="shared" si="195"/>
        <v>298572.53603305167</v>
      </c>
      <c r="W481" s="35">
        <f t="shared" si="196"/>
        <v>-298.57253603305168</v>
      </c>
      <c r="X481" s="135">
        <f t="shared" si="197"/>
        <v>298.57253603305168</v>
      </c>
      <c r="Y481" s="150">
        <f t="shared" si="198"/>
        <v>431.93740344338488</v>
      </c>
      <c r="Z481" s="11">
        <f t="shared" si="199"/>
        <v>0</v>
      </c>
      <c r="AA481" s="12">
        <f>1/2*'Vehicle data and specs'!$C$6*$D481^2</f>
        <v>0</v>
      </c>
      <c r="AB481" s="113">
        <f t="shared" si="200"/>
        <v>0</v>
      </c>
      <c r="AC481" s="183">
        <f t="shared" si="214"/>
        <v>0.2029194276323435</v>
      </c>
      <c r="AD481" s="42">
        <f t="shared" si="201"/>
        <v>-8.2936815564736574E-2</v>
      </c>
      <c r="AE481" s="42">
        <f t="shared" si="202"/>
        <v>8.2936815564736574E-2</v>
      </c>
      <c r="AF481" s="153">
        <f t="shared" si="215"/>
        <v>0.11998261206760692</v>
      </c>
      <c r="AG481" s="156">
        <f t="shared" si="203"/>
        <v>238.85802882644134</v>
      </c>
      <c r="AH481" s="157">
        <f t="shared" si="204"/>
        <v>6.6349452451789262E-2</v>
      </c>
      <c r="AI481" s="160">
        <f t="shared" si="205"/>
        <v>0</v>
      </c>
      <c r="AJ481" s="13">
        <f t="shared" si="206"/>
        <v>0</v>
      </c>
      <c r="AK481" s="13">
        <f t="shared" si="207"/>
        <v>0</v>
      </c>
      <c r="AL481" s="161">
        <f t="shared" si="208"/>
        <v>0</v>
      </c>
    </row>
    <row r="482" spans="1:38" x14ac:dyDescent="0.45">
      <c r="A482" s="44" t="s">
        <v>1</v>
      </c>
      <c r="B482" s="16">
        <v>480</v>
      </c>
      <c r="C482" s="52">
        <v>480</v>
      </c>
      <c r="D482" s="23">
        <f t="shared" si="189"/>
        <v>0</v>
      </c>
      <c r="E482" s="58">
        <v>0</v>
      </c>
      <c r="F482" s="81">
        <f t="shared" si="209"/>
        <v>0</v>
      </c>
      <c r="G482" s="82">
        <f t="shared" si="210"/>
        <v>0</v>
      </c>
      <c r="H482" s="93">
        <f>SUM($D$2:$D482)</f>
        <v>2893.3333333333344</v>
      </c>
      <c r="I482" s="94">
        <f t="shared" si="211"/>
        <v>0</v>
      </c>
      <c r="J482" s="100">
        <f>'Vehicle data and specs'!$C$6*$F482</f>
        <v>0</v>
      </c>
      <c r="K482" s="8">
        <f>'Vehicle data and specs'!$C$6*9.81*'Vehicle data and specs'!$C$17</f>
        <v>82.99260000000001</v>
      </c>
      <c r="L482" s="10">
        <f>(1/2)*'Vehicle data and specs'!$C$20*'Vehicle data and specs'!$C$11*'Vehicle data and specs'!$C$13*$D482^2</f>
        <v>0</v>
      </c>
      <c r="M482" s="101">
        <f t="shared" si="190"/>
        <v>82.99260000000001</v>
      </c>
      <c r="N482" s="111">
        <f t="shared" si="191"/>
        <v>0</v>
      </c>
      <c r="O482" s="120">
        <f t="shared" si="192"/>
        <v>0</v>
      </c>
      <c r="P482" s="11">
        <f>SUM($O$2:$O482)</f>
        <v>730509.93947643659</v>
      </c>
      <c r="Q482" s="121">
        <f t="shared" si="193"/>
        <v>730.50993947643656</v>
      </c>
      <c r="R482" s="133">
        <f t="shared" si="194"/>
        <v>0</v>
      </c>
      <c r="S482" s="35">
        <f t="shared" si="212"/>
        <v>0</v>
      </c>
      <c r="T482" s="35">
        <f t="shared" si="213"/>
        <v>0</v>
      </c>
      <c r="U482" s="134">
        <f>SUM($R$2:$R482)</f>
        <v>-298572.53603305167</v>
      </c>
      <c r="V482" s="134">
        <f t="shared" si="195"/>
        <v>298572.53603305167</v>
      </c>
      <c r="W482" s="35">
        <f t="shared" si="196"/>
        <v>-298.57253603305168</v>
      </c>
      <c r="X482" s="135">
        <f t="shared" si="197"/>
        <v>298.57253603305168</v>
      </c>
      <c r="Y482" s="150">
        <f t="shared" si="198"/>
        <v>431.93740344338488</v>
      </c>
      <c r="Z482" s="11">
        <f t="shared" si="199"/>
        <v>0</v>
      </c>
      <c r="AA482" s="12">
        <f>1/2*'Vehicle data and specs'!$C$6*$D482^2</f>
        <v>0</v>
      </c>
      <c r="AB482" s="113">
        <f t="shared" si="200"/>
        <v>0</v>
      </c>
      <c r="AC482" s="183">
        <f t="shared" si="214"/>
        <v>0.2029194276323435</v>
      </c>
      <c r="AD482" s="42">
        <f t="shared" si="201"/>
        <v>-8.2936815564736574E-2</v>
      </c>
      <c r="AE482" s="42">
        <f t="shared" si="202"/>
        <v>8.2936815564736574E-2</v>
      </c>
      <c r="AF482" s="153">
        <f t="shared" si="215"/>
        <v>0.11998261206760692</v>
      </c>
      <c r="AG482" s="156">
        <f t="shared" si="203"/>
        <v>238.85802882644134</v>
      </c>
      <c r="AH482" s="157">
        <f t="shared" si="204"/>
        <v>6.6349452451789262E-2</v>
      </c>
      <c r="AI482" s="160">
        <f t="shared" si="205"/>
        <v>0</v>
      </c>
      <c r="AJ482" s="13">
        <f t="shared" si="206"/>
        <v>0</v>
      </c>
      <c r="AK482" s="13">
        <f t="shared" si="207"/>
        <v>0</v>
      </c>
      <c r="AL482" s="161">
        <f t="shared" si="208"/>
        <v>0</v>
      </c>
    </row>
    <row r="483" spans="1:38" x14ac:dyDescent="0.45">
      <c r="A483" s="44" t="s">
        <v>1</v>
      </c>
      <c r="B483" s="16">
        <v>481</v>
      </c>
      <c r="C483" s="52">
        <v>481</v>
      </c>
      <c r="D483" s="23">
        <f t="shared" si="189"/>
        <v>0</v>
      </c>
      <c r="E483" s="58">
        <v>0</v>
      </c>
      <c r="F483" s="81">
        <f t="shared" si="209"/>
        <v>0</v>
      </c>
      <c r="G483" s="82">
        <f t="shared" si="210"/>
        <v>0</v>
      </c>
      <c r="H483" s="93">
        <f>SUM($D$2:$D483)</f>
        <v>2893.3333333333344</v>
      </c>
      <c r="I483" s="94">
        <f t="shared" si="211"/>
        <v>0</v>
      </c>
      <c r="J483" s="100">
        <f>'Vehicle data and specs'!$C$6*$F483</f>
        <v>0</v>
      </c>
      <c r="K483" s="8">
        <f>'Vehicle data and specs'!$C$6*9.81*'Vehicle data and specs'!$C$17</f>
        <v>82.99260000000001</v>
      </c>
      <c r="L483" s="10">
        <f>(1/2)*'Vehicle data and specs'!$C$20*'Vehicle data and specs'!$C$11*'Vehicle data and specs'!$C$13*$D483^2</f>
        <v>0</v>
      </c>
      <c r="M483" s="101">
        <f t="shared" si="190"/>
        <v>82.99260000000001</v>
      </c>
      <c r="N483" s="111">
        <f t="shared" si="191"/>
        <v>0</v>
      </c>
      <c r="O483" s="120">
        <f t="shared" si="192"/>
        <v>0</v>
      </c>
      <c r="P483" s="11">
        <f>SUM($O$2:$O483)</f>
        <v>730509.93947643659</v>
      </c>
      <c r="Q483" s="121">
        <f t="shared" si="193"/>
        <v>730.50993947643656</v>
      </c>
      <c r="R483" s="133">
        <f t="shared" si="194"/>
        <v>0</v>
      </c>
      <c r="S483" s="35">
        <f t="shared" si="212"/>
        <v>0</v>
      </c>
      <c r="T483" s="35">
        <f t="shared" si="213"/>
        <v>0</v>
      </c>
      <c r="U483" s="134">
        <f>SUM($R$2:$R483)</f>
        <v>-298572.53603305167</v>
      </c>
      <c r="V483" s="134">
        <f t="shared" si="195"/>
        <v>298572.53603305167</v>
      </c>
      <c r="W483" s="35">
        <f t="shared" si="196"/>
        <v>-298.57253603305168</v>
      </c>
      <c r="X483" s="135">
        <f t="shared" si="197"/>
        <v>298.57253603305168</v>
      </c>
      <c r="Y483" s="150">
        <f t="shared" si="198"/>
        <v>431.93740344338488</v>
      </c>
      <c r="Z483" s="11">
        <f t="shared" si="199"/>
        <v>0</v>
      </c>
      <c r="AA483" s="12">
        <f>1/2*'Vehicle data and specs'!$C$6*$D483^2</f>
        <v>0</v>
      </c>
      <c r="AB483" s="113">
        <f t="shared" si="200"/>
        <v>0</v>
      </c>
      <c r="AC483" s="183">
        <f t="shared" si="214"/>
        <v>0.2029194276323435</v>
      </c>
      <c r="AD483" s="42">
        <f t="shared" si="201"/>
        <v>-8.2936815564736574E-2</v>
      </c>
      <c r="AE483" s="42">
        <f t="shared" si="202"/>
        <v>8.2936815564736574E-2</v>
      </c>
      <c r="AF483" s="153">
        <f t="shared" si="215"/>
        <v>0.11998261206760692</v>
      </c>
      <c r="AG483" s="156">
        <f t="shared" si="203"/>
        <v>238.85802882644134</v>
      </c>
      <c r="AH483" s="157">
        <f t="shared" si="204"/>
        <v>6.6349452451789262E-2</v>
      </c>
      <c r="AI483" s="160">
        <f t="shared" si="205"/>
        <v>0</v>
      </c>
      <c r="AJ483" s="13">
        <f t="shared" si="206"/>
        <v>0</v>
      </c>
      <c r="AK483" s="13">
        <f t="shared" si="207"/>
        <v>0</v>
      </c>
      <c r="AL483" s="161">
        <f t="shared" si="208"/>
        <v>0</v>
      </c>
    </row>
    <row r="484" spans="1:38" x14ac:dyDescent="0.45">
      <c r="A484" s="44" t="s">
        <v>1</v>
      </c>
      <c r="B484" s="16">
        <v>482</v>
      </c>
      <c r="C484" s="52">
        <v>482</v>
      </c>
      <c r="D484" s="23">
        <f t="shared" si="189"/>
        <v>0</v>
      </c>
      <c r="E484" s="58">
        <v>0</v>
      </c>
      <c r="F484" s="81">
        <f t="shared" si="209"/>
        <v>0</v>
      </c>
      <c r="G484" s="82">
        <f t="shared" si="210"/>
        <v>0</v>
      </c>
      <c r="H484" s="93">
        <f>SUM($D$2:$D484)</f>
        <v>2893.3333333333344</v>
      </c>
      <c r="I484" s="94">
        <f t="shared" si="211"/>
        <v>0</v>
      </c>
      <c r="J484" s="100">
        <f>'Vehicle data and specs'!$C$6*$F484</f>
        <v>0</v>
      </c>
      <c r="K484" s="8">
        <f>'Vehicle data and specs'!$C$6*9.81*'Vehicle data and specs'!$C$17</f>
        <v>82.99260000000001</v>
      </c>
      <c r="L484" s="10">
        <f>(1/2)*'Vehicle data and specs'!$C$20*'Vehicle data and specs'!$C$11*'Vehicle data and specs'!$C$13*$D484^2</f>
        <v>0</v>
      </c>
      <c r="M484" s="101">
        <f t="shared" si="190"/>
        <v>82.99260000000001</v>
      </c>
      <c r="N484" s="111">
        <f t="shared" si="191"/>
        <v>0</v>
      </c>
      <c r="O484" s="120">
        <f t="shared" si="192"/>
        <v>0</v>
      </c>
      <c r="P484" s="11">
        <f>SUM($O$2:$O484)</f>
        <v>730509.93947643659</v>
      </c>
      <c r="Q484" s="121">
        <f t="shared" si="193"/>
        <v>730.50993947643656</v>
      </c>
      <c r="R484" s="133">
        <f t="shared" si="194"/>
        <v>0</v>
      </c>
      <c r="S484" s="35">
        <f t="shared" si="212"/>
        <v>0</v>
      </c>
      <c r="T484" s="35">
        <f t="shared" si="213"/>
        <v>0</v>
      </c>
      <c r="U484" s="134">
        <f>SUM($R$2:$R484)</f>
        <v>-298572.53603305167</v>
      </c>
      <c r="V484" s="134">
        <f t="shared" si="195"/>
        <v>298572.53603305167</v>
      </c>
      <c r="W484" s="35">
        <f t="shared" si="196"/>
        <v>-298.57253603305168</v>
      </c>
      <c r="X484" s="135">
        <f t="shared" si="197"/>
        <v>298.57253603305168</v>
      </c>
      <c r="Y484" s="150">
        <f t="shared" si="198"/>
        <v>431.93740344338488</v>
      </c>
      <c r="Z484" s="11">
        <f t="shared" si="199"/>
        <v>0</v>
      </c>
      <c r="AA484" s="12">
        <f>1/2*'Vehicle data and specs'!$C$6*$D484^2</f>
        <v>0</v>
      </c>
      <c r="AB484" s="113">
        <f t="shared" si="200"/>
        <v>0</v>
      </c>
      <c r="AC484" s="183">
        <f t="shared" si="214"/>
        <v>0.2029194276323435</v>
      </c>
      <c r="AD484" s="42">
        <f t="shared" si="201"/>
        <v>-8.2936815564736574E-2</v>
      </c>
      <c r="AE484" s="42">
        <f t="shared" si="202"/>
        <v>8.2936815564736574E-2</v>
      </c>
      <c r="AF484" s="153">
        <f t="shared" si="215"/>
        <v>0.11998261206760692</v>
      </c>
      <c r="AG484" s="156">
        <f t="shared" si="203"/>
        <v>238.85802882644134</v>
      </c>
      <c r="AH484" s="157">
        <f t="shared" si="204"/>
        <v>6.6349452451789262E-2</v>
      </c>
      <c r="AI484" s="160">
        <f t="shared" si="205"/>
        <v>0</v>
      </c>
      <c r="AJ484" s="13">
        <f t="shared" si="206"/>
        <v>0</v>
      </c>
      <c r="AK484" s="13">
        <f t="shared" si="207"/>
        <v>0</v>
      </c>
      <c r="AL484" s="161">
        <f t="shared" si="208"/>
        <v>0</v>
      </c>
    </row>
    <row r="485" spans="1:38" x14ac:dyDescent="0.45">
      <c r="A485" s="44" t="s">
        <v>1</v>
      </c>
      <c r="B485" s="16">
        <v>483</v>
      </c>
      <c r="C485" s="52">
        <v>483</v>
      </c>
      <c r="D485" s="23">
        <f t="shared" si="189"/>
        <v>0</v>
      </c>
      <c r="E485" s="58">
        <v>0</v>
      </c>
      <c r="F485" s="81">
        <f t="shared" si="209"/>
        <v>0</v>
      </c>
      <c r="G485" s="82">
        <f t="shared" si="210"/>
        <v>0</v>
      </c>
      <c r="H485" s="93">
        <f>SUM($D$2:$D485)</f>
        <v>2893.3333333333344</v>
      </c>
      <c r="I485" s="94">
        <f t="shared" si="211"/>
        <v>0</v>
      </c>
      <c r="J485" s="100">
        <f>'Vehicle data and specs'!$C$6*$F485</f>
        <v>0</v>
      </c>
      <c r="K485" s="8">
        <f>'Vehicle data and specs'!$C$6*9.81*'Vehicle data and specs'!$C$17</f>
        <v>82.99260000000001</v>
      </c>
      <c r="L485" s="10">
        <f>(1/2)*'Vehicle data and specs'!$C$20*'Vehicle data and specs'!$C$11*'Vehicle data and specs'!$C$13*$D485^2</f>
        <v>0</v>
      </c>
      <c r="M485" s="101">
        <f t="shared" si="190"/>
        <v>82.99260000000001</v>
      </c>
      <c r="N485" s="111">
        <f t="shared" si="191"/>
        <v>0</v>
      </c>
      <c r="O485" s="120">
        <f t="shared" si="192"/>
        <v>0</v>
      </c>
      <c r="P485" s="11">
        <f>SUM($O$2:$O485)</f>
        <v>730509.93947643659</v>
      </c>
      <c r="Q485" s="121">
        <f t="shared" si="193"/>
        <v>730.50993947643656</v>
      </c>
      <c r="R485" s="133">
        <f t="shared" si="194"/>
        <v>0</v>
      </c>
      <c r="S485" s="35">
        <f t="shared" si="212"/>
        <v>0</v>
      </c>
      <c r="T485" s="35">
        <f t="shared" si="213"/>
        <v>0</v>
      </c>
      <c r="U485" s="134">
        <f>SUM($R$2:$R485)</f>
        <v>-298572.53603305167</v>
      </c>
      <c r="V485" s="134">
        <f t="shared" si="195"/>
        <v>298572.53603305167</v>
      </c>
      <c r="W485" s="35">
        <f t="shared" si="196"/>
        <v>-298.57253603305168</v>
      </c>
      <c r="X485" s="135">
        <f t="shared" si="197"/>
        <v>298.57253603305168</v>
      </c>
      <c r="Y485" s="150">
        <f t="shared" si="198"/>
        <v>431.93740344338488</v>
      </c>
      <c r="Z485" s="11">
        <f t="shared" si="199"/>
        <v>0</v>
      </c>
      <c r="AA485" s="12">
        <f>1/2*'Vehicle data and specs'!$C$6*$D485^2</f>
        <v>0</v>
      </c>
      <c r="AB485" s="113">
        <f t="shared" si="200"/>
        <v>0</v>
      </c>
      <c r="AC485" s="183">
        <f t="shared" si="214"/>
        <v>0.2029194276323435</v>
      </c>
      <c r="AD485" s="42">
        <f t="shared" si="201"/>
        <v>-8.2936815564736574E-2</v>
      </c>
      <c r="AE485" s="42">
        <f t="shared" si="202"/>
        <v>8.2936815564736574E-2</v>
      </c>
      <c r="AF485" s="153">
        <f t="shared" si="215"/>
        <v>0.11998261206760692</v>
      </c>
      <c r="AG485" s="156">
        <f t="shared" si="203"/>
        <v>238.85802882644134</v>
      </c>
      <c r="AH485" s="157">
        <f t="shared" si="204"/>
        <v>6.6349452451789262E-2</v>
      </c>
      <c r="AI485" s="160">
        <f t="shared" si="205"/>
        <v>0</v>
      </c>
      <c r="AJ485" s="13">
        <f t="shared" si="206"/>
        <v>0</v>
      </c>
      <c r="AK485" s="13">
        <f t="shared" si="207"/>
        <v>0</v>
      </c>
      <c r="AL485" s="161">
        <f t="shared" si="208"/>
        <v>0</v>
      </c>
    </row>
    <row r="486" spans="1:38" x14ac:dyDescent="0.45">
      <c r="A486" s="44" t="s">
        <v>1</v>
      </c>
      <c r="B486" s="16">
        <v>484</v>
      </c>
      <c r="C486" s="52">
        <v>484</v>
      </c>
      <c r="D486" s="23">
        <f t="shared" si="189"/>
        <v>0</v>
      </c>
      <c r="E486" s="58">
        <v>0</v>
      </c>
      <c r="F486" s="81">
        <f t="shared" si="209"/>
        <v>0</v>
      </c>
      <c r="G486" s="82">
        <f t="shared" si="210"/>
        <v>0</v>
      </c>
      <c r="H486" s="93">
        <f>SUM($D$2:$D486)</f>
        <v>2893.3333333333344</v>
      </c>
      <c r="I486" s="94">
        <f t="shared" si="211"/>
        <v>0</v>
      </c>
      <c r="J486" s="100">
        <f>'Vehicle data and specs'!$C$6*$F486</f>
        <v>0</v>
      </c>
      <c r="K486" s="8">
        <f>'Vehicle data and specs'!$C$6*9.81*'Vehicle data and specs'!$C$17</f>
        <v>82.99260000000001</v>
      </c>
      <c r="L486" s="10">
        <f>(1/2)*'Vehicle data and specs'!$C$20*'Vehicle data and specs'!$C$11*'Vehicle data and specs'!$C$13*$D486^2</f>
        <v>0</v>
      </c>
      <c r="M486" s="101">
        <f t="shared" si="190"/>
        <v>82.99260000000001</v>
      </c>
      <c r="N486" s="111">
        <f t="shared" si="191"/>
        <v>0</v>
      </c>
      <c r="O486" s="120">
        <f t="shared" si="192"/>
        <v>0</v>
      </c>
      <c r="P486" s="11">
        <f>SUM($O$2:$O486)</f>
        <v>730509.93947643659</v>
      </c>
      <c r="Q486" s="121">
        <f t="shared" si="193"/>
        <v>730.50993947643656</v>
      </c>
      <c r="R486" s="133">
        <f t="shared" si="194"/>
        <v>0</v>
      </c>
      <c r="S486" s="35">
        <f t="shared" si="212"/>
        <v>0</v>
      </c>
      <c r="T486" s="35">
        <f t="shared" si="213"/>
        <v>0</v>
      </c>
      <c r="U486" s="134">
        <f>SUM($R$2:$R486)</f>
        <v>-298572.53603305167</v>
      </c>
      <c r="V486" s="134">
        <f t="shared" si="195"/>
        <v>298572.53603305167</v>
      </c>
      <c r="W486" s="35">
        <f t="shared" si="196"/>
        <v>-298.57253603305168</v>
      </c>
      <c r="X486" s="135">
        <f t="shared" si="197"/>
        <v>298.57253603305168</v>
      </c>
      <c r="Y486" s="150">
        <f t="shared" si="198"/>
        <v>431.93740344338488</v>
      </c>
      <c r="Z486" s="11">
        <f t="shared" si="199"/>
        <v>0</v>
      </c>
      <c r="AA486" s="12">
        <f>1/2*'Vehicle data and specs'!$C$6*$D486^2</f>
        <v>0</v>
      </c>
      <c r="AB486" s="113">
        <f t="shared" si="200"/>
        <v>0</v>
      </c>
      <c r="AC486" s="183">
        <f t="shared" si="214"/>
        <v>0.2029194276323435</v>
      </c>
      <c r="AD486" s="42">
        <f t="shared" si="201"/>
        <v>-8.2936815564736574E-2</v>
      </c>
      <c r="AE486" s="42">
        <f t="shared" si="202"/>
        <v>8.2936815564736574E-2</v>
      </c>
      <c r="AF486" s="153">
        <f t="shared" si="215"/>
        <v>0.11998261206760692</v>
      </c>
      <c r="AG486" s="156">
        <f t="shared" si="203"/>
        <v>238.85802882644134</v>
      </c>
      <c r="AH486" s="157">
        <f t="shared" si="204"/>
        <v>6.6349452451789262E-2</v>
      </c>
      <c r="AI486" s="160">
        <f t="shared" si="205"/>
        <v>0</v>
      </c>
      <c r="AJ486" s="13">
        <f t="shared" si="206"/>
        <v>0</v>
      </c>
      <c r="AK486" s="13">
        <f t="shared" si="207"/>
        <v>0</v>
      </c>
      <c r="AL486" s="161">
        <f t="shared" si="208"/>
        <v>0</v>
      </c>
    </row>
    <row r="487" spans="1:38" x14ac:dyDescent="0.45">
      <c r="A487" s="44" t="s">
        <v>1</v>
      </c>
      <c r="B487" s="16">
        <v>485</v>
      </c>
      <c r="C487" s="52">
        <v>485</v>
      </c>
      <c r="D487" s="23">
        <f t="shared" si="189"/>
        <v>0</v>
      </c>
      <c r="E487" s="58">
        <v>0</v>
      </c>
      <c r="F487" s="81">
        <f t="shared" si="209"/>
        <v>0</v>
      </c>
      <c r="G487" s="82">
        <f t="shared" si="210"/>
        <v>0</v>
      </c>
      <c r="H487" s="93">
        <f>SUM($D$2:$D487)</f>
        <v>2893.3333333333344</v>
      </c>
      <c r="I487" s="94">
        <f t="shared" si="211"/>
        <v>0</v>
      </c>
      <c r="J487" s="100">
        <f>'Vehicle data and specs'!$C$6*$F487</f>
        <v>0</v>
      </c>
      <c r="K487" s="8">
        <f>'Vehicle data and specs'!$C$6*9.81*'Vehicle data and specs'!$C$17</f>
        <v>82.99260000000001</v>
      </c>
      <c r="L487" s="10">
        <f>(1/2)*'Vehicle data and specs'!$C$20*'Vehicle data and specs'!$C$11*'Vehicle data and specs'!$C$13*$D487^2</f>
        <v>0</v>
      </c>
      <c r="M487" s="101">
        <f t="shared" si="190"/>
        <v>82.99260000000001</v>
      </c>
      <c r="N487" s="111">
        <f t="shared" si="191"/>
        <v>0</v>
      </c>
      <c r="O487" s="120">
        <f t="shared" si="192"/>
        <v>0</v>
      </c>
      <c r="P487" s="11">
        <f>SUM($O$2:$O487)</f>
        <v>730509.93947643659</v>
      </c>
      <c r="Q487" s="121">
        <f t="shared" si="193"/>
        <v>730.50993947643656</v>
      </c>
      <c r="R487" s="133">
        <f t="shared" si="194"/>
        <v>0</v>
      </c>
      <c r="S487" s="35">
        <f t="shared" si="212"/>
        <v>0</v>
      </c>
      <c r="T487" s="35">
        <f t="shared" si="213"/>
        <v>0</v>
      </c>
      <c r="U487" s="134">
        <f>SUM($R$2:$R487)</f>
        <v>-298572.53603305167</v>
      </c>
      <c r="V487" s="134">
        <f t="shared" si="195"/>
        <v>298572.53603305167</v>
      </c>
      <c r="W487" s="35">
        <f t="shared" si="196"/>
        <v>-298.57253603305168</v>
      </c>
      <c r="X487" s="135">
        <f t="shared" si="197"/>
        <v>298.57253603305168</v>
      </c>
      <c r="Y487" s="150">
        <f t="shared" si="198"/>
        <v>431.93740344338488</v>
      </c>
      <c r="Z487" s="11">
        <f t="shared" si="199"/>
        <v>0</v>
      </c>
      <c r="AA487" s="12">
        <f>1/2*'Vehicle data and specs'!$C$6*$D487^2</f>
        <v>0</v>
      </c>
      <c r="AB487" s="113">
        <f t="shared" si="200"/>
        <v>0</v>
      </c>
      <c r="AC487" s="183">
        <f t="shared" si="214"/>
        <v>0.2029194276323435</v>
      </c>
      <c r="AD487" s="42">
        <f t="shared" si="201"/>
        <v>-8.2936815564736574E-2</v>
      </c>
      <c r="AE487" s="42">
        <f t="shared" si="202"/>
        <v>8.2936815564736574E-2</v>
      </c>
      <c r="AF487" s="153">
        <f t="shared" si="215"/>
        <v>0.11998261206760692</v>
      </c>
      <c r="AG487" s="156">
        <f t="shared" si="203"/>
        <v>238.85802882644134</v>
      </c>
      <c r="AH487" s="157">
        <f t="shared" si="204"/>
        <v>6.6349452451789262E-2</v>
      </c>
      <c r="AI487" s="160">
        <f t="shared" si="205"/>
        <v>0</v>
      </c>
      <c r="AJ487" s="13">
        <f t="shared" si="206"/>
        <v>0</v>
      </c>
      <c r="AK487" s="13">
        <f t="shared" si="207"/>
        <v>0</v>
      </c>
      <c r="AL487" s="161">
        <f t="shared" si="208"/>
        <v>0</v>
      </c>
    </row>
    <row r="488" spans="1:38" x14ac:dyDescent="0.45">
      <c r="A488" s="44" t="s">
        <v>1</v>
      </c>
      <c r="B488" s="16">
        <v>486</v>
      </c>
      <c r="C488" s="52">
        <v>486</v>
      </c>
      <c r="D488" s="23">
        <f t="shared" si="189"/>
        <v>0</v>
      </c>
      <c r="E488" s="58">
        <v>0</v>
      </c>
      <c r="F488" s="81">
        <f t="shared" si="209"/>
        <v>0</v>
      </c>
      <c r="G488" s="82">
        <f t="shared" si="210"/>
        <v>0</v>
      </c>
      <c r="H488" s="93">
        <f>SUM($D$2:$D488)</f>
        <v>2893.3333333333344</v>
      </c>
      <c r="I488" s="94">
        <f t="shared" si="211"/>
        <v>0</v>
      </c>
      <c r="J488" s="100">
        <f>'Vehicle data and specs'!$C$6*$F488</f>
        <v>0</v>
      </c>
      <c r="K488" s="8">
        <f>'Vehicle data and specs'!$C$6*9.81*'Vehicle data and specs'!$C$17</f>
        <v>82.99260000000001</v>
      </c>
      <c r="L488" s="10">
        <f>(1/2)*'Vehicle data and specs'!$C$20*'Vehicle data and specs'!$C$11*'Vehicle data and specs'!$C$13*$D488^2</f>
        <v>0</v>
      </c>
      <c r="M488" s="101">
        <f t="shared" si="190"/>
        <v>82.99260000000001</v>
      </c>
      <c r="N488" s="111">
        <f t="shared" si="191"/>
        <v>0</v>
      </c>
      <c r="O488" s="120">
        <f t="shared" si="192"/>
        <v>0</v>
      </c>
      <c r="P488" s="11">
        <f>SUM($O$2:$O488)</f>
        <v>730509.93947643659</v>
      </c>
      <c r="Q488" s="121">
        <f t="shared" si="193"/>
        <v>730.50993947643656</v>
      </c>
      <c r="R488" s="133">
        <f t="shared" si="194"/>
        <v>0</v>
      </c>
      <c r="S488" s="35">
        <f t="shared" si="212"/>
        <v>0</v>
      </c>
      <c r="T488" s="35">
        <f t="shared" si="213"/>
        <v>0</v>
      </c>
      <c r="U488" s="134">
        <f>SUM($R$2:$R488)</f>
        <v>-298572.53603305167</v>
      </c>
      <c r="V488" s="134">
        <f t="shared" si="195"/>
        <v>298572.53603305167</v>
      </c>
      <c r="W488" s="35">
        <f t="shared" si="196"/>
        <v>-298.57253603305168</v>
      </c>
      <c r="X488" s="135">
        <f t="shared" si="197"/>
        <v>298.57253603305168</v>
      </c>
      <c r="Y488" s="150">
        <f t="shared" si="198"/>
        <v>431.93740344338488</v>
      </c>
      <c r="Z488" s="11">
        <f t="shared" si="199"/>
        <v>0</v>
      </c>
      <c r="AA488" s="12">
        <f>1/2*'Vehicle data and specs'!$C$6*$D488^2</f>
        <v>0</v>
      </c>
      <c r="AB488" s="113">
        <f t="shared" si="200"/>
        <v>0</v>
      </c>
      <c r="AC488" s="183">
        <f t="shared" si="214"/>
        <v>0.2029194276323435</v>
      </c>
      <c r="AD488" s="42">
        <f t="shared" si="201"/>
        <v>-8.2936815564736574E-2</v>
      </c>
      <c r="AE488" s="42">
        <f t="shared" si="202"/>
        <v>8.2936815564736574E-2</v>
      </c>
      <c r="AF488" s="153">
        <f t="shared" si="215"/>
        <v>0.11998261206760692</v>
      </c>
      <c r="AG488" s="156">
        <f t="shared" si="203"/>
        <v>238.85802882644134</v>
      </c>
      <c r="AH488" s="157">
        <f t="shared" si="204"/>
        <v>6.6349452451789262E-2</v>
      </c>
      <c r="AI488" s="160">
        <f t="shared" si="205"/>
        <v>0</v>
      </c>
      <c r="AJ488" s="13">
        <f t="shared" si="206"/>
        <v>0</v>
      </c>
      <c r="AK488" s="13">
        <f t="shared" si="207"/>
        <v>0</v>
      </c>
      <c r="AL488" s="161">
        <f t="shared" si="208"/>
        <v>0</v>
      </c>
    </row>
    <row r="489" spans="1:38" x14ac:dyDescent="0.45">
      <c r="A489" s="44" t="s">
        <v>1</v>
      </c>
      <c r="B489" s="16">
        <v>487</v>
      </c>
      <c r="C489" s="52">
        <v>487</v>
      </c>
      <c r="D489" s="23">
        <f t="shared" si="189"/>
        <v>0</v>
      </c>
      <c r="E489" s="58">
        <v>0</v>
      </c>
      <c r="F489" s="81">
        <f t="shared" si="209"/>
        <v>0</v>
      </c>
      <c r="G489" s="82">
        <f t="shared" si="210"/>
        <v>0</v>
      </c>
      <c r="H489" s="93">
        <f>SUM($D$2:$D489)</f>
        <v>2893.3333333333344</v>
      </c>
      <c r="I489" s="94">
        <f t="shared" si="211"/>
        <v>0</v>
      </c>
      <c r="J489" s="100">
        <f>'Vehicle data and specs'!$C$6*$F489</f>
        <v>0</v>
      </c>
      <c r="K489" s="8">
        <f>'Vehicle data and specs'!$C$6*9.81*'Vehicle data and specs'!$C$17</f>
        <v>82.99260000000001</v>
      </c>
      <c r="L489" s="10">
        <f>(1/2)*'Vehicle data and specs'!$C$20*'Vehicle data and specs'!$C$11*'Vehicle data and specs'!$C$13*$D489^2</f>
        <v>0</v>
      </c>
      <c r="M489" s="101">
        <f t="shared" si="190"/>
        <v>82.99260000000001</v>
      </c>
      <c r="N489" s="111">
        <f t="shared" si="191"/>
        <v>0</v>
      </c>
      <c r="O489" s="120">
        <f t="shared" si="192"/>
        <v>0</v>
      </c>
      <c r="P489" s="11">
        <f>SUM($O$2:$O489)</f>
        <v>730509.93947643659</v>
      </c>
      <c r="Q489" s="121">
        <f t="shared" si="193"/>
        <v>730.50993947643656</v>
      </c>
      <c r="R489" s="133">
        <f t="shared" si="194"/>
        <v>0</v>
      </c>
      <c r="S489" s="35">
        <f t="shared" si="212"/>
        <v>0</v>
      </c>
      <c r="T489" s="35">
        <f t="shared" si="213"/>
        <v>0</v>
      </c>
      <c r="U489" s="134">
        <f>SUM($R$2:$R489)</f>
        <v>-298572.53603305167</v>
      </c>
      <c r="V489" s="134">
        <f t="shared" si="195"/>
        <v>298572.53603305167</v>
      </c>
      <c r="W489" s="35">
        <f t="shared" si="196"/>
        <v>-298.57253603305168</v>
      </c>
      <c r="X489" s="135">
        <f t="shared" si="197"/>
        <v>298.57253603305168</v>
      </c>
      <c r="Y489" s="150">
        <f t="shared" si="198"/>
        <v>431.93740344338488</v>
      </c>
      <c r="Z489" s="11">
        <f t="shared" si="199"/>
        <v>0</v>
      </c>
      <c r="AA489" s="12">
        <f>1/2*'Vehicle data and specs'!$C$6*$D489^2</f>
        <v>0</v>
      </c>
      <c r="AB489" s="113">
        <f t="shared" si="200"/>
        <v>0</v>
      </c>
      <c r="AC489" s="183">
        <f t="shared" si="214"/>
        <v>0.2029194276323435</v>
      </c>
      <c r="AD489" s="42">
        <f t="shared" si="201"/>
        <v>-8.2936815564736574E-2</v>
      </c>
      <c r="AE489" s="42">
        <f t="shared" si="202"/>
        <v>8.2936815564736574E-2</v>
      </c>
      <c r="AF489" s="153">
        <f t="shared" si="215"/>
        <v>0.11998261206760692</v>
      </c>
      <c r="AG489" s="156">
        <f t="shared" si="203"/>
        <v>238.85802882644134</v>
      </c>
      <c r="AH489" s="157">
        <f t="shared" si="204"/>
        <v>6.6349452451789262E-2</v>
      </c>
      <c r="AI489" s="160">
        <f t="shared" si="205"/>
        <v>0</v>
      </c>
      <c r="AJ489" s="13">
        <f t="shared" si="206"/>
        <v>0</v>
      </c>
      <c r="AK489" s="13">
        <f t="shared" si="207"/>
        <v>0</v>
      </c>
      <c r="AL489" s="161">
        <f t="shared" si="208"/>
        <v>0</v>
      </c>
    </row>
    <row r="490" spans="1:38" x14ac:dyDescent="0.45">
      <c r="A490" s="44" t="s">
        <v>1</v>
      </c>
      <c r="B490" s="16">
        <v>488</v>
      </c>
      <c r="C490" s="52">
        <v>488</v>
      </c>
      <c r="D490" s="23">
        <f t="shared" si="189"/>
        <v>0</v>
      </c>
      <c r="E490" s="58">
        <v>0</v>
      </c>
      <c r="F490" s="81">
        <f t="shared" si="209"/>
        <v>0</v>
      </c>
      <c r="G490" s="82">
        <f t="shared" si="210"/>
        <v>0</v>
      </c>
      <c r="H490" s="93">
        <f>SUM($D$2:$D490)</f>
        <v>2893.3333333333344</v>
      </c>
      <c r="I490" s="94">
        <f t="shared" si="211"/>
        <v>0</v>
      </c>
      <c r="J490" s="100">
        <f>'Vehicle data and specs'!$C$6*$F490</f>
        <v>0</v>
      </c>
      <c r="K490" s="8">
        <f>'Vehicle data and specs'!$C$6*9.81*'Vehicle data and specs'!$C$17</f>
        <v>82.99260000000001</v>
      </c>
      <c r="L490" s="10">
        <f>(1/2)*'Vehicle data and specs'!$C$20*'Vehicle data and specs'!$C$11*'Vehicle data and specs'!$C$13*$D490^2</f>
        <v>0</v>
      </c>
      <c r="M490" s="101">
        <f t="shared" si="190"/>
        <v>82.99260000000001</v>
      </c>
      <c r="N490" s="111">
        <f t="shared" si="191"/>
        <v>0</v>
      </c>
      <c r="O490" s="120">
        <f t="shared" si="192"/>
        <v>0</v>
      </c>
      <c r="P490" s="11">
        <f>SUM($O$2:$O490)</f>
        <v>730509.93947643659</v>
      </c>
      <c r="Q490" s="121">
        <f t="shared" si="193"/>
        <v>730.50993947643656</v>
      </c>
      <c r="R490" s="133">
        <f t="shared" si="194"/>
        <v>0</v>
      </c>
      <c r="S490" s="35">
        <f t="shared" si="212"/>
        <v>0</v>
      </c>
      <c r="T490" s="35">
        <f t="shared" si="213"/>
        <v>0</v>
      </c>
      <c r="U490" s="134">
        <f>SUM($R$2:$R490)</f>
        <v>-298572.53603305167</v>
      </c>
      <c r="V490" s="134">
        <f t="shared" si="195"/>
        <v>298572.53603305167</v>
      </c>
      <c r="W490" s="35">
        <f t="shared" si="196"/>
        <v>-298.57253603305168</v>
      </c>
      <c r="X490" s="135">
        <f t="shared" si="197"/>
        <v>298.57253603305168</v>
      </c>
      <c r="Y490" s="150">
        <f t="shared" si="198"/>
        <v>431.93740344338488</v>
      </c>
      <c r="Z490" s="11">
        <f t="shared" si="199"/>
        <v>0</v>
      </c>
      <c r="AA490" s="12">
        <f>1/2*'Vehicle data and specs'!$C$6*$D490^2</f>
        <v>0</v>
      </c>
      <c r="AB490" s="113">
        <f t="shared" si="200"/>
        <v>0</v>
      </c>
      <c r="AC490" s="183">
        <f t="shared" si="214"/>
        <v>0.2029194276323435</v>
      </c>
      <c r="AD490" s="42">
        <f t="shared" si="201"/>
        <v>-8.2936815564736574E-2</v>
      </c>
      <c r="AE490" s="42">
        <f t="shared" si="202"/>
        <v>8.2936815564736574E-2</v>
      </c>
      <c r="AF490" s="153">
        <f t="shared" si="215"/>
        <v>0.11998261206760692</v>
      </c>
      <c r="AG490" s="156">
        <f t="shared" si="203"/>
        <v>238.85802882644134</v>
      </c>
      <c r="AH490" s="157">
        <f t="shared" si="204"/>
        <v>6.6349452451789262E-2</v>
      </c>
      <c r="AI490" s="160">
        <f t="shared" si="205"/>
        <v>0</v>
      </c>
      <c r="AJ490" s="13">
        <f t="shared" si="206"/>
        <v>0</v>
      </c>
      <c r="AK490" s="13">
        <f t="shared" si="207"/>
        <v>0</v>
      </c>
      <c r="AL490" s="161">
        <f t="shared" si="208"/>
        <v>0</v>
      </c>
    </row>
    <row r="491" spans="1:38" x14ac:dyDescent="0.45">
      <c r="A491" s="44" t="s">
        <v>1</v>
      </c>
      <c r="B491" s="16">
        <v>489</v>
      </c>
      <c r="C491" s="52">
        <v>489</v>
      </c>
      <c r="D491" s="23">
        <f t="shared" si="189"/>
        <v>0</v>
      </c>
      <c r="E491" s="58">
        <v>0</v>
      </c>
      <c r="F491" s="81">
        <f t="shared" si="209"/>
        <v>0</v>
      </c>
      <c r="G491" s="82">
        <f t="shared" si="210"/>
        <v>0</v>
      </c>
      <c r="H491" s="93">
        <f>SUM($D$2:$D491)</f>
        <v>2893.3333333333344</v>
      </c>
      <c r="I491" s="94">
        <f t="shared" si="211"/>
        <v>0</v>
      </c>
      <c r="J491" s="100">
        <f>'Vehicle data and specs'!$C$6*$F491</f>
        <v>0</v>
      </c>
      <c r="K491" s="8">
        <f>'Vehicle data and specs'!$C$6*9.81*'Vehicle data and specs'!$C$17</f>
        <v>82.99260000000001</v>
      </c>
      <c r="L491" s="10">
        <f>(1/2)*'Vehicle data and specs'!$C$20*'Vehicle data and specs'!$C$11*'Vehicle data and specs'!$C$13*$D491^2</f>
        <v>0</v>
      </c>
      <c r="M491" s="101">
        <f t="shared" si="190"/>
        <v>82.99260000000001</v>
      </c>
      <c r="N491" s="111">
        <f t="shared" si="191"/>
        <v>0</v>
      </c>
      <c r="O491" s="120">
        <f t="shared" si="192"/>
        <v>0</v>
      </c>
      <c r="P491" s="11">
        <f>SUM($O$2:$O491)</f>
        <v>730509.93947643659</v>
      </c>
      <c r="Q491" s="121">
        <f t="shared" si="193"/>
        <v>730.50993947643656</v>
      </c>
      <c r="R491" s="133">
        <f t="shared" si="194"/>
        <v>0</v>
      </c>
      <c r="S491" s="35">
        <f t="shared" si="212"/>
        <v>0</v>
      </c>
      <c r="T491" s="35">
        <f t="shared" si="213"/>
        <v>0</v>
      </c>
      <c r="U491" s="134">
        <f>SUM($R$2:$R491)</f>
        <v>-298572.53603305167</v>
      </c>
      <c r="V491" s="134">
        <f t="shared" si="195"/>
        <v>298572.53603305167</v>
      </c>
      <c r="W491" s="35">
        <f t="shared" si="196"/>
        <v>-298.57253603305168</v>
      </c>
      <c r="X491" s="135">
        <f t="shared" si="197"/>
        <v>298.57253603305168</v>
      </c>
      <c r="Y491" s="150">
        <f t="shared" si="198"/>
        <v>431.93740344338488</v>
      </c>
      <c r="Z491" s="11">
        <f t="shared" si="199"/>
        <v>0</v>
      </c>
      <c r="AA491" s="12">
        <f>1/2*'Vehicle data and specs'!$C$6*$D491^2</f>
        <v>0</v>
      </c>
      <c r="AB491" s="113">
        <f t="shared" si="200"/>
        <v>0</v>
      </c>
      <c r="AC491" s="183">
        <f t="shared" si="214"/>
        <v>0.2029194276323435</v>
      </c>
      <c r="AD491" s="42">
        <f t="shared" si="201"/>
        <v>-8.2936815564736574E-2</v>
      </c>
      <c r="AE491" s="42">
        <f t="shared" si="202"/>
        <v>8.2936815564736574E-2</v>
      </c>
      <c r="AF491" s="153">
        <f t="shared" si="215"/>
        <v>0.11998261206760692</v>
      </c>
      <c r="AG491" s="156">
        <f t="shared" si="203"/>
        <v>238.85802882644134</v>
      </c>
      <c r="AH491" s="157">
        <f t="shared" si="204"/>
        <v>6.6349452451789262E-2</v>
      </c>
      <c r="AI491" s="160">
        <f t="shared" si="205"/>
        <v>0</v>
      </c>
      <c r="AJ491" s="13">
        <f t="shared" si="206"/>
        <v>0</v>
      </c>
      <c r="AK491" s="13">
        <f t="shared" si="207"/>
        <v>0</v>
      </c>
      <c r="AL491" s="161">
        <f t="shared" si="208"/>
        <v>0</v>
      </c>
    </row>
    <row r="492" spans="1:38" x14ac:dyDescent="0.45">
      <c r="A492" s="44" t="s">
        <v>1</v>
      </c>
      <c r="B492" s="16">
        <v>490</v>
      </c>
      <c r="C492" s="52">
        <v>490</v>
      </c>
      <c r="D492" s="23">
        <f t="shared" si="189"/>
        <v>0</v>
      </c>
      <c r="E492" s="58">
        <v>0</v>
      </c>
      <c r="F492" s="81">
        <f t="shared" si="209"/>
        <v>0</v>
      </c>
      <c r="G492" s="82">
        <f t="shared" si="210"/>
        <v>0</v>
      </c>
      <c r="H492" s="93">
        <f>SUM($D$2:$D492)</f>
        <v>2893.3333333333344</v>
      </c>
      <c r="I492" s="94">
        <f t="shared" si="211"/>
        <v>0</v>
      </c>
      <c r="J492" s="100">
        <f>'Vehicle data and specs'!$C$6*$F492</f>
        <v>0</v>
      </c>
      <c r="K492" s="8">
        <f>'Vehicle data and specs'!$C$6*9.81*'Vehicle data and specs'!$C$17</f>
        <v>82.99260000000001</v>
      </c>
      <c r="L492" s="10">
        <f>(1/2)*'Vehicle data and specs'!$C$20*'Vehicle data and specs'!$C$11*'Vehicle data and specs'!$C$13*$D492^2</f>
        <v>0</v>
      </c>
      <c r="M492" s="101">
        <f t="shared" si="190"/>
        <v>82.99260000000001</v>
      </c>
      <c r="N492" s="111">
        <f t="shared" si="191"/>
        <v>0</v>
      </c>
      <c r="O492" s="120">
        <f t="shared" si="192"/>
        <v>0</v>
      </c>
      <c r="P492" s="11">
        <f>SUM($O$2:$O492)</f>
        <v>730509.93947643659</v>
      </c>
      <c r="Q492" s="121">
        <f t="shared" si="193"/>
        <v>730.50993947643656</v>
      </c>
      <c r="R492" s="133">
        <f t="shared" si="194"/>
        <v>0</v>
      </c>
      <c r="S492" s="35">
        <f t="shared" si="212"/>
        <v>0</v>
      </c>
      <c r="T492" s="35">
        <f t="shared" si="213"/>
        <v>0</v>
      </c>
      <c r="U492" s="134">
        <f>SUM($R$2:$R492)</f>
        <v>-298572.53603305167</v>
      </c>
      <c r="V492" s="134">
        <f t="shared" si="195"/>
        <v>298572.53603305167</v>
      </c>
      <c r="W492" s="35">
        <f t="shared" si="196"/>
        <v>-298.57253603305168</v>
      </c>
      <c r="X492" s="135">
        <f t="shared" si="197"/>
        <v>298.57253603305168</v>
      </c>
      <c r="Y492" s="150">
        <f t="shared" si="198"/>
        <v>431.93740344338488</v>
      </c>
      <c r="Z492" s="11">
        <f t="shared" si="199"/>
        <v>0</v>
      </c>
      <c r="AA492" s="12">
        <f>1/2*'Vehicle data and specs'!$C$6*$D492^2</f>
        <v>0</v>
      </c>
      <c r="AB492" s="113">
        <f t="shared" si="200"/>
        <v>0</v>
      </c>
      <c r="AC492" s="183">
        <f t="shared" si="214"/>
        <v>0.2029194276323435</v>
      </c>
      <c r="AD492" s="42">
        <f t="shared" si="201"/>
        <v>-8.2936815564736574E-2</v>
      </c>
      <c r="AE492" s="42">
        <f t="shared" si="202"/>
        <v>8.2936815564736574E-2</v>
      </c>
      <c r="AF492" s="153">
        <f t="shared" si="215"/>
        <v>0.11998261206760692</v>
      </c>
      <c r="AG492" s="156">
        <f t="shared" si="203"/>
        <v>238.85802882644134</v>
      </c>
      <c r="AH492" s="157">
        <f t="shared" si="204"/>
        <v>6.6349452451789262E-2</v>
      </c>
      <c r="AI492" s="160">
        <f t="shared" si="205"/>
        <v>0</v>
      </c>
      <c r="AJ492" s="13">
        <f t="shared" si="206"/>
        <v>0</v>
      </c>
      <c r="AK492" s="13">
        <f t="shared" si="207"/>
        <v>0</v>
      </c>
      <c r="AL492" s="161">
        <f t="shared" si="208"/>
        <v>0</v>
      </c>
    </row>
    <row r="493" spans="1:38" x14ac:dyDescent="0.45">
      <c r="A493" s="44" t="s">
        <v>1</v>
      </c>
      <c r="B493" s="16">
        <v>491</v>
      </c>
      <c r="C493" s="52">
        <v>491</v>
      </c>
      <c r="D493" s="23">
        <f t="shared" si="189"/>
        <v>0</v>
      </c>
      <c r="E493" s="58">
        <v>0</v>
      </c>
      <c r="F493" s="81">
        <f t="shared" si="209"/>
        <v>0</v>
      </c>
      <c r="G493" s="82">
        <f t="shared" si="210"/>
        <v>0</v>
      </c>
      <c r="H493" s="93">
        <f>SUM($D$2:$D493)</f>
        <v>2893.3333333333344</v>
      </c>
      <c r="I493" s="94">
        <f t="shared" si="211"/>
        <v>0</v>
      </c>
      <c r="J493" s="100">
        <f>'Vehicle data and specs'!$C$6*$F493</f>
        <v>0</v>
      </c>
      <c r="K493" s="8">
        <f>'Vehicle data and specs'!$C$6*9.81*'Vehicle data and specs'!$C$17</f>
        <v>82.99260000000001</v>
      </c>
      <c r="L493" s="10">
        <f>(1/2)*'Vehicle data and specs'!$C$20*'Vehicle data and specs'!$C$11*'Vehicle data and specs'!$C$13*$D493^2</f>
        <v>0</v>
      </c>
      <c r="M493" s="101">
        <f t="shared" si="190"/>
        <v>82.99260000000001</v>
      </c>
      <c r="N493" s="111">
        <f t="shared" si="191"/>
        <v>0</v>
      </c>
      <c r="O493" s="120">
        <f t="shared" si="192"/>
        <v>0</v>
      </c>
      <c r="P493" s="11">
        <f>SUM($O$2:$O493)</f>
        <v>730509.93947643659</v>
      </c>
      <c r="Q493" s="121">
        <f t="shared" si="193"/>
        <v>730.50993947643656</v>
      </c>
      <c r="R493" s="133">
        <f t="shared" si="194"/>
        <v>0</v>
      </c>
      <c r="S493" s="35">
        <f t="shared" si="212"/>
        <v>0</v>
      </c>
      <c r="T493" s="35">
        <f t="shared" si="213"/>
        <v>0</v>
      </c>
      <c r="U493" s="134">
        <f>SUM($R$2:$R493)</f>
        <v>-298572.53603305167</v>
      </c>
      <c r="V493" s="134">
        <f t="shared" si="195"/>
        <v>298572.53603305167</v>
      </c>
      <c r="W493" s="35">
        <f t="shared" si="196"/>
        <v>-298.57253603305168</v>
      </c>
      <c r="X493" s="135">
        <f t="shared" si="197"/>
        <v>298.57253603305168</v>
      </c>
      <c r="Y493" s="150">
        <f t="shared" si="198"/>
        <v>431.93740344338488</v>
      </c>
      <c r="Z493" s="11">
        <f t="shared" si="199"/>
        <v>0</v>
      </c>
      <c r="AA493" s="12">
        <f>1/2*'Vehicle data and specs'!$C$6*$D493^2</f>
        <v>0</v>
      </c>
      <c r="AB493" s="113">
        <f t="shared" si="200"/>
        <v>0</v>
      </c>
      <c r="AC493" s="183">
        <f t="shared" si="214"/>
        <v>0.2029194276323435</v>
      </c>
      <c r="AD493" s="42">
        <f t="shared" si="201"/>
        <v>-8.2936815564736574E-2</v>
      </c>
      <c r="AE493" s="42">
        <f t="shared" si="202"/>
        <v>8.2936815564736574E-2</v>
      </c>
      <c r="AF493" s="153">
        <f t="shared" si="215"/>
        <v>0.11998261206760692</v>
      </c>
      <c r="AG493" s="156">
        <f t="shared" si="203"/>
        <v>238.85802882644134</v>
      </c>
      <c r="AH493" s="157">
        <f t="shared" si="204"/>
        <v>6.6349452451789262E-2</v>
      </c>
      <c r="AI493" s="160">
        <f t="shared" si="205"/>
        <v>0</v>
      </c>
      <c r="AJ493" s="13">
        <f t="shared" si="206"/>
        <v>0</v>
      </c>
      <c r="AK493" s="13">
        <f t="shared" si="207"/>
        <v>0</v>
      </c>
      <c r="AL493" s="161">
        <f t="shared" si="208"/>
        <v>0</v>
      </c>
    </row>
    <row r="494" spans="1:38" x14ac:dyDescent="0.45">
      <c r="A494" s="44" t="s">
        <v>1</v>
      </c>
      <c r="B494" s="16">
        <v>492</v>
      </c>
      <c r="C494" s="52">
        <v>492</v>
      </c>
      <c r="D494" s="23">
        <f t="shared" si="189"/>
        <v>0</v>
      </c>
      <c r="E494" s="58">
        <v>0</v>
      </c>
      <c r="F494" s="81">
        <f t="shared" si="209"/>
        <v>0</v>
      </c>
      <c r="G494" s="82">
        <f t="shared" si="210"/>
        <v>0</v>
      </c>
      <c r="H494" s="93">
        <f>SUM($D$2:$D494)</f>
        <v>2893.3333333333344</v>
      </c>
      <c r="I494" s="94">
        <f t="shared" si="211"/>
        <v>0</v>
      </c>
      <c r="J494" s="100">
        <f>'Vehicle data and specs'!$C$6*$F494</f>
        <v>0</v>
      </c>
      <c r="K494" s="8">
        <f>'Vehicle data and specs'!$C$6*9.81*'Vehicle data and specs'!$C$17</f>
        <v>82.99260000000001</v>
      </c>
      <c r="L494" s="10">
        <f>(1/2)*'Vehicle data and specs'!$C$20*'Vehicle data and specs'!$C$11*'Vehicle data and specs'!$C$13*$D494^2</f>
        <v>0</v>
      </c>
      <c r="M494" s="101">
        <f t="shared" si="190"/>
        <v>82.99260000000001</v>
      </c>
      <c r="N494" s="111">
        <f t="shared" si="191"/>
        <v>0</v>
      </c>
      <c r="O494" s="120">
        <f t="shared" si="192"/>
        <v>0</v>
      </c>
      <c r="P494" s="11">
        <f>SUM($O$2:$O494)</f>
        <v>730509.93947643659</v>
      </c>
      <c r="Q494" s="121">
        <f t="shared" si="193"/>
        <v>730.50993947643656</v>
      </c>
      <c r="R494" s="133">
        <f t="shared" si="194"/>
        <v>0</v>
      </c>
      <c r="S494" s="35">
        <f t="shared" si="212"/>
        <v>0</v>
      </c>
      <c r="T494" s="35">
        <f t="shared" si="213"/>
        <v>0</v>
      </c>
      <c r="U494" s="134">
        <f>SUM($R$2:$R494)</f>
        <v>-298572.53603305167</v>
      </c>
      <c r="V494" s="134">
        <f t="shared" si="195"/>
        <v>298572.53603305167</v>
      </c>
      <c r="W494" s="35">
        <f t="shared" si="196"/>
        <v>-298.57253603305168</v>
      </c>
      <c r="X494" s="135">
        <f t="shared" si="197"/>
        <v>298.57253603305168</v>
      </c>
      <c r="Y494" s="150">
        <f t="shared" si="198"/>
        <v>431.93740344338488</v>
      </c>
      <c r="Z494" s="11">
        <f t="shared" si="199"/>
        <v>0</v>
      </c>
      <c r="AA494" s="12">
        <f>1/2*'Vehicle data and specs'!$C$6*$D494^2</f>
        <v>0</v>
      </c>
      <c r="AB494" s="113">
        <f t="shared" si="200"/>
        <v>0</v>
      </c>
      <c r="AC494" s="183">
        <f t="shared" si="214"/>
        <v>0.2029194276323435</v>
      </c>
      <c r="AD494" s="42">
        <f t="shared" si="201"/>
        <v>-8.2936815564736574E-2</v>
      </c>
      <c r="AE494" s="42">
        <f t="shared" si="202"/>
        <v>8.2936815564736574E-2</v>
      </c>
      <c r="AF494" s="153">
        <f t="shared" si="215"/>
        <v>0.11998261206760692</v>
      </c>
      <c r="AG494" s="156">
        <f t="shared" si="203"/>
        <v>238.85802882644134</v>
      </c>
      <c r="AH494" s="157">
        <f t="shared" si="204"/>
        <v>6.6349452451789262E-2</v>
      </c>
      <c r="AI494" s="160">
        <f t="shared" si="205"/>
        <v>0</v>
      </c>
      <c r="AJ494" s="13">
        <f t="shared" si="206"/>
        <v>0</v>
      </c>
      <c r="AK494" s="13">
        <f t="shared" si="207"/>
        <v>0</v>
      </c>
      <c r="AL494" s="161">
        <f t="shared" si="208"/>
        <v>0</v>
      </c>
    </row>
    <row r="495" spans="1:38" x14ac:dyDescent="0.45">
      <c r="A495" s="44" t="s">
        <v>1</v>
      </c>
      <c r="B495" s="16">
        <v>493</v>
      </c>
      <c r="C495" s="52">
        <v>493</v>
      </c>
      <c r="D495" s="23">
        <f t="shared" si="189"/>
        <v>0</v>
      </c>
      <c r="E495" s="58">
        <v>0</v>
      </c>
      <c r="F495" s="81">
        <f t="shared" si="209"/>
        <v>0</v>
      </c>
      <c r="G495" s="82">
        <f t="shared" si="210"/>
        <v>0</v>
      </c>
      <c r="H495" s="93">
        <f>SUM($D$2:$D495)</f>
        <v>2893.3333333333344</v>
      </c>
      <c r="I495" s="94">
        <f t="shared" si="211"/>
        <v>0</v>
      </c>
      <c r="J495" s="100">
        <f>'Vehicle data and specs'!$C$6*$F495</f>
        <v>0</v>
      </c>
      <c r="K495" s="8">
        <f>'Vehicle data and specs'!$C$6*9.81*'Vehicle data and specs'!$C$17</f>
        <v>82.99260000000001</v>
      </c>
      <c r="L495" s="10">
        <f>(1/2)*'Vehicle data and specs'!$C$20*'Vehicle data and specs'!$C$11*'Vehicle data and specs'!$C$13*$D495^2</f>
        <v>0</v>
      </c>
      <c r="M495" s="101">
        <f t="shared" si="190"/>
        <v>82.99260000000001</v>
      </c>
      <c r="N495" s="111">
        <f t="shared" si="191"/>
        <v>0</v>
      </c>
      <c r="O495" s="120">
        <f t="shared" si="192"/>
        <v>0</v>
      </c>
      <c r="P495" s="11">
        <f>SUM($O$2:$O495)</f>
        <v>730509.93947643659</v>
      </c>
      <c r="Q495" s="121">
        <f t="shared" si="193"/>
        <v>730.50993947643656</v>
      </c>
      <c r="R495" s="133">
        <f t="shared" si="194"/>
        <v>0</v>
      </c>
      <c r="S495" s="35">
        <f t="shared" si="212"/>
        <v>0</v>
      </c>
      <c r="T495" s="35">
        <f t="shared" si="213"/>
        <v>0</v>
      </c>
      <c r="U495" s="134">
        <f>SUM($R$2:$R495)</f>
        <v>-298572.53603305167</v>
      </c>
      <c r="V495" s="134">
        <f t="shared" si="195"/>
        <v>298572.53603305167</v>
      </c>
      <c r="W495" s="35">
        <f t="shared" si="196"/>
        <v>-298.57253603305168</v>
      </c>
      <c r="X495" s="135">
        <f t="shared" si="197"/>
        <v>298.57253603305168</v>
      </c>
      <c r="Y495" s="150">
        <f t="shared" si="198"/>
        <v>431.93740344338488</v>
      </c>
      <c r="Z495" s="11">
        <f t="shared" si="199"/>
        <v>0</v>
      </c>
      <c r="AA495" s="12">
        <f>1/2*'Vehicle data and specs'!$C$6*$D495^2</f>
        <v>0</v>
      </c>
      <c r="AB495" s="113">
        <f t="shared" si="200"/>
        <v>0</v>
      </c>
      <c r="AC495" s="183">
        <f t="shared" si="214"/>
        <v>0.2029194276323435</v>
      </c>
      <c r="AD495" s="42">
        <f t="shared" si="201"/>
        <v>-8.2936815564736574E-2</v>
      </c>
      <c r="AE495" s="42">
        <f t="shared" si="202"/>
        <v>8.2936815564736574E-2</v>
      </c>
      <c r="AF495" s="153">
        <f t="shared" si="215"/>
        <v>0.11998261206760692</v>
      </c>
      <c r="AG495" s="156">
        <f t="shared" si="203"/>
        <v>238.85802882644134</v>
      </c>
      <c r="AH495" s="157">
        <f t="shared" si="204"/>
        <v>6.6349452451789262E-2</v>
      </c>
      <c r="AI495" s="160">
        <f t="shared" si="205"/>
        <v>0</v>
      </c>
      <c r="AJ495" s="13">
        <f t="shared" si="206"/>
        <v>0</v>
      </c>
      <c r="AK495" s="13">
        <f t="shared" si="207"/>
        <v>0</v>
      </c>
      <c r="AL495" s="161">
        <f t="shared" si="208"/>
        <v>0</v>
      </c>
    </row>
    <row r="496" spans="1:38" x14ac:dyDescent="0.45">
      <c r="A496" s="44" t="s">
        <v>1</v>
      </c>
      <c r="B496" s="16">
        <v>494</v>
      </c>
      <c r="C496" s="52">
        <v>494</v>
      </c>
      <c r="D496" s="23">
        <f t="shared" si="189"/>
        <v>0</v>
      </c>
      <c r="E496" s="58">
        <v>0</v>
      </c>
      <c r="F496" s="81">
        <f t="shared" si="209"/>
        <v>0</v>
      </c>
      <c r="G496" s="82">
        <f t="shared" si="210"/>
        <v>0</v>
      </c>
      <c r="H496" s="93">
        <f>SUM($D$2:$D496)</f>
        <v>2893.3333333333344</v>
      </c>
      <c r="I496" s="94">
        <f t="shared" si="211"/>
        <v>0</v>
      </c>
      <c r="J496" s="100">
        <f>'Vehicle data and specs'!$C$6*$F496</f>
        <v>0</v>
      </c>
      <c r="K496" s="8">
        <f>'Vehicle data and specs'!$C$6*9.81*'Vehicle data and specs'!$C$17</f>
        <v>82.99260000000001</v>
      </c>
      <c r="L496" s="10">
        <f>(1/2)*'Vehicle data and specs'!$C$20*'Vehicle data and specs'!$C$11*'Vehicle data and specs'!$C$13*$D496^2</f>
        <v>0</v>
      </c>
      <c r="M496" s="101">
        <f t="shared" si="190"/>
        <v>82.99260000000001</v>
      </c>
      <c r="N496" s="111">
        <f t="shared" si="191"/>
        <v>0</v>
      </c>
      <c r="O496" s="120">
        <f t="shared" si="192"/>
        <v>0</v>
      </c>
      <c r="P496" s="11">
        <f>SUM($O$2:$O496)</f>
        <v>730509.93947643659</v>
      </c>
      <c r="Q496" s="121">
        <f t="shared" si="193"/>
        <v>730.50993947643656</v>
      </c>
      <c r="R496" s="133">
        <f t="shared" si="194"/>
        <v>0</v>
      </c>
      <c r="S496" s="35">
        <f t="shared" si="212"/>
        <v>0</v>
      </c>
      <c r="T496" s="35">
        <f t="shared" si="213"/>
        <v>0</v>
      </c>
      <c r="U496" s="134">
        <f>SUM($R$2:$R496)</f>
        <v>-298572.53603305167</v>
      </c>
      <c r="V496" s="134">
        <f t="shared" si="195"/>
        <v>298572.53603305167</v>
      </c>
      <c r="W496" s="35">
        <f t="shared" si="196"/>
        <v>-298.57253603305168</v>
      </c>
      <c r="X496" s="135">
        <f t="shared" si="197"/>
        <v>298.57253603305168</v>
      </c>
      <c r="Y496" s="150">
        <f t="shared" si="198"/>
        <v>431.93740344338488</v>
      </c>
      <c r="Z496" s="11">
        <f t="shared" si="199"/>
        <v>0</v>
      </c>
      <c r="AA496" s="12">
        <f>1/2*'Vehicle data and specs'!$C$6*$D496^2</f>
        <v>0</v>
      </c>
      <c r="AB496" s="113">
        <f t="shared" si="200"/>
        <v>0</v>
      </c>
      <c r="AC496" s="183">
        <f t="shared" si="214"/>
        <v>0.2029194276323435</v>
      </c>
      <c r="AD496" s="42">
        <f t="shared" si="201"/>
        <v>-8.2936815564736574E-2</v>
      </c>
      <c r="AE496" s="42">
        <f t="shared" si="202"/>
        <v>8.2936815564736574E-2</v>
      </c>
      <c r="AF496" s="153">
        <f t="shared" si="215"/>
        <v>0.11998261206760692</v>
      </c>
      <c r="AG496" s="156">
        <f t="shared" si="203"/>
        <v>238.85802882644134</v>
      </c>
      <c r="AH496" s="157">
        <f t="shared" si="204"/>
        <v>6.6349452451789262E-2</v>
      </c>
      <c r="AI496" s="160">
        <f t="shared" si="205"/>
        <v>0</v>
      </c>
      <c r="AJ496" s="13">
        <f t="shared" si="206"/>
        <v>0</v>
      </c>
      <c r="AK496" s="13">
        <f t="shared" si="207"/>
        <v>0</v>
      </c>
      <c r="AL496" s="161">
        <f t="shared" si="208"/>
        <v>0</v>
      </c>
    </row>
    <row r="497" spans="1:38" x14ac:dyDescent="0.45">
      <c r="A497" s="44" t="s">
        <v>1</v>
      </c>
      <c r="B497" s="16">
        <v>495</v>
      </c>
      <c r="C497" s="52">
        <v>495</v>
      </c>
      <c r="D497" s="23">
        <f t="shared" si="189"/>
        <v>0</v>
      </c>
      <c r="E497" s="58">
        <v>0</v>
      </c>
      <c r="F497" s="81">
        <f t="shared" si="209"/>
        <v>0</v>
      </c>
      <c r="G497" s="82">
        <f t="shared" si="210"/>
        <v>0</v>
      </c>
      <c r="H497" s="93">
        <f>SUM($D$2:$D497)</f>
        <v>2893.3333333333344</v>
      </c>
      <c r="I497" s="94">
        <f t="shared" si="211"/>
        <v>0</v>
      </c>
      <c r="J497" s="100">
        <f>'Vehicle data and specs'!$C$6*$F497</f>
        <v>0</v>
      </c>
      <c r="K497" s="8">
        <f>'Vehicle data and specs'!$C$6*9.81*'Vehicle data and specs'!$C$17</f>
        <v>82.99260000000001</v>
      </c>
      <c r="L497" s="10">
        <f>(1/2)*'Vehicle data and specs'!$C$20*'Vehicle data and specs'!$C$11*'Vehicle data and specs'!$C$13*$D497^2</f>
        <v>0</v>
      </c>
      <c r="M497" s="101">
        <f t="shared" si="190"/>
        <v>82.99260000000001</v>
      </c>
      <c r="N497" s="111">
        <f t="shared" si="191"/>
        <v>0</v>
      </c>
      <c r="O497" s="120">
        <f t="shared" si="192"/>
        <v>0</v>
      </c>
      <c r="P497" s="11">
        <f>SUM($O$2:$O497)</f>
        <v>730509.93947643659</v>
      </c>
      <c r="Q497" s="121">
        <f t="shared" si="193"/>
        <v>730.50993947643656</v>
      </c>
      <c r="R497" s="133">
        <f t="shared" si="194"/>
        <v>0</v>
      </c>
      <c r="S497" s="35">
        <f t="shared" si="212"/>
        <v>0</v>
      </c>
      <c r="T497" s="35">
        <f t="shared" si="213"/>
        <v>0</v>
      </c>
      <c r="U497" s="134">
        <f>SUM($R$2:$R497)</f>
        <v>-298572.53603305167</v>
      </c>
      <c r="V497" s="134">
        <f t="shared" si="195"/>
        <v>298572.53603305167</v>
      </c>
      <c r="W497" s="35">
        <f t="shared" si="196"/>
        <v>-298.57253603305168</v>
      </c>
      <c r="X497" s="135">
        <f t="shared" si="197"/>
        <v>298.57253603305168</v>
      </c>
      <c r="Y497" s="150">
        <f t="shared" si="198"/>
        <v>431.93740344338488</v>
      </c>
      <c r="Z497" s="11">
        <f t="shared" si="199"/>
        <v>0</v>
      </c>
      <c r="AA497" s="12">
        <f>1/2*'Vehicle data and specs'!$C$6*$D497^2</f>
        <v>0</v>
      </c>
      <c r="AB497" s="113">
        <f t="shared" si="200"/>
        <v>0</v>
      </c>
      <c r="AC497" s="183">
        <f t="shared" si="214"/>
        <v>0.2029194276323435</v>
      </c>
      <c r="AD497" s="42">
        <f t="shared" si="201"/>
        <v>-8.2936815564736574E-2</v>
      </c>
      <c r="AE497" s="42">
        <f t="shared" si="202"/>
        <v>8.2936815564736574E-2</v>
      </c>
      <c r="AF497" s="153">
        <f t="shared" si="215"/>
        <v>0.11998261206760692</v>
      </c>
      <c r="AG497" s="156">
        <f t="shared" si="203"/>
        <v>238.85802882644134</v>
      </c>
      <c r="AH497" s="157">
        <f t="shared" si="204"/>
        <v>6.6349452451789262E-2</v>
      </c>
      <c r="AI497" s="160">
        <f t="shared" si="205"/>
        <v>0</v>
      </c>
      <c r="AJ497" s="13">
        <f t="shared" si="206"/>
        <v>0</v>
      </c>
      <c r="AK497" s="13">
        <f t="shared" si="207"/>
        <v>0</v>
      </c>
      <c r="AL497" s="161">
        <f t="shared" si="208"/>
        <v>0</v>
      </c>
    </row>
    <row r="498" spans="1:38" x14ac:dyDescent="0.45">
      <c r="A498" s="44" t="s">
        <v>1</v>
      </c>
      <c r="B498" s="16">
        <v>496</v>
      </c>
      <c r="C498" s="52">
        <v>496</v>
      </c>
      <c r="D498" s="23">
        <f t="shared" si="189"/>
        <v>0</v>
      </c>
      <c r="E498" s="58">
        <v>0</v>
      </c>
      <c r="F498" s="81">
        <f t="shared" si="209"/>
        <v>0</v>
      </c>
      <c r="G498" s="82">
        <f t="shared" si="210"/>
        <v>0</v>
      </c>
      <c r="H498" s="93">
        <f>SUM($D$2:$D498)</f>
        <v>2893.3333333333344</v>
      </c>
      <c r="I498" s="94">
        <f t="shared" si="211"/>
        <v>0</v>
      </c>
      <c r="J498" s="100">
        <f>'Vehicle data and specs'!$C$6*$F498</f>
        <v>0</v>
      </c>
      <c r="K498" s="8">
        <f>'Vehicle data and specs'!$C$6*9.81*'Vehicle data and specs'!$C$17</f>
        <v>82.99260000000001</v>
      </c>
      <c r="L498" s="10">
        <f>(1/2)*'Vehicle data and specs'!$C$20*'Vehicle data and specs'!$C$11*'Vehicle data and specs'!$C$13*$D498^2</f>
        <v>0</v>
      </c>
      <c r="M498" s="101">
        <f t="shared" si="190"/>
        <v>82.99260000000001</v>
      </c>
      <c r="N498" s="111">
        <f t="shared" si="191"/>
        <v>0</v>
      </c>
      <c r="O498" s="120">
        <f t="shared" si="192"/>
        <v>0</v>
      </c>
      <c r="P498" s="11">
        <f>SUM($O$2:$O498)</f>
        <v>730509.93947643659</v>
      </c>
      <c r="Q498" s="121">
        <f t="shared" si="193"/>
        <v>730.50993947643656</v>
      </c>
      <c r="R498" s="133">
        <f t="shared" si="194"/>
        <v>0</v>
      </c>
      <c r="S498" s="35">
        <f t="shared" si="212"/>
        <v>0</v>
      </c>
      <c r="T498" s="35">
        <f t="shared" si="213"/>
        <v>0</v>
      </c>
      <c r="U498" s="134">
        <f>SUM($R$2:$R498)</f>
        <v>-298572.53603305167</v>
      </c>
      <c r="V498" s="134">
        <f t="shared" si="195"/>
        <v>298572.53603305167</v>
      </c>
      <c r="W498" s="35">
        <f t="shared" si="196"/>
        <v>-298.57253603305168</v>
      </c>
      <c r="X498" s="135">
        <f t="shared" si="197"/>
        <v>298.57253603305168</v>
      </c>
      <c r="Y498" s="150">
        <f t="shared" si="198"/>
        <v>431.93740344338488</v>
      </c>
      <c r="Z498" s="11">
        <f t="shared" si="199"/>
        <v>0</v>
      </c>
      <c r="AA498" s="12">
        <f>1/2*'Vehicle data and specs'!$C$6*$D498^2</f>
        <v>0</v>
      </c>
      <c r="AB498" s="113">
        <f t="shared" si="200"/>
        <v>0</v>
      </c>
      <c r="AC498" s="183">
        <f t="shared" si="214"/>
        <v>0.2029194276323435</v>
      </c>
      <c r="AD498" s="42">
        <f t="shared" si="201"/>
        <v>-8.2936815564736574E-2</v>
      </c>
      <c r="AE498" s="42">
        <f t="shared" si="202"/>
        <v>8.2936815564736574E-2</v>
      </c>
      <c r="AF498" s="153">
        <f t="shared" si="215"/>
        <v>0.11998261206760692</v>
      </c>
      <c r="AG498" s="156">
        <f t="shared" si="203"/>
        <v>238.85802882644134</v>
      </c>
      <c r="AH498" s="157">
        <f t="shared" si="204"/>
        <v>6.6349452451789262E-2</v>
      </c>
      <c r="AI498" s="160">
        <f t="shared" si="205"/>
        <v>0</v>
      </c>
      <c r="AJ498" s="13">
        <f t="shared" si="206"/>
        <v>0</v>
      </c>
      <c r="AK498" s="13">
        <f t="shared" si="207"/>
        <v>0</v>
      </c>
      <c r="AL498" s="161">
        <f t="shared" si="208"/>
        <v>0</v>
      </c>
    </row>
    <row r="499" spans="1:38" x14ac:dyDescent="0.45">
      <c r="A499" s="44" t="s">
        <v>1</v>
      </c>
      <c r="B499" s="16">
        <v>497</v>
      </c>
      <c r="C499" s="52">
        <v>497</v>
      </c>
      <c r="D499" s="23">
        <f t="shared" si="189"/>
        <v>0</v>
      </c>
      <c r="E499" s="58">
        <v>0</v>
      </c>
      <c r="F499" s="81">
        <f t="shared" si="209"/>
        <v>0</v>
      </c>
      <c r="G499" s="82">
        <f t="shared" si="210"/>
        <v>0</v>
      </c>
      <c r="H499" s="93">
        <f>SUM($D$2:$D499)</f>
        <v>2893.3333333333344</v>
      </c>
      <c r="I499" s="94">
        <f t="shared" si="211"/>
        <v>0</v>
      </c>
      <c r="J499" s="100">
        <f>'Vehicle data and specs'!$C$6*$F499</f>
        <v>0</v>
      </c>
      <c r="K499" s="8">
        <f>'Vehicle data and specs'!$C$6*9.81*'Vehicle data and specs'!$C$17</f>
        <v>82.99260000000001</v>
      </c>
      <c r="L499" s="10">
        <f>(1/2)*'Vehicle data and specs'!$C$20*'Vehicle data and specs'!$C$11*'Vehicle data and specs'!$C$13*$D499^2</f>
        <v>0</v>
      </c>
      <c r="M499" s="101">
        <f t="shared" si="190"/>
        <v>82.99260000000001</v>
      </c>
      <c r="N499" s="111">
        <f t="shared" si="191"/>
        <v>0</v>
      </c>
      <c r="O499" s="120">
        <f t="shared" si="192"/>
        <v>0</v>
      </c>
      <c r="P499" s="11">
        <f>SUM($O$2:$O499)</f>
        <v>730509.93947643659</v>
      </c>
      <c r="Q499" s="121">
        <f t="shared" si="193"/>
        <v>730.50993947643656</v>
      </c>
      <c r="R499" s="133">
        <f t="shared" si="194"/>
        <v>0</v>
      </c>
      <c r="S499" s="35">
        <f t="shared" si="212"/>
        <v>0</v>
      </c>
      <c r="T499" s="35">
        <f t="shared" si="213"/>
        <v>0</v>
      </c>
      <c r="U499" s="134">
        <f>SUM($R$2:$R499)</f>
        <v>-298572.53603305167</v>
      </c>
      <c r="V499" s="134">
        <f t="shared" si="195"/>
        <v>298572.53603305167</v>
      </c>
      <c r="W499" s="35">
        <f t="shared" si="196"/>
        <v>-298.57253603305168</v>
      </c>
      <c r="X499" s="135">
        <f t="shared" si="197"/>
        <v>298.57253603305168</v>
      </c>
      <c r="Y499" s="150">
        <f t="shared" si="198"/>
        <v>431.93740344338488</v>
      </c>
      <c r="Z499" s="11">
        <f t="shared" si="199"/>
        <v>0</v>
      </c>
      <c r="AA499" s="12">
        <f>1/2*'Vehicle data and specs'!$C$6*$D499^2</f>
        <v>0</v>
      </c>
      <c r="AB499" s="113">
        <f t="shared" si="200"/>
        <v>0</v>
      </c>
      <c r="AC499" s="183">
        <f t="shared" si="214"/>
        <v>0.2029194276323435</v>
      </c>
      <c r="AD499" s="42">
        <f t="shared" si="201"/>
        <v>-8.2936815564736574E-2</v>
      </c>
      <c r="AE499" s="42">
        <f t="shared" si="202"/>
        <v>8.2936815564736574E-2</v>
      </c>
      <c r="AF499" s="153">
        <f t="shared" si="215"/>
        <v>0.11998261206760692</v>
      </c>
      <c r="AG499" s="156">
        <f t="shared" si="203"/>
        <v>238.85802882644134</v>
      </c>
      <c r="AH499" s="157">
        <f t="shared" si="204"/>
        <v>6.6349452451789262E-2</v>
      </c>
      <c r="AI499" s="160">
        <f t="shared" si="205"/>
        <v>0</v>
      </c>
      <c r="AJ499" s="13">
        <f t="shared" si="206"/>
        <v>0</v>
      </c>
      <c r="AK499" s="13">
        <f t="shared" si="207"/>
        <v>0</v>
      </c>
      <c r="AL499" s="161">
        <f t="shared" si="208"/>
        <v>0</v>
      </c>
    </row>
    <row r="500" spans="1:38" x14ac:dyDescent="0.45">
      <c r="A500" s="44" t="s">
        <v>1</v>
      </c>
      <c r="B500" s="16">
        <v>498</v>
      </c>
      <c r="C500" s="52">
        <v>498</v>
      </c>
      <c r="D500" s="23">
        <f t="shared" si="189"/>
        <v>0</v>
      </c>
      <c r="E500" s="58">
        <v>0</v>
      </c>
      <c r="F500" s="81">
        <f t="shared" si="209"/>
        <v>0</v>
      </c>
      <c r="G500" s="82">
        <f t="shared" si="210"/>
        <v>0</v>
      </c>
      <c r="H500" s="93">
        <f>SUM($D$2:$D500)</f>
        <v>2893.3333333333344</v>
      </c>
      <c r="I500" s="94">
        <f t="shared" si="211"/>
        <v>0</v>
      </c>
      <c r="J500" s="100">
        <f>'Vehicle data and specs'!$C$6*$F500</f>
        <v>0</v>
      </c>
      <c r="K500" s="8">
        <f>'Vehicle data and specs'!$C$6*9.81*'Vehicle data and specs'!$C$17</f>
        <v>82.99260000000001</v>
      </c>
      <c r="L500" s="10">
        <f>(1/2)*'Vehicle data and specs'!$C$20*'Vehicle data and specs'!$C$11*'Vehicle data and specs'!$C$13*$D500^2</f>
        <v>0</v>
      </c>
      <c r="M500" s="101">
        <f t="shared" si="190"/>
        <v>82.99260000000001</v>
      </c>
      <c r="N500" s="111">
        <f t="shared" si="191"/>
        <v>0</v>
      </c>
      <c r="O500" s="120">
        <f t="shared" si="192"/>
        <v>0</v>
      </c>
      <c r="P500" s="11">
        <f>SUM($O$2:$O500)</f>
        <v>730509.93947643659</v>
      </c>
      <c r="Q500" s="121">
        <f t="shared" si="193"/>
        <v>730.50993947643656</v>
      </c>
      <c r="R500" s="133">
        <f t="shared" si="194"/>
        <v>0</v>
      </c>
      <c r="S500" s="35">
        <f t="shared" si="212"/>
        <v>0</v>
      </c>
      <c r="T500" s="35">
        <f t="shared" si="213"/>
        <v>0</v>
      </c>
      <c r="U500" s="134">
        <f>SUM($R$2:$R500)</f>
        <v>-298572.53603305167</v>
      </c>
      <c r="V500" s="134">
        <f t="shared" si="195"/>
        <v>298572.53603305167</v>
      </c>
      <c r="W500" s="35">
        <f t="shared" si="196"/>
        <v>-298.57253603305168</v>
      </c>
      <c r="X500" s="135">
        <f t="shared" si="197"/>
        <v>298.57253603305168</v>
      </c>
      <c r="Y500" s="150">
        <f t="shared" si="198"/>
        <v>431.93740344338488</v>
      </c>
      <c r="Z500" s="11">
        <f t="shared" si="199"/>
        <v>0</v>
      </c>
      <c r="AA500" s="12">
        <f>1/2*'Vehicle data and specs'!$C$6*$D500^2</f>
        <v>0</v>
      </c>
      <c r="AB500" s="113">
        <f t="shared" si="200"/>
        <v>0</v>
      </c>
      <c r="AC500" s="183">
        <f t="shared" si="214"/>
        <v>0.2029194276323435</v>
      </c>
      <c r="AD500" s="42">
        <f t="shared" si="201"/>
        <v>-8.2936815564736574E-2</v>
      </c>
      <c r="AE500" s="42">
        <f t="shared" si="202"/>
        <v>8.2936815564736574E-2</v>
      </c>
      <c r="AF500" s="153">
        <f t="shared" si="215"/>
        <v>0.11998261206760692</v>
      </c>
      <c r="AG500" s="156">
        <f t="shared" si="203"/>
        <v>238.85802882644134</v>
      </c>
      <c r="AH500" s="157">
        <f t="shared" si="204"/>
        <v>6.6349452451789262E-2</v>
      </c>
      <c r="AI500" s="160">
        <f t="shared" si="205"/>
        <v>0</v>
      </c>
      <c r="AJ500" s="13">
        <f t="shared" si="206"/>
        <v>0</v>
      </c>
      <c r="AK500" s="13">
        <f t="shared" si="207"/>
        <v>0</v>
      </c>
      <c r="AL500" s="161">
        <f t="shared" si="208"/>
        <v>0</v>
      </c>
    </row>
    <row r="501" spans="1:38" x14ac:dyDescent="0.45">
      <c r="A501" s="44" t="s">
        <v>1</v>
      </c>
      <c r="B501" s="16">
        <v>499</v>
      </c>
      <c r="C501" s="52">
        <v>499</v>
      </c>
      <c r="D501" s="23">
        <f t="shared" si="189"/>
        <v>0</v>
      </c>
      <c r="E501" s="58">
        <v>0</v>
      </c>
      <c r="F501" s="81">
        <f t="shared" si="209"/>
        <v>0</v>
      </c>
      <c r="G501" s="82">
        <f t="shared" si="210"/>
        <v>0</v>
      </c>
      <c r="H501" s="93">
        <f>SUM($D$2:$D501)</f>
        <v>2893.3333333333344</v>
      </c>
      <c r="I501" s="94">
        <f t="shared" si="211"/>
        <v>0</v>
      </c>
      <c r="J501" s="100">
        <f>'Vehicle data and specs'!$C$6*$F501</f>
        <v>0</v>
      </c>
      <c r="K501" s="8">
        <f>'Vehicle data and specs'!$C$6*9.81*'Vehicle data and specs'!$C$17</f>
        <v>82.99260000000001</v>
      </c>
      <c r="L501" s="10">
        <f>(1/2)*'Vehicle data and specs'!$C$20*'Vehicle data and specs'!$C$11*'Vehicle data and specs'!$C$13*$D501^2</f>
        <v>0</v>
      </c>
      <c r="M501" s="101">
        <f t="shared" si="190"/>
        <v>82.99260000000001</v>
      </c>
      <c r="N501" s="111">
        <f t="shared" si="191"/>
        <v>0</v>
      </c>
      <c r="O501" s="120">
        <f t="shared" si="192"/>
        <v>0</v>
      </c>
      <c r="P501" s="11">
        <f>SUM($O$2:$O501)</f>
        <v>730509.93947643659</v>
      </c>
      <c r="Q501" s="121">
        <f t="shared" si="193"/>
        <v>730.50993947643656</v>
      </c>
      <c r="R501" s="133">
        <f t="shared" si="194"/>
        <v>0</v>
      </c>
      <c r="S501" s="35">
        <f t="shared" si="212"/>
        <v>0</v>
      </c>
      <c r="T501" s="35">
        <f t="shared" si="213"/>
        <v>0</v>
      </c>
      <c r="U501" s="134">
        <f>SUM($R$2:$R501)</f>
        <v>-298572.53603305167</v>
      </c>
      <c r="V501" s="134">
        <f t="shared" si="195"/>
        <v>298572.53603305167</v>
      </c>
      <c r="W501" s="35">
        <f t="shared" si="196"/>
        <v>-298.57253603305168</v>
      </c>
      <c r="X501" s="135">
        <f t="shared" si="197"/>
        <v>298.57253603305168</v>
      </c>
      <c r="Y501" s="150">
        <f t="shared" si="198"/>
        <v>431.93740344338488</v>
      </c>
      <c r="Z501" s="11">
        <f t="shared" si="199"/>
        <v>0</v>
      </c>
      <c r="AA501" s="12">
        <f>1/2*'Vehicle data and specs'!$C$6*$D501^2</f>
        <v>0</v>
      </c>
      <c r="AB501" s="113">
        <f t="shared" si="200"/>
        <v>0</v>
      </c>
      <c r="AC501" s="183">
        <f t="shared" si="214"/>
        <v>0.2029194276323435</v>
      </c>
      <c r="AD501" s="42">
        <f t="shared" si="201"/>
        <v>-8.2936815564736574E-2</v>
      </c>
      <c r="AE501" s="42">
        <f t="shared" si="202"/>
        <v>8.2936815564736574E-2</v>
      </c>
      <c r="AF501" s="153">
        <f t="shared" si="215"/>
        <v>0.11998261206760692</v>
      </c>
      <c r="AG501" s="156">
        <f t="shared" si="203"/>
        <v>238.85802882644134</v>
      </c>
      <c r="AH501" s="157">
        <f t="shared" si="204"/>
        <v>6.6349452451789262E-2</v>
      </c>
      <c r="AI501" s="160">
        <f t="shared" si="205"/>
        <v>0</v>
      </c>
      <c r="AJ501" s="13">
        <f t="shared" si="206"/>
        <v>0</v>
      </c>
      <c r="AK501" s="13">
        <f t="shared" si="207"/>
        <v>0</v>
      </c>
      <c r="AL501" s="161">
        <f t="shared" si="208"/>
        <v>0</v>
      </c>
    </row>
    <row r="502" spans="1:38" x14ac:dyDescent="0.45">
      <c r="A502" s="44" t="s">
        <v>1</v>
      </c>
      <c r="B502" s="16">
        <v>500</v>
      </c>
      <c r="C502" s="52">
        <v>500</v>
      </c>
      <c r="D502" s="23">
        <f t="shared" si="189"/>
        <v>0</v>
      </c>
      <c r="E502" s="58">
        <v>0</v>
      </c>
      <c r="F502" s="81">
        <f t="shared" si="209"/>
        <v>0</v>
      </c>
      <c r="G502" s="82">
        <f t="shared" si="210"/>
        <v>0</v>
      </c>
      <c r="H502" s="93">
        <f>SUM($D$2:$D502)</f>
        <v>2893.3333333333344</v>
      </c>
      <c r="I502" s="94">
        <f t="shared" si="211"/>
        <v>0</v>
      </c>
      <c r="J502" s="100">
        <f>'Vehicle data and specs'!$C$6*$F502</f>
        <v>0</v>
      </c>
      <c r="K502" s="8">
        <f>'Vehicle data and specs'!$C$6*9.81*'Vehicle data and specs'!$C$17</f>
        <v>82.99260000000001</v>
      </c>
      <c r="L502" s="10">
        <f>(1/2)*'Vehicle data and specs'!$C$20*'Vehicle data and specs'!$C$11*'Vehicle data and specs'!$C$13*$D502^2</f>
        <v>0</v>
      </c>
      <c r="M502" s="101">
        <f t="shared" si="190"/>
        <v>82.99260000000001</v>
      </c>
      <c r="N502" s="111">
        <f t="shared" si="191"/>
        <v>0</v>
      </c>
      <c r="O502" s="120">
        <f t="shared" si="192"/>
        <v>0</v>
      </c>
      <c r="P502" s="11">
        <f>SUM($O$2:$O502)</f>
        <v>730509.93947643659</v>
      </c>
      <c r="Q502" s="121">
        <f t="shared" si="193"/>
        <v>730.50993947643656</v>
      </c>
      <c r="R502" s="133">
        <f t="shared" si="194"/>
        <v>0</v>
      </c>
      <c r="S502" s="35">
        <f t="shared" si="212"/>
        <v>0</v>
      </c>
      <c r="T502" s="35">
        <f t="shared" si="213"/>
        <v>0</v>
      </c>
      <c r="U502" s="134">
        <f>SUM($R$2:$R502)</f>
        <v>-298572.53603305167</v>
      </c>
      <c r="V502" s="134">
        <f t="shared" si="195"/>
        <v>298572.53603305167</v>
      </c>
      <c r="W502" s="35">
        <f t="shared" si="196"/>
        <v>-298.57253603305168</v>
      </c>
      <c r="X502" s="135">
        <f t="shared" si="197"/>
        <v>298.57253603305168</v>
      </c>
      <c r="Y502" s="150">
        <f t="shared" si="198"/>
        <v>431.93740344338488</v>
      </c>
      <c r="Z502" s="11">
        <f t="shared" si="199"/>
        <v>0</v>
      </c>
      <c r="AA502" s="12">
        <f>1/2*'Vehicle data and specs'!$C$6*$D502^2</f>
        <v>0</v>
      </c>
      <c r="AB502" s="113">
        <f t="shared" si="200"/>
        <v>0</v>
      </c>
      <c r="AC502" s="183">
        <f t="shared" si="214"/>
        <v>0.2029194276323435</v>
      </c>
      <c r="AD502" s="42">
        <f t="shared" si="201"/>
        <v>-8.2936815564736574E-2</v>
      </c>
      <c r="AE502" s="42">
        <f t="shared" si="202"/>
        <v>8.2936815564736574E-2</v>
      </c>
      <c r="AF502" s="153">
        <f t="shared" si="215"/>
        <v>0.11998261206760692</v>
      </c>
      <c r="AG502" s="156">
        <f t="shared" si="203"/>
        <v>238.85802882644134</v>
      </c>
      <c r="AH502" s="157">
        <f t="shared" si="204"/>
        <v>6.6349452451789262E-2</v>
      </c>
      <c r="AI502" s="160">
        <f t="shared" si="205"/>
        <v>0</v>
      </c>
      <c r="AJ502" s="13">
        <f t="shared" si="206"/>
        <v>0</v>
      </c>
      <c r="AK502" s="13">
        <f t="shared" si="207"/>
        <v>0</v>
      </c>
      <c r="AL502" s="161">
        <f t="shared" si="208"/>
        <v>0</v>
      </c>
    </row>
    <row r="503" spans="1:38" x14ac:dyDescent="0.45">
      <c r="A503" s="44" t="s">
        <v>1</v>
      </c>
      <c r="B503" s="16">
        <v>501</v>
      </c>
      <c r="C503" s="52">
        <v>501</v>
      </c>
      <c r="D503" s="23">
        <f t="shared" si="189"/>
        <v>0</v>
      </c>
      <c r="E503" s="58">
        <v>0</v>
      </c>
      <c r="F503" s="81">
        <f t="shared" si="209"/>
        <v>0</v>
      </c>
      <c r="G503" s="82">
        <f t="shared" si="210"/>
        <v>0</v>
      </c>
      <c r="H503" s="93">
        <f>SUM($D$2:$D503)</f>
        <v>2893.3333333333344</v>
      </c>
      <c r="I503" s="94">
        <f t="shared" si="211"/>
        <v>0</v>
      </c>
      <c r="J503" s="100">
        <f>'Vehicle data and specs'!$C$6*$F503</f>
        <v>0</v>
      </c>
      <c r="K503" s="8">
        <f>'Vehicle data and specs'!$C$6*9.81*'Vehicle data and specs'!$C$17</f>
        <v>82.99260000000001</v>
      </c>
      <c r="L503" s="10">
        <f>(1/2)*'Vehicle data and specs'!$C$20*'Vehicle data and specs'!$C$11*'Vehicle data and specs'!$C$13*$D503^2</f>
        <v>0</v>
      </c>
      <c r="M503" s="101">
        <f t="shared" si="190"/>
        <v>82.99260000000001</v>
      </c>
      <c r="N503" s="111">
        <f t="shared" si="191"/>
        <v>0</v>
      </c>
      <c r="O503" s="120">
        <f t="shared" si="192"/>
        <v>0</v>
      </c>
      <c r="P503" s="11">
        <f>SUM($O$2:$O503)</f>
        <v>730509.93947643659</v>
      </c>
      <c r="Q503" s="121">
        <f t="shared" si="193"/>
        <v>730.50993947643656</v>
      </c>
      <c r="R503" s="133">
        <f t="shared" si="194"/>
        <v>0</v>
      </c>
      <c r="S503" s="35">
        <f t="shared" si="212"/>
        <v>0</v>
      </c>
      <c r="T503" s="35">
        <f t="shared" si="213"/>
        <v>0</v>
      </c>
      <c r="U503" s="134">
        <f>SUM($R$2:$R503)</f>
        <v>-298572.53603305167</v>
      </c>
      <c r="V503" s="134">
        <f t="shared" si="195"/>
        <v>298572.53603305167</v>
      </c>
      <c r="W503" s="35">
        <f t="shared" si="196"/>
        <v>-298.57253603305168</v>
      </c>
      <c r="X503" s="135">
        <f t="shared" si="197"/>
        <v>298.57253603305168</v>
      </c>
      <c r="Y503" s="150">
        <f t="shared" si="198"/>
        <v>431.93740344338488</v>
      </c>
      <c r="Z503" s="11">
        <f t="shared" si="199"/>
        <v>0</v>
      </c>
      <c r="AA503" s="12">
        <f>1/2*'Vehicle data and specs'!$C$6*$D503^2</f>
        <v>0</v>
      </c>
      <c r="AB503" s="113">
        <f t="shared" si="200"/>
        <v>0</v>
      </c>
      <c r="AC503" s="183">
        <f t="shared" si="214"/>
        <v>0.2029194276323435</v>
      </c>
      <c r="AD503" s="42">
        <f t="shared" si="201"/>
        <v>-8.2936815564736574E-2</v>
      </c>
      <c r="AE503" s="42">
        <f t="shared" si="202"/>
        <v>8.2936815564736574E-2</v>
      </c>
      <c r="AF503" s="153">
        <f t="shared" si="215"/>
        <v>0.11998261206760692</v>
      </c>
      <c r="AG503" s="156">
        <f t="shared" si="203"/>
        <v>238.85802882644134</v>
      </c>
      <c r="AH503" s="157">
        <f t="shared" si="204"/>
        <v>6.6349452451789262E-2</v>
      </c>
      <c r="AI503" s="160">
        <f t="shared" si="205"/>
        <v>0</v>
      </c>
      <c r="AJ503" s="13">
        <f t="shared" si="206"/>
        <v>0</v>
      </c>
      <c r="AK503" s="13">
        <f t="shared" si="207"/>
        <v>0</v>
      </c>
      <c r="AL503" s="161">
        <f t="shared" si="208"/>
        <v>0</v>
      </c>
    </row>
    <row r="504" spans="1:38" x14ac:dyDescent="0.45">
      <c r="A504" s="44" t="s">
        <v>1</v>
      </c>
      <c r="B504" s="16">
        <v>502</v>
      </c>
      <c r="C504" s="52">
        <v>502</v>
      </c>
      <c r="D504" s="23">
        <f t="shared" si="189"/>
        <v>0</v>
      </c>
      <c r="E504" s="58">
        <v>0</v>
      </c>
      <c r="F504" s="81">
        <f t="shared" si="209"/>
        <v>0</v>
      </c>
      <c r="G504" s="82">
        <f t="shared" si="210"/>
        <v>0</v>
      </c>
      <c r="H504" s="93">
        <f>SUM($D$2:$D504)</f>
        <v>2893.3333333333344</v>
      </c>
      <c r="I504" s="94">
        <f t="shared" si="211"/>
        <v>0</v>
      </c>
      <c r="J504" s="100">
        <f>'Vehicle data and specs'!$C$6*$F504</f>
        <v>0</v>
      </c>
      <c r="K504" s="8">
        <f>'Vehicle data and specs'!$C$6*9.81*'Vehicle data and specs'!$C$17</f>
        <v>82.99260000000001</v>
      </c>
      <c r="L504" s="10">
        <f>(1/2)*'Vehicle data and specs'!$C$20*'Vehicle data and specs'!$C$11*'Vehicle data and specs'!$C$13*$D504^2</f>
        <v>0</v>
      </c>
      <c r="M504" s="101">
        <f t="shared" si="190"/>
        <v>82.99260000000001</v>
      </c>
      <c r="N504" s="111">
        <f t="shared" si="191"/>
        <v>0</v>
      </c>
      <c r="O504" s="120">
        <f t="shared" si="192"/>
        <v>0</v>
      </c>
      <c r="P504" s="11">
        <f>SUM($O$2:$O504)</f>
        <v>730509.93947643659</v>
      </c>
      <c r="Q504" s="121">
        <f t="shared" si="193"/>
        <v>730.50993947643656</v>
      </c>
      <c r="R504" s="133">
        <f t="shared" si="194"/>
        <v>0</v>
      </c>
      <c r="S504" s="35">
        <f t="shared" si="212"/>
        <v>0</v>
      </c>
      <c r="T504" s="35">
        <f t="shared" si="213"/>
        <v>0</v>
      </c>
      <c r="U504" s="134">
        <f>SUM($R$2:$R504)</f>
        <v>-298572.53603305167</v>
      </c>
      <c r="V504" s="134">
        <f t="shared" si="195"/>
        <v>298572.53603305167</v>
      </c>
      <c r="W504" s="35">
        <f t="shared" si="196"/>
        <v>-298.57253603305168</v>
      </c>
      <c r="X504" s="135">
        <f t="shared" si="197"/>
        <v>298.57253603305168</v>
      </c>
      <c r="Y504" s="150">
        <f t="shared" si="198"/>
        <v>431.93740344338488</v>
      </c>
      <c r="Z504" s="11">
        <f t="shared" si="199"/>
        <v>0</v>
      </c>
      <c r="AA504" s="12">
        <f>1/2*'Vehicle data and specs'!$C$6*$D504^2</f>
        <v>0</v>
      </c>
      <c r="AB504" s="113">
        <f t="shared" si="200"/>
        <v>0</v>
      </c>
      <c r="AC504" s="183">
        <f t="shared" si="214"/>
        <v>0.2029194276323435</v>
      </c>
      <c r="AD504" s="42">
        <f t="shared" si="201"/>
        <v>-8.2936815564736574E-2</v>
      </c>
      <c r="AE504" s="42">
        <f t="shared" si="202"/>
        <v>8.2936815564736574E-2</v>
      </c>
      <c r="AF504" s="153">
        <f t="shared" si="215"/>
        <v>0.11998261206760692</v>
      </c>
      <c r="AG504" s="156">
        <f t="shared" si="203"/>
        <v>238.85802882644134</v>
      </c>
      <c r="AH504" s="157">
        <f t="shared" si="204"/>
        <v>6.6349452451789262E-2</v>
      </c>
      <c r="AI504" s="160">
        <f t="shared" si="205"/>
        <v>0</v>
      </c>
      <c r="AJ504" s="13">
        <f t="shared" si="206"/>
        <v>0</v>
      </c>
      <c r="AK504" s="13">
        <f t="shared" si="207"/>
        <v>0</v>
      </c>
      <c r="AL504" s="161">
        <f t="shared" si="208"/>
        <v>0</v>
      </c>
    </row>
    <row r="505" spans="1:38" x14ac:dyDescent="0.45">
      <c r="A505" s="44" t="s">
        <v>1</v>
      </c>
      <c r="B505" s="16">
        <v>503</v>
      </c>
      <c r="C505" s="52">
        <v>503</v>
      </c>
      <c r="D505" s="23">
        <f t="shared" si="189"/>
        <v>0</v>
      </c>
      <c r="E505" s="58">
        <v>0</v>
      </c>
      <c r="F505" s="81">
        <f t="shared" si="209"/>
        <v>0</v>
      </c>
      <c r="G505" s="82">
        <f t="shared" si="210"/>
        <v>0</v>
      </c>
      <c r="H505" s="93">
        <f>SUM($D$2:$D505)</f>
        <v>2893.3333333333344</v>
      </c>
      <c r="I505" s="94">
        <f t="shared" si="211"/>
        <v>0</v>
      </c>
      <c r="J505" s="100">
        <f>'Vehicle data and specs'!$C$6*$F505</f>
        <v>0</v>
      </c>
      <c r="K505" s="8">
        <f>'Vehicle data and specs'!$C$6*9.81*'Vehicle data and specs'!$C$17</f>
        <v>82.99260000000001</v>
      </c>
      <c r="L505" s="10">
        <f>(1/2)*'Vehicle data and specs'!$C$20*'Vehicle data and specs'!$C$11*'Vehicle data and specs'!$C$13*$D505^2</f>
        <v>0</v>
      </c>
      <c r="M505" s="101">
        <f t="shared" si="190"/>
        <v>82.99260000000001</v>
      </c>
      <c r="N505" s="111">
        <f t="shared" si="191"/>
        <v>0</v>
      </c>
      <c r="O505" s="120">
        <f t="shared" si="192"/>
        <v>0</v>
      </c>
      <c r="P505" s="11">
        <f>SUM($O$2:$O505)</f>
        <v>730509.93947643659</v>
      </c>
      <c r="Q505" s="121">
        <f t="shared" si="193"/>
        <v>730.50993947643656</v>
      </c>
      <c r="R505" s="133">
        <f t="shared" si="194"/>
        <v>0</v>
      </c>
      <c r="S505" s="35">
        <f t="shared" si="212"/>
        <v>0</v>
      </c>
      <c r="T505" s="35">
        <f t="shared" si="213"/>
        <v>0</v>
      </c>
      <c r="U505" s="134">
        <f>SUM($R$2:$R505)</f>
        <v>-298572.53603305167</v>
      </c>
      <c r="V505" s="134">
        <f t="shared" si="195"/>
        <v>298572.53603305167</v>
      </c>
      <c r="W505" s="35">
        <f t="shared" si="196"/>
        <v>-298.57253603305168</v>
      </c>
      <c r="X505" s="135">
        <f t="shared" si="197"/>
        <v>298.57253603305168</v>
      </c>
      <c r="Y505" s="150">
        <f t="shared" si="198"/>
        <v>431.93740344338488</v>
      </c>
      <c r="Z505" s="11">
        <f t="shared" si="199"/>
        <v>0</v>
      </c>
      <c r="AA505" s="12">
        <f>1/2*'Vehicle data and specs'!$C$6*$D505^2</f>
        <v>0</v>
      </c>
      <c r="AB505" s="113">
        <f t="shared" si="200"/>
        <v>0</v>
      </c>
      <c r="AC505" s="183">
        <f t="shared" si="214"/>
        <v>0.2029194276323435</v>
      </c>
      <c r="AD505" s="42">
        <f t="shared" si="201"/>
        <v>-8.2936815564736574E-2</v>
      </c>
      <c r="AE505" s="42">
        <f t="shared" si="202"/>
        <v>8.2936815564736574E-2</v>
      </c>
      <c r="AF505" s="153">
        <f t="shared" si="215"/>
        <v>0.11998261206760692</v>
      </c>
      <c r="AG505" s="156">
        <f t="shared" si="203"/>
        <v>238.85802882644134</v>
      </c>
      <c r="AH505" s="157">
        <f t="shared" si="204"/>
        <v>6.6349452451789262E-2</v>
      </c>
      <c r="AI505" s="160">
        <f t="shared" si="205"/>
        <v>0</v>
      </c>
      <c r="AJ505" s="13">
        <f t="shared" si="206"/>
        <v>0</v>
      </c>
      <c r="AK505" s="13">
        <f t="shared" si="207"/>
        <v>0</v>
      </c>
      <c r="AL505" s="161">
        <f t="shared" si="208"/>
        <v>0</v>
      </c>
    </row>
    <row r="506" spans="1:38" x14ac:dyDescent="0.45">
      <c r="A506" s="44" t="s">
        <v>1</v>
      </c>
      <c r="B506" s="16">
        <v>504</v>
      </c>
      <c r="C506" s="52">
        <v>504</v>
      </c>
      <c r="D506" s="23">
        <f t="shared" si="189"/>
        <v>0</v>
      </c>
      <c r="E506" s="58">
        <v>0</v>
      </c>
      <c r="F506" s="81">
        <f t="shared" si="209"/>
        <v>0</v>
      </c>
      <c r="G506" s="82">
        <f t="shared" si="210"/>
        <v>0</v>
      </c>
      <c r="H506" s="93">
        <f>SUM($D$2:$D506)</f>
        <v>2893.3333333333344</v>
      </c>
      <c r="I506" s="94">
        <f t="shared" si="211"/>
        <v>0</v>
      </c>
      <c r="J506" s="100">
        <f>'Vehicle data and specs'!$C$6*$F506</f>
        <v>0</v>
      </c>
      <c r="K506" s="8">
        <f>'Vehicle data and specs'!$C$6*9.81*'Vehicle data and specs'!$C$17</f>
        <v>82.99260000000001</v>
      </c>
      <c r="L506" s="10">
        <f>(1/2)*'Vehicle data and specs'!$C$20*'Vehicle data and specs'!$C$11*'Vehicle data and specs'!$C$13*$D506^2</f>
        <v>0</v>
      </c>
      <c r="M506" s="101">
        <f t="shared" si="190"/>
        <v>82.99260000000001</v>
      </c>
      <c r="N506" s="111">
        <f t="shared" si="191"/>
        <v>0</v>
      </c>
      <c r="O506" s="120">
        <f t="shared" si="192"/>
        <v>0</v>
      </c>
      <c r="P506" s="11">
        <f>SUM($O$2:$O506)</f>
        <v>730509.93947643659</v>
      </c>
      <c r="Q506" s="121">
        <f t="shared" si="193"/>
        <v>730.50993947643656</v>
      </c>
      <c r="R506" s="133">
        <f t="shared" si="194"/>
        <v>0</v>
      </c>
      <c r="S506" s="35">
        <f t="shared" si="212"/>
        <v>0</v>
      </c>
      <c r="T506" s="35">
        <f t="shared" si="213"/>
        <v>0</v>
      </c>
      <c r="U506" s="134">
        <f>SUM($R$2:$R506)</f>
        <v>-298572.53603305167</v>
      </c>
      <c r="V506" s="134">
        <f t="shared" si="195"/>
        <v>298572.53603305167</v>
      </c>
      <c r="W506" s="35">
        <f t="shared" si="196"/>
        <v>-298.57253603305168</v>
      </c>
      <c r="X506" s="135">
        <f t="shared" si="197"/>
        <v>298.57253603305168</v>
      </c>
      <c r="Y506" s="150">
        <f t="shared" si="198"/>
        <v>431.93740344338488</v>
      </c>
      <c r="Z506" s="11">
        <f t="shared" si="199"/>
        <v>0</v>
      </c>
      <c r="AA506" s="12">
        <f>1/2*'Vehicle data and specs'!$C$6*$D506^2</f>
        <v>0</v>
      </c>
      <c r="AB506" s="113">
        <f t="shared" si="200"/>
        <v>0</v>
      </c>
      <c r="AC506" s="183">
        <f t="shared" si="214"/>
        <v>0.2029194276323435</v>
      </c>
      <c r="AD506" s="42">
        <f t="shared" si="201"/>
        <v>-8.2936815564736574E-2</v>
      </c>
      <c r="AE506" s="42">
        <f t="shared" si="202"/>
        <v>8.2936815564736574E-2</v>
      </c>
      <c r="AF506" s="153">
        <f t="shared" si="215"/>
        <v>0.11998261206760692</v>
      </c>
      <c r="AG506" s="156">
        <f t="shared" si="203"/>
        <v>238.85802882644134</v>
      </c>
      <c r="AH506" s="157">
        <f t="shared" si="204"/>
        <v>6.6349452451789262E-2</v>
      </c>
      <c r="AI506" s="160">
        <f t="shared" si="205"/>
        <v>0</v>
      </c>
      <c r="AJ506" s="13">
        <f t="shared" si="206"/>
        <v>0</v>
      </c>
      <c r="AK506" s="13">
        <f t="shared" si="207"/>
        <v>0</v>
      </c>
      <c r="AL506" s="161">
        <f t="shared" si="208"/>
        <v>0</v>
      </c>
    </row>
    <row r="507" spans="1:38" x14ac:dyDescent="0.45">
      <c r="A507" s="44" t="s">
        <v>1</v>
      </c>
      <c r="B507" s="16">
        <v>505</v>
      </c>
      <c r="C507" s="52">
        <v>505</v>
      </c>
      <c r="D507" s="23">
        <f t="shared" si="189"/>
        <v>0</v>
      </c>
      <c r="E507" s="58">
        <v>0</v>
      </c>
      <c r="F507" s="81">
        <f t="shared" si="209"/>
        <v>0</v>
      </c>
      <c r="G507" s="82">
        <f t="shared" si="210"/>
        <v>0</v>
      </c>
      <c r="H507" s="93">
        <f>SUM($D$2:$D507)</f>
        <v>2893.3333333333344</v>
      </c>
      <c r="I507" s="94">
        <f t="shared" si="211"/>
        <v>0</v>
      </c>
      <c r="J507" s="100">
        <f>'Vehicle data and specs'!$C$6*$F507</f>
        <v>0</v>
      </c>
      <c r="K507" s="8">
        <f>'Vehicle data and specs'!$C$6*9.81*'Vehicle data and specs'!$C$17</f>
        <v>82.99260000000001</v>
      </c>
      <c r="L507" s="10">
        <f>(1/2)*'Vehicle data and specs'!$C$20*'Vehicle data and specs'!$C$11*'Vehicle data and specs'!$C$13*$D507^2</f>
        <v>0</v>
      </c>
      <c r="M507" s="101">
        <f t="shared" si="190"/>
        <v>82.99260000000001</v>
      </c>
      <c r="N507" s="111">
        <f t="shared" si="191"/>
        <v>0</v>
      </c>
      <c r="O507" s="120">
        <f t="shared" si="192"/>
        <v>0</v>
      </c>
      <c r="P507" s="11">
        <f>SUM($O$2:$O507)</f>
        <v>730509.93947643659</v>
      </c>
      <c r="Q507" s="121">
        <f t="shared" si="193"/>
        <v>730.50993947643656</v>
      </c>
      <c r="R507" s="133">
        <f t="shared" si="194"/>
        <v>0</v>
      </c>
      <c r="S507" s="35">
        <f t="shared" si="212"/>
        <v>0</v>
      </c>
      <c r="T507" s="35">
        <f t="shared" si="213"/>
        <v>0</v>
      </c>
      <c r="U507" s="134">
        <f>SUM($R$2:$R507)</f>
        <v>-298572.53603305167</v>
      </c>
      <c r="V507" s="134">
        <f t="shared" si="195"/>
        <v>298572.53603305167</v>
      </c>
      <c r="W507" s="35">
        <f t="shared" si="196"/>
        <v>-298.57253603305168</v>
      </c>
      <c r="X507" s="135">
        <f t="shared" si="197"/>
        <v>298.57253603305168</v>
      </c>
      <c r="Y507" s="150">
        <f t="shared" si="198"/>
        <v>431.93740344338488</v>
      </c>
      <c r="Z507" s="11">
        <f t="shared" si="199"/>
        <v>0</v>
      </c>
      <c r="AA507" s="12">
        <f>1/2*'Vehicle data and specs'!$C$6*$D507^2</f>
        <v>0</v>
      </c>
      <c r="AB507" s="113">
        <f t="shared" si="200"/>
        <v>0</v>
      </c>
      <c r="AC507" s="183">
        <f t="shared" si="214"/>
        <v>0.2029194276323435</v>
      </c>
      <c r="AD507" s="42">
        <f t="shared" si="201"/>
        <v>-8.2936815564736574E-2</v>
      </c>
      <c r="AE507" s="42">
        <f t="shared" si="202"/>
        <v>8.2936815564736574E-2</v>
      </c>
      <c r="AF507" s="153">
        <f t="shared" si="215"/>
        <v>0.11998261206760692</v>
      </c>
      <c r="AG507" s="156">
        <f t="shared" si="203"/>
        <v>238.85802882644134</v>
      </c>
      <c r="AH507" s="157">
        <f t="shared" si="204"/>
        <v>6.6349452451789262E-2</v>
      </c>
      <c r="AI507" s="160">
        <f t="shared" si="205"/>
        <v>0</v>
      </c>
      <c r="AJ507" s="13">
        <f t="shared" si="206"/>
        <v>0</v>
      </c>
      <c r="AK507" s="13">
        <f t="shared" si="207"/>
        <v>0</v>
      </c>
      <c r="AL507" s="161">
        <f t="shared" si="208"/>
        <v>0</v>
      </c>
    </row>
    <row r="508" spans="1:38" x14ac:dyDescent="0.45">
      <c r="A508" s="44" t="s">
        <v>1</v>
      </c>
      <c r="B508" s="16">
        <v>506</v>
      </c>
      <c r="C508" s="52">
        <v>506</v>
      </c>
      <c r="D508" s="23">
        <f t="shared" si="189"/>
        <v>0</v>
      </c>
      <c r="E508" s="58">
        <v>0</v>
      </c>
      <c r="F508" s="81">
        <f t="shared" si="209"/>
        <v>0</v>
      </c>
      <c r="G508" s="82">
        <f t="shared" si="210"/>
        <v>0</v>
      </c>
      <c r="H508" s="93">
        <f>SUM($D$2:$D508)</f>
        <v>2893.3333333333344</v>
      </c>
      <c r="I508" s="94">
        <f t="shared" si="211"/>
        <v>0</v>
      </c>
      <c r="J508" s="100">
        <f>'Vehicle data and specs'!$C$6*$F508</f>
        <v>0</v>
      </c>
      <c r="K508" s="8">
        <f>'Vehicle data and specs'!$C$6*9.81*'Vehicle data and specs'!$C$17</f>
        <v>82.99260000000001</v>
      </c>
      <c r="L508" s="10">
        <f>(1/2)*'Vehicle data and specs'!$C$20*'Vehicle data and specs'!$C$11*'Vehicle data and specs'!$C$13*$D508^2</f>
        <v>0</v>
      </c>
      <c r="M508" s="101">
        <f t="shared" si="190"/>
        <v>82.99260000000001</v>
      </c>
      <c r="N508" s="111">
        <f t="shared" si="191"/>
        <v>0</v>
      </c>
      <c r="O508" s="120">
        <f t="shared" si="192"/>
        <v>0</v>
      </c>
      <c r="P508" s="11">
        <f>SUM($O$2:$O508)</f>
        <v>730509.93947643659</v>
      </c>
      <c r="Q508" s="121">
        <f t="shared" si="193"/>
        <v>730.50993947643656</v>
      </c>
      <c r="R508" s="133">
        <f t="shared" si="194"/>
        <v>0</v>
      </c>
      <c r="S508" s="35">
        <f t="shared" si="212"/>
        <v>0</v>
      </c>
      <c r="T508" s="35">
        <f t="shared" si="213"/>
        <v>0</v>
      </c>
      <c r="U508" s="134">
        <f>SUM($R$2:$R508)</f>
        <v>-298572.53603305167</v>
      </c>
      <c r="V508" s="134">
        <f t="shared" si="195"/>
        <v>298572.53603305167</v>
      </c>
      <c r="W508" s="35">
        <f t="shared" si="196"/>
        <v>-298.57253603305168</v>
      </c>
      <c r="X508" s="135">
        <f t="shared" si="197"/>
        <v>298.57253603305168</v>
      </c>
      <c r="Y508" s="150">
        <f t="shared" si="198"/>
        <v>431.93740344338488</v>
      </c>
      <c r="Z508" s="11">
        <f t="shared" si="199"/>
        <v>0</v>
      </c>
      <c r="AA508" s="12">
        <f>1/2*'Vehicle data and specs'!$C$6*$D508^2</f>
        <v>0</v>
      </c>
      <c r="AB508" s="113">
        <f t="shared" si="200"/>
        <v>0</v>
      </c>
      <c r="AC508" s="183">
        <f t="shared" si="214"/>
        <v>0.2029194276323435</v>
      </c>
      <c r="AD508" s="42">
        <f t="shared" si="201"/>
        <v>-8.2936815564736574E-2</v>
      </c>
      <c r="AE508" s="42">
        <f t="shared" si="202"/>
        <v>8.2936815564736574E-2</v>
      </c>
      <c r="AF508" s="153">
        <f t="shared" si="215"/>
        <v>0.11998261206760692</v>
      </c>
      <c r="AG508" s="156">
        <f t="shared" si="203"/>
        <v>238.85802882644134</v>
      </c>
      <c r="AH508" s="157">
        <f t="shared" si="204"/>
        <v>6.6349452451789262E-2</v>
      </c>
      <c r="AI508" s="160">
        <f t="shared" si="205"/>
        <v>0</v>
      </c>
      <c r="AJ508" s="13">
        <f t="shared" si="206"/>
        <v>0</v>
      </c>
      <c r="AK508" s="13">
        <f t="shared" si="207"/>
        <v>0</v>
      </c>
      <c r="AL508" s="161">
        <f t="shared" si="208"/>
        <v>0</v>
      </c>
    </row>
    <row r="509" spans="1:38" x14ac:dyDescent="0.45">
      <c r="A509" s="44" t="s">
        <v>1</v>
      </c>
      <c r="B509" s="16">
        <v>507</v>
      </c>
      <c r="C509" s="52">
        <v>507</v>
      </c>
      <c r="D509" s="23">
        <f t="shared" si="189"/>
        <v>0</v>
      </c>
      <c r="E509" s="58">
        <v>0</v>
      </c>
      <c r="F509" s="81">
        <f t="shared" si="209"/>
        <v>0</v>
      </c>
      <c r="G509" s="82">
        <f t="shared" si="210"/>
        <v>0</v>
      </c>
      <c r="H509" s="93">
        <f>SUM($D$2:$D509)</f>
        <v>2893.3333333333344</v>
      </c>
      <c r="I509" s="94">
        <f t="shared" si="211"/>
        <v>0</v>
      </c>
      <c r="J509" s="100">
        <f>'Vehicle data and specs'!$C$6*$F509</f>
        <v>0</v>
      </c>
      <c r="K509" s="8">
        <f>'Vehicle data and specs'!$C$6*9.81*'Vehicle data and specs'!$C$17</f>
        <v>82.99260000000001</v>
      </c>
      <c r="L509" s="10">
        <f>(1/2)*'Vehicle data and specs'!$C$20*'Vehicle data and specs'!$C$11*'Vehicle data and specs'!$C$13*$D509^2</f>
        <v>0</v>
      </c>
      <c r="M509" s="101">
        <f t="shared" si="190"/>
        <v>82.99260000000001</v>
      </c>
      <c r="N509" s="111">
        <f t="shared" si="191"/>
        <v>0</v>
      </c>
      <c r="O509" s="120">
        <f t="shared" si="192"/>
        <v>0</v>
      </c>
      <c r="P509" s="11">
        <f>SUM($O$2:$O509)</f>
        <v>730509.93947643659</v>
      </c>
      <c r="Q509" s="121">
        <f t="shared" si="193"/>
        <v>730.50993947643656</v>
      </c>
      <c r="R509" s="133">
        <f t="shared" si="194"/>
        <v>0</v>
      </c>
      <c r="S509" s="35">
        <f t="shared" si="212"/>
        <v>0</v>
      </c>
      <c r="T509" s="35">
        <f t="shared" si="213"/>
        <v>0</v>
      </c>
      <c r="U509" s="134">
        <f>SUM($R$2:$R509)</f>
        <v>-298572.53603305167</v>
      </c>
      <c r="V509" s="134">
        <f t="shared" si="195"/>
        <v>298572.53603305167</v>
      </c>
      <c r="W509" s="35">
        <f t="shared" si="196"/>
        <v>-298.57253603305168</v>
      </c>
      <c r="X509" s="135">
        <f t="shared" si="197"/>
        <v>298.57253603305168</v>
      </c>
      <c r="Y509" s="150">
        <f t="shared" si="198"/>
        <v>431.93740344338488</v>
      </c>
      <c r="Z509" s="11">
        <f t="shared" si="199"/>
        <v>0</v>
      </c>
      <c r="AA509" s="12">
        <f>1/2*'Vehicle data and specs'!$C$6*$D509^2</f>
        <v>0</v>
      </c>
      <c r="AB509" s="113">
        <f t="shared" si="200"/>
        <v>0</v>
      </c>
      <c r="AC509" s="183">
        <f t="shared" si="214"/>
        <v>0.2029194276323435</v>
      </c>
      <c r="AD509" s="42">
        <f t="shared" si="201"/>
        <v>-8.2936815564736574E-2</v>
      </c>
      <c r="AE509" s="42">
        <f t="shared" si="202"/>
        <v>8.2936815564736574E-2</v>
      </c>
      <c r="AF509" s="153">
        <f t="shared" si="215"/>
        <v>0.11998261206760692</v>
      </c>
      <c r="AG509" s="156">
        <f t="shared" si="203"/>
        <v>238.85802882644134</v>
      </c>
      <c r="AH509" s="157">
        <f t="shared" si="204"/>
        <v>6.6349452451789262E-2</v>
      </c>
      <c r="AI509" s="160">
        <f t="shared" si="205"/>
        <v>0</v>
      </c>
      <c r="AJ509" s="13">
        <f t="shared" si="206"/>
        <v>0</v>
      </c>
      <c r="AK509" s="13">
        <f t="shared" si="207"/>
        <v>0</v>
      </c>
      <c r="AL509" s="161">
        <f t="shared" si="208"/>
        <v>0</v>
      </c>
    </row>
    <row r="510" spans="1:38" x14ac:dyDescent="0.45">
      <c r="A510" s="44" t="s">
        <v>1</v>
      </c>
      <c r="B510" s="16">
        <v>508</v>
      </c>
      <c r="C510" s="52">
        <v>508</v>
      </c>
      <c r="D510" s="23">
        <f t="shared" si="189"/>
        <v>0</v>
      </c>
      <c r="E510" s="58">
        <v>0</v>
      </c>
      <c r="F510" s="81">
        <f t="shared" si="209"/>
        <v>0</v>
      </c>
      <c r="G510" s="82">
        <f t="shared" si="210"/>
        <v>0</v>
      </c>
      <c r="H510" s="93">
        <f>SUM($D$2:$D510)</f>
        <v>2893.3333333333344</v>
      </c>
      <c r="I510" s="94">
        <f t="shared" si="211"/>
        <v>0</v>
      </c>
      <c r="J510" s="100">
        <f>'Vehicle data and specs'!$C$6*$F510</f>
        <v>0</v>
      </c>
      <c r="K510" s="8">
        <f>'Vehicle data and specs'!$C$6*9.81*'Vehicle data and specs'!$C$17</f>
        <v>82.99260000000001</v>
      </c>
      <c r="L510" s="10">
        <f>(1/2)*'Vehicle data and specs'!$C$20*'Vehicle data and specs'!$C$11*'Vehicle data and specs'!$C$13*$D510^2</f>
        <v>0</v>
      </c>
      <c r="M510" s="101">
        <f t="shared" si="190"/>
        <v>82.99260000000001</v>
      </c>
      <c r="N510" s="111">
        <f t="shared" si="191"/>
        <v>0</v>
      </c>
      <c r="O510" s="120">
        <f t="shared" si="192"/>
        <v>0</v>
      </c>
      <c r="P510" s="11">
        <f>SUM($O$2:$O510)</f>
        <v>730509.93947643659</v>
      </c>
      <c r="Q510" s="121">
        <f t="shared" si="193"/>
        <v>730.50993947643656</v>
      </c>
      <c r="R510" s="133">
        <f t="shared" si="194"/>
        <v>0</v>
      </c>
      <c r="S510" s="35">
        <f t="shared" si="212"/>
        <v>0</v>
      </c>
      <c r="T510" s="35">
        <f t="shared" si="213"/>
        <v>0</v>
      </c>
      <c r="U510" s="134">
        <f>SUM($R$2:$R510)</f>
        <v>-298572.53603305167</v>
      </c>
      <c r="V510" s="134">
        <f t="shared" si="195"/>
        <v>298572.53603305167</v>
      </c>
      <c r="W510" s="35">
        <f t="shared" si="196"/>
        <v>-298.57253603305168</v>
      </c>
      <c r="X510" s="135">
        <f t="shared" si="197"/>
        <v>298.57253603305168</v>
      </c>
      <c r="Y510" s="150">
        <f t="shared" si="198"/>
        <v>431.93740344338488</v>
      </c>
      <c r="Z510" s="11">
        <f t="shared" si="199"/>
        <v>0</v>
      </c>
      <c r="AA510" s="12">
        <f>1/2*'Vehicle data and specs'!$C$6*$D510^2</f>
        <v>0</v>
      </c>
      <c r="AB510" s="113">
        <f t="shared" si="200"/>
        <v>0</v>
      </c>
      <c r="AC510" s="183">
        <f t="shared" si="214"/>
        <v>0.2029194276323435</v>
      </c>
      <c r="AD510" s="42">
        <f t="shared" si="201"/>
        <v>-8.2936815564736574E-2</v>
      </c>
      <c r="AE510" s="42">
        <f t="shared" si="202"/>
        <v>8.2936815564736574E-2</v>
      </c>
      <c r="AF510" s="153">
        <f t="shared" si="215"/>
        <v>0.11998261206760692</v>
      </c>
      <c r="AG510" s="156">
        <f t="shared" si="203"/>
        <v>238.85802882644134</v>
      </c>
      <c r="AH510" s="157">
        <f t="shared" si="204"/>
        <v>6.6349452451789262E-2</v>
      </c>
      <c r="AI510" s="160">
        <f t="shared" si="205"/>
        <v>0</v>
      </c>
      <c r="AJ510" s="13">
        <f t="shared" si="206"/>
        <v>0</v>
      </c>
      <c r="AK510" s="13">
        <f t="shared" si="207"/>
        <v>0</v>
      </c>
      <c r="AL510" s="161">
        <f t="shared" si="208"/>
        <v>0</v>
      </c>
    </row>
    <row r="511" spans="1:38" x14ac:dyDescent="0.45">
      <c r="A511" s="44" t="s">
        <v>1</v>
      </c>
      <c r="B511" s="16">
        <v>509</v>
      </c>
      <c r="C511" s="52">
        <v>509</v>
      </c>
      <c r="D511" s="23">
        <f t="shared" si="189"/>
        <v>0</v>
      </c>
      <c r="E511" s="58">
        <v>0</v>
      </c>
      <c r="F511" s="81">
        <f t="shared" si="209"/>
        <v>0</v>
      </c>
      <c r="G511" s="82">
        <f t="shared" si="210"/>
        <v>0</v>
      </c>
      <c r="H511" s="93">
        <f>SUM($D$2:$D511)</f>
        <v>2893.3333333333344</v>
      </c>
      <c r="I511" s="94">
        <f t="shared" si="211"/>
        <v>0</v>
      </c>
      <c r="J511" s="100">
        <f>'Vehicle data and specs'!$C$6*$F511</f>
        <v>0</v>
      </c>
      <c r="K511" s="8">
        <f>'Vehicle data and specs'!$C$6*9.81*'Vehicle data and specs'!$C$17</f>
        <v>82.99260000000001</v>
      </c>
      <c r="L511" s="10">
        <f>(1/2)*'Vehicle data and specs'!$C$20*'Vehicle data and specs'!$C$11*'Vehicle data and specs'!$C$13*$D511^2</f>
        <v>0</v>
      </c>
      <c r="M511" s="101">
        <f t="shared" si="190"/>
        <v>82.99260000000001</v>
      </c>
      <c r="N511" s="111">
        <f t="shared" si="191"/>
        <v>0</v>
      </c>
      <c r="O511" s="120">
        <f t="shared" si="192"/>
        <v>0</v>
      </c>
      <c r="P511" s="11">
        <f>SUM($O$2:$O511)</f>
        <v>730509.93947643659</v>
      </c>
      <c r="Q511" s="121">
        <f t="shared" si="193"/>
        <v>730.50993947643656</v>
      </c>
      <c r="R511" s="133">
        <f t="shared" si="194"/>
        <v>0</v>
      </c>
      <c r="S511" s="35">
        <f t="shared" si="212"/>
        <v>0</v>
      </c>
      <c r="T511" s="35">
        <f t="shared" si="213"/>
        <v>0</v>
      </c>
      <c r="U511" s="134">
        <f>SUM($R$2:$R511)</f>
        <v>-298572.53603305167</v>
      </c>
      <c r="V511" s="134">
        <f t="shared" si="195"/>
        <v>298572.53603305167</v>
      </c>
      <c r="W511" s="35">
        <f t="shared" si="196"/>
        <v>-298.57253603305168</v>
      </c>
      <c r="X511" s="135">
        <f t="shared" si="197"/>
        <v>298.57253603305168</v>
      </c>
      <c r="Y511" s="150">
        <f t="shared" si="198"/>
        <v>431.93740344338488</v>
      </c>
      <c r="Z511" s="11">
        <f t="shared" si="199"/>
        <v>0</v>
      </c>
      <c r="AA511" s="12">
        <f>1/2*'Vehicle data and specs'!$C$6*$D511^2</f>
        <v>0</v>
      </c>
      <c r="AB511" s="113">
        <f t="shared" si="200"/>
        <v>0</v>
      </c>
      <c r="AC511" s="183">
        <f t="shared" si="214"/>
        <v>0.2029194276323435</v>
      </c>
      <c r="AD511" s="42">
        <f t="shared" si="201"/>
        <v>-8.2936815564736574E-2</v>
      </c>
      <c r="AE511" s="42">
        <f t="shared" si="202"/>
        <v>8.2936815564736574E-2</v>
      </c>
      <c r="AF511" s="153">
        <f t="shared" si="215"/>
        <v>0.11998261206760692</v>
      </c>
      <c r="AG511" s="156">
        <f t="shared" si="203"/>
        <v>238.85802882644134</v>
      </c>
      <c r="AH511" s="157">
        <f t="shared" si="204"/>
        <v>6.6349452451789262E-2</v>
      </c>
      <c r="AI511" s="160">
        <f t="shared" si="205"/>
        <v>0</v>
      </c>
      <c r="AJ511" s="13">
        <f t="shared" si="206"/>
        <v>0</v>
      </c>
      <c r="AK511" s="13">
        <f t="shared" si="207"/>
        <v>0</v>
      </c>
      <c r="AL511" s="161">
        <f t="shared" si="208"/>
        <v>0</v>
      </c>
    </row>
    <row r="512" spans="1:38" x14ac:dyDescent="0.45">
      <c r="A512" s="44" t="s">
        <v>1</v>
      </c>
      <c r="B512" s="16">
        <v>510</v>
      </c>
      <c r="C512" s="52">
        <v>510</v>
      </c>
      <c r="D512" s="23">
        <f t="shared" si="189"/>
        <v>0</v>
      </c>
      <c r="E512" s="58">
        <v>0</v>
      </c>
      <c r="F512" s="81">
        <f t="shared" si="209"/>
        <v>0</v>
      </c>
      <c r="G512" s="82">
        <f t="shared" si="210"/>
        <v>0</v>
      </c>
      <c r="H512" s="93">
        <f>SUM($D$2:$D512)</f>
        <v>2893.3333333333344</v>
      </c>
      <c r="I512" s="94">
        <f t="shared" si="211"/>
        <v>0</v>
      </c>
      <c r="J512" s="100">
        <f>'Vehicle data and specs'!$C$6*$F512</f>
        <v>0</v>
      </c>
      <c r="K512" s="8">
        <f>'Vehicle data and specs'!$C$6*9.81*'Vehicle data and specs'!$C$17</f>
        <v>82.99260000000001</v>
      </c>
      <c r="L512" s="10">
        <f>(1/2)*'Vehicle data and specs'!$C$20*'Vehicle data and specs'!$C$11*'Vehicle data and specs'!$C$13*$D512^2</f>
        <v>0</v>
      </c>
      <c r="M512" s="101">
        <f t="shared" si="190"/>
        <v>82.99260000000001</v>
      </c>
      <c r="N512" s="111">
        <f t="shared" si="191"/>
        <v>0</v>
      </c>
      <c r="O512" s="120">
        <f t="shared" si="192"/>
        <v>0</v>
      </c>
      <c r="P512" s="11">
        <f>SUM($O$2:$O512)</f>
        <v>730509.93947643659</v>
      </c>
      <c r="Q512" s="121">
        <f t="shared" si="193"/>
        <v>730.50993947643656</v>
      </c>
      <c r="R512" s="133">
        <f t="shared" si="194"/>
        <v>0</v>
      </c>
      <c r="S512" s="35">
        <f t="shared" si="212"/>
        <v>0</v>
      </c>
      <c r="T512" s="35">
        <f t="shared" si="213"/>
        <v>0</v>
      </c>
      <c r="U512" s="134">
        <f>SUM($R$2:$R512)</f>
        <v>-298572.53603305167</v>
      </c>
      <c r="V512" s="134">
        <f t="shared" si="195"/>
        <v>298572.53603305167</v>
      </c>
      <c r="W512" s="35">
        <f t="shared" si="196"/>
        <v>-298.57253603305168</v>
      </c>
      <c r="X512" s="135">
        <f t="shared" si="197"/>
        <v>298.57253603305168</v>
      </c>
      <c r="Y512" s="150">
        <f t="shared" si="198"/>
        <v>431.93740344338488</v>
      </c>
      <c r="Z512" s="11">
        <f t="shared" si="199"/>
        <v>0</v>
      </c>
      <c r="AA512" s="12">
        <f>1/2*'Vehicle data and specs'!$C$6*$D512^2</f>
        <v>0</v>
      </c>
      <c r="AB512" s="113">
        <f t="shared" si="200"/>
        <v>0</v>
      </c>
      <c r="AC512" s="183">
        <f t="shared" si="214"/>
        <v>0.2029194276323435</v>
      </c>
      <c r="AD512" s="42">
        <f t="shared" si="201"/>
        <v>-8.2936815564736574E-2</v>
      </c>
      <c r="AE512" s="42">
        <f t="shared" si="202"/>
        <v>8.2936815564736574E-2</v>
      </c>
      <c r="AF512" s="153">
        <f t="shared" si="215"/>
        <v>0.11998261206760692</v>
      </c>
      <c r="AG512" s="156">
        <f t="shared" si="203"/>
        <v>238.85802882644134</v>
      </c>
      <c r="AH512" s="157">
        <f t="shared" si="204"/>
        <v>6.6349452451789262E-2</v>
      </c>
      <c r="AI512" s="160">
        <f t="shared" si="205"/>
        <v>0</v>
      </c>
      <c r="AJ512" s="13">
        <f t="shared" si="206"/>
        <v>0</v>
      </c>
      <c r="AK512" s="13">
        <f t="shared" si="207"/>
        <v>0</v>
      </c>
      <c r="AL512" s="161">
        <f t="shared" si="208"/>
        <v>0</v>
      </c>
    </row>
    <row r="513" spans="1:38" x14ac:dyDescent="0.45">
      <c r="A513" s="44" t="s">
        <v>1</v>
      </c>
      <c r="B513" s="16">
        <v>511</v>
      </c>
      <c r="C513" s="52">
        <v>511</v>
      </c>
      <c r="D513" s="23">
        <f t="shared" si="189"/>
        <v>0</v>
      </c>
      <c r="E513" s="58">
        <v>0</v>
      </c>
      <c r="F513" s="81">
        <f t="shared" si="209"/>
        <v>6.9444444444444448E-2</v>
      </c>
      <c r="G513" s="82">
        <f t="shared" si="210"/>
        <v>0.25</v>
      </c>
      <c r="H513" s="93">
        <f>SUM($D$2:$D513)</f>
        <v>2893.3333333333344</v>
      </c>
      <c r="I513" s="94">
        <f t="shared" si="211"/>
        <v>0.13888888888868678</v>
      </c>
      <c r="J513" s="100">
        <f>'Vehicle data and specs'!$C$6*$F513</f>
        <v>58.75</v>
      </c>
      <c r="K513" s="8">
        <f>'Vehicle data and specs'!$C$6*9.81*'Vehicle data and specs'!$C$17</f>
        <v>82.99260000000001</v>
      </c>
      <c r="L513" s="10">
        <f>(1/2)*'Vehicle data and specs'!$C$20*'Vehicle data and specs'!$C$11*'Vehicle data and specs'!$C$13*$D513^2</f>
        <v>0</v>
      </c>
      <c r="M513" s="101">
        <f t="shared" si="190"/>
        <v>141.74260000000001</v>
      </c>
      <c r="N513" s="111">
        <f t="shared" si="191"/>
        <v>0</v>
      </c>
      <c r="O513" s="120">
        <f t="shared" si="192"/>
        <v>19.686472222193576</v>
      </c>
      <c r="P513" s="11">
        <f>SUM($O$2:$O513)</f>
        <v>730529.6259486588</v>
      </c>
      <c r="Q513" s="121">
        <f t="shared" si="193"/>
        <v>730.5296259486588</v>
      </c>
      <c r="R513" s="133">
        <f t="shared" si="194"/>
        <v>0</v>
      </c>
      <c r="S513" s="35">
        <f t="shared" si="212"/>
        <v>0</v>
      </c>
      <c r="T513" s="35">
        <f t="shared" si="213"/>
        <v>0</v>
      </c>
      <c r="U513" s="134">
        <f>SUM($R$2:$R513)</f>
        <v>-298572.53603305167</v>
      </c>
      <c r="V513" s="134">
        <f t="shared" si="195"/>
        <v>298572.53603305167</v>
      </c>
      <c r="W513" s="35">
        <f t="shared" si="196"/>
        <v>-298.57253603305168</v>
      </c>
      <c r="X513" s="135">
        <f t="shared" si="197"/>
        <v>298.57253603305168</v>
      </c>
      <c r="Y513" s="150">
        <f t="shared" si="198"/>
        <v>431.95708991560713</v>
      </c>
      <c r="Z513" s="11">
        <f t="shared" si="199"/>
        <v>19.686472222193576</v>
      </c>
      <c r="AA513" s="12">
        <f>1/2*'Vehicle data and specs'!$C$6*$D513^2</f>
        <v>0</v>
      </c>
      <c r="AB513" s="113">
        <f t="shared" si="200"/>
        <v>0</v>
      </c>
      <c r="AC513" s="183">
        <f t="shared" si="214"/>
        <v>0.20292489609684966</v>
      </c>
      <c r="AD513" s="42">
        <f t="shared" si="201"/>
        <v>-8.2936815564736574E-2</v>
      </c>
      <c r="AE513" s="42">
        <f t="shared" si="202"/>
        <v>8.2936815564736574E-2</v>
      </c>
      <c r="AF513" s="153">
        <f t="shared" si="215"/>
        <v>0.11998808053211309</v>
      </c>
      <c r="AG513" s="156">
        <f t="shared" si="203"/>
        <v>238.85802882644134</v>
      </c>
      <c r="AH513" s="157">
        <f t="shared" si="204"/>
        <v>6.6349452451789262E-2</v>
      </c>
      <c r="AI513" s="160">
        <f t="shared" si="205"/>
        <v>0</v>
      </c>
      <c r="AJ513" s="13">
        <f t="shared" si="206"/>
        <v>0</v>
      </c>
      <c r="AK513" s="13">
        <f t="shared" si="207"/>
        <v>0</v>
      </c>
      <c r="AL513" s="161">
        <f t="shared" si="208"/>
        <v>0</v>
      </c>
    </row>
    <row r="514" spans="1:38" x14ac:dyDescent="0.45">
      <c r="A514" s="44" t="s">
        <v>1</v>
      </c>
      <c r="B514" s="16">
        <v>512</v>
      </c>
      <c r="C514" s="52">
        <v>512</v>
      </c>
      <c r="D514" s="23">
        <f t="shared" ref="D514:D577" si="216">$E514/3.6</f>
        <v>0.1388888888888889</v>
      </c>
      <c r="E514" s="58">
        <v>0.5</v>
      </c>
      <c r="F514" s="81">
        <f t="shared" si="209"/>
        <v>0.34722222222222221</v>
      </c>
      <c r="G514" s="82">
        <f t="shared" si="210"/>
        <v>1.25</v>
      </c>
      <c r="H514" s="93">
        <f>SUM($D$2:$D514)</f>
        <v>2893.4722222222231</v>
      </c>
      <c r="I514" s="94">
        <f t="shared" si="211"/>
        <v>0.69444444444434339</v>
      </c>
      <c r="J514" s="100">
        <f>'Vehicle data and specs'!$C$6*$F514</f>
        <v>293.75</v>
      </c>
      <c r="K514" s="8">
        <f>'Vehicle data and specs'!$C$6*9.81*'Vehicle data and specs'!$C$17</f>
        <v>82.99260000000001</v>
      </c>
      <c r="L514" s="10">
        <f>(1/2)*'Vehicle data and specs'!$C$20*'Vehicle data and specs'!$C$11*'Vehicle data and specs'!$C$13*$D514^2</f>
        <v>8.4478684413580273E-3</v>
      </c>
      <c r="M514" s="101">
        <f t="shared" ref="M514:M577" si="217">SUM($J514:$L514)</f>
        <v>376.75104786844139</v>
      </c>
      <c r="N514" s="111">
        <f t="shared" ref="N514:N577" si="218">IF($M514&gt;0.0001, 0, 1)</f>
        <v>0</v>
      </c>
      <c r="O514" s="120">
        <f t="shared" ref="O514:O577" si="219">IF($F514&lt;0.000001,0,$M514*$I514)</f>
        <v>261.63267213082401</v>
      </c>
      <c r="P514" s="11">
        <f>SUM($O$2:$O514)</f>
        <v>730791.25862078962</v>
      </c>
      <c r="Q514" s="121">
        <f t="shared" ref="Q514:Q577" si="220">$P514/1000</f>
        <v>730.79125862078968</v>
      </c>
      <c r="R514" s="133">
        <f t="shared" ref="R514:R577" si="221">IF($M514&gt;0,0,$M514*$I514)</f>
        <v>0</v>
      </c>
      <c r="S514" s="35">
        <f t="shared" si="212"/>
        <v>0</v>
      </c>
      <c r="T514" s="35">
        <f t="shared" si="213"/>
        <v>0</v>
      </c>
      <c r="U514" s="134">
        <f>SUM($R$2:$R514)</f>
        <v>-298572.53603305167</v>
      </c>
      <c r="V514" s="134">
        <f t="shared" ref="V514:V577" si="222">$U514*-1</f>
        <v>298572.53603305167</v>
      </c>
      <c r="W514" s="35">
        <f t="shared" ref="W514:W577" si="223">$U514/1000</f>
        <v>-298.57253603305168</v>
      </c>
      <c r="X514" s="135">
        <f t="shared" ref="X514:X577" si="224">$W514*-1</f>
        <v>298.57253603305168</v>
      </c>
      <c r="Y514" s="150">
        <f t="shared" ref="Y514:Y577" si="225">Q514-X514</f>
        <v>432.218722587738</v>
      </c>
      <c r="Z514" s="11">
        <f t="shared" ref="Z514:Z577" si="226">$O514+$R514</f>
        <v>261.63267213082401</v>
      </c>
      <c r="AA514" s="12">
        <f>1/2*'Vehicle data and specs'!$C$6*$D514^2</f>
        <v>8.1597222222222232</v>
      </c>
      <c r="AB514" s="113">
        <f t="shared" ref="AB514:AB577" si="227">$AA514/1000</f>
        <v>8.1597222222222227E-3</v>
      </c>
      <c r="AC514" s="183">
        <f t="shared" si="214"/>
        <v>0.20299757183910824</v>
      </c>
      <c r="AD514" s="42">
        <f t="shared" ref="AD514:AD577" si="228">$W514/3600</f>
        <v>-8.2936815564736574E-2</v>
      </c>
      <c r="AE514" s="42">
        <f t="shared" ref="AE514:AE577" si="229">$X514/3600</f>
        <v>8.2936815564736574E-2</v>
      </c>
      <c r="AF514" s="153">
        <f t="shared" si="215"/>
        <v>0.12006075627437167</v>
      </c>
      <c r="AG514" s="156">
        <f t="shared" ref="AG514:AG577" si="230">$X514*80%</f>
        <v>238.85802882644134</v>
      </c>
      <c r="AH514" s="157">
        <f t="shared" ref="AH514:AH577" si="231">$AG514/3600</f>
        <v>6.6349452451789262E-2</v>
      </c>
      <c r="AI514" s="160">
        <f t="shared" ref="AI514:AI577" si="232">IF($AL514&gt;0,$AL514,0)</f>
        <v>5.2326534426172418E-2</v>
      </c>
      <c r="AJ514" s="13">
        <f t="shared" ref="AJ514:AJ577" si="233">IF($AL514&lt;0,$AL514,0)</f>
        <v>0</v>
      </c>
      <c r="AK514" s="13">
        <f t="shared" ref="AK514:AK577" si="234">$AJ514*-1</f>
        <v>0</v>
      </c>
      <c r="AL514" s="161">
        <f t="shared" ref="AL514:AL577" si="235">($M514*$D514)/1000</f>
        <v>5.2326534426172418E-2</v>
      </c>
    </row>
    <row r="515" spans="1:38" x14ac:dyDescent="0.45">
      <c r="A515" s="44" t="s">
        <v>1</v>
      </c>
      <c r="B515" s="16">
        <v>513</v>
      </c>
      <c r="C515" s="52">
        <v>513</v>
      </c>
      <c r="D515" s="23">
        <f t="shared" si="216"/>
        <v>0.69444444444444442</v>
      </c>
      <c r="E515" s="58">
        <v>2.5</v>
      </c>
      <c r="F515" s="81">
        <f t="shared" ref="F515:F578" si="236">($E516-$E514)/2/3.6</f>
        <v>0.8472222222222221</v>
      </c>
      <c r="G515" s="82">
        <f t="shared" ref="G515:G578" si="237">($E516-$E514)/2</f>
        <v>3.05</v>
      </c>
      <c r="H515" s="93">
        <f>SUM($D$2:$D515)</f>
        <v>2894.1666666666674</v>
      </c>
      <c r="I515" s="94">
        <f t="shared" ref="I515:I578" si="238">$H516-$H515</f>
        <v>1.8333333333334849</v>
      </c>
      <c r="J515" s="100">
        <f>'Vehicle data and specs'!$C$6*$F515</f>
        <v>716.74999999999989</v>
      </c>
      <c r="K515" s="8">
        <f>'Vehicle data and specs'!$C$6*9.81*'Vehicle data and specs'!$C$17</f>
        <v>82.99260000000001</v>
      </c>
      <c r="L515" s="10">
        <f>(1/2)*'Vehicle data and specs'!$C$20*'Vehicle data and specs'!$C$11*'Vehicle data and specs'!$C$13*$D515^2</f>
        <v>0.21119671103395063</v>
      </c>
      <c r="M515" s="101">
        <f t="shared" si="217"/>
        <v>799.95379671103387</v>
      </c>
      <c r="N515" s="111">
        <f t="shared" si="218"/>
        <v>0</v>
      </c>
      <c r="O515" s="120">
        <f t="shared" si="219"/>
        <v>1466.5819606370167</v>
      </c>
      <c r="P515" s="11">
        <f>SUM($O$2:$O515)</f>
        <v>732257.84058142663</v>
      </c>
      <c r="Q515" s="121">
        <f t="shared" si="220"/>
        <v>732.25784058142665</v>
      </c>
      <c r="R515" s="133">
        <f t="shared" si="221"/>
        <v>0</v>
      </c>
      <c r="S515" s="35">
        <f t="shared" ref="S515:S578" si="239">R515*-1</f>
        <v>0</v>
      </c>
      <c r="T515" s="35">
        <f t="shared" ref="T515:T578" si="240">S515/1000</f>
        <v>0</v>
      </c>
      <c r="U515" s="134">
        <f>SUM($R$2:$R515)</f>
        <v>-298572.53603305167</v>
      </c>
      <c r="V515" s="134">
        <f t="shared" si="222"/>
        <v>298572.53603305167</v>
      </c>
      <c r="W515" s="35">
        <f t="shared" si="223"/>
        <v>-298.57253603305168</v>
      </c>
      <c r="X515" s="135">
        <f t="shared" si="224"/>
        <v>298.57253603305168</v>
      </c>
      <c r="Y515" s="150">
        <f t="shared" si="225"/>
        <v>433.68530454837497</v>
      </c>
      <c r="Z515" s="11">
        <f t="shared" si="226"/>
        <v>1466.5819606370167</v>
      </c>
      <c r="AA515" s="12">
        <f>1/2*'Vehicle data and specs'!$C$6*$D515^2</f>
        <v>203.99305555555554</v>
      </c>
      <c r="AB515" s="113">
        <f t="shared" si="227"/>
        <v>0.20399305555555555</v>
      </c>
      <c r="AC515" s="183">
        <f t="shared" ref="AC515:AC578" si="241">$Q515/3600</f>
        <v>0.20340495571706296</v>
      </c>
      <c r="AD515" s="42">
        <f t="shared" si="228"/>
        <v>-8.2936815564736574E-2</v>
      </c>
      <c r="AE515" s="42">
        <f t="shared" si="229"/>
        <v>8.2936815564736574E-2</v>
      </c>
      <c r="AF515" s="153">
        <f t="shared" ref="AF515:AF578" si="242">AC515-AE515</f>
        <v>0.12046814015232639</v>
      </c>
      <c r="AG515" s="156">
        <f t="shared" si="230"/>
        <v>238.85802882644134</v>
      </c>
      <c r="AH515" s="157">
        <f t="shared" si="231"/>
        <v>6.6349452451789262E-2</v>
      </c>
      <c r="AI515" s="160">
        <f t="shared" si="232"/>
        <v>0.555523469938218</v>
      </c>
      <c r="AJ515" s="13">
        <f t="shared" si="233"/>
        <v>0</v>
      </c>
      <c r="AK515" s="13">
        <f t="shared" si="234"/>
        <v>0</v>
      </c>
      <c r="AL515" s="161">
        <f t="shared" si="235"/>
        <v>0.555523469938218</v>
      </c>
    </row>
    <row r="516" spans="1:38" x14ac:dyDescent="0.45">
      <c r="A516" s="44" t="s">
        <v>1</v>
      </c>
      <c r="B516" s="16">
        <v>514</v>
      </c>
      <c r="C516" s="52">
        <v>514</v>
      </c>
      <c r="D516" s="23">
        <f t="shared" si="216"/>
        <v>1.8333333333333333</v>
      </c>
      <c r="E516" s="58">
        <v>6.6</v>
      </c>
      <c r="F516" s="81">
        <f t="shared" si="236"/>
        <v>1.2916666666666667</v>
      </c>
      <c r="G516" s="82">
        <f t="shared" si="237"/>
        <v>4.6500000000000004</v>
      </c>
      <c r="H516" s="93">
        <f>SUM($D$2:$D516)</f>
        <v>2896.0000000000009</v>
      </c>
      <c r="I516" s="94">
        <f t="shared" si="238"/>
        <v>3.2777777777778283</v>
      </c>
      <c r="J516" s="100">
        <f>'Vehicle data and specs'!$C$6*$F516</f>
        <v>1092.75</v>
      </c>
      <c r="K516" s="8">
        <f>'Vehicle data and specs'!$C$6*9.81*'Vehicle data and specs'!$C$17</f>
        <v>82.99260000000001</v>
      </c>
      <c r="L516" s="10">
        <f>(1/2)*'Vehicle data and specs'!$C$20*'Vehicle data and specs'!$C$11*'Vehicle data and specs'!$C$13*$D516^2</f>
        <v>1.4719565972222222</v>
      </c>
      <c r="M516" s="101">
        <f t="shared" si="217"/>
        <v>1177.2145565972223</v>
      </c>
      <c r="N516" s="111">
        <f t="shared" si="218"/>
        <v>0</v>
      </c>
      <c r="O516" s="120">
        <f t="shared" si="219"/>
        <v>3858.6477132909549</v>
      </c>
      <c r="P516" s="11">
        <f>SUM($O$2:$O516)</f>
        <v>736116.48829471762</v>
      </c>
      <c r="Q516" s="121">
        <f t="shared" si="220"/>
        <v>736.11648829471767</v>
      </c>
      <c r="R516" s="133">
        <f t="shared" si="221"/>
        <v>0</v>
      </c>
      <c r="S516" s="35">
        <f t="shared" si="239"/>
        <v>0</v>
      </c>
      <c r="T516" s="35">
        <f t="shared" si="240"/>
        <v>0</v>
      </c>
      <c r="U516" s="134">
        <f>SUM($R$2:$R516)</f>
        <v>-298572.53603305167</v>
      </c>
      <c r="V516" s="134">
        <f t="shared" si="222"/>
        <v>298572.53603305167</v>
      </c>
      <c r="W516" s="35">
        <f t="shared" si="223"/>
        <v>-298.57253603305168</v>
      </c>
      <c r="X516" s="135">
        <f t="shared" si="224"/>
        <v>298.57253603305168</v>
      </c>
      <c r="Y516" s="150">
        <f t="shared" si="225"/>
        <v>437.54395226166599</v>
      </c>
      <c r="Z516" s="11">
        <f t="shared" si="226"/>
        <v>3858.6477132909549</v>
      </c>
      <c r="AA516" s="12">
        <f>1/2*'Vehicle data and specs'!$C$6*$D516^2</f>
        <v>1421.7499999999998</v>
      </c>
      <c r="AB516" s="113">
        <f t="shared" si="227"/>
        <v>1.4217499999999998</v>
      </c>
      <c r="AC516" s="183">
        <f t="shared" si="241"/>
        <v>0.20447680230408824</v>
      </c>
      <c r="AD516" s="42">
        <f t="shared" si="228"/>
        <v>-8.2936815564736574E-2</v>
      </c>
      <c r="AE516" s="42">
        <f t="shared" si="229"/>
        <v>8.2936815564736574E-2</v>
      </c>
      <c r="AF516" s="153">
        <f t="shared" si="242"/>
        <v>0.12153998673935167</v>
      </c>
      <c r="AG516" s="156">
        <f t="shared" si="230"/>
        <v>238.85802882644134</v>
      </c>
      <c r="AH516" s="157">
        <f t="shared" si="231"/>
        <v>6.6349452451789262E-2</v>
      </c>
      <c r="AI516" s="160">
        <f t="shared" si="232"/>
        <v>2.1582266870949076</v>
      </c>
      <c r="AJ516" s="13">
        <f t="shared" si="233"/>
        <v>0</v>
      </c>
      <c r="AK516" s="13">
        <f t="shared" si="234"/>
        <v>0</v>
      </c>
      <c r="AL516" s="161">
        <f t="shared" si="235"/>
        <v>2.1582266870949076</v>
      </c>
    </row>
    <row r="517" spans="1:38" x14ac:dyDescent="0.45">
      <c r="A517" s="44" t="s">
        <v>1</v>
      </c>
      <c r="B517" s="16">
        <v>515</v>
      </c>
      <c r="C517" s="52">
        <v>515</v>
      </c>
      <c r="D517" s="23">
        <f t="shared" si="216"/>
        <v>3.2777777777777777</v>
      </c>
      <c r="E517" s="58">
        <v>11.8</v>
      </c>
      <c r="F517" s="81">
        <f t="shared" si="236"/>
        <v>1.4166666666666667</v>
      </c>
      <c r="G517" s="82">
        <f t="shared" si="237"/>
        <v>5.1000000000000005</v>
      </c>
      <c r="H517" s="93">
        <f>SUM($D$2:$D517)</f>
        <v>2899.2777777777787</v>
      </c>
      <c r="I517" s="94">
        <f t="shared" si="238"/>
        <v>4.6666666666665151</v>
      </c>
      <c r="J517" s="100">
        <f>'Vehicle data and specs'!$C$6*$F517</f>
        <v>1198.5</v>
      </c>
      <c r="K517" s="8">
        <f>'Vehicle data and specs'!$C$6*9.81*'Vehicle data and specs'!$C$17</f>
        <v>82.99260000000001</v>
      </c>
      <c r="L517" s="10">
        <f>(1/2)*'Vehicle data and specs'!$C$20*'Vehicle data and specs'!$C$11*'Vehicle data and specs'!$C$13*$D517^2</f>
        <v>4.7051248070987652</v>
      </c>
      <c r="M517" s="101">
        <f t="shared" si="217"/>
        <v>1286.1977248070989</v>
      </c>
      <c r="N517" s="111">
        <f t="shared" si="218"/>
        <v>0</v>
      </c>
      <c r="O517" s="120">
        <f t="shared" si="219"/>
        <v>6002.2560490996002</v>
      </c>
      <c r="P517" s="11">
        <f>SUM($O$2:$O517)</f>
        <v>742118.74434381723</v>
      </c>
      <c r="Q517" s="121">
        <f t="shared" si="220"/>
        <v>742.11874434381718</v>
      </c>
      <c r="R517" s="133">
        <f t="shared" si="221"/>
        <v>0</v>
      </c>
      <c r="S517" s="35">
        <f t="shared" si="239"/>
        <v>0</v>
      </c>
      <c r="T517" s="35">
        <f t="shared" si="240"/>
        <v>0</v>
      </c>
      <c r="U517" s="134">
        <f>SUM($R$2:$R517)</f>
        <v>-298572.53603305167</v>
      </c>
      <c r="V517" s="134">
        <f t="shared" si="222"/>
        <v>298572.53603305167</v>
      </c>
      <c r="W517" s="35">
        <f t="shared" si="223"/>
        <v>-298.57253603305168</v>
      </c>
      <c r="X517" s="135">
        <f t="shared" si="224"/>
        <v>298.57253603305168</v>
      </c>
      <c r="Y517" s="150">
        <f t="shared" si="225"/>
        <v>443.54620831076551</v>
      </c>
      <c r="Z517" s="11">
        <f t="shared" si="226"/>
        <v>6002.2560490996002</v>
      </c>
      <c r="AA517" s="12">
        <f>1/2*'Vehicle data and specs'!$C$6*$D517^2</f>
        <v>4544.6388888888887</v>
      </c>
      <c r="AB517" s="113">
        <f t="shared" si="227"/>
        <v>4.5446388888888887</v>
      </c>
      <c r="AC517" s="183">
        <f t="shared" si="241"/>
        <v>0.20614409565106032</v>
      </c>
      <c r="AD517" s="42">
        <f t="shared" si="228"/>
        <v>-8.2936815564736574E-2</v>
      </c>
      <c r="AE517" s="42">
        <f t="shared" si="229"/>
        <v>8.2936815564736574E-2</v>
      </c>
      <c r="AF517" s="153">
        <f t="shared" si="242"/>
        <v>0.12320728008632374</v>
      </c>
      <c r="AG517" s="156">
        <f t="shared" si="230"/>
        <v>238.85802882644134</v>
      </c>
      <c r="AH517" s="157">
        <f t="shared" si="231"/>
        <v>6.6349452451789262E-2</v>
      </c>
      <c r="AI517" s="160">
        <f t="shared" si="232"/>
        <v>4.2158703202010468</v>
      </c>
      <c r="AJ517" s="13">
        <f t="shared" si="233"/>
        <v>0</v>
      </c>
      <c r="AK517" s="13">
        <f t="shared" si="234"/>
        <v>0</v>
      </c>
      <c r="AL517" s="161">
        <f t="shared" si="235"/>
        <v>4.2158703202010468</v>
      </c>
    </row>
    <row r="518" spans="1:38" x14ac:dyDescent="0.45">
      <c r="A518" s="44" t="s">
        <v>1</v>
      </c>
      <c r="B518" s="16">
        <v>516</v>
      </c>
      <c r="C518" s="52">
        <v>516</v>
      </c>
      <c r="D518" s="23">
        <f t="shared" si="216"/>
        <v>4.666666666666667</v>
      </c>
      <c r="E518" s="58">
        <v>16.8</v>
      </c>
      <c r="F518" s="81">
        <f t="shared" si="236"/>
        <v>1.2083333333333333</v>
      </c>
      <c r="G518" s="82">
        <f t="shared" si="237"/>
        <v>4.3499999999999996</v>
      </c>
      <c r="H518" s="93">
        <f>SUM($D$2:$D518)</f>
        <v>2903.9444444444453</v>
      </c>
      <c r="I518" s="94">
        <f t="shared" si="238"/>
        <v>5.6944444444443434</v>
      </c>
      <c r="J518" s="100">
        <f>'Vehicle data and specs'!$C$6*$F518</f>
        <v>1022.2499999999999</v>
      </c>
      <c r="K518" s="8">
        <f>'Vehicle data and specs'!$C$6*9.81*'Vehicle data and specs'!$C$17</f>
        <v>82.99260000000001</v>
      </c>
      <c r="L518" s="10">
        <f>(1/2)*'Vehicle data and specs'!$C$20*'Vehicle data and specs'!$C$11*'Vehicle data and specs'!$C$13*$D518^2</f>
        <v>9.5373055555555588</v>
      </c>
      <c r="M518" s="101">
        <f t="shared" si="217"/>
        <v>1114.7799055555554</v>
      </c>
      <c r="N518" s="111">
        <f t="shared" si="218"/>
        <v>0</v>
      </c>
      <c r="O518" s="120">
        <f t="shared" si="219"/>
        <v>6348.0522399690226</v>
      </c>
      <c r="P518" s="11">
        <f>SUM($O$2:$O518)</f>
        <v>748466.79658378626</v>
      </c>
      <c r="Q518" s="121">
        <f t="shared" si="220"/>
        <v>748.46679658378628</v>
      </c>
      <c r="R518" s="133">
        <f t="shared" si="221"/>
        <v>0</v>
      </c>
      <c r="S518" s="35">
        <f t="shared" si="239"/>
        <v>0</v>
      </c>
      <c r="T518" s="35">
        <f t="shared" si="240"/>
        <v>0</v>
      </c>
      <c r="U518" s="134">
        <f>SUM($R$2:$R518)</f>
        <v>-298572.53603305167</v>
      </c>
      <c r="V518" s="134">
        <f t="shared" si="222"/>
        <v>298572.53603305167</v>
      </c>
      <c r="W518" s="35">
        <f t="shared" si="223"/>
        <v>-298.57253603305168</v>
      </c>
      <c r="X518" s="135">
        <f t="shared" si="224"/>
        <v>298.57253603305168</v>
      </c>
      <c r="Y518" s="150">
        <f t="shared" si="225"/>
        <v>449.8942605507346</v>
      </c>
      <c r="Z518" s="11">
        <f t="shared" si="226"/>
        <v>6348.0522399690226</v>
      </c>
      <c r="AA518" s="12">
        <f>1/2*'Vehicle data and specs'!$C$6*$D518^2</f>
        <v>9212.0000000000018</v>
      </c>
      <c r="AB518" s="113">
        <f t="shared" si="227"/>
        <v>9.2120000000000015</v>
      </c>
      <c r="AC518" s="183">
        <f t="shared" si="241"/>
        <v>0.2079074434954962</v>
      </c>
      <c r="AD518" s="42">
        <f t="shared" si="228"/>
        <v>-8.2936815564736574E-2</v>
      </c>
      <c r="AE518" s="42">
        <f t="shared" si="229"/>
        <v>8.2936815564736574E-2</v>
      </c>
      <c r="AF518" s="153">
        <f t="shared" si="242"/>
        <v>0.12497062793075962</v>
      </c>
      <c r="AG518" s="156">
        <f t="shared" si="230"/>
        <v>238.85802882644134</v>
      </c>
      <c r="AH518" s="157">
        <f t="shared" si="231"/>
        <v>6.6349452451789262E-2</v>
      </c>
      <c r="AI518" s="160">
        <f t="shared" si="232"/>
        <v>5.2023062259259261</v>
      </c>
      <c r="AJ518" s="13">
        <f t="shared" si="233"/>
        <v>0</v>
      </c>
      <c r="AK518" s="13">
        <f t="shared" si="234"/>
        <v>0</v>
      </c>
      <c r="AL518" s="161">
        <f t="shared" si="235"/>
        <v>5.2023062259259261</v>
      </c>
    </row>
    <row r="519" spans="1:38" x14ac:dyDescent="0.45">
      <c r="A519" s="44" t="s">
        <v>1</v>
      </c>
      <c r="B519" s="16">
        <v>517</v>
      </c>
      <c r="C519" s="52">
        <v>517</v>
      </c>
      <c r="D519" s="23">
        <f t="shared" si="216"/>
        <v>5.6944444444444446</v>
      </c>
      <c r="E519" s="58">
        <v>20.5</v>
      </c>
      <c r="F519" s="81">
        <f t="shared" si="236"/>
        <v>0.70833333333333304</v>
      </c>
      <c r="G519" s="82">
        <f t="shared" si="237"/>
        <v>2.5499999999999989</v>
      </c>
      <c r="H519" s="93">
        <f>SUM($D$2:$D519)</f>
        <v>2909.6388888888896</v>
      </c>
      <c r="I519" s="94">
        <f t="shared" si="238"/>
        <v>6.0833333333334849</v>
      </c>
      <c r="J519" s="100">
        <f>'Vehicle data and specs'!$C$6*$F519</f>
        <v>599.24999999999977</v>
      </c>
      <c r="K519" s="8">
        <f>'Vehicle data and specs'!$C$6*9.81*'Vehicle data and specs'!$C$17</f>
        <v>82.99260000000001</v>
      </c>
      <c r="L519" s="10">
        <f>(1/2)*'Vehicle data and specs'!$C$20*'Vehicle data and specs'!$C$11*'Vehicle data and specs'!$C$13*$D519^2</f>
        <v>14.200866849922843</v>
      </c>
      <c r="M519" s="101">
        <f t="shared" si="217"/>
        <v>696.44346684992263</v>
      </c>
      <c r="N519" s="111">
        <f t="shared" si="218"/>
        <v>0</v>
      </c>
      <c r="O519" s="120">
        <f t="shared" si="219"/>
        <v>4236.6977566704682</v>
      </c>
      <c r="P519" s="11">
        <f>SUM($O$2:$O519)</f>
        <v>752703.49434045667</v>
      </c>
      <c r="Q519" s="121">
        <f t="shared" si="220"/>
        <v>752.7034943404567</v>
      </c>
      <c r="R519" s="133">
        <f t="shared" si="221"/>
        <v>0</v>
      </c>
      <c r="S519" s="35">
        <f t="shared" si="239"/>
        <v>0</v>
      </c>
      <c r="T519" s="35">
        <f t="shared" si="240"/>
        <v>0</v>
      </c>
      <c r="U519" s="134">
        <f>SUM($R$2:$R519)</f>
        <v>-298572.53603305167</v>
      </c>
      <c r="V519" s="134">
        <f t="shared" si="222"/>
        <v>298572.53603305167</v>
      </c>
      <c r="W519" s="35">
        <f t="shared" si="223"/>
        <v>-298.57253603305168</v>
      </c>
      <c r="X519" s="135">
        <f t="shared" si="224"/>
        <v>298.57253603305168</v>
      </c>
      <c r="Y519" s="150">
        <f t="shared" si="225"/>
        <v>454.13095830740502</v>
      </c>
      <c r="Z519" s="11">
        <f t="shared" si="226"/>
        <v>4236.6977566704682</v>
      </c>
      <c r="AA519" s="12">
        <f>1/2*'Vehicle data and specs'!$C$6*$D519^2</f>
        <v>13716.493055555558</v>
      </c>
      <c r="AB519" s="113">
        <f t="shared" si="227"/>
        <v>13.716493055555558</v>
      </c>
      <c r="AC519" s="183">
        <f t="shared" si="241"/>
        <v>0.2090843039834602</v>
      </c>
      <c r="AD519" s="42">
        <f t="shared" si="228"/>
        <v>-8.2936815564736574E-2</v>
      </c>
      <c r="AE519" s="42">
        <f t="shared" si="229"/>
        <v>8.2936815564736574E-2</v>
      </c>
      <c r="AF519" s="153">
        <f t="shared" si="242"/>
        <v>0.12614748841872364</v>
      </c>
      <c r="AG519" s="156">
        <f t="shared" si="230"/>
        <v>238.85802882644134</v>
      </c>
      <c r="AH519" s="157">
        <f t="shared" si="231"/>
        <v>6.6349452451789262E-2</v>
      </c>
      <c r="AI519" s="160">
        <f t="shared" si="232"/>
        <v>3.9658586306731709</v>
      </c>
      <c r="AJ519" s="13">
        <f t="shared" si="233"/>
        <v>0</v>
      </c>
      <c r="AK519" s="13">
        <f t="shared" si="234"/>
        <v>0</v>
      </c>
      <c r="AL519" s="161">
        <f t="shared" si="235"/>
        <v>3.9658586306731709</v>
      </c>
    </row>
    <row r="520" spans="1:38" x14ac:dyDescent="0.45">
      <c r="A520" s="44" t="s">
        <v>1</v>
      </c>
      <c r="B520" s="16">
        <v>518</v>
      </c>
      <c r="C520" s="52">
        <v>518</v>
      </c>
      <c r="D520" s="23">
        <f t="shared" si="216"/>
        <v>6.083333333333333</v>
      </c>
      <c r="E520" s="58">
        <v>21.9</v>
      </c>
      <c r="F520" s="81">
        <f t="shared" si="236"/>
        <v>0.19444444444444425</v>
      </c>
      <c r="G520" s="82">
        <f t="shared" si="237"/>
        <v>0.69999999999999929</v>
      </c>
      <c r="H520" s="93">
        <f>SUM($D$2:$D520)</f>
        <v>2915.7222222222231</v>
      </c>
      <c r="I520" s="94">
        <f t="shared" si="238"/>
        <v>6.0833333333334849</v>
      </c>
      <c r="J520" s="100">
        <f>'Vehicle data and specs'!$C$6*$F520</f>
        <v>164.49999999999983</v>
      </c>
      <c r="K520" s="8">
        <f>'Vehicle data and specs'!$C$6*9.81*'Vehicle data and specs'!$C$17</f>
        <v>82.99260000000001</v>
      </c>
      <c r="L520" s="10">
        <f>(1/2)*'Vehicle data and specs'!$C$20*'Vehicle data and specs'!$C$11*'Vehicle data and specs'!$C$13*$D520^2</f>
        <v>16.20672873263889</v>
      </c>
      <c r="M520" s="101">
        <f t="shared" si="217"/>
        <v>263.69932873263872</v>
      </c>
      <c r="N520" s="111">
        <f t="shared" si="218"/>
        <v>0</v>
      </c>
      <c r="O520" s="120">
        <f t="shared" si="219"/>
        <v>1604.1709164569256</v>
      </c>
      <c r="P520" s="11">
        <f>SUM($O$2:$O520)</f>
        <v>754307.66525691363</v>
      </c>
      <c r="Q520" s="121">
        <f t="shared" si="220"/>
        <v>754.30766525691365</v>
      </c>
      <c r="R520" s="133">
        <f t="shared" si="221"/>
        <v>0</v>
      </c>
      <c r="S520" s="35">
        <f t="shared" si="239"/>
        <v>0</v>
      </c>
      <c r="T520" s="35">
        <f t="shared" si="240"/>
        <v>0</v>
      </c>
      <c r="U520" s="134">
        <f>SUM($R$2:$R520)</f>
        <v>-298572.53603305167</v>
      </c>
      <c r="V520" s="134">
        <f t="shared" si="222"/>
        <v>298572.53603305167</v>
      </c>
      <c r="W520" s="35">
        <f t="shared" si="223"/>
        <v>-298.57253603305168</v>
      </c>
      <c r="X520" s="135">
        <f t="shared" si="224"/>
        <v>298.57253603305168</v>
      </c>
      <c r="Y520" s="150">
        <f t="shared" si="225"/>
        <v>455.73512922386197</v>
      </c>
      <c r="Z520" s="11">
        <f t="shared" si="226"/>
        <v>1604.1709164569256</v>
      </c>
      <c r="AA520" s="12">
        <f>1/2*'Vehicle data and specs'!$C$6*$D520^2</f>
        <v>15653.9375</v>
      </c>
      <c r="AB520" s="113">
        <f t="shared" si="227"/>
        <v>15.6539375</v>
      </c>
      <c r="AC520" s="183">
        <f t="shared" si="241"/>
        <v>0.20952990701580934</v>
      </c>
      <c r="AD520" s="42">
        <f t="shared" si="228"/>
        <v>-8.2936815564736574E-2</v>
      </c>
      <c r="AE520" s="42">
        <f t="shared" si="229"/>
        <v>8.2936815564736574E-2</v>
      </c>
      <c r="AF520" s="153">
        <f t="shared" si="242"/>
        <v>0.12659309145107278</v>
      </c>
      <c r="AG520" s="156">
        <f t="shared" si="230"/>
        <v>238.85802882644134</v>
      </c>
      <c r="AH520" s="157">
        <f t="shared" si="231"/>
        <v>6.6349452451789262E-2</v>
      </c>
      <c r="AI520" s="160">
        <f t="shared" si="232"/>
        <v>1.6041709164568854</v>
      </c>
      <c r="AJ520" s="13">
        <f t="shared" si="233"/>
        <v>0</v>
      </c>
      <c r="AK520" s="13">
        <f t="shared" si="234"/>
        <v>0</v>
      </c>
      <c r="AL520" s="161">
        <f t="shared" si="235"/>
        <v>1.6041709164568854</v>
      </c>
    </row>
    <row r="521" spans="1:38" x14ac:dyDescent="0.45">
      <c r="A521" s="44" t="s">
        <v>1</v>
      </c>
      <c r="B521" s="16">
        <v>519</v>
      </c>
      <c r="C521" s="52">
        <v>519</v>
      </c>
      <c r="D521" s="23">
        <f t="shared" si="216"/>
        <v>6.083333333333333</v>
      </c>
      <c r="E521" s="58">
        <v>21.9</v>
      </c>
      <c r="F521" s="81">
        <f t="shared" si="236"/>
        <v>-8.3333333333333037E-2</v>
      </c>
      <c r="G521" s="82">
        <f t="shared" si="237"/>
        <v>-0.29999999999999893</v>
      </c>
      <c r="H521" s="93">
        <f>SUM($D$2:$D521)</f>
        <v>2921.8055555555566</v>
      </c>
      <c r="I521" s="94">
        <f t="shared" si="238"/>
        <v>5.9166666666665151</v>
      </c>
      <c r="J521" s="100">
        <f>'Vehicle data and specs'!$C$6*$F521</f>
        <v>-70.499999999999744</v>
      </c>
      <c r="K521" s="8">
        <f>'Vehicle data and specs'!$C$6*9.81*'Vehicle data and specs'!$C$17</f>
        <v>82.99260000000001</v>
      </c>
      <c r="L521" s="10">
        <f>(1/2)*'Vehicle data and specs'!$C$20*'Vehicle data and specs'!$C$11*'Vehicle data and specs'!$C$13*$D521^2</f>
        <v>16.20672873263889</v>
      </c>
      <c r="M521" s="101">
        <f t="shared" si="217"/>
        <v>28.699328732639156</v>
      </c>
      <c r="N521" s="111">
        <f t="shared" si="218"/>
        <v>0</v>
      </c>
      <c r="O521" s="120">
        <f t="shared" si="219"/>
        <v>0</v>
      </c>
      <c r="P521" s="11">
        <f>SUM($O$2:$O521)</f>
        <v>754307.66525691363</v>
      </c>
      <c r="Q521" s="121">
        <f t="shared" si="220"/>
        <v>754.30766525691365</v>
      </c>
      <c r="R521" s="133">
        <f t="shared" si="221"/>
        <v>0</v>
      </c>
      <c r="S521" s="35">
        <f t="shared" si="239"/>
        <v>0</v>
      </c>
      <c r="T521" s="35">
        <f t="shared" si="240"/>
        <v>0</v>
      </c>
      <c r="U521" s="134">
        <f>SUM($R$2:$R521)</f>
        <v>-298572.53603305167</v>
      </c>
      <c r="V521" s="134">
        <f t="shared" si="222"/>
        <v>298572.53603305167</v>
      </c>
      <c r="W521" s="35">
        <f t="shared" si="223"/>
        <v>-298.57253603305168</v>
      </c>
      <c r="X521" s="135">
        <f t="shared" si="224"/>
        <v>298.57253603305168</v>
      </c>
      <c r="Y521" s="150">
        <f t="shared" si="225"/>
        <v>455.73512922386197</v>
      </c>
      <c r="Z521" s="11">
        <f t="shared" si="226"/>
        <v>0</v>
      </c>
      <c r="AA521" s="12">
        <f>1/2*'Vehicle data and specs'!$C$6*$D521^2</f>
        <v>15653.9375</v>
      </c>
      <c r="AB521" s="113">
        <f t="shared" si="227"/>
        <v>15.6539375</v>
      </c>
      <c r="AC521" s="183">
        <f t="shared" si="241"/>
        <v>0.20952990701580934</v>
      </c>
      <c r="AD521" s="42">
        <f t="shared" si="228"/>
        <v>-8.2936815564736574E-2</v>
      </c>
      <c r="AE521" s="42">
        <f t="shared" si="229"/>
        <v>8.2936815564736574E-2</v>
      </c>
      <c r="AF521" s="153">
        <f t="shared" si="242"/>
        <v>0.12659309145107278</v>
      </c>
      <c r="AG521" s="156">
        <f t="shared" si="230"/>
        <v>238.85802882644134</v>
      </c>
      <c r="AH521" s="157">
        <f t="shared" si="231"/>
        <v>6.6349452451789262E-2</v>
      </c>
      <c r="AI521" s="160">
        <f t="shared" si="232"/>
        <v>0.17458758312355485</v>
      </c>
      <c r="AJ521" s="13">
        <f t="shared" si="233"/>
        <v>0</v>
      </c>
      <c r="AK521" s="13">
        <f t="shared" si="234"/>
        <v>0</v>
      </c>
      <c r="AL521" s="161">
        <f t="shared" si="235"/>
        <v>0.17458758312355485</v>
      </c>
    </row>
    <row r="522" spans="1:38" x14ac:dyDescent="0.45">
      <c r="A522" s="44" t="s">
        <v>1</v>
      </c>
      <c r="B522" s="16">
        <v>520</v>
      </c>
      <c r="C522" s="52">
        <v>520</v>
      </c>
      <c r="D522" s="23">
        <f t="shared" si="216"/>
        <v>5.916666666666667</v>
      </c>
      <c r="E522" s="58">
        <v>21.3</v>
      </c>
      <c r="F522" s="81">
        <f t="shared" si="236"/>
        <v>-0.22222222222222193</v>
      </c>
      <c r="G522" s="82">
        <f t="shared" si="237"/>
        <v>-0.79999999999999893</v>
      </c>
      <c r="H522" s="93">
        <f>SUM($D$2:$D522)</f>
        <v>2927.7222222222231</v>
      </c>
      <c r="I522" s="94">
        <f t="shared" si="238"/>
        <v>5.6388888888886868</v>
      </c>
      <c r="J522" s="100">
        <f>'Vehicle data and specs'!$C$6*$F522</f>
        <v>-187.99999999999974</v>
      </c>
      <c r="K522" s="8">
        <f>'Vehicle data and specs'!$C$6*9.81*'Vehicle data and specs'!$C$17</f>
        <v>82.99260000000001</v>
      </c>
      <c r="L522" s="10">
        <f>(1/2)*'Vehicle data and specs'!$C$20*'Vehicle data and specs'!$C$11*'Vehicle data and specs'!$C$13*$D522^2</f>
        <v>15.330853732638893</v>
      </c>
      <c r="M522" s="101">
        <f t="shared" si="217"/>
        <v>-89.676546267360834</v>
      </c>
      <c r="N522" s="111">
        <f t="shared" si="218"/>
        <v>1</v>
      </c>
      <c r="O522" s="120">
        <f t="shared" si="219"/>
        <v>0</v>
      </c>
      <c r="P522" s="11">
        <f>SUM($O$2:$O522)</f>
        <v>754307.66525691363</v>
      </c>
      <c r="Q522" s="121">
        <f t="shared" si="220"/>
        <v>754.30766525691365</v>
      </c>
      <c r="R522" s="133">
        <f t="shared" si="221"/>
        <v>-505.67608034093325</v>
      </c>
      <c r="S522" s="35">
        <f t="shared" si="239"/>
        <v>505.67608034093325</v>
      </c>
      <c r="T522" s="35">
        <f t="shared" si="240"/>
        <v>0.50567608034093325</v>
      </c>
      <c r="U522" s="134">
        <f>SUM($R$2:$R522)</f>
        <v>-299078.2121133926</v>
      </c>
      <c r="V522" s="134">
        <f t="shared" si="222"/>
        <v>299078.2121133926</v>
      </c>
      <c r="W522" s="35">
        <f t="shared" si="223"/>
        <v>-299.07821211339262</v>
      </c>
      <c r="X522" s="135">
        <f t="shared" si="224"/>
        <v>299.07821211339262</v>
      </c>
      <c r="Y522" s="150">
        <f t="shared" si="225"/>
        <v>455.22945314352103</v>
      </c>
      <c r="Z522" s="11">
        <f t="shared" si="226"/>
        <v>-505.67608034093325</v>
      </c>
      <c r="AA522" s="12">
        <f>1/2*'Vehicle data and specs'!$C$6*$D522^2</f>
        <v>14807.937500000002</v>
      </c>
      <c r="AB522" s="113">
        <f t="shared" si="227"/>
        <v>14.807937500000001</v>
      </c>
      <c r="AC522" s="183">
        <f t="shared" si="241"/>
        <v>0.20952990701580934</v>
      </c>
      <c r="AD522" s="42">
        <f t="shared" si="228"/>
        <v>-8.3077281142609066E-2</v>
      </c>
      <c r="AE522" s="42">
        <f t="shared" si="229"/>
        <v>8.3077281142609066E-2</v>
      </c>
      <c r="AF522" s="153">
        <f t="shared" si="242"/>
        <v>0.12645262587320028</v>
      </c>
      <c r="AG522" s="156">
        <f t="shared" si="230"/>
        <v>239.26256969071412</v>
      </c>
      <c r="AH522" s="157">
        <f t="shared" si="231"/>
        <v>6.6461824914087253E-2</v>
      </c>
      <c r="AI522" s="160">
        <f t="shared" si="232"/>
        <v>0</v>
      </c>
      <c r="AJ522" s="13">
        <f t="shared" si="233"/>
        <v>-0.53058623208188493</v>
      </c>
      <c r="AK522" s="13">
        <f t="shared" si="234"/>
        <v>0.53058623208188493</v>
      </c>
      <c r="AL522" s="161">
        <f t="shared" si="235"/>
        <v>-0.53058623208188493</v>
      </c>
    </row>
    <row r="523" spans="1:38" x14ac:dyDescent="0.45">
      <c r="A523" s="44" t="s">
        <v>1</v>
      </c>
      <c r="B523" s="16">
        <v>521</v>
      </c>
      <c r="C523" s="52">
        <v>521</v>
      </c>
      <c r="D523" s="23">
        <f t="shared" si="216"/>
        <v>5.6388888888888893</v>
      </c>
      <c r="E523" s="58">
        <v>20.3</v>
      </c>
      <c r="F523" s="81">
        <f t="shared" si="236"/>
        <v>-0.29166666666666685</v>
      </c>
      <c r="G523" s="82">
        <f t="shared" si="237"/>
        <v>-1.0500000000000007</v>
      </c>
      <c r="H523" s="93">
        <f>SUM($D$2:$D523)</f>
        <v>2933.3611111111118</v>
      </c>
      <c r="I523" s="94">
        <f t="shared" si="238"/>
        <v>5.3333333333334849</v>
      </c>
      <c r="J523" s="100">
        <f>'Vehicle data and specs'!$C$6*$F523</f>
        <v>-246.75000000000017</v>
      </c>
      <c r="K523" s="8">
        <f>'Vehicle data and specs'!$C$6*9.81*'Vehicle data and specs'!$C$17</f>
        <v>82.99260000000001</v>
      </c>
      <c r="L523" s="10">
        <f>(1/2)*'Vehicle data and specs'!$C$20*'Vehicle data and specs'!$C$11*'Vehicle data and specs'!$C$13*$D523^2</f>
        <v>13.925128423996917</v>
      </c>
      <c r="M523" s="101">
        <f t="shared" si="217"/>
        <v>-149.83227157600325</v>
      </c>
      <c r="N523" s="111">
        <f t="shared" si="218"/>
        <v>1</v>
      </c>
      <c r="O523" s="120">
        <f t="shared" si="219"/>
        <v>0</v>
      </c>
      <c r="P523" s="11">
        <f>SUM($O$2:$O523)</f>
        <v>754307.66525691363</v>
      </c>
      <c r="Q523" s="121">
        <f t="shared" si="220"/>
        <v>754.30766525691365</v>
      </c>
      <c r="R523" s="133">
        <f t="shared" si="221"/>
        <v>-799.10544840537341</v>
      </c>
      <c r="S523" s="35">
        <f t="shared" si="239"/>
        <v>799.10544840537341</v>
      </c>
      <c r="T523" s="35">
        <f t="shared" si="240"/>
        <v>0.79910544840537345</v>
      </c>
      <c r="U523" s="134">
        <f>SUM($R$2:$R523)</f>
        <v>-299877.31756179797</v>
      </c>
      <c r="V523" s="134">
        <f t="shared" si="222"/>
        <v>299877.31756179797</v>
      </c>
      <c r="W523" s="35">
        <f t="shared" si="223"/>
        <v>-299.87731756179795</v>
      </c>
      <c r="X523" s="135">
        <f t="shared" si="224"/>
        <v>299.87731756179795</v>
      </c>
      <c r="Y523" s="150">
        <f t="shared" si="225"/>
        <v>454.4303476951157</v>
      </c>
      <c r="Z523" s="11">
        <f t="shared" si="226"/>
        <v>-799.10544840537341</v>
      </c>
      <c r="AA523" s="12">
        <f>1/2*'Vehicle data and specs'!$C$6*$D523^2</f>
        <v>13450.159722222224</v>
      </c>
      <c r="AB523" s="113">
        <f t="shared" si="227"/>
        <v>13.450159722222224</v>
      </c>
      <c r="AC523" s="183">
        <f t="shared" si="241"/>
        <v>0.20952990701580934</v>
      </c>
      <c r="AD523" s="42">
        <f t="shared" si="228"/>
        <v>-8.3299254878277204E-2</v>
      </c>
      <c r="AE523" s="42">
        <f t="shared" si="229"/>
        <v>8.3299254878277204E-2</v>
      </c>
      <c r="AF523" s="153">
        <f t="shared" si="242"/>
        <v>0.12623065213753215</v>
      </c>
      <c r="AG523" s="156">
        <f t="shared" si="230"/>
        <v>239.90185404943838</v>
      </c>
      <c r="AH523" s="157">
        <f t="shared" si="231"/>
        <v>6.6639403902621769E-2</v>
      </c>
      <c r="AI523" s="160">
        <f t="shared" si="232"/>
        <v>0</v>
      </c>
      <c r="AJ523" s="13">
        <f t="shared" si="233"/>
        <v>-0.84488753138690731</v>
      </c>
      <c r="AK523" s="13">
        <f t="shared" si="234"/>
        <v>0.84488753138690731</v>
      </c>
      <c r="AL523" s="161">
        <f t="shared" si="235"/>
        <v>-0.84488753138690731</v>
      </c>
    </row>
    <row r="524" spans="1:38" x14ac:dyDescent="0.45">
      <c r="A524" s="44" t="s">
        <v>1</v>
      </c>
      <c r="B524" s="16">
        <v>522</v>
      </c>
      <c r="C524" s="52">
        <v>522</v>
      </c>
      <c r="D524" s="23">
        <f t="shared" si="216"/>
        <v>5.333333333333333</v>
      </c>
      <c r="E524" s="58">
        <v>19.2</v>
      </c>
      <c r="F524" s="81">
        <f t="shared" si="236"/>
        <v>-0.34722222222222221</v>
      </c>
      <c r="G524" s="82">
        <f t="shared" si="237"/>
        <v>-1.25</v>
      </c>
      <c r="H524" s="93">
        <f>SUM($D$2:$D524)</f>
        <v>2938.6944444444453</v>
      </c>
      <c r="I524" s="94">
        <f t="shared" si="238"/>
        <v>4.9444444444443434</v>
      </c>
      <c r="J524" s="100">
        <f>'Vehicle data and specs'!$C$6*$F524</f>
        <v>-293.75</v>
      </c>
      <c r="K524" s="8">
        <f>'Vehicle data and specs'!$C$6*9.81*'Vehicle data and specs'!$C$17</f>
        <v>82.99260000000001</v>
      </c>
      <c r="L524" s="10">
        <f>(1/2)*'Vehicle data and specs'!$C$20*'Vehicle data and specs'!$C$11*'Vehicle data and specs'!$C$13*$D524^2</f>
        <v>12.456888888888889</v>
      </c>
      <c r="M524" s="101">
        <f t="shared" si="217"/>
        <v>-198.30051111111109</v>
      </c>
      <c r="N524" s="111">
        <f t="shared" si="218"/>
        <v>1</v>
      </c>
      <c r="O524" s="120">
        <f t="shared" si="219"/>
        <v>0</v>
      </c>
      <c r="P524" s="11">
        <f>SUM($O$2:$O524)</f>
        <v>754307.66525691363</v>
      </c>
      <c r="Q524" s="121">
        <f t="shared" si="220"/>
        <v>754.30766525691365</v>
      </c>
      <c r="R524" s="133">
        <f t="shared" si="221"/>
        <v>-980.48586049380708</v>
      </c>
      <c r="S524" s="35">
        <f t="shared" si="239"/>
        <v>980.48586049380708</v>
      </c>
      <c r="T524" s="35">
        <f t="shared" si="240"/>
        <v>0.98048586049380704</v>
      </c>
      <c r="U524" s="134">
        <f>SUM($R$2:$R524)</f>
        <v>-300857.80342229176</v>
      </c>
      <c r="V524" s="134">
        <f t="shared" si="222"/>
        <v>300857.80342229176</v>
      </c>
      <c r="W524" s="35">
        <f t="shared" si="223"/>
        <v>-300.85780342229174</v>
      </c>
      <c r="X524" s="135">
        <f t="shared" si="224"/>
        <v>300.85780342229174</v>
      </c>
      <c r="Y524" s="150">
        <f t="shared" si="225"/>
        <v>453.44986183462191</v>
      </c>
      <c r="Z524" s="11">
        <f t="shared" si="226"/>
        <v>-980.48586049380708</v>
      </c>
      <c r="AA524" s="12">
        <f>1/2*'Vehicle data and specs'!$C$6*$D524^2</f>
        <v>12032</v>
      </c>
      <c r="AB524" s="113">
        <f t="shared" si="227"/>
        <v>12.032</v>
      </c>
      <c r="AC524" s="183">
        <f t="shared" si="241"/>
        <v>0.20952990701580934</v>
      </c>
      <c r="AD524" s="42">
        <f t="shared" si="228"/>
        <v>-8.3571612061747708E-2</v>
      </c>
      <c r="AE524" s="42">
        <f t="shared" si="229"/>
        <v>8.3571612061747708E-2</v>
      </c>
      <c r="AF524" s="153">
        <f t="shared" si="242"/>
        <v>0.12595829495406163</v>
      </c>
      <c r="AG524" s="156">
        <f t="shared" si="230"/>
        <v>240.6862427378334</v>
      </c>
      <c r="AH524" s="157">
        <f t="shared" si="231"/>
        <v>6.6857289649398161E-2</v>
      </c>
      <c r="AI524" s="160">
        <f t="shared" si="232"/>
        <v>0</v>
      </c>
      <c r="AJ524" s="13">
        <f t="shared" si="233"/>
        <v>-1.0576027259259257</v>
      </c>
      <c r="AK524" s="13">
        <f t="shared" si="234"/>
        <v>1.0576027259259257</v>
      </c>
      <c r="AL524" s="161">
        <f t="shared" si="235"/>
        <v>-1.0576027259259257</v>
      </c>
    </row>
    <row r="525" spans="1:38" x14ac:dyDescent="0.45">
      <c r="A525" s="44" t="s">
        <v>1</v>
      </c>
      <c r="B525" s="16">
        <v>523</v>
      </c>
      <c r="C525" s="52">
        <v>523</v>
      </c>
      <c r="D525" s="23">
        <f t="shared" si="216"/>
        <v>4.9444444444444446</v>
      </c>
      <c r="E525" s="58">
        <v>17.8</v>
      </c>
      <c r="F525" s="81">
        <f t="shared" si="236"/>
        <v>-0.51388888888888873</v>
      </c>
      <c r="G525" s="82">
        <f t="shared" si="237"/>
        <v>-1.8499999999999996</v>
      </c>
      <c r="H525" s="93">
        <f>SUM($D$2:$D525)</f>
        <v>2943.6388888888896</v>
      </c>
      <c r="I525" s="94">
        <f t="shared" si="238"/>
        <v>4.3055555555556566</v>
      </c>
      <c r="J525" s="100">
        <f>'Vehicle data and specs'!$C$6*$F525</f>
        <v>-434.74999999999989</v>
      </c>
      <c r="K525" s="8">
        <f>'Vehicle data and specs'!$C$6*9.81*'Vehicle data and specs'!$C$17</f>
        <v>82.99260000000001</v>
      </c>
      <c r="L525" s="10">
        <f>(1/2)*'Vehicle data and specs'!$C$20*'Vehicle data and specs'!$C$11*'Vehicle data and specs'!$C$13*$D525^2</f>
        <v>10.706490547839508</v>
      </c>
      <c r="M525" s="101">
        <f t="shared" si="217"/>
        <v>-341.05090945216034</v>
      </c>
      <c r="N525" s="111">
        <f t="shared" si="218"/>
        <v>1</v>
      </c>
      <c r="O525" s="120">
        <f t="shared" si="219"/>
        <v>0</v>
      </c>
      <c r="P525" s="11">
        <f>SUM($O$2:$O525)</f>
        <v>754307.66525691363</v>
      </c>
      <c r="Q525" s="121">
        <f t="shared" si="220"/>
        <v>754.30766525691365</v>
      </c>
      <c r="R525" s="133">
        <f t="shared" si="221"/>
        <v>-1468.4136379190581</v>
      </c>
      <c r="S525" s="35">
        <f t="shared" si="239"/>
        <v>1468.4136379190581</v>
      </c>
      <c r="T525" s="35">
        <f t="shared" si="240"/>
        <v>1.4684136379190582</v>
      </c>
      <c r="U525" s="134">
        <f>SUM($R$2:$R525)</f>
        <v>-302326.21706021082</v>
      </c>
      <c r="V525" s="134">
        <f t="shared" si="222"/>
        <v>302326.21706021082</v>
      </c>
      <c r="W525" s="35">
        <f t="shared" si="223"/>
        <v>-302.32621706021081</v>
      </c>
      <c r="X525" s="135">
        <f t="shared" si="224"/>
        <v>302.32621706021081</v>
      </c>
      <c r="Y525" s="150">
        <f t="shared" si="225"/>
        <v>451.98144819670284</v>
      </c>
      <c r="Z525" s="11">
        <f t="shared" si="226"/>
        <v>-1468.4136379190581</v>
      </c>
      <c r="AA525" s="12">
        <f>1/2*'Vehicle data and specs'!$C$6*$D525^2</f>
        <v>10341.305555555557</v>
      </c>
      <c r="AB525" s="113">
        <f t="shared" si="227"/>
        <v>10.341305555555557</v>
      </c>
      <c r="AC525" s="183">
        <f t="shared" si="241"/>
        <v>0.20952990701580934</v>
      </c>
      <c r="AD525" s="42">
        <f t="shared" si="228"/>
        <v>-8.3979504738947441E-2</v>
      </c>
      <c r="AE525" s="42">
        <f t="shared" si="229"/>
        <v>8.3979504738947441E-2</v>
      </c>
      <c r="AF525" s="153">
        <f t="shared" si="242"/>
        <v>0.1255504022768619</v>
      </c>
      <c r="AG525" s="156">
        <f t="shared" si="230"/>
        <v>241.86097364816865</v>
      </c>
      <c r="AH525" s="157">
        <f t="shared" si="231"/>
        <v>6.7183603791157953E-2</v>
      </c>
      <c r="AI525" s="160">
        <f t="shared" si="232"/>
        <v>0</v>
      </c>
      <c r="AJ525" s="13">
        <f t="shared" si="233"/>
        <v>-1.6863072745134595</v>
      </c>
      <c r="AK525" s="13">
        <f t="shared" si="234"/>
        <v>1.6863072745134595</v>
      </c>
      <c r="AL525" s="161">
        <f t="shared" si="235"/>
        <v>-1.6863072745134595</v>
      </c>
    </row>
    <row r="526" spans="1:38" x14ac:dyDescent="0.45">
      <c r="A526" s="44" t="s">
        <v>1</v>
      </c>
      <c r="B526" s="16">
        <v>524</v>
      </c>
      <c r="C526" s="52">
        <v>524</v>
      </c>
      <c r="D526" s="23">
        <f t="shared" si="216"/>
        <v>4.3055555555555554</v>
      </c>
      <c r="E526" s="58">
        <v>15.5</v>
      </c>
      <c r="F526" s="81">
        <f t="shared" si="236"/>
        <v>-0.81944444444444442</v>
      </c>
      <c r="G526" s="82">
        <f t="shared" si="237"/>
        <v>-2.95</v>
      </c>
      <c r="H526" s="93">
        <f>SUM($D$2:$D526)</f>
        <v>2947.9444444444453</v>
      </c>
      <c r="I526" s="94">
        <f t="shared" si="238"/>
        <v>3.3055555555556566</v>
      </c>
      <c r="J526" s="100">
        <f>'Vehicle data and specs'!$C$6*$F526</f>
        <v>-693.25</v>
      </c>
      <c r="K526" s="8">
        <f>'Vehicle data and specs'!$C$6*9.81*'Vehicle data and specs'!$C$17</f>
        <v>82.99260000000001</v>
      </c>
      <c r="L526" s="10">
        <f>(1/2)*'Vehicle data and specs'!$C$20*'Vehicle data and specs'!$C$11*'Vehicle data and specs'!$C$13*$D526^2</f>
        <v>8.1184015721450624</v>
      </c>
      <c r="M526" s="101">
        <f t="shared" si="217"/>
        <v>-602.13899842785486</v>
      </c>
      <c r="N526" s="111">
        <f t="shared" si="218"/>
        <v>1</v>
      </c>
      <c r="O526" s="120">
        <f t="shared" si="219"/>
        <v>0</v>
      </c>
      <c r="P526" s="11">
        <f>SUM($O$2:$O526)</f>
        <v>754307.66525691363</v>
      </c>
      <c r="Q526" s="121">
        <f t="shared" si="220"/>
        <v>754.30766525691365</v>
      </c>
      <c r="R526" s="133">
        <f t="shared" si="221"/>
        <v>-1990.4039114699144</v>
      </c>
      <c r="S526" s="35">
        <f t="shared" si="239"/>
        <v>1990.4039114699144</v>
      </c>
      <c r="T526" s="35">
        <f t="shared" si="240"/>
        <v>1.9904039114699144</v>
      </c>
      <c r="U526" s="134">
        <f>SUM($R$2:$R526)</f>
        <v>-304316.62097168074</v>
      </c>
      <c r="V526" s="134">
        <f t="shared" si="222"/>
        <v>304316.62097168074</v>
      </c>
      <c r="W526" s="35">
        <f t="shared" si="223"/>
        <v>-304.31662097168072</v>
      </c>
      <c r="X526" s="135">
        <f t="shared" si="224"/>
        <v>304.31662097168072</v>
      </c>
      <c r="Y526" s="150">
        <f t="shared" si="225"/>
        <v>449.99104428523293</v>
      </c>
      <c r="Z526" s="11">
        <f t="shared" si="226"/>
        <v>-1990.4039114699144</v>
      </c>
      <c r="AA526" s="12">
        <f>1/2*'Vehicle data and specs'!$C$6*$D526^2</f>
        <v>7841.4930555555547</v>
      </c>
      <c r="AB526" s="113">
        <f t="shared" si="227"/>
        <v>7.8414930555555546</v>
      </c>
      <c r="AC526" s="183">
        <f t="shared" si="241"/>
        <v>0.20952990701580934</v>
      </c>
      <c r="AD526" s="42">
        <f t="shared" si="228"/>
        <v>-8.4532394714355752E-2</v>
      </c>
      <c r="AE526" s="42">
        <f t="shared" si="229"/>
        <v>8.4532394714355752E-2</v>
      </c>
      <c r="AF526" s="153">
        <f t="shared" si="242"/>
        <v>0.12499751230145359</v>
      </c>
      <c r="AG526" s="156">
        <f t="shared" si="230"/>
        <v>243.45329677734458</v>
      </c>
      <c r="AH526" s="157">
        <f t="shared" si="231"/>
        <v>6.7625915771484607E-2</v>
      </c>
      <c r="AI526" s="160">
        <f t="shared" si="232"/>
        <v>0</v>
      </c>
      <c r="AJ526" s="13">
        <f t="shared" si="233"/>
        <v>-2.5925429098977082</v>
      </c>
      <c r="AK526" s="13">
        <f t="shared" si="234"/>
        <v>2.5925429098977082</v>
      </c>
      <c r="AL526" s="161">
        <f t="shared" si="235"/>
        <v>-2.5925429098977082</v>
      </c>
    </row>
    <row r="527" spans="1:38" x14ac:dyDescent="0.45">
      <c r="A527" s="44" t="s">
        <v>1</v>
      </c>
      <c r="B527" s="16">
        <v>525</v>
      </c>
      <c r="C527" s="52">
        <v>525</v>
      </c>
      <c r="D527" s="23">
        <f t="shared" si="216"/>
        <v>3.3055555555555554</v>
      </c>
      <c r="E527" s="58">
        <v>11.9</v>
      </c>
      <c r="F527" s="81">
        <f t="shared" si="236"/>
        <v>-1.0972222222222223</v>
      </c>
      <c r="G527" s="82">
        <f t="shared" si="237"/>
        <v>-3.95</v>
      </c>
      <c r="H527" s="93">
        <f>SUM($D$2:$D527)</f>
        <v>2951.2500000000009</v>
      </c>
      <c r="I527" s="94">
        <f t="shared" si="238"/>
        <v>2.1111111111113132</v>
      </c>
      <c r="J527" s="100">
        <f>'Vehicle data and specs'!$C$6*$F527</f>
        <v>-928.25000000000011</v>
      </c>
      <c r="K527" s="8">
        <f>'Vehicle data and specs'!$C$6*9.81*'Vehicle data and specs'!$C$17</f>
        <v>82.99260000000001</v>
      </c>
      <c r="L527" s="10">
        <f>(1/2)*'Vehicle data and specs'!$C$20*'Vehicle data and specs'!$C$11*'Vehicle data and specs'!$C$13*$D527^2</f>
        <v>4.7852105999228396</v>
      </c>
      <c r="M527" s="101">
        <f t="shared" si="217"/>
        <v>-840.47218940007724</v>
      </c>
      <c r="N527" s="111">
        <f t="shared" si="218"/>
        <v>1</v>
      </c>
      <c r="O527" s="120">
        <f t="shared" si="219"/>
        <v>0</v>
      </c>
      <c r="P527" s="11">
        <f>SUM($O$2:$O527)</f>
        <v>754307.66525691363</v>
      </c>
      <c r="Q527" s="121">
        <f t="shared" si="220"/>
        <v>754.30766525691365</v>
      </c>
      <c r="R527" s="133">
        <f t="shared" si="221"/>
        <v>-1774.3301776225551</v>
      </c>
      <c r="S527" s="35">
        <f t="shared" si="239"/>
        <v>1774.3301776225551</v>
      </c>
      <c r="T527" s="35">
        <f t="shared" si="240"/>
        <v>1.7743301776225551</v>
      </c>
      <c r="U527" s="134">
        <f>SUM($R$2:$R527)</f>
        <v>-306090.95114930329</v>
      </c>
      <c r="V527" s="134">
        <f t="shared" si="222"/>
        <v>306090.95114930329</v>
      </c>
      <c r="W527" s="35">
        <f t="shared" si="223"/>
        <v>-306.09095114930329</v>
      </c>
      <c r="X527" s="135">
        <f t="shared" si="224"/>
        <v>306.09095114930329</v>
      </c>
      <c r="Y527" s="150">
        <f t="shared" si="225"/>
        <v>448.21671410761036</v>
      </c>
      <c r="Z527" s="11">
        <f t="shared" si="226"/>
        <v>-1774.3301776225551</v>
      </c>
      <c r="AA527" s="12">
        <f>1/2*'Vehicle data and specs'!$C$6*$D527^2</f>
        <v>4621.9930555555547</v>
      </c>
      <c r="AB527" s="113">
        <f t="shared" si="227"/>
        <v>4.6219930555555546</v>
      </c>
      <c r="AC527" s="183">
        <f t="shared" si="241"/>
        <v>0.20952990701580934</v>
      </c>
      <c r="AD527" s="42">
        <f t="shared" si="228"/>
        <v>-8.50252642081398E-2</v>
      </c>
      <c r="AE527" s="42">
        <f t="shared" si="229"/>
        <v>8.50252642081398E-2</v>
      </c>
      <c r="AF527" s="153">
        <f t="shared" si="242"/>
        <v>0.12450464280766954</v>
      </c>
      <c r="AG527" s="156">
        <f t="shared" si="230"/>
        <v>244.87276091944264</v>
      </c>
      <c r="AH527" s="157">
        <f t="shared" si="231"/>
        <v>6.8020211366511846E-2</v>
      </c>
      <c r="AI527" s="160">
        <f t="shared" si="232"/>
        <v>0</v>
      </c>
      <c r="AJ527" s="13">
        <f t="shared" si="233"/>
        <v>-2.7782275149613662</v>
      </c>
      <c r="AK527" s="13">
        <f t="shared" si="234"/>
        <v>2.7782275149613662</v>
      </c>
      <c r="AL527" s="161">
        <f t="shared" si="235"/>
        <v>-2.7782275149613662</v>
      </c>
    </row>
    <row r="528" spans="1:38" x14ac:dyDescent="0.45">
      <c r="A528" s="44" t="s">
        <v>1</v>
      </c>
      <c r="B528" s="16">
        <v>526</v>
      </c>
      <c r="C528" s="52">
        <v>526</v>
      </c>
      <c r="D528" s="23">
        <f t="shared" si="216"/>
        <v>2.1111111111111112</v>
      </c>
      <c r="E528" s="58">
        <v>7.6</v>
      </c>
      <c r="F528" s="81">
        <f t="shared" si="236"/>
        <v>-1.0972222222222223</v>
      </c>
      <c r="G528" s="82">
        <f t="shared" si="237"/>
        <v>-3.95</v>
      </c>
      <c r="H528" s="93">
        <f>SUM($D$2:$D528)</f>
        <v>2953.3611111111122</v>
      </c>
      <c r="I528" s="94">
        <f t="shared" si="238"/>
        <v>1.1111111111113132</v>
      </c>
      <c r="J528" s="100">
        <f>'Vehicle data and specs'!$C$6*$F528</f>
        <v>-928.25000000000011</v>
      </c>
      <c r="K528" s="8">
        <f>'Vehicle data and specs'!$C$6*9.81*'Vehicle data and specs'!$C$17</f>
        <v>82.99260000000001</v>
      </c>
      <c r="L528" s="10">
        <f>(1/2)*'Vehicle data and specs'!$C$20*'Vehicle data and specs'!$C$11*'Vehicle data and specs'!$C$13*$D528^2</f>
        <v>1.9517955246913583</v>
      </c>
      <c r="M528" s="101">
        <f t="shared" si="217"/>
        <v>-843.30560447530877</v>
      </c>
      <c r="N528" s="111">
        <f t="shared" si="218"/>
        <v>1</v>
      </c>
      <c r="O528" s="120">
        <f t="shared" si="219"/>
        <v>0</v>
      </c>
      <c r="P528" s="11">
        <f>SUM($O$2:$O528)</f>
        <v>754307.66525691363</v>
      </c>
      <c r="Q528" s="121">
        <f t="shared" si="220"/>
        <v>754.30766525691365</v>
      </c>
      <c r="R528" s="133">
        <f t="shared" si="221"/>
        <v>-937.006227194958</v>
      </c>
      <c r="S528" s="35">
        <f t="shared" si="239"/>
        <v>937.006227194958</v>
      </c>
      <c r="T528" s="35">
        <f t="shared" si="240"/>
        <v>0.93700622719495796</v>
      </c>
      <c r="U528" s="134">
        <f>SUM($R$2:$R528)</f>
        <v>-307027.95737649826</v>
      </c>
      <c r="V528" s="134">
        <f t="shared" si="222"/>
        <v>307027.95737649826</v>
      </c>
      <c r="W528" s="35">
        <f t="shared" si="223"/>
        <v>-307.02795737649825</v>
      </c>
      <c r="X528" s="135">
        <f t="shared" si="224"/>
        <v>307.02795737649825</v>
      </c>
      <c r="Y528" s="150">
        <f t="shared" si="225"/>
        <v>447.2797078804154</v>
      </c>
      <c r="Z528" s="11">
        <f t="shared" si="226"/>
        <v>-937.006227194958</v>
      </c>
      <c r="AA528" s="12">
        <f>1/2*'Vehicle data and specs'!$C$6*$D528^2</f>
        <v>1885.2222222222224</v>
      </c>
      <c r="AB528" s="113">
        <f t="shared" si="227"/>
        <v>1.8852222222222224</v>
      </c>
      <c r="AC528" s="183">
        <f t="shared" si="241"/>
        <v>0.20952990701580934</v>
      </c>
      <c r="AD528" s="42">
        <f t="shared" si="228"/>
        <v>-8.5285543715693954E-2</v>
      </c>
      <c r="AE528" s="42">
        <f t="shared" si="229"/>
        <v>8.5285543715693954E-2</v>
      </c>
      <c r="AF528" s="153">
        <f t="shared" si="242"/>
        <v>0.12424436330011539</v>
      </c>
      <c r="AG528" s="156">
        <f t="shared" si="230"/>
        <v>245.62236590119861</v>
      </c>
      <c r="AH528" s="157">
        <f t="shared" si="231"/>
        <v>6.8228434972555166E-2</v>
      </c>
      <c r="AI528" s="160">
        <f t="shared" si="232"/>
        <v>0</v>
      </c>
      <c r="AJ528" s="13">
        <f t="shared" si="233"/>
        <v>-1.7803118316700963</v>
      </c>
      <c r="AK528" s="13">
        <f t="shared" si="234"/>
        <v>1.7803118316700963</v>
      </c>
      <c r="AL528" s="161">
        <f t="shared" si="235"/>
        <v>-1.7803118316700963</v>
      </c>
    </row>
    <row r="529" spans="1:38" x14ac:dyDescent="0.45">
      <c r="A529" s="44" t="s">
        <v>1</v>
      </c>
      <c r="B529" s="16">
        <v>527</v>
      </c>
      <c r="C529" s="52">
        <v>527</v>
      </c>
      <c r="D529" s="23">
        <f t="shared" si="216"/>
        <v>1.1111111111111112</v>
      </c>
      <c r="E529" s="58">
        <v>4</v>
      </c>
      <c r="F529" s="81">
        <f t="shared" si="236"/>
        <v>-0.77777777777777768</v>
      </c>
      <c r="G529" s="82">
        <f t="shared" si="237"/>
        <v>-2.8</v>
      </c>
      <c r="H529" s="93">
        <f>SUM($D$2:$D529)</f>
        <v>2954.4722222222235</v>
      </c>
      <c r="I529" s="94">
        <f t="shared" si="238"/>
        <v>0.55555555555565661</v>
      </c>
      <c r="J529" s="100">
        <f>'Vehicle data and specs'!$C$6*$F529</f>
        <v>-657.99999999999989</v>
      </c>
      <c r="K529" s="8">
        <f>'Vehicle data and specs'!$C$6*9.81*'Vehicle data and specs'!$C$17</f>
        <v>82.99260000000001</v>
      </c>
      <c r="L529" s="10">
        <f>(1/2)*'Vehicle data and specs'!$C$20*'Vehicle data and specs'!$C$11*'Vehicle data and specs'!$C$13*$D529^2</f>
        <v>0.54066358024691374</v>
      </c>
      <c r="M529" s="101">
        <f t="shared" si="217"/>
        <v>-574.46673641975292</v>
      </c>
      <c r="N529" s="111">
        <f t="shared" si="218"/>
        <v>1</v>
      </c>
      <c r="O529" s="120">
        <f t="shared" si="219"/>
        <v>0</v>
      </c>
      <c r="P529" s="11">
        <f>SUM($O$2:$O529)</f>
        <v>754307.66525691363</v>
      </c>
      <c r="Q529" s="121">
        <f t="shared" si="220"/>
        <v>754.30766525691365</v>
      </c>
      <c r="R529" s="133">
        <f t="shared" si="221"/>
        <v>-319.1481868999208</v>
      </c>
      <c r="S529" s="35">
        <f t="shared" si="239"/>
        <v>319.1481868999208</v>
      </c>
      <c r="T529" s="35">
        <f t="shared" si="240"/>
        <v>0.3191481868999208</v>
      </c>
      <c r="U529" s="134">
        <f>SUM($R$2:$R529)</f>
        <v>-307347.10556339816</v>
      </c>
      <c r="V529" s="134">
        <f t="shared" si="222"/>
        <v>307347.10556339816</v>
      </c>
      <c r="W529" s="35">
        <f t="shared" si="223"/>
        <v>-307.34710556339815</v>
      </c>
      <c r="X529" s="135">
        <f t="shared" si="224"/>
        <v>307.34710556339815</v>
      </c>
      <c r="Y529" s="150">
        <f t="shared" si="225"/>
        <v>446.96055969351551</v>
      </c>
      <c r="Z529" s="11">
        <f t="shared" si="226"/>
        <v>-319.1481868999208</v>
      </c>
      <c r="AA529" s="12">
        <f>1/2*'Vehicle data and specs'!$C$6*$D529^2</f>
        <v>522.22222222222229</v>
      </c>
      <c r="AB529" s="113">
        <f t="shared" si="227"/>
        <v>0.52222222222222225</v>
      </c>
      <c r="AC529" s="183">
        <f t="shared" si="241"/>
        <v>0.20952990701580934</v>
      </c>
      <c r="AD529" s="42">
        <f t="shared" si="228"/>
        <v>-8.5374195989832813E-2</v>
      </c>
      <c r="AE529" s="42">
        <f t="shared" si="229"/>
        <v>8.5374195989832813E-2</v>
      </c>
      <c r="AF529" s="153">
        <f t="shared" si="242"/>
        <v>0.12415571102597653</v>
      </c>
      <c r="AG529" s="156">
        <f t="shared" si="230"/>
        <v>245.87768445071853</v>
      </c>
      <c r="AH529" s="157">
        <f t="shared" si="231"/>
        <v>6.8299356791866259E-2</v>
      </c>
      <c r="AI529" s="160">
        <f t="shared" si="232"/>
        <v>0</v>
      </c>
      <c r="AJ529" s="13">
        <f t="shared" si="233"/>
        <v>-0.63829637379972548</v>
      </c>
      <c r="AK529" s="13">
        <f t="shared" si="234"/>
        <v>0.63829637379972548</v>
      </c>
      <c r="AL529" s="161">
        <f t="shared" si="235"/>
        <v>-0.63829637379972548</v>
      </c>
    </row>
    <row r="530" spans="1:38" x14ac:dyDescent="0.45">
      <c r="A530" s="44" t="s">
        <v>1</v>
      </c>
      <c r="B530" s="16">
        <v>528</v>
      </c>
      <c r="C530" s="52">
        <v>528</v>
      </c>
      <c r="D530" s="23">
        <f t="shared" si="216"/>
        <v>0.55555555555555558</v>
      </c>
      <c r="E530" s="58">
        <v>2</v>
      </c>
      <c r="F530" s="81">
        <f t="shared" si="236"/>
        <v>-0.41666666666666663</v>
      </c>
      <c r="G530" s="82">
        <f t="shared" si="237"/>
        <v>-1.5</v>
      </c>
      <c r="H530" s="93">
        <f>SUM($D$2:$D530)</f>
        <v>2955.0277777777792</v>
      </c>
      <c r="I530" s="94">
        <f t="shared" si="238"/>
        <v>0.27777777777782831</v>
      </c>
      <c r="J530" s="100">
        <f>'Vehicle data and specs'!$C$6*$F530</f>
        <v>-352.49999999999994</v>
      </c>
      <c r="K530" s="8">
        <f>'Vehicle data and specs'!$C$6*9.81*'Vehicle data and specs'!$C$17</f>
        <v>82.99260000000001</v>
      </c>
      <c r="L530" s="10">
        <f>(1/2)*'Vehicle data and specs'!$C$20*'Vehicle data and specs'!$C$11*'Vehicle data and specs'!$C$13*$D530^2</f>
        <v>0.13516589506172844</v>
      </c>
      <c r="M530" s="101">
        <f t="shared" si="217"/>
        <v>-269.37223410493823</v>
      </c>
      <c r="N530" s="111">
        <f t="shared" si="218"/>
        <v>1</v>
      </c>
      <c r="O530" s="120">
        <f t="shared" si="219"/>
        <v>0</v>
      </c>
      <c r="P530" s="11">
        <f>SUM($O$2:$O530)</f>
        <v>754307.66525691363</v>
      </c>
      <c r="Q530" s="121">
        <f t="shared" si="220"/>
        <v>754.30766525691365</v>
      </c>
      <c r="R530" s="133">
        <f t="shared" si="221"/>
        <v>-74.825620584718678</v>
      </c>
      <c r="S530" s="35">
        <f t="shared" si="239"/>
        <v>74.825620584718678</v>
      </c>
      <c r="T530" s="35">
        <f t="shared" si="240"/>
        <v>7.4825620584718672E-2</v>
      </c>
      <c r="U530" s="134">
        <f>SUM($R$2:$R530)</f>
        <v>-307421.93118398287</v>
      </c>
      <c r="V530" s="134">
        <f t="shared" si="222"/>
        <v>307421.93118398287</v>
      </c>
      <c r="W530" s="35">
        <f t="shared" si="223"/>
        <v>-307.42193118398285</v>
      </c>
      <c r="X530" s="135">
        <f t="shared" si="224"/>
        <v>307.42193118398285</v>
      </c>
      <c r="Y530" s="150">
        <f t="shared" si="225"/>
        <v>446.8857340729308</v>
      </c>
      <c r="Z530" s="11">
        <f t="shared" si="226"/>
        <v>-74.825620584718678</v>
      </c>
      <c r="AA530" s="12">
        <f>1/2*'Vehicle data and specs'!$C$6*$D530^2</f>
        <v>130.55555555555557</v>
      </c>
      <c r="AB530" s="113">
        <f t="shared" si="227"/>
        <v>0.13055555555555556</v>
      </c>
      <c r="AC530" s="183">
        <f t="shared" si="241"/>
        <v>0.20952990701580934</v>
      </c>
      <c r="AD530" s="42">
        <f t="shared" si="228"/>
        <v>-8.5394980884439683E-2</v>
      </c>
      <c r="AE530" s="42">
        <f t="shared" si="229"/>
        <v>8.5394980884439683E-2</v>
      </c>
      <c r="AF530" s="153">
        <f t="shared" si="242"/>
        <v>0.12413492613136966</v>
      </c>
      <c r="AG530" s="156">
        <f t="shared" si="230"/>
        <v>245.9375449471863</v>
      </c>
      <c r="AH530" s="157">
        <f t="shared" si="231"/>
        <v>6.831598470755175E-2</v>
      </c>
      <c r="AI530" s="160">
        <f t="shared" si="232"/>
        <v>0</v>
      </c>
      <c r="AJ530" s="13">
        <f t="shared" si="233"/>
        <v>-0.14965124116941012</v>
      </c>
      <c r="AK530" s="13">
        <f t="shared" si="234"/>
        <v>0.14965124116941012</v>
      </c>
      <c r="AL530" s="161">
        <f t="shared" si="235"/>
        <v>-0.14965124116941012</v>
      </c>
    </row>
    <row r="531" spans="1:38" x14ac:dyDescent="0.45">
      <c r="A531" s="44" t="s">
        <v>1</v>
      </c>
      <c r="B531" s="16">
        <v>529</v>
      </c>
      <c r="C531" s="52">
        <v>529</v>
      </c>
      <c r="D531" s="23">
        <f t="shared" si="216"/>
        <v>0.27777777777777779</v>
      </c>
      <c r="E531" s="58">
        <v>1</v>
      </c>
      <c r="F531" s="81">
        <f t="shared" si="236"/>
        <v>-0.27777777777777779</v>
      </c>
      <c r="G531" s="82">
        <f t="shared" si="237"/>
        <v>-1</v>
      </c>
      <c r="H531" s="93">
        <f>SUM($D$2:$D531)</f>
        <v>2955.305555555557</v>
      </c>
      <c r="I531" s="94">
        <f t="shared" si="238"/>
        <v>0</v>
      </c>
      <c r="J531" s="100">
        <f>'Vehicle data and specs'!$C$6*$F531</f>
        <v>-235</v>
      </c>
      <c r="K531" s="8">
        <f>'Vehicle data and specs'!$C$6*9.81*'Vehicle data and specs'!$C$17</f>
        <v>82.99260000000001</v>
      </c>
      <c r="L531" s="10">
        <f>(1/2)*'Vehicle data and specs'!$C$20*'Vehicle data and specs'!$C$11*'Vehicle data and specs'!$C$13*$D531^2</f>
        <v>3.3791473765432109E-2</v>
      </c>
      <c r="M531" s="101">
        <f t="shared" si="217"/>
        <v>-151.97360852623456</v>
      </c>
      <c r="N531" s="111">
        <f t="shared" si="218"/>
        <v>1</v>
      </c>
      <c r="O531" s="120">
        <f t="shared" si="219"/>
        <v>0</v>
      </c>
      <c r="P531" s="11">
        <f>SUM($O$2:$O531)</f>
        <v>754307.66525691363</v>
      </c>
      <c r="Q531" s="121">
        <f t="shared" si="220"/>
        <v>754.30766525691365</v>
      </c>
      <c r="R531" s="133">
        <f t="shared" si="221"/>
        <v>0</v>
      </c>
      <c r="S531" s="35">
        <f t="shared" si="239"/>
        <v>0</v>
      </c>
      <c r="T531" s="35">
        <f t="shared" si="240"/>
        <v>0</v>
      </c>
      <c r="U531" s="134">
        <f>SUM($R$2:$R531)</f>
        <v>-307421.93118398287</v>
      </c>
      <c r="V531" s="134">
        <f t="shared" si="222"/>
        <v>307421.93118398287</v>
      </c>
      <c r="W531" s="35">
        <f t="shared" si="223"/>
        <v>-307.42193118398285</v>
      </c>
      <c r="X531" s="135">
        <f t="shared" si="224"/>
        <v>307.42193118398285</v>
      </c>
      <c r="Y531" s="150">
        <f t="shared" si="225"/>
        <v>446.8857340729308</v>
      </c>
      <c r="Z531" s="11">
        <f t="shared" si="226"/>
        <v>0</v>
      </c>
      <c r="AA531" s="12">
        <f>1/2*'Vehicle data and specs'!$C$6*$D531^2</f>
        <v>32.638888888888893</v>
      </c>
      <c r="AB531" s="113">
        <f t="shared" si="227"/>
        <v>3.2638888888888891E-2</v>
      </c>
      <c r="AC531" s="183">
        <f t="shared" si="241"/>
        <v>0.20952990701580934</v>
      </c>
      <c r="AD531" s="42">
        <f t="shared" si="228"/>
        <v>-8.5394980884439683E-2</v>
      </c>
      <c r="AE531" s="42">
        <f t="shared" si="229"/>
        <v>8.5394980884439683E-2</v>
      </c>
      <c r="AF531" s="153">
        <f t="shared" si="242"/>
        <v>0.12413492613136966</v>
      </c>
      <c r="AG531" s="156">
        <f t="shared" si="230"/>
        <v>245.9375449471863</v>
      </c>
      <c r="AH531" s="157">
        <f t="shared" si="231"/>
        <v>6.831598470755175E-2</v>
      </c>
      <c r="AI531" s="160">
        <f t="shared" si="232"/>
        <v>0</v>
      </c>
      <c r="AJ531" s="13">
        <f t="shared" si="233"/>
        <v>-4.2214891257287376E-2</v>
      </c>
      <c r="AK531" s="13">
        <f t="shared" si="234"/>
        <v>4.2214891257287376E-2</v>
      </c>
      <c r="AL531" s="161">
        <f t="shared" si="235"/>
        <v>-4.2214891257287376E-2</v>
      </c>
    </row>
    <row r="532" spans="1:38" x14ac:dyDescent="0.45">
      <c r="A532" s="44" t="s">
        <v>1</v>
      </c>
      <c r="B532" s="16">
        <v>530</v>
      </c>
      <c r="C532" s="52">
        <v>530</v>
      </c>
      <c r="D532" s="23">
        <f t="shared" si="216"/>
        <v>0</v>
      </c>
      <c r="E532" s="58">
        <v>0</v>
      </c>
      <c r="F532" s="81">
        <f t="shared" si="236"/>
        <v>-0.1388888888888889</v>
      </c>
      <c r="G532" s="82">
        <f t="shared" si="237"/>
        <v>-0.5</v>
      </c>
      <c r="H532" s="93">
        <f>SUM($D$2:$D532)</f>
        <v>2955.305555555557</v>
      </c>
      <c r="I532" s="94">
        <f t="shared" si="238"/>
        <v>0</v>
      </c>
      <c r="J532" s="100">
        <f>'Vehicle data and specs'!$C$6*$F532</f>
        <v>-117.5</v>
      </c>
      <c r="K532" s="8">
        <f>'Vehicle data and specs'!$C$6*9.81*'Vehicle data and specs'!$C$17</f>
        <v>82.99260000000001</v>
      </c>
      <c r="L532" s="10">
        <f>(1/2)*'Vehicle data and specs'!$C$20*'Vehicle data and specs'!$C$11*'Vehicle data and specs'!$C$13*$D532^2</f>
        <v>0</v>
      </c>
      <c r="M532" s="101">
        <f t="shared" si="217"/>
        <v>-34.50739999999999</v>
      </c>
      <c r="N532" s="111">
        <f t="shared" si="218"/>
        <v>1</v>
      </c>
      <c r="O532" s="120">
        <f t="shared" si="219"/>
        <v>0</v>
      </c>
      <c r="P532" s="11">
        <f>SUM($O$2:$O532)</f>
        <v>754307.66525691363</v>
      </c>
      <c r="Q532" s="121">
        <f t="shared" si="220"/>
        <v>754.30766525691365</v>
      </c>
      <c r="R532" s="133">
        <f t="shared" si="221"/>
        <v>0</v>
      </c>
      <c r="S532" s="35">
        <f t="shared" si="239"/>
        <v>0</v>
      </c>
      <c r="T532" s="35">
        <f t="shared" si="240"/>
        <v>0</v>
      </c>
      <c r="U532" s="134">
        <f>SUM($R$2:$R532)</f>
        <v>-307421.93118398287</v>
      </c>
      <c r="V532" s="134">
        <f t="shared" si="222"/>
        <v>307421.93118398287</v>
      </c>
      <c r="W532" s="35">
        <f t="shared" si="223"/>
        <v>-307.42193118398285</v>
      </c>
      <c r="X532" s="135">
        <f t="shared" si="224"/>
        <v>307.42193118398285</v>
      </c>
      <c r="Y532" s="150">
        <f t="shared" si="225"/>
        <v>446.8857340729308</v>
      </c>
      <c r="Z532" s="11">
        <f t="shared" si="226"/>
        <v>0</v>
      </c>
      <c r="AA532" s="12">
        <f>1/2*'Vehicle data and specs'!$C$6*$D532^2</f>
        <v>0</v>
      </c>
      <c r="AB532" s="113">
        <f t="shared" si="227"/>
        <v>0</v>
      </c>
      <c r="AC532" s="183">
        <f t="shared" si="241"/>
        <v>0.20952990701580934</v>
      </c>
      <c r="AD532" s="42">
        <f t="shared" si="228"/>
        <v>-8.5394980884439683E-2</v>
      </c>
      <c r="AE532" s="42">
        <f t="shared" si="229"/>
        <v>8.5394980884439683E-2</v>
      </c>
      <c r="AF532" s="153">
        <f t="shared" si="242"/>
        <v>0.12413492613136966</v>
      </c>
      <c r="AG532" s="156">
        <f t="shared" si="230"/>
        <v>245.9375449471863</v>
      </c>
      <c r="AH532" s="157">
        <f t="shared" si="231"/>
        <v>6.831598470755175E-2</v>
      </c>
      <c r="AI532" s="160">
        <f t="shared" si="232"/>
        <v>0</v>
      </c>
      <c r="AJ532" s="13">
        <f t="shared" si="233"/>
        <v>0</v>
      </c>
      <c r="AK532" s="13">
        <f t="shared" si="234"/>
        <v>0</v>
      </c>
      <c r="AL532" s="161">
        <f t="shared" si="235"/>
        <v>0</v>
      </c>
    </row>
    <row r="533" spans="1:38" x14ac:dyDescent="0.45">
      <c r="A533" s="44" t="s">
        <v>1</v>
      </c>
      <c r="B533" s="16">
        <v>531</v>
      </c>
      <c r="C533" s="52">
        <v>531</v>
      </c>
      <c r="D533" s="23">
        <f t="shared" si="216"/>
        <v>0</v>
      </c>
      <c r="E533" s="58">
        <v>0</v>
      </c>
      <c r="F533" s="81">
        <f t="shared" si="236"/>
        <v>0</v>
      </c>
      <c r="G533" s="82">
        <f t="shared" si="237"/>
        <v>0</v>
      </c>
      <c r="H533" s="93">
        <f>SUM($D$2:$D533)</f>
        <v>2955.305555555557</v>
      </c>
      <c r="I533" s="94">
        <f t="shared" si="238"/>
        <v>0</v>
      </c>
      <c r="J533" s="100">
        <f>'Vehicle data and specs'!$C$6*$F533</f>
        <v>0</v>
      </c>
      <c r="K533" s="8">
        <f>'Vehicle data and specs'!$C$6*9.81*'Vehicle data and specs'!$C$17</f>
        <v>82.99260000000001</v>
      </c>
      <c r="L533" s="10">
        <f>(1/2)*'Vehicle data and specs'!$C$20*'Vehicle data and specs'!$C$11*'Vehicle data and specs'!$C$13*$D533^2</f>
        <v>0</v>
      </c>
      <c r="M533" s="101">
        <f t="shared" si="217"/>
        <v>82.99260000000001</v>
      </c>
      <c r="N533" s="111">
        <f t="shared" si="218"/>
        <v>0</v>
      </c>
      <c r="O533" s="120">
        <f t="shared" si="219"/>
        <v>0</v>
      </c>
      <c r="P533" s="11">
        <f>SUM($O$2:$O533)</f>
        <v>754307.66525691363</v>
      </c>
      <c r="Q533" s="121">
        <f t="shared" si="220"/>
        <v>754.30766525691365</v>
      </c>
      <c r="R533" s="133">
        <f t="shared" si="221"/>
        <v>0</v>
      </c>
      <c r="S533" s="35">
        <f t="shared" si="239"/>
        <v>0</v>
      </c>
      <c r="T533" s="35">
        <f t="shared" si="240"/>
        <v>0</v>
      </c>
      <c r="U533" s="134">
        <f>SUM($R$2:$R533)</f>
        <v>-307421.93118398287</v>
      </c>
      <c r="V533" s="134">
        <f t="shared" si="222"/>
        <v>307421.93118398287</v>
      </c>
      <c r="W533" s="35">
        <f t="shared" si="223"/>
        <v>-307.42193118398285</v>
      </c>
      <c r="X533" s="135">
        <f t="shared" si="224"/>
        <v>307.42193118398285</v>
      </c>
      <c r="Y533" s="150">
        <f t="shared" si="225"/>
        <v>446.8857340729308</v>
      </c>
      <c r="Z533" s="11">
        <f t="shared" si="226"/>
        <v>0</v>
      </c>
      <c r="AA533" s="12">
        <f>1/2*'Vehicle data and specs'!$C$6*$D533^2</f>
        <v>0</v>
      </c>
      <c r="AB533" s="113">
        <f t="shared" si="227"/>
        <v>0</v>
      </c>
      <c r="AC533" s="183">
        <f t="shared" si="241"/>
        <v>0.20952990701580934</v>
      </c>
      <c r="AD533" s="42">
        <f t="shared" si="228"/>
        <v>-8.5394980884439683E-2</v>
      </c>
      <c r="AE533" s="42">
        <f t="shared" si="229"/>
        <v>8.5394980884439683E-2</v>
      </c>
      <c r="AF533" s="153">
        <f t="shared" si="242"/>
        <v>0.12413492613136966</v>
      </c>
      <c r="AG533" s="156">
        <f t="shared" si="230"/>
        <v>245.9375449471863</v>
      </c>
      <c r="AH533" s="157">
        <f t="shared" si="231"/>
        <v>6.831598470755175E-2</v>
      </c>
      <c r="AI533" s="160">
        <f t="shared" si="232"/>
        <v>0</v>
      </c>
      <c r="AJ533" s="13">
        <f t="shared" si="233"/>
        <v>0</v>
      </c>
      <c r="AK533" s="13">
        <f t="shared" si="234"/>
        <v>0</v>
      </c>
      <c r="AL533" s="161">
        <f t="shared" si="235"/>
        <v>0</v>
      </c>
    </row>
    <row r="534" spans="1:38" x14ac:dyDescent="0.45">
      <c r="A534" s="44" t="s">
        <v>1</v>
      </c>
      <c r="B534" s="16">
        <v>532</v>
      </c>
      <c r="C534" s="52">
        <v>532</v>
      </c>
      <c r="D534" s="23">
        <f t="shared" si="216"/>
        <v>0</v>
      </c>
      <c r="E534" s="58">
        <v>0</v>
      </c>
      <c r="F534" s="81">
        <f t="shared" si="236"/>
        <v>2.777777777777778E-2</v>
      </c>
      <c r="G534" s="82">
        <f t="shared" si="237"/>
        <v>0.1</v>
      </c>
      <c r="H534" s="93">
        <f>SUM($D$2:$D534)</f>
        <v>2955.305555555557</v>
      </c>
      <c r="I534" s="94">
        <f t="shared" si="238"/>
        <v>5.5555555555656611E-2</v>
      </c>
      <c r="J534" s="100">
        <f>'Vehicle data and specs'!$C$6*$F534</f>
        <v>23.5</v>
      </c>
      <c r="K534" s="8">
        <f>'Vehicle data and specs'!$C$6*9.81*'Vehicle data and specs'!$C$17</f>
        <v>82.99260000000001</v>
      </c>
      <c r="L534" s="10">
        <f>(1/2)*'Vehicle data and specs'!$C$20*'Vehicle data and specs'!$C$11*'Vehicle data and specs'!$C$13*$D534^2</f>
        <v>0</v>
      </c>
      <c r="M534" s="101">
        <f t="shared" si="217"/>
        <v>106.49260000000001</v>
      </c>
      <c r="N534" s="111">
        <f t="shared" si="218"/>
        <v>0</v>
      </c>
      <c r="O534" s="120">
        <f t="shared" si="219"/>
        <v>5.9162555555663179</v>
      </c>
      <c r="P534" s="11">
        <f>SUM($O$2:$O534)</f>
        <v>754313.58151246922</v>
      </c>
      <c r="Q534" s="121">
        <f t="shared" si="220"/>
        <v>754.31358151246923</v>
      </c>
      <c r="R534" s="133">
        <f t="shared" si="221"/>
        <v>0</v>
      </c>
      <c r="S534" s="35">
        <f t="shared" si="239"/>
        <v>0</v>
      </c>
      <c r="T534" s="35">
        <f t="shared" si="240"/>
        <v>0</v>
      </c>
      <c r="U534" s="134">
        <f>SUM($R$2:$R534)</f>
        <v>-307421.93118398287</v>
      </c>
      <c r="V534" s="134">
        <f t="shared" si="222"/>
        <v>307421.93118398287</v>
      </c>
      <c r="W534" s="35">
        <f t="shared" si="223"/>
        <v>-307.42193118398285</v>
      </c>
      <c r="X534" s="135">
        <f t="shared" si="224"/>
        <v>307.42193118398285</v>
      </c>
      <c r="Y534" s="150">
        <f t="shared" si="225"/>
        <v>446.89165032848638</v>
      </c>
      <c r="Z534" s="11">
        <f t="shared" si="226"/>
        <v>5.9162555555663179</v>
      </c>
      <c r="AA534" s="12">
        <f>1/2*'Vehicle data and specs'!$C$6*$D534^2</f>
        <v>0</v>
      </c>
      <c r="AB534" s="113">
        <f t="shared" si="227"/>
        <v>0</v>
      </c>
      <c r="AC534" s="183">
        <f t="shared" si="241"/>
        <v>0.20953155042013033</v>
      </c>
      <c r="AD534" s="42">
        <f t="shared" si="228"/>
        <v>-8.5394980884439683E-2</v>
      </c>
      <c r="AE534" s="42">
        <f t="shared" si="229"/>
        <v>8.5394980884439683E-2</v>
      </c>
      <c r="AF534" s="153">
        <f t="shared" si="242"/>
        <v>0.12413656953569065</v>
      </c>
      <c r="AG534" s="156">
        <f t="shared" si="230"/>
        <v>245.9375449471863</v>
      </c>
      <c r="AH534" s="157">
        <f t="shared" si="231"/>
        <v>6.831598470755175E-2</v>
      </c>
      <c r="AI534" s="160">
        <f t="shared" si="232"/>
        <v>0</v>
      </c>
      <c r="AJ534" s="13">
        <f t="shared" si="233"/>
        <v>0</v>
      </c>
      <c r="AK534" s="13">
        <f t="shared" si="234"/>
        <v>0</v>
      </c>
      <c r="AL534" s="161">
        <f t="shared" si="235"/>
        <v>0</v>
      </c>
    </row>
    <row r="535" spans="1:38" x14ac:dyDescent="0.45">
      <c r="A535" s="44" t="s">
        <v>1</v>
      </c>
      <c r="B535" s="16">
        <v>533</v>
      </c>
      <c r="C535" s="52">
        <v>533</v>
      </c>
      <c r="D535" s="23">
        <f t="shared" si="216"/>
        <v>5.5555555555555559E-2</v>
      </c>
      <c r="E535" s="58">
        <v>0.2</v>
      </c>
      <c r="F535" s="81">
        <f t="shared" si="236"/>
        <v>0.16666666666666666</v>
      </c>
      <c r="G535" s="82">
        <f t="shared" si="237"/>
        <v>0.6</v>
      </c>
      <c r="H535" s="93">
        <f>SUM($D$2:$D535)</f>
        <v>2955.3611111111127</v>
      </c>
      <c r="I535" s="94">
        <f t="shared" si="238"/>
        <v>0.33333333333348492</v>
      </c>
      <c r="J535" s="100">
        <f>'Vehicle data and specs'!$C$6*$F535</f>
        <v>141</v>
      </c>
      <c r="K535" s="8">
        <f>'Vehicle data and specs'!$C$6*9.81*'Vehicle data and specs'!$C$17</f>
        <v>82.99260000000001</v>
      </c>
      <c r="L535" s="10">
        <f>(1/2)*'Vehicle data and specs'!$C$20*'Vehicle data and specs'!$C$11*'Vehicle data and specs'!$C$13*$D535^2</f>
        <v>1.3516589506172843E-3</v>
      </c>
      <c r="M535" s="101">
        <f t="shared" si="217"/>
        <v>223.99395165895064</v>
      </c>
      <c r="N535" s="111">
        <f t="shared" si="218"/>
        <v>0</v>
      </c>
      <c r="O535" s="120">
        <f t="shared" si="219"/>
        <v>74.664650553017495</v>
      </c>
      <c r="P535" s="11">
        <f>SUM($O$2:$O535)</f>
        <v>754388.24616302224</v>
      </c>
      <c r="Q535" s="121">
        <f t="shared" si="220"/>
        <v>754.38824616302225</v>
      </c>
      <c r="R535" s="133">
        <f t="shared" si="221"/>
        <v>0</v>
      </c>
      <c r="S535" s="35">
        <f t="shared" si="239"/>
        <v>0</v>
      </c>
      <c r="T535" s="35">
        <f t="shared" si="240"/>
        <v>0</v>
      </c>
      <c r="U535" s="134">
        <f>SUM($R$2:$R535)</f>
        <v>-307421.93118398287</v>
      </c>
      <c r="V535" s="134">
        <f t="shared" si="222"/>
        <v>307421.93118398287</v>
      </c>
      <c r="W535" s="35">
        <f t="shared" si="223"/>
        <v>-307.42193118398285</v>
      </c>
      <c r="X535" s="135">
        <f t="shared" si="224"/>
        <v>307.42193118398285</v>
      </c>
      <c r="Y535" s="150">
        <f t="shared" si="225"/>
        <v>446.9663149790394</v>
      </c>
      <c r="Z535" s="11">
        <f t="shared" si="226"/>
        <v>74.664650553017495</v>
      </c>
      <c r="AA535" s="12">
        <f>1/2*'Vehicle data and specs'!$C$6*$D535^2</f>
        <v>1.3055555555555556</v>
      </c>
      <c r="AB535" s="113">
        <f t="shared" si="227"/>
        <v>1.3055555555555557E-3</v>
      </c>
      <c r="AC535" s="183">
        <f t="shared" si="241"/>
        <v>0.20955229060083952</v>
      </c>
      <c r="AD535" s="42">
        <f t="shared" si="228"/>
        <v>-8.5394980884439683E-2</v>
      </c>
      <c r="AE535" s="42">
        <f t="shared" si="229"/>
        <v>8.5394980884439683E-2</v>
      </c>
      <c r="AF535" s="153">
        <f t="shared" si="242"/>
        <v>0.12415730971639984</v>
      </c>
      <c r="AG535" s="156">
        <f t="shared" si="230"/>
        <v>245.9375449471863</v>
      </c>
      <c r="AH535" s="157">
        <f t="shared" si="231"/>
        <v>6.831598470755175E-2</v>
      </c>
      <c r="AI535" s="160">
        <f t="shared" si="232"/>
        <v>1.244410842549726E-2</v>
      </c>
      <c r="AJ535" s="13">
        <f t="shared" si="233"/>
        <v>0</v>
      </c>
      <c r="AK535" s="13">
        <f t="shared" si="234"/>
        <v>0</v>
      </c>
      <c r="AL535" s="161">
        <f t="shared" si="235"/>
        <v>1.244410842549726E-2</v>
      </c>
    </row>
    <row r="536" spans="1:38" x14ac:dyDescent="0.45">
      <c r="A536" s="44" t="s">
        <v>1</v>
      </c>
      <c r="B536" s="16">
        <v>534</v>
      </c>
      <c r="C536" s="52">
        <v>534</v>
      </c>
      <c r="D536" s="23">
        <f t="shared" si="216"/>
        <v>0.33333333333333331</v>
      </c>
      <c r="E536" s="58">
        <v>1.2</v>
      </c>
      <c r="F536" s="81">
        <f t="shared" si="236"/>
        <v>0.41666666666666663</v>
      </c>
      <c r="G536" s="82">
        <f t="shared" si="237"/>
        <v>1.5</v>
      </c>
      <c r="H536" s="93">
        <f>SUM($D$2:$D536)</f>
        <v>2955.6944444444462</v>
      </c>
      <c r="I536" s="94">
        <f t="shared" si="238"/>
        <v>0.88888888888868678</v>
      </c>
      <c r="J536" s="100">
        <f>'Vehicle data and specs'!$C$6*$F536</f>
        <v>352.49999999999994</v>
      </c>
      <c r="K536" s="8">
        <f>'Vehicle data and specs'!$C$6*9.81*'Vehicle data and specs'!$C$17</f>
        <v>82.99260000000001</v>
      </c>
      <c r="L536" s="10">
        <f>(1/2)*'Vehicle data and specs'!$C$20*'Vehicle data and specs'!$C$11*'Vehicle data and specs'!$C$13*$D536^2</f>
        <v>4.8659722222222222E-2</v>
      </c>
      <c r="M536" s="101">
        <f t="shared" si="217"/>
        <v>435.54125972222215</v>
      </c>
      <c r="N536" s="111">
        <f t="shared" si="218"/>
        <v>0</v>
      </c>
      <c r="O536" s="120">
        <f t="shared" si="219"/>
        <v>387.14778641966501</v>
      </c>
      <c r="P536" s="11">
        <f>SUM($O$2:$O536)</f>
        <v>754775.39394944196</v>
      </c>
      <c r="Q536" s="121">
        <f t="shared" si="220"/>
        <v>754.77539394944199</v>
      </c>
      <c r="R536" s="133">
        <f t="shared" si="221"/>
        <v>0</v>
      </c>
      <c r="S536" s="35">
        <f t="shared" si="239"/>
        <v>0</v>
      </c>
      <c r="T536" s="35">
        <f t="shared" si="240"/>
        <v>0</v>
      </c>
      <c r="U536" s="134">
        <f>SUM($R$2:$R536)</f>
        <v>-307421.93118398287</v>
      </c>
      <c r="V536" s="134">
        <f t="shared" si="222"/>
        <v>307421.93118398287</v>
      </c>
      <c r="W536" s="35">
        <f t="shared" si="223"/>
        <v>-307.42193118398285</v>
      </c>
      <c r="X536" s="135">
        <f t="shared" si="224"/>
        <v>307.42193118398285</v>
      </c>
      <c r="Y536" s="150">
        <f t="shared" si="225"/>
        <v>447.35346276545914</v>
      </c>
      <c r="Z536" s="11">
        <f t="shared" si="226"/>
        <v>387.14778641966501</v>
      </c>
      <c r="AA536" s="12">
        <f>1/2*'Vehicle data and specs'!$C$6*$D536^2</f>
        <v>47</v>
      </c>
      <c r="AB536" s="113">
        <f t="shared" si="227"/>
        <v>4.7E-2</v>
      </c>
      <c r="AC536" s="183">
        <f t="shared" si="241"/>
        <v>0.20965983165262278</v>
      </c>
      <c r="AD536" s="42">
        <f t="shared" si="228"/>
        <v>-8.5394980884439683E-2</v>
      </c>
      <c r="AE536" s="42">
        <f t="shared" si="229"/>
        <v>8.5394980884439683E-2</v>
      </c>
      <c r="AF536" s="153">
        <f t="shared" si="242"/>
        <v>0.1242648507681831</v>
      </c>
      <c r="AG536" s="156">
        <f t="shared" si="230"/>
        <v>245.9375449471863</v>
      </c>
      <c r="AH536" s="157">
        <f t="shared" si="231"/>
        <v>6.831598470755175E-2</v>
      </c>
      <c r="AI536" s="160">
        <f t="shared" si="232"/>
        <v>0.14518041990740738</v>
      </c>
      <c r="AJ536" s="13">
        <f t="shared" si="233"/>
        <v>0</v>
      </c>
      <c r="AK536" s="13">
        <f t="shared" si="234"/>
        <v>0</v>
      </c>
      <c r="AL536" s="161">
        <f t="shared" si="235"/>
        <v>0.14518041990740738</v>
      </c>
    </row>
    <row r="537" spans="1:38" x14ac:dyDescent="0.45">
      <c r="A537" s="44" t="s">
        <v>1</v>
      </c>
      <c r="B537" s="16">
        <v>535</v>
      </c>
      <c r="C537" s="52">
        <v>535</v>
      </c>
      <c r="D537" s="23">
        <f t="shared" si="216"/>
        <v>0.88888888888888895</v>
      </c>
      <c r="E537" s="58">
        <v>3.2</v>
      </c>
      <c r="F537" s="81">
        <f t="shared" si="236"/>
        <v>0.55555555555555558</v>
      </c>
      <c r="G537" s="82">
        <f t="shared" si="237"/>
        <v>2</v>
      </c>
      <c r="H537" s="93">
        <f>SUM($D$2:$D537)</f>
        <v>2956.5833333333348</v>
      </c>
      <c r="I537" s="94">
        <f t="shared" si="238"/>
        <v>1.4444444444443434</v>
      </c>
      <c r="J537" s="100">
        <f>'Vehicle data and specs'!$C$6*$F537</f>
        <v>470</v>
      </c>
      <c r="K537" s="8">
        <f>'Vehicle data and specs'!$C$6*9.81*'Vehicle data and specs'!$C$17</f>
        <v>82.99260000000001</v>
      </c>
      <c r="L537" s="10">
        <f>(1/2)*'Vehicle data and specs'!$C$20*'Vehicle data and specs'!$C$11*'Vehicle data and specs'!$C$13*$D537^2</f>
        <v>0.34602469135802477</v>
      </c>
      <c r="M537" s="101">
        <f t="shared" si="217"/>
        <v>553.33862469135806</v>
      </c>
      <c r="N537" s="111">
        <f t="shared" si="218"/>
        <v>0</v>
      </c>
      <c r="O537" s="120">
        <f t="shared" si="219"/>
        <v>799.26690233190573</v>
      </c>
      <c r="P537" s="11">
        <f>SUM($O$2:$O537)</f>
        <v>755574.66085177392</v>
      </c>
      <c r="Q537" s="121">
        <f t="shared" si="220"/>
        <v>755.57466085177396</v>
      </c>
      <c r="R537" s="133">
        <f t="shared" si="221"/>
        <v>0</v>
      </c>
      <c r="S537" s="35">
        <f t="shared" si="239"/>
        <v>0</v>
      </c>
      <c r="T537" s="35">
        <f t="shared" si="240"/>
        <v>0</v>
      </c>
      <c r="U537" s="134">
        <f>SUM($R$2:$R537)</f>
        <v>-307421.93118398287</v>
      </c>
      <c r="V537" s="134">
        <f t="shared" si="222"/>
        <v>307421.93118398287</v>
      </c>
      <c r="W537" s="35">
        <f t="shared" si="223"/>
        <v>-307.42193118398285</v>
      </c>
      <c r="X537" s="135">
        <f t="shared" si="224"/>
        <v>307.42193118398285</v>
      </c>
      <c r="Y537" s="150">
        <f t="shared" si="225"/>
        <v>448.15272966779111</v>
      </c>
      <c r="Z537" s="11">
        <f t="shared" si="226"/>
        <v>799.26690233190573</v>
      </c>
      <c r="AA537" s="12">
        <f>1/2*'Vehicle data and specs'!$C$6*$D537^2</f>
        <v>334.22222222222223</v>
      </c>
      <c r="AB537" s="113">
        <f t="shared" si="227"/>
        <v>0.33422222222222225</v>
      </c>
      <c r="AC537" s="183">
        <f t="shared" si="241"/>
        <v>0.20988185023660388</v>
      </c>
      <c r="AD537" s="42">
        <f t="shared" si="228"/>
        <v>-8.5394980884439683E-2</v>
      </c>
      <c r="AE537" s="42">
        <f t="shared" si="229"/>
        <v>8.5394980884439683E-2</v>
      </c>
      <c r="AF537" s="153">
        <f t="shared" si="242"/>
        <v>0.1244868693521642</v>
      </c>
      <c r="AG537" s="156">
        <f t="shared" si="230"/>
        <v>245.9375449471863</v>
      </c>
      <c r="AH537" s="157">
        <f t="shared" si="231"/>
        <v>6.831598470755175E-2</v>
      </c>
      <c r="AI537" s="160">
        <f t="shared" si="232"/>
        <v>0.4918565552812072</v>
      </c>
      <c r="AJ537" s="13">
        <f t="shared" si="233"/>
        <v>0</v>
      </c>
      <c r="AK537" s="13">
        <f t="shared" si="234"/>
        <v>0</v>
      </c>
      <c r="AL537" s="161">
        <f t="shared" si="235"/>
        <v>0.4918565552812072</v>
      </c>
    </row>
    <row r="538" spans="1:38" x14ac:dyDescent="0.45">
      <c r="A538" s="44" t="s">
        <v>1</v>
      </c>
      <c r="B538" s="16">
        <v>536</v>
      </c>
      <c r="C538" s="52">
        <v>536</v>
      </c>
      <c r="D538" s="23">
        <f t="shared" si="216"/>
        <v>1.4444444444444444</v>
      </c>
      <c r="E538" s="58">
        <v>5.2</v>
      </c>
      <c r="F538" s="81">
        <f t="shared" si="236"/>
        <v>0.69444444444444431</v>
      </c>
      <c r="G538" s="82">
        <f t="shared" si="237"/>
        <v>2.4999999999999996</v>
      </c>
      <c r="H538" s="93">
        <f>SUM($D$2:$D538)</f>
        <v>2958.0277777777792</v>
      </c>
      <c r="I538" s="94">
        <f t="shared" si="238"/>
        <v>2.2777777777778283</v>
      </c>
      <c r="J538" s="100">
        <f>'Vehicle data and specs'!$C$6*$F538</f>
        <v>587.49999999999989</v>
      </c>
      <c r="K538" s="8">
        <f>'Vehicle data and specs'!$C$6*9.81*'Vehicle data and specs'!$C$17</f>
        <v>82.99260000000001</v>
      </c>
      <c r="L538" s="10">
        <f>(1/2)*'Vehicle data and specs'!$C$20*'Vehicle data and specs'!$C$11*'Vehicle data and specs'!$C$13*$D538^2</f>
        <v>0.91372145061728405</v>
      </c>
      <c r="M538" s="101">
        <f t="shared" si="217"/>
        <v>671.40632145061716</v>
      </c>
      <c r="N538" s="111">
        <f t="shared" si="218"/>
        <v>0</v>
      </c>
      <c r="O538" s="120">
        <f t="shared" si="219"/>
        <v>1529.3143988597731</v>
      </c>
      <c r="P538" s="11">
        <f>SUM($O$2:$O538)</f>
        <v>757103.97525063367</v>
      </c>
      <c r="Q538" s="121">
        <f t="shared" si="220"/>
        <v>757.10397525063365</v>
      </c>
      <c r="R538" s="133">
        <f t="shared" si="221"/>
        <v>0</v>
      </c>
      <c r="S538" s="35">
        <f t="shared" si="239"/>
        <v>0</v>
      </c>
      <c r="T538" s="35">
        <f t="shared" si="240"/>
        <v>0</v>
      </c>
      <c r="U538" s="134">
        <f>SUM($R$2:$R538)</f>
        <v>-307421.93118398287</v>
      </c>
      <c r="V538" s="134">
        <f t="shared" si="222"/>
        <v>307421.93118398287</v>
      </c>
      <c r="W538" s="35">
        <f t="shared" si="223"/>
        <v>-307.42193118398285</v>
      </c>
      <c r="X538" s="135">
        <f t="shared" si="224"/>
        <v>307.42193118398285</v>
      </c>
      <c r="Y538" s="150">
        <f t="shared" si="225"/>
        <v>449.6820440666508</v>
      </c>
      <c r="Z538" s="11">
        <f t="shared" si="226"/>
        <v>1529.3143988597731</v>
      </c>
      <c r="AA538" s="12">
        <f>1/2*'Vehicle data and specs'!$C$6*$D538^2</f>
        <v>882.55555555555554</v>
      </c>
      <c r="AB538" s="113">
        <f t="shared" si="227"/>
        <v>0.88255555555555554</v>
      </c>
      <c r="AC538" s="183">
        <f t="shared" si="241"/>
        <v>0.21030665979184268</v>
      </c>
      <c r="AD538" s="42">
        <f t="shared" si="228"/>
        <v>-8.5394980884439683E-2</v>
      </c>
      <c r="AE538" s="42">
        <f t="shared" si="229"/>
        <v>8.5394980884439683E-2</v>
      </c>
      <c r="AF538" s="153">
        <f t="shared" si="242"/>
        <v>0.124911678907403</v>
      </c>
      <c r="AG538" s="156">
        <f t="shared" si="230"/>
        <v>245.9375449471863</v>
      </c>
      <c r="AH538" s="157">
        <f t="shared" si="231"/>
        <v>6.831598470755175E-2</v>
      </c>
      <c r="AI538" s="160">
        <f t="shared" si="232"/>
        <v>0.96980913098422483</v>
      </c>
      <c r="AJ538" s="13">
        <f t="shared" si="233"/>
        <v>0</v>
      </c>
      <c r="AK538" s="13">
        <f t="shared" si="234"/>
        <v>0</v>
      </c>
      <c r="AL538" s="161">
        <f t="shared" si="235"/>
        <v>0.96980913098422483</v>
      </c>
    </row>
    <row r="539" spans="1:38" x14ac:dyDescent="0.45">
      <c r="A539" s="44" t="s">
        <v>1</v>
      </c>
      <c r="B539" s="16">
        <v>537</v>
      </c>
      <c r="C539" s="52">
        <v>537</v>
      </c>
      <c r="D539" s="23">
        <f t="shared" si="216"/>
        <v>2.2777777777777777</v>
      </c>
      <c r="E539" s="58">
        <v>8.1999999999999993</v>
      </c>
      <c r="F539" s="81">
        <f t="shared" si="236"/>
        <v>1.0833333333333333</v>
      </c>
      <c r="G539" s="82">
        <f t="shared" si="237"/>
        <v>3.9</v>
      </c>
      <c r="H539" s="93">
        <f>SUM($D$2:$D539)</f>
        <v>2960.305555555557</v>
      </c>
      <c r="I539" s="94">
        <f t="shared" si="238"/>
        <v>3.6111111111113132</v>
      </c>
      <c r="J539" s="100">
        <f>'Vehicle data and specs'!$C$6*$F539</f>
        <v>916.49999999999989</v>
      </c>
      <c r="K539" s="8">
        <f>'Vehicle data and specs'!$C$6*9.81*'Vehicle data and specs'!$C$17</f>
        <v>82.99260000000001</v>
      </c>
      <c r="L539" s="10">
        <f>(1/2)*'Vehicle data and specs'!$C$20*'Vehicle data and specs'!$C$11*'Vehicle data and specs'!$C$13*$D539^2</f>
        <v>2.2721386959876542</v>
      </c>
      <c r="M539" s="101">
        <f t="shared" si="217"/>
        <v>1001.7647386959876</v>
      </c>
      <c r="N539" s="111">
        <f t="shared" si="218"/>
        <v>0</v>
      </c>
      <c r="O539" s="120">
        <f t="shared" si="219"/>
        <v>3617.4837786246021</v>
      </c>
      <c r="P539" s="11">
        <f>SUM($O$2:$O539)</f>
        <v>760721.45902925823</v>
      </c>
      <c r="Q539" s="121">
        <f t="shared" si="220"/>
        <v>760.7214590292582</v>
      </c>
      <c r="R539" s="133">
        <f t="shared" si="221"/>
        <v>0</v>
      </c>
      <c r="S539" s="35">
        <f t="shared" si="239"/>
        <v>0</v>
      </c>
      <c r="T539" s="35">
        <f t="shared" si="240"/>
        <v>0</v>
      </c>
      <c r="U539" s="134">
        <f>SUM($R$2:$R539)</f>
        <v>-307421.93118398287</v>
      </c>
      <c r="V539" s="134">
        <f t="shared" si="222"/>
        <v>307421.93118398287</v>
      </c>
      <c r="W539" s="35">
        <f t="shared" si="223"/>
        <v>-307.42193118398285</v>
      </c>
      <c r="X539" s="135">
        <f t="shared" si="224"/>
        <v>307.42193118398285</v>
      </c>
      <c r="Y539" s="150">
        <f t="shared" si="225"/>
        <v>453.29952784527535</v>
      </c>
      <c r="Z539" s="11">
        <f t="shared" si="226"/>
        <v>3617.4837786246021</v>
      </c>
      <c r="AA539" s="12">
        <f>1/2*'Vehicle data and specs'!$C$6*$D539^2</f>
        <v>2194.6388888888887</v>
      </c>
      <c r="AB539" s="113">
        <f t="shared" si="227"/>
        <v>2.1946388888888886</v>
      </c>
      <c r="AC539" s="183">
        <f t="shared" si="241"/>
        <v>0.21131151639701617</v>
      </c>
      <c r="AD539" s="42">
        <f t="shared" si="228"/>
        <v>-8.5394980884439683E-2</v>
      </c>
      <c r="AE539" s="42">
        <f t="shared" si="229"/>
        <v>8.5394980884439683E-2</v>
      </c>
      <c r="AF539" s="153">
        <f t="shared" si="242"/>
        <v>0.12591653551257648</v>
      </c>
      <c r="AG539" s="156">
        <f t="shared" si="230"/>
        <v>245.9375449471863</v>
      </c>
      <c r="AH539" s="157">
        <f t="shared" si="231"/>
        <v>6.831598470755175E-2</v>
      </c>
      <c r="AI539" s="160">
        <f t="shared" si="232"/>
        <v>2.2817974603630828</v>
      </c>
      <c r="AJ539" s="13">
        <f t="shared" si="233"/>
        <v>0</v>
      </c>
      <c r="AK539" s="13">
        <f t="shared" si="234"/>
        <v>0</v>
      </c>
      <c r="AL539" s="161">
        <f t="shared" si="235"/>
        <v>2.2817974603630828</v>
      </c>
    </row>
    <row r="540" spans="1:38" x14ac:dyDescent="0.45">
      <c r="A540" s="44" t="s">
        <v>1</v>
      </c>
      <c r="B540" s="16">
        <v>538</v>
      </c>
      <c r="C540" s="52">
        <v>538</v>
      </c>
      <c r="D540" s="23">
        <f t="shared" si="216"/>
        <v>3.6111111111111112</v>
      </c>
      <c r="E540" s="58">
        <v>13</v>
      </c>
      <c r="F540" s="81">
        <f t="shared" si="236"/>
        <v>1.4722222222222223</v>
      </c>
      <c r="G540" s="82">
        <f t="shared" si="237"/>
        <v>5.3000000000000007</v>
      </c>
      <c r="H540" s="93">
        <f>SUM($D$2:$D540)</f>
        <v>2963.9166666666683</v>
      </c>
      <c r="I540" s="94">
        <f t="shared" si="238"/>
        <v>5.2222222222221717</v>
      </c>
      <c r="J540" s="100">
        <f>'Vehicle data and specs'!$C$6*$F540</f>
        <v>1245.5</v>
      </c>
      <c r="K540" s="8">
        <f>'Vehicle data and specs'!$C$6*9.81*'Vehicle data and specs'!$C$17</f>
        <v>82.99260000000001</v>
      </c>
      <c r="L540" s="10">
        <f>(1/2)*'Vehicle data and specs'!$C$20*'Vehicle data and specs'!$C$11*'Vehicle data and specs'!$C$13*$D540^2</f>
        <v>5.7107590663580252</v>
      </c>
      <c r="M540" s="101">
        <f t="shared" si="217"/>
        <v>1334.203359066358</v>
      </c>
      <c r="N540" s="111">
        <f t="shared" si="218"/>
        <v>0</v>
      </c>
      <c r="O540" s="120">
        <f t="shared" si="219"/>
        <v>6967.5064306798022</v>
      </c>
      <c r="P540" s="11">
        <f>SUM($O$2:$O540)</f>
        <v>767688.96545993804</v>
      </c>
      <c r="Q540" s="121">
        <f t="shared" si="220"/>
        <v>767.688965459938</v>
      </c>
      <c r="R540" s="133">
        <f t="shared" si="221"/>
        <v>0</v>
      </c>
      <c r="S540" s="35">
        <f t="shared" si="239"/>
        <v>0</v>
      </c>
      <c r="T540" s="35">
        <f t="shared" si="240"/>
        <v>0</v>
      </c>
      <c r="U540" s="134">
        <f>SUM($R$2:$R540)</f>
        <v>-307421.93118398287</v>
      </c>
      <c r="V540" s="134">
        <f t="shared" si="222"/>
        <v>307421.93118398287</v>
      </c>
      <c r="W540" s="35">
        <f t="shared" si="223"/>
        <v>-307.42193118398285</v>
      </c>
      <c r="X540" s="135">
        <f t="shared" si="224"/>
        <v>307.42193118398285</v>
      </c>
      <c r="Y540" s="150">
        <f t="shared" si="225"/>
        <v>460.26703427595515</v>
      </c>
      <c r="Z540" s="11">
        <f t="shared" si="226"/>
        <v>6967.5064306798022</v>
      </c>
      <c r="AA540" s="12">
        <f>1/2*'Vehicle data and specs'!$C$6*$D540^2</f>
        <v>5515.9722222222226</v>
      </c>
      <c r="AB540" s="113">
        <f t="shared" si="227"/>
        <v>5.5159722222222225</v>
      </c>
      <c r="AC540" s="183">
        <f t="shared" si="241"/>
        <v>0.21324693484998278</v>
      </c>
      <c r="AD540" s="42">
        <f t="shared" si="228"/>
        <v>-8.5394980884439683E-2</v>
      </c>
      <c r="AE540" s="42">
        <f t="shared" si="229"/>
        <v>8.5394980884439683E-2</v>
      </c>
      <c r="AF540" s="153">
        <f t="shared" si="242"/>
        <v>0.12785195396554311</v>
      </c>
      <c r="AG540" s="156">
        <f t="shared" si="230"/>
        <v>245.9375449471863</v>
      </c>
      <c r="AH540" s="157">
        <f t="shared" si="231"/>
        <v>6.831598470755175E-2</v>
      </c>
      <c r="AI540" s="160">
        <f t="shared" si="232"/>
        <v>4.8179565744062929</v>
      </c>
      <c r="AJ540" s="13">
        <f t="shared" si="233"/>
        <v>0</v>
      </c>
      <c r="AK540" s="13">
        <f t="shared" si="234"/>
        <v>0</v>
      </c>
      <c r="AL540" s="161">
        <f t="shared" si="235"/>
        <v>4.8179565744062929</v>
      </c>
    </row>
    <row r="541" spans="1:38" x14ac:dyDescent="0.45">
      <c r="A541" s="44" t="s">
        <v>1</v>
      </c>
      <c r="B541" s="16">
        <v>539</v>
      </c>
      <c r="C541" s="52">
        <v>539</v>
      </c>
      <c r="D541" s="23">
        <f t="shared" si="216"/>
        <v>5.2222222222222223</v>
      </c>
      <c r="E541" s="58">
        <v>18.8</v>
      </c>
      <c r="F541" s="81">
        <f t="shared" si="236"/>
        <v>1.4027777777777779</v>
      </c>
      <c r="G541" s="82">
        <f t="shared" si="237"/>
        <v>5.0500000000000007</v>
      </c>
      <c r="H541" s="93">
        <f>SUM($D$2:$D541)</f>
        <v>2969.1388888888905</v>
      </c>
      <c r="I541" s="94">
        <f t="shared" si="238"/>
        <v>6.4166666666665151</v>
      </c>
      <c r="J541" s="100">
        <f>'Vehicle data and specs'!$C$6*$F541</f>
        <v>1186.75</v>
      </c>
      <c r="K541" s="8">
        <f>'Vehicle data and specs'!$C$6*9.81*'Vehicle data and specs'!$C$17</f>
        <v>82.99260000000001</v>
      </c>
      <c r="L541" s="10">
        <f>(1/2)*'Vehicle data and specs'!$C$20*'Vehicle data and specs'!$C$11*'Vehicle data and specs'!$C$13*$D541^2</f>
        <v>11.943258487654322</v>
      </c>
      <c r="M541" s="101">
        <f t="shared" si="217"/>
        <v>1281.6858584876543</v>
      </c>
      <c r="N541" s="111">
        <f t="shared" si="218"/>
        <v>0</v>
      </c>
      <c r="O541" s="120">
        <f t="shared" si="219"/>
        <v>8224.1509252955875</v>
      </c>
      <c r="P541" s="11">
        <f>SUM($O$2:$O541)</f>
        <v>775913.11638523359</v>
      </c>
      <c r="Q541" s="121">
        <f t="shared" si="220"/>
        <v>775.91311638523359</v>
      </c>
      <c r="R541" s="133">
        <f t="shared" si="221"/>
        <v>0</v>
      </c>
      <c r="S541" s="35">
        <f t="shared" si="239"/>
        <v>0</v>
      </c>
      <c r="T541" s="35">
        <f t="shared" si="240"/>
        <v>0</v>
      </c>
      <c r="U541" s="134">
        <f>SUM($R$2:$R541)</f>
        <v>-307421.93118398287</v>
      </c>
      <c r="V541" s="134">
        <f t="shared" si="222"/>
        <v>307421.93118398287</v>
      </c>
      <c r="W541" s="35">
        <f t="shared" si="223"/>
        <v>-307.42193118398285</v>
      </c>
      <c r="X541" s="135">
        <f t="shared" si="224"/>
        <v>307.42193118398285</v>
      </c>
      <c r="Y541" s="150">
        <f t="shared" si="225"/>
        <v>468.49118520125074</v>
      </c>
      <c r="Z541" s="11">
        <f t="shared" si="226"/>
        <v>8224.1509252955875</v>
      </c>
      <c r="AA541" s="12">
        <f>1/2*'Vehicle data and specs'!$C$6*$D541^2</f>
        <v>11535.888888888889</v>
      </c>
      <c r="AB541" s="113">
        <f t="shared" si="227"/>
        <v>11.53588888888889</v>
      </c>
      <c r="AC541" s="183">
        <f t="shared" si="241"/>
        <v>0.21553142121812044</v>
      </c>
      <c r="AD541" s="42">
        <f t="shared" si="228"/>
        <v>-8.5394980884439683E-2</v>
      </c>
      <c r="AE541" s="42">
        <f t="shared" si="229"/>
        <v>8.5394980884439683E-2</v>
      </c>
      <c r="AF541" s="153">
        <f t="shared" si="242"/>
        <v>0.13013644033368077</v>
      </c>
      <c r="AG541" s="156">
        <f t="shared" si="230"/>
        <v>245.9375449471863</v>
      </c>
      <c r="AH541" s="157">
        <f t="shared" si="231"/>
        <v>6.831598470755175E-2</v>
      </c>
      <c r="AI541" s="160">
        <f t="shared" si="232"/>
        <v>6.6932483721021949</v>
      </c>
      <c r="AJ541" s="13">
        <f t="shared" si="233"/>
        <v>0</v>
      </c>
      <c r="AK541" s="13">
        <f t="shared" si="234"/>
        <v>0</v>
      </c>
      <c r="AL541" s="161">
        <f t="shared" si="235"/>
        <v>6.6932483721021949</v>
      </c>
    </row>
    <row r="542" spans="1:38" x14ac:dyDescent="0.45">
      <c r="A542" s="44" t="s">
        <v>1</v>
      </c>
      <c r="B542" s="16">
        <v>540</v>
      </c>
      <c r="C542" s="52">
        <v>540</v>
      </c>
      <c r="D542" s="23">
        <f t="shared" si="216"/>
        <v>6.416666666666667</v>
      </c>
      <c r="E542" s="58">
        <v>23.1</v>
      </c>
      <c r="F542" s="81">
        <f t="shared" si="236"/>
        <v>0.79166666666666652</v>
      </c>
      <c r="G542" s="82">
        <f t="shared" si="237"/>
        <v>2.8499999999999996</v>
      </c>
      <c r="H542" s="93">
        <f>SUM($D$2:$D542)</f>
        <v>2975.555555555557</v>
      </c>
      <c r="I542" s="94">
        <f t="shared" si="238"/>
        <v>6.8055555555556566</v>
      </c>
      <c r="J542" s="100">
        <f>'Vehicle data and specs'!$C$6*$F542</f>
        <v>669.74999999999989</v>
      </c>
      <c r="K542" s="8">
        <f>'Vehicle data and specs'!$C$6*9.81*'Vehicle data and specs'!$C$17</f>
        <v>82.99260000000001</v>
      </c>
      <c r="L542" s="10">
        <f>(1/2)*'Vehicle data and specs'!$C$20*'Vehicle data and specs'!$C$11*'Vehicle data and specs'!$C$13*$D542^2</f>
        <v>18.031468315972226</v>
      </c>
      <c r="M542" s="101">
        <f t="shared" si="217"/>
        <v>770.77406831597216</v>
      </c>
      <c r="N542" s="111">
        <f t="shared" si="218"/>
        <v>0</v>
      </c>
      <c r="O542" s="120">
        <f t="shared" si="219"/>
        <v>5245.5457427059991</v>
      </c>
      <c r="P542" s="11">
        <f>SUM($O$2:$O542)</f>
        <v>781158.66212793963</v>
      </c>
      <c r="Q542" s="121">
        <f t="shared" si="220"/>
        <v>781.15866212793958</v>
      </c>
      <c r="R542" s="133">
        <f t="shared" si="221"/>
        <v>0</v>
      </c>
      <c r="S542" s="35">
        <f t="shared" si="239"/>
        <v>0</v>
      </c>
      <c r="T542" s="35">
        <f t="shared" si="240"/>
        <v>0</v>
      </c>
      <c r="U542" s="134">
        <f>SUM($R$2:$R542)</f>
        <v>-307421.93118398287</v>
      </c>
      <c r="V542" s="134">
        <f t="shared" si="222"/>
        <v>307421.93118398287</v>
      </c>
      <c r="W542" s="35">
        <f t="shared" si="223"/>
        <v>-307.42193118398285</v>
      </c>
      <c r="X542" s="135">
        <f t="shared" si="224"/>
        <v>307.42193118398285</v>
      </c>
      <c r="Y542" s="150">
        <f t="shared" si="225"/>
        <v>473.73673094395673</v>
      </c>
      <c r="Z542" s="11">
        <f t="shared" si="226"/>
        <v>5245.5457427059991</v>
      </c>
      <c r="AA542" s="12">
        <f>1/2*'Vehicle data and specs'!$C$6*$D542^2</f>
        <v>17416.4375</v>
      </c>
      <c r="AB542" s="113">
        <f t="shared" si="227"/>
        <v>17.416437500000001</v>
      </c>
      <c r="AC542" s="183">
        <f t="shared" si="241"/>
        <v>0.216988517257761</v>
      </c>
      <c r="AD542" s="42">
        <f t="shared" si="228"/>
        <v>-8.5394980884439683E-2</v>
      </c>
      <c r="AE542" s="42">
        <f t="shared" si="229"/>
        <v>8.5394980884439683E-2</v>
      </c>
      <c r="AF542" s="153">
        <f t="shared" si="242"/>
        <v>0.13159353637332133</v>
      </c>
      <c r="AG542" s="156">
        <f t="shared" si="230"/>
        <v>245.9375449471863</v>
      </c>
      <c r="AH542" s="157">
        <f t="shared" si="231"/>
        <v>6.831598470755175E-2</v>
      </c>
      <c r="AI542" s="160">
        <f t="shared" si="232"/>
        <v>4.9458002716941545</v>
      </c>
      <c r="AJ542" s="13">
        <f t="shared" si="233"/>
        <v>0</v>
      </c>
      <c r="AK542" s="13">
        <f t="shared" si="234"/>
        <v>0</v>
      </c>
      <c r="AL542" s="161">
        <f t="shared" si="235"/>
        <v>4.9458002716941545</v>
      </c>
    </row>
    <row r="543" spans="1:38" x14ac:dyDescent="0.45">
      <c r="A543" s="44" t="s">
        <v>1</v>
      </c>
      <c r="B543" s="16">
        <v>541</v>
      </c>
      <c r="C543" s="52">
        <v>541</v>
      </c>
      <c r="D543" s="23">
        <f t="shared" si="216"/>
        <v>6.8055555555555554</v>
      </c>
      <c r="E543" s="58">
        <v>24.5</v>
      </c>
      <c r="F543" s="81">
        <f t="shared" si="236"/>
        <v>0.19444444444444425</v>
      </c>
      <c r="G543" s="82">
        <f t="shared" si="237"/>
        <v>0.69999999999999929</v>
      </c>
      <c r="H543" s="93">
        <f>SUM($D$2:$D543)</f>
        <v>2982.3611111111127</v>
      </c>
      <c r="I543" s="94">
        <f t="shared" si="238"/>
        <v>6.8055555555556566</v>
      </c>
      <c r="J543" s="100">
        <f>'Vehicle data and specs'!$C$6*$F543</f>
        <v>164.49999999999983</v>
      </c>
      <c r="K543" s="8">
        <f>'Vehicle data and specs'!$C$6*9.81*'Vehicle data and specs'!$C$17</f>
        <v>82.99260000000001</v>
      </c>
      <c r="L543" s="10">
        <f>(1/2)*'Vehicle data and specs'!$C$20*'Vehicle data and specs'!$C$11*'Vehicle data and specs'!$C$13*$D543^2</f>
        <v>20.283332127700618</v>
      </c>
      <c r="M543" s="101">
        <f t="shared" si="217"/>
        <v>267.77593212770046</v>
      </c>
      <c r="N543" s="111">
        <f t="shared" si="218"/>
        <v>0</v>
      </c>
      <c r="O543" s="120">
        <f t="shared" si="219"/>
        <v>1822.3639825357664</v>
      </c>
      <c r="P543" s="11">
        <f>SUM($O$2:$O543)</f>
        <v>782981.02611047542</v>
      </c>
      <c r="Q543" s="121">
        <f t="shared" si="220"/>
        <v>782.98102611047545</v>
      </c>
      <c r="R543" s="133">
        <f t="shared" si="221"/>
        <v>0</v>
      </c>
      <c r="S543" s="35">
        <f t="shared" si="239"/>
        <v>0</v>
      </c>
      <c r="T543" s="35">
        <f t="shared" si="240"/>
        <v>0</v>
      </c>
      <c r="U543" s="134">
        <f>SUM($R$2:$R543)</f>
        <v>-307421.93118398287</v>
      </c>
      <c r="V543" s="134">
        <f t="shared" si="222"/>
        <v>307421.93118398287</v>
      </c>
      <c r="W543" s="35">
        <f t="shared" si="223"/>
        <v>-307.42193118398285</v>
      </c>
      <c r="X543" s="135">
        <f t="shared" si="224"/>
        <v>307.42193118398285</v>
      </c>
      <c r="Y543" s="150">
        <f t="shared" si="225"/>
        <v>475.55909492649261</v>
      </c>
      <c r="Z543" s="11">
        <f t="shared" si="226"/>
        <v>1822.3639825357664</v>
      </c>
      <c r="AA543" s="12">
        <f>1/2*'Vehicle data and specs'!$C$6*$D543^2</f>
        <v>19591.493055555555</v>
      </c>
      <c r="AB543" s="113">
        <f t="shared" si="227"/>
        <v>19.591493055555556</v>
      </c>
      <c r="AC543" s="183">
        <f t="shared" si="241"/>
        <v>0.21749472947513207</v>
      </c>
      <c r="AD543" s="42">
        <f t="shared" si="228"/>
        <v>-8.5394980884439683E-2</v>
      </c>
      <c r="AE543" s="42">
        <f t="shared" si="229"/>
        <v>8.5394980884439683E-2</v>
      </c>
      <c r="AF543" s="153">
        <f t="shared" si="242"/>
        <v>0.1320997485906924</v>
      </c>
      <c r="AG543" s="156">
        <f t="shared" si="230"/>
        <v>245.9375449471863</v>
      </c>
      <c r="AH543" s="157">
        <f t="shared" si="231"/>
        <v>6.831598470755175E-2</v>
      </c>
      <c r="AI543" s="160">
        <f t="shared" si="232"/>
        <v>1.8223639825357392</v>
      </c>
      <c r="AJ543" s="13">
        <f t="shared" si="233"/>
        <v>0</v>
      </c>
      <c r="AK543" s="13">
        <f t="shared" si="234"/>
        <v>0</v>
      </c>
      <c r="AL543" s="161">
        <f t="shared" si="235"/>
        <v>1.8223639825357392</v>
      </c>
    </row>
    <row r="544" spans="1:38" x14ac:dyDescent="0.45">
      <c r="A544" s="44" t="s">
        <v>1</v>
      </c>
      <c r="B544" s="16">
        <v>542</v>
      </c>
      <c r="C544" s="52">
        <v>542</v>
      </c>
      <c r="D544" s="23">
        <f t="shared" si="216"/>
        <v>6.8055555555555554</v>
      </c>
      <c r="E544" s="58">
        <v>24.5</v>
      </c>
      <c r="F544" s="81">
        <f t="shared" si="236"/>
        <v>-2.7777777777777679E-2</v>
      </c>
      <c r="G544" s="82">
        <f t="shared" si="237"/>
        <v>-9.9999999999999645E-2</v>
      </c>
      <c r="H544" s="93">
        <f>SUM($D$2:$D544)</f>
        <v>2989.1666666666683</v>
      </c>
      <c r="I544" s="94">
        <f t="shared" si="238"/>
        <v>6.75</v>
      </c>
      <c r="J544" s="100">
        <f>'Vehicle data and specs'!$C$6*$F544</f>
        <v>-23.499999999999915</v>
      </c>
      <c r="K544" s="8">
        <f>'Vehicle data and specs'!$C$6*9.81*'Vehicle data and specs'!$C$17</f>
        <v>82.99260000000001</v>
      </c>
      <c r="L544" s="10">
        <f>(1/2)*'Vehicle data and specs'!$C$20*'Vehicle data and specs'!$C$11*'Vehicle data and specs'!$C$13*$D544^2</f>
        <v>20.283332127700618</v>
      </c>
      <c r="M544" s="101">
        <f t="shared" si="217"/>
        <v>79.775932127700713</v>
      </c>
      <c r="N544" s="111">
        <f t="shared" si="218"/>
        <v>0</v>
      </c>
      <c r="O544" s="120">
        <f t="shared" si="219"/>
        <v>0</v>
      </c>
      <c r="P544" s="11">
        <f>SUM($O$2:$O544)</f>
        <v>782981.02611047542</v>
      </c>
      <c r="Q544" s="121">
        <f t="shared" si="220"/>
        <v>782.98102611047545</v>
      </c>
      <c r="R544" s="133">
        <f t="shared" si="221"/>
        <v>0</v>
      </c>
      <c r="S544" s="35">
        <f t="shared" si="239"/>
        <v>0</v>
      </c>
      <c r="T544" s="35">
        <f t="shared" si="240"/>
        <v>0</v>
      </c>
      <c r="U544" s="134">
        <f>SUM($R$2:$R544)</f>
        <v>-307421.93118398287</v>
      </c>
      <c r="V544" s="134">
        <f t="shared" si="222"/>
        <v>307421.93118398287</v>
      </c>
      <c r="W544" s="35">
        <f t="shared" si="223"/>
        <v>-307.42193118398285</v>
      </c>
      <c r="X544" s="135">
        <f t="shared" si="224"/>
        <v>307.42193118398285</v>
      </c>
      <c r="Y544" s="150">
        <f t="shared" si="225"/>
        <v>475.55909492649261</v>
      </c>
      <c r="Z544" s="11">
        <f t="shared" si="226"/>
        <v>0</v>
      </c>
      <c r="AA544" s="12">
        <f>1/2*'Vehicle data and specs'!$C$6*$D544^2</f>
        <v>19591.493055555555</v>
      </c>
      <c r="AB544" s="113">
        <f t="shared" si="227"/>
        <v>19.591493055555556</v>
      </c>
      <c r="AC544" s="183">
        <f t="shared" si="241"/>
        <v>0.21749472947513207</v>
      </c>
      <c r="AD544" s="42">
        <f t="shared" si="228"/>
        <v>-8.5394980884439683E-2</v>
      </c>
      <c r="AE544" s="42">
        <f t="shared" si="229"/>
        <v>8.5394980884439683E-2</v>
      </c>
      <c r="AF544" s="153">
        <f t="shared" si="242"/>
        <v>0.1320997485906924</v>
      </c>
      <c r="AG544" s="156">
        <f t="shared" si="230"/>
        <v>245.9375449471863</v>
      </c>
      <c r="AH544" s="157">
        <f t="shared" si="231"/>
        <v>6.831598470755175E-2</v>
      </c>
      <c r="AI544" s="160">
        <f t="shared" si="232"/>
        <v>0.54291953809129656</v>
      </c>
      <c r="AJ544" s="13">
        <f t="shared" si="233"/>
        <v>0</v>
      </c>
      <c r="AK544" s="13">
        <f t="shared" si="234"/>
        <v>0</v>
      </c>
      <c r="AL544" s="161">
        <f t="shared" si="235"/>
        <v>0.54291953809129656</v>
      </c>
    </row>
    <row r="545" spans="1:38" x14ac:dyDescent="0.45">
      <c r="A545" s="44" t="s">
        <v>1</v>
      </c>
      <c r="B545" s="16">
        <v>543</v>
      </c>
      <c r="C545" s="52">
        <v>543</v>
      </c>
      <c r="D545" s="23">
        <f t="shared" si="216"/>
        <v>6.75</v>
      </c>
      <c r="E545" s="58">
        <v>24.3</v>
      </c>
      <c r="F545" s="81">
        <f t="shared" si="236"/>
        <v>-0.12499999999999981</v>
      </c>
      <c r="G545" s="82">
        <f t="shared" si="237"/>
        <v>-0.44999999999999929</v>
      </c>
      <c r="H545" s="93">
        <f>SUM($D$2:$D545)</f>
        <v>2995.9166666666683</v>
      </c>
      <c r="I545" s="94">
        <f t="shared" si="238"/>
        <v>6.5555555555556566</v>
      </c>
      <c r="J545" s="100">
        <f>'Vehicle data and specs'!$C$6*$F545</f>
        <v>-105.74999999999983</v>
      </c>
      <c r="K545" s="8">
        <f>'Vehicle data and specs'!$C$6*9.81*'Vehicle data and specs'!$C$17</f>
        <v>82.99260000000001</v>
      </c>
      <c r="L545" s="10">
        <f>(1/2)*'Vehicle data and specs'!$C$20*'Vehicle data and specs'!$C$11*'Vehicle data and specs'!$C$13*$D545^2</f>
        <v>19.95352734375</v>
      </c>
      <c r="M545" s="101">
        <f t="shared" si="217"/>
        <v>-2.8038726562498191</v>
      </c>
      <c r="N545" s="111">
        <f t="shared" si="218"/>
        <v>1</v>
      </c>
      <c r="O545" s="120">
        <f t="shared" si="219"/>
        <v>0</v>
      </c>
      <c r="P545" s="11">
        <f>SUM($O$2:$O545)</f>
        <v>782981.02611047542</v>
      </c>
      <c r="Q545" s="121">
        <f t="shared" si="220"/>
        <v>782.98102611047545</v>
      </c>
      <c r="R545" s="133">
        <f t="shared" si="221"/>
        <v>-18.380942968749096</v>
      </c>
      <c r="S545" s="35">
        <f t="shared" si="239"/>
        <v>18.380942968749096</v>
      </c>
      <c r="T545" s="35">
        <f t="shared" si="240"/>
        <v>1.8380942968749096E-2</v>
      </c>
      <c r="U545" s="134">
        <f>SUM($R$2:$R545)</f>
        <v>-307440.31212695164</v>
      </c>
      <c r="V545" s="134">
        <f t="shared" si="222"/>
        <v>307440.31212695164</v>
      </c>
      <c r="W545" s="35">
        <f t="shared" si="223"/>
        <v>-307.44031212695165</v>
      </c>
      <c r="X545" s="135">
        <f t="shared" si="224"/>
        <v>307.44031212695165</v>
      </c>
      <c r="Y545" s="150">
        <f t="shared" si="225"/>
        <v>475.5407139835238</v>
      </c>
      <c r="Z545" s="11">
        <f t="shared" si="226"/>
        <v>-18.380942968749096</v>
      </c>
      <c r="AA545" s="12">
        <f>1/2*'Vehicle data and specs'!$C$6*$D545^2</f>
        <v>19272.9375</v>
      </c>
      <c r="AB545" s="113">
        <f t="shared" si="227"/>
        <v>19.272937500000001</v>
      </c>
      <c r="AC545" s="183">
        <f t="shared" si="241"/>
        <v>0.21749472947513207</v>
      </c>
      <c r="AD545" s="42">
        <f t="shared" si="228"/>
        <v>-8.5400086701931013E-2</v>
      </c>
      <c r="AE545" s="42">
        <f t="shared" si="229"/>
        <v>8.5400086701931013E-2</v>
      </c>
      <c r="AF545" s="153">
        <f t="shared" si="242"/>
        <v>0.13209464277320104</v>
      </c>
      <c r="AG545" s="156">
        <f t="shared" si="230"/>
        <v>245.95224970156133</v>
      </c>
      <c r="AH545" s="157">
        <f t="shared" si="231"/>
        <v>6.8320069361544819E-2</v>
      </c>
      <c r="AI545" s="160">
        <f t="shared" si="232"/>
        <v>0</v>
      </c>
      <c r="AJ545" s="13">
        <f t="shared" si="233"/>
        <v>-1.8926140429686277E-2</v>
      </c>
      <c r="AK545" s="13">
        <f t="shared" si="234"/>
        <v>1.8926140429686277E-2</v>
      </c>
      <c r="AL545" s="161">
        <f t="shared" si="235"/>
        <v>-1.8926140429686277E-2</v>
      </c>
    </row>
    <row r="546" spans="1:38" x14ac:dyDescent="0.45">
      <c r="A546" s="44" t="s">
        <v>1</v>
      </c>
      <c r="B546" s="16">
        <v>544</v>
      </c>
      <c r="C546" s="52">
        <v>544</v>
      </c>
      <c r="D546" s="23">
        <f t="shared" si="216"/>
        <v>6.5555555555555554</v>
      </c>
      <c r="E546" s="58">
        <v>23.6</v>
      </c>
      <c r="F546" s="81">
        <f t="shared" si="236"/>
        <v>-0.27777777777777779</v>
      </c>
      <c r="G546" s="82">
        <f t="shared" si="237"/>
        <v>-1</v>
      </c>
      <c r="H546" s="93">
        <f>SUM($D$2:$D546)</f>
        <v>3002.472222222224</v>
      </c>
      <c r="I546" s="94">
        <f t="shared" si="238"/>
        <v>6.1944444444443434</v>
      </c>
      <c r="J546" s="100">
        <f>'Vehicle data and specs'!$C$6*$F546</f>
        <v>-235</v>
      </c>
      <c r="K546" s="8">
        <f>'Vehicle data and specs'!$C$6*9.81*'Vehicle data and specs'!$C$17</f>
        <v>82.99260000000001</v>
      </c>
      <c r="L546" s="10">
        <f>(1/2)*'Vehicle data and specs'!$C$20*'Vehicle data and specs'!$C$11*'Vehicle data and specs'!$C$13*$D546^2</f>
        <v>18.820499228395061</v>
      </c>
      <c r="M546" s="101">
        <f t="shared" si="217"/>
        <v>-133.18690077160494</v>
      </c>
      <c r="N546" s="111">
        <f t="shared" si="218"/>
        <v>1</v>
      </c>
      <c r="O546" s="120">
        <f t="shared" si="219"/>
        <v>0</v>
      </c>
      <c r="P546" s="11">
        <f>SUM($O$2:$O546)</f>
        <v>782981.02611047542</v>
      </c>
      <c r="Q546" s="121">
        <f t="shared" si="220"/>
        <v>782.98102611047545</v>
      </c>
      <c r="R546" s="133">
        <f t="shared" si="221"/>
        <v>-825.0188575574283</v>
      </c>
      <c r="S546" s="35">
        <f t="shared" si="239"/>
        <v>825.0188575574283</v>
      </c>
      <c r="T546" s="35">
        <f t="shared" si="240"/>
        <v>0.82501885755742832</v>
      </c>
      <c r="U546" s="134">
        <f>SUM($R$2:$R546)</f>
        <v>-308265.33098450908</v>
      </c>
      <c r="V546" s="134">
        <f t="shared" si="222"/>
        <v>308265.33098450908</v>
      </c>
      <c r="W546" s="35">
        <f t="shared" si="223"/>
        <v>-308.26533098450909</v>
      </c>
      <c r="X546" s="135">
        <f t="shared" si="224"/>
        <v>308.26533098450909</v>
      </c>
      <c r="Y546" s="150">
        <f t="shared" si="225"/>
        <v>474.71569512596636</v>
      </c>
      <c r="Z546" s="11">
        <f t="shared" si="226"/>
        <v>-825.0188575574283</v>
      </c>
      <c r="AA546" s="12">
        <f>1/2*'Vehicle data and specs'!$C$6*$D546^2</f>
        <v>18178.555555555555</v>
      </c>
      <c r="AB546" s="113">
        <f t="shared" si="227"/>
        <v>18.178555555555555</v>
      </c>
      <c r="AC546" s="183">
        <f t="shared" si="241"/>
        <v>0.21749472947513207</v>
      </c>
      <c r="AD546" s="42">
        <f t="shared" si="228"/>
        <v>-8.5629258606808076E-2</v>
      </c>
      <c r="AE546" s="42">
        <f t="shared" si="229"/>
        <v>8.5629258606808076E-2</v>
      </c>
      <c r="AF546" s="153">
        <f t="shared" si="242"/>
        <v>0.13186547086832401</v>
      </c>
      <c r="AG546" s="156">
        <f t="shared" si="230"/>
        <v>246.61226478760727</v>
      </c>
      <c r="AH546" s="157">
        <f t="shared" si="231"/>
        <v>6.8503406885446469E-2</v>
      </c>
      <c r="AI546" s="160">
        <f t="shared" si="232"/>
        <v>0</v>
      </c>
      <c r="AJ546" s="13">
        <f t="shared" si="233"/>
        <v>-0.87311412728052118</v>
      </c>
      <c r="AK546" s="13">
        <f t="shared" si="234"/>
        <v>0.87311412728052118</v>
      </c>
      <c r="AL546" s="161">
        <f t="shared" si="235"/>
        <v>-0.87311412728052118</v>
      </c>
    </row>
    <row r="547" spans="1:38" x14ac:dyDescent="0.45">
      <c r="A547" s="44" t="s">
        <v>1</v>
      </c>
      <c r="B547" s="16">
        <v>545</v>
      </c>
      <c r="C547" s="52">
        <v>545</v>
      </c>
      <c r="D547" s="23">
        <f t="shared" si="216"/>
        <v>6.1944444444444446</v>
      </c>
      <c r="E547" s="58">
        <v>22.3</v>
      </c>
      <c r="F547" s="81">
        <f t="shared" si="236"/>
        <v>-0.4861111111111111</v>
      </c>
      <c r="G547" s="82">
        <f t="shared" si="237"/>
        <v>-1.75</v>
      </c>
      <c r="H547" s="93">
        <f>SUM($D$2:$D547)</f>
        <v>3008.6666666666683</v>
      </c>
      <c r="I547" s="94">
        <f t="shared" si="238"/>
        <v>5.5833333333334849</v>
      </c>
      <c r="J547" s="100">
        <f>'Vehicle data and specs'!$C$6*$F547</f>
        <v>-411.25</v>
      </c>
      <c r="K547" s="8">
        <f>'Vehicle data and specs'!$C$6*9.81*'Vehicle data and specs'!$C$17</f>
        <v>82.99260000000001</v>
      </c>
      <c r="L547" s="10">
        <f>(1/2)*'Vehicle data and specs'!$C$20*'Vehicle data and specs'!$C$11*'Vehicle data and specs'!$C$13*$D547^2</f>
        <v>16.804161988811732</v>
      </c>
      <c r="M547" s="101">
        <f t="shared" si="217"/>
        <v>-311.4532380111882</v>
      </c>
      <c r="N547" s="111">
        <f t="shared" si="218"/>
        <v>1</v>
      </c>
      <c r="O547" s="120">
        <f t="shared" si="219"/>
        <v>0</v>
      </c>
      <c r="P547" s="11">
        <f>SUM($O$2:$O547)</f>
        <v>782981.02611047542</v>
      </c>
      <c r="Q547" s="121">
        <f t="shared" si="220"/>
        <v>782.98102611047545</v>
      </c>
      <c r="R547" s="133">
        <f t="shared" si="221"/>
        <v>-1738.9472455625146</v>
      </c>
      <c r="S547" s="35">
        <f t="shared" si="239"/>
        <v>1738.9472455625146</v>
      </c>
      <c r="T547" s="35">
        <f t="shared" si="240"/>
        <v>1.7389472455625146</v>
      </c>
      <c r="U547" s="134">
        <f>SUM($R$2:$R547)</f>
        <v>-310004.27823007159</v>
      </c>
      <c r="V547" s="134">
        <f t="shared" si="222"/>
        <v>310004.27823007159</v>
      </c>
      <c r="W547" s="35">
        <f t="shared" si="223"/>
        <v>-310.00427823007158</v>
      </c>
      <c r="X547" s="135">
        <f t="shared" si="224"/>
        <v>310.00427823007158</v>
      </c>
      <c r="Y547" s="150">
        <f t="shared" si="225"/>
        <v>472.97674788040388</v>
      </c>
      <c r="Z547" s="11">
        <f t="shared" si="226"/>
        <v>-1738.9472455625146</v>
      </c>
      <c r="AA547" s="12">
        <f>1/2*'Vehicle data and specs'!$C$6*$D547^2</f>
        <v>16230.993055555557</v>
      </c>
      <c r="AB547" s="113">
        <f t="shared" si="227"/>
        <v>16.230993055555558</v>
      </c>
      <c r="AC547" s="183">
        <f t="shared" si="241"/>
        <v>0.21749472947513207</v>
      </c>
      <c r="AD547" s="42">
        <f t="shared" si="228"/>
        <v>-8.611229950835321E-2</v>
      </c>
      <c r="AE547" s="42">
        <f t="shared" si="229"/>
        <v>8.611229950835321E-2</v>
      </c>
      <c r="AF547" s="153">
        <f t="shared" si="242"/>
        <v>0.13138242996677885</v>
      </c>
      <c r="AG547" s="156">
        <f t="shared" si="230"/>
        <v>248.00342258405726</v>
      </c>
      <c r="AH547" s="157">
        <f t="shared" si="231"/>
        <v>6.8889839606682574E-2</v>
      </c>
      <c r="AI547" s="160">
        <f t="shared" si="232"/>
        <v>0</v>
      </c>
      <c r="AJ547" s="13">
        <f t="shared" si="233"/>
        <v>-1.9292797799026382</v>
      </c>
      <c r="AK547" s="13">
        <f t="shared" si="234"/>
        <v>1.9292797799026382</v>
      </c>
      <c r="AL547" s="161">
        <f t="shared" si="235"/>
        <v>-1.9292797799026382</v>
      </c>
    </row>
    <row r="548" spans="1:38" x14ac:dyDescent="0.45">
      <c r="A548" s="44" t="s">
        <v>1</v>
      </c>
      <c r="B548" s="16">
        <v>546</v>
      </c>
      <c r="C548" s="52">
        <v>546</v>
      </c>
      <c r="D548" s="23">
        <f t="shared" si="216"/>
        <v>5.5833333333333339</v>
      </c>
      <c r="E548" s="58">
        <v>20.100000000000001</v>
      </c>
      <c r="F548" s="81">
        <f t="shared" si="236"/>
        <v>-0.5277777777777779</v>
      </c>
      <c r="G548" s="82">
        <f t="shared" si="237"/>
        <v>-1.9000000000000004</v>
      </c>
      <c r="H548" s="93">
        <f>SUM($D$2:$D548)</f>
        <v>3014.2500000000018</v>
      </c>
      <c r="I548" s="94">
        <f t="shared" si="238"/>
        <v>5.1388888888886868</v>
      </c>
      <c r="J548" s="100">
        <f>'Vehicle data and specs'!$C$6*$F548</f>
        <v>-446.50000000000011</v>
      </c>
      <c r="K548" s="8">
        <f>'Vehicle data and specs'!$C$6*9.81*'Vehicle data and specs'!$C$17</f>
        <v>82.99260000000001</v>
      </c>
      <c r="L548" s="10">
        <f>(1/2)*'Vehicle data and specs'!$C$20*'Vehicle data and specs'!$C$11*'Vehicle data and specs'!$C$13*$D548^2</f>
        <v>13.652093315972227</v>
      </c>
      <c r="M548" s="101">
        <f t="shared" si="217"/>
        <v>-349.85530668402782</v>
      </c>
      <c r="N548" s="111">
        <f t="shared" si="218"/>
        <v>1</v>
      </c>
      <c r="O548" s="120">
        <f t="shared" si="219"/>
        <v>0</v>
      </c>
      <c r="P548" s="11">
        <f>SUM($O$2:$O548)</f>
        <v>782981.02611047542</v>
      </c>
      <c r="Q548" s="121">
        <f t="shared" si="220"/>
        <v>782.98102611047545</v>
      </c>
      <c r="R548" s="133">
        <f t="shared" si="221"/>
        <v>-1797.8675482372944</v>
      </c>
      <c r="S548" s="35">
        <f t="shared" si="239"/>
        <v>1797.8675482372944</v>
      </c>
      <c r="T548" s="35">
        <f t="shared" si="240"/>
        <v>1.7978675482372943</v>
      </c>
      <c r="U548" s="134">
        <f>SUM($R$2:$R548)</f>
        <v>-311802.14577830891</v>
      </c>
      <c r="V548" s="134">
        <f t="shared" si="222"/>
        <v>311802.14577830891</v>
      </c>
      <c r="W548" s="35">
        <f t="shared" si="223"/>
        <v>-311.8021457783089</v>
      </c>
      <c r="X548" s="135">
        <f t="shared" si="224"/>
        <v>311.8021457783089</v>
      </c>
      <c r="Y548" s="150">
        <f t="shared" si="225"/>
        <v>471.17888033216656</v>
      </c>
      <c r="Z548" s="11">
        <f t="shared" si="226"/>
        <v>-1797.8675482372944</v>
      </c>
      <c r="AA548" s="12">
        <f>1/2*'Vehicle data and specs'!$C$6*$D548^2</f>
        <v>13186.437500000004</v>
      </c>
      <c r="AB548" s="113">
        <f t="shared" si="227"/>
        <v>13.186437500000004</v>
      </c>
      <c r="AC548" s="183">
        <f t="shared" si="241"/>
        <v>0.21749472947513207</v>
      </c>
      <c r="AD548" s="42">
        <f t="shared" si="228"/>
        <v>-8.6611707160641357E-2</v>
      </c>
      <c r="AE548" s="42">
        <f t="shared" si="229"/>
        <v>8.6611707160641357E-2</v>
      </c>
      <c r="AF548" s="153">
        <f t="shared" si="242"/>
        <v>0.13088302231449073</v>
      </c>
      <c r="AG548" s="156">
        <f t="shared" si="230"/>
        <v>249.44171662264714</v>
      </c>
      <c r="AH548" s="157">
        <f t="shared" si="231"/>
        <v>6.9289365728513089E-2</v>
      </c>
      <c r="AI548" s="160">
        <f t="shared" si="232"/>
        <v>0</v>
      </c>
      <c r="AJ548" s="13">
        <f t="shared" si="233"/>
        <v>-1.9533587956524889</v>
      </c>
      <c r="AK548" s="13">
        <f t="shared" si="234"/>
        <v>1.9533587956524889</v>
      </c>
      <c r="AL548" s="161">
        <f t="shared" si="235"/>
        <v>-1.9533587956524889</v>
      </c>
    </row>
    <row r="549" spans="1:38" x14ac:dyDescent="0.45">
      <c r="A549" s="44" t="s">
        <v>1</v>
      </c>
      <c r="B549" s="16">
        <v>547</v>
      </c>
      <c r="C549" s="52">
        <v>547</v>
      </c>
      <c r="D549" s="23">
        <f t="shared" si="216"/>
        <v>5.1388888888888884</v>
      </c>
      <c r="E549" s="58">
        <v>18.5</v>
      </c>
      <c r="F549" s="81">
        <f t="shared" si="236"/>
        <v>-0.40277777777777807</v>
      </c>
      <c r="G549" s="82">
        <f t="shared" si="237"/>
        <v>-1.4500000000000011</v>
      </c>
      <c r="H549" s="93">
        <f>SUM($D$2:$D549)</f>
        <v>3019.3888888888905</v>
      </c>
      <c r="I549" s="94">
        <f t="shared" si="238"/>
        <v>4.7777777777778283</v>
      </c>
      <c r="J549" s="100">
        <f>'Vehicle data and specs'!$C$6*$F549</f>
        <v>-340.75000000000023</v>
      </c>
      <c r="K549" s="8">
        <f>'Vehicle data and specs'!$C$6*9.81*'Vehicle data and specs'!$C$17</f>
        <v>82.99260000000001</v>
      </c>
      <c r="L549" s="10">
        <f>(1/2)*'Vehicle data and specs'!$C$20*'Vehicle data and specs'!$C$11*'Vehicle data and specs'!$C$13*$D549^2</f>
        <v>11.565131896219134</v>
      </c>
      <c r="M549" s="101">
        <f t="shared" si="217"/>
        <v>-246.19226810378106</v>
      </c>
      <c r="N549" s="111">
        <f t="shared" si="218"/>
        <v>1</v>
      </c>
      <c r="O549" s="120">
        <f t="shared" si="219"/>
        <v>0</v>
      </c>
      <c r="P549" s="11">
        <f>SUM($O$2:$O549)</f>
        <v>782981.02611047542</v>
      </c>
      <c r="Q549" s="121">
        <f t="shared" si="220"/>
        <v>782.98102611047545</v>
      </c>
      <c r="R549" s="133">
        <f t="shared" si="221"/>
        <v>-1176.2519476069665</v>
      </c>
      <c r="S549" s="35">
        <f t="shared" si="239"/>
        <v>1176.2519476069665</v>
      </c>
      <c r="T549" s="35">
        <f t="shared" si="240"/>
        <v>1.1762519476069664</v>
      </c>
      <c r="U549" s="134">
        <f>SUM($R$2:$R549)</f>
        <v>-312978.39772591589</v>
      </c>
      <c r="V549" s="134">
        <f t="shared" si="222"/>
        <v>312978.39772591589</v>
      </c>
      <c r="W549" s="35">
        <f t="shared" si="223"/>
        <v>-312.9783977259159</v>
      </c>
      <c r="X549" s="135">
        <f t="shared" si="224"/>
        <v>312.9783977259159</v>
      </c>
      <c r="Y549" s="150">
        <f t="shared" si="225"/>
        <v>470.00262838455956</v>
      </c>
      <c r="Z549" s="11">
        <f t="shared" si="226"/>
        <v>-1176.2519476069665</v>
      </c>
      <c r="AA549" s="12">
        <f>1/2*'Vehicle data and specs'!$C$6*$D549^2</f>
        <v>11170.659722222219</v>
      </c>
      <c r="AB549" s="113">
        <f t="shared" si="227"/>
        <v>11.170659722222219</v>
      </c>
      <c r="AC549" s="183">
        <f t="shared" si="241"/>
        <v>0.21749472947513207</v>
      </c>
      <c r="AD549" s="42">
        <f t="shared" si="228"/>
        <v>-8.693844381275441E-2</v>
      </c>
      <c r="AE549" s="42">
        <f t="shared" si="229"/>
        <v>8.693844381275441E-2</v>
      </c>
      <c r="AF549" s="153">
        <f t="shared" si="242"/>
        <v>0.13055628566237765</v>
      </c>
      <c r="AG549" s="156">
        <f t="shared" si="230"/>
        <v>250.38271818073272</v>
      </c>
      <c r="AH549" s="157">
        <f t="shared" si="231"/>
        <v>6.9550755050203528E-2</v>
      </c>
      <c r="AI549" s="160">
        <f t="shared" si="232"/>
        <v>0</v>
      </c>
      <c r="AJ549" s="13">
        <f t="shared" si="233"/>
        <v>-1.2651547110888748</v>
      </c>
      <c r="AK549" s="13">
        <f t="shared" si="234"/>
        <v>1.2651547110888748</v>
      </c>
      <c r="AL549" s="161">
        <f t="shared" si="235"/>
        <v>-1.2651547110888748</v>
      </c>
    </row>
    <row r="550" spans="1:38" x14ac:dyDescent="0.45">
      <c r="A550" s="44" t="s">
        <v>1</v>
      </c>
      <c r="B550" s="16">
        <v>548</v>
      </c>
      <c r="C550" s="52">
        <v>548</v>
      </c>
      <c r="D550" s="23">
        <f t="shared" si="216"/>
        <v>4.7777777777777777</v>
      </c>
      <c r="E550" s="58">
        <v>17.2</v>
      </c>
      <c r="F550" s="81">
        <f t="shared" si="236"/>
        <v>-0.30555555555555547</v>
      </c>
      <c r="G550" s="82">
        <f t="shared" si="237"/>
        <v>-1.0999999999999996</v>
      </c>
      <c r="H550" s="93">
        <f>SUM($D$2:$D550)</f>
        <v>3024.1666666666683</v>
      </c>
      <c r="I550" s="94">
        <f t="shared" si="238"/>
        <v>4.5277777777778283</v>
      </c>
      <c r="J550" s="100">
        <f>'Vehicle data and specs'!$C$6*$F550</f>
        <v>-258.49999999999994</v>
      </c>
      <c r="K550" s="8">
        <f>'Vehicle data and specs'!$C$6*9.81*'Vehicle data and specs'!$C$17</f>
        <v>82.99260000000001</v>
      </c>
      <c r="L550" s="10">
        <f>(1/2)*'Vehicle data and specs'!$C$20*'Vehicle data and specs'!$C$11*'Vehicle data and specs'!$C$13*$D550^2</f>
        <v>9.9968695987654321</v>
      </c>
      <c r="M550" s="101">
        <f t="shared" si="217"/>
        <v>-165.51053040123449</v>
      </c>
      <c r="N550" s="111">
        <f t="shared" si="218"/>
        <v>1</v>
      </c>
      <c r="O550" s="120">
        <f t="shared" si="219"/>
        <v>0</v>
      </c>
      <c r="P550" s="11">
        <f>SUM($O$2:$O550)</f>
        <v>782981.02611047542</v>
      </c>
      <c r="Q550" s="121">
        <f t="shared" si="220"/>
        <v>782.98102611047545</v>
      </c>
      <c r="R550" s="133">
        <f t="shared" si="221"/>
        <v>-749.39490153893121</v>
      </c>
      <c r="S550" s="35">
        <f t="shared" si="239"/>
        <v>749.39490153893121</v>
      </c>
      <c r="T550" s="35">
        <f t="shared" si="240"/>
        <v>0.74939490153893118</v>
      </c>
      <c r="U550" s="134">
        <f>SUM($R$2:$R550)</f>
        <v>-313727.79262745479</v>
      </c>
      <c r="V550" s="134">
        <f t="shared" si="222"/>
        <v>313727.79262745479</v>
      </c>
      <c r="W550" s="35">
        <f t="shared" si="223"/>
        <v>-313.72779262745479</v>
      </c>
      <c r="X550" s="135">
        <f t="shared" si="224"/>
        <v>313.72779262745479</v>
      </c>
      <c r="Y550" s="150">
        <f t="shared" si="225"/>
        <v>469.25323348302067</v>
      </c>
      <c r="Z550" s="11">
        <f t="shared" si="226"/>
        <v>-749.39490153893121</v>
      </c>
      <c r="AA550" s="12">
        <f>1/2*'Vehicle data and specs'!$C$6*$D550^2</f>
        <v>9655.8888888888887</v>
      </c>
      <c r="AB550" s="113">
        <f t="shared" si="227"/>
        <v>9.6558888888888887</v>
      </c>
      <c r="AC550" s="183">
        <f t="shared" si="241"/>
        <v>0.21749472947513207</v>
      </c>
      <c r="AD550" s="42">
        <f t="shared" si="228"/>
        <v>-8.714660906318189E-2</v>
      </c>
      <c r="AE550" s="42">
        <f t="shared" si="229"/>
        <v>8.714660906318189E-2</v>
      </c>
      <c r="AF550" s="153">
        <f t="shared" si="242"/>
        <v>0.13034812041195018</v>
      </c>
      <c r="AG550" s="156">
        <f t="shared" si="230"/>
        <v>250.98223410196385</v>
      </c>
      <c r="AH550" s="157">
        <f t="shared" si="231"/>
        <v>6.9717287250545518E-2</v>
      </c>
      <c r="AI550" s="160">
        <f t="shared" si="232"/>
        <v>0</v>
      </c>
      <c r="AJ550" s="13">
        <f t="shared" si="233"/>
        <v>-0.79077253413923143</v>
      </c>
      <c r="AK550" s="13">
        <f t="shared" si="234"/>
        <v>0.79077253413923143</v>
      </c>
      <c r="AL550" s="161">
        <f t="shared" si="235"/>
        <v>-0.79077253413923143</v>
      </c>
    </row>
    <row r="551" spans="1:38" x14ac:dyDescent="0.45">
      <c r="A551" s="44" t="s">
        <v>1</v>
      </c>
      <c r="B551" s="16">
        <v>549</v>
      </c>
      <c r="C551" s="52">
        <v>549</v>
      </c>
      <c r="D551" s="23">
        <f t="shared" si="216"/>
        <v>4.5277777777777777</v>
      </c>
      <c r="E551" s="58">
        <v>16.3</v>
      </c>
      <c r="F551" s="81">
        <f t="shared" si="236"/>
        <v>-0.24999999999999983</v>
      </c>
      <c r="G551" s="82">
        <f t="shared" si="237"/>
        <v>-0.89999999999999947</v>
      </c>
      <c r="H551" s="93">
        <f>SUM($D$2:$D551)</f>
        <v>3028.6944444444462</v>
      </c>
      <c r="I551" s="94">
        <f t="shared" si="238"/>
        <v>4.2777777777778283</v>
      </c>
      <c r="J551" s="100">
        <f>'Vehicle data and specs'!$C$6*$F551</f>
        <v>-211.49999999999986</v>
      </c>
      <c r="K551" s="8">
        <f>'Vehicle data and specs'!$C$6*9.81*'Vehicle data and specs'!$C$17</f>
        <v>82.99260000000001</v>
      </c>
      <c r="L551" s="10">
        <f>(1/2)*'Vehicle data and specs'!$C$20*'Vehicle data and specs'!$C$11*'Vehicle data and specs'!$C$13*$D551^2</f>
        <v>8.9780566647376556</v>
      </c>
      <c r="M551" s="101">
        <f t="shared" si="217"/>
        <v>-119.5293433352622</v>
      </c>
      <c r="N551" s="111">
        <f t="shared" si="218"/>
        <v>1</v>
      </c>
      <c r="O551" s="120">
        <f t="shared" si="219"/>
        <v>0</v>
      </c>
      <c r="P551" s="11">
        <f>SUM($O$2:$O551)</f>
        <v>782981.02611047542</v>
      </c>
      <c r="Q551" s="121">
        <f t="shared" si="220"/>
        <v>782.98102611047545</v>
      </c>
      <c r="R551" s="133">
        <f t="shared" si="221"/>
        <v>-511.319968711961</v>
      </c>
      <c r="S551" s="35">
        <f t="shared" si="239"/>
        <v>511.319968711961</v>
      </c>
      <c r="T551" s="35">
        <f t="shared" si="240"/>
        <v>0.51131996871196095</v>
      </c>
      <c r="U551" s="134">
        <f>SUM($R$2:$R551)</f>
        <v>-314239.11259616673</v>
      </c>
      <c r="V551" s="134">
        <f t="shared" si="222"/>
        <v>314239.11259616673</v>
      </c>
      <c r="W551" s="35">
        <f t="shared" si="223"/>
        <v>-314.23911259616671</v>
      </c>
      <c r="X551" s="135">
        <f t="shared" si="224"/>
        <v>314.23911259616671</v>
      </c>
      <c r="Y551" s="150">
        <f t="shared" si="225"/>
        <v>468.74191351430875</v>
      </c>
      <c r="Z551" s="11">
        <f t="shared" si="226"/>
        <v>-511.319968711961</v>
      </c>
      <c r="AA551" s="12">
        <f>1/2*'Vehicle data and specs'!$C$6*$D551^2</f>
        <v>8671.8263888888887</v>
      </c>
      <c r="AB551" s="113">
        <f t="shared" si="227"/>
        <v>8.6718263888888885</v>
      </c>
      <c r="AC551" s="183">
        <f t="shared" si="241"/>
        <v>0.21749472947513207</v>
      </c>
      <c r="AD551" s="42">
        <f t="shared" si="228"/>
        <v>-8.7288642387824078E-2</v>
      </c>
      <c r="AE551" s="42">
        <f t="shared" si="229"/>
        <v>8.7288642387824078E-2</v>
      </c>
      <c r="AF551" s="153">
        <f t="shared" si="242"/>
        <v>0.13020608708730799</v>
      </c>
      <c r="AG551" s="156">
        <f t="shared" si="230"/>
        <v>251.39129007693339</v>
      </c>
      <c r="AH551" s="157">
        <f t="shared" si="231"/>
        <v>6.9830913910259279E-2</v>
      </c>
      <c r="AI551" s="160">
        <f t="shared" si="232"/>
        <v>0</v>
      </c>
      <c r="AJ551" s="13">
        <f t="shared" si="233"/>
        <v>-0.54120230454577056</v>
      </c>
      <c r="AK551" s="13">
        <f t="shared" si="234"/>
        <v>0.54120230454577056</v>
      </c>
      <c r="AL551" s="161">
        <f t="shared" si="235"/>
        <v>-0.54120230454577056</v>
      </c>
    </row>
    <row r="552" spans="1:38" x14ac:dyDescent="0.45">
      <c r="A552" s="44" t="s">
        <v>1</v>
      </c>
      <c r="B552" s="16">
        <v>550</v>
      </c>
      <c r="C552" s="52">
        <v>550</v>
      </c>
      <c r="D552" s="23">
        <f t="shared" si="216"/>
        <v>4.2777777777777777</v>
      </c>
      <c r="E552" s="58">
        <v>15.4</v>
      </c>
      <c r="F552" s="81">
        <f t="shared" si="236"/>
        <v>-0.2222222222222224</v>
      </c>
      <c r="G552" s="82">
        <f t="shared" si="237"/>
        <v>-0.80000000000000071</v>
      </c>
      <c r="H552" s="93">
        <f>SUM($D$2:$D552)</f>
        <v>3032.972222222224</v>
      </c>
      <c r="I552" s="94">
        <f t="shared" si="238"/>
        <v>4.0833333333334849</v>
      </c>
      <c r="J552" s="100">
        <f>'Vehicle data and specs'!$C$6*$F552</f>
        <v>-188.00000000000014</v>
      </c>
      <c r="K552" s="8">
        <f>'Vehicle data and specs'!$C$6*9.81*'Vehicle data and specs'!$C$17</f>
        <v>82.99260000000001</v>
      </c>
      <c r="L552" s="10">
        <f>(1/2)*'Vehicle data and specs'!$C$20*'Vehicle data and specs'!$C$11*'Vehicle data and specs'!$C$13*$D552^2</f>
        <v>8.0139859182098778</v>
      </c>
      <c r="M552" s="101">
        <f t="shared" si="217"/>
        <v>-96.993414081790249</v>
      </c>
      <c r="N552" s="111">
        <f t="shared" si="218"/>
        <v>1</v>
      </c>
      <c r="O552" s="120">
        <f t="shared" si="219"/>
        <v>0</v>
      </c>
      <c r="P552" s="11">
        <f>SUM($O$2:$O552)</f>
        <v>782981.02611047542</v>
      </c>
      <c r="Q552" s="121">
        <f t="shared" si="220"/>
        <v>782.98102611047545</v>
      </c>
      <c r="R552" s="133">
        <f t="shared" si="221"/>
        <v>-396.05644083399153</v>
      </c>
      <c r="S552" s="35">
        <f t="shared" si="239"/>
        <v>396.05644083399153</v>
      </c>
      <c r="T552" s="35">
        <f t="shared" si="240"/>
        <v>0.39605644083399155</v>
      </c>
      <c r="U552" s="134">
        <f>SUM($R$2:$R552)</f>
        <v>-314635.16903700074</v>
      </c>
      <c r="V552" s="134">
        <f t="shared" si="222"/>
        <v>314635.16903700074</v>
      </c>
      <c r="W552" s="35">
        <f t="shared" si="223"/>
        <v>-314.63516903700076</v>
      </c>
      <c r="X552" s="135">
        <f t="shared" si="224"/>
        <v>314.63516903700076</v>
      </c>
      <c r="Y552" s="150">
        <f t="shared" si="225"/>
        <v>468.34585707347469</v>
      </c>
      <c r="Z552" s="11">
        <f t="shared" si="226"/>
        <v>-396.05644083399153</v>
      </c>
      <c r="AA552" s="12">
        <f>1/2*'Vehicle data and specs'!$C$6*$D552^2</f>
        <v>7740.6388888888887</v>
      </c>
      <c r="AB552" s="113">
        <f t="shared" si="227"/>
        <v>7.7406388888888884</v>
      </c>
      <c r="AC552" s="183">
        <f t="shared" si="241"/>
        <v>0.21749472947513207</v>
      </c>
      <c r="AD552" s="42">
        <f t="shared" si="228"/>
        <v>-8.7398658065833551E-2</v>
      </c>
      <c r="AE552" s="42">
        <f t="shared" si="229"/>
        <v>8.7398658065833551E-2</v>
      </c>
      <c r="AF552" s="153">
        <f t="shared" si="242"/>
        <v>0.13009607140929852</v>
      </c>
      <c r="AG552" s="156">
        <f t="shared" si="230"/>
        <v>251.70813522960063</v>
      </c>
      <c r="AH552" s="157">
        <f t="shared" si="231"/>
        <v>6.9918926452666841E-2</v>
      </c>
      <c r="AI552" s="160">
        <f t="shared" si="232"/>
        <v>0</v>
      </c>
      <c r="AJ552" s="13">
        <f t="shared" si="233"/>
        <v>-0.41491627134988052</v>
      </c>
      <c r="AK552" s="13">
        <f t="shared" si="234"/>
        <v>0.41491627134988052</v>
      </c>
      <c r="AL552" s="161">
        <f t="shared" si="235"/>
        <v>-0.41491627134988052</v>
      </c>
    </row>
    <row r="553" spans="1:38" x14ac:dyDescent="0.45">
      <c r="A553" s="44" t="s">
        <v>1</v>
      </c>
      <c r="B553" s="16">
        <v>551</v>
      </c>
      <c r="C553" s="52">
        <v>551</v>
      </c>
      <c r="D553" s="23">
        <f t="shared" si="216"/>
        <v>4.083333333333333</v>
      </c>
      <c r="E553" s="58">
        <v>14.7</v>
      </c>
      <c r="F553" s="81">
        <f t="shared" si="236"/>
        <v>-0.15277777777777773</v>
      </c>
      <c r="G553" s="82">
        <f t="shared" si="237"/>
        <v>-0.54999999999999982</v>
      </c>
      <c r="H553" s="93">
        <f>SUM($D$2:$D553)</f>
        <v>3037.0555555555575</v>
      </c>
      <c r="I553" s="94">
        <f t="shared" si="238"/>
        <v>3.9722222222221717</v>
      </c>
      <c r="J553" s="100">
        <f>'Vehicle data and specs'!$C$6*$F553</f>
        <v>-129.24999999999997</v>
      </c>
      <c r="K553" s="8">
        <f>'Vehicle data and specs'!$C$6*9.81*'Vehicle data and specs'!$C$17</f>
        <v>82.99260000000001</v>
      </c>
      <c r="L553" s="10">
        <f>(1/2)*'Vehicle data and specs'!$C$20*'Vehicle data and specs'!$C$11*'Vehicle data and specs'!$C$13*$D553^2</f>
        <v>7.3019995659722214</v>
      </c>
      <c r="M553" s="101">
        <f t="shared" si="217"/>
        <v>-38.955400434027737</v>
      </c>
      <c r="N553" s="111">
        <f t="shared" si="218"/>
        <v>1</v>
      </c>
      <c r="O553" s="120">
        <f t="shared" si="219"/>
        <v>0</v>
      </c>
      <c r="P553" s="11">
        <f>SUM($O$2:$O553)</f>
        <v>782981.02611047542</v>
      </c>
      <c r="Q553" s="121">
        <f t="shared" si="220"/>
        <v>782.98102611047545</v>
      </c>
      <c r="R553" s="133">
        <f t="shared" si="221"/>
        <v>-154.7395072796082</v>
      </c>
      <c r="S553" s="35">
        <f t="shared" si="239"/>
        <v>154.7395072796082</v>
      </c>
      <c r="T553" s="35">
        <f t="shared" si="240"/>
        <v>0.1547395072796082</v>
      </c>
      <c r="U553" s="134">
        <f>SUM($R$2:$R553)</f>
        <v>-314789.90854428033</v>
      </c>
      <c r="V553" s="134">
        <f t="shared" si="222"/>
        <v>314789.90854428033</v>
      </c>
      <c r="W553" s="35">
        <f t="shared" si="223"/>
        <v>-314.78990854428031</v>
      </c>
      <c r="X553" s="135">
        <f t="shared" si="224"/>
        <v>314.78990854428031</v>
      </c>
      <c r="Y553" s="150">
        <f t="shared" si="225"/>
        <v>468.19111756619515</v>
      </c>
      <c r="Z553" s="11">
        <f t="shared" si="226"/>
        <v>-154.7395072796082</v>
      </c>
      <c r="AA553" s="12">
        <f>1/2*'Vehicle data and specs'!$C$6*$D553^2</f>
        <v>7052.9374999999982</v>
      </c>
      <c r="AB553" s="113">
        <f t="shared" si="227"/>
        <v>7.0529374999999979</v>
      </c>
      <c r="AC553" s="183">
        <f t="shared" si="241"/>
        <v>0.21749472947513207</v>
      </c>
      <c r="AD553" s="42">
        <f t="shared" si="228"/>
        <v>-8.7441641262300085E-2</v>
      </c>
      <c r="AE553" s="42">
        <f t="shared" si="229"/>
        <v>8.7441641262300085E-2</v>
      </c>
      <c r="AF553" s="153">
        <f t="shared" si="242"/>
        <v>0.13005308821283199</v>
      </c>
      <c r="AG553" s="156">
        <f t="shared" si="230"/>
        <v>251.83192683542427</v>
      </c>
      <c r="AH553" s="157">
        <f t="shared" si="231"/>
        <v>6.9953313009840076E-2</v>
      </c>
      <c r="AI553" s="160">
        <f t="shared" si="232"/>
        <v>0</v>
      </c>
      <c r="AJ553" s="13">
        <f t="shared" si="233"/>
        <v>-0.15906788510561323</v>
      </c>
      <c r="AK553" s="13">
        <f t="shared" si="234"/>
        <v>0.15906788510561323</v>
      </c>
      <c r="AL553" s="161">
        <f t="shared" si="235"/>
        <v>-0.15906788510561323</v>
      </c>
    </row>
    <row r="554" spans="1:38" x14ac:dyDescent="0.45">
      <c r="A554" s="44" t="s">
        <v>1</v>
      </c>
      <c r="B554" s="16">
        <v>552</v>
      </c>
      <c r="C554" s="52">
        <v>552</v>
      </c>
      <c r="D554" s="23">
        <f t="shared" si="216"/>
        <v>3.9722222222222223</v>
      </c>
      <c r="E554" s="58">
        <v>14.3</v>
      </c>
      <c r="F554" s="81">
        <f t="shared" si="236"/>
        <v>-0.1388888888888889</v>
      </c>
      <c r="G554" s="82">
        <f t="shared" si="237"/>
        <v>-0.5</v>
      </c>
      <c r="H554" s="93">
        <f>SUM($D$2:$D554)</f>
        <v>3041.0277777777796</v>
      </c>
      <c r="I554" s="94">
        <f t="shared" si="238"/>
        <v>3.8055555555556566</v>
      </c>
      <c r="J554" s="100">
        <f>'Vehicle data and specs'!$C$6*$F554</f>
        <v>-117.5</v>
      </c>
      <c r="K554" s="8">
        <f>'Vehicle data and specs'!$C$6*9.81*'Vehicle data and specs'!$C$17</f>
        <v>82.99260000000001</v>
      </c>
      <c r="L554" s="10">
        <f>(1/2)*'Vehicle data and specs'!$C$20*'Vehicle data and specs'!$C$11*'Vehicle data and specs'!$C$13*$D554^2</f>
        <v>6.9100184702932115</v>
      </c>
      <c r="M554" s="101">
        <f t="shared" si="217"/>
        <v>-27.59738152970678</v>
      </c>
      <c r="N554" s="111">
        <f t="shared" si="218"/>
        <v>1</v>
      </c>
      <c r="O554" s="120">
        <f t="shared" si="219"/>
        <v>0</v>
      </c>
      <c r="P554" s="11">
        <f>SUM($O$2:$O554)</f>
        <v>782981.02611047542</v>
      </c>
      <c r="Q554" s="121">
        <f t="shared" si="220"/>
        <v>782.98102611047545</v>
      </c>
      <c r="R554" s="133">
        <f t="shared" si="221"/>
        <v>-105.0233685991647</v>
      </c>
      <c r="S554" s="35">
        <f t="shared" si="239"/>
        <v>105.0233685991647</v>
      </c>
      <c r="T554" s="35">
        <f t="shared" si="240"/>
        <v>0.1050233685991647</v>
      </c>
      <c r="U554" s="134">
        <f>SUM($R$2:$R554)</f>
        <v>-314894.93191287952</v>
      </c>
      <c r="V554" s="134">
        <f t="shared" si="222"/>
        <v>314894.93191287952</v>
      </c>
      <c r="W554" s="35">
        <f t="shared" si="223"/>
        <v>-314.89493191287954</v>
      </c>
      <c r="X554" s="135">
        <f t="shared" si="224"/>
        <v>314.89493191287954</v>
      </c>
      <c r="Y554" s="150">
        <f t="shared" si="225"/>
        <v>468.08609419759591</v>
      </c>
      <c r="Z554" s="11">
        <f t="shared" si="226"/>
        <v>-105.0233685991647</v>
      </c>
      <c r="AA554" s="12">
        <f>1/2*'Vehicle data and specs'!$C$6*$D554^2</f>
        <v>6674.3263888888896</v>
      </c>
      <c r="AB554" s="113">
        <f t="shared" si="227"/>
        <v>6.6743263888888897</v>
      </c>
      <c r="AC554" s="183">
        <f t="shared" si="241"/>
        <v>0.21749472947513207</v>
      </c>
      <c r="AD554" s="42">
        <f t="shared" si="228"/>
        <v>-8.7470814420244319E-2</v>
      </c>
      <c r="AE554" s="42">
        <f t="shared" si="229"/>
        <v>8.7470814420244319E-2</v>
      </c>
      <c r="AF554" s="153">
        <f t="shared" si="242"/>
        <v>0.13002391505488775</v>
      </c>
      <c r="AG554" s="156">
        <f t="shared" si="230"/>
        <v>251.91594553030365</v>
      </c>
      <c r="AH554" s="157">
        <f t="shared" si="231"/>
        <v>6.9976651536195464E-2</v>
      </c>
      <c r="AI554" s="160">
        <f t="shared" si="232"/>
        <v>0</v>
      </c>
      <c r="AJ554" s="13">
        <f t="shared" si="233"/>
        <v>-0.10962293218744638</v>
      </c>
      <c r="AK554" s="13">
        <f t="shared" si="234"/>
        <v>0.10962293218744638</v>
      </c>
      <c r="AL554" s="161">
        <f t="shared" si="235"/>
        <v>-0.10962293218744638</v>
      </c>
    </row>
    <row r="555" spans="1:38" x14ac:dyDescent="0.45">
      <c r="A555" s="44" t="s">
        <v>1</v>
      </c>
      <c r="B555" s="16">
        <v>553</v>
      </c>
      <c r="C555" s="52">
        <v>553</v>
      </c>
      <c r="D555" s="23">
        <f t="shared" si="216"/>
        <v>3.8055555555555554</v>
      </c>
      <c r="E555" s="58">
        <v>13.7</v>
      </c>
      <c r="F555" s="81">
        <f t="shared" si="236"/>
        <v>-0.1388888888888889</v>
      </c>
      <c r="G555" s="82">
        <f t="shared" si="237"/>
        <v>-0.5</v>
      </c>
      <c r="H555" s="93">
        <f>SUM($D$2:$D555)</f>
        <v>3044.8333333333353</v>
      </c>
      <c r="I555" s="94">
        <f t="shared" si="238"/>
        <v>3.6944444444443434</v>
      </c>
      <c r="J555" s="100">
        <f>'Vehicle data and specs'!$C$6*$F555</f>
        <v>-117.5</v>
      </c>
      <c r="K555" s="8">
        <f>'Vehicle data and specs'!$C$6*9.81*'Vehicle data and specs'!$C$17</f>
        <v>82.99260000000001</v>
      </c>
      <c r="L555" s="10">
        <f>(1/2)*'Vehicle data and specs'!$C$20*'Vehicle data and specs'!$C$11*'Vehicle data and specs'!$C$13*$D555^2</f>
        <v>6.34232171103395</v>
      </c>
      <c r="M555" s="101">
        <f t="shared" si="217"/>
        <v>-28.16507828896604</v>
      </c>
      <c r="N555" s="111">
        <f t="shared" si="218"/>
        <v>1</v>
      </c>
      <c r="O555" s="120">
        <f t="shared" si="219"/>
        <v>0</v>
      </c>
      <c r="P555" s="11">
        <f>SUM($O$2:$O555)</f>
        <v>782981.02611047542</v>
      </c>
      <c r="Q555" s="121">
        <f t="shared" si="220"/>
        <v>782.98102611047545</v>
      </c>
      <c r="R555" s="133">
        <f t="shared" si="221"/>
        <v>-104.05431701201059</v>
      </c>
      <c r="S555" s="35">
        <f t="shared" si="239"/>
        <v>104.05431701201059</v>
      </c>
      <c r="T555" s="35">
        <f t="shared" si="240"/>
        <v>0.10405431701201058</v>
      </c>
      <c r="U555" s="134">
        <f>SUM($R$2:$R555)</f>
        <v>-314998.98622989154</v>
      </c>
      <c r="V555" s="134">
        <f t="shared" si="222"/>
        <v>314998.98622989154</v>
      </c>
      <c r="W555" s="35">
        <f t="shared" si="223"/>
        <v>-314.99898622989156</v>
      </c>
      <c r="X555" s="135">
        <f t="shared" si="224"/>
        <v>314.99898622989156</v>
      </c>
      <c r="Y555" s="150">
        <f t="shared" si="225"/>
        <v>467.9820398805839</v>
      </c>
      <c r="Z555" s="11">
        <f t="shared" si="226"/>
        <v>-104.05431701201059</v>
      </c>
      <c r="AA555" s="12">
        <f>1/2*'Vehicle data and specs'!$C$6*$D555^2</f>
        <v>6125.9930555555547</v>
      </c>
      <c r="AB555" s="113">
        <f t="shared" si="227"/>
        <v>6.1259930555555551</v>
      </c>
      <c r="AC555" s="183">
        <f t="shared" si="241"/>
        <v>0.21749472947513207</v>
      </c>
      <c r="AD555" s="42">
        <f t="shared" si="228"/>
        <v>-8.7499718397192103E-2</v>
      </c>
      <c r="AE555" s="42">
        <f t="shared" si="229"/>
        <v>8.7499718397192103E-2</v>
      </c>
      <c r="AF555" s="153">
        <f t="shared" si="242"/>
        <v>0.12999501107793998</v>
      </c>
      <c r="AG555" s="156">
        <f t="shared" si="230"/>
        <v>251.99918898391326</v>
      </c>
      <c r="AH555" s="157">
        <f t="shared" si="231"/>
        <v>6.9999774717753677E-2</v>
      </c>
      <c r="AI555" s="160">
        <f t="shared" si="232"/>
        <v>0</v>
      </c>
      <c r="AJ555" s="13">
        <f t="shared" si="233"/>
        <v>-0.10718377015523187</v>
      </c>
      <c r="AK555" s="13">
        <f t="shared" si="234"/>
        <v>0.10718377015523187</v>
      </c>
      <c r="AL555" s="161">
        <f t="shared" si="235"/>
        <v>-0.10718377015523187</v>
      </c>
    </row>
    <row r="556" spans="1:38" x14ac:dyDescent="0.45">
      <c r="A556" s="44" t="s">
        <v>1</v>
      </c>
      <c r="B556" s="16">
        <v>554</v>
      </c>
      <c r="C556" s="52">
        <v>554</v>
      </c>
      <c r="D556" s="23">
        <f t="shared" si="216"/>
        <v>3.6944444444444446</v>
      </c>
      <c r="E556" s="58">
        <v>13.3</v>
      </c>
      <c r="F556" s="81">
        <f t="shared" si="236"/>
        <v>-8.3333333333333287E-2</v>
      </c>
      <c r="G556" s="82">
        <f t="shared" si="237"/>
        <v>-0.29999999999999982</v>
      </c>
      <c r="H556" s="93">
        <f>SUM($D$2:$D556)</f>
        <v>3048.5277777777796</v>
      </c>
      <c r="I556" s="94">
        <f t="shared" si="238"/>
        <v>3.6388888888886868</v>
      </c>
      <c r="J556" s="100">
        <f>'Vehicle data and specs'!$C$6*$F556</f>
        <v>-70.499999999999957</v>
      </c>
      <c r="K556" s="8">
        <f>'Vehicle data and specs'!$C$6*9.81*'Vehicle data and specs'!$C$17</f>
        <v>82.99260000000001</v>
      </c>
      <c r="L556" s="10">
        <f>(1/2)*'Vehicle data and specs'!$C$20*'Vehicle data and specs'!$C$11*'Vehicle data and specs'!$C$13*$D556^2</f>
        <v>5.9773737943672849</v>
      </c>
      <c r="M556" s="101">
        <f t="shared" si="217"/>
        <v>18.469973794367338</v>
      </c>
      <c r="N556" s="111">
        <f t="shared" si="218"/>
        <v>0</v>
      </c>
      <c r="O556" s="120">
        <f t="shared" si="219"/>
        <v>0</v>
      </c>
      <c r="P556" s="11">
        <f>SUM($O$2:$O556)</f>
        <v>782981.02611047542</v>
      </c>
      <c r="Q556" s="121">
        <f t="shared" si="220"/>
        <v>782.98102611047545</v>
      </c>
      <c r="R556" s="133">
        <f t="shared" si="221"/>
        <v>0</v>
      </c>
      <c r="S556" s="35">
        <f t="shared" si="239"/>
        <v>0</v>
      </c>
      <c r="T556" s="35">
        <f t="shared" si="240"/>
        <v>0</v>
      </c>
      <c r="U556" s="134">
        <f>SUM($R$2:$R556)</f>
        <v>-314998.98622989154</v>
      </c>
      <c r="V556" s="134">
        <f t="shared" si="222"/>
        <v>314998.98622989154</v>
      </c>
      <c r="W556" s="35">
        <f t="shared" si="223"/>
        <v>-314.99898622989156</v>
      </c>
      <c r="X556" s="135">
        <f t="shared" si="224"/>
        <v>314.99898622989156</v>
      </c>
      <c r="Y556" s="150">
        <f t="shared" si="225"/>
        <v>467.9820398805839</v>
      </c>
      <c r="Z556" s="11">
        <f t="shared" si="226"/>
        <v>0</v>
      </c>
      <c r="AA556" s="12">
        <f>1/2*'Vehicle data and specs'!$C$6*$D556^2</f>
        <v>5773.4930555555557</v>
      </c>
      <c r="AB556" s="113">
        <f t="shared" si="227"/>
        <v>5.7734930555555559</v>
      </c>
      <c r="AC556" s="183">
        <f t="shared" si="241"/>
        <v>0.21749472947513207</v>
      </c>
      <c r="AD556" s="42">
        <f t="shared" si="228"/>
        <v>-8.7499718397192103E-2</v>
      </c>
      <c r="AE556" s="42">
        <f t="shared" si="229"/>
        <v>8.7499718397192103E-2</v>
      </c>
      <c r="AF556" s="153">
        <f t="shared" si="242"/>
        <v>0.12999501107793998</v>
      </c>
      <c r="AG556" s="156">
        <f t="shared" si="230"/>
        <v>251.99918898391326</v>
      </c>
      <c r="AH556" s="157">
        <f t="shared" si="231"/>
        <v>6.9999774717753677E-2</v>
      </c>
      <c r="AI556" s="160">
        <f t="shared" si="232"/>
        <v>6.823629207363488E-2</v>
      </c>
      <c r="AJ556" s="13">
        <f t="shared" si="233"/>
        <v>0</v>
      </c>
      <c r="AK556" s="13">
        <f t="shared" si="234"/>
        <v>0</v>
      </c>
      <c r="AL556" s="161">
        <f t="shared" si="235"/>
        <v>6.823629207363488E-2</v>
      </c>
    </row>
    <row r="557" spans="1:38" x14ac:dyDescent="0.45">
      <c r="A557" s="44" t="s">
        <v>1</v>
      </c>
      <c r="B557" s="16">
        <v>555</v>
      </c>
      <c r="C557" s="52">
        <v>555</v>
      </c>
      <c r="D557" s="23">
        <f t="shared" si="216"/>
        <v>3.6388888888888888</v>
      </c>
      <c r="E557" s="58">
        <v>13.1</v>
      </c>
      <c r="F557" s="81">
        <f t="shared" si="236"/>
        <v>-2.7777777777777925E-2</v>
      </c>
      <c r="G557" s="82">
        <f t="shared" si="237"/>
        <v>-0.10000000000000053</v>
      </c>
      <c r="H557" s="93">
        <f>SUM($D$2:$D557)</f>
        <v>3052.1666666666683</v>
      </c>
      <c r="I557" s="94">
        <f t="shared" si="238"/>
        <v>3.6388888888886868</v>
      </c>
      <c r="J557" s="100">
        <f>'Vehicle data and specs'!$C$6*$F557</f>
        <v>-23.500000000000124</v>
      </c>
      <c r="K557" s="8">
        <f>'Vehicle data and specs'!$C$6*9.81*'Vehicle data and specs'!$C$17</f>
        <v>82.99260000000001</v>
      </c>
      <c r="L557" s="10">
        <f>(1/2)*'Vehicle data and specs'!$C$20*'Vehicle data and specs'!$C$11*'Vehicle data and specs'!$C$13*$D557^2</f>
        <v>5.7989548128858033</v>
      </c>
      <c r="M557" s="101">
        <f t="shared" si="217"/>
        <v>65.291554812885693</v>
      </c>
      <c r="N557" s="111">
        <f t="shared" si="218"/>
        <v>0</v>
      </c>
      <c r="O557" s="120">
        <f t="shared" si="219"/>
        <v>0</v>
      </c>
      <c r="P557" s="11">
        <f>SUM($O$2:$O557)</f>
        <v>782981.02611047542</v>
      </c>
      <c r="Q557" s="121">
        <f t="shared" si="220"/>
        <v>782.98102611047545</v>
      </c>
      <c r="R557" s="133">
        <f t="shared" si="221"/>
        <v>0</v>
      </c>
      <c r="S557" s="35">
        <f t="shared" si="239"/>
        <v>0</v>
      </c>
      <c r="T557" s="35">
        <f t="shared" si="240"/>
        <v>0</v>
      </c>
      <c r="U557" s="134">
        <f>SUM($R$2:$R557)</f>
        <v>-314998.98622989154</v>
      </c>
      <c r="V557" s="134">
        <f t="shared" si="222"/>
        <v>314998.98622989154</v>
      </c>
      <c r="W557" s="35">
        <f t="shared" si="223"/>
        <v>-314.99898622989156</v>
      </c>
      <c r="X557" s="135">
        <f t="shared" si="224"/>
        <v>314.99898622989156</v>
      </c>
      <c r="Y557" s="150">
        <f t="shared" si="225"/>
        <v>467.9820398805839</v>
      </c>
      <c r="Z557" s="11">
        <f t="shared" si="226"/>
        <v>0</v>
      </c>
      <c r="AA557" s="12">
        <f>1/2*'Vehicle data and specs'!$C$6*$D557^2</f>
        <v>5601.1597222222226</v>
      </c>
      <c r="AB557" s="113">
        <f t="shared" si="227"/>
        <v>5.6011597222222225</v>
      </c>
      <c r="AC557" s="183">
        <f t="shared" si="241"/>
        <v>0.21749472947513207</v>
      </c>
      <c r="AD557" s="42">
        <f t="shared" si="228"/>
        <v>-8.7499718397192103E-2</v>
      </c>
      <c r="AE557" s="42">
        <f t="shared" si="229"/>
        <v>8.7499718397192103E-2</v>
      </c>
      <c r="AF557" s="153">
        <f t="shared" si="242"/>
        <v>0.12999501107793998</v>
      </c>
      <c r="AG557" s="156">
        <f t="shared" si="230"/>
        <v>251.99918898391326</v>
      </c>
      <c r="AH557" s="157">
        <f t="shared" si="231"/>
        <v>6.9999774717753677E-2</v>
      </c>
      <c r="AI557" s="160">
        <f t="shared" si="232"/>
        <v>0.23758871334688958</v>
      </c>
      <c r="AJ557" s="13">
        <f t="shared" si="233"/>
        <v>0</v>
      </c>
      <c r="AK557" s="13">
        <f t="shared" si="234"/>
        <v>0</v>
      </c>
      <c r="AL557" s="161">
        <f t="shared" si="235"/>
        <v>0.23758871334688958</v>
      </c>
    </row>
    <row r="558" spans="1:38" x14ac:dyDescent="0.45">
      <c r="A558" s="44" t="s">
        <v>1</v>
      </c>
      <c r="B558" s="16">
        <v>556</v>
      </c>
      <c r="C558" s="52">
        <v>556</v>
      </c>
      <c r="D558" s="23">
        <f t="shared" si="216"/>
        <v>3.6388888888888888</v>
      </c>
      <c r="E558" s="58">
        <v>13.1</v>
      </c>
      <c r="F558" s="81">
        <f t="shared" si="236"/>
        <v>2.7777777777777925E-2</v>
      </c>
      <c r="G558" s="82">
        <f t="shared" si="237"/>
        <v>0.10000000000000053</v>
      </c>
      <c r="H558" s="93">
        <f>SUM($D$2:$D558)</f>
        <v>3055.805555555557</v>
      </c>
      <c r="I558" s="94">
        <f t="shared" si="238"/>
        <v>3.6944444444443434</v>
      </c>
      <c r="J558" s="100">
        <f>'Vehicle data and specs'!$C$6*$F558</f>
        <v>23.500000000000124</v>
      </c>
      <c r="K558" s="8">
        <f>'Vehicle data and specs'!$C$6*9.81*'Vehicle data and specs'!$C$17</f>
        <v>82.99260000000001</v>
      </c>
      <c r="L558" s="10">
        <f>(1/2)*'Vehicle data and specs'!$C$20*'Vehicle data and specs'!$C$11*'Vehicle data and specs'!$C$13*$D558^2</f>
        <v>5.7989548128858033</v>
      </c>
      <c r="M558" s="101">
        <f t="shared" si="217"/>
        <v>112.29155481288595</v>
      </c>
      <c r="N558" s="111">
        <f t="shared" si="218"/>
        <v>0</v>
      </c>
      <c r="O558" s="120">
        <f t="shared" si="219"/>
        <v>414.85491083648395</v>
      </c>
      <c r="P558" s="11">
        <f>SUM($O$2:$O558)</f>
        <v>783395.88102131186</v>
      </c>
      <c r="Q558" s="121">
        <f t="shared" si="220"/>
        <v>783.39588102131188</v>
      </c>
      <c r="R558" s="133">
        <f t="shared" si="221"/>
        <v>0</v>
      </c>
      <c r="S558" s="35">
        <f t="shared" si="239"/>
        <v>0</v>
      </c>
      <c r="T558" s="35">
        <f t="shared" si="240"/>
        <v>0</v>
      </c>
      <c r="U558" s="134">
        <f>SUM($R$2:$R558)</f>
        <v>-314998.98622989154</v>
      </c>
      <c r="V558" s="134">
        <f t="shared" si="222"/>
        <v>314998.98622989154</v>
      </c>
      <c r="W558" s="35">
        <f t="shared" si="223"/>
        <v>-314.99898622989156</v>
      </c>
      <c r="X558" s="135">
        <f t="shared" si="224"/>
        <v>314.99898622989156</v>
      </c>
      <c r="Y558" s="150">
        <f t="shared" si="225"/>
        <v>468.39689479142032</v>
      </c>
      <c r="Z558" s="11">
        <f t="shared" si="226"/>
        <v>414.85491083648395</v>
      </c>
      <c r="AA558" s="12">
        <f>1/2*'Vehicle data and specs'!$C$6*$D558^2</f>
        <v>5601.1597222222226</v>
      </c>
      <c r="AB558" s="113">
        <f t="shared" si="227"/>
        <v>5.6011597222222225</v>
      </c>
      <c r="AC558" s="183">
        <f t="shared" si="241"/>
        <v>0.21760996695036441</v>
      </c>
      <c r="AD558" s="42">
        <f t="shared" si="228"/>
        <v>-8.7499718397192103E-2</v>
      </c>
      <c r="AE558" s="42">
        <f t="shared" si="229"/>
        <v>8.7499718397192103E-2</v>
      </c>
      <c r="AF558" s="153">
        <f t="shared" si="242"/>
        <v>0.13011024855317233</v>
      </c>
      <c r="AG558" s="156">
        <f t="shared" si="230"/>
        <v>251.99918898391326</v>
      </c>
      <c r="AH558" s="157">
        <f t="shared" si="231"/>
        <v>6.9999774717753677E-2</v>
      </c>
      <c r="AI558" s="160">
        <f t="shared" si="232"/>
        <v>0.4086164911246683</v>
      </c>
      <c r="AJ558" s="13">
        <f t="shared" si="233"/>
        <v>0</v>
      </c>
      <c r="AK558" s="13">
        <f t="shared" si="234"/>
        <v>0</v>
      </c>
      <c r="AL558" s="161">
        <f t="shared" si="235"/>
        <v>0.4086164911246683</v>
      </c>
    </row>
    <row r="559" spans="1:38" x14ac:dyDescent="0.45">
      <c r="A559" s="44" t="s">
        <v>1</v>
      </c>
      <c r="B559" s="16">
        <v>557</v>
      </c>
      <c r="C559" s="52">
        <v>557</v>
      </c>
      <c r="D559" s="23">
        <f t="shared" si="216"/>
        <v>3.6944444444444446</v>
      </c>
      <c r="E559" s="58">
        <v>13.3</v>
      </c>
      <c r="F559" s="81">
        <f t="shared" si="236"/>
        <v>9.7222222222222363E-2</v>
      </c>
      <c r="G559" s="82">
        <f t="shared" si="237"/>
        <v>0.35000000000000053</v>
      </c>
      <c r="H559" s="93">
        <f>SUM($D$2:$D559)</f>
        <v>3059.5000000000014</v>
      </c>
      <c r="I559" s="94">
        <f t="shared" si="238"/>
        <v>3.8333333333334849</v>
      </c>
      <c r="J559" s="100">
        <f>'Vehicle data and specs'!$C$6*$F559</f>
        <v>82.250000000000114</v>
      </c>
      <c r="K559" s="8">
        <f>'Vehicle data and specs'!$C$6*9.81*'Vehicle data and specs'!$C$17</f>
        <v>82.99260000000001</v>
      </c>
      <c r="L559" s="10">
        <f>(1/2)*'Vehicle data and specs'!$C$20*'Vehicle data and specs'!$C$11*'Vehicle data and specs'!$C$13*$D559^2</f>
        <v>5.9773737943672849</v>
      </c>
      <c r="M559" s="101">
        <f t="shared" si="217"/>
        <v>171.21997379436741</v>
      </c>
      <c r="N559" s="111">
        <f t="shared" si="218"/>
        <v>0</v>
      </c>
      <c r="O559" s="120">
        <f t="shared" si="219"/>
        <v>656.34323287843438</v>
      </c>
      <c r="P559" s="11">
        <f>SUM($O$2:$O559)</f>
        <v>784052.22425419034</v>
      </c>
      <c r="Q559" s="121">
        <f t="shared" si="220"/>
        <v>784.05222425419038</v>
      </c>
      <c r="R559" s="133">
        <f t="shared" si="221"/>
        <v>0</v>
      </c>
      <c r="S559" s="35">
        <f t="shared" si="239"/>
        <v>0</v>
      </c>
      <c r="T559" s="35">
        <f t="shared" si="240"/>
        <v>0</v>
      </c>
      <c r="U559" s="134">
        <f>SUM($R$2:$R559)</f>
        <v>-314998.98622989154</v>
      </c>
      <c r="V559" s="134">
        <f t="shared" si="222"/>
        <v>314998.98622989154</v>
      </c>
      <c r="W559" s="35">
        <f t="shared" si="223"/>
        <v>-314.99898622989156</v>
      </c>
      <c r="X559" s="135">
        <f t="shared" si="224"/>
        <v>314.99898622989156</v>
      </c>
      <c r="Y559" s="150">
        <f t="shared" si="225"/>
        <v>469.05323802429882</v>
      </c>
      <c r="Z559" s="11">
        <f t="shared" si="226"/>
        <v>656.34323287843438</v>
      </c>
      <c r="AA559" s="12">
        <f>1/2*'Vehicle data and specs'!$C$6*$D559^2</f>
        <v>5773.4930555555557</v>
      </c>
      <c r="AB559" s="113">
        <f t="shared" si="227"/>
        <v>5.7734930555555559</v>
      </c>
      <c r="AC559" s="183">
        <f t="shared" si="241"/>
        <v>0.21779228451505289</v>
      </c>
      <c r="AD559" s="42">
        <f t="shared" si="228"/>
        <v>-8.7499718397192103E-2</v>
      </c>
      <c r="AE559" s="42">
        <f t="shared" si="229"/>
        <v>8.7499718397192103E-2</v>
      </c>
      <c r="AF559" s="153">
        <f t="shared" si="242"/>
        <v>0.13029256611786078</v>
      </c>
      <c r="AG559" s="156">
        <f t="shared" si="230"/>
        <v>251.99918898391326</v>
      </c>
      <c r="AH559" s="157">
        <f t="shared" si="231"/>
        <v>6.9999774717753677E-2</v>
      </c>
      <c r="AI559" s="160">
        <f t="shared" si="232"/>
        <v>0.63256268096252399</v>
      </c>
      <c r="AJ559" s="13">
        <f t="shared" si="233"/>
        <v>0</v>
      </c>
      <c r="AK559" s="13">
        <f t="shared" si="234"/>
        <v>0</v>
      </c>
      <c r="AL559" s="161">
        <f t="shared" si="235"/>
        <v>0.63256268096252399</v>
      </c>
    </row>
    <row r="560" spans="1:38" x14ac:dyDescent="0.45">
      <c r="A560" s="44" t="s">
        <v>1</v>
      </c>
      <c r="B560" s="16">
        <v>558</v>
      </c>
      <c r="C560" s="52">
        <v>558</v>
      </c>
      <c r="D560" s="23">
        <f t="shared" si="216"/>
        <v>3.8333333333333335</v>
      </c>
      <c r="E560" s="58">
        <v>13.8</v>
      </c>
      <c r="F560" s="81">
        <f t="shared" si="236"/>
        <v>0.16666666666666657</v>
      </c>
      <c r="G560" s="82">
        <f t="shared" si="237"/>
        <v>0.59999999999999964</v>
      </c>
      <c r="H560" s="93">
        <f>SUM($D$2:$D560)</f>
        <v>3063.3333333333348</v>
      </c>
      <c r="I560" s="94">
        <f t="shared" si="238"/>
        <v>4.0277777777778283</v>
      </c>
      <c r="J560" s="100">
        <f>'Vehicle data and specs'!$C$6*$F560</f>
        <v>140.99999999999991</v>
      </c>
      <c r="K560" s="8">
        <f>'Vehicle data and specs'!$C$6*9.81*'Vehicle data and specs'!$C$17</f>
        <v>82.99260000000001</v>
      </c>
      <c r="L560" s="10">
        <f>(1/2)*'Vehicle data and specs'!$C$20*'Vehicle data and specs'!$C$11*'Vehicle data and specs'!$C$13*$D560^2</f>
        <v>6.4352482638888899</v>
      </c>
      <c r="M560" s="101">
        <f t="shared" si="217"/>
        <v>230.42784826388882</v>
      </c>
      <c r="N560" s="111">
        <f t="shared" si="218"/>
        <v>0</v>
      </c>
      <c r="O560" s="120">
        <f t="shared" si="219"/>
        <v>928.11216661845276</v>
      </c>
      <c r="P560" s="11">
        <f>SUM($O$2:$O560)</f>
        <v>784980.3364208088</v>
      </c>
      <c r="Q560" s="121">
        <f t="shared" si="220"/>
        <v>784.98033642080884</v>
      </c>
      <c r="R560" s="133">
        <f t="shared" si="221"/>
        <v>0</v>
      </c>
      <c r="S560" s="35">
        <f t="shared" si="239"/>
        <v>0</v>
      </c>
      <c r="T560" s="35">
        <f t="shared" si="240"/>
        <v>0</v>
      </c>
      <c r="U560" s="134">
        <f>SUM($R$2:$R560)</f>
        <v>-314998.98622989154</v>
      </c>
      <c r="V560" s="134">
        <f t="shared" si="222"/>
        <v>314998.98622989154</v>
      </c>
      <c r="W560" s="35">
        <f t="shared" si="223"/>
        <v>-314.99898622989156</v>
      </c>
      <c r="X560" s="135">
        <f t="shared" si="224"/>
        <v>314.99898622989156</v>
      </c>
      <c r="Y560" s="150">
        <f t="shared" si="225"/>
        <v>469.98135019091728</v>
      </c>
      <c r="Z560" s="11">
        <f t="shared" si="226"/>
        <v>928.11216661845276</v>
      </c>
      <c r="AA560" s="12">
        <f>1/2*'Vehicle data and specs'!$C$6*$D560^2</f>
        <v>6215.7500000000009</v>
      </c>
      <c r="AB560" s="113">
        <f t="shared" si="227"/>
        <v>6.2157500000000008</v>
      </c>
      <c r="AC560" s="183">
        <f t="shared" si="241"/>
        <v>0.21805009345022469</v>
      </c>
      <c r="AD560" s="42">
        <f t="shared" si="228"/>
        <v>-8.7499718397192103E-2</v>
      </c>
      <c r="AE560" s="42">
        <f t="shared" si="229"/>
        <v>8.7499718397192103E-2</v>
      </c>
      <c r="AF560" s="153">
        <f t="shared" si="242"/>
        <v>0.13055037505303257</v>
      </c>
      <c r="AG560" s="156">
        <f t="shared" si="230"/>
        <v>251.99918898391326</v>
      </c>
      <c r="AH560" s="157">
        <f t="shared" si="231"/>
        <v>6.9999774717753677E-2</v>
      </c>
      <c r="AI560" s="160">
        <f t="shared" si="232"/>
        <v>0.88330675167824046</v>
      </c>
      <c r="AJ560" s="13">
        <f t="shared" si="233"/>
        <v>0</v>
      </c>
      <c r="AK560" s="13">
        <f t="shared" si="234"/>
        <v>0</v>
      </c>
      <c r="AL560" s="161">
        <f t="shared" si="235"/>
        <v>0.88330675167824046</v>
      </c>
    </row>
    <row r="561" spans="1:38" x14ac:dyDescent="0.45">
      <c r="A561" s="44" t="s">
        <v>1</v>
      </c>
      <c r="B561" s="16">
        <v>559</v>
      </c>
      <c r="C561" s="52">
        <v>559</v>
      </c>
      <c r="D561" s="23">
        <f t="shared" si="216"/>
        <v>4.0277777777777777</v>
      </c>
      <c r="E561" s="58">
        <v>14.5</v>
      </c>
      <c r="F561" s="81">
        <f t="shared" si="236"/>
        <v>0.37499999999999989</v>
      </c>
      <c r="G561" s="82">
        <f t="shared" si="237"/>
        <v>1.3499999999999996</v>
      </c>
      <c r="H561" s="93">
        <f>SUM($D$2:$D561)</f>
        <v>3067.3611111111127</v>
      </c>
      <c r="I561" s="94">
        <f t="shared" si="238"/>
        <v>4.5833333333334849</v>
      </c>
      <c r="J561" s="100">
        <f>'Vehicle data and specs'!$C$6*$F561</f>
        <v>317.24999999999989</v>
      </c>
      <c r="K561" s="8">
        <f>'Vehicle data and specs'!$C$6*9.81*'Vehicle data and specs'!$C$17</f>
        <v>82.99260000000001</v>
      </c>
      <c r="L561" s="10">
        <f>(1/2)*'Vehicle data and specs'!$C$20*'Vehicle data and specs'!$C$11*'Vehicle data and specs'!$C$13*$D561^2</f>
        <v>7.1046573591820996</v>
      </c>
      <c r="M561" s="101">
        <f t="shared" si="217"/>
        <v>407.34725735918204</v>
      </c>
      <c r="N561" s="111">
        <f t="shared" si="218"/>
        <v>0</v>
      </c>
      <c r="O561" s="120">
        <f t="shared" si="219"/>
        <v>1867.0082628963128</v>
      </c>
      <c r="P561" s="11">
        <f>SUM($O$2:$O561)</f>
        <v>786847.34468370513</v>
      </c>
      <c r="Q561" s="121">
        <f t="shared" si="220"/>
        <v>786.84734468370516</v>
      </c>
      <c r="R561" s="133">
        <f t="shared" si="221"/>
        <v>0</v>
      </c>
      <c r="S561" s="35">
        <f t="shared" si="239"/>
        <v>0</v>
      </c>
      <c r="T561" s="35">
        <f t="shared" si="240"/>
        <v>0</v>
      </c>
      <c r="U561" s="134">
        <f>SUM($R$2:$R561)</f>
        <v>-314998.98622989154</v>
      </c>
      <c r="V561" s="134">
        <f t="shared" si="222"/>
        <v>314998.98622989154</v>
      </c>
      <c r="W561" s="35">
        <f t="shared" si="223"/>
        <v>-314.99898622989156</v>
      </c>
      <c r="X561" s="135">
        <f t="shared" si="224"/>
        <v>314.99898622989156</v>
      </c>
      <c r="Y561" s="150">
        <f t="shared" si="225"/>
        <v>471.8483584538136</v>
      </c>
      <c r="Z561" s="11">
        <f t="shared" si="226"/>
        <v>1867.0082628963128</v>
      </c>
      <c r="AA561" s="12">
        <f>1/2*'Vehicle data and specs'!$C$6*$D561^2</f>
        <v>6862.3263888888887</v>
      </c>
      <c r="AB561" s="113">
        <f t="shared" si="227"/>
        <v>6.8623263888888886</v>
      </c>
      <c r="AC561" s="183">
        <f t="shared" si="241"/>
        <v>0.21856870685658478</v>
      </c>
      <c r="AD561" s="42">
        <f t="shared" si="228"/>
        <v>-8.7499718397192103E-2</v>
      </c>
      <c r="AE561" s="42">
        <f t="shared" si="229"/>
        <v>8.7499718397192103E-2</v>
      </c>
      <c r="AF561" s="153">
        <f t="shared" si="242"/>
        <v>0.13106898845939269</v>
      </c>
      <c r="AG561" s="156">
        <f t="shared" si="230"/>
        <v>251.99918898391326</v>
      </c>
      <c r="AH561" s="157">
        <f t="shared" si="231"/>
        <v>6.9999774717753677E-2</v>
      </c>
      <c r="AI561" s="160">
        <f t="shared" si="232"/>
        <v>1.6407042310300388</v>
      </c>
      <c r="AJ561" s="13">
        <f t="shared" si="233"/>
        <v>0</v>
      </c>
      <c r="AK561" s="13">
        <f t="shared" si="234"/>
        <v>0</v>
      </c>
      <c r="AL561" s="161">
        <f t="shared" si="235"/>
        <v>1.6407042310300388</v>
      </c>
    </row>
    <row r="562" spans="1:38" x14ac:dyDescent="0.45">
      <c r="A562" s="44" t="s">
        <v>1</v>
      </c>
      <c r="B562" s="16">
        <v>560</v>
      </c>
      <c r="C562" s="52">
        <v>560</v>
      </c>
      <c r="D562" s="23">
        <f t="shared" si="216"/>
        <v>4.583333333333333</v>
      </c>
      <c r="E562" s="58">
        <v>16.5</v>
      </c>
      <c r="F562" s="81">
        <f t="shared" si="236"/>
        <v>0.34722222222222221</v>
      </c>
      <c r="G562" s="82">
        <f t="shared" si="237"/>
        <v>1.25</v>
      </c>
      <c r="H562" s="93">
        <f>SUM($D$2:$D562)</f>
        <v>3071.9444444444462</v>
      </c>
      <c r="I562" s="94">
        <f t="shared" si="238"/>
        <v>4.7222222222221717</v>
      </c>
      <c r="J562" s="100">
        <f>'Vehicle data and specs'!$C$6*$F562</f>
        <v>293.75</v>
      </c>
      <c r="K562" s="8">
        <f>'Vehicle data and specs'!$C$6*9.81*'Vehicle data and specs'!$C$17</f>
        <v>82.99260000000001</v>
      </c>
      <c r="L562" s="10">
        <f>(1/2)*'Vehicle data and specs'!$C$20*'Vehicle data and specs'!$C$11*'Vehicle data and specs'!$C$13*$D562^2</f>
        <v>9.1997287326388886</v>
      </c>
      <c r="M562" s="101">
        <f t="shared" si="217"/>
        <v>385.94232873263894</v>
      </c>
      <c r="N562" s="111">
        <f t="shared" si="218"/>
        <v>0</v>
      </c>
      <c r="O562" s="120">
        <f t="shared" si="219"/>
        <v>1822.5054412374423</v>
      </c>
      <c r="P562" s="11">
        <f>SUM($O$2:$O562)</f>
        <v>788669.8501249426</v>
      </c>
      <c r="Q562" s="121">
        <f t="shared" si="220"/>
        <v>788.66985012494263</v>
      </c>
      <c r="R562" s="133">
        <f t="shared" si="221"/>
        <v>0</v>
      </c>
      <c r="S562" s="35">
        <f t="shared" si="239"/>
        <v>0</v>
      </c>
      <c r="T562" s="35">
        <f t="shared" si="240"/>
        <v>0</v>
      </c>
      <c r="U562" s="134">
        <f>SUM($R$2:$R562)</f>
        <v>-314998.98622989154</v>
      </c>
      <c r="V562" s="134">
        <f t="shared" si="222"/>
        <v>314998.98622989154</v>
      </c>
      <c r="W562" s="35">
        <f t="shared" si="223"/>
        <v>-314.99898622989156</v>
      </c>
      <c r="X562" s="135">
        <f t="shared" si="224"/>
        <v>314.99898622989156</v>
      </c>
      <c r="Y562" s="150">
        <f t="shared" si="225"/>
        <v>473.67086389505107</v>
      </c>
      <c r="Z562" s="11">
        <f t="shared" si="226"/>
        <v>1822.5054412374423</v>
      </c>
      <c r="AA562" s="12">
        <f>1/2*'Vehicle data and specs'!$C$6*$D562^2</f>
        <v>8885.9375</v>
      </c>
      <c r="AB562" s="113">
        <f t="shared" si="227"/>
        <v>8.8859375000000007</v>
      </c>
      <c r="AC562" s="183">
        <f t="shared" si="241"/>
        <v>0.21907495836803961</v>
      </c>
      <c r="AD562" s="42">
        <f t="shared" si="228"/>
        <v>-8.7499718397192103E-2</v>
      </c>
      <c r="AE562" s="42">
        <f t="shared" si="229"/>
        <v>8.7499718397192103E-2</v>
      </c>
      <c r="AF562" s="153">
        <f t="shared" si="242"/>
        <v>0.13157523997084752</v>
      </c>
      <c r="AG562" s="156">
        <f t="shared" si="230"/>
        <v>251.99918898391326</v>
      </c>
      <c r="AH562" s="157">
        <f t="shared" si="231"/>
        <v>6.9999774717753677E-2</v>
      </c>
      <c r="AI562" s="160">
        <f t="shared" si="232"/>
        <v>1.7689023400245951</v>
      </c>
      <c r="AJ562" s="13">
        <f t="shared" si="233"/>
        <v>0</v>
      </c>
      <c r="AK562" s="13">
        <f t="shared" si="234"/>
        <v>0</v>
      </c>
      <c r="AL562" s="161">
        <f t="shared" si="235"/>
        <v>1.7689023400245951</v>
      </c>
    </row>
    <row r="563" spans="1:38" x14ac:dyDescent="0.45">
      <c r="A563" s="44" t="s">
        <v>1</v>
      </c>
      <c r="B563" s="16">
        <v>561</v>
      </c>
      <c r="C563" s="52">
        <v>561</v>
      </c>
      <c r="D563" s="23">
        <f t="shared" si="216"/>
        <v>4.7222222222222223</v>
      </c>
      <c r="E563" s="58">
        <v>17</v>
      </c>
      <c r="F563" s="81">
        <f t="shared" si="236"/>
        <v>6.9444444444444448E-2</v>
      </c>
      <c r="G563" s="82">
        <f t="shared" si="237"/>
        <v>0.25</v>
      </c>
      <c r="H563" s="93">
        <f>SUM($D$2:$D563)</f>
        <v>3076.6666666666683</v>
      </c>
      <c r="I563" s="94">
        <f t="shared" si="238"/>
        <v>4.7222222222221717</v>
      </c>
      <c r="J563" s="100">
        <f>'Vehicle data and specs'!$C$6*$F563</f>
        <v>58.75</v>
      </c>
      <c r="K563" s="8">
        <f>'Vehicle data and specs'!$C$6*9.81*'Vehicle data and specs'!$C$17</f>
        <v>82.99260000000001</v>
      </c>
      <c r="L563" s="10">
        <f>(1/2)*'Vehicle data and specs'!$C$20*'Vehicle data and specs'!$C$11*'Vehicle data and specs'!$C$13*$D563^2</f>
        <v>9.7657359182098773</v>
      </c>
      <c r="M563" s="101">
        <f t="shared" si="217"/>
        <v>151.50833591820989</v>
      </c>
      <c r="N563" s="111">
        <f t="shared" si="218"/>
        <v>0</v>
      </c>
      <c r="O563" s="120">
        <f t="shared" si="219"/>
        <v>715.45603072487245</v>
      </c>
      <c r="P563" s="11">
        <f>SUM($O$2:$O563)</f>
        <v>789385.30615566752</v>
      </c>
      <c r="Q563" s="121">
        <f t="shared" si="220"/>
        <v>789.38530615566754</v>
      </c>
      <c r="R563" s="133">
        <f t="shared" si="221"/>
        <v>0</v>
      </c>
      <c r="S563" s="35">
        <f t="shared" si="239"/>
        <v>0</v>
      </c>
      <c r="T563" s="35">
        <f t="shared" si="240"/>
        <v>0</v>
      </c>
      <c r="U563" s="134">
        <f>SUM($R$2:$R563)</f>
        <v>-314998.98622989154</v>
      </c>
      <c r="V563" s="134">
        <f t="shared" si="222"/>
        <v>314998.98622989154</v>
      </c>
      <c r="W563" s="35">
        <f t="shared" si="223"/>
        <v>-314.99898622989156</v>
      </c>
      <c r="X563" s="135">
        <f t="shared" si="224"/>
        <v>314.99898622989156</v>
      </c>
      <c r="Y563" s="150">
        <f t="shared" si="225"/>
        <v>474.38631992577598</v>
      </c>
      <c r="Z563" s="11">
        <f t="shared" si="226"/>
        <v>715.45603072487245</v>
      </c>
      <c r="AA563" s="12">
        <f>1/2*'Vehicle data and specs'!$C$6*$D563^2</f>
        <v>9432.6388888888887</v>
      </c>
      <c r="AB563" s="113">
        <f t="shared" si="227"/>
        <v>9.4326388888888886</v>
      </c>
      <c r="AC563" s="183">
        <f t="shared" si="241"/>
        <v>0.2192736961543521</v>
      </c>
      <c r="AD563" s="42">
        <f t="shared" si="228"/>
        <v>-8.7499718397192103E-2</v>
      </c>
      <c r="AE563" s="42">
        <f t="shared" si="229"/>
        <v>8.7499718397192103E-2</v>
      </c>
      <c r="AF563" s="153">
        <f t="shared" si="242"/>
        <v>0.13177397775715999</v>
      </c>
      <c r="AG563" s="156">
        <f t="shared" si="230"/>
        <v>251.99918898391326</v>
      </c>
      <c r="AH563" s="157">
        <f t="shared" si="231"/>
        <v>6.9999774717753677E-2</v>
      </c>
      <c r="AI563" s="160">
        <f t="shared" si="232"/>
        <v>0.71545603072488007</v>
      </c>
      <c r="AJ563" s="13">
        <f t="shared" si="233"/>
        <v>0</v>
      </c>
      <c r="AK563" s="13">
        <f t="shared" si="234"/>
        <v>0</v>
      </c>
      <c r="AL563" s="161">
        <f t="shared" si="235"/>
        <v>0.71545603072488007</v>
      </c>
    </row>
    <row r="564" spans="1:38" x14ac:dyDescent="0.45">
      <c r="A564" s="44" t="s">
        <v>1</v>
      </c>
      <c r="B564" s="16">
        <v>562</v>
      </c>
      <c r="C564" s="52">
        <v>562</v>
      </c>
      <c r="D564" s="23">
        <f t="shared" si="216"/>
        <v>4.7222222222222223</v>
      </c>
      <c r="E564" s="58">
        <v>17</v>
      </c>
      <c r="F564" s="81">
        <f t="shared" si="236"/>
        <v>0</v>
      </c>
      <c r="G564" s="82">
        <f t="shared" si="237"/>
        <v>0</v>
      </c>
      <c r="H564" s="93">
        <f>SUM($D$2:$D564)</f>
        <v>3081.3888888888905</v>
      </c>
      <c r="I564" s="94">
        <f t="shared" si="238"/>
        <v>4.7222222222221717</v>
      </c>
      <c r="J564" s="100">
        <f>'Vehicle data and specs'!$C$6*$F564</f>
        <v>0</v>
      </c>
      <c r="K564" s="8">
        <f>'Vehicle data and specs'!$C$6*9.81*'Vehicle data and specs'!$C$17</f>
        <v>82.99260000000001</v>
      </c>
      <c r="L564" s="10">
        <f>(1/2)*'Vehicle data and specs'!$C$20*'Vehicle data and specs'!$C$11*'Vehicle data and specs'!$C$13*$D564^2</f>
        <v>9.7657359182098773</v>
      </c>
      <c r="M564" s="101">
        <f t="shared" si="217"/>
        <v>92.758335918209895</v>
      </c>
      <c r="N564" s="111">
        <f t="shared" si="218"/>
        <v>0</v>
      </c>
      <c r="O564" s="120">
        <f t="shared" si="219"/>
        <v>0</v>
      </c>
      <c r="P564" s="11">
        <f>SUM($O$2:$O564)</f>
        <v>789385.30615566752</v>
      </c>
      <c r="Q564" s="121">
        <f t="shared" si="220"/>
        <v>789.38530615566754</v>
      </c>
      <c r="R564" s="133">
        <f t="shared" si="221"/>
        <v>0</v>
      </c>
      <c r="S564" s="35">
        <f t="shared" si="239"/>
        <v>0</v>
      </c>
      <c r="T564" s="35">
        <f t="shared" si="240"/>
        <v>0</v>
      </c>
      <c r="U564" s="134">
        <f>SUM($R$2:$R564)</f>
        <v>-314998.98622989154</v>
      </c>
      <c r="V564" s="134">
        <f t="shared" si="222"/>
        <v>314998.98622989154</v>
      </c>
      <c r="W564" s="35">
        <f t="shared" si="223"/>
        <v>-314.99898622989156</v>
      </c>
      <c r="X564" s="135">
        <f t="shared" si="224"/>
        <v>314.99898622989156</v>
      </c>
      <c r="Y564" s="150">
        <f t="shared" si="225"/>
        <v>474.38631992577598</v>
      </c>
      <c r="Z564" s="11">
        <f t="shared" si="226"/>
        <v>0</v>
      </c>
      <c r="AA564" s="12">
        <f>1/2*'Vehicle data and specs'!$C$6*$D564^2</f>
        <v>9432.6388888888887</v>
      </c>
      <c r="AB564" s="113">
        <f t="shared" si="227"/>
        <v>9.4326388888888886</v>
      </c>
      <c r="AC564" s="183">
        <f t="shared" si="241"/>
        <v>0.2192736961543521</v>
      </c>
      <c r="AD564" s="42">
        <f t="shared" si="228"/>
        <v>-8.7499718397192103E-2</v>
      </c>
      <c r="AE564" s="42">
        <f t="shared" si="229"/>
        <v>8.7499718397192103E-2</v>
      </c>
      <c r="AF564" s="153">
        <f t="shared" si="242"/>
        <v>0.13177397775715999</v>
      </c>
      <c r="AG564" s="156">
        <f t="shared" si="230"/>
        <v>251.99918898391326</v>
      </c>
      <c r="AH564" s="157">
        <f t="shared" si="231"/>
        <v>6.9999774717753677E-2</v>
      </c>
      <c r="AI564" s="160">
        <f t="shared" si="232"/>
        <v>0.4380254751693245</v>
      </c>
      <c r="AJ564" s="13">
        <f t="shared" si="233"/>
        <v>0</v>
      </c>
      <c r="AK564" s="13">
        <f t="shared" si="234"/>
        <v>0</v>
      </c>
      <c r="AL564" s="161">
        <f t="shared" si="235"/>
        <v>0.4380254751693245</v>
      </c>
    </row>
    <row r="565" spans="1:38" x14ac:dyDescent="0.45">
      <c r="A565" s="44" t="s">
        <v>1</v>
      </c>
      <c r="B565" s="16">
        <v>563</v>
      </c>
      <c r="C565" s="52">
        <v>563</v>
      </c>
      <c r="D565" s="23">
        <f t="shared" si="216"/>
        <v>4.7222222222222223</v>
      </c>
      <c r="E565" s="58">
        <v>17</v>
      </c>
      <c r="F565" s="81">
        <f t="shared" si="236"/>
        <v>-0.22222222222222215</v>
      </c>
      <c r="G565" s="82">
        <f t="shared" si="237"/>
        <v>-0.79999999999999982</v>
      </c>
      <c r="H565" s="93">
        <f>SUM($D$2:$D565)</f>
        <v>3086.1111111111127</v>
      </c>
      <c r="I565" s="94">
        <f t="shared" si="238"/>
        <v>4.2777777777778283</v>
      </c>
      <c r="J565" s="100">
        <f>'Vehicle data and specs'!$C$6*$F565</f>
        <v>-187.99999999999994</v>
      </c>
      <c r="K565" s="8">
        <f>'Vehicle data and specs'!$C$6*9.81*'Vehicle data and specs'!$C$17</f>
        <v>82.99260000000001</v>
      </c>
      <c r="L565" s="10">
        <f>(1/2)*'Vehicle data and specs'!$C$20*'Vehicle data and specs'!$C$11*'Vehicle data and specs'!$C$13*$D565^2</f>
        <v>9.7657359182098773</v>
      </c>
      <c r="M565" s="101">
        <f t="shared" si="217"/>
        <v>-95.241664081790049</v>
      </c>
      <c r="N565" s="111">
        <f t="shared" si="218"/>
        <v>1</v>
      </c>
      <c r="O565" s="120">
        <f t="shared" si="219"/>
        <v>0</v>
      </c>
      <c r="P565" s="11">
        <f>SUM($O$2:$O565)</f>
        <v>789385.30615566752</v>
      </c>
      <c r="Q565" s="121">
        <f t="shared" si="220"/>
        <v>789.38530615566754</v>
      </c>
      <c r="R565" s="133">
        <f t="shared" si="221"/>
        <v>-407.42267412766222</v>
      </c>
      <c r="S565" s="35">
        <f t="shared" si="239"/>
        <v>407.42267412766222</v>
      </c>
      <c r="T565" s="35">
        <f t="shared" si="240"/>
        <v>0.4074226741276622</v>
      </c>
      <c r="U565" s="134">
        <f>SUM($R$2:$R565)</f>
        <v>-315406.40890401922</v>
      </c>
      <c r="V565" s="134">
        <f t="shared" si="222"/>
        <v>315406.40890401922</v>
      </c>
      <c r="W565" s="35">
        <f t="shared" si="223"/>
        <v>-315.4064089040192</v>
      </c>
      <c r="X565" s="135">
        <f t="shared" si="224"/>
        <v>315.4064089040192</v>
      </c>
      <c r="Y565" s="150">
        <f t="shared" si="225"/>
        <v>473.97889725164833</v>
      </c>
      <c r="Z565" s="11">
        <f t="shared" si="226"/>
        <v>-407.42267412766222</v>
      </c>
      <c r="AA565" s="12">
        <f>1/2*'Vehicle data and specs'!$C$6*$D565^2</f>
        <v>9432.6388888888887</v>
      </c>
      <c r="AB565" s="113">
        <f t="shared" si="227"/>
        <v>9.4326388888888886</v>
      </c>
      <c r="AC565" s="183">
        <f t="shared" si="241"/>
        <v>0.2192736961543521</v>
      </c>
      <c r="AD565" s="42">
        <f t="shared" si="228"/>
        <v>-8.7612891362227552E-2</v>
      </c>
      <c r="AE565" s="42">
        <f t="shared" si="229"/>
        <v>8.7612891362227552E-2</v>
      </c>
      <c r="AF565" s="153">
        <f t="shared" si="242"/>
        <v>0.13166080479212455</v>
      </c>
      <c r="AG565" s="156">
        <f t="shared" si="230"/>
        <v>252.32512712321537</v>
      </c>
      <c r="AH565" s="157">
        <f t="shared" si="231"/>
        <v>7.0090313089782044E-2</v>
      </c>
      <c r="AI565" s="160">
        <f t="shared" si="232"/>
        <v>0</v>
      </c>
      <c r="AJ565" s="13">
        <f t="shared" si="233"/>
        <v>-0.449752302608453</v>
      </c>
      <c r="AK565" s="13">
        <f t="shared" si="234"/>
        <v>0.449752302608453</v>
      </c>
      <c r="AL565" s="161">
        <f t="shared" si="235"/>
        <v>-0.449752302608453</v>
      </c>
    </row>
    <row r="566" spans="1:38" x14ac:dyDescent="0.45">
      <c r="A566" s="44" t="s">
        <v>1</v>
      </c>
      <c r="B566" s="16">
        <v>564</v>
      </c>
      <c r="C566" s="52">
        <v>564</v>
      </c>
      <c r="D566" s="23">
        <f t="shared" si="216"/>
        <v>4.2777777777777777</v>
      </c>
      <c r="E566" s="58">
        <v>15.4</v>
      </c>
      <c r="F566" s="81">
        <f t="shared" si="236"/>
        <v>-0.95833333333333337</v>
      </c>
      <c r="G566" s="82">
        <f t="shared" si="237"/>
        <v>-3.45</v>
      </c>
      <c r="H566" s="93">
        <f>SUM($D$2:$D566)</f>
        <v>3090.3888888888905</v>
      </c>
      <c r="I566" s="94">
        <f t="shared" si="238"/>
        <v>2.8055555555556566</v>
      </c>
      <c r="J566" s="100">
        <f>'Vehicle data and specs'!$C$6*$F566</f>
        <v>-810.75</v>
      </c>
      <c r="K566" s="8">
        <f>'Vehicle data and specs'!$C$6*9.81*'Vehicle data and specs'!$C$17</f>
        <v>82.99260000000001</v>
      </c>
      <c r="L566" s="10">
        <f>(1/2)*'Vehicle data and specs'!$C$20*'Vehicle data and specs'!$C$11*'Vehicle data and specs'!$C$13*$D566^2</f>
        <v>8.0139859182098778</v>
      </c>
      <c r="M566" s="101">
        <f t="shared" si="217"/>
        <v>-719.74341408179009</v>
      </c>
      <c r="N566" s="111">
        <f t="shared" si="218"/>
        <v>1</v>
      </c>
      <c r="O566" s="120">
        <f t="shared" si="219"/>
        <v>0</v>
      </c>
      <c r="P566" s="11">
        <f>SUM($O$2:$O566)</f>
        <v>789385.30615566752</v>
      </c>
      <c r="Q566" s="121">
        <f t="shared" si="220"/>
        <v>789.38530615566754</v>
      </c>
      <c r="R566" s="133">
        <f t="shared" si="221"/>
        <v>-2019.2801339517616</v>
      </c>
      <c r="S566" s="35">
        <f t="shared" si="239"/>
        <v>2019.2801339517616</v>
      </c>
      <c r="T566" s="35">
        <f t="shared" si="240"/>
        <v>2.0192801339517614</v>
      </c>
      <c r="U566" s="134">
        <f>SUM($R$2:$R566)</f>
        <v>-317425.68903797097</v>
      </c>
      <c r="V566" s="134">
        <f t="shared" si="222"/>
        <v>317425.68903797097</v>
      </c>
      <c r="W566" s="35">
        <f t="shared" si="223"/>
        <v>-317.42568903797098</v>
      </c>
      <c r="X566" s="135">
        <f t="shared" si="224"/>
        <v>317.42568903797098</v>
      </c>
      <c r="Y566" s="150">
        <f t="shared" si="225"/>
        <v>471.95961711769655</v>
      </c>
      <c r="Z566" s="11">
        <f t="shared" si="226"/>
        <v>-2019.2801339517616</v>
      </c>
      <c r="AA566" s="12">
        <f>1/2*'Vehicle data and specs'!$C$6*$D566^2</f>
        <v>7740.6388888888887</v>
      </c>
      <c r="AB566" s="113">
        <f t="shared" si="227"/>
        <v>7.7406388888888884</v>
      </c>
      <c r="AC566" s="183">
        <f t="shared" si="241"/>
        <v>0.2192736961543521</v>
      </c>
      <c r="AD566" s="42">
        <f t="shared" si="228"/>
        <v>-8.8173802510547489E-2</v>
      </c>
      <c r="AE566" s="42">
        <f t="shared" si="229"/>
        <v>8.8173802510547489E-2</v>
      </c>
      <c r="AF566" s="153">
        <f t="shared" si="242"/>
        <v>0.13109989364380462</v>
      </c>
      <c r="AG566" s="156">
        <f t="shared" si="230"/>
        <v>253.9405512303768</v>
      </c>
      <c r="AH566" s="157">
        <f t="shared" si="231"/>
        <v>7.0539042008437997E-2</v>
      </c>
      <c r="AI566" s="160">
        <f t="shared" si="232"/>
        <v>0</v>
      </c>
      <c r="AJ566" s="13">
        <f t="shared" si="233"/>
        <v>-3.0789023824609907</v>
      </c>
      <c r="AK566" s="13">
        <f t="shared" si="234"/>
        <v>3.0789023824609907</v>
      </c>
      <c r="AL566" s="161">
        <f t="shared" si="235"/>
        <v>-3.0789023824609907</v>
      </c>
    </row>
    <row r="567" spans="1:38" x14ac:dyDescent="0.45">
      <c r="A567" s="44" t="s">
        <v>1</v>
      </c>
      <c r="B567" s="16">
        <v>565</v>
      </c>
      <c r="C567" s="52">
        <v>565</v>
      </c>
      <c r="D567" s="23">
        <f t="shared" si="216"/>
        <v>2.8055555555555554</v>
      </c>
      <c r="E567" s="58">
        <v>10.1</v>
      </c>
      <c r="F567" s="81">
        <f t="shared" si="236"/>
        <v>-1.4722222222222223</v>
      </c>
      <c r="G567" s="82">
        <f t="shared" si="237"/>
        <v>-5.3000000000000007</v>
      </c>
      <c r="H567" s="93">
        <f>SUM($D$2:$D567)</f>
        <v>3093.1944444444462</v>
      </c>
      <c r="I567" s="94">
        <f t="shared" si="238"/>
        <v>1.3333333333334849</v>
      </c>
      <c r="J567" s="100">
        <f>'Vehicle data and specs'!$C$6*$F567</f>
        <v>-1245.5</v>
      </c>
      <c r="K567" s="8">
        <f>'Vehicle data and specs'!$C$6*9.81*'Vehicle data and specs'!$C$17</f>
        <v>82.99260000000001</v>
      </c>
      <c r="L567" s="10">
        <f>(1/2)*'Vehicle data and specs'!$C$20*'Vehicle data and specs'!$C$11*'Vehicle data and specs'!$C$13*$D567^2</f>
        <v>3.447068238811728</v>
      </c>
      <c r="M567" s="101">
        <f t="shared" si="217"/>
        <v>-1159.0603317611883</v>
      </c>
      <c r="N567" s="111">
        <f t="shared" si="218"/>
        <v>1</v>
      </c>
      <c r="O567" s="120">
        <f t="shared" si="219"/>
        <v>0</v>
      </c>
      <c r="P567" s="11">
        <f>SUM($O$2:$O567)</f>
        <v>789385.30615566752</v>
      </c>
      <c r="Q567" s="121">
        <f t="shared" si="220"/>
        <v>789.38530615566754</v>
      </c>
      <c r="R567" s="133">
        <f t="shared" si="221"/>
        <v>-1545.4137756817602</v>
      </c>
      <c r="S567" s="35">
        <f t="shared" si="239"/>
        <v>1545.4137756817602</v>
      </c>
      <c r="T567" s="35">
        <f t="shared" si="240"/>
        <v>1.5454137756817601</v>
      </c>
      <c r="U567" s="134">
        <f>SUM($R$2:$R567)</f>
        <v>-318971.10281365272</v>
      </c>
      <c r="V567" s="134">
        <f t="shared" si="222"/>
        <v>318971.10281365272</v>
      </c>
      <c r="W567" s="35">
        <f t="shared" si="223"/>
        <v>-318.97110281365269</v>
      </c>
      <c r="X567" s="135">
        <f t="shared" si="224"/>
        <v>318.97110281365269</v>
      </c>
      <c r="Y567" s="150">
        <f t="shared" si="225"/>
        <v>470.41420334201484</v>
      </c>
      <c r="Z567" s="11">
        <f t="shared" si="226"/>
        <v>-1545.4137756817602</v>
      </c>
      <c r="AA567" s="12">
        <f>1/2*'Vehicle data and specs'!$C$6*$D567^2</f>
        <v>3329.4930555555552</v>
      </c>
      <c r="AB567" s="113">
        <f t="shared" si="227"/>
        <v>3.3294930555555551</v>
      </c>
      <c r="AC567" s="183">
        <f t="shared" si="241"/>
        <v>0.2192736961543521</v>
      </c>
      <c r="AD567" s="42">
        <f t="shared" si="228"/>
        <v>-8.860308411490353E-2</v>
      </c>
      <c r="AE567" s="42">
        <f t="shared" si="229"/>
        <v>8.860308411490353E-2</v>
      </c>
      <c r="AF567" s="153">
        <f t="shared" si="242"/>
        <v>0.13067061203944857</v>
      </c>
      <c r="AG567" s="156">
        <f t="shared" si="230"/>
        <v>255.17688225092218</v>
      </c>
      <c r="AH567" s="157">
        <f t="shared" si="231"/>
        <v>7.0882467291922824E-2</v>
      </c>
      <c r="AI567" s="160">
        <f t="shared" si="232"/>
        <v>0</v>
      </c>
      <c r="AJ567" s="13">
        <f t="shared" si="233"/>
        <v>-3.2518081529966669</v>
      </c>
      <c r="AK567" s="13">
        <f t="shared" si="234"/>
        <v>3.2518081529966669</v>
      </c>
      <c r="AL567" s="161">
        <f t="shared" si="235"/>
        <v>-3.2518081529966669</v>
      </c>
    </row>
    <row r="568" spans="1:38" x14ac:dyDescent="0.45">
      <c r="A568" s="44" t="s">
        <v>1</v>
      </c>
      <c r="B568" s="16">
        <v>566</v>
      </c>
      <c r="C568" s="52">
        <v>566</v>
      </c>
      <c r="D568" s="23">
        <f t="shared" si="216"/>
        <v>1.3333333333333333</v>
      </c>
      <c r="E568" s="58">
        <v>4.8</v>
      </c>
      <c r="F568" s="81">
        <f t="shared" si="236"/>
        <v>-1.4027777777777777</v>
      </c>
      <c r="G568" s="82">
        <f t="shared" si="237"/>
        <v>-5.05</v>
      </c>
      <c r="H568" s="93">
        <f>SUM($D$2:$D568)</f>
        <v>3094.5277777777796</v>
      </c>
      <c r="I568" s="94">
        <f t="shared" si="238"/>
        <v>0</v>
      </c>
      <c r="J568" s="100">
        <f>'Vehicle data and specs'!$C$6*$F568</f>
        <v>-1186.75</v>
      </c>
      <c r="K568" s="8">
        <f>'Vehicle data and specs'!$C$6*9.81*'Vehicle data and specs'!$C$17</f>
        <v>82.99260000000001</v>
      </c>
      <c r="L568" s="10">
        <f>(1/2)*'Vehicle data and specs'!$C$20*'Vehicle data and specs'!$C$11*'Vehicle data and specs'!$C$13*$D568^2</f>
        <v>0.77855555555555556</v>
      </c>
      <c r="M568" s="101">
        <f t="shared" si="217"/>
        <v>-1102.9788444444443</v>
      </c>
      <c r="N568" s="111">
        <f t="shared" si="218"/>
        <v>1</v>
      </c>
      <c r="O568" s="120">
        <f t="shared" si="219"/>
        <v>0</v>
      </c>
      <c r="P568" s="11">
        <f>SUM($O$2:$O568)</f>
        <v>789385.30615566752</v>
      </c>
      <c r="Q568" s="121">
        <f t="shared" si="220"/>
        <v>789.38530615566754</v>
      </c>
      <c r="R568" s="133">
        <f t="shared" si="221"/>
        <v>0</v>
      </c>
      <c r="S568" s="35">
        <f t="shared" si="239"/>
        <v>0</v>
      </c>
      <c r="T568" s="35">
        <f t="shared" si="240"/>
        <v>0</v>
      </c>
      <c r="U568" s="134">
        <f>SUM($R$2:$R568)</f>
        <v>-318971.10281365272</v>
      </c>
      <c r="V568" s="134">
        <f t="shared" si="222"/>
        <v>318971.10281365272</v>
      </c>
      <c r="W568" s="35">
        <f t="shared" si="223"/>
        <v>-318.97110281365269</v>
      </c>
      <c r="X568" s="135">
        <f t="shared" si="224"/>
        <v>318.97110281365269</v>
      </c>
      <c r="Y568" s="150">
        <f t="shared" si="225"/>
        <v>470.41420334201484</v>
      </c>
      <c r="Z568" s="11">
        <f t="shared" si="226"/>
        <v>0</v>
      </c>
      <c r="AA568" s="12">
        <f>1/2*'Vehicle data and specs'!$C$6*$D568^2</f>
        <v>752</v>
      </c>
      <c r="AB568" s="113">
        <f t="shared" si="227"/>
        <v>0.752</v>
      </c>
      <c r="AC568" s="183">
        <f t="shared" si="241"/>
        <v>0.2192736961543521</v>
      </c>
      <c r="AD568" s="42">
        <f t="shared" si="228"/>
        <v>-8.860308411490353E-2</v>
      </c>
      <c r="AE568" s="42">
        <f t="shared" si="229"/>
        <v>8.860308411490353E-2</v>
      </c>
      <c r="AF568" s="153">
        <f t="shared" si="242"/>
        <v>0.13067061203944857</v>
      </c>
      <c r="AG568" s="156">
        <f t="shared" si="230"/>
        <v>255.17688225092218</v>
      </c>
      <c r="AH568" s="157">
        <f t="shared" si="231"/>
        <v>7.0882467291922824E-2</v>
      </c>
      <c r="AI568" s="160">
        <f t="shared" si="232"/>
        <v>0</v>
      </c>
      <c r="AJ568" s="13">
        <f t="shared" si="233"/>
        <v>-1.470638459259259</v>
      </c>
      <c r="AK568" s="13">
        <f t="shared" si="234"/>
        <v>1.470638459259259</v>
      </c>
      <c r="AL568" s="161">
        <f t="shared" si="235"/>
        <v>-1.470638459259259</v>
      </c>
    </row>
    <row r="569" spans="1:38" x14ac:dyDescent="0.45">
      <c r="A569" s="44" t="s">
        <v>1</v>
      </c>
      <c r="B569" s="16">
        <v>567</v>
      </c>
      <c r="C569" s="52">
        <v>567</v>
      </c>
      <c r="D569" s="23">
        <f t="shared" si="216"/>
        <v>0</v>
      </c>
      <c r="E569" s="58">
        <v>0</v>
      </c>
      <c r="F569" s="81">
        <f t="shared" si="236"/>
        <v>-0.66666666666666663</v>
      </c>
      <c r="G569" s="82">
        <f t="shared" si="237"/>
        <v>-2.4</v>
      </c>
      <c r="H569" s="93">
        <f>SUM($D$2:$D569)</f>
        <v>3094.5277777777796</v>
      </c>
      <c r="I569" s="94">
        <f t="shared" si="238"/>
        <v>0</v>
      </c>
      <c r="J569" s="100">
        <f>'Vehicle data and specs'!$C$6*$F569</f>
        <v>-564</v>
      </c>
      <c r="K569" s="8">
        <f>'Vehicle data and specs'!$C$6*9.81*'Vehicle data and specs'!$C$17</f>
        <v>82.99260000000001</v>
      </c>
      <c r="L569" s="10">
        <f>(1/2)*'Vehicle data and specs'!$C$20*'Vehicle data and specs'!$C$11*'Vehicle data and specs'!$C$13*$D569^2</f>
        <v>0</v>
      </c>
      <c r="M569" s="101">
        <f t="shared" si="217"/>
        <v>-481.00739999999996</v>
      </c>
      <c r="N569" s="111">
        <f t="shared" si="218"/>
        <v>1</v>
      </c>
      <c r="O569" s="120">
        <f t="shared" si="219"/>
        <v>0</v>
      </c>
      <c r="P569" s="11">
        <f>SUM($O$2:$O569)</f>
        <v>789385.30615566752</v>
      </c>
      <c r="Q569" s="121">
        <f t="shared" si="220"/>
        <v>789.38530615566754</v>
      </c>
      <c r="R569" s="133">
        <f t="shared" si="221"/>
        <v>0</v>
      </c>
      <c r="S569" s="35">
        <f t="shared" si="239"/>
        <v>0</v>
      </c>
      <c r="T569" s="35">
        <f t="shared" si="240"/>
        <v>0</v>
      </c>
      <c r="U569" s="134">
        <f>SUM($R$2:$R569)</f>
        <v>-318971.10281365272</v>
      </c>
      <c r="V569" s="134">
        <f t="shared" si="222"/>
        <v>318971.10281365272</v>
      </c>
      <c r="W569" s="35">
        <f t="shared" si="223"/>
        <v>-318.97110281365269</v>
      </c>
      <c r="X569" s="135">
        <f t="shared" si="224"/>
        <v>318.97110281365269</v>
      </c>
      <c r="Y569" s="150">
        <f t="shared" si="225"/>
        <v>470.41420334201484</v>
      </c>
      <c r="Z569" s="11">
        <f t="shared" si="226"/>
        <v>0</v>
      </c>
      <c r="AA569" s="12">
        <f>1/2*'Vehicle data and specs'!$C$6*$D569^2</f>
        <v>0</v>
      </c>
      <c r="AB569" s="113">
        <f t="shared" si="227"/>
        <v>0</v>
      </c>
      <c r="AC569" s="183">
        <f t="shared" si="241"/>
        <v>0.2192736961543521</v>
      </c>
      <c r="AD569" s="42">
        <f t="shared" si="228"/>
        <v>-8.860308411490353E-2</v>
      </c>
      <c r="AE569" s="42">
        <f t="shared" si="229"/>
        <v>8.860308411490353E-2</v>
      </c>
      <c r="AF569" s="153">
        <f t="shared" si="242"/>
        <v>0.13067061203944857</v>
      </c>
      <c r="AG569" s="156">
        <f t="shared" si="230"/>
        <v>255.17688225092218</v>
      </c>
      <c r="AH569" s="157">
        <f t="shared" si="231"/>
        <v>7.0882467291922824E-2</v>
      </c>
      <c r="AI569" s="160">
        <f t="shared" si="232"/>
        <v>0</v>
      </c>
      <c r="AJ569" s="13">
        <f t="shared" si="233"/>
        <v>0</v>
      </c>
      <c r="AK569" s="13">
        <f t="shared" si="234"/>
        <v>0</v>
      </c>
      <c r="AL569" s="161">
        <f t="shared" si="235"/>
        <v>0</v>
      </c>
    </row>
    <row r="570" spans="1:38" x14ac:dyDescent="0.45">
      <c r="A570" s="44" t="s">
        <v>1</v>
      </c>
      <c r="B570" s="16">
        <v>568</v>
      </c>
      <c r="C570" s="52">
        <v>568</v>
      </c>
      <c r="D570" s="23">
        <f t="shared" si="216"/>
        <v>0</v>
      </c>
      <c r="E570" s="58">
        <v>0</v>
      </c>
      <c r="F570" s="81">
        <f t="shared" si="236"/>
        <v>0</v>
      </c>
      <c r="G570" s="82">
        <f t="shared" si="237"/>
        <v>0</v>
      </c>
      <c r="H570" s="93">
        <f>SUM($D$2:$D570)</f>
        <v>3094.5277777777796</v>
      </c>
      <c r="I570" s="94">
        <f t="shared" si="238"/>
        <v>0</v>
      </c>
      <c r="J570" s="100">
        <f>'Vehicle data and specs'!$C$6*$F570</f>
        <v>0</v>
      </c>
      <c r="K570" s="8">
        <f>'Vehicle data and specs'!$C$6*9.81*'Vehicle data and specs'!$C$17</f>
        <v>82.99260000000001</v>
      </c>
      <c r="L570" s="10">
        <f>(1/2)*'Vehicle data and specs'!$C$20*'Vehicle data and specs'!$C$11*'Vehicle data and specs'!$C$13*$D570^2</f>
        <v>0</v>
      </c>
      <c r="M570" s="101">
        <f t="shared" si="217"/>
        <v>82.99260000000001</v>
      </c>
      <c r="N570" s="111">
        <f t="shared" si="218"/>
        <v>0</v>
      </c>
      <c r="O570" s="120">
        <f t="shared" si="219"/>
        <v>0</v>
      </c>
      <c r="P570" s="11">
        <f>SUM($O$2:$O570)</f>
        <v>789385.30615566752</v>
      </c>
      <c r="Q570" s="121">
        <f t="shared" si="220"/>
        <v>789.38530615566754</v>
      </c>
      <c r="R570" s="133">
        <f t="shared" si="221"/>
        <v>0</v>
      </c>
      <c r="S570" s="35">
        <f t="shared" si="239"/>
        <v>0</v>
      </c>
      <c r="T570" s="35">
        <f t="shared" si="240"/>
        <v>0</v>
      </c>
      <c r="U570" s="134">
        <f>SUM($R$2:$R570)</f>
        <v>-318971.10281365272</v>
      </c>
      <c r="V570" s="134">
        <f t="shared" si="222"/>
        <v>318971.10281365272</v>
      </c>
      <c r="W570" s="35">
        <f t="shared" si="223"/>
        <v>-318.97110281365269</v>
      </c>
      <c r="X570" s="135">
        <f t="shared" si="224"/>
        <v>318.97110281365269</v>
      </c>
      <c r="Y570" s="150">
        <f t="shared" si="225"/>
        <v>470.41420334201484</v>
      </c>
      <c r="Z570" s="11">
        <f t="shared" si="226"/>
        <v>0</v>
      </c>
      <c r="AA570" s="12">
        <f>1/2*'Vehicle data and specs'!$C$6*$D570^2</f>
        <v>0</v>
      </c>
      <c r="AB570" s="113">
        <f t="shared" si="227"/>
        <v>0</v>
      </c>
      <c r="AC570" s="183">
        <f t="shared" si="241"/>
        <v>0.2192736961543521</v>
      </c>
      <c r="AD570" s="42">
        <f t="shared" si="228"/>
        <v>-8.860308411490353E-2</v>
      </c>
      <c r="AE570" s="42">
        <f t="shared" si="229"/>
        <v>8.860308411490353E-2</v>
      </c>
      <c r="AF570" s="153">
        <f t="shared" si="242"/>
        <v>0.13067061203944857</v>
      </c>
      <c r="AG570" s="156">
        <f t="shared" si="230"/>
        <v>255.17688225092218</v>
      </c>
      <c r="AH570" s="157">
        <f t="shared" si="231"/>
        <v>7.0882467291922824E-2</v>
      </c>
      <c r="AI570" s="160">
        <f t="shared" si="232"/>
        <v>0</v>
      </c>
      <c r="AJ570" s="13">
        <f t="shared" si="233"/>
        <v>0</v>
      </c>
      <c r="AK570" s="13">
        <f t="shared" si="234"/>
        <v>0</v>
      </c>
      <c r="AL570" s="161">
        <f t="shared" si="235"/>
        <v>0</v>
      </c>
    </row>
    <row r="571" spans="1:38" x14ac:dyDescent="0.45">
      <c r="A571" s="44" t="s">
        <v>1</v>
      </c>
      <c r="B571" s="16">
        <v>569</v>
      </c>
      <c r="C571" s="52">
        <v>569</v>
      </c>
      <c r="D571" s="23">
        <f t="shared" si="216"/>
        <v>0</v>
      </c>
      <c r="E571" s="58">
        <v>0</v>
      </c>
      <c r="F571" s="81">
        <f t="shared" si="236"/>
        <v>0</v>
      </c>
      <c r="G571" s="82">
        <f t="shared" si="237"/>
        <v>0</v>
      </c>
      <c r="H571" s="93">
        <f>SUM($D$2:$D571)</f>
        <v>3094.5277777777796</v>
      </c>
      <c r="I571" s="94">
        <f t="shared" si="238"/>
        <v>0</v>
      </c>
      <c r="J571" s="100">
        <f>'Vehicle data and specs'!$C$6*$F571</f>
        <v>0</v>
      </c>
      <c r="K571" s="8">
        <f>'Vehicle data and specs'!$C$6*9.81*'Vehicle data and specs'!$C$17</f>
        <v>82.99260000000001</v>
      </c>
      <c r="L571" s="10">
        <f>(1/2)*'Vehicle data and specs'!$C$20*'Vehicle data and specs'!$C$11*'Vehicle data and specs'!$C$13*$D571^2</f>
        <v>0</v>
      </c>
      <c r="M571" s="101">
        <f t="shared" si="217"/>
        <v>82.99260000000001</v>
      </c>
      <c r="N571" s="111">
        <f t="shared" si="218"/>
        <v>0</v>
      </c>
      <c r="O571" s="120">
        <f t="shared" si="219"/>
        <v>0</v>
      </c>
      <c r="P571" s="11">
        <f>SUM($O$2:$O571)</f>
        <v>789385.30615566752</v>
      </c>
      <c r="Q571" s="121">
        <f t="shared" si="220"/>
        <v>789.38530615566754</v>
      </c>
      <c r="R571" s="133">
        <f t="shared" si="221"/>
        <v>0</v>
      </c>
      <c r="S571" s="35">
        <f t="shared" si="239"/>
        <v>0</v>
      </c>
      <c r="T571" s="35">
        <f t="shared" si="240"/>
        <v>0</v>
      </c>
      <c r="U571" s="134">
        <f>SUM($R$2:$R571)</f>
        <v>-318971.10281365272</v>
      </c>
      <c r="V571" s="134">
        <f t="shared" si="222"/>
        <v>318971.10281365272</v>
      </c>
      <c r="W571" s="35">
        <f t="shared" si="223"/>
        <v>-318.97110281365269</v>
      </c>
      <c r="X571" s="135">
        <f t="shared" si="224"/>
        <v>318.97110281365269</v>
      </c>
      <c r="Y571" s="150">
        <f t="shared" si="225"/>
        <v>470.41420334201484</v>
      </c>
      <c r="Z571" s="11">
        <f t="shared" si="226"/>
        <v>0</v>
      </c>
      <c r="AA571" s="12">
        <f>1/2*'Vehicle data and specs'!$C$6*$D571^2</f>
        <v>0</v>
      </c>
      <c r="AB571" s="113">
        <f t="shared" si="227"/>
        <v>0</v>
      </c>
      <c r="AC571" s="183">
        <f t="shared" si="241"/>
        <v>0.2192736961543521</v>
      </c>
      <c r="AD571" s="42">
        <f t="shared" si="228"/>
        <v>-8.860308411490353E-2</v>
      </c>
      <c r="AE571" s="42">
        <f t="shared" si="229"/>
        <v>8.860308411490353E-2</v>
      </c>
      <c r="AF571" s="153">
        <f t="shared" si="242"/>
        <v>0.13067061203944857</v>
      </c>
      <c r="AG571" s="156">
        <f t="shared" si="230"/>
        <v>255.17688225092218</v>
      </c>
      <c r="AH571" s="157">
        <f t="shared" si="231"/>
        <v>7.0882467291922824E-2</v>
      </c>
      <c r="AI571" s="160">
        <f t="shared" si="232"/>
        <v>0</v>
      </c>
      <c r="AJ571" s="13">
        <f t="shared" si="233"/>
        <v>0</v>
      </c>
      <c r="AK571" s="13">
        <f t="shared" si="234"/>
        <v>0</v>
      </c>
      <c r="AL571" s="161">
        <f t="shared" si="235"/>
        <v>0</v>
      </c>
    </row>
    <row r="572" spans="1:38" x14ac:dyDescent="0.45">
      <c r="A572" s="44" t="s">
        <v>1</v>
      </c>
      <c r="B572" s="16">
        <v>570</v>
      </c>
      <c r="C572" s="52">
        <v>570</v>
      </c>
      <c r="D572" s="23">
        <f t="shared" si="216"/>
        <v>0</v>
      </c>
      <c r="E572" s="58">
        <v>0</v>
      </c>
      <c r="F572" s="81">
        <f t="shared" si="236"/>
        <v>0</v>
      </c>
      <c r="G572" s="82">
        <f t="shared" si="237"/>
        <v>0</v>
      </c>
      <c r="H572" s="93">
        <f>SUM($D$2:$D572)</f>
        <v>3094.5277777777796</v>
      </c>
      <c r="I572" s="94">
        <f t="shared" si="238"/>
        <v>0</v>
      </c>
      <c r="J572" s="100">
        <f>'Vehicle data and specs'!$C$6*$F572</f>
        <v>0</v>
      </c>
      <c r="K572" s="8">
        <f>'Vehicle data and specs'!$C$6*9.81*'Vehicle data and specs'!$C$17</f>
        <v>82.99260000000001</v>
      </c>
      <c r="L572" s="10">
        <f>(1/2)*'Vehicle data and specs'!$C$20*'Vehicle data and specs'!$C$11*'Vehicle data and specs'!$C$13*$D572^2</f>
        <v>0</v>
      </c>
      <c r="M572" s="101">
        <f t="shared" si="217"/>
        <v>82.99260000000001</v>
      </c>
      <c r="N572" s="111">
        <f t="shared" si="218"/>
        <v>0</v>
      </c>
      <c r="O572" s="120">
        <f t="shared" si="219"/>
        <v>0</v>
      </c>
      <c r="P572" s="11">
        <f>SUM($O$2:$O572)</f>
        <v>789385.30615566752</v>
      </c>
      <c r="Q572" s="121">
        <f t="shared" si="220"/>
        <v>789.38530615566754</v>
      </c>
      <c r="R572" s="133">
        <f t="shared" si="221"/>
        <v>0</v>
      </c>
      <c r="S572" s="35">
        <f t="shared" si="239"/>
        <v>0</v>
      </c>
      <c r="T572" s="35">
        <f t="shared" si="240"/>
        <v>0</v>
      </c>
      <c r="U572" s="134">
        <f>SUM($R$2:$R572)</f>
        <v>-318971.10281365272</v>
      </c>
      <c r="V572" s="134">
        <f t="shared" si="222"/>
        <v>318971.10281365272</v>
      </c>
      <c r="W572" s="35">
        <f t="shared" si="223"/>
        <v>-318.97110281365269</v>
      </c>
      <c r="X572" s="135">
        <f t="shared" si="224"/>
        <v>318.97110281365269</v>
      </c>
      <c r="Y572" s="150">
        <f t="shared" si="225"/>
        <v>470.41420334201484</v>
      </c>
      <c r="Z572" s="11">
        <f t="shared" si="226"/>
        <v>0</v>
      </c>
      <c r="AA572" s="12">
        <f>1/2*'Vehicle data and specs'!$C$6*$D572^2</f>
        <v>0</v>
      </c>
      <c r="AB572" s="113">
        <f t="shared" si="227"/>
        <v>0</v>
      </c>
      <c r="AC572" s="183">
        <f t="shared" si="241"/>
        <v>0.2192736961543521</v>
      </c>
      <c r="AD572" s="42">
        <f t="shared" si="228"/>
        <v>-8.860308411490353E-2</v>
      </c>
      <c r="AE572" s="42">
        <f t="shared" si="229"/>
        <v>8.860308411490353E-2</v>
      </c>
      <c r="AF572" s="153">
        <f t="shared" si="242"/>
        <v>0.13067061203944857</v>
      </c>
      <c r="AG572" s="156">
        <f t="shared" si="230"/>
        <v>255.17688225092218</v>
      </c>
      <c r="AH572" s="157">
        <f t="shared" si="231"/>
        <v>7.0882467291922824E-2</v>
      </c>
      <c r="AI572" s="160">
        <f t="shared" si="232"/>
        <v>0</v>
      </c>
      <c r="AJ572" s="13">
        <f t="shared" si="233"/>
        <v>0</v>
      </c>
      <c r="AK572" s="13">
        <f t="shared" si="234"/>
        <v>0</v>
      </c>
      <c r="AL572" s="161">
        <f t="shared" si="235"/>
        <v>0</v>
      </c>
    </row>
    <row r="573" spans="1:38" x14ac:dyDescent="0.45">
      <c r="A573" s="44" t="s">
        <v>1</v>
      </c>
      <c r="B573" s="16">
        <v>571</v>
      </c>
      <c r="C573" s="52">
        <v>571</v>
      </c>
      <c r="D573" s="23">
        <f t="shared" si="216"/>
        <v>0</v>
      </c>
      <c r="E573" s="58">
        <v>0</v>
      </c>
      <c r="F573" s="81">
        <f t="shared" si="236"/>
        <v>0</v>
      </c>
      <c r="G573" s="82">
        <f t="shared" si="237"/>
        <v>0</v>
      </c>
      <c r="H573" s="93">
        <f>SUM($D$2:$D573)</f>
        <v>3094.5277777777796</v>
      </c>
      <c r="I573" s="94">
        <f t="shared" si="238"/>
        <v>0</v>
      </c>
      <c r="J573" s="100">
        <f>'Vehicle data and specs'!$C$6*$F573</f>
        <v>0</v>
      </c>
      <c r="K573" s="8">
        <f>'Vehicle data and specs'!$C$6*9.81*'Vehicle data and specs'!$C$17</f>
        <v>82.99260000000001</v>
      </c>
      <c r="L573" s="10">
        <f>(1/2)*'Vehicle data and specs'!$C$20*'Vehicle data and specs'!$C$11*'Vehicle data and specs'!$C$13*$D573^2</f>
        <v>0</v>
      </c>
      <c r="M573" s="101">
        <f t="shared" si="217"/>
        <v>82.99260000000001</v>
      </c>
      <c r="N573" s="111">
        <f t="shared" si="218"/>
        <v>0</v>
      </c>
      <c r="O573" s="120">
        <f t="shared" si="219"/>
        <v>0</v>
      </c>
      <c r="P573" s="11">
        <f>SUM($O$2:$O573)</f>
        <v>789385.30615566752</v>
      </c>
      <c r="Q573" s="121">
        <f t="shared" si="220"/>
        <v>789.38530615566754</v>
      </c>
      <c r="R573" s="133">
        <f t="shared" si="221"/>
        <v>0</v>
      </c>
      <c r="S573" s="35">
        <f t="shared" si="239"/>
        <v>0</v>
      </c>
      <c r="T573" s="35">
        <f t="shared" si="240"/>
        <v>0</v>
      </c>
      <c r="U573" s="134">
        <f>SUM($R$2:$R573)</f>
        <v>-318971.10281365272</v>
      </c>
      <c r="V573" s="134">
        <f t="shared" si="222"/>
        <v>318971.10281365272</v>
      </c>
      <c r="W573" s="35">
        <f t="shared" si="223"/>
        <v>-318.97110281365269</v>
      </c>
      <c r="X573" s="135">
        <f t="shared" si="224"/>
        <v>318.97110281365269</v>
      </c>
      <c r="Y573" s="150">
        <f t="shared" si="225"/>
        <v>470.41420334201484</v>
      </c>
      <c r="Z573" s="11">
        <f t="shared" si="226"/>
        <v>0</v>
      </c>
      <c r="AA573" s="12">
        <f>1/2*'Vehicle data and specs'!$C$6*$D573^2</f>
        <v>0</v>
      </c>
      <c r="AB573" s="113">
        <f t="shared" si="227"/>
        <v>0</v>
      </c>
      <c r="AC573" s="183">
        <f t="shared" si="241"/>
        <v>0.2192736961543521</v>
      </c>
      <c r="AD573" s="42">
        <f t="shared" si="228"/>
        <v>-8.860308411490353E-2</v>
      </c>
      <c r="AE573" s="42">
        <f t="shared" si="229"/>
        <v>8.860308411490353E-2</v>
      </c>
      <c r="AF573" s="153">
        <f t="shared" si="242"/>
        <v>0.13067061203944857</v>
      </c>
      <c r="AG573" s="156">
        <f t="shared" si="230"/>
        <v>255.17688225092218</v>
      </c>
      <c r="AH573" s="157">
        <f t="shared" si="231"/>
        <v>7.0882467291922824E-2</v>
      </c>
      <c r="AI573" s="160">
        <f t="shared" si="232"/>
        <v>0</v>
      </c>
      <c r="AJ573" s="13">
        <f t="shared" si="233"/>
        <v>0</v>
      </c>
      <c r="AK573" s="13">
        <f t="shared" si="234"/>
        <v>0</v>
      </c>
      <c r="AL573" s="161">
        <f t="shared" si="235"/>
        <v>0</v>
      </c>
    </row>
    <row r="574" spans="1:38" x14ac:dyDescent="0.45">
      <c r="A574" s="44" t="s">
        <v>1</v>
      </c>
      <c r="B574" s="16">
        <v>572</v>
      </c>
      <c r="C574" s="52">
        <v>572</v>
      </c>
      <c r="D574" s="23">
        <f t="shared" si="216"/>
        <v>0</v>
      </c>
      <c r="E574" s="58">
        <v>0</v>
      </c>
      <c r="F574" s="81">
        <f t="shared" si="236"/>
        <v>0</v>
      </c>
      <c r="G574" s="82">
        <f t="shared" si="237"/>
        <v>0</v>
      </c>
      <c r="H574" s="93">
        <f>SUM($D$2:$D574)</f>
        <v>3094.5277777777796</v>
      </c>
      <c r="I574" s="94">
        <f t="shared" si="238"/>
        <v>0</v>
      </c>
      <c r="J574" s="100">
        <f>'Vehicle data and specs'!$C$6*$F574</f>
        <v>0</v>
      </c>
      <c r="K574" s="8">
        <f>'Vehicle data and specs'!$C$6*9.81*'Vehicle data and specs'!$C$17</f>
        <v>82.99260000000001</v>
      </c>
      <c r="L574" s="10">
        <f>(1/2)*'Vehicle data and specs'!$C$20*'Vehicle data and specs'!$C$11*'Vehicle data and specs'!$C$13*$D574^2</f>
        <v>0</v>
      </c>
      <c r="M574" s="101">
        <f t="shared" si="217"/>
        <v>82.99260000000001</v>
      </c>
      <c r="N574" s="111">
        <f t="shared" si="218"/>
        <v>0</v>
      </c>
      <c r="O574" s="120">
        <f t="shared" si="219"/>
        <v>0</v>
      </c>
      <c r="P574" s="11">
        <f>SUM($O$2:$O574)</f>
        <v>789385.30615566752</v>
      </c>
      <c r="Q574" s="121">
        <f t="shared" si="220"/>
        <v>789.38530615566754</v>
      </c>
      <c r="R574" s="133">
        <f t="shared" si="221"/>
        <v>0</v>
      </c>
      <c r="S574" s="35">
        <f t="shared" si="239"/>
        <v>0</v>
      </c>
      <c r="T574" s="35">
        <f t="shared" si="240"/>
        <v>0</v>
      </c>
      <c r="U574" s="134">
        <f>SUM($R$2:$R574)</f>
        <v>-318971.10281365272</v>
      </c>
      <c r="V574" s="134">
        <f t="shared" si="222"/>
        <v>318971.10281365272</v>
      </c>
      <c r="W574" s="35">
        <f t="shared" si="223"/>
        <v>-318.97110281365269</v>
      </c>
      <c r="X574" s="135">
        <f t="shared" si="224"/>
        <v>318.97110281365269</v>
      </c>
      <c r="Y574" s="150">
        <f t="shared" si="225"/>
        <v>470.41420334201484</v>
      </c>
      <c r="Z574" s="11">
        <f t="shared" si="226"/>
        <v>0</v>
      </c>
      <c r="AA574" s="12">
        <f>1/2*'Vehicle data and specs'!$C$6*$D574^2</f>
        <v>0</v>
      </c>
      <c r="AB574" s="113">
        <f t="shared" si="227"/>
        <v>0</v>
      </c>
      <c r="AC574" s="183">
        <f t="shared" si="241"/>
        <v>0.2192736961543521</v>
      </c>
      <c r="AD574" s="42">
        <f t="shared" si="228"/>
        <v>-8.860308411490353E-2</v>
      </c>
      <c r="AE574" s="42">
        <f t="shared" si="229"/>
        <v>8.860308411490353E-2</v>
      </c>
      <c r="AF574" s="153">
        <f t="shared" si="242"/>
        <v>0.13067061203944857</v>
      </c>
      <c r="AG574" s="156">
        <f t="shared" si="230"/>
        <v>255.17688225092218</v>
      </c>
      <c r="AH574" s="157">
        <f t="shared" si="231"/>
        <v>7.0882467291922824E-2</v>
      </c>
      <c r="AI574" s="160">
        <f t="shared" si="232"/>
        <v>0</v>
      </c>
      <c r="AJ574" s="13">
        <f t="shared" si="233"/>
        <v>0</v>
      </c>
      <c r="AK574" s="13">
        <f t="shared" si="234"/>
        <v>0</v>
      </c>
      <c r="AL574" s="161">
        <f t="shared" si="235"/>
        <v>0</v>
      </c>
    </row>
    <row r="575" spans="1:38" x14ac:dyDescent="0.45">
      <c r="A575" s="44" t="s">
        <v>1</v>
      </c>
      <c r="B575" s="16">
        <v>573</v>
      </c>
      <c r="C575" s="52">
        <v>573</v>
      </c>
      <c r="D575" s="23">
        <f t="shared" si="216"/>
        <v>0</v>
      </c>
      <c r="E575" s="58">
        <v>0</v>
      </c>
      <c r="F575" s="81">
        <f t="shared" si="236"/>
        <v>0</v>
      </c>
      <c r="G575" s="82">
        <f t="shared" si="237"/>
        <v>0</v>
      </c>
      <c r="H575" s="93">
        <f>SUM($D$2:$D575)</f>
        <v>3094.5277777777796</v>
      </c>
      <c r="I575" s="94">
        <f t="shared" si="238"/>
        <v>0</v>
      </c>
      <c r="J575" s="100">
        <f>'Vehicle data and specs'!$C$6*$F575</f>
        <v>0</v>
      </c>
      <c r="K575" s="8">
        <f>'Vehicle data and specs'!$C$6*9.81*'Vehicle data and specs'!$C$17</f>
        <v>82.99260000000001</v>
      </c>
      <c r="L575" s="10">
        <f>(1/2)*'Vehicle data and specs'!$C$20*'Vehicle data and specs'!$C$11*'Vehicle data and specs'!$C$13*$D575^2</f>
        <v>0</v>
      </c>
      <c r="M575" s="101">
        <f t="shared" si="217"/>
        <v>82.99260000000001</v>
      </c>
      <c r="N575" s="111">
        <f t="shared" si="218"/>
        <v>0</v>
      </c>
      <c r="O575" s="120">
        <f t="shared" si="219"/>
        <v>0</v>
      </c>
      <c r="P575" s="11">
        <f>SUM($O$2:$O575)</f>
        <v>789385.30615566752</v>
      </c>
      <c r="Q575" s="121">
        <f t="shared" si="220"/>
        <v>789.38530615566754</v>
      </c>
      <c r="R575" s="133">
        <f t="shared" si="221"/>
        <v>0</v>
      </c>
      <c r="S575" s="35">
        <f t="shared" si="239"/>
        <v>0</v>
      </c>
      <c r="T575" s="35">
        <f t="shared" si="240"/>
        <v>0</v>
      </c>
      <c r="U575" s="134">
        <f>SUM($R$2:$R575)</f>
        <v>-318971.10281365272</v>
      </c>
      <c r="V575" s="134">
        <f t="shared" si="222"/>
        <v>318971.10281365272</v>
      </c>
      <c r="W575" s="35">
        <f t="shared" si="223"/>
        <v>-318.97110281365269</v>
      </c>
      <c r="X575" s="135">
        <f t="shared" si="224"/>
        <v>318.97110281365269</v>
      </c>
      <c r="Y575" s="150">
        <f t="shared" si="225"/>
        <v>470.41420334201484</v>
      </c>
      <c r="Z575" s="11">
        <f t="shared" si="226"/>
        <v>0</v>
      </c>
      <c r="AA575" s="12">
        <f>1/2*'Vehicle data and specs'!$C$6*$D575^2</f>
        <v>0</v>
      </c>
      <c r="AB575" s="113">
        <f t="shared" si="227"/>
        <v>0</v>
      </c>
      <c r="AC575" s="183">
        <f t="shared" si="241"/>
        <v>0.2192736961543521</v>
      </c>
      <c r="AD575" s="42">
        <f t="shared" si="228"/>
        <v>-8.860308411490353E-2</v>
      </c>
      <c r="AE575" s="42">
        <f t="shared" si="229"/>
        <v>8.860308411490353E-2</v>
      </c>
      <c r="AF575" s="153">
        <f t="shared" si="242"/>
        <v>0.13067061203944857</v>
      </c>
      <c r="AG575" s="156">
        <f t="shared" si="230"/>
        <v>255.17688225092218</v>
      </c>
      <c r="AH575" s="157">
        <f t="shared" si="231"/>
        <v>7.0882467291922824E-2</v>
      </c>
      <c r="AI575" s="160">
        <f t="shared" si="232"/>
        <v>0</v>
      </c>
      <c r="AJ575" s="13">
        <f t="shared" si="233"/>
        <v>0</v>
      </c>
      <c r="AK575" s="13">
        <f t="shared" si="234"/>
        <v>0</v>
      </c>
      <c r="AL575" s="161">
        <f t="shared" si="235"/>
        <v>0</v>
      </c>
    </row>
    <row r="576" spans="1:38" x14ac:dyDescent="0.45">
      <c r="A576" s="44" t="s">
        <v>1</v>
      </c>
      <c r="B576" s="16">
        <v>574</v>
      </c>
      <c r="C576" s="52">
        <v>574</v>
      </c>
      <c r="D576" s="23">
        <f t="shared" si="216"/>
        <v>0</v>
      </c>
      <c r="E576" s="58">
        <v>0</v>
      </c>
      <c r="F576" s="81">
        <f t="shared" si="236"/>
        <v>0</v>
      </c>
      <c r="G576" s="82">
        <f t="shared" si="237"/>
        <v>0</v>
      </c>
      <c r="H576" s="93">
        <f>SUM($D$2:$D576)</f>
        <v>3094.5277777777796</v>
      </c>
      <c r="I576" s="94">
        <f t="shared" si="238"/>
        <v>0</v>
      </c>
      <c r="J576" s="100">
        <f>'Vehicle data and specs'!$C$6*$F576</f>
        <v>0</v>
      </c>
      <c r="K576" s="8">
        <f>'Vehicle data and specs'!$C$6*9.81*'Vehicle data and specs'!$C$17</f>
        <v>82.99260000000001</v>
      </c>
      <c r="L576" s="10">
        <f>(1/2)*'Vehicle data and specs'!$C$20*'Vehicle data and specs'!$C$11*'Vehicle data and specs'!$C$13*$D576^2</f>
        <v>0</v>
      </c>
      <c r="M576" s="101">
        <f t="shared" si="217"/>
        <v>82.99260000000001</v>
      </c>
      <c r="N576" s="111">
        <f t="shared" si="218"/>
        <v>0</v>
      </c>
      <c r="O576" s="120">
        <f t="shared" si="219"/>
        <v>0</v>
      </c>
      <c r="P576" s="11">
        <f>SUM($O$2:$O576)</f>
        <v>789385.30615566752</v>
      </c>
      <c r="Q576" s="121">
        <f t="shared" si="220"/>
        <v>789.38530615566754</v>
      </c>
      <c r="R576" s="133">
        <f t="shared" si="221"/>
        <v>0</v>
      </c>
      <c r="S576" s="35">
        <f t="shared" si="239"/>
        <v>0</v>
      </c>
      <c r="T576" s="35">
        <f t="shared" si="240"/>
        <v>0</v>
      </c>
      <c r="U576" s="134">
        <f>SUM($R$2:$R576)</f>
        <v>-318971.10281365272</v>
      </c>
      <c r="V576" s="134">
        <f t="shared" si="222"/>
        <v>318971.10281365272</v>
      </c>
      <c r="W576" s="35">
        <f t="shared" si="223"/>
        <v>-318.97110281365269</v>
      </c>
      <c r="X576" s="135">
        <f t="shared" si="224"/>
        <v>318.97110281365269</v>
      </c>
      <c r="Y576" s="150">
        <f t="shared" si="225"/>
        <v>470.41420334201484</v>
      </c>
      <c r="Z576" s="11">
        <f t="shared" si="226"/>
        <v>0</v>
      </c>
      <c r="AA576" s="12">
        <f>1/2*'Vehicle data and specs'!$C$6*$D576^2</f>
        <v>0</v>
      </c>
      <c r="AB576" s="113">
        <f t="shared" si="227"/>
        <v>0</v>
      </c>
      <c r="AC576" s="183">
        <f t="shared" si="241"/>
        <v>0.2192736961543521</v>
      </c>
      <c r="AD576" s="42">
        <f t="shared" si="228"/>
        <v>-8.860308411490353E-2</v>
      </c>
      <c r="AE576" s="42">
        <f t="shared" si="229"/>
        <v>8.860308411490353E-2</v>
      </c>
      <c r="AF576" s="153">
        <f t="shared" si="242"/>
        <v>0.13067061203944857</v>
      </c>
      <c r="AG576" s="156">
        <f t="shared" si="230"/>
        <v>255.17688225092218</v>
      </c>
      <c r="AH576" s="157">
        <f t="shared" si="231"/>
        <v>7.0882467291922824E-2</v>
      </c>
      <c r="AI576" s="160">
        <f t="shared" si="232"/>
        <v>0</v>
      </c>
      <c r="AJ576" s="13">
        <f t="shared" si="233"/>
        <v>0</v>
      </c>
      <c r="AK576" s="13">
        <f t="shared" si="234"/>
        <v>0</v>
      </c>
      <c r="AL576" s="161">
        <f t="shared" si="235"/>
        <v>0</v>
      </c>
    </row>
    <row r="577" spans="1:38" x14ac:dyDescent="0.45">
      <c r="A577" s="44" t="s">
        <v>1</v>
      </c>
      <c r="B577" s="16">
        <v>575</v>
      </c>
      <c r="C577" s="52">
        <v>575</v>
      </c>
      <c r="D577" s="23">
        <f t="shared" si="216"/>
        <v>0</v>
      </c>
      <c r="E577" s="58">
        <v>0</v>
      </c>
      <c r="F577" s="81">
        <f t="shared" si="236"/>
        <v>0</v>
      </c>
      <c r="G577" s="82">
        <f t="shared" si="237"/>
        <v>0</v>
      </c>
      <c r="H577" s="93">
        <f>SUM($D$2:$D577)</f>
        <v>3094.5277777777796</v>
      </c>
      <c r="I577" s="94">
        <f t="shared" si="238"/>
        <v>0</v>
      </c>
      <c r="J577" s="100">
        <f>'Vehicle data and specs'!$C$6*$F577</f>
        <v>0</v>
      </c>
      <c r="K577" s="8">
        <f>'Vehicle data and specs'!$C$6*9.81*'Vehicle data and specs'!$C$17</f>
        <v>82.99260000000001</v>
      </c>
      <c r="L577" s="10">
        <f>(1/2)*'Vehicle data and specs'!$C$20*'Vehicle data and specs'!$C$11*'Vehicle data and specs'!$C$13*$D577^2</f>
        <v>0</v>
      </c>
      <c r="M577" s="101">
        <f t="shared" si="217"/>
        <v>82.99260000000001</v>
      </c>
      <c r="N577" s="111">
        <f t="shared" si="218"/>
        <v>0</v>
      </c>
      <c r="O577" s="120">
        <f t="shared" si="219"/>
        <v>0</v>
      </c>
      <c r="P577" s="11">
        <f>SUM($O$2:$O577)</f>
        <v>789385.30615566752</v>
      </c>
      <c r="Q577" s="121">
        <f t="shared" si="220"/>
        <v>789.38530615566754</v>
      </c>
      <c r="R577" s="133">
        <f t="shared" si="221"/>
        <v>0</v>
      </c>
      <c r="S577" s="35">
        <f t="shared" si="239"/>
        <v>0</v>
      </c>
      <c r="T577" s="35">
        <f t="shared" si="240"/>
        <v>0</v>
      </c>
      <c r="U577" s="134">
        <f>SUM($R$2:$R577)</f>
        <v>-318971.10281365272</v>
      </c>
      <c r="V577" s="134">
        <f t="shared" si="222"/>
        <v>318971.10281365272</v>
      </c>
      <c r="W577" s="35">
        <f t="shared" si="223"/>
        <v>-318.97110281365269</v>
      </c>
      <c r="X577" s="135">
        <f t="shared" si="224"/>
        <v>318.97110281365269</v>
      </c>
      <c r="Y577" s="150">
        <f t="shared" si="225"/>
        <v>470.41420334201484</v>
      </c>
      <c r="Z577" s="11">
        <f t="shared" si="226"/>
        <v>0</v>
      </c>
      <c r="AA577" s="12">
        <f>1/2*'Vehicle data and specs'!$C$6*$D577^2</f>
        <v>0</v>
      </c>
      <c r="AB577" s="113">
        <f t="shared" si="227"/>
        <v>0</v>
      </c>
      <c r="AC577" s="183">
        <f t="shared" si="241"/>
        <v>0.2192736961543521</v>
      </c>
      <c r="AD577" s="42">
        <f t="shared" si="228"/>
        <v>-8.860308411490353E-2</v>
      </c>
      <c r="AE577" s="42">
        <f t="shared" si="229"/>
        <v>8.860308411490353E-2</v>
      </c>
      <c r="AF577" s="153">
        <f t="shared" si="242"/>
        <v>0.13067061203944857</v>
      </c>
      <c r="AG577" s="156">
        <f t="shared" si="230"/>
        <v>255.17688225092218</v>
      </c>
      <c r="AH577" s="157">
        <f t="shared" si="231"/>
        <v>7.0882467291922824E-2</v>
      </c>
      <c r="AI577" s="160">
        <f t="shared" si="232"/>
        <v>0</v>
      </c>
      <c r="AJ577" s="13">
        <f t="shared" si="233"/>
        <v>0</v>
      </c>
      <c r="AK577" s="13">
        <f t="shared" si="234"/>
        <v>0</v>
      </c>
      <c r="AL577" s="161">
        <f t="shared" si="235"/>
        <v>0</v>
      </c>
    </row>
    <row r="578" spans="1:38" x14ac:dyDescent="0.45">
      <c r="A578" s="44" t="s">
        <v>1</v>
      </c>
      <c r="B578" s="16">
        <v>576</v>
      </c>
      <c r="C578" s="52">
        <v>576</v>
      </c>
      <c r="D578" s="23">
        <f t="shared" ref="D578:D641" si="243">$E578/3.6</f>
        <v>0</v>
      </c>
      <c r="E578" s="58">
        <v>0</v>
      </c>
      <c r="F578" s="81">
        <f t="shared" si="236"/>
        <v>0</v>
      </c>
      <c r="G578" s="82">
        <f t="shared" si="237"/>
        <v>0</v>
      </c>
      <c r="H578" s="93">
        <f>SUM($D$2:$D578)</f>
        <v>3094.5277777777796</v>
      </c>
      <c r="I578" s="94">
        <f t="shared" si="238"/>
        <v>0</v>
      </c>
      <c r="J578" s="100">
        <f>'Vehicle data and specs'!$C$6*$F578</f>
        <v>0</v>
      </c>
      <c r="K578" s="8">
        <f>'Vehicle data and specs'!$C$6*9.81*'Vehicle data and specs'!$C$17</f>
        <v>82.99260000000001</v>
      </c>
      <c r="L578" s="10">
        <f>(1/2)*'Vehicle data and specs'!$C$20*'Vehicle data and specs'!$C$11*'Vehicle data and specs'!$C$13*$D578^2</f>
        <v>0</v>
      </c>
      <c r="M578" s="101">
        <f t="shared" ref="M578:M641" si="244">SUM($J578:$L578)</f>
        <v>82.99260000000001</v>
      </c>
      <c r="N578" s="111">
        <f t="shared" ref="N578:N641" si="245">IF($M578&gt;0.0001, 0, 1)</f>
        <v>0</v>
      </c>
      <c r="O578" s="120">
        <f t="shared" ref="O578:O641" si="246">IF($F578&lt;0.000001,0,$M578*$I578)</f>
        <v>0</v>
      </c>
      <c r="P578" s="11">
        <f>SUM($O$2:$O578)</f>
        <v>789385.30615566752</v>
      </c>
      <c r="Q578" s="121">
        <f t="shared" ref="Q578:Q641" si="247">$P578/1000</f>
        <v>789.38530615566754</v>
      </c>
      <c r="R578" s="133">
        <f t="shared" ref="R578:R641" si="248">IF($M578&gt;0,0,$M578*$I578)</f>
        <v>0</v>
      </c>
      <c r="S578" s="35">
        <f t="shared" si="239"/>
        <v>0</v>
      </c>
      <c r="T578" s="35">
        <f t="shared" si="240"/>
        <v>0</v>
      </c>
      <c r="U578" s="134">
        <f>SUM($R$2:$R578)</f>
        <v>-318971.10281365272</v>
      </c>
      <c r="V578" s="134">
        <f t="shared" ref="V578:V641" si="249">$U578*-1</f>
        <v>318971.10281365272</v>
      </c>
      <c r="W578" s="35">
        <f t="shared" ref="W578:W641" si="250">$U578/1000</f>
        <v>-318.97110281365269</v>
      </c>
      <c r="X578" s="135">
        <f t="shared" ref="X578:X641" si="251">$W578*-1</f>
        <v>318.97110281365269</v>
      </c>
      <c r="Y578" s="150">
        <f t="shared" ref="Y578:Y641" si="252">Q578-X578</f>
        <v>470.41420334201484</v>
      </c>
      <c r="Z578" s="11">
        <f t="shared" ref="Z578:Z641" si="253">$O578+$R578</f>
        <v>0</v>
      </c>
      <c r="AA578" s="12">
        <f>1/2*'Vehicle data and specs'!$C$6*$D578^2</f>
        <v>0</v>
      </c>
      <c r="AB578" s="113">
        <f t="shared" ref="AB578:AB641" si="254">$AA578/1000</f>
        <v>0</v>
      </c>
      <c r="AC578" s="183">
        <f t="shared" si="241"/>
        <v>0.2192736961543521</v>
      </c>
      <c r="AD578" s="42">
        <f t="shared" ref="AD578:AD641" si="255">$W578/3600</f>
        <v>-8.860308411490353E-2</v>
      </c>
      <c r="AE578" s="42">
        <f t="shared" ref="AE578:AE641" si="256">$X578/3600</f>
        <v>8.860308411490353E-2</v>
      </c>
      <c r="AF578" s="153">
        <f t="shared" si="242"/>
        <v>0.13067061203944857</v>
      </c>
      <c r="AG578" s="156">
        <f t="shared" ref="AG578:AG641" si="257">$X578*80%</f>
        <v>255.17688225092218</v>
      </c>
      <c r="AH578" s="157">
        <f t="shared" ref="AH578:AH641" si="258">$AG578/3600</f>
        <v>7.0882467291922824E-2</v>
      </c>
      <c r="AI578" s="160">
        <f t="shared" ref="AI578:AI641" si="259">IF($AL578&gt;0,$AL578,0)</f>
        <v>0</v>
      </c>
      <c r="AJ578" s="13">
        <f t="shared" ref="AJ578:AJ641" si="260">IF($AL578&lt;0,$AL578,0)</f>
        <v>0</v>
      </c>
      <c r="AK578" s="13">
        <f t="shared" ref="AK578:AK641" si="261">$AJ578*-1</f>
        <v>0</v>
      </c>
      <c r="AL578" s="161">
        <f t="shared" ref="AL578:AL641" si="262">($M578*$D578)/1000</f>
        <v>0</v>
      </c>
    </row>
    <row r="579" spans="1:38" x14ac:dyDescent="0.45">
      <c r="A579" s="44" t="s">
        <v>1</v>
      </c>
      <c r="B579" s="16">
        <v>577</v>
      </c>
      <c r="C579" s="52">
        <v>577</v>
      </c>
      <c r="D579" s="23">
        <f t="shared" si="243"/>
        <v>0</v>
      </c>
      <c r="E579" s="58">
        <v>0</v>
      </c>
      <c r="F579" s="81">
        <f t="shared" ref="F579:F642" si="263">($E580-$E578)/2/3.6</f>
        <v>0</v>
      </c>
      <c r="G579" s="82">
        <f t="shared" ref="G579:G642" si="264">($E580-$E578)/2</f>
        <v>0</v>
      </c>
      <c r="H579" s="93">
        <f>SUM($D$2:$D579)</f>
        <v>3094.5277777777796</v>
      </c>
      <c r="I579" s="94">
        <f t="shared" ref="I579:I642" si="265">$H580-$H579</f>
        <v>0</v>
      </c>
      <c r="J579" s="100">
        <f>'Vehicle data and specs'!$C$6*$F579</f>
        <v>0</v>
      </c>
      <c r="K579" s="8">
        <f>'Vehicle data and specs'!$C$6*9.81*'Vehicle data and specs'!$C$17</f>
        <v>82.99260000000001</v>
      </c>
      <c r="L579" s="10">
        <f>(1/2)*'Vehicle data and specs'!$C$20*'Vehicle data and specs'!$C$11*'Vehicle data and specs'!$C$13*$D579^2</f>
        <v>0</v>
      </c>
      <c r="M579" s="101">
        <f t="shared" si="244"/>
        <v>82.99260000000001</v>
      </c>
      <c r="N579" s="111">
        <f t="shared" si="245"/>
        <v>0</v>
      </c>
      <c r="O579" s="120">
        <f t="shared" si="246"/>
        <v>0</v>
      </c>
      <c r="P579" s="11">
        <f>SUM($O$2:$O579)</f>
        <v>789385.30615566752</v>
      </c>
      <c r="Q579" s="121">
        <f t="shared" si="247"/>
        <v>789.38530615566754</v>
      </c>
      <c r="R579" s="133">
        <f t="shared" si="248"/>
        <v>0</v>
      </c>
      <c r="S579" s="35">
        <f t="shared" ref="S579:S642" si="266">R579*-1</f>
        <v>0</v>
      </c>
      <c r="T579" s="35">
        <f t="shared" ref="T579:T642" si="267">S579/1000</f>
        <v>0</v>
      </c>
      <c r="U579" s="134">
        <f>SUM($R$2:$R579)</f>
        <v>-318971.10281365272</v>
      </c>
      <c r="V579" s="134">
        <f t="shared" si="249"/>
        <v>318971.10281365272</v>
      </c>
      <c r="W579" s="35">
        <f t="shared" si="250"/>
        <v>-318.97110281365269</v>
      </c>
      <c r="X579" s="135">
        <f t="shared" si="251"/>
        <v>318.97110281365269</v>
      </c>
      <c r="Y579" s="150">
        <f t="shared" si="252"/>
        <v>470.41420334201484</v>
      </c>
      <c r="Z579" s="11">
        <f t="shared" si="253"/>
        <v>0</v>
      </c>
      <c r="AA579" s="12">
        <f>1/2*'Vehicle data and specs'!$C$6*$D579^2</f>
        <v>0</v>
      </c>
      <c r="AB579" s="113">
        <f t="shared" si="254"/>
        <v>0</v>
      </c>
      <c r="AC579" s="183">
        <f t="shared" ref="AC579:AC642" si="268">$Q579/3600</f>
        <v>0.2192736961543521</v>
      </c>
      <c r="AD579" s="42">
        <f t="shared" si="255"/>
        <v>-8.860308411490353E-2</v>
      </c>
      <c r="AE579" s="42">
        <f t="shared" si="256"/>
        <v>8.860308411490353E-2</v>
      </c>
      <c r="AF579" s="153">
        <f t="shared" ref="AF579:AF642" si="269">AC579-AE579</f>
        <v>0.13067061203944857</v>
      </c>
      <c r="AG579" s="156">
        <f t="shared" si="257"/>
        <v>255.17688225092218</v>
      </c>
      <c r="AH579" s="157">
        <f t="shared" si="258"/>
        <v>7.0882467291922824E-2</v>
      </c>
      <c r="AI579" s="160">
        <f t="shared" si="259"/>
        <v>0</v>
      </c>
      <c r="AJ579" s="13">
        <f t="shared" si="260"/>
        <v>0</v>
      </c>
      <c r="AK579" s="13">
        <f t="shared" si="261"/>
        <v>0</v>
      </c>
      <c r="AL579" s="161">
        <f t="shared" si="262"/>
        <v>0</v>
      </c>
    </row>
    <row r="580" spans="1:38" x14ac:dyDescent="0.45">
      <c r="A580" s="44" t="s">
        <v>1</v>
      </c>
      <c r="B580" s="16">
        <v>578</v>
      </c>
      <c r="C580" s="52">
        <v>578</v>
      </c>
      <c r="D580" s="23">
        <f t="shared" si="243"/>
        <v>0</v>
      </c>
      <c r="E580" s="58">
        <v>0</v>
      </c>
      <c r="F580" s="81">
        <f t="shared" si="263"/>
        <v>0</v>
      </c>
      <c r="G580" s="82">
        <f t="shared" si="264"/>
        <v>0</v>
      </c>
      <c r="H580" s="93">
        <f>SUM($D$2:$D580)</f>
        <v>3094.5277777777796</v>
      </c>
      <c r="I580" s="94">
        <f t="shared" si="265"/>
        <v>0</v>
      </c>
      <c r="J580" s="100">
        <f>'Vehicle data and specs'!$C$6*$F580</f>
        <v>0</v>
      </c>
      <c r="K580" s="8">
        <f>'Vehicle data and specs'!$C$6*9.81*'Vehicle data and specs'!$C$17</f>
        <v>82.99260000000001</v>
      </c>
      <c r="L580" s="10">
        <f>(1/2)*'Vehicle data and specs'!$C$20*'Vehicle data and specs'!$C$11*'Vehicle data and specs'!$C$13*$D580^2</f>
        <v>0</v>
      </c>
      <c r="M580" s="101">
        <f t="shared" si="244"/>
        <v>82.99260000000001</v>
      </c>
      <c r="N580" s="111">
        <f t="shared" si="245"/>
        <v>0</v>
      </c>
      <c r="O580" s="120">
        <f t="shared" si="246"/>
        <v>0</v>
      </c>
      <c r="P580" s="11">
        <f>SUM($O$2:$O580)</f>
        <v>789385.30615566752</v>
      </c>
      <c r="Q580" s="121">
        <f t="shared" si="247"/>
        <v>789.38530615566754</v>
      </c>
      <c r="R580" s="133">
        <f t="shared" si="248"/>
        <v>0</v>
      </c>
      <c r="S580" s="35">
        <f t="shared" si="266"/>
        <v>0</v>
      </c>
      <c r="T580" s="35">
        <f t="shared" si="267"/>
        <v>0</v>
      </c>
      <c r="U580" s="134">
        <f>SUM($R$2:$R580)</f>
        <v>-318971.10281365272</v>
      </c>
      <c r="V580" s="134">
        <f t="shared" si="249"/>
        <v>318971.10281365272</v>
      </c>
      <c r="W580" s="35">
        <f t="shared" si="250"/>
        <v>-318.97110281365269</v>
      </c>
      <c r="X580" s="135">
        <f t="shared" si="251"/>
        <v>318.97110281365269</v>
      </c>
      <c r="Y580" s="150">
        <f t="shared" si="252"/>
        <v>470.41420334201484</v>
      </c>
      <c r="Z580" s="11">
        <f t="shared" si="253"/>
        <v>0</v>
      </c>
      <c r="AA580" s="12">
        <f>1/2*'Vehicle data and specs'!$C$6*$D580^2</f>
        <v>0</v>
      </c>
      <c r="AB580" s="113">
        <f t="shared" si="254"/>
        <v>0</v>
      </c>
      <c r="AC580" s="183">
        <f t="shared" si="268"/>
        <v>0.2192736961543521</v>
      </c>
      <c r="AD580" s="42">
        <f t="shared" si="255"/>
        <v>-8.860308411490353E-2</v>
      </c>
      <c r="AE580" s="42">
        <f t="shared" si="256"/>
        <v>8.860308411490353E-2</v>
      </c>
      <c r="AF580" s="153">
        <f t="shared" si="269"/>
        <v>0.13067061203944857</v>
      </c>
      <c r="AG580" s="156">
        <f t="shared" si="257"/>
        <v>255.17688225092218</v>
      </c>
      <c r="AH580" s="157">
        <f t="shared" si="258"/>
        <v>7.0882467291922824E-2</v>
      </c>
      <c r="AI580" s="160">
        <f t="shared" si="259"/>
        <v>0</v>
      </c>
      <c r="AJ580" s="13">
        <f t="shared" si="260"/>
        <v>0</v>
      </c>
      <c r="AK580" s="13">
        <f t="shared" si="261"/>
        <v>0</v>
      </c>
      <c r="AL580" s="161">
        <f t="shared" si="262"/>
        <v>0</v>
      </c>
    </row>
    <row r="581" spans="1:38" x14ac:dyDescent="0.45">
      <c r="A581" s="44" t="s">
        <v>1</v>
      </c>
      <c r="B581" s="16">
        <v>579</v>
      </c>
      <c r="C581" s="52">
        <v>579</v>
      </c>
      <c r="D581" s="23">
        <f t="shared" si="243"/>
        <v>0</v>
      </c>
      <c r="E581" s="58">
        <v>0</v>
      </c>
      <c r="F581" s="81">
        <f t="shared" si="263"/>
        <v>0</v>
      </c>
      <c r="G581" s="82">
        <f t="shared" si="264"/>
        <v>0</v>
      </c>
      <c r="H581" s="93">
        <f>SUM($D$2:$D581)</f>
        <v>3094.5277777777796</v>
      </c>
      <c r="I581" s="94">
        <f t="shared" si="265"/>
        <v>0</v>
      </c>
      <c r="J581" s="100">
        <f>'Vehicle data and specs'!$C$6*$F581</f>
        <v>0</v>
      </c>
      <c r="K581" s="8">
        <f>'Vehicle data and specs'!$C$6*9.81*'Vehicle data and specs'!$C$17</f>
        <v>82.99260000000001</v>
      </c>
      <c r="L581" s="10">
        <f>(1/2)*'Vehicle data and specs'!$C$20*'Vehicle data and specs'!$C$11*'Vehicle data and specs'!$C$13*$D581^2</f>
        <v>0</v>
      </c>
      <c r="M581" s="101">
        <f t="shared" si="244"/>
        <v>82.99260000000001</v>
      </c>
      <c r="N581" s="111">
        <f t="shared" si="245"/>
        <v>0</v>
      </c>
      <c r="O581" s="120">
        <f t="shared" si="246"/>
        <v>0</v>
      </c>
      <c r="P581" s="11">
        <f>SUM($O$2:$O581)</f>
        <v>789385.30615566752</v>
      </c>
      <c r="Q581" s="121">
        <f t="shared" si="247"/>
        <v>789.38530615566754</v>
      </c>
      <c r="R581" s="133">
        <f t="shared" si="248"/>
        <v>0</v>
      </c>
      <c r="S581" s="35">
        <f t="shared" si="266"/>
        <v>0</v>
      </c>
      <c r="T581" s="35">
        <f t="shared" si="267"/>
        <v>0</v>
      </c>
      <c r="U581" s="134">
        <f>SUM($R$2:$R581)</f>
        <v>-318971.10281365272</v>
      </c>
      <c r="V581" s="134">
        <f t="shared" si="249"/>
        <v>318971.10281365272</v>
      </c>
      <c r="W581" s="35">
        <f t="shared" si="250"/>
        <v>-318.97110281365269</v>
      </c>
      <c r="X581" s="135">
        <f t="shared" si="251"/>
        <v>318.97110281365269</v>
      </c>
      <c r="Y581" s="150">
        <f t="shared" si="252"/>
        <v>470.41420334201484</v>
      </c>
      <c r="Z581" s="11">
        <f t="shared" si="253"/>
        <v>0</v>
      </c>
      <c r="AA581" s="12">
        <f>1/2*'Vehicle data and specs'!$C$6*$D581^2</f>
        <v>0</v>
      </c>
      <c r="AB581" s="113">
        <f t="shared" si="254"/>
        <v>0</v>
      </c>
      <c r="AC581" s="183">
        <f t="shared" si="268"/>
        <v>0.2192736961543521</v>
      </c>
      <c r="AD581" s="42">
        <f t="shared" si="255"/>
        <v>-8.860308411490353E-2</v>
      </c>
      <c r="AE581" s="42">
        <f t="shared" si="256"/>
        <v>8.860308411490353E-2</v>
      </c>
      <c r="AF581" s="153">
        <f t="shared" si="269"/>
        <v>0.13067061203944857</v>
      </c>
      <c r="AG581" s="156">
        <f t="shared" si="257"/>
        <v>255.17688225092218</v>
      </c>
      <c r="AH581" s="157">
        <f t="shared" si="258"/>
        <v>7.0882467291922824E-2</v>
      </c>
      <c r="AI581" s="160">
        <f t="shared" si="259"/>
        <v>0</v>
      </c>
      <c r="AJ581" s="13">
        <f t="shared" si="260"/>
        <v>0</v>
      </c>
      <c r="AK581" s="13">
        <f t="shared" si="261"/>
        <v>0</v>
      </c>
      <c r="AL581" s="161">
        <f t="shared" si="262"/>
        <v>0</v>
      </c>
    </row>
    <row r="582" spans="1:38" x14ac:dyDescent="0.45">
      <c r="A582" s="44" t="s">
        <v>1</v>
      </c>
      <c r="B582" s="16">
        <v>580</v>
      </c>
      <c r="C582" s="52">
        <v>580</v>
      </c>
      <c r="D582" s="23">
        <f t="shared" si="243"/>
        <v>0</v>
      </c>
      <c r="E582" s="58">
        <v>0</v>
      </c>
      <c r="F582" s="81">
        <f t="shared" si="263"/>
        <v>0</v>
      </c>
      <c r="G582" s="82">
        <f t="shared" si="264"/>
        <v>0</v>
      </c>
      <c r="H582" s="93">
        <f>SUM($D$2:$D582)</f>
        <v>3094.5277777777796</v>
      </c>
      <c r="I582" s="94">
        <f t="shared" si="265"/>
        <v>0</v>
      </c>
      <c r="J582" s="100">
        <f>'Vehicle data and specs'!$C$6*$F582</f>
        <v>0</v>
      </c>
      <c r="K582" s="8">
        <f>'Vehicle data and specs'!$C$6*9.81*'Vehicle data and specs'!$C$17</f>
        <v>82.99260000000001</v>
      </c>
      <c r="L582" s="10">
        <f>(1/2)*'Vehicle data and specs'!$C$20*'Vehicle data and specs'!$C$11*'Vehicle data and specs'!$C$13*$D582^2</f>
        <v>0</v>
      </c>
      <c r="M582" s="101">
        <f t="shared" si="244"/>
        <v>82.99260000000001</v>
      </c>
      <c r="N582" s="111">
        <f t="shared" si="245"/>
        <v>0</v>
      </c>
      <c r="O582" s="120">
        <f t="shared" si="246"/>
        <v>0</v>
      </c>
      <c r="P582" s="11">
        <f>SUM($O$2:$O582)</f>
        <v>789385.30615566752</v>
      </c>
      <c r="Q582" s="121">
        <f t="shared" si="247"/>
        <v>789.38530615566754</v>
      </c>
      <c r="R582" s="133">
        <f t="shared" si="248"/>
        <v>0</v>
      </c>
      <c r="S582" s="35">
        <f t="shared" si="266"/>
        <v>0</v>
      </c>
      <c r="T582" s="35">
        <f t="shared" si="267"/>
        <v>0</v>
      </c>
      <c r="U582" s="134">
        <f>SUM($R$2:$R582)</f>
        <v>-318971.10281365272</v>
      </c>
      <c r="V582" s="134">
        <f t="shared" si="249"/>
        <v>318971.10281365272</v>
      </c>
      <c r="W582" s="35">
        <f t="shared" si="250"/>
        <v>-318.97110281365269</v>
      </c>
      <c r="X582" s="135">
        <f t="shared" si="251"/>
        <v>318.97110281365269</v>
      </c>
      <c r="Y582" s="150">
        <f t="shared" si="252"/>
        <v>470.41420334201484</v>
      </c>
      <c r="Z582" s="11">
        <f t="shared" si="253"/>
        <v>0</v>
      </c>
      <c r="AA582" s="12">
        <f>1/2*'Vehicle data and specs'!$C$6*$D582^2</f>
        <v>0</v>
      </c>
      <c r="AB582" s="113">
        <f t="shared" si="254"/>
        <v>0</v>
      </c>
      <c r="AC582" s="183">
        <f t="shared" si="268"/>
        <v>0.2192736961543521</v>
      </c>
      <c r="AD582" s="42">
        <f t="shared" si="255"/>
        <v>-8.860308411490353E-2</v>
      </c>
      <c r="AE582" s="42">
        <f t="shared" si="256"/>
        <v>8.860308411490353E-2</v>
      </c>
      <c r="AF582" s="153">
        <f t="shared" si="269"/>
        <v>0.13067061203944857</v>
      </c>
      <c r="AG582" s="156">
        <f t="shared" si="257"/>
        <v>255.17688225092218</v>
      </c>
      <c r="AH582" s="157">
        <f t="shared" si="258"/>
        <v>7.0882467291922824E-2</v>
      </c>
      <c r="AI582" s="160">
        <f t="shared" si="259"/>
        <v>0</v>
      </c>
      <c r="AJ582" s="13">
        <f t="shared" si="260"/>
        <v>0</v>
      </c>
      <c r="AK582" s="13">
        <f t="shared" si="261"/>
        <v>0</v>
      </c>
      <c r="AL582" s="161">
        <f t="shared" si="262"/>
        <v>0</v>
      </c>
    </row>
    <row r="583" spans="1:38" x14ac:dyDescent="0.45">
      <c r="A583" s="44" t="s">
        <v>1</v>
      </c>
      <c r="B583" s="16">
        <v>581</v>
      </c>
      <c r="C583" s="52">
        <v>581</v>
      </c>
      <c r="D583" s="23">
        <f t="shared" si="243"/>
        <v>0</v>
      </c>
      <c r="E583" s="58">
        <v>0</v>
      </c>
      <c r="F583" s="81">
        <f t="shared" si="263"/>
        <v>0</v>
      </c>
      <c r="G583" s="82">
        <f t="shared" si="264"/>
        <v>0</v>
      </c>
      <c r="H583" s="93">
        <f>SUM($D$2:$D583)</f>
        <v>3094.5277777777796</v>
      </c>
      <c r="I583" s="94">
        <f t="shared" si="265"/>
        <v>0</v>
      </c>
      <c r="J583" s="100">
        <f>'Vehicle data and specs'!$C$6*$F583</f>
        <v>0</v>
      </c>
      <c r="K583" s="8">
        <f>'Vehicle data and specs'!$C$6*9.81*'Vehicle data and specs'!$C$17</f>
        <v>82.99260000000001</v>
      </c>
      <c r="L583" s="10">
        <f>(1/2)*'Vehicle data and specs'!$C$20*'Vehicle data and specs'!$C$11*'Vehicle data and specs'!$C$13*$D583^2</f>
        <v>0</v>
      </c>
      <c r="M583" s="101">
        <f t="shared" si="244"/>
        <v>82.99260000000001</v>
      </c>
      <c r="N583" s="111">
        <f t="shared" si="245"/>
        <v>0</v>
      </c>
      <c r="O583" s="120">
        <f t="shared" si="246"/>
        <v>0</v>
      </c>
      <c r="P583" s="11">
        <f>SUM($O$2:$O583)</f>
        <v>789385.30615566752</v>
      </c>
      <c r="Q583" s="121">
        <f t="shared" si="247"/>
        <v>789.38530615566754</v>
      </c>
      <c r="R583" s="133">
        <f t="shared" si="248"/>
        <v>0</v>
      </c>
      <c r="S583" s="35">
        <f t="shared" si="266"/>
        <v>0</v>
      </c>
      <c r="T583" s="35">
        <f t="shared" si="267"/>
        <v>0</v>
      </c>
      <c r="U583" s="134">
        <f>SUM($R$2:$R583)</f>
        <v>-318971.10281365272</v>
      </c>
      <c r="V583" s="134">
        <f t="shared" si="249"/>
        <v>318971.10281365272</v>
      </c>
      <c r="W583" s="35">
        <f t="shared" si="250"/>
        <v>-318.97110281365269</v>
      </c>
      <c r="X583" s="135">
        <f t="shared" si="251"/>
        <v>318.97110281365269</v>
      </c>
      <c r="Y583" s="150">
        <f t="shared" si="252"/>
        <v>470.41420334201484</v>
      </c>
      <c r="Z583" s="11">
        <f t="shared" si="253"/>
        <v>0</v>
      </c>
      <c r="AA583" s="12">
        <f>1/2*'Vehicle data and specs'!$C$6*$D583^2</f>
        <v>0</v>
      </c>
      <c r="AB583" s="113">
        <f t="shared" si="254"/>
        <v>0</v>
      </c>
      <c r="AC583" s="183">
        <f t="shared" si="268"/>
        <v>0.2192736961543521</v>
      </c>
      <c r="AD583" s="42">
        <f t="shared" si="255"/>
        <v>-8.860308411490353E-2</v>
      </c>
      <c r="AE583" s="42">
        <f t="shared" si="256"/>
        <v>8.860308411490353E-2</v>
      </c>
      <c r="AF583" s="153">
        <f t="shared" si="269"/>
        <v>0.13067061203944857</v>
      </c>
      <c r="AG583" s="156">
        <f t="shared" si="257"/>
        <v>255.17688225092218</v>
      </c>
      <c r="AH583" s="157">
        <f t="shared" si="258"/>
        <v>7.0882467291922824E-2</v>
      </c>
      <c r="AI583" s="160">
        <f t="shared" si="259"/>
        <v>0</v>
      </c>
      <c r="AJ583" s="13">
        <f t="shared" si="260"/>
        <v>0</v>
      </c>
      <c r="AK583" s="13">
        <f t="shared" si="261"/>
        <v>0</v>
      </c>
      <c r="AL583" s="161">
        <f t="shared" si="262"/>
        <v>0</v>
      </c>
    </row>
    <row r="584" spans="1:38" x14ac:dyDescent="0.45">
      <c r="A584" s="44" t="s">
        <v>1</v>
      </c>
      <c r="B584" s="16">
        <v>582</v>
      </c>
      <c r="C584" s="52">
        <v>582</v>
      </c>
      <c r="D584" s="23">
        <f t="shared" si="243"/>
        <v>0</v>
      </c>
      <c r="E584" s="58">
        <v>0</v>
      </c>
      <c r="F584" s="81">
        <f t="shared" si="263"/>
        <v>0</v>
      </c>
      <c r="G584" s="82">
        <f t="shared" si="264"/>
        <v>0</v>
      </c>
      <c r="H584" s="93">
        <f>SUM($D$2:$D584)</f>
        <v>3094.5277777777796</v>
      </c>
      <c r="I584" s="94">
        <f t="shared" si="265"/>
        <v>0</v>
      </c>
      <c r="J584" s="100">
        <f>'Vehicle data and specs'!$C$6*$F584</f>
        <v>0</v>
      </c>
      <c r="K584" s="8">
        <f>'Vehicle data and specs'!$C$6*9.81*'Vehicle data and specs'!$C$17</f>
        <v>82.99260000000001</v>
      </c>
      <c r="L584" s="10">
        <f>(1/2)*'Vehicle data and specs'!$C$20*'Vehicle data and specs'!$C$11*'Vehicle data and specs'!$C$13*$D584^2</f>
        <v>0</v>
      </c>
      <c r="M584" s="101">
        <f t="shared" si="244"/>
        <v>82.99260000000001</v>
      </c>
      <c r="N584" s="111">
        <f t="shared" si="245"/>
        <v>0</v>
      </c>
      <c r="O584" s="120">
        <f t="shared" si="246"/>
        <v>0</v>
      </c>
      <c r="P584" s="11">
        <f>SUM($O$2:$O584)</f>
        <v>789385.30615566752</v>
      </c>
      <c r="Q584" s="121">
        <f t="shared" si="247"/>
        <v>789.38530615566754</v>
      </c>
      <c r="R584" s="133">
        <f t="shared" si="248"/>
        <v>0</v>
      </c>
      <c r="S584" s="35">
        <f t="shared" si="266"/>
        <v>0</v>
      </c>
      <c r="T584" s="35">
        <f t="shared" si="267"/>
        <v>0</v>
      </c>
      <c r="U584" s="134">
        <f>SUM($R$2:$R584)</f>
        <v>-318971.10281365272</v>
      </c>
      <c r="V584" s="134">
        <f t="shared" si="249"/>
        <v>318971.10281365272</v>
      </c>
      <c r="W584" s="35">
        <f t="shared" si="250"/>
        <v>-318.97110281365269</v>
      </c>
      <c r="X584" s="135">
        <f t="shared" si="251"/>
        <v>318.97110281365269</v>
      </c>
      <c r="Y584" s="150">
        <f t="shared" si="252"/>
        <v>470.41420334201484</v>
      </c>
      <c r="Z584" s="11">
        <f t="shared" si="253"/>
        <v>0</v>
      </c>
      <c r="AA584" s="12">
        <f>1/2*'Vehicle data and specs'!$C$6*$D584^2</f>
        <v>0</v>
      </c>
      <c r="AB584" s="113">
        <f t="shared" si="254"/>
        <v>0</v>
      </c>
      <c r="AC584" s="183">
        <f t="shared" si="268"/>
        <v>0.2192736961543521</v>
      </c>
      <c r="AD584" s="42">
        <f t="shared" si="255"/>
        <v>-8.860308411490353E-2</v>
      </c>
      <c r="AE584" s="42">
        <f t="shared" si="256"/>
        <v>8.860308411490353E-2</v>
      </c>
      <c r="AF584" s="153">
        <f t="shared" si="269"/>
        <v>0.13067061203944857</v>
      </c>
      <c r="AG584" s="156">
        <f t="shared" si="257"/>
        <v>255.17688225092218</v>
      </c>
      <c r="AH584" s="157">
        <f t="shared" si="258"/>
        <v>7.0882467291922824E-2</v>
      </c>
      <c r="AI584" s="160">
        <f t="shared" si="259"/>
        <v>0</v>
      </c>
      <c r="AJ584" s="13">
        <f t="shared" si="260"/>
        <v>0</v>
      </c>
      <c r="AK584" s="13">
        <f t="shared" si="261"/>
        <v>0</v>
      </c>
      <c r="AL584" s="161">
        <f t="shared" si="262"/>
        <v>0</v>
      </c>
    </row>
    <row r="585" spans="1:38" x14ac:dyDescent="0.45">
      <c r="A585" s="44" t="s">
        <v>1</v>
      </c>
      <c r="B585" s="16">
        <v>583</v>
      </c>
      <c r="C585" s="52">
        <v>583</v>
      </c>
      <c r="D585" s="23">
        <f t="shared" si="243"/>
        <v>0</v>
      </c>
      <c r="E585" s="58">
        <v>0</v>
      </c>
      <c r="F585" s="81">
        <f t="shared" si="263"/>
        <v>0</v>
      </c>
      <c r="G585" s="82">
        <f t="shared" si="264"/>
        <v>0</v>
      </c>
      <c r="H585" s="93">
        <f>SUM($D$2:$D585)</f>
        <v>3094.5277777777796</v>
      </c>
      <c r="I585" s="94">
        <f t="shared" si="265"/>
        <v>0</v>
      </c>
      <c r="J585" s="100">
        <f>'Vehicle data and specs'!$C$6*$F585</f>
        <v>0</v>
      </c>
      <c r="K585" s="8">
        <f>'Vehicle data and specs'!$C$6*9.81*'Vehicle data and specs'!$C$17</f>
        <v>82.99260000000001</v>
      </c>
      <c r="L585" s="10">
        <f>(1/2)*'Vehicle data and specs'!$C$20*'Vehicle data and specs'!$C$11*'Vehicle data and specs'!$C$13*$D585^2</f>
        <v>0</v>
      </c>
      <c r="M585" s="101">
        <f t="shared" si="244"/>
        <v>82.99260000000001</v>
      </c>
      <c r="N585" s="111">
        <f t="shared" si="245"/>
        <v>0</v>
      </c>
      <c r="O585" s="120">
        <f t="shared" si="246"/>
        <v>0</v>
      </c>
      <c r="P585" s="11">
        <f>SUM($O$2:$O585)</f>
        <v>789385.30615566752</v>
      </c>
      <c r="Q585" s="121">
        <f t="shared" si="247"/>
        <v>789.38530615566754</v>
      </c>
      <c r="R585" s="133">
        <f t="shared" si="248"/>
        <v>0</v>
      </c>
      <c r="S585" s="35">
        <f t="shared" si="266"/>
        <v>0</v>
      </c>
      <c r="T585" s="35">
        <f t="shared" si="267"/>
        <v>0</v>
      </c>
      <c r="U585" s="134">
        <f>SUM($R$2:$R585)</f>
        <v>-318971.10281365272</v>
      </c>
      <c r="V585" s="134">
        <f t="shared" si="249"/>
        <v>318971.10281365272</v>
      </c>
      <c r="W585" s="35">
        <f t="shared" si="250"/>
        <v>-318.97110281365269</v>
      </c>
      <c r="X585" s="135">
        <f t="shared" si="251"/>
        <v>318.97110281365269</v>
      </c>
      <c r="Y585" s="150">
        <f t="shared" si="252"/>
        <v>470.41420334201484</v>
      </c>
      <c r="Z585" s="11">
        <f t="shared" si="253"/>
        <v>0</v>
      </c>
      <c r="AA585" s="12">
        <f>1/2*'Vehicle data and specs'!$C$6*$D585^2</f>
        <v>0</v>
      </c>
      <c r="AB585" s="113">
        <f t="shared" si="254"/>
        <v>0</v>
      </c>
      <c r="AC585" s="183">
        <f t="shared" si="268"/>
        <v>0.2192736961543521</v>
      </c>
      <c r="AD585" s="42">
        <f t="shared" si="255"/>
        <v>-8.860308411490353E-2</v>
      </c>
      <c r="AE585" s="42">
        <f t="shared" si="256"/>
        <v>8.860308411490353E-2</v>
      </c>
      <c r="AF585" s="153">
        <f t="shared" si="269"/>
        <v>0.13067061203944857</v>
      </c>
      <c r="AG585" s="156">
        <f t="shared" si="257"/>
        <v>255.17688225092218</v>
      </c>
      <c r="AH585" s="157">
        <f t="shared" si="258"/>
        <v>7.0882467291922824E-2</v>
      </c>
      <c r="AI585" s="160">
        <f t="shared" si="259"/>
        <v>0</v>
      </c>
      <c r="AJ585" s="13">
        <f t="shared" si="260"/>
        <v>0</v>
      </c>
      <c r="AK585" s="13">
        <f t="shared" si="261"/>
        <v>0</v>
      </c>
      <c r="AL585" s="161">
        <f t="shared" si="262"/>
        <v>0</v>
      </c>
    </row>
    <row r="586" spans="1:38" x14ac:dyDescent="0.45">
      <c r="A586" s="44" t="s">
        <v>1</v>
      </c>
      <c r="B586" s="16">
        <v>584</v>
      </c>
      <c r="C586" s="52">
        <v>584</v>
      </c>
      <c r="D586" s="23">
        <f t="shared" si="243"/>
        <v>0</v>
      </c>
      <c r="E586" s="58">
        <v>0</v>
      </c>
      <c r="F586" s="81">
        <f t="shared" si="263"/>
        <v>0</v>
      </c>
      <c r="G586" s="82">
        <f t="shared" si="264"/>
        <v>0</v>
      </c>
      <c r="H586" s="93">
        <f>SUM($D$2:$D586)</f>
        <v>3094.5277777777796</v>
      </c>
      <c r="I586" s="94">
        <f t="shared" si="265"/>
        <v>0</v>
      </c>
      <c r="J586" s="100">
        <f>'Vehicle data and specs'!$C$6*$F586</f>
        <v>0</v>
      </c>
      <c r="K586" s="8">
        <f>'Vehicle data and specs'!$C$6*9.81*'Vehicle data and specs'!$C$17</f>
        <v>82.99260000000001</v>
      </c>
      <c r="L586" s="10">
        <f>(1/2)*'Vehicle data and specs'!$C$20*'Vehicle data and specs'!$C$11*'Vehicle data and specs'!$C$13*$D586^2</f>
        <v>0</v>
      </c>
      <c r="M586" s="101">
        <f t="shared" si="244"/>
        <v>82.99260000000001</v>
      </c>
      <c r="N586" s="111">
        <f t="shared" si="245"/>
        <v>0</v>
      </c>
      <c r="O586" s="120">
        <f t="shared" si="246"/>
        <v>0</v>
      </c>
      <c r="P586" s="11">
        <f>SUM($O$2:$O586)</f>
        <v>789385.30615566752</v>
      </c>
      <c r="Q586" s="121">
        <f t="shared" si="247"/>
        <v>789.38530615566754</v>
      </c>
      <c r="R586" s="133">
        <f t="shared" si="248"/>
        <v>0</v>
      </c>
      <c r="S586" s="35">
        <f t="shared" si="266"/>
        <v>0</v>
      </c>
      <c r="T586" s="35">
        <f t="shared" si="267"/>
        <v>0</v>
      </c>
      <c r="U586" s="134">
        <f>SUM($R$2:$R586)</f>
        <v>-318971.10281365272</v>
      </c>
      <c r="V586" s="134">
        <f t="shared" si="249"/>
        <v>318971.10281365272</v>
      </c>
      <c r="W586" s="35">
        <f t="shared" si="250"/>
        <v>-318.97110281365269</v>
      </c>
      <c r="X586" s="135">
        <f t="shared" si="251"/>
        <v>318.97110281365269</v>
      </c>
      <c r="Y586" s="150">
        <f t="shared" si="252"/>
        <v>470.41420334201484</v>
      </c>
      <c r="Z586" s="11">
        <f t="shared" si="253"/>
        <v>0</v>
      </c>
      <c r="AA586" s="12">
        <f>1/2*'Vehicle data and specs'!$C$6*$D586^2</f>
        <v>0</v>
      </c>
      <c r="AB586" s="113">
        <f t="shared" si="254"/>
        <v>0</v>
      </c>
      <c r="AC586" s="183">
        <f t="shared" si="268"/>
        <v>0.2192736961543521</v>
      </c>
      <c r="AD586" s="42">
        <f t="shared" si="255"/>
        <v>-8.860308411490353E-2</v>
      </c>
      <c r="AE586" s="42">
        <f t="shared" si="256"/>
        <v>8.860308411490353E-2</v>
      </c>
      <c r="AF586" s="153">
        <f t="shared" si="269"/>
        <v>0.13067061203944857</v>
      </c>
      <c r="AG586" s="156">
        <f t="shared" si="257"/>
        <v>255.17688225092218</v>
      </c>
      <c r="AH586" s="157">
        <f t="shared" si="258"/>
        <v>7.0882467291922824E-2</v>
      </c>
      <c r="AI586" s="160">
        <f t="shared" si="259"/>
        <v>0</v>
      </c>
      <c r="AJ586" s="13">
        <f t="shared" si="260"/>
        <v>0</v>
      </c>
      <c r="AK586" s="13">
        <f t="shared" si="261"/>
        <v>0</v>
      </c>
      <c r="AL586" s="161">
        <f t="shared" si="262"/>
        <v>0</v>
      </c>
    </row>
    <row r="587" spans="1:38" x14ac:dyDescent="0.45">
      <c r="A587" s="44" t="s">
        <v>1</v>
      </c>
      <c r="B587" s="16">
        <v>585</v>
      </c>
      <c r="C587" s="52">
        <v>585</v>
      </c>
      <c r="D587" s="23">
        <f t="shared" si="243"/>
        <v>0</v>
      </c>
      <c r="E587" s="58">
        <v>0</v>
      </c>
      <c r="F587" s="81">
        <f t="shared" si="263"/>
        <v>0</v>
      </c>
      <c r="G587" s="82">
        <f t="shared" si="264"/>
        <v>0</v>
      </c>
      <c r="H587" s="93">
        <f>SUM($D$2:$D587)</f>
        <v>3094.5277777777796</v>
      </c>
      <c r="I587" s="94">
        <f t="shared" si="265"/>
        <v>0</v>
      </c>
      <c r="J587" s="100">
        <f>'Vehicle data and specs'!$C$6*$F587</f>
        <v>0</v>
      </c>
      <c r="K587" s="8">
        <f>'Vehicle data and specs'!$C$6*9.81*'Vehicle data and specs'!$C$17</f>
        <v>82.99260000000001</v>
      </c>
      <c r="L587" s="10">
        <f>(1/2)*'Vehicle data and specs'!$C$20*'Vehicle data and specs'!$C$11*'Vehicle data and specs'!$C$13*$D587^2</f>
        <v>0</v>
      </c>
      <c r="M587" s="101">
        <f t="shared" si="244"/>
        <v>82.99260000000001</v>
      </c>
      <c r="N587" s="111">
        <f t="shared" si="245"/>
        <v>0</v>
      </c>
      <c r="O587" s="120">
        <f t="shared" si="246"/>
        <v>0</v>
      </c>
      <c r="P587" s="11">
        <f>SUM($O$2:$O587)</f>
        <v>789385.30615566752</v>
      </c>
      <c r="Q587" s="121">
        <f t="shared" si="247"/>
        <v>789.38530615566754</v>
      </c>
      <c r="R587" s="133">
        <f t="shared" si="248"/>
        <v>0</v>
      </c>
      <c r="S587" s="35">
        <f t="shared" si="266"/>
        <v>0</v>
      </c>
      <c r="T587" s="35">
        <f t="shared" si="267"/>
        <v>0</v>
      </c>
      <c r="U587" s="134">
        <f>SUM($R$2:$R587)</f>
        <v>-318971.10281365272</v>
      </c>
      <c r="V587" s="134">
        <f t="shared" si="249"/>
        <v>318971.10281365272</v>
      </c>
      <c r="W587" s="35">
        <f t="shared" si="250"/>
        <v>-318.97110281365269</v>
      </c>
      <c r="X587" s="135">
        <f t="shared" si="251"/>
        <v>318.97110281365269</v>
      </c>
      <c r="Y587" s="150">
        <f t="shared" si="252"/>
        <v>470.41420334201484</v>
      </c>
      <c r="Z587" s="11">
        <f t="shared" si="253"/>
        <v>0</v>
      </c>
      <c r="AA587" s="12">
        <f>1/2*'Vehicle data and specs'!$C$6*$D587^2</f>
        <v>0</v>
      </c>
      <c r="AB587" s="113">
        <f t="shared" si="254"/>
        <v>0</v>
      </c>
      <c r="AC587" s="183">
        <f t="shared" si="268"/>
        <v>0.2192736961543521</v>
      </c>
      <c r="AD587" s="42">
        <f t="shared" si="255"/>
        <v>-8.860308411490353E-2</v>
      </c>
      <c r="AE587" s="42">
        <f t="shared" si="256"/>
        <v>8.860308411490353E-2</v>
      </c>
      <c r="AF587" s="153">
        <f t="shared" si="269"/>
        <v>0.13067061203944857</v>
      </c>
      <c r="AG587" s="156">
        <f t="shared" si="257"/>
        <v>255.17688225092218</v>
      </c>
      <c r="AH587" s="157">
        <f t="shared" si="258"/>
        <v>7.0882467291922824E-2</v>
      </c>
      <c r="AI587" s="160">
        <f t="shared" si="259"/>
        <v>0</v>
      </c>
      <c r="AJ587" s="13">
        <f t="shared" si="260"/>
        <v>0</v>
      </c>
      <c r="AK587" s="13">
        <f t="shared" si="261"/>
        <v>0</v>
      </c>
      <c r="AL587" s="161">
        <f t="shared" si="262"/>
        <v>0</v>
      </c>
    </row>
    <row r="588" spans="1:38" x14ac:dyDescent="0.45">
      <c r="A588" s="44" t="s">
        <v>1</v>
      </c>
      <c r="B588" s="16">
        <v>586</v>
      </c>
      <c r="C588" s="52">
        <v>586</v>
      </c>
      <c r="D588" s="23">
        <f t="shared" si="243"/>
        <v>0</v>
      </c>
      <c r="E588" s="58">
        <v>0</v>
      </c>
      <c r="F588" s="81">
        <f t="shared" si="263"/>
        <v>0</v>
      </c>
      <c r="G588" s="82">
        <f t="shared" si="264"/>
        <v>0</v>
      </c>
      <c r="H588" s="93">
        <f>SUM($D$2:$D588)</f>
        <v>3094.5277777777796</v>
      </c>
      <c r="I588" s="94">
        <f t="shared" si="265"/>
        <v>0</v>
      </c>
      <c r="J588" s="100">
        <f>'Vehicle data and specs'!$C$6*$F588</f>
        <v>0</v>
      </c>
      <c r="K588" s="8">
        <f>'Vehicle data and specs'!$C$6*9.81*'Vehicle data and specs'!$C$17</f>
        <v>82.99260000000001</v>
      </c>
      <c r="L588" s="10">
        <f>(1/2)*'Vehicle data and specs'!$C$20*'Vehicle data and specs'!$C$11*'Vehicle data and specs'!$C$13*$D588^2</f>
        <v>0</v>
      </c>
      <c r="M588" s="101">
        <f t="shared" si="244"/>
        <v>82.99260000000001</v>
      </c>
      <c r="N588" s="111">
        <f t="shared" si="245"/>
        <v>0</v>
      </c>
      <c r="O588" s="120">
        <f t="shared" si="246"/>
        <v>0</v>
      </c>
      <c r="P588" s="11">
        <f>SUM($O$2:$O588)</f>
        <v>789385.30615566752</v>
      </c>
      <c r="Q588" s="121">
        <f t="shared" si="247"/>
        <v>789.38530615566754</v>
      </c>
      <c r="R588" s="133">
        <f t="shared" si="248"/>
        <v>0</v>
      </c>
      <c r="S588" s="35">
        <f t="shared" si="266"/>
        <v>0</v>
      </c>
      <c r="T588" s="35">
        <f t="shared" si="267"/>
        <v>0</v>
      </c>
      <c r="U588" s="134">
        <f>SUM($R$2:$R588)</f>
        <v>-318971.10281365272</v>
      </c>
      <c r="V588" s="134">
        <f t="shared" si="249"/>
        <v>318971.10281365272</v>
      </c>
      <c r="W588" s="35">
        <f t="shared" si="250"/>
        <v>-318.97110281365269</v>
      </c>
      <c r="X588" s="135">
        <f t="shared" si="251"/>
        <v>318.97110281365269</v>
      </c>
      <c r="Y588" s="150">
        <f t="shared" si="252"/>
        <v>470.41420334201484</v>
      </c>
      <c r="Z588" s="11">
        <f t="shared" si="253"/>
        <v>0</v>
      </c>
      <c r="AA588" s="12">
        <f>1/2*'Vehicle data and specs'!$C$6*$D588^2</f>
        <v>0</v>
      </c>
      <c r="AB588" s="113">
        <f t="shared" si="254"/>
        <v>0</v>
      </c>
      <c r="AC588" s="183">
        <f t="shared" si="268"/>
        <v>0.2192736961543521</v>
      </c>
      <c r="AD588" s="42">
        <f t="shared" si="255"/>
        <v>-8.860308411490353E-2</v>
      </c>
      <c r="AE588" s="42">
        <f t="shared" si="256"/>
        <v>8.860308411490353E-2</v>
      </c>
      <c r="AF588" s="153">
        <f t="shared" si="269"/>
        <v>0.13067061203944857</v>
      </c>
      <c r="AG588" s="156">
        <f t="shared" si="257"/>
        <v>255.17688225092218</v>
      </c>
      <c r="AH588" s="157">
        <f t="shared" si="258"/>
        <v>7.0882467291922824E-2</v>
      </c>
      <c r="AI588" s="160">
        <f t="shared" si="259"/>
        <v>0</v>
      </c>
      <c r="AJ588" s="13">
        <f t="shared" si="260"/>
        <v>0</v>
      </c>
      <c r="AK588" s="13">
        <f t="shared" si="261"/>
        <v>0</v>
      </c>
      <c r="AL588" s="161">
        <f t="shared" si="262"/>
        <v>0</v>
      </c>
    </row>
    <row r="589" spans="1:38" x14ac:dyDescent="0.45">
      <c r="A589" s="44" t="s">
        <v>1</v>
      </c>
      <c r="B589" s="16">
        <v>587</v>
      </c>
      <c r="C589" s="52">
        <v>587</v>
      </c>
      <c r="D589" s="23">
        <f t="shared" si="243"/>
        <v>0</v>
      </c>
      <c r="E589" s="58">
        <v>0</v>
      </c>
      <c r="F589" s="81">
        <f t="shared" si="263"/>
        <v>0</v>
      </c>
      <c r="G589" s="82">
        <f t="shared" si="264"/>
        <v>0</v>
      </c>
      <c r="H589" s="93">
        <f>SUM($D$2:$D589)</f>
        <v>3094.5277777777796</v>
      </c>
      <c r="I589" s="94">
        <f t="shared" si="265"/>
        <v>0</v>
      </c>
      <c r="J589" s="100">
        <f>'Vehicle data and specs'!$C$6*$F589</f>
        <v>0</v>
      </c>
      <c r="K589" s="8">
        <f>'Vehicle data and specs'!$C$6*9.81*'Vehicle data and specs'!$C$17</f>
        <v>82.99260000000001</v>
      </c>
      <c r="L589" s="10">
        <f>(1/2)*'Vehicle data and specs'!$C$20*'Vehicle data and specs'!$C$11*'Vehicle data and specs'!$C$13*$D589^2</f>
        <v>0</v>
      </c>
      <c r="M589" s="101">
        <f t="shared" si="244"/>
        <v>82.99260000000001</v>
      </c>
      <c r="N589" s="111">
        <f t="shared" si="245"/>
        <v>0</v>
      </c>
      <c r="O589" s="120">
        <f t="shared" si="246"/>
        <v>0</v>
      </c>
      <c r="P589" s="11">
        <f>SUM($O$2:$O589)</f>
        <v>789385.30615566752</v>
      </c>
      <c r="Q589" s="121">
        <f t="shared" si="247"/>
        <v>789.38530615566754</v>
      </c>
      <c r="R589" s="133">
        <f t="shared" si="248"/>
        <v>0</v>
      </c>
      <c r="S589" s="35">
        <f t="shared" si="266"/>
        <v>0</v>
      </c>
      <c r="T589" s="35">
        <f t="shared" si="267"/>
        <v>0</v>
      </c>
      <c r="U589" s="134">
        <f>SUM($R$2:$R589)</f>
        <v>-318971.10281365272</v>
      </c>
      <c r="V589" s="134">
        <f t="shared" si="249"/>
        <v>318971.10281365272</v>
      </c>
      <c r="W589" s="35">
        <f t="shared" si="250"/>
        <v>-318.97110281365269</v>
      </c>
      <c r="X589" s="135">
        <f t="shared" si="251"/>
        <v>318.97110281365269</v>
      </c>
      <c r="Y589" s="150">
        <f t="shared" si="252"/>
        <v>470.41420334201484</v>
      </c>
      <c r="Z589" s="11">
        <f t="shared" si="253"/>
        <v>0</v>
      </c>
      <c r="AA589" s="12">
        <f>1/2*'Vehicle data and specs'!$C$6*$D589^2</f>
        <v>0</v>
      </c>
      <c r="AB589" s="113">
        <f t="shared" si="254"/>
        <v>0</v>
      </c>
      <c r="AC589" s="183">
        <f t="shared" si="268"/>
        <v>0.2192736961543521</v>
      </c>
      <c r="AD589" s="42">
        <f t="shared" si="255"/>
        <v>-8.860308411490353E-2</v>
      </c>
      <c r="AE589" s="42">
        <f t="shared" si="256"/>
        <v>8.860308411490353E-2</v>
      </c>
      <c r="AF589" s="153">
        <f t="shared" si="269"/>
        <v>0.13067061203944857</v>
      </c>
      <c r="AG589" s="156">
        <f t="shared" si="257"/>
        <v>255.17688225092218</v>
      </c>
      <c r="AH589" s="157">
        <f t="shared" si="258"/>
        <v>7.0882467291922824E-2</v>
      </c>
      <c r="AI589" s="160">
        <f t="shared" si="259"/>
        <v>0</v>
      </c>
      <c r="AJ589" s="13">
        <f t="shared" si="260"/>
        <v>0</v>
      </c>
      <c r="AK589" s="13">
        <f t="shared" si="261"/>
        <v>0</v>
      </c>
      <c r="AL589" s="161">
        <f t="shared" si="262"/>
        <v>0</v>
      </c>
    </row>
    <row r="590" spans="1:38" x14ac:dyDescent="0.45">
      <c r="A590" s="44" t="s">
        <v>1</v>
      </c>
      <c r="B590" s="16">
        <v>588</v>
      </c>
      <c r="C590" s="52">
        <v>588</v>
      </c>
      <c r="D590" s="23">
        <f t="shared" si="243"/>
        <v>0</v>
      </c>
      <c r="E590" s="58">
        <v>0</v>
      </c>
      <c r="F590" s="81">
        <f t="shared" si="263"/>
        <v>0</v>
      </c>
      <c r="G590" s="82">
        <f t="shared" si="264"/>
        <v>0</v>
      </c>
      <c r="H590" s="93">
        <f>SUM($D$2:$D590)</f>
        <v>3094.5277777777796</v>
      </c>
      <c r="I590" s="94">
        <f t="shared" si="265"/>
        <v>0</v>
      </c>
      <c r="J590" s="100">
        <f>'Vehicle data and specs'!$C$6*$F590</f>
        <v>0</v>
      </c>
      <c r="K590" s="8">
        <f>'Vehicle data and specs'!$C$6*9.81*'Vehicle data and specs'!$C$17</f>
        <v>82.99260000000001</v>
      </c>
      <c r="L590" s="10">
        <f>(1/2)*'Vehicle data and specs'!$C$20*'Vehicle data and specs'!$C$11*'Vehicle data and specs'!$C$13*$D590^2</f>
        <v>0</v>
      </c>
      <c r="M590" s="101">
        <f t="shared" si="244"/>
        <v>82.99260000000001</v>
      </c>
      <c r="N590" s="111">
        <f t="shared" si="245"/>
        <v>0</v>
      </c>
      <c r="O590" s="120">
        <f t="shared" si="246"/>
        <v>0</v>
      </c>
      <c r="P590" s="11">
        <f>SUM($O$2:$O590)</f>
        <v>789385.30615566752</v>
      </c>
      <c r="Q590" s="121">
        <f t="shared" si="247"/>
        <v>789.38530615566754</v>
      </c>
      <c r="R590" s="133">
        <f t="shared" si="248"/>
        <v>0</v>
      </c>
      <c r="S590" s="35">
        <f t="shared" si="266"/>
        <v>0</v>
      </c>
      <c r="T590" s="35">
        <f t="shared" si="267"/>
        <v>0</v>
      </c>
      <c r="U590" s="134">
        <f>SUM($R$2:$R590)</f>
        <v>-318971.10281365272</v>
      </c>
      <c r="V590" s="134">
        <f t="shared" si="249"/>
        <v>318971.10281365272</v>
      </c>
      <c r="W590" s="35">
        <f t="shared" si="250"/>
        <v>-318.97110281365269</v>
      </c>
      <c r="X590" s="135">
        <f t="shared" si="251"/>
        <v>318.97110281365269</v>
      </c>
      <c r="Y590" s="150">
        <f t="shared" si="252"/>
        <v>470.41420334201484</v>
      </c>
      <c r="Z590" s="11">
        <f t="shared" si="253"/>
        <v>0</v>
      </c>
      <c r="AA590" s="12">
        <f>1/2*'Vehicle data and specs'!$C$6*$D590^2</f>
        <v>0</v>
      </c>
      <c r="AB590" s="113">
        <f t="shared" si="254"/>
        <v>0</v>
      </c>
      <c r="AC590" s="183">
        <f t="shared" si="268"/>
        <v>0.2192736961543521</v>
      </c>
      <c r="AD590" s="42">
        <f t="shared" si="255"/>
        <v>-8.860308411490353E-2</v>
      </c>
      <c r="AE590" s="42">
        <f t="shared" si="256"/>
        <v>8.860308411490353E-2</v>
      </c>
      <c r="AF590" s="153">
        <f t="shared" si="269"/>
        <v>0.13067061203944857</v>
      </c>
      <c r="AG590" s="156">
        <f t="shared" si="257"/>
        <v>255.17688225092218</v>
      </c>
      <c r="AH590" s="157">
        <f t="shared" si="258"/>
        <v>7.0882467291922824E-2</v>
      </c>
      <c r="AI590" s="160">
        <f t="shared" si="259"/>
        <v>0</v>
      </c>
      <c r="AJ590" s="13">
        <f t="shared" si="260"/>
        <v>0</v>
      </c>
      <c r="AK590" s="13">
        <f t="shared" si="261"/>
        <v>0</v>
      </c>
      <c r="AL590" s="161">
        <f t="shared" si="262"/>
        <v>0</v>
      </c>
    </row>
    <row r="591" spans="1:38" x14ac:dyDescent="0.45">
      <c r="A591" s="44" t="s">
        <v>1</v>
      </c>
      <c r="B591" s="16">
        <v>589</v>
      </c>
      <c r="C591" s="52">
        <v>589</v>
      </c>
      <c r="D591" s="23">
        <f t="shared" si="243"/>
        <v>0</v>
      </c>
      <c r="E591" s="58">
        <v>0</v>
      </c>
      <c r="F591" s="81">
        <f t="shared" si="263"/>
        <v>0</v>
      </c>
      <c r="G591" s="82">
        <f t="shared" si="264"/>
        <v>0</v>
      </c>
      <c r="H591" s="93">
        <f>SUM($D$2:$D591)</f>
        <v>3094.5277777777796</v>
      </c>
      <c r="I591" s="94">
        <f t="shared" si="265"/>
        <v>0</v>
      </c>
      <c r="J591" s="100">
        <f>'Vehicle data and specs'!$C$6*$F591</f>
        <v>0</v>
      </c>
      <c r="K591" s="8">
        <f>'Vehicle data and specs'!$C$6*9.81*'Vehicle data and specs'!$C$17</f>
        <v>82.99260000000001</v>
      </c>
      <c r="L591" s="10">
        <f>(1/2)*'Vehicle data and specs'!$C$20*'Vehicle data and specs'!$C$11*'Vehicle data and specs'!$C$13*$D591^2</f>
        <v>0</v>
      </c>
      <c r="M591" s="101">
        <f t="shared" si="244"/>
        <v>82.99260000000001</v>
      </c>
      <c r="N591" s="111">
        <f t="shared" si="245"/>
        <v>0</v>
      </c>
      <c r="O591" s="120">
        <f t="shared" si="246"/>
        <v>0</v>
      </c>
      <c r="P591" s="11">
        <f>SUM($O$2:$O591)</f>
        <v>789385.30615566752</v>
      </c>
      <c r="Q591" s="121">
        <f t="shared" si="247"/>
        <v>789.38530615566754</v>
      </c>
      <c r="R591" s="133">
        <f t="shared" si="248"/>
        <v>0</v>
      </c>
      <c r="S591" s="35">
        <f t="shared" si="266"/>
        <v>0</v>
      </c>
      <c r="T591" s="35">
        <f t="shared" si="267"/>
        <v>0</v>
      </c>
      <c r="U591" s="134">
        <f>SUM($R$2:$R591)</f>
        <v>-318971.10281365272</v>
      </c>
      <c r="V591" s="134">
        <f t="shared" si="249"/>
        <v>318971.10281365272</v>
      </c>
      <c r="W591" s="35">
        <f t="shared" si="250"/>
        <v>-318.97110281365269</v>
      </c>
      <c r="X591" s="135">
        <f t="shared" si="251"/>
        <v>318.97110281365269</v>
      </c>
      <c r="Y591" s="150">
        <f t="shared" si="252"/>
        <v>470.41420334201484</v>
      </c>
      <c r="Z591" s="11">
        <f t="shared" si="253"/>
        <v>0</v>
      </c>
      <c r="AA591" s="12">
        <f>1/2*'Vehicle data and specs'!$C$6*$D591^2</f>
        <v>0</v>
      </c>
      <c r="AB591" s="113">
        <f t="shared" si="254"/>
        <v>0</v>
      </c>
      <c r="AC591" s="183">
        <f t="shared" si="268"/>
        <v>0.2192736961543521</v>
      </c>
      <c r="AD591" s="42">
        <f t="shared" si="255"/>
        <v>-8.860308411490353E-2</v>
      </c>
      <c r="AE591" s="42">
        <f t="shared" si="256"/>
        <v>8.860308411490353E-2</v>
      </c>
      <c r="AF591" s="153">
        <f t="shared" si="269"/>
        <v>0.13067061203944857</v>
      </c>
      <c r="AG591" s="156">
        <f t="shared" si="257"/>
        <v>255.17688225092218</v>
      </c>
      <c r="AH591" s="157">
        <f t="shared" si="258"/>
        <v>7.0882467291922824E-2</v>
      </c>
      <c r="AI591" s="160">
        <f t="shared" si="259"/>
        <v>0</v>
      </c>
      <c r="AJ591" s="13">
        <f t="shared" si="260"/>
        <v>0</v>
      </c>
      <c r="AK591" s="13">
        <f t="shared" si="261"/>
        <v>0</v>
      </c>
      <c r="AL591" s="161">
        <f t="shared" si="262"/>
        <v>0</v>
      </c>
    </row>
    <row r="592" spans="1:38" x14ac:dyDescent="0.45">
      <c r="A592" s="45" t="s">
        <v>2</v>
      </c>
      <c r="B592" s="17">
        <v>590</v>
      </c>
      <c r="C592" s="53">
        <v>1</v>
      </c>
      <c r="D592" s="59">
        <f t="shared" si="243"/>
        <v>0</v>
      </c>
      <c r="E592" s="60">
        <v>0</v>
      </c>
      <c r="F592" s="83">
        <f t="shared" si="263"/>
        <v>0</v>
      </c>
      <c r="G592" s="84">
        <f t="shared" si="264"/>
        <v>0</v>
      </c>
      <c r="H592" s="93">
        <f>SUM($D$2:$D592)</f>
        <v>3094.5277777777796</v>
      </c>
      <c r="I592" s="94">
        <f t="shared" si="265"/>
        <v>0</v>
      </c>
      <c r="J592" s="100">
        <f>'Vehicle data and specs'!$C$6*$F592</f>
        <v>0</v>
      </c>
      <c r="K592" s="8">
        <f>'Vehicle data and specs'!$C$6*9.81*'Vehicle data and specs'!$C$17</f>
        <v>82.99260000000001</v>
      </c>
      <c r="L592" s="10">
        <f>(1/2)*'Vehicle data and specs'!$C$20*'Vehicle data and specs'!$C$11*'Vehicle data and specs'!$C$13*$D592^2</f>
        <v>0</v>
      </c>
      <c r="M592" s="101">
        <f t="shared" si="244"/>
        <v>82.99260000000001</v>
      </c>
      <c r="N592" s="111">
        <f t="shared" si="245"/>
        <v>0</v>
      </c>
      <c r="O592" s="120">
        <f t="shared" si="246"/>
        <v>0</v>
      </c>
      <c r="P592" s="11">
        <f>SUM($O$2:$O592)</f>
        <v>789385.30615566752</v>
      </c>
      <c r="Q592" s="121">
        <f t="shared" si="247"/>
        <v>789.38530615566754</v>
      </c>
      <c r="R592" s="133">
        <f t="shared" si="248"/>
        <v>0</v>
      </c>
      <c r="S592" s="35">
        <f t="shared" si="266"/>
        <v>0</v>
      </c>
      <c r="T592" s="35">
        <f t="shared" si="267"/>
        <v>0</v>
      </c>
      <c r="U592" s="134">
        <f>SUM($R$2:$R592)</f>
        <v>-318971.10281365272</v>
      </c>
      <c r="V592" s="134">
        <f t="shared" si="249"/>
        <v>318971.10281365272</v>
      </c>
      <c r="W592" s="35">
        <f t="shared" si="250"/>
        <v>-318.97110281365269</v>
      </c>
      <c r="X592" s="135">
        <f t="shared" si="251"/>
        <v>318.97110281365269</v>
      </c>
      <c r="Y592" s="150">
        <f t="shared" si="252"/>
        <v>470.41420334201484</v>
      </c>
      <c r="Z592" s="11">
        <f t="shared" si="253"/>
        <v>0</v>
      </c>
      <c r="AA592" s="12">
        <f>1/2*'Vehicle data and specs'!$C$6*$D592^2</f>
        <v>0</v>
      </c>
      <c r="AB592" s="113">
        <f t="shared" si="254"/>
        <v>0</v>
      </c>
      <c r="AC592" s="183">
        <f t="shared" si="268"/>
        <v>0.2192736961543521</v>
      </c>
      <c r="AD592" s="42">
        <f t="shared" si="255"/>
        <v>-8.860308411490353E-2</v>
      </c>
      <c r="AE592" s="42">
        <f t="shared" si="256"/>
        <v>8.860308411490353E-2</v>
      </c>
      <c r="AF592" s="153">
        <f t="shared" si="269"/>
        <v>0.13067061203944857</v>
      </c>
      <c r="AG592" s="156">
        <f t="shared" si="257"/>
        <v>255.17688225092218</v>
      </c>
      <c r="AH592" s="157">
        <f t="shared" si="258"/>
        <v>7.0882467291922824E-2</v>
      </c>
      <c r="AI592" s="160">
        <f t="shared" si="259"/>
        <v>0</v>
      </c>
      <c r="AJ592" s="13">
        <f t="shared" si="260"/>
        <v>0</v>
      </c>
      <c r="AK592" s="13">
        <f t="shared" si="261"/>
        <v>0</v>
      </c>
      <c r="AL592" s="161">
        <f t="shared" si="262"/>
        <v>0</v>
      </c>
    </row>
    <row r="593" spans="1:38" x14ac:dyDescent="0.45">
      <c r="A593" s="45" t="s">
        <v>2</v>
      </c>
      <c r="B593" s="17">
        <v>591</v>
      </c>
      <c r="C593" s="53">
        <v>2</v>
      </c>
      <c r="D593" s="59">
        <f t="shared" si="243"/>
        <v>0</v>
      </c>
      <c r="E593" s="61">
        <v>0</v>
      </c>
      <c r="F593" s="83">
        <f t="shared" si="263"/>
        <v>0</v>
      </c>
      <c r="G593" s="84">
        <f t="shared" si="264"/>
        <v>0</v>
      </c>
      <c r="H593" s="93">
        <f>SUM($D$2:$D593)</f>
        <v>3094.5277777777796</v>
      </c>
      <c r="I593" s="94">
        <f t="shared" si="265"/>
        <v>0</v>
      </c>
      <c r="J593" s="100">
        <f>'Vehicle data and specs'!$C$6*$F593</f>
        <v>0</v>
      </c>
      <c r="K593" s="8">
        <f>'Vehicle data and specs'!$C$6*9.81*'Vehicle data and specs'!$C$17</f>
        <v>82.99260000000001</v>
      </c>
      <c r="L593" s="10">
        <f>(1/2)*'Vehicle data and specs'!$C$20*'Vehicle data and specs'!$C$11*'Vehicle data and specs'!$C$13*$D593^2</f>
        <v>0</v>
      </c>
      <c r="M593" s="101">
        <f t="shared" si="244"/>
        <v>82.99260000000001</v>
      </c>
      <c r="N593" s="111">
        <f t="shared" si="245"/>
        <v>0</v>
      </c>
      <c r="O593" s="120">
        <f t="shared" si="246"/>
        <v>0</v>
      </c>
      <c r="P593" s="11">
        <f>SUM($O$2:$O593)</f>
        <v>789385.30615566752</v>
      </c>
      <c r="Q593" s="121">
        <f t="shared" si="247"/>
        <v>789.38530615566754</v>
      </c>
      <c r="R593" s="133">
        <f t="shared" si="248"/>
        <v>0</v>
      </c>
      <c r="S593" s="35">
        <f t="shared" si="266"/>
        <v>0</v>
      </c>
      <c r="T593" s="35">
        <f t="shared" si="267"/>
        <v>0</v>
      </c>
      <c r="U593" s="134">
        <f>SUM($R$2:$R593)</f>
        <v>-318971.10281365272</v>
      </c>
      <c r="V593" s="134">
        <f t="shared" si="249"/>
        <v>318971.10281365272</v>
      </c>
      <c r="W593" s="35">
        <f t="shared" si="250"/>
        <v>-318.97110281365269</v>
      </c>
      <c r="X593" s="135">
        <f t="shared" si="251"/>
        <v>318.97110281365269</v>
      </c>
      <c r="Y593" s="150">
        <f t="shared" si="252"/>
        <v>470.41420334201484</v>
      </c>
      <c r="Z593" s="11">
        <f t="shared" si="253"/>
        <v>0</v>
      </c>
      <c r="AA593" s="12">
        <f>1/2*'Vehicle data and specs'!$C$6*$D593^2</f>
        <v>0</v>
      </c>
      <c r="AB593" s="113">
        <f t="shared" si="254"/>
        <v>0</v>
      </c>
      <c r="AC593" s="183">
        <f t="shared" si="268"/>
        <v>0.2192736961543521</v>
      </c>
      <c r="AD593" s="42">
        <f t="shared" si="255"/>
        <v>-8.860308411490353E-2</v>
      </c>
      <c r="AE593" s="42">
        <f t="shared" si="256"/>
        <v>8.860308411490353E-2</v>
      </c>
      <c r="AF593" s="153">
        <f t="shared" si="269"/>
        <v>0.13067061203944857</v>
      </c>
      <c r="AG593" s="156">
        <f t="shared" si="257"/>
        <v>255.17688225092218</v>
      </c>
      <c r="AH593" s="157">
        <f t="shared" si="258"/>
        <v>7.0882467291922824E-2</v>
      </c>
      <c r="AI593" s="160">
        <f t="shared" si="259"/>
        <v>0</v>
      </c>
      <c r="AJ593" s="13">
        <f t="shared" si="260"/>
        <v>0</v>
      </c>
      <c r="AK593" s="13">
        <f t="shared" si="261"/>
        <v>0</v>
      </c>
      <c r="AL593" s="161">
        <f t="shared" si="262"/>
        <v>0</v>
      </c>
    </row>
    <row r="594" spans="1:38" x14ac:dyDescent="0.45">
      <c r="A594" s="45" t="s">
        <v>2</v>
      </c>
      <c r="B594" s="17">
        <v>592</v>
      </c>
      <c r="C594" s="53">
        <v>3</v>
      </c>
      <c r="D594" s="59">
        <f t="shared" si="243"/>
        <v>0</v>
      </c>
      <c r="E594" s="61">
        <v>0</v>
      </c>
      <c r="F594" s="83">
        <f t="shared" si="263"/>
        <v>0</v>
      </c>
      <c r="G594" s="84">
        <f t="shared" si="264"/>
        <v>0</v>
      </c>
      <c r="H594" s="93">
        <f>SUM($D$2:$D594)</f>
        <v>3094.5277777777796</v>
      </c>
      <c r="I594" s="94">
        <f t="shared" si="265"/>
        <v>0</v>
      </c>
      <c r="J594" s="100">
        <f>'Vehicle data and specs'!$C$6*$F594</f>
        <v>0</v>
      </c>
      <c r="K594" s="8">
        <f>'Vehicle data and specs'!$C$6*9.81*'Vehicle data and specs'!$C$17</f>
        <v>82.99260000000001</v>
      </c>
      <c r="L594" s="10">
        <f>(1/2)*'Vehicle data and specs'!$C$20*'Vehicle data and specs'!$C$11*'Vehicle data and specs'!$C$13*$D594^2</f>
        <v>0</v>
      </c>
      <c r="M594" s="101">
        <f t="shared" si="244"/>
        <v>82.99260000000001</v>
      </c>
      <c r="N594" s="111">
        <f t="shared" si="245"/>
        <v>0</v>
      </c>
      <c r="O594" s="120">
        <f t="shared" si="246"/>
        <v>0</v>
      </c>
      <c r="P594" s="11">
        <f>SUM($O$2:$O594)</f>
        <v>789385.30615566752</v>
      </c>
      <c r="Q594" s="121">
        <f t="shared" si="247"/>
        <v>789.38530615566754</v>
      </c>
      <c r="R594" s="133">
        <f t="shared" si="248"/>
        <v>0</v>
      </c>
      <c r="S594" s="35">
        <f t="shared" si="266"/>
        <v>0</v>
      </c>
      <c r="T594" s="35">
        <f t="shared" si="267"/>
        <v>0</v>
      </c>
      <c r="U594" s="134">
        <f>SUM($R$2:$R594)</f>
        <v>-318971.10281365272</v>
      </c>
      <c r="V594" s="134">
        <f t="shared" si="249"/>
        <v>318971.10281365272</v>
      </c>
      <c r="W594" s="35">
        <f t="shared" si="250"/>
        <v>-318.97110281365269</v>
      </c>
      <c r="X594" s="135">
        <f t="shared" si="251"/>
        <v>318.97110281365269</v>
      </c>
      <c r="Y594" s="150">
        <f t="shared" si="252"/>
        <v>470.41420334201484</v>
      </c>
      <c r="Z594" s="11">
        <f t="shared" si="253"/>
        <v>0</v>
      </c>
      <c r="AA594" s="12">
        <f>1/2*'Vehicle data and specs'!$C$6*$D594^2</f>
        <v>0</v>
      </c>
      <c r="AB594" s="113">
        <f t="shared" si="254"/>
        <v>0</v>
      </c>
      <c r="AC594" s="183">
        <f t="shared" si="268"/>
        <v>0.2192736961543521</v>
      </c>
      <c r="AD594" s="42">
        <f t="shared" si="255"/>
        <v>-8.860308411490353E-2</v>
      </c>
      <c r="AE594" s="42">
        <f t="shared" si="256"/>
        <v>8.860308411490353E-2</v>
      </c>
      <c r="AF594" s="153">
        <f t="shared" si="269"/>
        <v>0.13067061203944857</v>
      </c>
      <c r="AG594" s="156">
        <f t="shared" si="257"/>
        <v>255.17688225092218</v>
      </c>
      <c r="AH594" s="157">
        <f t="shared" si="258"/>
        <v>7.0882467291922824E-2</v>
      </c>
      <c r="AI594" s="160">
        <f t="shared" si="259"/>
        <v>0</v>
      </c>
      <c r="AJ594" s="13">
        <f t="shared" si="260"/>
        <v>0</v>
      </c>
      <c r="AK594" s="13">
        <f t="shared" si="261"/>
        <v>0</v>
      </c>
      <c r="AL594" s="161">
        <f t="shared" si="262"/>
        <v>0</v>
      </c>
    </row>
    <row r="595" spans="1:38" x14ac:dyDescent="0.45">
      <c r="A595" s="45" t="s">
        <v>2</v>
      </c>
      <c r="B595" s="17">
        <v>593</v>
      </c>
      <c r="C595" s="53">
        <v>4</v>
      </c>
      <c r="D595" s="59">
        <f t="shared" si="243"/>
        <v>0</v>
      </c>
      <c r="E595" s="61">
        <v>0</v>
      </c>
      <c r="F595" s="83">
        <f t="shared" si="263"/>
        <v>0</v>
      </c>
      <c r="G595" s="84">
        <f t="shared" si="264"/>
        <v>0</v>
      </c>
      <c r="H595" s="93">
        <f>SUM($D$2:$D595)</f>
        <v>3094.5277777777796</v>
      </c>
      <c r="I595" s="94">
        <f t="shared" si="265"/>
        <v>0</v>
      </c>
      <c r="J595" s="100">
        <f>'Vehicle data and specs'!$C$6*$F595</f>
        <v>0</v>
      </c>
      <c r="K595" s="8">
        <f>'Vehicle data and specs'!$C$6*9.81*'Vehicle data and specs'!$C$17</f>
        <v>82.99260000000001</v>
      </c>
      <c r="L595" s="10">
        <f>(1/2)*'Vehicle data and specs'!$C$20*'Vehicle data and specs'!$C$11*'Vehicle data and specs'!$C$13*$D595^2</f>
        <v>0</v>
      </c>
      <c r="M595" s="101">
        <f t="shared" si="244"/>
        <v>82.99260000000001</v>
      </c>
      <c r="N595" s="111">
        <f t="shared" si="245"/>
        <v>0</v>
      </c>
      <c r="O595" s="120">
        <f t="shared" si="246"/>
        <v>0</v>
      </c>
      <c r="P595" s="11">
        <f>SUM($O$2:$O595)</f>
        <v>789385.30615566752</v>
      </c>
      <c r="Q595" s="121">
        <f t="shared" si="247"/>
        <v>789.38530615566754</v>
      </c>
      <c r="R595" s="133">
        <f t="shared" si="248"/>
        <v>0</v>
      </c>
      <c r="S595" s="35">
        <f t="shared" si="266"/>
        <v>0</v>
      </c>
      <c r="T595" s="35">
        <f t="shared" si="267"/>
        <v>0</v>
      </c>
      <c r="U595" s="134">
        <f>SUM($R$2:$R595)</f>
        <v>-318971.10281365272</v>
      </c>
      <c r="V595" s="134">
        <f t="shared" si="249"/>
        <v>318971.10281365272</v>
      </c>
      <c r="W595" s="35">
        <f t="shared" si="250"/>
        <v>-318.97110281365269</v>
      </c>
      <c r="X595" s="135">
        <f t="shared" si="251"/>
        <v>318.97110281365269</v>
      </c>
      <c r="Y595" s="150">
        <f t="shared" si="252"/>
        <v>470.41420334201484</v>
      </c>
      <c r="Z595" s="11">
        <f t="shared" si="253"/>
        <v>0</v>
      </c>
      <c r="AA595" s="12">
        <f>1/2*'Vehicle data and specs'!$C$6*$D595^2</f>
        <v>0</v>
      </c>
      <c r="AB595" s="113">
        <f t="shared" si="254"/>
        <v>0</v>
      </c>
      <c r="AC595" s="183">
        <f t="shared" si="268"/>
        <v>0.2192736961543521</v>
      </c>
      <c r="AD595" s="42">
        <f t="shared" si="255"/>
        <v>-8.860308411490353E-2</v>
      </c>
      <c r="AE595" s="42">
        <f t="shared" si="256"/>
        <v>8.860308411490353E-2</v>
      </c>
      <c r="AF595" s="153">
        <f t="shared" si="269"/>
        <v>0.13067061203944857</v>
      </c>
      <c r="AG595" s="156">
        <f t="shared" si="257"/>
        <v>255.17688225092218</v>
      </c>
      <c r="AH595" s="157">
        <f t="shared" si="258"/>
        <v>7.0882467291922824E-2</v>
      </c>
      <c r="AI595" s="160">
        <f t="shared" si="259"/>
        <v>0</v>
      </c>
      <c r="AJ595" s="13">
        <f t="shared" si="260"/>
        <v>0</v>
      </c>
      <c r="AK595" s="13">
        <f t="shared" si="261"/>
        <v>0</v>
      </c>
      <c r="AL595" s="161">
        <f t="shared" si="262"/>
        <v>0</v>
      </c>
    </row>
    <row r="596" spans="1:38" x14ac:dyDescent="0.45">
      <c r="A596" s="45" t="s">
        <v>2</v>
      </c>
      <c r="B596" s="17">
        <v>594</v>
      </c>
      <c r="C596" s="53">
        <v>5</v>
      </c>
      <c r="D596" s="59">
        <f t="shared" si="243"/>
        <v>0</v>
      </c>
      <c r="E596" s="61">
        <v>0</v>
      </c>
      <c r="F596" s="83">
        <f t="shared" si="263"/>
        <v>0</v>
      </c>
      <c r="G596" s="84">
        <f t="shared" si="264"/>
        <v>0</v>
      </c>
      <c r="H596" s="93">
        <f>SUM($D$2:$D596)</f>
        <v>3094.5277777777796</v>
      </c>
      <c r="I596" s="94">
        <f t="shared" si="265"/>
        <v>0</v>
      </c>
      <c r="J596" s="100">
        <f>'Vehicle data and specs'!$C$6*$F596</f>
        <v>0</v>
      </c>
      <c r="K596" s="8">
        <f>'Vehicle data and specs'!$C$6*9.81*'Vehicle data and specs'!$C$17</f>
        <v>82.99260000000001</v>
      </c>
      <c r="L596" s="10">
        <f>(1/2)*'Vehicle data and specs'!$C$20*'Vehicle data and specs'!$C$11*'Vehicle data and specs'!$C$13*$D596^2</f>
        <v>0</v>
      </c>
      <c r="M596" s="101">
        <f t="shared" si="244"/>
        <v>82.99260000000001</v>
      </c>
      <c r="N596" s="111">
        <f t="shared" si="245"/>
        <v>0</v>
      </c>
      <c r="O596" s="120">
        <f t="shared" si="246"/>
        <v>0</v>
      </c>
      <c r="P596" s="11">
        <f>SUM($O$2:$O596)</f>
        <v>789385.30615566752</v>
      </c>
      <c r="Q596" s="121">
        <f t="shared" si="247"/>
        <v>789.38530615566754</v>
      </c>
      <c r="R596" s="133">
        <f t="shared" si="248"/>
        <v>0</v>
      </c>
      <c r="S596" s="35">
        <f t="shared" si="266"/>
        <v>0</v>
      </c>
      <c r="T596" s="35">
        <f t="shared" si="267"/>
        <v>0</v>
      </c>
      <c r="U596" s="134">
        <f>SUM($R$2:$R596)</f>
        <v>-318971.10281365272</v>
      </c>
      <c r="V596" s="134">
        <f t="shared" si="249"/>
        <v>318971.10281365272</v>
      </c>
      <c r="W596" s="35">
        <f t="shared" si="250"/>
        <v>-318.97110281365269</v>
      </c>
      <c r="X596" s="135">
        <f t="shared" si="251"/>
        <v>318.97110281365269</v>
      </c>
      <c r="Y596" s="150">
        <f t="shared" si="252"/>
        <v>470.41420334201484</v>
      </c>
      <c r="Z596" s="11">
        <f t="shared" si="253"/>
        <v>0</v>
      </c>
      <c r="AA596" s="12">
        <f>1/2*'Vehicle data and specs'!$C$6*$D596^2</f>
        <v>0</v>
      </c>
      <c r="AB596" s="113">
        <f t="shared" si="254"/>
        <v>0</v>
      </c>
      <c r="AC596" s="183">
        <f t="shared" si="268"/>
        <v>0.2192736961543521</v>
      </c>
      <c r="AD596" s="42">
        <f t="shared" si="255"/>
        <v>-8.860308411490353E-2</v>
      </c>
      <c r="AE596" s="42">
        <f t="shared" si="256"/>
        <v>8.860308411490353E-2</v>
      </c>
      <c r="AF596" s="153">
        <f t="shared" si="269"/>
        <v>0.13067061203944857</v>
      </c>
      <c r="AG596" s="156">
        <f t="shared" si="257"/>
        <v>255.17688225092218</v>
      </c>
      <c r="AH596" s="157">
        <f t="shared" si="258"/>
        <v>7.0882467291922824E-2</v>
      </c>
      <c r="AI596" s="160">
        <f t="shared" si="259"/>
        <v>0</v>
      </c>
      <c r="AJ596" s="13">
        <f t="shared" si="260"/>
        <v>0</v>
      </c>
      <c r="AK596" s="13">
        <f t="shared" si="261"/>
        <v>0</v>
      </c>
      <c r="AL596" s="161">
        <f t="shared" si="262"/>
        <v>0</v>
      </c>
    </row>
    <row r="597" spans="1:38" x14ac:dyDescent="0.45">
      <c r="A597" s="45" t="s">
        <v>2</v>
      </c>
      <c r="B597" s="17">
        <v>595</v>
      </c>
      <c r="C597" s="53">
        <v>6</v>
      </c>
      <c r="D597" s="59">
        <f t="shared" si="243"/>
        <v>0</v>
      </c>
      <c r="E597" s="61">
        <v>0</v>
      </c>
      <c r="F597" s="83">
        <f t="shared" si="263"/>
        <v>0</v>
      </c>
      <c r="G597" s="84">
        <f t="shared" si="264"/>
        <v>0</v>
      </c>
      <c r="H597" s="93">
        <f>SUM($D$2:$D597)</f>
        <v>3094.5277777777796</v>
      </c>
      <c r="I597" s="94">
        <f t="shared" si="265"/>
        <v>0</v>
      </c>
      <c r="J597" s="100">
        <f>'Vehicle data and specs'!$C$6*$F597</f>
        <v>0</v>
      </c>
      <c r="K597" s="8">
        <f>'Vehicle data and specs'!$C$6*9.81*'Vehicle data and specs'!$C$17</f>
        <v>82.99260000000001</v>
      </c>
      <c r="L597" s="10">
        <f>(1/2)*'Vehicle data and specs'!$C$20*'Vehicle data and specs'!$C$11*'Vehicle data and specs'!$C$13*$D597^2</f>
        <v>0</v>
      </c>
      <c r="M597" s="101">
        <f t="shared" si="244"/>
        <v>82.99260000000001</v>
      </c>
      <c r="N597" s="111">
        <f t="shared" si="245"/>
        <v>0</v>
      </c>
      <c r="O597" s="120">
        <f t="shared" si="246"/>
        <v>0</v>
      </c>
      <c r="P597" s="11">
        <f>SUM($O$2:$O597)</f>
        <v>789385.30615566752</v>
      </c>
      <c r="Q597" s="121">
        <f t="shared" si="247"/>
        <v>789.38530615566754</v>
      </c>
      <c r="R597" s="133">
        <f t="shared" si="248"/>
        <v>0</v>
      </c>
      <c r="S597" s="35">
        <f t="shared" si="266"/>
        <v>0</v>
      </c>
      <c r="T597" s="35">
        <f t="shared" si="267"/>
        <v>0</v>
      </c>
      <c r="U597" s="134">
        <f>SUM($R$2:$R597)</f>
        <v>-318971.10281365272</v>
      </c>
      <c r="V597" s="134">
        <f t="shared" si="249"/>
        <v>318971.10281365272</v>
      </c>
      <c r="W597" s="35">
        <f t="shared" si="250"/>
        <v>-318.97110281365269</v>
      </c>
      <c r="X597" s="135">
        <f t="shared" si="251"/>
        <v>318.97110281365269</v>
      </c>
      <c r="Y597" s="150">
        <f t="shared" si="252"/>
        <v>470.41420334201484</v>
      </c>
      <c r="Z597" s="11">
        <f t="shared" si="253"/>
        <v>0</v>
      </c>
      <c r="AA597" s="12">
        <f>1/2*'Vehicle data and specs'!$C$6*$D597^2</f>
        <v>0</v>
      </c>
      <c r="AB597" s="113">
        <f t="shared" si="254"/>
        <v>0</v>
      </c>
      <c r="AC597" s="183">
        <f t="shared" si="268"/>
        <v>0.2192736961543521</v>
      </c>
      <c r="AD597" s="42">
        <f t="shared" si="255"/>
        <v>-8.860308411490353E-2</v>
      </c>
      <c r="AE597" s="42">
        <f t="shared" si="256"/>
        <v>8.860308411490353E-2</v>
      </c>
      <c r="AF597" s="153">
        <f t="shared" si="269"/>
        <v>0.13067061203944857</v>
      </c>
      <c r="AG597" s="156">
        <f t="shared" si="257"/>
        <v>255.17688225092218</v>
      </c>
      <c r="AH597" s="157">
        <f t="shared" si="258"/>
        <v>7.0882467291922824E-2</v>
      </c>
      <c r="AI597" s="160">
        <f t="shared" si="259"/>
        <v>0</v>
      </c>
      <c r="AJ597" s="13">
        <f t="shared" si="260"/>
        <v>0</v>
      </c>
      <c r="AK597" s="13">
        <f t="shared" si="261"/>
        <v>0</v>
      </c>
      <c r="AL597" s="161">
        <f t="shared" si="262"/>
        <v>0</v>
      </c>
    </row>
    <row r="598" spans="1:38" x14ac:dyDescent="0.45">
      <c r="A598" s="45" t="s">
        <v>2</v>
      </c>
      <c r="B598" s="17">
        <v>596</v>
      </c>
      <c r="C598" s="53">
        <v>7</v>
      </c>
      <c r="D598" s="59">
        <f t="shared" si="243"/>
        <v>0</v>
      </c>
      <c r="E598" s="61">
        <v>0</v>
      </c>
      <c r="F598" s="83">
        <f t="shared" si="263"/>
        <v>0</v>
      </c>
      <c r="G598" s="84">
        <f t="shared" si="264"/>
        <v>0</v>
      </c>
      <c r="H598" s="93">
        <f>SUM($D$2:$D598)</f>
        <v>3094.5277777777796</v>
      </c>
      <c r="I598" s="94">
        <f t="shared" si="265"/>
        <v>0</v>
      </c>
      <c r="J598" s="100">
        <f>'Vehicle data and specs'!$C$6*$F598</f>
        <v>0</v>
      </c>
      <c r="K598" s="8">
        <f>'Vehicle data and specs'!$C$6*9.81*'Vehicle data and specs'!$C$17</f>
        <v>82.99260000000001</v>
      </c>
      <c r="L598" s="10">
        <f>(1/2)*'Vehicle data and specs'!$C$20*'Vehicle data and specs'!$C$11*'Vehicle data and specs'!$C$13*$D598^2</f>
        <v>0</v>
      </c>
      <c r="M598" s="101">
        <f t="shared" si="244"/>
        <v>82.99260000000001</v>
      </c>
      <c r="N598" s="111">
        <f t="shared" si="245"/>
        <v>0</v>
      </c>
      <c r="O598" s="120">
        <f t="shared" si="246"/>
        <v>0</v>
      </c>
      <c r="P598" s="11">
        <f>SUM($O$2:$O598)</f>
        <v>789385.30615566752</v>
      </c>
      <c r="Q598" s="121">
        <f t="shared" si="247"/>
        <v>789.38530615566754</v>
      </c>
      <c r="R598" s="133">
        <f t="shared" si="248"/>
        <v>0</v>
      </c>
      <c r="S598" s="35">
        <f t="shared" si="266"/>
        <v>0</v>
      </c>
      <c r="T598" s="35">
        <f t="shared" si="267"/>
        <v>0</v>
      </c>
      <c r="U598" s="134">
        <f>SUM($R$2:$R598)</f>
        <v>-318971.10281365272</v>
      </c>
      <c r="V598" s="134">
        <f t="shared" si="249"/>
        <v>318971.10281365272</v>
      </c>
      <c r="W598" s="35">
        <f t="shared" si="250"/>
        <v>-318.97110281365269</v>
      </c>
      <c r="X598" s="135">
        <f t="shared" si="251"/>
        <v>318.97110281365269</v>
      </c>
      <c r="Y598" s="150">
        <f t="shared" si="252"/>
        <v>470.41420334201484</v>
      </c>
      <c r="Z598" s="11">
        <f t="shared" si="253"/>
        <v>0</v>
      </c>
      <c r="AA598" s="12">
        <f>1/2*'Vehicle data and specs'!$C$6*$D598^2</f>
        <v>0</v>
      </c>
      <c r="AB598" s="113">
        <f t="shared" si="254"/>
        <v>0</v>
      </c>
      <c r="AC598" s="183">
        <f t="shared" si="268"/>
        <v>0.2192736961543521</v>
      </c>
      <c r="AD598" s="42">
        <f t="shared" si="255"/>
        <v>-8.860308411490353E-2</v>
      </c>
      <c r="AE598" s="42">
        <f t="shared" si="256"/>
        <v>8.860308411490353E-2</v>
      </c>
      <c r="AF598" s="153">
        <f t="shared" si="269"/>
        <v>0.13067061203944857</v>
      </c>
      <c r="AG598" s="156">
        <f t="shared" si="257"/>
        <v>255.17688225092218</v>
      </c>
      <c r="AH598" s="157">
        <f t="shared" si="258"/>
        <v>7.0882467291922824E-2</v>
      </c>
      <c r="AI598" s="160">
        <f t="shared" si="259"/>
        <v>0</v>
      </c>
      <c r="AJ598" s="13">
        <f t="shared" si="260"/>
        <v>0</v>
      </c>
      <c r="AK598" s="13">
        <f t="shared" si="261"/>
        <v>0</v>
      </c>
      <c r="AL598" s="161">
        <f t="shared" si="262"/>
        <v>0</v>
      </c>
    </row>
    <row r="599" spans="1:38" x14ac:dyDescent="0.45">
      <c r="A599" s="45" t="s">
        <v>2</v>
      </c>
      <c r="B599" s="17">
        <v>597</v>
      </c>
      <c r="C599" s="53">
        <v>8</v>
      </c>
      <c r="D599" s="59">
        <f t="shared" si="243"/>
        <v>0</v>
      </c>
      <c r="E599" s="61">
        <v>0</v>
      </c>
      <c r="F599" s="83">
        <f t="shared" si="263"/>
        <v>0</v>
      </c>
      <c r="G599" s="84">
        <f t="shared" si="264"/>
        <v>0</v>
      </c>
      <c r="H599" s="93">
        <f>SUM($D$2:$D599)</f>
        <v>3094.5277777777796</v>
      </c>
      <c r="I599" s="94">
        <f t="shared" si="265"/>
        <v>0</v>
      </c>
      <c r="J599" s="100">
        <f>'Vehicle data and specs'!$C$6*$F599</f>
        <v>0</v>
      </c>
      <c r="K599" s="8">
        <f>'Vehicle data and specs'!$C$6*9.81*'Vehicle data and specs'!$C$17</f>
        <v>82.99260000000001</v>
      </c>
      <c r="L599" s="10">
        <f>(1/2)*'Vehicle data and specs'!$C$20*'Vehicle data and specs'!$C$11*'Vehicle data and specs'!$C$13*$D599^2</f>
        <v>0</v>
      </c>
      <c r="M599" s="101">
        <f t="shared" si="244"/>
        <v>82.99260000000001</v>
      </c>
      <c r="N599" s="111">
        <f t="shared" si="245"/>
        <v>0</v>
      </c>
      <c r="O599" s="120">
        <f t="shared" si="246"/>
        <v>0</v>
      </c>
      <c r="P599" s="11">
        <f>SUM($O$2:$O599)</f>
        <v>789385.30615566752</v>
      </c>
      <c r="Q599" s="121">
        <f t="shared" si="247"/>
        <v>789.38530615566754</v>
      </c>
      <c r="R599" s="133">
        <f t="shared" si="248"/>
        <v>0</v>
      </c>
      <c r="S599" s="35">
        <f t="shared" si="266"/>
        <v>0</v>
      </c>
      <c r="T599" s="35">
        <f t="shared" si="267"/>
        <v>0</v>
      </c>
      <c r="U599" s="134">
        <f>SUM($R$2:$R599)</f>
        <v>-318971.10281365272</v>
      </c>
      <c r="V599" s="134">
        <f t="shared" si="249"/>
        <v>318971.10281365272</v>
      </c>
      <c r="W599" s="35">
        <f t="shared" si="250"/>
        <v>-318.97110281365269</v>
      </c>
      <c r="X599" s="135">
        <f t="shared" si="251"/>
        <v>318.97110281365269</v>
      </c>
      <c r="Y599" s="150">
        <f t="shared" si="252"/>
        <v>470.41420334201484</v>
      </c>
      <c r="Z599" s="11">
        <f t="shared" si="253"/>
        <v>0</v>
      </c>
      <c r="AA599" s="12">
        <f>1/2*'Vehicle data and specs'!$C$6*$D599^2</f>
        <v>0</v>
      </c>
      <c r="AB599" s="113">
        <f t="shared" si="254"/>
        <v>0</v>
      </c>
      <c r="AC599" s="183">
        <f t="shared" si="268"/>
        <v>0.2192736961543521</v>
      </c>
      <c r="AD599" s="42">
        <f t="shared" si="255"/>
        <v>-8.860308411490353E-2</v>
      </c>
      <c r="AE599" s="42">
        <f t="shared" si="256"/>
        <v>8.860308411490353E-2</v>
      </c>
      <c r="AF599" s="153">
        <f t="shared" si="269"/>
        <v>0.13067061203944857</v>
      </c>
      <c r="AG599" s="156">
        <f t="shared" si="257"/>
        <v>255.17688225092218</v>
      </c>
      <c r="AH599" s="157">
        <f t="shared" si="258"/>
        <v>7.0882467291922824E-2</v>
      </c>
      <c r="AI599" s="160">
        <f t="shared" si="259"/>
        <v>0</v>
      </c>
      <c r="AJ599" s="13">
        <f t="shared" si="260"/>
        <v>0</v>
      </c>
      <c r="AK599" s="13">
        <f t="shared" si="261"/>
        <v>0</v>
      </c>
      <c r="AL599" s="161">
        <f t="shared" si="262"/>
        <v>0</v>
      </c>
    </row>
    <row r="600" spans="1:38" x14ac:dyDescent="0.45">
      <c r="A600" s="45" t="s">
        <v>2</v>
      </c>
      <c r="B600" s="17">
        <v>598</v>
      </c>
      <c r="C600" s="53">
        <v>9</v>
      </c>
      <c r="D600" s="59">
        <f t="shared" si="243"/>
        <v>0</v>
      </c>
      <c r="E600" s="61">
        <v>0</v>
      </c>
      <c r="F600" s="83">
        <f t="shared" si="263"/>
        <v>0</v>
      </c>
      <c r="G600" s="84">
        <f t="shared" si="264"/>
        <v>0</v>
      </c>
      <c r="H600" s="93">
        <f>SUM($D$2:$D600)</f>
        <v>3094.5277777777796</v>
      </c>
      <c r="I600" s="94">
        <f t="shared" si="265"/>
        <v>0</v>
      </c>
      <c r="J600" s="100">
        <f>'Vehicle data and specs'!$C$6*$F600</f>
        <v>0</v>
      </c>
      <c r="K600" s="8">
        <f>'Vehicle data and specs'!$C$6*9.81*'Vehicle data and specs'!$C$17</f>
        <v>82.99260000000001</v>
      </c>
      <c r="L600" s="10">
        <f>(1/2)*'Vehicle data and specs'!$C$20*'Vehicle data and specs'!$C$11*'Vehicle data and specs'!$C$13*$D600^2</f>
        <v>0</v>
      </c>
      <c r="M600" s="101">
        <f t="shared" si="244"/>
        <v>82.99260000000001</v>
      </c>
      <c r="N600" s="111">
        <f t="shared" si="245"/>
        <v>0</v>
      </c>
      <c r="O600" s="120">
        <f t="shared" si="246"/>
        <v>0</v>
      </c>
      <c r="P600" s="11">
        <f>SUM($O$2:$O600)</f>
        <v>789385.30615566752</v>
      </c>
      <c r="Q600" s="121">
        <f t="shared" si="247"/>
        <v>789.38530615566754</v>
      </c>
      <c r="R600" s="133">
        <f t="shared" si="248"/>
        <v>0</v>
      </c>
      <c r="S600" s="35">
        <f t="shared" si="266"/>
        <v>0</v>
      </c>
      <c r="T600" s="35">
        <f t="shared" si="267"/>
        <v>0</v>
      </c>
      <c r="U600" s="134">
        <f>SUM($R$2:$R600)</f>
        <v>-318971.10281365272</v>
      </c>
      <c r="V600" s="134">
        <f t="shared" si="249"/>
        <v>318971.10281365272</v>
      </c>
      <c r="W600" s="35">
        <f t="shared" si="250"/>
        <v>-318.97110281365269</v>
      </c>
      <c r="X600" s="135">
        <f t="shared" si="251"/>
        <v>318.97110281365269</v>
      </c>
      <c r="Y600" s="150">
        <f t="shared" si="252"/>
        <v>470.41420334201484</v>
      </c>
      <c r="Z600" s="11">
        <f t="shared" si="253"/>
        <v>0</v>
      </c>
      <c r="AA600" s="12">
        <f>1/2*'Vehicle data and specs'!$C$6*$D600^2</f>
        <v>0</v>
      </c>
      <c r="AB600" s="113">
        <f t="shared" si="254"/>
        <v>0</v>
      </c>
      <c r="AC600" s="183">
        <f t="shared" si="268"/>
        <v>0.2192736961543521</v>
      </c>
      <c r="AD600" s="42">
        <f t="shared" si="255"/>
        <v>-8.860308411490353E-2</v>
      </c>
      <c r="AE600" s="42">
        <f t="shared" si="256"/>
        <v>8.860308411490353E-2</v>
      </c>
      <c r="AF600" s="153">
        <f t="shared" si="269"/>
        <v>0.13067061203944857</v>
      </c>
      <c r="AG600" s="156">
        <f t="shared" si="257"/>
        <v>255.17688225092218</v>
      </c>
      <c r="AH600" s="157">
        <f t="shared" si="258"/>
        <v>7.0882467291922824E-2</v>
      </c>
      <c r="AI600" s="160">
        <f t="shared" si="259"/>
        <v>0</v>
      </c>
      <c r="AJ600" s="13">
        <f t="shared" si="260"/>
        <v>0</v>
      </c>
      <c r="AK600" s="13">
        <f t="shared" si="261"/>
        <v>0</v>
      </c>
      <c r="AL600" s="161">
        <f t="shared" si="262"/>
        <v>0</v>
      </c>
    </row>
    <row r="601" spans="1:38" x14ac:dyDescent="0.45">
      <c r="A601" s="45" t="s">
        <v>2</v>
      </c>
      <c r="B601" s="17">
        <v>599</v>
      </c>
      <c r="C601" s="53">
        <v>10</v>
      </c>
      <c r="D601" s="59">
        <f t="shared" si="243"/>
        <v>0</v>
      </c>
      <c r="E601" s="61">
        <v>0</v>
      </c>
      <c r="F601" s="83">
        <f t="shared" si="263"/>
        <v>0</v>
      </c>
      <c r="G601" s="84">
        <f t="shared" si="264"/>
        <v>0</v>
      </c>
      <c r="H601" s="93">
        <f>SUM($D$2:$D601)</f>
        <v>3094.5277777777796</v>
      </c>
      <c r="I601" s="94">
        <f t="shared" si="265"/>
        <v>0</v>
      </c>
      <c r="J601" s="100">
        <f>'Vehicle data and specs'!$C$6*$F601</f>
        <v>0</v>
      </c>
      <c r="K601" s="8">
        <f>'Vehicle data and specs'!$C$6*9.81*'Vehicle data and specs'!$C$17</f>
        <v>82.99260000000001</v>
      </c>
      <c r="L601" s="10">
        <f>(1/2)*'Vehicle data and specs'!$C$20*'Vehicle data and specs'!$C$11*'Vehicle data and specs'!$C$13*$D601^2</f>
        <v>0</v>
      </c>
      <c r="M601" s="101">
        <f t="shared" si="244"/>
        <v>82.99260000000001</v>
      </c>
      <c r="N601" s="111">
        <f t="shared" si="245"/>
        <v>0</v>
      </c>
      <c r="O601" s="120">
        <f t="shared" si="246"/>
        <v>0</v>
      </c>
      <c r="P601" s="11">
        <f>SUM($O$2:$O601)</f>
        <v>789385.30615566752</v>
      </c>
      <c r="Q601" s="121">
        <f t="shared" si="247"/>
        <v>789.38530615566754</v>
      </c>
      <c r="R601" s="133">
        <f t="shared" si="248"/>
        <v>0</v>
      </c>
      <c r="S601" s="35">
        <f t="shared" si="266"/>
        <v>0</v>
      </c>
      <c r="T601" s="35">
        <f t="shared" si="267"/>
        <v>0</v>
      </c>
      <c r="U601" s="134">
        <f>SUM($R$2:$R601)</f>
        <v>-318971.10281365272</v>
      </c>
      <c r="V601" s="134">
        <f t="shared" si="249"/>
        <v>318971.10281365272</v>
      </c>
      <c r="W601" s="35">
        <f t="shared" si="250"/>
        <v>-318.97110281365269</v>
      </c>
      <c r="X601" s="135">
        <f t="shared" si="251"/>
        <v>318.97110281365269</v>
      </c>
      <c r="Y601" s="150">
        <f t="shared" si="252"/>
        <v>470.41420334201484</v>
      </c>
      <c r="Z601" s="11">
        <f t="shared" si="253"/>
        <v>0</v>
      </c>
      <c r="AA601" s="12">
        <f>1/2*'Vehicle data and specs'!$C$6*$D601^2</f>
        <v>0</v>
      </c>
      <c r="AB601" s="113">
        <f t="shared" si="254"/>
        <v>0</v>
      </c>
      <c r="AC601" s="183">
        <f t="shared" si="268"/>
        <v>0.2192736961543521</v>
      </c>
      <c r="AD601" s="42">
        <f t="shared" si="255"/>
        <v>-8.860308411490353E-2</v>
      </c>
      <c r="AE601" s="42">
        <f t="shared" si="256"/>
        <v>8.860308411490353E-2</v>
      </c>
      <c r="AF601" s="153">
        <f t="shared" si="269"/>
        <v>0.13067061203944857</v>
      </c>
      <c r="AG601" s="156">
        <f t="shared" si="257"/>
        <v>255.17688225092218</v>
      </c>
      <c r="AH601" s="157">
        <f t="shared" si="258"/>
        <v>7.0882467291922824E-2</v>
      </c>
      <c r="AI601" s="160">
        <f t="shared" si="259"/>
        <v>0</v>
      </c>
      <c r="AJ601" s="13">
        <f t="shared" si="260"/>
        <v>0</v>
      </c>
      <c r="AK601" s="13">
        <f t="shared" si="261"/>
        <v>0</v>
      </c>
      <c r="AL601" s="161">
        <f t="shared" si="262"/>
        <v>0</v>
      </c>
    </row>
    <row r="602" spans="1:38" x14ac:dyDescent="0.45">
      <c r="A602" s="45" t="s">
        <v>2</v>
      </c>
      <c r="B602" s="17">
        <v>600</v>
      </c>
      <c r="C602" s="53">
        <v>11</v>
      </c>
      <c r="D602" s="59">
        <f t="shared" si="243"/>
        <v>0</v>
      </c>
      <c r="E602" s="61">
        <v>0</v>
      </c>
      <c r="F602" s="83">
        <f t="shared" si="263"/>
        <v>0.1388888888888889</v>
      </c>
      <c r="G602" s="84">
        <f t="shared" si="264"/>
        <v>0.5</v>
      </c>
      <c r="H602" s="93">
        <f>SUM($D$2:$D602)</f>
        <v>3094.5277777777796</v>
      </c>
      <c r="I602" s="94">
        <f t="shared" si="265"/>
        <v>0.27777777777782831</v>
      </c>
      <c r="J602" s="100">
        <f>'Vehicle data and specs'!$C$6*$F602</f>
        <v>117.5</v>
      </c>
      <c r="K602" s="8">
        <f>'Vehicle data and specs'!$C$6*9.81*'Vehicle data and specs'!$C$17</f>
        <v>82.99260000000001</v>
      </c>
      <c r="L602" s="10">
        <f>(1/2)*'Vehicle data and specs'!$C$20*'Vehicle data and specs'!$C$11*'Vehicle data and specs'!$C$13*$D602^2</f>
        <v>0</v>
      </c>
      <c r="M602" s="101">
        <f t="shared" si="244"/>
        <v>200.49260000000001</v>
      </c>
      <c r="N602" s="111">
        <f t="shared" si="245"/>
        <v>0</v>
      </c>
      <c r="O602" s="120">
        <f t="shared" si="246"/>
        <v>55.692388888899025</v>
      </c>
      <c r="P602" s="11">
        <f>SUM($O$2:$O602)</f>
        <v>789440.99854455644</v>
      </c>
      <c r="Q602" s="121">
        <f t="shared" si="247"/>
        <v>789.44099854455646</v>
      </c>
      <c r="R602" s="133">
        <f t="shared" si="248"/>
        <v>0</v>
      </c>
      <c r="S602" s="35">
        <f t="shared" si="266"/>
        <v>0</v>
      </c>
      <c r="T602" s="35">
        <f t="shared" si="267"/>
        <v>0</v>
      </c>
      <c r="U602" s="134">
        <f>SUM($R$2:$R602)</f>
        <v>-318971.10281365272</v>
      </c>
      <c r="V602" s="134">
        <f t="shared" si="249"/>
        <v>318971.10281365272</v>
      </c>
      <c r="W602" s="35">
        <f t="shared" si="250"/>
        <v>-318.97110281365269</v>
      </c>
      <c r="X602" s="135">
        <f t="shared" si="251"/>
        <v>318.97110281365269</v>
      </c>
      <c r="Y602" s="150">
        <f t="shared" si="252"/>
        <v>470.46989573090377</v>
      </c>
      <c r="Z602" s="11">
        <f t="shared" si="253"/>
        <v>55.692388888899025</v>
      </c>
      <c r="AA602" s="12">
        <f>1/2*'Vehicle data and specs'!$C$6*$D602^2</f>
        <v>0</v>
      </c>
      <c r="AB602" s="113">
        <f t="shared" si="254"/>
        <v>0</v>
      </c>
      <c r="AC602" s="183">
        <f t="shared" si="268"/>
        <v>0.21928916626237679</v>
      </c>
      <c r="AD602" s="42">
        <f t="shared" si="255"/>
        <v>-8.860308411490353E-2</v>
      </c>
      <c r="AE602" s="42">
        <f t="shared" si="256"/>
        <v>8.860308411490353E-2</v>
      </c>
      <c r="AF602" s="153">
        <f t="shared" si="269"/>
        <v>0.13068608214747326</v>
      </c>
      <c r="AG602" s="156">
        <f t="shared" si="257"/>
        <v>255.17688225092218</v>
      </c>
      <c r="AH602" s="157">
        <f t="shared" si="258"/>
        <v>7.0882467291922824E-2</v>
      </c>
      <c r="AI602" s="160">
        <f t="shared" si="259"/>
        <v>0</v>
      </c>
      <c r="AJ602" s="13">
        <f t="shared" si="260"/>
        <v>0</v>
      </c>
      <c r="AK602" s="13">
        <f t="shared" si="261"/>
        <v>0</v>
      </c>
      <c r="AL602" s="161">
        <f t="shared" si="262"/>
        <v>0</v>
      </c>
    </row>
    <row r="603" spans="1:38" x14ac:dyDescent="0.45">
      <c r="A603" s="45" t="s">
        <v>2</v>
      </c>
      <c r="B603" s="17">
        <v>601</v>
      </c>
      <c r="C603" s="53">
        <v>12</v>
      </c>
      <c r="D603" s="59">
        <f t="shared" si="243"/>
        <v>0.27777777777777779</v>
      </c>
      <c r="E603" s="61">
        <v>1</v>
      </c>
      <c r="F603" s="83">
        <f t="shared" si="263"/>
        <v>0.29166666666666669</v>
      </c>
      <c r="G603" s="84">
        <f t="shared" si="264"/>
        <v>1.05</v>
      </c>
      <c r="H603" s="93">
        <f>SUM($D$2:$D603)</f>
        <v>3094.8055555555575</v>
      </c>
      <c r="I603" s="94">
        <f t="shared" si="265"/>
        <v>0.58333333333348492</v>
      </c>
      <c r="J603" s="100">
        <f>'Vehicle data and specs'!$C$6*$F603</f>
        <v>246.75000000000003</v>
      </c>
      <c r="K603" s="8">
        <f>'Vehicle data and specs'!$C$6*9.81*'Vehicle data and specs'!$C$17</f>
        <v>82.99260000000001</v>
      </c>
      <c r="L603" s="10">
        <f>(1/2)*'Vehicle data and specs'!$C$20*'Vehicle data and specs'!$C$11*'Vehicle data and specs'!$C$13*$D603^2</f>
        <v>3.3791473765432109E-2</v>
      </c>
      <c r="M603" s="101">
        <f t="shared" si="244"/>
        <v>329.77639147376544</v>
      </c>
      <c r="N603" s="111">
        <f t="shared" si="245"/>
        <v>0</v>
      </c>
      <c r="O603" s="120">
        <f t="shared" si="246"/>
        <v>192.36956169307982</v>
      </c>
      <c r="P603" s="11">
        <f>SUM($O$2:$O603)</f>
        <v>789633.36810624949</v>
      </c>
      <c r="Q603" s="121">
        <f t="shared" si="247"/>
        <v>789.63336810624946</v>
      </c>
      <c r="R603" s="133">
        <f t="shared" si="248"/>
        <v>0</v>
      </c>
      <c r="S603" s="35">
        <f t="shared" si="266"/>
        <v>0</v>
      </c>
      <c r="T603" s="35">
        <f t="shared" si="267"/>
        <v>0</v>
      </c>
      <c r="U603" s="134">
        <f>SUM($R$2:$R603)</f>
        <v>-318971.10281365272</v>
      </c>
      <c r="V603" s="134">
        <f t="shared" si="249"/>
        <v>318971.10281365272</v>
      </c>
      <c r="W603" s="35">
        <f t="shared" si="250"/>
        <v>-318.97110281365269</v>
      </c>
      <c r="X603" s="135">
        <f t="shared" si="251"/>
        <v>318.97110281365269</v>
      </c>
      <c r="Y603" s="150">
        <f t="shared" si="252"/>
        <v>470.66226529259677</v>
      </c>
      <c r="Z603" s="11">
        <f t="shared" si="253"/>
        <v>192.36956169307982</v>
      </c>
      <c r="AA603" s="12">
        <f>1/2*'Vehicle data and specs'!$C$6*$D603^2</f>
        <v>32.638888888888893</v>
      </c>
      <c r="AB603" s="113">
        <f t="shared" si="254"/>
        <v>3.2638888888888891E-2</v>
      </c>
      <c r="AC603" s="183">
        <f t="shared" si="268"/>
        <v>0.21934260225173596</v>
      </c>
      <c r="AD603" s="42">
        <f t="shared" si="255"/>
        <v>-8.860308411490353E-2</v>
      </c>
      <c r="AE603" s="42">
        <f t="shared" si="256"/>
        <v>8.860308411490353E-2</v>
      </c>
      <c r="AF603" s="153">
        <f t="shared" si="269"/>
        <v>0.13073951813683243</v>
      </c>
      <c r="AG603" s="156">
        <f t="shared" si="257"/>
        <v>255.17688225092218</v>
      </c>
      <c r="AH603" s="157">
        <f t="shared" si="258"/>
        <v>7.0882467291922824E-2</v>
      </c>
      <c r="AI603" s="160">
        <f t="shared" si="259"/>
        <v>9.1604553187157073E-2</v>
      </c>
      <c r="AJ603" s="13">
        <f t="shared" si="260"/>
        <v>0</v>
      </c>
      <c r="AK603" s="13">
        <f t="shared" si="261"/>
        <v>0</v>
      </c>
      <c r="AL603" s="161">
        <f t="shared" si="262"/>
        <v>9.1604553187157073E-2</v>
      </c>
    </row>
    <row r="604" spans="1:38" x14ac:dyDescent="0.45">
      <c r="A604" s="45" t="s">
        <v>2</v>
      </c>
      <c r="B604" s="17">
        <v>602</v>
      </c>
      <c r="C604" s="53">
        <v>13</v>
      </c>
      <c r="D604" s="59">
        <f t="shared" si="243"/>
        <v>0.58333333333333337</v>
      </c>
      <c r="E604" s="61">
        <v>2.1</v>
      </c>
      <c r="F604" s="83">
        <f t="shared" si="263"/>
        <v>0.52777777777777779</v>
      </c>
      <c r="G604" s="84">
        <f t="shared" si="264"/>
        <v>1.9</v>
      </c>
      <c r="H604" s="93">
        <f>SUM($D$2:$D604)</f>
        <v>3095.388888888891</v>
      </c>
      <c r="I604" s="94">
        <f t="shared" si="265"/>
        <v>1.3333333333334849</v>
      </c>
      <c r="J604" s="100">
        <f>'Vehicle data and specs'!$C$6*$F604</f>
        <v>446.5</v>
      </c>
      <c r="K604" s="8">
        <f>'Vehicle data and specs'!$C$6*9.81*'Vehicle data and specs'!$C$17</f>
        <v>82.99260000000001</v>
      </c>
      <c r="L604" s="10">
        <f>(1/2)*'Vehicle data and specs'!$C$20*'Vehicle data and specs'!$C$11*'Vehicle data and specs'!$C$13*$D604^2</f>
        <v>0.14902039930555561</v>
      </c>
      <c r="M604" s="101">
        <f t="shared" si="244"/>
        <v>529.64162039930557</v>
      </c>
      <c r="N604" s="111">
        <f t="shared" si="245"/>
        <v>0</v>
      </c>
      <c r="O604" s="120">
        <f t="shared" si="246"/>
        <v>706.18882719915439</v>
      </c>
      <c r="P604" s="11">
        <f>SUM($O$2:$O604)</f>
        <v>790339.55693344865</v>
      </c>
      <c r="Q604" s="121">
        <f t="shared" si="247"/>
        <v>790.33955693344865</v>
      </c>
      <c r="R604" s="133">
        <f t="shared" si="248"/>
        <v>0</v>
      </c>
      <c r="S604" s="35">
        <f t="shared" si="266"/>
        <v>0</v>
      </c>
      <c r="T604" s="35">
        <f t="shared" si="267"/>
        <v>0</v>
      </c>
      <c r="U604" s="134">
        <f>SUM($R$2:$R604)</f>
        <v>-318971.10281365272</v>
      </c>
      <c r="V604" s="134">
        <f t="shared" si="249"/>
        <v>318971.10281365272</v>
      </c>
      <c r="W604" s="35">
        <f t="shared" si="250"/>
        <v>-318.97110281365269</v>
      </c>
      <c r="X604" s="135">
        <f t="shared" si="251"/>
        <v>318.97110281365269</v>
      </c>
      <c r="Y604" s="150">
        <f t="shared" si="252"/>
        <v>471.36845411979596</v>
      </c>
      <c r="Z604" s="11">
        <f t="shared" si="253"/>
        <v>706.18882719915439</v>
      </c>
      <c r="AA604" s="12">
        <f>1/2*'Vehicle data and specs'!$C$6*$D604^2</f>
        <v>143.93750000000003</v>
      </c>
      <c r="AB604" s="113">
        <f t="shared" si="254"/>
        <v>0.14393750000000002</v>
      </c>
      <c r="AC604" s="183">
        <f t="shared" si="268"/>
        <v>0.21953876581484685</v>
      </c>
      <c r="AD604" s="42">
        <f t="shared" si="255"/>
        <v>-8.860308411490353E-2</v>
      </c>
      <c r="AE604" s="42">
        <f t="shared" si="256"/>
        <v>8.860308411490353E-2</v>
      </c>
      <c r="AF604" s="153">
        <f t="shared" si="269"/>
        <v>0.13093568169994332</v>
      </c>
      <c r="AG604" s="156">
        <f t="shared" si="257"/>
        <v>255.17688225092218</v>
      </c>
      <c r="AH604" s="157">
        <f t="shared" si="258"/>
        <v>7.0882467291922824E-2</v>
      </c>
      <c r="AI604" s="160">
        <f t="shared" si="259"/>
        <v>0.30895761189959497</v>
      </c>
      <c r="AJ604" s="13">
        <f t="shared" si="260"/>
        <v>0</v>
      </c>
      <c r="AK604" s="13">
        <f t="shared" si="261"/>
        <v>0</v>
      </c>
      <c r="AL604" s="161">
        <f t="shared" si="262"/>
        <v>0.30895761189959497</v>
      </c>
    </row>
    <row r="605" spans="1:38" x14ac:dyDescent="0.45">
      <c r="A605" s="45" t="s">
        <v>2</v>
      </c>
      <c r="B605" s="17">
        <v>603</v>
      </c>
      <c r="C605" s="53">
        <v>14</v>
      </c>
      <c r="D605" s="59">
        <f t="shared" si="243"/>
        <v>1.3333333333333333</v>
      </c>
      <c r="E605" s="61">
        <v>4.8</v>
      </c>
      <c r="F605" s="83">
        <f t="shared" si="263"/>
        <v>0.97222222222222221</v>
      </c>
      <c r="G605" s="84">
        <f t="shared" si="264"/>
        <v>3.5</v>
      </c>
      <c r="H605" s="93">
        <f>SUM($D$2:$D605)</f>
        <v>3096.7222222222244</v>
      </c>
      <c r="I605" s="94">
        <f t="shared" si="265"/>
        <v>2.5277777777778283</v>
      </c>
      <c r="J605" s="100">
        <f>'Vehicle data and specs'!$C$6*$F605</f>
        <v>822.5</v>
      </c>
      <c r="K605" s="8">
        <f>'Vehicle data and specs'!$C$6*9.81*'Vehicle data and specs'!$C$17</f>
        <v>82.99260000000001</v>
      </c>
      <c r="L605" s="10">
        <f>(1/2)*'Vehicle data and specs'!$C$20*'Vehicle data and specs'!$C$11*'Vehicle data and specs'!$C$13*$D605^2</f>
        <v>0.77855555555555556</v>
      </c>
      <c r="M605" s="101">
        <f t="shared" si="244"/>
        <v>906.27115555555554</v>
      </c>
      <c r="N605" s="111">
        <f t="shared" si="245"/>
        <v>0</v>
      </c>
      <c r="O605" s="120">
        <f t="shared" si="246"/>
        <v>2290.8520876543666</v>
      </c>
      <c r="P605" s="11">
        <f>SUM($O$2:$O605)</f>
        <v>792630.40902110306</v>
      </c>
      <c r="Q605" s="121">
        <f t="shared" si="247"/>
        <v>792.63040902110311</v>
      </c>
      <c r="R605" s="133">
        <f t="shared" si="248"/>
        <v>0</v>
      </c>
      <c r="S605" s="35">
        <f t="shared" si="266"/>
        <v>0</v>
      </c>
      <c r="T605" s="35">
        <f t="shared" si="267"/>
        <v>0</v>
      </c>
      <c r="U605" s="134">
        <f>SUM($R$2:$R605)</f>
        <v>-318971.10281365272</v>
      </c>
      <c r="V605" s="134">
        <f t="shared" si="249"/>
        <v>318971.10281365272</v>
      </c>
      <c r="W605" s="35">
        <f t="shared" si="250"/>
        <v>-318.97110281365269</v>
      </c>
      <c r="X605" s="135">
        <f t="shared" si="251"/>
        <v>318.97110281365269</v>
      </c>
      <c r="Y605" s="150">
        <f t="shared" si="252"/>
        <v>473.65930620745041</v>
      </c>
      <c r="Z605" s="11">
        <f t="shared" si="253"/>
        <v>2290.8520876543666</v>
      </c>
      <c r="AA605" s="12">
        <f>1/2*'Vehicle data and specs'!$C$6*$D605^2</f>
        <v>752</v>
      </c>
      <c r="AB605" s="113">
        <f t="shared" si="254"/>
        <v>0.752</v>
      </c>
      <c r="AC605" s="183">
        <f t="shared" si="268"/>
        <v>0.22017511361697309</v>
      </c>
      <c r="AD605" s="42">
        <f t="shared" si="255"/>
        <v>-8.860308411490353E-2</v>
      </c>
      <c r="AE605" s="42">
        <f t="shared" si="256"/>
        <v>8.860308411490353E-2</v>
      </c>
      <c r="AF605" s="153">
        <f t="shared" si="269"/>
        <v>0.13157202950206956</v>
      </c>
      <c r="AG605" s="156">
        <f t="shared" si="257"/>
        <v>255.17688225092218</v>
      </c>
      <c r="AH605" s="157">
        <f t="shared" si="258"/>
        <v>7.0882467291922824E-2</v>
      </c>
      <c r="AI605" s="160">
        <f t="shared" si="259"/>
        <v>1.2083615407407406</v>
      </c>
      <c r="AJ605" s="13">
        <f t="shared" si="260"/>
        <v>0</v>
      </c>
      <c r="AK605" s="13">
        <f t="shared" si="261"/>
        <v>0</v>
      </c>
      <c r="AL605" s="161">
        <f t="shared" si="262"/>
        <v>1.2083615407407406</v>
      </c>
    </row>
    <row r="606" spans="1:38" x14ac:dyDescent="0.45">
      <c r="A606" s="45" t="s">
        <v>2</v>
      </c>
      <c r="B606" s="17">
        <v>604</v>
      </c>
      <c r="C606" s="53">
        <v>15</v>
      </c>
      <c r="D606" s="59">
        <f t="shared" si="243"/>
        <v>2.5277777777777777</v>
      </c>
      <c r="E606" s="61">
        <v>9.1</v>
      </c>
      <c r="F606" s="83">
        <f t="shared" si="263"/>
        <v>1.3055555555555554</v>
      </c>
      <c r="G606" s="84">
        <f t="shared" si="264"/>
        <v>4.6999999999999993</v>
      </c>
      <c r="H606" s="93">
        <f>SUM($D$2:$D606)</f>
        <v>3099.2500000000023</v>
      </c>
      <c r="I606" s="94">
        <f t="shared" si="265"/>
        <v>3.9444444444443434</v>
      </c>
      <c r="J606" s="100">
        <f>'Vehicle data and specs'!$C$6*$F606</f>
        <v>1104.4999999999998</v>
      </c>
      <c r="K606" s="8">
        <f>'Vehicle data and specs'!$C$6*9.81*'Vehicle data and specs'!$C$17</f>
        <v>82.99260000000001</v>
      </c>
      <c r="L606" s="10">
        <f>(1/2)*'Vehicle data and specs'!$C$20*'Vehicle data and specs'!$C$11*'Vehicle data and specs'!$C$13*$D606^2</f>
        <v>2.7982719425154321</v>
      </c>
      <c r="M606" s="101">
        <f t="shared" si="244"/>
        <v>1190.2908719425152</v>
      </c>
      <c r="N606" s="111">
        <f t="shared" si="245"/>
        <v>0</v>
      </c>
      <c r="O606" s="120">
        <f t="shared" si="246"/>
        <v>4695.0362171064671</v>
      </c>
      <c r="P606" s="11">
        <f>SUM($O$2:$O606)</f>
        <v>797325.44523820956</v>
      </c>
      <c r="Q606" s="121">
        <f t="shared" si="247"/>
        <v>797.32544523820957</v>
      </c>
      <c r="R606" s="133">
        <f t="shared" si="248"/>
        <v>0</v>
      </c>
      <c r="S606" s="35">
        <f t="shared" si="266"/>
        <v>0</v>
      </c>
      <c r="T606" s="35">
        <f t="shared" si="267"/>
        <v>0</v>
      </c>
      <c r="U606" s="134">
        <f>SUM($R$2:$R606)</f>
        <v>-318971.10281365272</v>
      </c>
      <c r="V606" s="134">
        <f t="shared" si="249"/>
        <v>318971.10281365272</v>
      </c>
      <c r="W606" s="35">
        <f t="shared" si="250"/>
        <v>-318.97110281365269</v>
      </c>
      <c r="X606" s="135">
        <f t="shared" si="251"/>
        <v>318.97110281365269</v>
      </c>
      <c r="Y606" s="150">
        <f t="shared" si="252"/>
        <v>478.35434242455688</v>
      </c>
      <c r="Z606" s="11">
        <f t="shared" si="253"/>
        <v>4695.0362171064671</v>
      </c>
      <c r="AA606" s="12">
        <f>1/2*'Vehicle data and specs'!$C$6*$D606^2</f>
        <v>2702.8263888888887</v>
      </c>
      <c r="AB606" s="113">
        <f t="shared" si="254"/>
        <v>2.7028263888888886</v>
      </c>
      <c r="AC606" s="183">
        <f t="shared" si="268"/>
        <v>0.22147929034394709</v>
      </c>
      <c r="AD606" s="42">
        <f t="shared" si="255"/>
        <v>-8.860308411490353E-2</v>
      </c>
      <c r="AE606" s="42">
        <f t="shared" si="256"/>
        <v>8.860308411490353E-2</v>
      </c>
      <c r="AF606" s="153">
        <f t="shared" si="269"/>
        <v>0.13287620622904356</v>
      </c>
      <c r="AG606" s="156">
        <f t="shared" si="257"/>
        <v>255.17688225092218</v>
      </c>
      <c r="AH606" s="157">
        <f t="shared" si="258"/>
        <v>7.0882467291922824E-2</v>
      </c>
      <c r="AI606" s="160">
        <f t="shared" si="259"/>
        <v>3.008790815188024</v>
      </c>
      <c r="AJ606" s="13">
        <f t="shared" si="260"/>
        <v>0</v>
      </c>
      <c r="AK606" s="13">
        <f t="shared" si="261"/>
        <v>0</v>
      </c>
      <c r="AL606" s="161">
        <f t="shared" si="262"/>
        <v>3.008790815188024</v>
      </c>
    </row>
    <row r="607" spans="1:38" x14ac:dyDescent="0.45">
      <c r="A607" s="45" t="s">
        <v>2</v>
      </c>
      <c r="B607" s="17">
        <v>605</v>
      </c>
      <c r="C607" s="53">
        <v>16</v>
      </c>
      <c r="D607" s="59">
        <f t="shared" si="243"/>
        <v>3.9444444444444442</v>
      </c>
      <c r="E607" s="61">
        <v>14.2</v>
      </c>
      <c r="F607" s="83">
        <f t="shared" si="263"/>
        <v>1.4861111111111112</v>
      </c>
      <c r="G607" s="84">
        <f t="shared" si="264"/>
        <v>5.3500000000000005</v>
      </c>
      <c r="H607" s="93">
        <f>SUM($D$2:$D607)</f>
        <v>3103.1944444444466</v>
      </c>
      <c r="I607" s="94">
        <f t="shared" si="265"/>
        <v>5.5</v>
      </c>
      <c r="J607" s="100">
        <f>'Vehicle data and specs'!$C$6*$F607</f>
        <v>1257.25</v>
      </c>
      <c r="K607" s="8">
        <f>'Vehicle data and specs'!$C$6*9.81*'Vehicle data and specs'!$C$17</f>
        <v>82.99260000000001</v>
      </c>
      <c r="L607" s="10">
        <f>(1/2)*'Vehicle data and specs'!$C$20*'Vehicle data and specs'!$C$11*'Vehicle data and specs'!$C$13*$D607^2</f>
        <v>6.8137127700617288</v>
      </c>
      <c r="M607" s="101">
        <f t="shared" si="244"/>
        <v>1347.0563127700618</v>
      </c>
      <c r="N607" s="111">
        <f t="shared" si="245"/>
        <v>0</v>
      </c>
      <c r="O607" s="120">
        <f t="shared" si="246"/>
        <v>7408.8097202353401</v>
      </c>
      <c r="P607" s="11">
        <f>SUM($O$2:$O607)</f>
        <v>804734.25495844486</v>
      </c>
      <c r="Q607" s="121">
        <f t="shared" si="247"/>
        <v>804.73425495844481</v>
      </c>
      <c r="R607" s="133">
        <f t="shared" si="248"/>
        <v>0</v>
      </c>
      <c r="S607" s="35">
        <f t="shared" si="266"/>
        <v>0</v>
      </c>
      <c r="T607" s="35">
        <f t="shared" si="267"/>
        <v>0</v>
      </c>
      <c r="U607" s="134">
        <f>SUM($R$2:$R607)</f>
        <v>-318971.10281365272</v>
      </c>
      <c r="V607" s="134">
        <f t="shared" si="249"/>
        <v>318971.10281365272</v>
      </c>
      <c r="W607" s="35">
        <f t="shared" si="250"/>
        <v>-318.97110281365269</v>
      </c>
      <c r="X607" s="135">
        <f t="shared" si="251"/>
        <v>318.97110281365269</v>
      </c>
      <c r="Y607" s="150">
        <f t="shared" si="252"/>
        <v>485.76315214479212</v>
      </c>
      <c r="Z607" s="11">
        <f t="shared" si="253"/>
        <v>7408.8097202353401</v>
      </c>
      <c r="AA607" s="12">
        <f>1/2*'Vehicle data and specs'!$C$6*$D607^2</f>
        <v>6581.3055555555547</v>
      </c>
      <c r="AB607" s="113">
        <f t="shared" si="254"/>
        <v>6.5813055555555549</v>
      </c>
      <c r="AC607" s="183">
        <f t="shared" si="268"/>
        <v>0.22353729304401246</v>
      </c>
      <c r="AD607" s="42">
        <f t="shared" si="255"/>
        <v>-8.860308411490353E-2</v>
      </c>
      <c r="AE607" s="42">
        <f t="shared" si="256"/>
        <v>8.860308411490353E-2</v>
      </c>
      <c r="AF607" s="153">
        <f t="shared" si="269"/>
        <v>0.13493420892910893</v>
      </c>
      <c r="AG607" s="156">
        <f t="shared" si="257"/>
        <v>255.17688225092218</v>
      </c>
      <c r="AH607" s="157">
        <f t="shared" si="258"/>
        <v>7.0882467291922824E-2</v>
      </c>
      <c r="AI607" s="160">
        <f t="shared" si="259"/>
        <v>5.3133887892596876</v>
      </c>
      <c r="AJ607" s="13">
        <f t="shared" si="260"/>
        <v>0</v>
      </c>
      <c r="AK607" s="13">
        <f t="shared" si="261"/>
        <v>0</v>
      </c>
      <c r="AL607" s="161">
        <f t="shared" si="262"/>
        <v>5.3133887892596876</v>
      </c>
    </row>
    <row r="608" spans="1:38" x14ac:dyDescent="0.45">
      <c r="A608" s="45" t="s">
        <v>2</v>
      </c>
      <c r="B608" s="17">
        <v>606</v>
      </c>
      <c r="C608" s="53">
        <v>17</v>
      </c>
      <c r="D608" s="59">
        <f t="shared" si="243"/>
        <v>5.5</v>
      </c>
      <c r="E608" s="61">
        <v>19.8</v>
      </c>
      <c r="F608" s="83">
        <f t="shared" si="263"/>
        <v>1.5694444444444444</v>
      </c>
      <c r="G608" s="84">
        <f t="shared" si="264"/>
        <v>5.65</v>
      </c>
      <c r="H608" s="93">
        <f>SUM($D$2:$D608)</f>
        <v>3108.6944444444466</v>
      </c>
      <c r="I608" s="94">
        <f t="shared" si="265"/>
        <v>7.0833333333334849</v>
      </c>
      <c r="J608" s="100">
        <f>'Vehicle data and specs'!$C$6*$F608</f>
        <v>1327.75</v>
      </c>
      <c r="K608" s="8">
        <f>'Vehicle data and specs'!$C$6*9.81*'Vehicle data and specs'!$C$17</f>
        <v>82.99260000000001</v>
      </c>
      <c r="L608" s="10">
        <f>(1/2)*'Vehicle data and specs'!$C$20*'Vehicle data and specs'!$C$11*'Vehicle data and specs'!$C$13*$D608^2</f>
        <v>13.247609375000001</v>
      </c>
      <c r="M608" s="101">
        <f t="shared" si="244"/>
        <v>1423.9902093749999</v>
      </c>
      <c r="N608" s="111">
        <f t="shared" si="245"/>
        <v>0</v>
      </c>
      <c r="O608" s="120">
        <f t="shared" si="246"/>
        <v>10086.597316406465</v>
      </c>
      <c r="P608" s="11">
        <f>SUM($O$2:$O608)</f>
        <v>814820.85227485129</v>
      </c>
      <c r="Q608" s="121">
        <f t="shared" si="247"/>
        <v>814.82085227485129</v>
      </c>
      <c r="R608" s="133">
        <f t="shared" si="248"/>
        <v>0</v>
      </c>
      <c r="S608" s="35">
        <f t="shared" si="266"/>
        <v>0</v>
      </c>
      <c r="T608" s="35">
        <f t="shared" si="267"/>
        <v>0</v>
      </c>
      <c r="U608" s="134">
        <f>SUM($R$2:$R608)</f>
        <v>-318971.10281365272</v>
      </c>
      <c r="V608" s="134">
        <f t="shared" si="249"/>
        <v>318971.10281365272</v>
      </c>
      <c r="W608" s="35">
        <f t="shared" si="250"/>
        <v>-318.97110281365269</v>
      </c>
      <c r="X608" s="135">
        <f t="shared" si="251"/>
        <v>318.97110281365269</v>
      </c>
      <c r="Y608" s="150">
        <f t="shared" si="252"/>
        <v>495.8497494611986</v>
      </c>
      <c r="Z608" s="11">
        <f t="shared" si="253"/>
        <v>10086.597316406465</v>
      </c>
      <c r="AA608" s="12">
        <f>1/2*'Vehicle data and specs'!$C$6*$D608^2</f>
        <v>12795.75</v>
      </c>
      <c r="AB608" s="113">
        <f t="shared" si="254"/>
        <v>12.79575</v>
      </c>
      <c r="AC608" s="183">
        <f t="shared" si="268"/>
        <v>0.22633912563190314</v>
      </c>
      <c r="AD608" s="42">
        <f t="shared" si="255"/>
        <v>-8.860308411490353E-2</v>
      </c>
      <c r="AE608" s="42">
        <f t="shared" si="256"/>
        <v>8.860308411490353E-2</v>
      </c>
      <c r="AF608" s="153">
        <f t="shared" si="269"/>
        <v>0.13773604151699961</v>
      </c>
      <c r="AG608" s="156">
        <f t="shared" si="257"/>
        <v>255.17688225092218</v>
      </c>
      <c r="AH608" s="157">
        <f t="shared" si="258"/>
        <v>7.0882467291922824E-2</v>
      </c>
      <c r="AI608" s="160">
        <f t="shared" si="259"/>
        <v>7.8319461515624997</v>
      </c>
      <c r="AJ608" s="13">
        <f t="shared" si="260"/>
        <v>0</v>
      </c>
      <c r="AK608" s="13">
        <f t="shared" si="261"/>
        <v>0</v>
      </c>
      <c r="AL608" s="161">
        <f t="shared" si="262"/>
        <v>7.8319461515624997</v>
      </c>
    </row>
    <row r="609" spans="1:38" x14ac:dyDescent="0.45">
      <c r="A609" s="45" t="s">
        <v>2</v>
      </c>
      <c r="B609" s="17">
        <v>607</v>
      </c>
      <c r="C609" s="53">
        <v>18</v>
      </c>
      <c r="D609" s="59">
        <f t="shared" si="243"/>
        <v>7.083333333333333</v>
      </c>
      <c r="E609" s="61">
        <v>25.5</v>
      </c>
      <c r="F609" s="83">
        <f t="shared" si="263"/>
        <v>1.4861111111111109</v>
      </c>
      <c r="G609" s="84">
        <f t="shared" si="264"/>
        <v>5.35</v>
      </c>
      <c r="H609" s="93">
        <f>SUM($D$2:$D609)</f>
        <v>3115.7777777777801</v>
      </c>
      <c r="I609" s="94">
        <f t="shared" si="265"/>
        <v>8.4722222222221717</v>
      </c>
      <c r="J609" s="100">
        <f>'Vehicle data and specs'!$C$6*$F609</f>
        <v>1257.2499999999998</v>
      </c>
      <c r="K609" s="8">
        <f>'Vehicle data and specs'!$C$6*9.81*'Vehicle data and specs'!$C$17</f>
        <v>82.99260000000001</v>
      </c>
      <c r="L609" s="10">
        <f>(1/2)*'Vehicle data and specs'!$C$20*'Vehicle data and specs'!$C$11*'Vehicle data and specs'!$C$13*$D609^2</f>
        <v>21.972905815972222</v>
      </c>
      <c r="M609" s="101">
        <f t="shared" si="244"/>
        <v>1362.2155058159719</v>
      </c>
      <c r="N609" s="111">
        <f t="shared" si="245"/>
        <v>0</v>
      </c>
      <c r="O609" s="120">
        <f t="shared" si="246"/>
        <v>11540.992479829694</v>
      </c>
      <c r="P609" s="11">
        <f>SUM($O$2:$O609)</f>
        <v>826361.84475468099</v>
      </c>
      <c r="Q609" s="121">
        <f t="shared" si="247"/>
        <v>826.36184475468099</v>
      </c>
      <c r="R609" s="133">
        <f t="shared" si="248"/>
        <v>0</v>
      </c>
      <c r="S609" s="35">
        <f t="shared" si="266"/>
        <v>0</v>
      </c>
      <c r="T609" s="35">
        <f t="shared" si="267"/>
        <v>0</v>
      </c>
      <c r="U609" s="134">
        <f>SUM($R$2:$R609)</f>
        <v>-318971.10281365272</v>
      </c>
      <c r="V609" s="134">
        <f t="shared" si="249"/>
        <v>318971.10281365272</v>
      </c>
      <c r="W609" s="35">
        <f t="shared" si="250"/>
        <v>-318.97110281365269</v>
      </c>
      <c r="X609" s="135">
        <f t="shared" si="251"/>
        <v>318.97110281365269</v>
      </c>
      <c r="Y609" s="150">
        <f t="shared" si="252"/>
        <v>507.3907419410283</v>
      </c>
      <c r="Z609" s="11">
        <f t="shared" si="253"/>
        <v>11540.992479829694</v>
      </c>
      <c r="AA609" s="12">
        <f>1/2*'Vehicle data and specs'!$C$6*$D609^2</f>
        <v>21223.4375</v>
      </c>
      <c r="AB609" s="113">
        <f t="shared" si="254"/>
        <v>21.223437499999999</v>
      </c>
      <c r="AC609" s="183">
        <f t="shared" si="268"/>
        <v>0.22954495687630028</v>
      </c>
      <c r="AD609" s="42">
        <f t="shared" si="255"/>
        <v>-8.860308411490353E-2</v>
      </c>
      <c r="AE609" s="42">
        <f t="shared" si="256"/>
        <v>8.860308411490353E-2</v>
      </c>
      <c r="AF609" s="153">
        <f t="shared" si="269"/>
        <v>0.14094187276139675</v>
      </c>
      <c r="AG609" s="156">
        <f t="shared" si="257"/>
        <v>255.17688225092218</v>
      </c>
      <c r="AH609" s="157">
        <f t="shared" si="258"/>
        <v>7.0882467291922824E-2</v>
      </c>
      <c r="AI609" s="160">
        <f t="shared" si="259"/>
        <v>9.6490264995297998</v>
      </c>
      <c r="AJ609" s="13">
        <f t="shared" si="260"/>
        <v>0</v>
      </c>
      <c r="AK609" s="13">
        <f t="shared" si="261"/>
        <v>0</v>
      </c>
      <c r="AL609" s="161">
        <f t="shared" si="262"/>
        <v>9.6490264995297998</v>
      </c>
    </row>
    <row r="610" spans="1:38" x14ac:dyDescent="0.45">
      <c r="A610" s="45" t="s">
        <v>2</v>
      </c>
      <c r="B610" s="17">
        <v>608</v>
      </c>
      <c r="C610" s="53">
        <v>19</v>
      </c>
      <c r="D610" s="59">
        <f t="shared" si="243"/>
        <v>8.4722222222222214</v>
      </c>
      <c r="E610" s="61">
        <v>30.5</v>
      </c>
      <c r="F610" s="83">
        <f t="shared" si="263"/>
        <v>1.2916666666666663</v>
      </c>
      <c r="G610" s="84">
        <f t="shared" si="264"/>
        <v>4.6499999999999986</v>
      </c>
      <c r="H610" s="93">
        <f>SUM($D$2:$D610)</f>
        <v>3124.2500000000023</v>
      </c>
      <c r="I610" s="94">
        <f t="shared" si="265"/>
        <v>9.6666666666665151</v>
      </c>
      <c r="J610" s="100">
        <f>'Vehicle data and specs'!$C$6*$F610</f>
        <v>1092.7499999999998</v>
      </c>
      <c r="K610" s="8">
        <f>'Vehicle data and specs'!$C$6*9.81*'Vehicle data and specs'!$C$17</f>
        <v>82.99260000000001</v>
      </c>
      <c r="L610" s="10">
        <f>(1/2)*'Vehicle data and specs'!$C$20*'Vehicle data and specs'!$C$11*'Vehicle data and specs'!$C$13*$D610^2</f>
        <v>31.434518470293206</v>
      </c>
      <c r="M610" s="101">
        <f t="shared" si="244"/>
        <v>1207.177118470293</v>
      </c>
      <c r="N610" s="111">
        <f t="shared" si="245"/>
        <v>0</v>
      </c>
      <c r="O610" s="120">
        <f t="shared" si="246"/>
        <v>11669.378811879316</v>
      </c>
      <c r="P610" s="11">
        <f>SUM($O$2:$O610)</f>
        <v>838031.22356656031</v>
      </c>
      <c r="Q610" s="121">
        <f t="shared" si="247"/>
        <v>838.03122356656036</v>
      </c>
      <c r="R610" s="133">
        <f t="shared" si="248"/>
        <v>0</v>
      </c>
      <c r="S610" s="35">
        <f t="shared" si="266"/>
        <v>0</v>
      </c>
      <c r="T610" s="35">
        <f t="shared" si="267"/>
        <v>0</v>
      </c>
      <c r="U610" s="134">
        <f>SUM($R$2:$R610)</f>
        <v>-318971.10281365272</v>
      </c>
      <c r="V610" s="134">
        <f t="shared" si="249"/>
        <v>318971.10281365272</v>
      </c>
      <c r="W610" s="35">
        <f t="shared" si="250"/>
        <v>-318.97110281365269</v>
      </c>
      <c r="X610" s="135">
        <f t="shared" si="251"/>
        <v>318.97110281365269</v>
      </c>
      <c r="Y610" s="150">
        <f t="shared" si="252"/>
        <v>519.06012075290766</v>
      </c>
      <c r="Z610" s="11">
        <f t="shared" si="253"/>
        <v>11669.378811879316</v>
      </c>
      <c r="AA610" s="12">
        <f>1/2*'Vehicle data and specs'!$C$6*$D610^2</f>
        <v>30362.326388888883</v>
      </c>
      <c r="AB610" s="113">
        <f t="shared" si="254"/>
        <v>30.362326388888881</v>
      </c>
      <c r="AC610" s="183">
        <f t="shared" si="268"/>
        <v>0.23278645099071121</v>
      </c>
      <c r="AD610" s="42">
        <f t="shared" si="255"/>
        <v>-8.860308411490353E-2</v>
      </c>
      <c r="AE610" s="42">
        <f t="shared" si="256"/>
        <v>8.860308411490353E-2</v>
      </c>
      <c r="AF610" s="153">
        <f t="shared" si="269"/>
        <v>0.14418336687580768</v>
      </c>
      <c r="AG610" s="156">
        <f t="shared" si="257"/>
        <v>255.17688225092218</v>
      </c>
      <c r="AH610" s="157">
        <f t="shared" si="258"/>
        <v>7.0882467291922824E-2</v>
      </c>
      <c r="AI610" s="160">
        <f t="shared" si="259"/>
        <v>10.227472809262203</v>
      </c>
      <c r="AJ610" s="13">
        <f t="shared" si="260"/>
        <v>0</v>
      </c>
      <c r="AK610" s="13">
        <f t="shared" si="261"/>
        <v>0</v>
      </c>
      <c r="AL610" s="161">
        <f t="shared" si="262"/>
        <v>10.227472809262203</v>
      </c>
    </row>
    <row r="611" spans="1:38" x14ac:dyDescent="0.45">
      <c r="A611" s="45" t="s">
        <v>2</v>
      </c>
      <c r="B611" s="17">
        <v>609</v>
      </c>
      <c r="C611" s="53">
        <v>20</v>
      </c>
      <c r="D611" s="59">
        <f t="shared" si="243"/>
        <v>9.6666666666666661</v>
      </c>
      <c r="E611" s="61">
        <v>34.799999999999997</v>
      </c>
      <c r="F611" s="83">
        <f t="shared" si="263"/>
        <v>1.1527777777777775</v>
      </c>
      <c r="G611" s="84">
        <f t="shared" si="264"/>
        <v>4.1499999999999986</v>
      </c>
      <c r="H611" s="93">
        <f>SUM($D$2:$D611)</f>
        <v>3133.9166666666688</v>
      </c>
      <c r="I611" s="94">
        <f t="shared" si="265"/>
        <v>10.777777777777828</v>
      </c>
      <c r="J611" s="100">
        <f>'Vehicle data and specs'!$C$6*$F611</f>
        <v>975.24999999999977</v>
      </c>
      <c r="K611" s="8">
        <f>'Vehicle data and specs'!$C$6*9.81*'Vehicle data and specs'!$C$17</f>
        <v>82.99260000000001</v>
      </c>
      <c r="L611" s="10">
        <f>(1/2)*'Vehicle data and specs'!$C$20*'Vehicle data and specs'!$C$11*'Vehicle data and specs'!$C$13*$D611^2</f>
        <v>40.922826388888886</v>
      </c>
      <c r="M611" s="101">
        <f t="shared" si="244"/>
        <v>1099.1654263888886</v>
      </c>
      <c r="N611" s="111">
        <f t="shared" si="245"/>
        <v>0</v>
      </c>
      <c r="O611" s="120">
        <f t="shared" si="246"/>
        <v>11846.560706635855</v>
      </c>
      <c r="P611" s="11">
        <f>SUM($O$2:$O611)</f>
        <v>849877.78427319613</v>
      </c>
      <c r="Q611" s="121">
        <f t="shared" si="247"/>
        <v>849.87778427319608</v>
      </c>
      <c r="R611" s="133">
        <f t="shared" si="248"/>
        <v>0</v>
      </c>
      <c r="S611" s="35">
        <f t="shared" si="266"/>
        <v>0</v>
      </c>
      <c r="T611" s="35">
        <f t="shared" si="267"/>
        <v>0</v>
      </c>
      <c r="U611" s="134">
        <f>SUM($R$2:$R611)</f>
        <v>-318971.10281365272</v>
      </c>
      <c r="V611" s="134">
        <f t="shared" si="249"/>
        <v>318971.10281365272</v>
      </c>
      <c r="W611" s="35">
        <f t="shared" si="250"/>
        <v>-318.97110281365269</v>
      </c>
      <c r="X611" s="135">
        <f t="shared" si="251"/>
        <v>318.97110281365269</v>
      </c>
      <c r="Y611" s="150">
        <f t="shared" si="252"/>
        <v>530.90668145954339</v>
      </c>
      <c r="Z611" s="11">
        <f t="shared" si="253"/>
        <v>11846.560706635855</v>
      </c>
      <c r="AA611" s="12">
        <f>1/2*'Vehicle data and specs'!$C$6*$D611^2</f>
        <v>39526.999999999993</v>
      </c>
      <c r="AB611" s="113">
        <f t="shared" si="254"/>
        <v>39.526999999999994</v>
      </c>
      <c r="AC611" s="183">
        <f t="shared" si="268"/>
        <v>0.23607716229811002</v>
      </c>
      <c r="AD611" s="42">
        <f t="shared" si="255"/>
        <v>-8.860308411490353E-2</v>
      </c>
      <c r="AE611" s="42">
        <f t="shared" si="256"/>
        <v>8.860308411490353E-2</v>
      </c>
      <c r="AF611" s="153">
        <f t="shared" si="269"/>
        <v>0.14747407818320649</v>
      </c>
      <c r="AG611" s="156">
        <f t="shared" si="257"/>
        <v>255.17688225092218</v>
      </c>
      <c r="AH611" s="157">
        <f t="shared" si="258"/>
        <v>7.0882467291922824E-2</v>
      </c>
      <c r="AI611" s="160">
        <f t="shared" si="259"/>
        <v>10.625265788425923</v>
      </c>
      <c r="AJ611" s="13">
        <f t="shared" si="260"/>
        <v>0</v>
      </c>
      <c r="AK611" s="13">
        <f t="shared" si="261"/>
        <v>0</v>
      </c>
      <c r="AL611" s="161">
        <f t="shared" si="262"/>
        <v>10.625265788425923</v>
      </c>
    </row>
    <row r="612" spans="1:38" x14ac:dyDescent="0.45">
      <c r="A612" s="45" t="s">
        <v>2</v>
      </c>
      <c r="B612" s="17">
        <v>610</v>
      </c>
      <c r="C612" s="53">
        <v>21</v>
      </c>
      <c r="D612" s="59">
        <f t="shared" si="243"/>
        <v>10.777777777777777</v>
      </c>
      <c r="E612" s="61">
        <v>38.799999999999997</v>
      </c>
      <c r="F612" s="83">
        <f t="shared" si="263"/>
        <v>1.1250000000000002</v>
      </c>
      <c r="G612" s="84">
        <f t="shared" si="264"/>
        <v>4.0500000000000007</v>
      </c>
      <c r="H612" s="93">
        <f>SUM($D$2:$D612)</f>
        <v>3144.6944444444466</v>
      </c>
      <c r="I612" s="94">
        <f t="shared" si="265"/>
        <v>11.916666666666515</v>
      </c>
      <c r="J612" s="100">
        <f>'Vehicle data and specs'!$C$6*$F612</f>
        <v>951.75000000000023</v>
      </c>
      <c r="K612" s="8">
        <f>'Vehicle data and specs'!$C$6*9.81*'Vehicle data and specs'!$C$17</f>
        <v>82.99260000000001</v>
      </c>
      <c r="L612" s="10">
        <f>(1/2)*'Vehicle data and specs'!$C$20*'Vehicle data and specs'!$C$11*'Vehicle data and specs'!$C$13*$D612^2</f>
        <v>50.871036265432096</v>
      </c>
      <c r="M612" s="101">
        <f t="shared" si="244"/>
        <v>1085.6136362654324</v>
      </c>
      <c r="N612" s="111">
        <f t="shared" si="245"/>
        <v>0</v>
      </c>
      <c r="O612" s="120">
        <f t="shared" si="246"/>
        <v>12936.895832162905</v>
      </c>
      <c r="P612" s="11">
        <f>SUM($O$2:$O612)</f>
        <v>862814.68010535906</v>
      </c>
      <c r="Q612" s="121">
        <f t="shared" si="247"/>
        <v>862.81468010535912</v>
      </c>
      <c r="R612" s="133">
        <f t="shared" si="248"/>
        <v>0</v>
      </c>
      <c r="S612" s="35">
        <f t="shared" si="266"/>
        <v>0</v>
      </c>
      <c r="T612" s="35">
        <f t="shared" si="267"/>
        <v>0</v>
      </c>
      <c r="U612" s="134">
        <f>SUM($R$2:$R612)</f>
        <v>-318971.10281365272</v>
      </c>
      <c r="V612" s="134">
        <f t="shared" si="249"/>
        <v>318971.10281365272</v>
      </c>
      <c r="W612" s="35">
        <f t="shared" si="250"/>
        <v>-318.97110281365269</v>
      </c>
      <c r="X612" s="135">
        <f t="shared" si="251"/>
        <v>318.97110281365269</v>
      </c>
      <c r="Y612" s="150">
        <f t="shared" si="252"/>
        <v>543.84357729170642</v>
      </c>
      <c r="Z612" s="11">
        <f t="shared" si="253"/>
        <v>12936.895832162905</v>
      </c>
      <c r="AA612" s="12">
        <f>1/2*'Vehicle data and specs'!$C$6*$D612^2</f>
        <v>49135.888888888883</v>
      </c>
      <c r="AB612" s="113">
        <f t="shared" si="254"/>
        <v>49.135888888888886</v>
      </c>
      <c r="AC612" s="183">
        <f t="shared" si="268"/>
        <v>0.23967074447371087</v>
      </c>
      <c r="AD612" s="42">
        <f t="shared" si="255"/>
        <v>-8.860308411490353E-2</v>
      </c>
      <c r="AE612" s="42">
        <f t="shared" si="256"/>
        <v>8.860308411490353E-2</v>
      </c>
      <c r="AF612" s="153">
        <f t="shared" si="269"/>
        <v>0.15106766035880734</v>
      </c>
      <c r="AG612" s="156">
        <f t="shared" si="257"/>
        <v>255.17688225092218</v>
      </c>
      <c r="AH612" s="157">
        <f t="shared" si="258"/>
        <v>7.0882467291922824E-2</v>
      </c>
      <c r="AI612" s="160">
        <f t="shared" si="259"/>
        <v>11.700502524194103</v>
      </c>
      <c r="AJ612" s="13">
        <f t="shared" si="260"/>
        <v>0</v>
      </c>
      <c r="AK612" s="13">
        <f t="shared" si="261"/>
        <v>0</v>
      </c>
      <c r="AL612" s="161">
        <f t="shared" si="262"/>
        <v>11.700502524194103</v>
      </c>
    </row>
    <row r="613" spans="1:38" x14ac:dyDescent="0.45">
      <c r="A613" s="45" t="s">
        <v>2</v>
      </c>
      <c r="B613" s="17">
        <v>611</v>
      </c>
      <c r="C613" s="53">
        <v>22</v>
      </c>
      <c r="D613" s="59">
        <f t="shared" si="243"/>
        <v>11.916666666666666</v>
      </c>
      <c r="E613" s="61">
        <v>42.9</v>
      </c>
      <c r="F613" s="83">
        <f t="shared" si="263"/>
        <v>1.0555555555555558</v>
      </c>
      <c r="G613" s="84">
        <f t="shared" si="264"/>
        <v>3.8000000000000007</v>
      </c>
      <c r="H613" s="93">
        <f>SUM($D$2:$D613)</f>
        <v>3156.6111111111131</v>
      </c>
      <c r="I613" s="94">
        <f t="shared" si="265"/>
        <v>12.888888888888687</v>
      </c>
      <c r="J613" s="100">
        <f>'Vehicle data and specs'!$C$6*$F613</f>
        <v>893.00000000000023</v>
      </c>
      <c r="K613" s="8">
        <f>'Vehicle data and specs'!$C$6*9.81*'Vehicle data and specs'!$C$17</f>
        <v>82.99260000000001</v>
      </c>
      <c r="L613" s="10">
        <f>(1/2)*'Vehicle data and specs'!$C$20*'Vehicle data and specs'!$C$11*'Vehicle data and specs'!$C$13*$D613^2</f>
        <v>62.190166232638887</v>
      </c>
      <c r="M613" s="101">
        <f t="shared" si="244"/>
        <v>1038.1827662326391</v>
      </c>
      <c r="N613" s="111">
        <f t="shared" si="245"/>
        <v>0</v>
      </c>
      <c r="O613" s="120">
        <f t="shared" si="246"/>
        <v>13381.022320331584</v>
      </c>
      <c r="P613" s="11">
        <f>SUM($O$2:$O613)</f>
        <v>876195.7024256906</v>
      </c>
      <c r="Q613" s="121">
        <f t="shared" si="247"/>
        <v>876.19570242569057</v>
      </c>
      <c r="R613" s="133">
        <f t="shared" si="248"/>
        <v>0</v>
      </c>
      <c r="S613" s="35">
        <f t="shared" si="266"/>
        <v>0</v>
      </c>
      <c r="T613" s="35">
        <f t="shared" si="267"/>
        <v>0</v>
      </c>
      <c r="U613" s="134">
        <f>SUM($R$2:$R613)</f>
        <v>-318971.10281365272</v>
      </c>
      <c r="V613" s="134">
        <f t="shared" si="249"/>
        <v>318971.10281365272</v>
      </c>
      <c r="W613" s="35">
        <f t="shared" si="250"/>
        <v>-318.97110281365269</v>
      </c>
      <c r="X613" s="135">
        <f t="shared" si="251"/>
        <v>318.97110281365269</v>
      </c>
      <c r="Y613" s="150">
        <f t="shared" si="252"/>
        <v>557.22459961203788</v>
      </c>
      <c r="Z613" s="11">
        <f t="shared" si="253"/>
        <v>13381.022320331584</v>
      </c>
      <c r="AA613" s="12">
        <f>1/2*'Vehicle data and specs'!$C$6*$D613^2</f>
        <v>60068.937499999993</v>
      </c>
      <c r="AB613" s="113">
        <f t="shared" si="254"/>
        <v>60.06893749999999</v>
      </c>
      <c r="AC613" s="183">
        <f t="shared" si="268"/>
        <v>0.24338769511824737</v>
      </c>
      <c r="AD613" s="42">
        <f t="shared" si="255"/>
        <v>-8.860308411490353E-2</v>
      </c>
      <c r="AE613" s="42">
        <f t="shared" si="256"/>
        <v>8.860308411490353E-2</v>
      </c>
      <c r="AF613" s="153">
        <f t="shared" si="269"/>
        <v>0.15478461100334384</v>
      </c>
      <c r="AG613" s="156">
        <f t="shared" si="257"/>
        <v>255.17688225092218</v>
      </c>
      <c r="AH613" s="157">
        <f t="shared" si="258"/>
        <v>7.0882467291922824E-2</v>
      </c>
      <c r="AI613" s="160">
        <f t="shared" si="259"/>
        <v>12.371677964272282</v>
      </c>
      <c r="AJ613" s="13">
        <f t="shared" si="260"/>
        <v>0</v>
      </c>
      <c r="AK613" s="13">
        <f t="shared" si="261"/>
        <v>0</v>
      </c>
      <c r="AL613" s="161">
        <f t="shared" si="262"/>
        <v>12.371677964272282</v>
      </c>
    </row>
    <row r="614" spans="1:38" x14ac:dyDescent="0.45">
      <c r="A614" s="45" t="s">
        <v>2</v>
      </c>
      <c r="B614" s="17">
        <v>612</v>
      </c>
      <c r="C614" s="53">
        <v>23</v>
      </c>
      <c r="D614" s="59">
        <f t="shared" si="243"/>
        <v>12.888888888888888</v>
      </c>
      <c r="E614" s="61">
        <v>46.4</v>
      </c>
      <c r="F614" s="83">
        <f t="shared" si="263"/>
        <v>0.74999999999999978</v>
      </c>
      <c r="G614" s="84">
        <f t="shared" si="264"/>
        <v>2.6999999999999993</v>
      </c>
      <c r="H614" s="93">
        <f>SUM($D$2:$D614)</f>
        <v>3169.5000000000018</v>
      </c>
      <c r="I614" s="94">
        <f t="shared" si="265"/>
        <v>13.416666666666515</v>
      </c>
      <c r="J614" s="100">
        <f>'Vehicle data and specs'!$C$6*$F614</f>
        <v>634.49999999999977</v>
      </c>
      <c r="K614" s="8">
        <f>'Vehicle data and specs'!$C$6*9.81*'Vehicle data and specs'!$C$17</f>
        <v>82.99260000000001</v>
      </c>
      <c r="L614" s="10">
        <f>(1/2)*'Vehicle data and specs'!$C$20*'Vehicle data and specs'!$C$11*'Vehicle data and specs'!$C$13*$D614^2</f>
        <v>72.751691358024672</v>
      </c>
      <c r="M614" s="101">
        <f t="shared" si="244"/>
        <v>790.2442913580245</v>
      </c>
      <c r="N614" s="111">
        <f t="shared" si="245"/>
        <v>0</v>
      </c>
      <c r="O614" s="120">
        <f t="shared" si="246"/>
        <v>10602.444242386709</v>
      </c>
      <c r="P614" s="11">
        <f>SUM($O$2:$O614)</f>
        <v>886798.14666807733</v>
      </c>
      <c r="Q614" s="121">
        <f t="shared" si="247"/>
        <v>886.79814666807738</v>
      </c>
      <c r="R614" s="133">
        <f t="shared" si="248"/>
        <v>0</v>
      </c>
      <c r="S614" s="35">
        <f t="shared" si="266"/>
        <v>0</v>
      </c>
      <c r="T614" s="35">
        <f t="shared" si="267"/>
        <v>0</v>
      </c>
      <c r="U614" s="134">
        <f>SUM($R$2:$R614)</f>
        <v>-318971.10281365272</v>
      </c>
      <c r="V614" s="134">
        <f t="shared" si="249"/>
        <v>318971.10281365272</v>
      </c>
      <c r="W614" s="35">
        <f t="shared" si="250"/>
        <v>-318.97110281365269</v>
      </c>
      <c r="X614" s="135">
        <f t="shared" si="251"/>
        <v>318.97110281365269</v>
      </c>
      <c r="Y614" s="150">
        <f t="shared" si="252"/>
        <v>567.82704385442469</v>
      </c>
      <c r="Z614" s="11">
        <f t="shared" si="253"/>
        <v>10602.444242386709</v>
      </c>
      <c r="AA614" s="12">
        <f>1/2*'Vehicle data and specs'!$C$6*$D614^2</f>
        <v>70270.222222222204</v>
      </c>
      <c r="AB614" s="113">
        <f t="shared" si="254"/>
        <v>70.270222222222202</v>
      </c>
      <c r="AC614" s="183">
        <f t="shared" si="268"/>
        <v>0.2463328185189104</v>
      </c>
      <c r="AD614" s="42">
        <f t="shared" si="255"/>
        <v>-8.860308411490353E-2</v>
      </c>
      <c r="AE614" s="42">
        <f t="shared" si="256"/>
        <v>8.860308411490353E-2</v>
      </c>
      <c r="AF614" s="153">
        <f t="shared" si="269"/>
        <v>0.15772973440400687</v>
      </c>
      <c r="AG614" s="156">
        <f t="shared" si="257"/>
        <v>255.17688225092218</v>
      </c>
      <c r="AH614" s="157">
        <f t="shared" si="258"/>
        <v>7.0882467291922824E-2</v>
      </c>
      <c r="AI614" s="160">
        <f t="shared" si="259"/>
        <v>10.185370866392315</v>
      </c>
      <c r="AJ614" s="13">
        <f t="shared" si="260"/>
        <v>0</v>
      </c>
      <c r="AK614" s="13">
        <f t="shared" si="261"/>
        <v>0</v>
      </c>
      <c r="AL614" s="161">
        <f t="shared" si="262"/>
        <v>10.185370866392315</v>
      </c>
    </row>
    <row r="615" spans="1:38" x14ac:dyDescent="0.45">
      <c r="A615" s="45" t="s">
        <v>2</v>
      </c>
      <c r="B615" s="17">
        <v>613</v>
      </c>
      <c r="C615" s="53">
        <v>24</v>
      </c>
      <c r="D615" s="59">
        <f t="shared" si="243"/>
        <v>13.416666666666666</v>
      </c>
      <c r="E615" s="61">
        <v>48.3</v>
      </c>
      <c r="F615" s="83">
        <f t="shared" si="263"/>
        <v>0.31944444444444503</v>
      </c>
      <c r="G615" s="84">
        <f t="shared" si="264"/>
        <v>1.1500000000000021</v>
      </c>
      <c r="H615" s="93">
        <f>SUM($D$2:$D615)</f>
        <v>3182.9166666666683</v>
      </c>
      <c r="I615" s="94">
        <f t="shared" si="265"/>
        <v>13.527777777777828</v>
      </c>
      <c r="J615" s="100">
        <f>'Vehicle data and specs'!$C$6*$F615</f>
        <v>270.25000000000051</v>
      </c>
      <c r="K615" s="8">
        <f>'Vehicle data and specs'!$C$6*9.81*'Vehicle data and specs'!$C$17</f>
        <v>82.99260000000001</v>
      </c>
      <c r="L615" s="10">
        <f>(1/2)*'Vehicle data and specs'!$C$20*'Vehicle data and specs'!$C$11*'Vehicle data and specs'!$C$13*$D615^2</f>
        <v>78.831791232638892</v>
      </c>
      <c r="M615" s="101">
        <f t="shared" si="244"/>
        <v>432.07439123263941</v>
      </c>
      <c r="N615" s="111">
        <f t="shared" si="245"/>
        <v>0</v>
      </c>
      <c r="O615" s="120">
        <f t="shared" si="246"/>
        <v>5845.0063480637828</v>
      </c>
      <c r="P615" s="11">
        <f>SUM($O$2:$O615)</f>
        <v>892643.15301614115</v>
      </c>
      <c r="Q615" s="121">
        <f t="shared" si="247"/>
        <v>892.64315301614113</v>
      </c>
      <c r="R615" s="133">
        <f t="shared" si="248"/>
        <v>0</v>
      </c>
      <c r="S615" s="35">
        <f t="shared" si="266"/>
        <v>0</v>
      </c>
      <c r="T615" s="35">
        <f t="shared" si="267"/>
        <v>0</v>
      </c>
      <c r="U615" s="134">
        <f>SUM($R$2:$R615)</f>
        <v>-318971.10281365272</v>
      </c>
      <c r="V615" s="134">
        <f t="shared" si="249"/>
        <v>318971.10281365272</v>
      </c>
      <c r="W615" s="35">
        <f t="shared" si="250"/>
        <v>-318.97110281365269</v>
      </c>
      <c r="X615" s="135">
        <f t="shared" si="251"/>
        <v>318.97110281365269</v>
      </c>
      <c r="Y615" s="150">
        <f t="shared" si="252"/>
        <v>573.67205020248844</v>
      </c>
      <c r="Z615" s="11">
        <f t="shared" si="253"/>
        <v>5845.0063480637828</v>
      </c>
      <c r="AA615" s="12">
        <f>1/2*'Vehicle data and specs'!$C$6*$D615^2</f>
        <v>76142.9375</v>
      </c>
      <c r="AB615" s="113">
        <f t="shared" si="254"/>
        <v>76.142937500000002</v>
      </c>
      <c r="AC615" s="183">
        <f t="shared" si="268"/>
        <v>0.24795643139337253</v>
      </c>
      <c r="AD615" s="42">
        <f t="shared" si="255"/>
        <v>-8.860308411490353E-2</v>
      </c>
      <c r="AE615" s="42">
        <f t="shared" si="256"/>
        <v>8.860308411490353E-2</v>
      </c>
      <c r="AF615" s="153">
        <f t="shared" si="269"/>
        <v>0.159353347278469</v>
      </c>
      <c r="AG615" s="156">
        <f t="shared" si="257"/>
        <v>255.17688225092218</v>
      </c>
      <c r="AH615" s="157">
        <f t="shared" si="258"/>
        <v>7.0882467291922824E-2</v>
      </c>
      <c r="AI615" s="160">
        <f t="shared" si="259"/>
        <v>5.7969980823712453</v>
      </c>
      <c r="AJ615" s="13">
        <f t="shared" si="260"/>
        <v>0</v>
      </c>
      <c r="AK615" s="13">
        <f t="shared" si="261"/>
        <v>0</v>
      </c>
      <c r="AL615" s="161">
        <f t="shared" si="262"/>
        <v>5.7969980823712453</v>
      </c>
    </row>
    <row r="616" spans="1:38" x14ac:dyDescent="0.45">
      <c r="A616" s="45" t="s">
        <v>2</v>
      </c>
      <c r="B616" s="17">
        <v>614</v>
      </c>
      <c r="C616" s="53">
        <v>25</v>
      </c>
      <c r="D616" s="59">
        <f t="shared" si="243"/>
        <v>13.527777777777779</v>
      </c>
      <c r="E616" s="61">
        <v>48.7</v>
      </c>
      <c r="F616" s="83">
        <f t="shared" si="263"/>
        <v>2.7777777777778172E-2</v>
      </c>
      <c r="G616" s="84">
        <f t="shared" si="264"/>
        <v>0.10000000000000142</v>
      </c>
      <c r="H616" s="93">
        <f>SUM($D$2:$D616)</f>
        <v>3196.4444444444462</v>
      </c>
      <c r="I616" s="94">
        <f t="shared" si="265"/>
        <v>13.472222222222172</v>
      </c>
      <c r="J616" s="100">
        <f>'Vehicle data and specs'!$C$6*$F616</f>
        <v>23.500000000000334</v>
      </c>
      <c r="K616" s="8">
        <f>'Vehicle data and specs'!$C$6*9.81*'Vehicle data and specs'!$C$17</f>
        <v>82.99260000000001</v>
      </c>
      <c r="L616" s="10">
        <f>(1/2)*'Vehicle data and specs'!$C$20*'Vehicle data and specs'!$C$11*'Vehicle data and specs'!$C$13*$D616^2</f>
        <v>80.142900414737667</v>
      </c>
      <c r="M616" s="101">
        <f t="shared" si="244"/>
        <v>186.63550041473803</v>
      </c>
      <c r="N616" s="111">
        <f t="shared" si="245"/>
        <v>0</v>
      </c>
      <c r="O616" s="120">
        <f t="shared" si="246"/>
        <v>2514.3949361429891</v>
      </c>
      <c r="P616" s="11">
        <f>SUM($O$2:$O616)</f>
        <v>895157.54795228411</v>
      </c>
      <c r="Q616" s="121">
        <f t="shared" si="247"/>
        <v>895.15754795228406</v>
      </c>
      <c r="R616" s="133">
        <f t="shared" si="248"/>
        <v>0</v>
      </c>
      <c r="S616" s="35">
        <f t="shared" si="266"/>
        <v>0</v>
      </c>
      <c r="T616" s="35">
        <f t="shared" si="267"/>
        <v>0</v>
      </c>
      <c r="U616" s="134">
        <f>SUM($R$2:$R616)</f>
        <v>-318971.10281365272</v>
      </c>
      <c r="V616" s="134">
        <f t="shared" si="249"/>
        <v>318971.10281365272</v>
      </c>
      <c r="W616" s="35">
        <f t="shared" si="250"/>
        <v>-318.97110281365269</v>
      </c>
      <c r="X616" s="135">
        <f t="shared" si="251"/>
        <v>318.97110281365269</v>
      </c>
      <c r="Y616" s="150">
        <f t="shared" si="252"/>
        <v>576.18644513863137</v>
      </c>
      <c r="Z616" s="11">
        <f t="shared" si="253"/>
        <v>2514.3949361429891</v>
      </c>
      <c r="AA616" s="12">
        <f>1/2*'Vehicle data and specs'!$C$6*$D616^2</f>
        <v>77409.326388888891</v>
      </c>
      <c r="AB616" s="113">
        <f t="shared" si="254"/>
        <v>77.409326388888886</v>
      </c>
      <c r="AC616" s="183">
        <f t="shared" si="268"/>
        <v>0.24865487443119003</v>
      </c>
      <c r="AD616" s="42">
        <f t="shared" si="255"/>
        <v>-8.860308411490353E-2</v>
      </c>
      <c r="AE616" s="42">
        <f t="shared" si="256"/>
        <v>8.860308411490353E-2</v>
      </c>
      <c r="AF616" s="153">
        <f t="shared" si="269"/>
        <v>0.1600517903162865</v>
      </c>
      <c r="AG616" s="156">
        <f t="shared" si="257"/>
        <v>255.17688225092218</v>
      </c>
      <c r="AH616" s="157">
        <f t="shared" si="258"/>
        <v>7.0882467291922824E-2</v>
      </c>
      <c r="AI616" s="160">
        <f t="shared" si="259"/>
        <v>2.5247635750549282</v>
      </c>
      <c r="AJ616" s="13">
        <f t="shared" si="260"/>
        <v>0</v>
      </c>
      <c r="AK616" s="13">
        <f t="shared" si="261"/>
        <v>0</v>
      </c>
      <c r="AL616" s="161">
        <f t="shared" si="262"/>
        <v>2.5247635750549282</v>
      </c>
    </row>
    <row r="617" spans="1:38" x14ac:dyDescent="0.45">
      <c r="A617" s="45" t="s">
        <v>2</v>
      </c>
      <c r="B617" s="17">
        <v>615</v>
      </c>
      <c r="C617" s="53">
        <v>26</v>
      </c>
      <c r="D617" s="59">
        <f t="shared" si="243"/>
        <v>13.472222222222221</v>
      </c>
      <c r="E617" s="61">
        <v>48.5</v>
      </c>
      <c r="F617" s="83">
        <f t="shared" si="263"/>
        <v>-4.1666666666667261E-2</v>
      </c>
      <c r="G617" s="84">
        <f t="shared" si="264"/>
        <v>-0.15000000000000213</v>
      </c>
      <c r="H617" s="93">
        <f>SUM($D$2:$D617)</f>
        <v>3209.9166666666683</v>
      </c>
      <c r="I617" s="94">
        <f t="shared" si="265"/>
        <v>13.444444444444343</v>
      </c>
      <c r="J617" s="100">
        <f>'Vehicle data and specs'!$C$6*$F617</f>
        <v>-35.250000000000504</v>
      </c>
      <c r="K617" s="8">
        <f>'Vehicle data and specs'!$C$6*9.81*'Vehicle data and specs'!$C$17</f>
        <v>82.99260000000001</v>
      </c>
      <c r="L617" s="10">
        <f>(1/2)*'Vehicle data and specs'!$C$20*'Vehicle data and specs'!$C$11*'Vehicle data and specs'!$C$13*$D617^2</f>
        <v>79.485994164737647</v>
      </c>
      <c r="M617" s="101">
        <f t="shared" si="244"/>
        <v>127.22859416473716</v>
      </c>
      <c r="N617" s="111">
        <f t="shared" si="245"/>
        <v>0</v>
      </c>
      <c r="O617" s="120">
        <f t="shared" si="246"/>
        <v>0</v>
      </c>
      <c r="P617" s="11">
        <f>SUM($O$2:$O617)</f>
        <v>895157.54795228411</v>
      </c>
      <c r="Q617" s="121">
        <f t="shared" si="247"/>
        <v>895.15754795228406</v>
      </c>
      <c r="R617" s="133">
        <f t="shared" si="248"/>
        <v>0</v>
      </c>
      <c r="S617" s="35">
        <f t="shared" si="266"/>
        <v>0</v>
      </c>
      <c r="T617" s="35">
        <f t="shared" si="267"/>
        <v>0</v>
      </c>
      <c r="U617" s="134">
        <f>SUM($R$2:$R617)</f>
        <v>-318971.10281365272</v>
      </c>
      <c r="V617" s="134">
        <f t="shared" si="249"/>
        <v>318971.10281365272</v>
      </c>
      <c r="W617" s="35">
        <f t="shared" si="250"/>
        <v>-318.97110281365269</v>
      </c>
      <c r="X617" s="135">
        <f t="shared" si="251"/>
        <v>318.97110281365269</v>
      </c>
      <c r="Y617" s="150">
        <f t="shared" si="252"/>
        <v>576.18644513863137</v>
      </c>
      <c r="Z617" s="11">
        <f t="shared" si="253"/>
        <v>0</v>
      </c>
      <c r="AA617" s="12">
        <f>1/2*'Vehicle data and specs'!$C$6*$D617^2</f>
        <v>76774.826388888876</v>
      </c>
      <c r="AB617" s="113">
        <f t="shared" si="254"/>
        <v>76.774826388888883</v>
      </c>
      <c r="AC617" s="183">
        <f t="shared" si="268"/>
        <v>0.24865487443119003</v>
      </c>
      <c r="AD617" s="42">
        <f t="shared" si="255"/>
        <v>-8.860308411490353E-2</v>
      </c>
      <c r="AE617" s="42">
        <f t="shared" si="256"/>
        <v>8.860308411490353E-2</v>
      </c>
      <c r="AF617" s="153">
        <f t="shared" si="269"/>
        <v>0.1600517903162865</v>
      </c>
      <c r="AG617" s="156">
        <f t="shared" si="257"/>
        <v>255.17688225092218</v>
      </c>
      <c r="AH617" s="157">
        <f t="shared" si="258"/>
        <v>7.0882467291922824E-2</v>
      </c>
      <c r="AI617" s="160">
        <f t="shared" si="259"/>
        <v>1.7140518936082645</v>
      </c>
      <c r="AJ617" s="13">
        <f t="shared" si="260"/>
        <v>0</v>
      </c>
      <c r="AK617" s="13">
        <f t="shared" si="261"/>
        <v>0</v>
      </c>
      <c r="AL617" s="161">
        <f t="shared" si="262"/>
        <v>1.7140518936082645</v>
      </c>
    </row>
    <row r="618" spans="1:38" x14ac:dyDescent="0.45">
      <c r="A618" s="45" t="s">
        <v>2</v>
      </c>
      <c r="B618" s="17">
        <v>616</v>
      </c>
      <c r="C618" s="53">
        <v>27</v>
      </c>
      <c r="D618" s="59">
        <f t="shared" si="243"/>
        <v>13.444444444444443</v>
      </c>
      <c r="E618" s="61">
        <v>48.4</v>
      </c>
      <c r="F618" s="83">
        <f t="shared" si="263"/>
        <v>-4.1666666666666269E-2</v>
      </c>
      <c r="G618" s="84">
        <f t="shared" si="264"/>
        <v>-0.14999999999999858</v>
      </c>
      <c r="H618" s="93">
        <f>SUM($D$2:$D618)</f>
        <v>3223.3611111111127</v>
      </c>
      <c r="I618" s="94">
        <f t="shared" si="265"/>
        <v>13.388888888888687</v>
      </c>
      <c r="J618" s="100">
        <f>'Vehicle data and specs'!$C$6*$F618</f>
        <v>-35.249999999999666</v>
      </c>
      <c r="K618" s="8">
        <f>'Vehicle data and specs'!$C$6*9.81*'Vehicle data and specs'!$C$17</f>
        <v>82.99260000000001</v>
      </c>
      <c r="L618" s="10">
        <f>(1/2)*'Vehicle data and specs'!$C$20*'Vehicle data and specs'!$C$11*'Vehicle data and specs'!$C$13*$D618^2</f>
        <v>79.158554783950606</v>
      </c>
      <c r="M618" s="101">
        <f t="shared" si="244"/>
        <v>126.90115478395094</v>
      </c>
      <c r="N618" s="111">
        <f t="shared" si="245"/>
        <v>0</v>
      </c>
      <c r="O618" s="120">
        <f t="shared" si="246"/>
        <v>0</v>
      </c>
      <c r="P618" s="11">
        <f>SUM($O$2:$O618)</f>
        <v>895157.54795228411</v>
      </c>
      <c r="Q618" s="121">
        <f t="shared" si="247"/>
        <v>895.15754795228406</v>
      </c>
      <c r="R618" s="133">
        <f t="shared" si="248"/>
        <v>0</v>
      </c>
      <c r="S618" s="35">
        <f t="shared" si="266"/>
        <v>0</v>
      </c>
      <c r="T618" s="35">
        <f t="shared" si="267"/>
        <v>0</v>
      </c>
      <c r="U618" s="134">
        <f>SUM($R$2:$R618)</f>
        <v>-318971.10281365272</v>
      </c>
      <c r="V618" s="134">
        <f t="shared" si="249"/>
        <v>318971.10281365272</v>
      </c>
      <c r="W618" s="35">
        <f t="shared" si="250"/>
        <v>-318.97110281365269</v>
      </c>
      <c r="X618" s="135">
        <f t="shared" si="251"/>
        <v>318.97110281365269</v>
      </c>
      <c r="Y618" s="150">
        <f t="shared" si="252"/>
        <v>576.18644513863137</v>
      </c>
      <c r="Z618" s="11">
        <f t="shared" si="253"/>
        <v>0</v>
      </c>
      <c r="AA618" s="12">
        <f>1/2*'Vehicle data and specs'!$C$6*$D618^2</f>
        <v>76458.555555555533</v>
      </c>
      <c r="AB618" s="113">
        <f t="shared" si="254"/>
        <v>76.458555555555535</v>
      </c>
      <c r="AC618" s="183">
        <f t="shared" si="268"/>
        <v>0.24865487443119003</v>
      </c>
      <c r="AD618" s="42">
        <f t="shared" si="255"/>
        <v>-8.860308411490353E-2</v>
      </c>
      <c r="AE618" s="42">
        <f t="shared" si="256"/>
        <v>8.860308411490353E-2</v>
      </c>
      <c r="AF618" s="153">
        <f t="shared" si="269"/>
        <v>0.1600517903162865</v>
      </c>
      <c r="AG618" s="156">
        <f t="shared" si="257"/>
        <v>255.17688225092218</v>
      </c>
      <c r="AH618" s="157">
        <f t="shared" si="258"/>
        <v>7.0882467291922824E-2</v>
      </c>
      <c r="AI618" s="160">
        <f t="shared" si="259"/>
        <v>1.7061155254286737</v>
      </c>
      <c r="AJ618" s="13">
        <f t="shared" si="260"/>
        <v>0</v>
      </c>
      <c r="AK618" s="13">
        <f t="shared" si="261"/>
        <v>0</v>
      </c>
      <c r="AL618" s="161">
        <f t="shared" si="262"/>
        <v>1.7061155254286737</v>
      </c>
    </row>
    <row r="619" spans="1:38" x14ac:dyDescent="0.45">
      <c r="A619" s="45" t="s">
        <v>2</v>
      </c>
      <c r="B619" s="17">
        <v>617</v>
      </c>
      <c r="C619" s="53">
        <v>28</v>
      </c>
      <c r="D619" s="59">
        <f t="shared" si="243"/>
        <v>13.388888888888889</v>
      </c>
      <c r="E619" s="61">
        <v>48.2</v>
      </c>
      <c r="F619" s="83">
        <f t="shared" si="263"/>
        <v>-8.3333333333333523E-2</v>
      </c>
      <c r="G619" s="84">
        <f t="shared" si="264"/>
        <v>-0.30000000000000071</v>
      </c>
      <c r="H619" s="93">
        <f>SUM($D$2:$D619)</f>
        <v>3236.7500000000014</v>
      </c>
      <c r="I619" s="94">
        <f t="shared" si="265"/>
        <v>13.277777777777828</v>
      </c>
      <c r="J619" s="100">
        <f>'Vehicle data and specs'!$C$6*$F619</f>
        <v>-70.500000000000156</v>
      </c>
      <c r="K619" s="8">
        <f>'Vehicle data and specs'!$C$6*9.81*'Vehicle data and specs'!$C$17</f>
        <v>82.99260000000001</v>
      </c>
      <c r="L619" s="10">
        <f>(1/2)*'Vehicle data and specs'!$C$20*'Vehicle data and specs'!$C$11*'Vehicle data and specs'!$C$13*$D619^2</f>
        <v>78.505703510802476</v>
      </c>
      <c r="M619" s="101">
        <f t="shared" si="244"/>
        <v>90.99830351080233</v>
      </c>
      <c r="N619" s="111">
        <f t="shared" si="245"/>
        <v>0</v>
      </c>
      <c r="O619" s="120">
        <f t="shared" si="246"/>
        <v>0</v>
      </c>
      <c r="P619" s="11">
        <f>SUM($O$2:$O619)</f>
        <v>895157.54795228411</v>
      </c>
      <c r="Q619" s="121">
        <f t="shared" si="247"/>
        <v>895.15754795228406</v>
      </c>
      <c r="R619" s="133">
        <f t="shared" si="248"/>
        <v>0</v>
      </c>
      <c r="S619" s="35">
        <f t="shared" si="266"/>
        <v>0</v>
      </c>
      <c r="T619" s="35">
        <f t="shared" si="267"/>
        <v>0</v>
      </c>
      <c r="U619" s="134">
        <f>SUM($R$2:$R619)</f>
        <v>-318971.10281365272</v>
      </c>
      <c r="V619" s="134">
        <f t="shared" si="249"/>
        <v>318971.10281365272</v>
      </c>
      <c r="W619" s="35">
        <f t="shared" si="250"/>
        <v>-318.97110281365269</v>
      </c>
      <c r="X619" s="135">
        <f t="shared" si="251"/>
        <v>318.97110281365269</v>
      </c>
      <c r="Y619" s="150">
        <f t="shared" si="252"/>
        <v>576.18644513863137</v>
      </c>
      <c r="Z619" s="11">
        <f t="shared" si="253"/>
        <v>0</v>
      </c>
      <c r="AA619" s="12">
        <f>1/2*'Vehicle data and specs'!$C$6*$D619^2</f>
        <v>75827.972222222234</v>
      </c>
      <c r="AB619" s="113">
        <f t="shared" si="254"/>
        <v>75.827972222222229</v>
      </c>
      <c r="AC619" s="183">
        <f t="shared" si="268"/>
        <v>0.24865487443119003</v>
      </c>
      <c r="AD619" s="42">
        <f t="shared" si="255"/>
        <v>-8.860308411490353E-2</v>
      </c>
      <c r="AE619" s="42">
        <f t="shared" si="256"/>
        <v>8.860308411490353E-2</v>
      </c>
      <c r="AF619" s="153">
        <f t="shared" si="269"/>
        <v>0.1600517903162865</v>
      </c>
      <c r="AG619" s="156">
        <f t="shared" si="257"/>
        <v>255.17688225092218</v>
      </c>
      <c r="AH619" s="157">
        <f t="shared" si="258"/>
        <v>7.0882467291922824E-2</v>
      </c>
      <c r="AI619" s="160">
        <f t="shared" si="259"/>
        <v>1.2183661747835202</v>
      </c>
      <c r="AJ619" s="13">
        <f t="shared" si="260"/>
        <v>0</v>
      </c>
      <c r="AK619" s="13">
        <f t="shared" si="261"/>
        <v>0</v>
      </c>
      <c r="AL619" s="161">
        <f t="shared" si="262"/>
        <v>1.2183661747835202</v>
      </c>
    </row>
    <row r="620" spans="1:38" x14ac:dyDescent="0.45">
      <c r="A620" s="45" t="s">
        <v>2</v>
      </c>
      <c r="B620" s="17">
        <v>618</v>
      </c>
      <c r="C620" s="53">
        <v>29</v>
      </c>
      <c r="D620" s="59">
        <f t="shared" si="243"/>
        <v>13.277777777777777</v>
      </c>
      <c r="E620" s="61">
        <v>47.8</v>
      </c>
      <c r="F620" s="83">
        <f t="shared" si="263"/>
        <v>-0.16666666666666705</v>
      </c>
      <c r="G620" s="84">
        <f t="shared" si="264"/>
        <v>-0.60000000000000142</v>
      </c>
      <c r="H620" s="93">
        <f>SUM($D$2:$D620)</f>
        <v>3250.0277777777792</v>
      </c>
      <c r="I620" s="94">
        <f t="shared" si="265"/>
        <v>13.055555555555657</v>
      </c>
      <c r="J620" s="100">
        <f>'Vehicle data and specs'!$C$6*$F620</f>
        <v>-141.00000000000031</v>
      </c>
      <c r="K620" s="8">
        <f>'Vehicle data and specs'!$C$6*9.81*'Vehicle data and specs'!$C$17</f>
        <v>82.99260000000001</v>
      </c>
      <c r="L620" s="10">
        <f>(1/2)*'Vehicle data and specs'!$C$20*'Vehicle data and specs'!$C$11*'Vehicle data and specs'!$C$13*$D620^2</f>
        <v>77.208110918209869</v>
      </c>
      <c r="M620" s="101">
        <f t="shared" si="244"/>
        <v>19.200710918209566</v>
      </c>
      <c r="N620" s="111">
        <f t="shared" si="245"/>
        <v>0</v>
      </c>
      <c r="O620" s="120">
        <f t="shared" si="246"/>
        <v>0</v>
      </c>
      <c r="P620" s="11">
        <f>SUM($O$2:$O620)</f>
        <v>895157.54795228411</v>
      </c>
      <c r="Q620" s="121">
        <f t="shared" si="247"/>
        <v>895.15754795228406</v>
      </c>
      <c r="R620" s="133">
        <f t="shared" si="248"/>
        <v>0</v>
      </c>
      <c r="S620" s="35">
        <f t="shared" si="266"/>
        <v>0</v>
      </c>
      <c r="T620" s="35">
        <f t="shared" si="267"/>
        <v>0</v>
      </c>
      <c r="U620" s="134">
        <f>SUM($R$2:$R620)</f>
        <v>-318971.10281365272</v>
      </c>
      <c r="V620" s="134">
        <f t="shared" si="249"/>
        <v>318971.10281365272</v>
      </c>
      <c r="W620" s="35">
        <f t="shared" si="250"/>
        <v>-318.97110281365269</v>
      </c>
      <c r="X620" s="135">
        <f t="shared" si="251"/>
        <v>318.97110281365269</v>
      </c>
      <c r="Y620" s="150">
        <f t="shared" si="252"/>
        <v>576.18644513863137</v>
      </c>
      <c r="Z620" s="11">
        <f t="shared" si="253"/>
        <v>0</v>
      </c>
      <c r="AA620" s="12">
        <f>1/2*'Vehicle data and specs'!$C$6*$D620^2</f>
        <v>74574.638888888876</v>
      </c>
      <c r="AB620" s="113">
        <f t="shared" si="254"/>
        <v>74.57463888888887</v>
      </c>
      <c r="AC620" s="183">
        <f t="shared" si="268"/>
        <v>0.24865487443119003</v>
      </c>
      <c r="AD620" s="42">
        <f t="shared" si="255"/>
        <v>-8.860308411490353E-2</v>
      </c>
      <c r="AE620" s="42">
        <f t="shared" si="256"/>
        <v>8.860308411490353E-2</v>
      </c>
      <c r="AF620" s="153">
        <f t="shared" si="269"/>
        <v>0.1600517903162865</v>
      </c>
      <c r="AG620" s="156">
        <f t="shared" si="257"/>
        <v>255.17688225092218</v>
      </c>
      <c r="AH620" s="157">
        <f t="shared" si="258"/>
        <v>7.0882467291922824E-2</v>
      </c>
      <c r="AI620" s="160">
        <f t="shared" si="259"/>
        <v>0.25494277274733812</v>
      </c>
      <c r="AJ620" s="13">
        <f t="shared" si="260"/>
        <v>0</v>
      </c>
      <c r="AK620" s="13">
        <f t="shared" si="261"/>
        <v>0</v>
      </c>
      <c r="AL620" s="161">
        <f t="shared" si="262"/>
        <v>0.25494277274733812</v>
      </c>
    </row>
    <row r="621" spans="1:38" x14ac:dyDescent="0.45">
      <c r="A621" s="45" t="s">
        <v>2</v>
      </c>
      <c r="B621" s="17">
        <v>619</v>
      </c>
      <c r="C621" s="53">
        <v>30</v>
      </c>
      <c r="D621" s="59">
        <f t="shared" si="243"/>
        <v>13.055555555555555</v>
      </c>
      <c r="E621" s="61">
        <v>47</v>
      </c>
      <c r="F621" s="83">
        <f t="shared" si="263"/>
        <v>-0.26388888888888867</v>
      </c>
      <c r="G621" s="84">
        <f t="shared" si="264"/>
        <v>-0.94999999999999929</v>
      </c>
      <c r="H621" s="93">
        <f>SUM($D$2:$D621)</f>
        <v>3263.0833333333348</v>
      </c>
      <c r="I621" s="94">
        <f t="shared" si="265"/>
        <v>12.75</v>
      </c>
      <c r="J621" s="100">
        <f>'Vehicle data and specs'!$C$6*$F621</f>
        <v>-223.24999999999983</v>
      </c>
      <c r="K621" s="8">
        <f>'Vehicle data and specs'!$C$6*9.81*'Vehicle data and specs'!$C$17</f>
        <v>82.99260000000001</v>
      </c>
      <c r="L621" s="10">
        <f>(1/2)*'Vehicle data and specs'!$C$20*'Vehicle data and specs'!$C$11*'Vehicle data and specs'!$C$13*$D621^2</f>
        <v>74.645365547839504</v>
      </c>
      <c r="M621" s="101">
        <f t="shared" si="244"/>
        <v>-65.612034452160316</v>
      </c>
      <c r="N621" s="111">
        <f t="shared" si="245"/>
        <v>1</v>
      </c>
      <c r="O621" s="120">
        <f t="shared" si="246"/>
        <v>0</v>
      </c>
      <c r="P621" s="11">
        <f>SUM($O$2:$O621)</f>
        <v>895157.54795228411</v>
      </c>
      <c r="Q621" s="121">
        <f t="shared" si="247"/>
        <v>895.15754795228406</v>
      </c>
      <c r="R621" s="133">
        <f t="shared" si="248"/>
        <v>-836.55343926504406</v>
      </c>
      <c r="S621" s="35">
        <f t="shared" si="266"/>
        <v>836.55343926504406</v>
      </c>
      <c r="T621" s="35">
        <f t="shared" si="267"/>
        <v>0.83655343926504411</v>
      </c>
      <c r="U621" s="134">
        <f>SUM($R$2:$R621)</f>
        <v>-319807.65625291778</v>
      </c>
      <c r="V621" s="134">
        <f t="shared" si="249"/>
        <v>319807.65625291778</v>
      </c>
      <c r="W621" s="35">
        <f t="shared" si="250"/>
        <v>-319.80765625291775</v>
      </c>
      <c r="X621" s="135">
        <f t="shared" si="251"/>
        <v>319.80765625291775</v>
      </c>
      <c r="Y621" s="150">
        <f t="shared" si="252"/>
        <v>575.34989169936625</v>
      </c>
      <c r="Z621" s="11">
        <f t="shared" si="253"/>
        <v>-836.55343926504406</v>
      </c>
      <c r="AA621" s="12">
        <f>1/2*'Vehicle data and specs'!$C$6*$D621^2</f>
        <v>72099.305555555547</v>
      </c>
      <c r="AB621" s="113">
        <f t="shared" si="254"/>
        <v>72.099305555555546</v>
      </c>
      <c r="AC621" s="183">
        <f t="shared" si="268"/>
        <v>0.24865487443119003</v>
      </c>
      <c r="AD621" s="42">
        <f t="shared" si="255"/>
        <v>-8.8835460070254932E-2</v>
      </c>
      <c r="AE621" s="42">
        <f t="shared" si="256"/>
        <v>8.8835460070254932E-2</v>
      </c>
      <c r="AF621" s="153">
        <f t="shared" si="269"/>
        <v>0.15981941436093511</v>
      </c>
      <c r="AG621" s="156">
        <f t="shared" si="257"/>
        <v>255.84612500233422</v>
      </c>
      <c r="AH621" s="157">
        <f t="shared" si="258"/>
        <v>7.1068368056203951E-2</v>
      </c>
      <c r="AI621" s="160">
        <f t="shared" si="259"/>
        <v>0</v>
      </c>
      <c r="AJ621" s="13">
        <f t="shared" si="260"/>
        <v>-0.85660156090320416</v>
      </c>
      <c r="AK621" s="13">
        <f t="shared" si="261"/>
        <v>0.85660156090320416</v>
      </c>
      <c r="AL621" s="161">
        <f t="shared" si="262"/>
        <v>-0.85660156090320416</v>
      </c>
    </row>
    <row r="622" spans="1:38" x14ac:dyDescent="0.45">
      <c r="A622" s="45" t="s">
        <v>2</v>
      </c>
      <c r="B622" s="17">
        <v>620</v>
      </c>
      <c r="C622" s="53">
        <v>31</v>
      </c>
      <c r="D622" s="59">
        <f t="shared" si="243"/>
        <v>12.75</v>
      </c>
      <c r="E622" s="61">
        <v>45.9</v>
      </c>
      <c r="F622" s="83">
        <f t="shared" si="263"/>
        <v>-0.29166666666666685</v>
      </c>
      <c r="G622" s="84">
        <f t="shared" si="264"/>
        <v>-1.0500000000000007</v>
      </c>
      <c r="H622" s="93">
        <f>SUM($D$2:$D622)</f>
        <v>3275.8333333333348</v>
      </c>
      <c r="I622" s="94">
        <f t="shared" si="265"/>
        <v>12.472222222222172</v>
      </c>
      <c r="J622" s="100">
        <f>'Vehicle data and specs'!$C$6*$F622</f>
        <v>-246.75000000000017</v>
      </c>
      <c r="K622" s="8">
        <f>'Vehicle data and specs'!$C$6*9.81*'Vehicle data and specs'!$C$17</f>
        <v>82.99260000000001</v>
      </c>
      <c r="L622" s="10">
        <f>(1/2)*'Vehicle data and specs'!$C$20*'Vehicle data and specs'!$C$11*'Vehicle data and specs'!$C$13*$D622^2</f>
        <v>71.192214843750008</v>
      </c>
      <c r="M622" s="101">
        <f t="shared" si="244"/>
        <v>-92.565185156250152</v>
      </c>
      <c r="N622" s="111">
        <f t="shared" si="245"/>
        <v>1</v>
      </c>
      <c r="O622" s="120">
        <f t="shared" si="246"/>
        <v>0</v>
      </c>
      <c r="P622" s="11">
        <f>SUM($O$2:$O622)</f>
        <v>895157.54795228411</v>
      </c>
      <c r="Q622" s="121">
        <f t="shared" si="247"/>
        <v>895.15754795228406</v>
      </c>
      <c r="R622" s="133">
        <f t="shared" si="248"/>
        <v>-1154.493559309893</v>
      </c>
      <c r="S622" s="35">
        <f t="shared" si="266"/>
        <v>1154.493559309893</v>
      </c>
      <c r="T622" s="35">
        <f t="shared" si="267"/>
        <v>1.1544935593098931</v>
      </c>
      <c r="U622" s="134">
        <f>SUM($R$2:$R622)</f>
        <v>-320962.1498122277</v>
      </c>
      <c r="V622" s="134">
        <f t="shared" si="249"/>
        <v>320962.1498122277</v>
      </c>
      <c r="W622" s="35">
        <f t="shared" si="250"/>
        <v>-320.96214981222772</v>
      </c>
      <c r="X622" s="135">
        <f t="shared" si="251"/>
        <v>320.96214981222772</v>
      </c>
      <c r="Y622" s="150">
        <f t="shared" si="252"/>
        <v>574.19539814005634</v>
      </c>
      <c r="Z622" s="11">
        <f t="shared" si="253"/>
        <v>-1154.493559309893</v>
      </c>
      <c r="AA622" s="12">
        <f>1/2*'Vehicle data and specs'!$C$6*$D622^2</f>
        <v>68763.9375</v>
      </c>
      <c r="AB622" s="113">
        <f t="shared" si="254"/>
        <v>68.763937499999997</v>
      </c>
      <c r="AC622" s="183">
        <f t="shared" si="268"/>
        <v>0.24865487443119003</v>
      </c>
      <c r="AD622" s="42">
        <f t="shared" si="255"/>
        <v>-8.9156152725618817E-2</v>
      </c>
      <c r="AE622" s="42">
        <f t="shared" si="256"/>
        <v>8.9156152725618817E-2</v>
      </c>
      <c r="AF622" s="153">
        <f t="shared" si="269"/>
        <v>0.15949872170557122</v>
      </c>
      <c r="AG622" s="156">
        <f t="shared" si="257"/>
        <v>256.76971984978218</v>
      </c>
      <c r="AH622" s="157">
        <f t="shared" si="258"/>
        <v>7.1324922180495048E-2</v>
      </c>
      <c r="AI622" s="160">
        <f t="shared" si="259"/>
        <v>0</v>
      </c>
      <c r="AJ622" s="13">
        <f t="shared" si="260"/>
        <v>-1.1802061107421893</v>
      </c>
      <c r="AK622" s="13">
        <f t="shared" si="261"/>
        <v>1.1802061107421893</v>
      </c>
      <c r="AL622" s="161">
        <f t="shared" si="262"/>
        <v>-1.1802061107421893</v>
      </c>
    </row>
    <row r="623" spans="1:38" x14ac:dyDescent="0.45">
      <c r="A623" s="45" t="s">
        <v>2</v>
      </c>
      <c r="B623" s="17">
        <v>621</v>
      </c>
      <c r="C623" s="53">
        <v>32</v>
      </c>
      <c r="D623" s="59">
        <f t="shared" si="243"/>
        <v>12.472222222222221</v>
      </c>
      <c r="E623" s="61">
        <v>44.9</v>
      </c>
      <c r="F623" s="83">
        <f t="shared" si="263"/>
        <v>-0.20833333333333331</v>
      </c>
      <c r="G623" s="84">
        <f t="shared" si="264"/>
        <v>-0.75</v>
      </c>
      <c r="H623" s="93">
        <f>SUM($D$2:$D623)</f>
        <v>3288.305555555557</v>
      </c>
      <c r="I623" s="94">
        <f t="shared" si="265"/>
        <v>12.333333333333485</v>
      </c>
      <c r="J623" s="100">
        <f>'Vehicle data and specs'!$C$6*$F623</f>
        <v>-176.24999999999997</v>
      </c>
      <c r="K623" s="8">
        <f>'Vehicle data and specs'!$C$6*9.81*'Vehicle data and specs'!$C$17</f>
        <v>82.99260000000001</v>
      </c>
      <c r="L623" s="10">
        <f>(1/2)*'Vehicle data and specs'!$C$20*'Vehicle data and specs'!$C$11*'Vehicle data and specs'!$C$13*$D623^2</f>
        <v>68.123949025848759</v>
      </c>
      <c r="M623" s="101">
        <f t="shared" si="244"/>
        <v>-25.133450974151202</v>
      </c>
      <c r="N623" s="111">
        <f t="shared" si="245"/>
        <v>1</v>
      </c>
      <c r="O623" s="120">
        <f t="shared" si="246"/>
        <v>0</v>
      </c>
      <c r="P623" s="11">
        <f>SUM($O$2:$O623)</f>
        <v>895157.54795228411</v>
      </c>
      <c r="Q623" s="121">
        <f t="shared" si="247"/>
        <v>895.15754795228406</v>
      </c>
      <c r="R623" s="133">
        <f t="shared" si="248"/>
        <v>-309.97922868120196</v>
      </c>
      <c r="S623" s="35">
        <f t="shared" si="266"/>
        <v>309.97922868120196</v>
      </c>
      <c r="T623" s="35">
        <f t="shared" si="267"/>
        <v>0.30997922868120198</v>
      </c>
      <c r="U623" s="134">
        <f>SUM($R$2:$R623)</f>
        <v>-321272.12904090888</v>
      </c>
      <c r="V623" s="134">
        <f t="shared" si="249"/>
        <v>321272.12904090888</v>
      </c>
      <c r="W623" s="35">
        <f t="shared" si="250"/>
        <v>-321.27212904090891</v>
      </c>
      <c r="X623" s="135">
        <f t="shared" si="251"/>
        <v>321.27212904090891</v>
      </c>
      <c r="Y623" s="150">
        <f t="shared" si="252"/>
        <v>573.88541891137515</v>
      </c>
      <c r="Z623" s="11">
        <f t="shared" si="253"/>
        <v>-309.97922868120196</v>
      </c>
      <c r="AA623" s="12">
        <f>1/2*'Vehicle data and specs'!$C$6*$D623^2</f>
        <v>65800.326388888876</v>
      </c>
      <c r="AB623" s="113">
        <f t="shared" si="254"/>
        <v>65.800326388888877</v>
      </c>
      <c r="AC623" s="183">
        <f t="shared" si="268"/>
        <v>0.24865487443119003</v>
      </c>
      <c r="AD623" s="42">
        <f t="shared" si="255"/>
        <v>-8.9242258066919142E-2</v>
      </c>
      <c r="AE623" s="42">
        <f t="shared" si="256"/>
        <v>8.9242258066919142E-2</v>
      </c>
      <c r="AF623" s="153">
        <f t="shared" si="269"/>
        <v>0.1594126163642709</v>
      </c>
      <c r="AG623" s="156">
        <f t="shared" si="257"/>
        <v>257.01770323272711</v>
      </c>
      <c r="AH623" s="157">
        <f t="shared" si="258"/>
        <v>7.1393806453535311E-2</v>
      </c>
      <c r="AI623" s="160">
        <f t="shared" si="259"/>
        <v>0</v>
      </c>
      <c r="AJ623" s="13">
        <f t="shared" si="260"/>
        <v>-0.31346998576094137</v>
      </c>
      <c r="AK623" s="13">
        <f t="shared" si="261"/>
        <v>0.31346998576094137</v>
      </c>
      <c r="AL623" s="161">
        <f t="shared" si="262"/>
        <v>-0.31346998576094137</v>
      </c>
    </row>
    <row r="624" spans="1:38" x14ac:dyDescent="0.45">
      <c r="A624" s="45" t="s">
        <v>2</v>
      </c>
      <c r="B624" s="17">
        <v>622</v>
      </c>
      <c r="C624" s="53">
        <v>33</v>
      </c>
      <c r="D624" s="59">
        <f t="shared" si="243"/>
        <v>12.333333333333332</v>
      </c>
      <c r="E624" s="61">
        <v>44.4</v>
      </c>
      <c r="F624" s="83">
        <f t="shared" si="263"/>
        <v>-8.3333333333333523E-2</v>
      </c>
      <c r="G624" s="84">
        <f t="shared" si="264"/>
        <v>-0.30000000000000071</v>
      </c>
      <c r="H624" s="93">
        <f>SUM($D$2:$D624)</f>
        <v>3300.6388888888905</v>
      </c>
      <c r="I624" s="94">
        <f t="shared" si="265"/>
        <v>12.305555555555657</v>
      </c>
      <c r="J624" s="100">
        <f>'Vehicle data and specs'!$C$6*$F624</f>
        <v>-70.500000000000156</v>
      </c>
      <c r="K624" s="8">
        <f>'Vehicle data and specs'!$C$6*9.81*'Vehicle data and specs'!$C$17</f>
        <v>82.99260000000001</v>
      </c>
      <c r="L624" s="10">
        <f>(1/2)*'Vehicle data and specs'!$C$20*'Vehicle data and specs'!$C$11*'Vehicle data and specs'!$C$13*$D624^2</f>
        <v>66.615159722222216</v>
      </c>
      <c r="M624" s="101">
        <f t="shared" si="244"/>
        <v>79.10775972222207</v>
      </c>
      <c r="N624" s="111">
        <f t="shared" si="245"/>
        <v>0</v>
      </c>
      <c r="O624" s="120">
        <f t="shared" si="246"/>
        <v>0</v>
      </c>
      <c r="P624" s="11">
        <f>SUM($O$2:$O624)</f>
        <v>895157.54795228411</v>
      </c>
      <c r="Q624" s="121">
        <f t="shared" si="247"/>
        <v>895.15754795228406</v>
      </c>
      <c r="R624" s="133">
        <f t="shared" si="248"/>
        <v>0</v>
      </c>
      <c r="S624" s="35">
        <f t="shared" si="266"/>
        <v>0</v>
      </c>
      <c r="T624" s="35">
        <f t="shared" si="267"/>
        <v>0</v>
      </c>
      <c r="U624" s="134">
        <f>SUM($R$2:$R624)</f>
        <v>-321272.12904090888</v>
      </c>
      <c r="V624" s="134">
        <f t="shared" si="249"/>
        <v>321272.12904090888</v>
      </c>
      <c r="W624" s="35">
        <f t="shared" si="250"/>
        <v>-321.27212904090891</v>
      </c>
      <c r="X624" s="135">
        <f t="shared" si="251"/>
        <v>321.27212904090891</v>
      </c>
      <c r="Y624" s="150">
        <f t="shared" si="252"/>
        <v>573.88541891137515</v>
      </c>
      <c r="Z624" s="11">
        <f t="shared" si="253"/>
        <v>0</v>
      </c>
      <c r="AA624" s="12">
        <f>1/2*'Vehicle data and specs'!$C$6*$D624^2</f>
        <v>64342.999999999993</v>
      </c>
      <c r="AB624" s="113">
        <f t="shared" si="254"/>
        <v>64.342999999999989</v>
      </c>
      <c r="AC624" s="183">
        <f t="shared" si="268"/>
        <v>0.24865487443119003</v>
      </c>
      <c r="AD624" s="42">
        <f t="shared" si="255"/>
        <v>-8.9242258066919142E-2</v>
      </c>
      <c r="AE624" s="42">
        <f t="shared" si="256"/>
        <v>8.9242258066919142E-2</v>
      </c>
      <c r="AF624" s="153">
        <f t="shared" si="269"/>
        <v>0.1594126163642709</v>
      </c>
      <c r="AG624" s="156">
        <f t="shared" si="257"/>
        <v>257.01770323272711</v>
      </c>
      <c r="AH624" s="157">
        <f t="shared" si="258"/>
        <v>7.1393806453535311E-2</v>
      </c>
      <c r="AI624" s="160">
        <f t="shared" si="259"/>
        <v>0.97566236990740551</v>
      </c>
      <c r="AJ624" s="13">
        <f t="shared" si="260"/>
        <v>0</v>
      </c>
      <c r="AK624" s="13">
        <f t="shared" si="261"/>
        <v>0</v>
      </c>
      <c r="AL624" s="161">
        <f t="shared" si="262"/>
        <v>0.97566236990740551</v>
      </c>
    </row>
    <row r="625" spans="1:38" x14ac:dyDescent="0.45">
      <c r="A625" s="45" t="s">
        <v>2</v>
      </c>
      <c r="B625" s="17">
        <v>623</v>
      </c>
      <c r="C625" s="53">
        <v>34</v>
      </c>
      <c r="D625" s="59">
        <f t="shared" si="243"/>
        <v>12.305555555555554</v>
      </c>
      <c r="E625" s="61">
        <v>44.3</v>
      </c>
      <c r="F625" s="83">
        <f t="shared" si="263"/>
        <v>1.3888888888889086E-2</v>
      </c>
      <c r="G625" s="84">
        <f t="shared" si="264"/>
        <v>5.0000000000000711E-2</v>
      </c>
      <c r="H625" s="93">
        <f>SUM($D$2:$D625)</f>
        <v>3312.9444444444462</v>
      </c>
      <c r="I625" s="94">
        <f t="shared" si="265"/>
        <v>12.361111111111313</v>
      </c>
      <c r="J625" s="100">
        <f>'Vehicle data and specs'!$C$6*$F625</f>
        <v>11.750000000000167</v>
      </c>
      <c r="K625" s="8">
        <f>'Vehicle data and specs'!$C$6*9.81*'Vehicle data and specs'!$C$17</f>
        <v>82.99260000000001</v>
      </c>
      <c r="L625" s="10">
        <f>(1/2)*'Vehicle data and specs'!$C$20*'Vehicle data and specs'!$C$11*'Vehicle data and specs'!$C$13*$D625^2</f>
        <v>66.315429349922823</v>
      </c>
      <c r="M625" s="101">
        <f t="shared" si="244"/>
        <v>161.058029349923</v>
      </c>
      <c r="N625" s="111">
        <f t="shared" si="245"/>
        <v>0</v>
      </c>
      <c r="O625" s="120">
        <f t="shared" si="246"/>
        <v>1990.8561961310252</v>
      </c>
      <c r="P625" s="11">
        <f>SUM($O$2:$O625)</f>
        <v>897148.40414841508</v>
      </c>
      <c r="Q625" s="121">
        <f t="shared" si="247"/>
        <v>897.14840414841512</v>
      </c>
      <c r="R625" s="133">
        <f t="shared" si="248"/>
        <v>0</v>
      </c>
      <c r="S625" s="35">
        <f t="shared" si="266"/>
        <v>0</v>
      </c>
      <c r="T625" s="35">
        <f t="shared" si="267"/>
        <v>0</v>
      </c>
      <c r="U625" s="134">
        <f>SUM($R$2:$R625)</f>
        <v>-321272.12904090888</v>
      </c>
      <c r="V625" s="134">
        <f t="shared" si="249"/>
        <v>321272.12904090888</v>
      </c>
      <c r="W625" s="35">
        <f t="shared" si="250"/>
        <v>-321.27212904090891</v>
      </c>
      <c r="X625" s="135">
        <f t="shared" si="251"/>
        <v>321.27212904090891</v>
      </c>
      <c r="Y625" s="150">
        <f t="shared" si="252"/>
        <v>575.87627510750622</v>
      </c>
      <c r="Z625" s="11">
        <f t="shared" si="253"/>
        <v>1990.8561961310252</v>
      </c>
      <c r="AA625" s="12">
        <f>1/2*'Vehicle data and specs'!$C$6*$D625^2</f>
        <v>64053.493055555533</v>
      </c>
      <c r="AB625" s="113">
        <f t="shared" si="254"/>
        <v>64.053493055555535</v>
      </c>
      <c r="AC625" s="183">
        <f t="shared" si="268"/>
        <v>0.24920789004122643</v>
      </c>
      <c r="AD625" s="42">
        <f t="shared" si="255"/>
        <v>-8.9242258066919142E-2</v>
      </c>
      <c r="AE625" s="42">
        <f t="shared" si="256"/>
        <v>8.9242258066919142E-2</v>
      </c>
      <c r="AF625" s="153">
        <f t="shared" si="269"/>
        <v>0.1599656319743073</v>
      </c>
      <c r="AG625" s="156">
        <f t="shared" si="257"/>
        <v>257.01770323272711</v>
      </c>
      <c r="AH625" s="157">
        <f t="shared" si="258"/>
        <v>7.1393806453535311E-2</v>
      </c>
      <c r="AI625" s="160">
        <f t="shared" si="259"/>
        <v>1.9819085278337742</v>
      </c>
      <c r="AJ625" s="13">
        <f t="shared" si="260"/>
        <v>0</v>
      </c>
      <c r="AK625" s="13">
        <f t="shared" si="261"/>
        <v>0</v>
      </c>
      <c r="AL625" s="161">
        <f t="shared" si="262"/>
        <v>1.9819085278337742</v>
      </c>
    </row>
    <row r="626" spans="1:38" x14ac:dyDescent="0.45">
      <c r="A626" s="45" t="s">
        <v>2</v>
      </c>
      <c r="B626" s="17">
        <v>624</v>
      </c>
      <c r="C626" s="53">
        <v>35</v>
      </c>
      <c r="D626" s="59">
        <f t="shared" si="243"/>
        <v>12.361111111111111</v>
      </c>
      <c r="E626" s="61">
        <v>44.5</v>
      </c>
      <c r="F626" s="83">
        <f t="shared" si="263"/>
        <v>0.1111111111111117</v>
      </c>
      <c r="G626" s="84">
        <f t="shared" si="264"/>
        <v>0.40000000000000213</v>
      </c>
      <c r="H626" s="93">
        <f>SUM($D$2:$D626)</f>
        <v>3325.3055555555575</v>
      </c>
      <c r="I626" s="94">
        <f t="shared" si="265"/>
        <v>12.527777777777828</v>
      </c>
      <c r="J626" s="100">
        <f>'Vehicle data and specs'!$C$6*$F626</f>
        <v>94.000000000000497</v>
      </c>
      <c r="K626" s="8">
        <f>'Vehicle data and specs'!$C$6*9.81*'Vehicle data and specs'!$C$17</f>
        <v>82.99260000000001</v>
      </c>
      <c r="L626" s="10">
        <f>(1/2)*'Vehicle data and specs'!$C$20*'Vehicle data and specs'!$C$11*'Vehicle data and specs'!$C$13*$D626^2</f>
        <v>66.915565923996908</v>
      </c>
      <c r="M626" s="101">
        <f t="shared" si="244"/>
        <v>243.90816592399739</v>
      </c>
      <c r="N626" s="111">
        <f t="shared" si="245"/>
        <v>0</v>
      </c>
      <c r="O626" s="120">
        <f t="shared" si="246"/>
        <v>3055.6273008812018</v>
      </c>
      <c r="P626" s="11">
        <f>SUM($O$2:$O626)</f>
        <v>900204.03144929628</v>
      </c>
      <c r="Q626" s="121">
        <f t="shared" si="247"/>
        <v>900.20403144929628</v>
      </c>
      <c r="R626" s="133">
        <f t="shared" si="248"/>
        <v>0</v>
      </c>
      <c r="S626" s="35">
        <f t="shared" si="266"/>
        <v>0</v>
      </c>
      <c r="T626" s="35">
        <f t="shared" si="267"/>
        <v>0</v>
      </c>
      <c r="U626" s="134">
        <f>SUM($R$2:$R626)</f>
        <v>-321272.12904090888</v>
      </c>
      <c r="V626" s="134">
        <f t="shared" si="249"/>
        <v>321272.12904090888</v>
      </c>
      <c r="W626" s="35">
        <f t="shared" si="250"/>
        <v>-321.27212904090891</v>
      </c>
      <c r="X626" s="135">
        <f t="shared" si="251"/>
        <v>321.27212904090891</v>
      </c>
      <c r="Y626" s="150">
        <f t="shared" si="252"/>
        <v>578.93190240838737</v>
      </c>
      <c r="Z626" s="11">
        <f t="shared" si="253"/>
        <v>3055.6273008812018</v>
      </c>
      <c r="AA626" s="12">
        <f>1/2*'Vehicle data and specs'!$C$6*$D626^2</f>
        <v>64633.159722222219</v>
      </c>
      <c r="AB626" s="113">
        <f t="shared" si="254"/>
        <v>64.633159722222217</v>
      </c>
      <c r="AC626" s="183">
        <f t="shared" si="268"/>
        <v>0.25005667540258231</v>
      </c>
      <c r="AD626" s="42">
        <f t="shared" si="255"/>
        <v>-8.9242258066919142E-2</v>
      </c>
      <c r="AE626" s="42">
        <f t="shared" si="256"/>
        <v>8.9242258066919142E-2</v>
      </c>
      <c r="AF626" s="153">
        <f t="shared" si="269"/>
        <v>0.16081441733566315</v>
      </c>
      <c r="AG626" s="156">
        <f t="shared" si="257"/>
        <v>257.01770323272711</v>
      </c>
      <c r="AH626" s="157">
        <f t="shared" si="258"/>
        <v>7.1393806453535311E-2</v>
      </c>
      <c r="AI626" s="160">
        <f t="shared" si="259"/>
        <v>3.0149759398938563</v>
      </c>
      <c r="AJ626" s="13">
        <f t="shared" si="260"/>
        <v>0</v>
      </c>
      <c r="AK626" s="13">
        <f t="shared" si="261"/>
        <v>0</v>
      </c>
      <c r="AL626" s="161">
        <f t="shared" si="262"/>
        <v>3.0149759398938563</v>
      </c>
    </row>
    <row r="627" spans="1:38" x14ac:dyDescent="0.45">
      <c r="A627" s="45" t="s">
        <v>2</v>
      </c>
      <c r="B627" s="17">
        <v>625</v>
      </c>
      <c r="C627" s="53">
        <v>36</v>
      </c>
      <c r="D627" s="59">
        <f t="shared" si="243"/>
        <v>12.527777777777779</v>
      </c>
      <c r="E627" s="61">
        <v>45.1</v>
      </c>
      <c r="F627" s="83">
        <f t="shared" si="263"/>
        <v>0.16666666666666705</v>
      </c>
      <c r="G627" s="84">
        <f t="shared" si="264"/>
        <v>0.60000000000000142</v>
      </c>
      <c r="H627" s="93">
        <f>SUM($D$2:$D627)</f>
        <v>3337.8333333333353</v>
      </c>
      <c r="I627" s="94">
        <f t="shared" si="265"/>
        <v>12.694444444444343</v>
      </c>
      <c r="J627" s="100">
        <f>'Vehicle data and specs'!$C$6*$F627</f>
        <v>141.00000000000031</v>
      </c>
      <c r="K627" s="8">
        <f>'Vehicle data and specs'!$C$6*9.81*'Vehicle data and specs'!$C$17</f>
        <v>82.99260000000001</v>
      </c>
      <c r="L627" s="10">
        <f>(1/2)*'Vehicle data and specs'!$C$20*'Vehicle data and specs'!$C$11*'Vehicle data and specs'!$C$13*$D627^2</f>
        <v>68.732195553626553</v>
      </c>
      <c r="M627" s="101">
        <f t="shared" si="244"/>
        <v>292.7247955536269</v>
      </c>
      <c r="N627" s="111">
        <f t="shared" si="245"/>
        <v>0</v>
      </c>
      <c r="O627" s="120">
        <f t="shared" si="246"/>
        <v>3715.9786546668452</v>
      </c>
      <c r="P627" s="11">
        <f>SUM($O$2:$O627)</f>
        <v>903920.01010396308</v>
      </c>
      <c r="Q627" s="121">
        <f t="shared" si="247"/>
        <v>903.92001010396314</v>
      </c>
      <c r="R627" s="133">
        <f t="shared" si="248"/>
        <v>0</v>
      </c>
      <c r="S627" s="35">
        <f t="shared" si="266"/>
        <v>0</v>
      </c>
      <c r="T627" s="35">
        <f t="shared" si="267"/>
        <v>0</v>
      </c>
      <c r="U627" s="134">
        <f>SUM($R$2:$R627)</f>
        <v>-321272.12904090888</v>
      </c>
      <c r="V627" s="134">
        <f t="shared" si="249"/>
        <v>321272.12904090888</v>
      </c>
      <c r="W627" s="35">
        <f t="shared" si="250"/>
        <v>-321.27212904090891</v>
      </c>
      <c r="X627" s="135">
        <f t="shared" si="251"/>
        <v>321.27212904090891</v>
      </c>
      <c r="Y627" s="150">
        <f t="shared" si="252"/>
        <v>582.64788106305423</v>
      </c>
      <c r="Z627" s="11">
        <f t="shared" si="253"/>
        <v>3715.9786546668452</v>
      </c>
      <c r="AA627" s="12">
        <f>1/2*'Vehicle data and specs'!$C$6*$D627^2</f>
        <v>66387.826388888891</v>
      </c>
      <c r="AB627" s="113">
        <f t="shared" si="254"/>
        <v>66.387826388888897</v>
      </c>
      <c r="AC627" s="183">
        <f t="shared" si="268"/>
        <v>0.25108889169554532</v>
      </c>
      <c r="AD627" s="42">
        <f t="shared" si="255"/>
        <v>-8.9242258066919142E-2</v>
      </c>
      <c r="AE627" s="42">
        <f t="shared" si="256"/>
        <v>8.9242258066919142E-2</v>
      </c>
      <c r="AF627" s="153">
        <f t="shared" si="269"/>
        <v>0.16184663362862617</v>
      </c>
      <c r="AG627" s="156">
        <f t="shared" si="257"/>
        <v>257.01770323272711</v>
      </c>
      <c r="AH627" s="157">
        <f t="shared" si="258"/>
        <v>7.1393806453535311E-2</v>
      </c>
      <c r="AI627" s="160">
        <f t="shared" si="259"/>
        <v>3.6671911887412709</v>
      </c>
      <c r="AJ627" s="13">
        <f t="shared" si="260"/>
        <v>0</v>
      </c>
      <c r="AK627" s="13">
        <f t="shared" si="261"/>
        <v>0</v>
      </c>
      <c r="AL627" s="161">
        <f t="shared" si="262"/>
        <v>3.6671911887412709</v>
      </c>
    </row>
    <row r="628" spans="1:38" x14ac:dyDescent="0.45">
      <c r="A628" s="45" t="s">
        <v>2</v>
      </c>
      <c r="B628" s="17">
        <v>626</v>
      </c>
      <c r="C628" s="53">
        <v>37</v>
      </c>
      <c r="D628" s="59">
        <f t="shared" si="243"/>
        <v>12.694444444444445</v>
      </c>
      <c r="E628" s="61">
        <v>45.7</v>
      </c>
      <c r="F628" s="83">
        <f t="shared" si="263"/>
        <v>0.12499999999999981</v>
      </c>
      <c r="G628" s="84">
        <f t="shared" si="264"/>
        <v>0.44999999999999929</v>
      </c>
      <c r="H628" s="93">
        <f>SUM($D$2:$D628)</f>
        <v>3350.5277777777796</v>
      </c>
      <c r="I628" s="94">
        <f t="shared" si="265"/>
        <v>12.777777777777828</v>
      </c>
      <c r="J628" s="100">
        <f>'Vehicle data and specs'!$C$6*$F628</f>
        <v>105.74999999999983</v>
      </c>
      <c r="K628" s="8">
        <f>'Vehicle data and specs'!$C$6*9.81*'Vehicle data and specs'!$C$17</f>
        <v>82.99260000000001</v>
      </c>
      <c r="L628" s="10">
        <f>(1/2)*'Vehicle data and specs'!$C$20*'Vehicle data and specs'!$C$11*'Vehicle data and specs'!$C$13*$D628^2</f>
        <v>70.573155044367297</v>
      </c>
      <c r="M628" s="101">
        <f t="shared" si="244"/>
        <v>259.31575504436717</v>
      </c>
      <c r="N628" s="111">
        <f t="shared" si="245"/>
        <v>0</v>
      </c>
      <c r="O628" s="120">
        <f t="shared" si="246"/>
        <v>3313.4790922335937</v>
      </c>
      <c r="P628" s="11">
        <f>SUM($O$2:$O628)</f>
        <v>907233.48919619666</v>
      </c>
      <c r="Q628" s="121">
        <f t="shared" si="247"/>
        <v>907.23348919619662</v>
      </c>
      <c r="R628" s="133">
        <f t="shared" si="248"/>
        <v>0</v>
      </c>
      <c r="S628" s="35">
        <f t="shared" si="266"/>
        <v>0</v>
      </c>
      <c r="T628" s="35">
        <f t="shared" si="267"/>
        <v>0</v>
      </c>
      <c r="U628" s="134">
        <f>SUM($R$2:$R628)</f>
        <v>-321272.12904090888</v>
      </c>
      <c r="V628" s="134">
        <f t="shared" si="249"/>
        <v>321272.12904090888</v>
      </c>
      <c r="W628" s="35">
        <f t="shared" si="250"/>
        <v>-321.27212904090891</v>
      </c>
      <c r="X628" s="135">
        <f t="shared" si="251"/>
        <v>321.27212904090891</v>
      </c>
      <c r="Y628" s="150">
        <f t="shared" si="252"/>
        <v>585.96136015528771</v>
      </c>
      <c r="Z628" s="11">
        <f t="shared" si="253"/>
        <v>3313.4790922335937</v>
      </c>
      <c r="AA628" s="12">
        <f>1/2*'Vehicle data and specs'!$C$6*$D628^2</f>
        <v>68165.993055555562</v>
      </c>
      <c r="AB628" s="113">
        <f t="shared" si="254"/>
        <v>68.16599305555556</v>
      </c>
      <c r="AC628" s="183">
        <f t="shared" si="268"/>
        <v>0.25200930255449905</v>
      </c>
      <c r="AD628" s="42">
        <f t="shared" si="255"/>
        <v>-8.9242258066919142E-2</v>
      </c>
      <c r="AE628" s="42">
        <f t="shared" si="256"/>
        <v>8.9242258066919142E-2</v>
      </c>
      <c r="AF628" s="153">
        <f t="shared" si="269"/>
        <v>0.16276704448757989</v>
      </c>
      <c r="AG628" s="156">
        <f t="shared" si="257"/>
        <v>257.01770323272711</v>
      </c>
      <c r="AH628" s="157">
        <f t="shared" si="258"/>
        <v>7.1393806453535311E-2</v>
      </c>
      <c r="AI628" s="160">
        <f t="shared" si="259"/>
        <v>3.291869445979883</v>
      </c>
      <c r="AJ628" s="13">
        <f t="shared" si="260"/>
        <v>0</v>
      </c>
      <c r="AK628" s="13">
        <f t="shared" si="261"/>
        <v>0</v>
      </c>
      <c r="AL628" s="161">
        <f t="shared" si="262"/>
        <v>3.291869445979883</v>
      </c>
    </row>
    <row r="629" spans="1:38" x14ac:dyDescent="0.45">
      <c r="A629" s="45" t="s">
        <v>2</v>
      </c>
      <c r="B629" s="17">
        <v>627</v>
      </c>
      <c r="C629" s="53">
        <v>38</v>
      </c>
      <c r="D629" s="59">
        <f t="shared" si="243"/>
        <v>12.777777777777777</v>
      </c>
      <c r="E629" s="61">
        <v>46</v>
      </c>
      <c r="F629" s="83">
        <f t="shared" si="263"/>
        <v>4.1666666666666269E-2</v>
      </c>
      <c r="G629" s="84">
        <f t="shared" si="264"/>
        <v>0.14999999999999858</v>
      </c>
      <c r="H629" s="93">
        <f>SUM($D$2:$D629)</f>
        <v>3363.3055555555575</v>
      </c>
      <c r="I629" s="94">
        <f t="shared" si="265"/>
        <v>12.777777777777828</v>
      </c>
      <c r="J629" s="100">
        <f>'Vehicle data and specs'!$C$6*$F629</f>
        <v>35.249999999999666</v>
      </c>
      <c r="K629" s="8">
        <f>'Vehicle data and specs'!$C$6*9.81*'Vehicle data and specs'!$C$17</f>
        <v>82.99260000000001</v>
      </c>
      <c r="L629" s="10">
        <f>(1/2)*'Vehicle data and specs'!$C$20*'Vehicle data and specs'!$C$11*'Vehicle data and specs'!$C$13*$D629^2</f>
        <v>71.502758487654319</v>
      </c>
      <c r="M629" s="101">
        <f t="shared" si="244"/>
        <v>189.74535848765399</v>
      </c>
      <c r="N629" s="111">
        <f t="shared" si="245"/>
        <v>0</v>
      </c>
      <c r="O629" s="120">
        <f t="shared" si="246"/>
        <v>2424.5240251200325</v>
      </c>
      <c r="P629" s="11">
        <f>SUM($O$2:$O629)</f>
        <v>909658.01322131674</v>
      </c>
      <c r="Q629" s="121">
        <f t="shared" si="247"/>
        <v>909.65801322131676</v>
      </c>
      <c r="R629" s="133">
        <f t="shared" si="248"/>
        <v>0</v>
      </c>
      <c r="S629" s="35">
        <f t="shared" si="266"/>
        <v>0</v>
      </c>
      <c r="T629" s="35">
        <f t="shared" si="267"/>
        <v>0</v>
      </c>
      <c r="U629" s="134">
        <f>SUM($R$2:$R629)</f>
        <v>-321272.12904090888</v>
      </c>
      <c r="V629" s="134">
        <f t="shared" si="249"/>
        <v>321272.12904090888</v>
      </c>
      <c r="W629" s="35">
        <f t="shared" si="250"/>
        <v>-321.27212904090891</v>
      </c>
      <c r="X629" s="135">
        <f t="shared" si="251"/>
        <v>321.27212904090891</v>
      </c>
      <c r="Y629" s="150">
        <f t="shared" si="252"/>
        <v>588.38588418040786</v>
      </c>
      <c r="Z629" s="11">
        <f t="shared" si="253"/>
        <v>2424.5240251200325</v>
      </c>
      <c r="AA629" s="12">
        <f>1/2*'Vehicle data and specs'!$C$6*$D629^2</f>
        <v>69063.888888888891</v>
      </c>
      <c r="AB629" s="113">
        <f t="shared" si="254"/>
        <v>69.063888888888897</v>
      </c>
      <c r="AC629" s="183">
        <f t="shared" si="268"/>
        <v>0.25268278145036577</v>
      </c>
      <c r="AD629" s="42">
        <f t="shared" si="255"/>
        <v>-8.9242258066919142E-2</v>
      </c>
      <c r="AE629" s="42">
        <f t="shared" si="256"/>
        <v>8.9242258066919142E-2</v>
      </c>
      <c r="AF629" s="153">
        <f t="shared" si="269"/>
        <v>0.16344052338344661</v>
      </c>
      <c r="AG629" s="156">
        <f t="shared" si="257"/>
        <v>257.01770323272711</v>
      </c>
      <c r="AH629" s="157">
        <f t="shared" si="258"/>
        <v>7.1393806453535311E-2</v>
      </c>
      <c r="AI629" s="160">
        <f t="shared" si="259"/>
        <v>2.4245240251200229</v>
      </c>
      <c r="AJ629" s="13">
        <f t="shared" si="260"/>
        <v>0</v>
      </c>
      <c r="AK629" s="13">
        <f t="shared" si="261"/>
        <v>0</v>
      </c>
      <c r="AL629" s="161">
        <f t="shared" si="262"/>
        <v>2.4245240251200229</v>
      </c>
    </row>
    <row r="630" spans="1:38" x14ac:dyDescent="0.45">
      <c r="A630" s="45" t="s">
        <v>2</v>
      </c>
      <c r="B630" s="17">
        <v>628</v>
      </c>
      <c r="C630" s="53">
        <v>39</v>
      </c>
      <c r="D630" s="59">
        <f t="shared" si="243"/>
        <v>12.777777777777777</v>
      </c>
      <c r="E630" s="61">
        <v>46</v>
      </c>
      <c r="F630" s="83">
        <f t="shared" si="263"/>
        <v>0</v>
      </c>
      <c r="G630" s="84">
        <f t="shared" si="264"/>
        <v>0</v>
      </c>
      <c r="H630" s="93">
        <f>SUM($D$2:$D630)</f>
        <v>3376.0833333333353</v>
      </c>
      <c r="I630" s="94">
        <f t="shared" si="265"/>
        <v>12.777777777777828</v>
      </c>
      <c r="J630" s="100">
        <f>'Vehicle data and specs'!$C$6*$F630</f>
        <v>0</v>
      </c>
      <c r="K630" s="8">
        <f>'Vehicle data and specs'!$C$6*9.81*'Vehicle data and specs'!$C$17</f>
        <v>82.99260000000001</v>
      </c>
      <c r="L630" s="10">
        <f>(1/2)*'Vehicle data and specs'!$C$20*'Vehicle data and specs'!$C$11*'Vehicle data and specs'!$C$13*$D630^2</f>
        <v>71.502758487654319</v>
      </c>
      <c r="M630" s="101">
        <f t="shared" si="244"/>
        <v>154.49535848765433</v>
      </c>
      <c r="N630" s="111">
        <f t="shared" si="245"/>
        <v>0</v>
      </c>
      <c r="O630" s="120">
        <f t="shared" si="246"/>
        <v>0</v>
      </c>
      <c r="P630" s="11">
        <f>SUM($O$2:$O630)</f>
        <v>909658.01322131674</v>
      </c>
      <c r="Q630" s="121">
        <f t="shared" si="247"/>
        <v>909.65801322131676</v>
      </c>
      <c r="R630" s="133">
        <f t="shared" si="248"/>
        <v>0</v>
      </c>
      <c r="S630" s="35">
        <f t="shared" si="266"/>
        <v>0</v>
      </c>
      <c r="T630" s="35">
        <f t="shared" si="267"/>
        <v>0</v>
      </c>
      <c r="U630" s="134">
        <f>SUM($R$2:$R630)</f>
        <v>-321272.12904090888</v>
      </c>
      <c r="V630" s="134">
        <f t="shared" si="249"/>
        <v>321272.12904090888</v>
      </c>
      <c r="W630" s="35">
        <f t="shared" si="250"/>
        <v>-321.27212904090891</v>
      </c>
      <c r="X630" s="135">
        <f t="shared" si="251"/>
        <v>321.27212904090891</v>
      </c>
      <c r="Y630" s="150">
        <f t="shared" si="252"/>
        <v>588.38588418040786</v>
      </c>
      <c r="Z630" s="11">
        <f t="shared" si="253"/>
        <v>0</v>
      </c>
      <c r="AA630" s="12">
        <f>1/2*'Vehicle data and specs'!$C$6*$D630^2</f>
        <v>69063.888888888891</v>
      </c>
      <c r="AB630" s="113">
        <f t="shared" si="254"/>
        <v>69.063888888888897</v>
      </c>
      <c r="AC630" s="183">
        <f t="shared" si="268"/>
        <v>0.25268278145036577</v>
      </c>
      <c r="AD630" s="42">
        <f t="shared" si="255"/>
        <v>-8.9242258066919142E-2</v>
      </c>
      <c r="AE630" s="42">
        <f t="shared" si="256"/>
        <v>8.9242258066919142E-2</v>
      </c>
      <c r="AF630" s="153">
        <f t="shared" si="269"/>
        <v>0.16344052338344661</v>
      </c>
      <c r="AG630" s="156">
        <f t="shared" si="257"/>
        <v>257.01770323272711</v>
      </c>
      <c r="AH630" s="157">
        <f t="shared" si="258"/>
        <v>7.1393806453535311E-2</v>
      </c>
      <c r="AI630" s="160">
        <f t="shared" si="259"/>
        <v>1.9741073584533608</v>
      </c>
      <c r="AJ630" s="13">
        <f t="shared" si="260"/>
        <v>0</v>
      </c>
      <c r="AK630" s="13">
        <f t="shared" si="261"/>
        <v>0</v>
      </c>
      <c r="AL630" s="161">
        <f t="shared" si="262"/>
        <v>1.9741073584533608</v>
      </c>
    </row>
    <row r="631" spans="1:38" x14ac:dyDescent="0.45">
      <c r="A631" s="45" t="s">
        <v>2</v>
      </c>
      <c r="B631" s="17">
        <v>629</v>
      </c>
      <c r="C631" s="53">
        <v>40</v>
      </c>
      <c r="D631" s="59">
        <f t="shared" si="243"/>
        <v>12.777777777777777</v>
      </c>
      <c r="E631" s="61">
        <v>46</v>
      </c>
      <c r="F631" s="83">
        <f t="shared" si="263"/>
        <v>1.3888888888889086E-2</v>
      </c>
      <c r="G631" s="84">
        <f t="shared" si="264"/>
        <v>5.0000000000000711E-2</v>
      </c>
      <c r="H631" s="93">
        <f>SUM($D$2:$D631)</f>
        <v>3388.8611111111131</v>
      </c>
      <c r="I631" s="94">
        <f t="shared" si="265"/>
        <v>12.805555555555657</v>
      </c>
      <c r="J631" s="100">
        <f>'Vehicle data and specs'!$C$6*$F631</f>
        <v>11.750000000000167</v>
      </c>
      <c r="K631" s="8">
        <f>'Vehicle data and specs'!$C$6*9.81*'Vehicle data and specs'!$C$17</f>
        <v>82.99260000000001</v>
      </c>
      <c r="L631" s="10">
        <f>(1/2)*'Vehicle data and specs'!$C$20*'Vehicle data and specs'!$C$11*'Vehicle data and specs'!$C$13*$D631^2</f>
        <v>71.502758487654319</v>
      </c>
      <c r="M631" s="101">
        <f t="shared" si="244"/>
        <v>166.2453584876545</v>
      </c>
      <c r="N631" s="111">
        <f t="shared" si="245"/>
        <v>0</v>
      </c>
      <c r="O631" s="120">
        <f t="shared" si="246"/>
        <v>2128.8641739669256</v>
      </c>
      <c r="P631" s="11">
        <f>SUM($O$2:$O631)</f>
        <v>911786.87739528366</v>
      </c>
      <c r="Q631" s="121">
        <f t="shared" si="247"/>
        <v>911.78687739528368</v>
      </c>
      <c r="R631" s="133">
        <f t="shared" si="248"/>
        <v>0</v>
      </c>
      <c r="S631" s="35">
        <f t="shared" si="266"/>
        <v>0</v>
      </c>
      <c r="T631" s="35">
        <f t="shared" si="267"/>
        <v>0</v>
      </c>
      <c r="U631" s="134">
        <f>SUM($R$2:$R631)</f>
        <v>-321272.12904090888</v>
      </c>
      <c r="V631" s="134">
        <f t="shared" si="249"/>
        <v>321272.12904090888</v>
      </c>
      <c r="W631" s="35">
        <f t="shared" si="250"/>
        <v>-321.27212904090891</v>
      </c>
      <c r="X631" s="135">
        <f t="shared" si="251"/>
        <v>321.27212904090891</v>
      </c>
      <c r="Y631" s="150">
        <f t="shared" si="252"/>
        <v>590.51474835437477</v>
      </c>
      <c r="Z631" s="11">
        <f t="shared" si="253"/>
        <v>2128.8641739669256</v>
      </c>
      <c r="AA631" s="12">
        <f>1/2*'Vehicle data and specs'!$C$6*$D631^2</f>
        <v>69063.888888888891</v>
      </c>
      <c r="AB631" s="113">
        <f t="shared" si="254"/>
        <v>69.063888888888897</v>
      </c>
      <c r="AC631" s="183">
        <f t="shared" si="268"/>
        <v>0.25327413260980103</v>
      </c>
      <c r="AD631" s="42">
        <f t="shared" si="255"/>
        <v>-8.9242258066919142E-2</v>
      </c>
      <c r="AE631" s="42">
        <f t="shared" si="256"/>
        <v>8.9242258066919142E-2</v>
      </c>
      <c r="AF631" s="153">
        <f t="shared" si="269"/>
        <v>0.16403187454288187</v>
      </c>
      <c r="AG631" s="156">
        <f t="shared" si="257"/>
        <v>257.01770323272711</v>
      </c>
      <c r="AH631" s="157">
        <f t="shared" si="258"/>
        <v>7.1393806453535311E-2</v>
      </c>
      <c r="AI631" s="160">
        <f t="shared" si="259"/>
        <v>2.1242462473422519</v>
      </c>
      <c r="AJ631" s="13">
        <f t="shared" si="260"/>
        <v>0</v>
      </c>
      <c r="AK631" s="13">
        <f t="shared" si="261"/>
        <v>0</v>
      </c>
      <c r="AL631" s="161">
        <f t="shared" si="262"/>
        <v>2.1242462473422519</v>
      </c>
    </row>
    <row r="632" spans="1:38" x14ac:dyDescent="0.45">
      <c r="A632" s="45" t="s">
        <v>2</v>
      </c>
      <c r="B632" s="17">
        <v>630</v>
      </c>
      <c r="C632" s="53">
        <v>41</v>
      </c>
      <c r="D632" s="59">
        <f t="shared" si="243"/>
        <v>12.805555555555555</v>
      </c>
      <c r="E632" s="61">
        <v>46.1</v>
      </c>
      <c r="F632" s="83">
        <f t="shared" si="263"/>
        <v>9.7222222222222612E-2</v>
      </c>
      <c r="G632" s="84">
        <f t="shared" si="264"/>
        <v>0.35000000000000142</v>
      </c>
      <c r="H632" s="93">
        <f>SUM($D$2:$D632)</f>
        <v>3401.6666666666688</v>
      </c>
      <c r="I632" s="94">
        <f t="shared" si="265"/>
        <v>12.972222222222172</v>
      </c>
      <c r="J632" s="100">
        <f>'Vehicle data and specs'!$C$6*$F632</f>
        <v>82.250000000000327</v>
      </c>
      <c r="K632" s="8">
        <f>'Vehicle data and specs'!$C$6*9.81*'Vehicle data and specs'!$C$17</f>
        <v>82.99260000000001</v>
      </c>
      <c r="L632" s="10">
        <f>(1/2)*'Vehicle data and specs'!$C$20*'Vehicle data and specs'!$C$11*'Vehicle data and specs'!$C$13*$D632^2</f>
        <v>71.813977961033956</v>
      </c>
      <c r="M632" s="101">
        <f t="shared" si="244"/>
        <v>237.05657796103429</v>
      </c>
      <c r="N632" s="111">
        <f t="shared" si="245"/>
        <v>0</v>
      </c>
      <c r="O632" s="120">
        <f t="shared" si="246"/>
        <v>3075.1506085500719</v>
      </c>
      <c r="P632" s="11">
        <f>SUM($O$2:$O632)</f>
        <v>914862.02800383372</v>
      </c>
      <c r="Q632" s="121">
        <f t="shared" si="247"/>
        <v>914.86202800383376</v>
      </c>
      <c r="R632" s="133">
        <f t="shared" si="248"/>
        <v>0</v>
      </c>
      <c r="S632" s="35">
        <f t="shared" si="266"/>
        <v>0</v>
      </c>
      <c r="T632" s="35">
        <f t="shared" si="267"/>
        <v>0</v>
      </c>
      <c r="U632" s="134">
        <f>SUM($R$2:$R632)</f>
        <v>-321272.12904090888</v>
      </c>
      <c r="V632" s="134">
        <f t="shared" si="249"/>
        <v>321272.12904090888</v>
      </c>
      <c r="W632" s="35">
        <f t="shared" si="250"/>
        <v>-321.27212904090891</v>
      </c>
      <c r="X632" s="135">
        <f t="shared" si="251"/>
        <v>321.27212904090891</v>
      </c>
      <c r="Y632" s="150">
        <f t="shared" si="252"/>
        <v>593.58989896292485</v>
      </c>
      <c r="Z632" s="11">
        <f t="shared" si="253"/>
        <v>3075.1506085500719</v>
      </c>
      <c r="AA632" s="12">
        <f>1/2*'Vehicle data and specs'!$C$6*$D632^2</f>
        <v>69364.493055555547</v>
      </c>
      <c r="AB632" s="113">
        <f t="shared" si="254"/>
        <v>69.364493055555542</v>
      </c>
      <c r="AC632" s="183">
        <f t="shared" si="268"/>
        <v>0.25412834111217603</v>
      </c>
      <c r="AD632" s="42">
        <f t="shared" si="255"/>
        <v>-8.9242258066919142E-2</v>
      </c>
      <c r="AE632" s="42">
        <f t="shared" si="256"/>
        <v>8.9242258066919142E-2</v>
      </c>
      <c r="AF632" s="153">
        <f t="shared" si="269"/>
        <v>0.16488608304525687</v>
      </c>
      <c r="AG632" s="156">
        <f t="shared" si="257"/>
        <v>257.01770323272711</v>
      </c>
      <c r="AH632" s="157">
        <f t="shared" si="258"/>
        <v>7.1393806453535311E-2</v>
      </c>
      <c r="AI632" s="160">
        <f t="shared" si="259"/>
        <v>3.0356411788899114</v>
      </c>
      <c r="AJ632" s="13">
        <f t="shared" si="260"/>
        <v>0</v>
      </c>
      <c r="AK632" s="13">
        <f t="shared" si="261"/>
        <v>0</v>
      </c>
      <c r="AL632" s="161">
        <f t="shared" si="262"/>
        <v>3.0356411788899114</v>
      </c>
    </row>
    <row r="633" spans="1:38" x14ac:dyDescent="0.45">
      <c r="A633" s="45" t="s">
        <v>2</v>
      </c>
      <c r="B633" s="17">
        <v>631</v>
      </c>
      <c r="C633" s="53">
        <v>42</v>
      </c>
      <c r="D633" s="59">
        <f t="shared" si="243"/>
        <v>12.972222222222223</v>
      </c>
      <c r="E633" s="61">
        <v>46.7</v>
      </c>
      <c r="F633" s="83">
        <f t="shared" si="263"/>
        <v>0.2222222222222224</v>
      </c>
      <c r="G633" s="84">
        <f t="shared" si="264"/>
        <v>0.80000000000000071</v>
      </c>
      <c r="H633" s="93">
        <f>SUM($D$2:$D633)</f>
        <v>3414.638888888891</v>
      </c>
      <c r="I633" s="94">
        <f t="shared" si="265"/>
        <v>13.25</v>
      </c>
      <c r="J633" s="100">
        <f>'Vehicle data and specs'!$C$6*$F633</f>
        <v>188.00000000000014</v>
      </c>
      <c r="K633" s="8">
        <f>'Vehicle data and specs'!$C$6*9.81*'Vehicle data and specs'!$C$17</f>
        <v>82.99260000000001</v>
      </c>
      <c r="L633" s="10">
        <f>(1/2)*'Vehicle data and specs'!$C$20*'Vehicle data and specs'!$C$11*'Vehicle data and specs'!$C$13*$D633^2</f>
        <v>73.695487220293231</v>
      </c>
      <c r="M633" s="101">
        <f t="shared" si="244"/>
        <v>344.68808722029337</v>
      </c>
      <c r="N633" s="111">
        <f t="shared" si="245"/>
        <v>0</v>
      </c>
      <c r="O633" s="120">
        <f t="shared" si="246"/>
        <v>4567.1171556688869</v>
      </c>
      <c r="P633" s="11">
        <f>SUM($O$2:$O633)</f>
        <v>919429.14515950263</v>
      </c>
      <c r="Q633" s="121">
        <f t="shared" si="247"/>
        <v>919.42914515950258</v>
      </c>
      <c r="R633" s="133">
        <f t="shared" si="248"/>
        <v>0</v>
      </c>
      <c r="S633" s="35">
        <f t="shared" si="266"/>
        <v>0</v>
      </c>
      <c r="T633" s="35">
        <f t="shared" si="267"/>
        <v>0</v>
      </c>
      <c r="U633" s="134">
        <f>SUM($R$2:$R633)</f>
        <v>-321272.12904090888</v>
      </c>
      <c r="V633" s="134">
        <f t="shared" si="249"/>
        <v>321272.12904090888</v>
      </c>
      <c r="W633" s="35">
        <f t="shared" si="250"/>
        <v>-321.27212904090891</v>
      </c>
      <c r="X633" s="135">
        <f t="shared" si="251"/>
        <v>321.27212904090891</v>
      </c>
      <c r="Y633" s="150">
        <f t="shared" si="252"/>
        <v>598.15701611859367</v>
      </c>
      <c r="Z633" s="11">
        <f t="shared" si="253"/>
        <v>4567.1171556688869</v>
      </c>
      <c r="AA633" s="12">
        <f>1/2*'Vehicle data and specs'!$C$6*$D633^2</f>
        <v>71181.826388888905</v>
      </c>
      <c r="AB633" s="113">
        <f t="shared" si="254"/>
        <v>71.181826388888908</v>
      </c>
      <c r="AC633" s="183">
        <f t="shared" si="268"/>
        <v>0.2553969847665285</v>
      </c>
      <c r="AD633" s="42">
        <f t="shared" si="255"/>
        <v>-8.9242258066919142E-2</v>
      </c>
      <c r="AE633" s="42">
        <f t="shared" si="256"/>
        <v>8.9242258066919142E-2</v>
      </c>
      <c r="AF633" s="153">
        <f t="shared" si="269"/>
        <v>0.16615472669960935</v>
      </c>
      <c r="AG633" s="156">
        <f t="shared" si="257"/>
        <v>257.01770323272711</v>
      </c>
      <c r="AH633" s="157">
        <f t="shared" si="258"/>
        <v>7.1393806453535311E-2</v>
      </c>
      <c r="AI633" s="160">
        <f t="shared" si="259"/>
        <v>4.4713704647743615</v>
      </c>
      <c r="AJ633" s="13">
        <f t="shared" si="260"/>
        <v>0</v>
      </c>
      <c r="AK633" s="13">
        <f t="shared" si="261"/>
        <v>0</v>
      </c>
      <c r="AL633" s="161">
        <f t="shared" si="262"/>
        <v>4.4713704647743615</v>
      </c>
    </row>
    <row r="634" spans="1:38" x14ac:dyDescent="0.45">
      <c r="A634" s="45" t="s">
        <v>2</v>
      </c>
      <c r="B634" s="17">
        <v>632</v>
      </c>
      <c r="C634" s="53">
        <v>43</v>
      </c>
      <c r="D634" s="59">
        <f t="shared" si="243"/>
        <v>13.25</v>
      </c>
      <c r="E634" s="61">
        <v>47.7</v>
      </c>
      <c r="F634" s="83">
        <f t="shared" si="263"/>
        <v>0.30555555555555497</v>
      </c>
      <c r="G634" s="84">
        <f t="shared" si="264"/>
        <v>1.0999999999999979</v>
      </c>
      <c r="H634" s="93">
        <f>SUM($D$2:$D634)</f>
        <v>3427.888888888891</v>
      </c>
      <c r="I634" s="94">
        <f t="shared" si="265"/>
        <v>13.583333333333485</v>
      </c>
      <c r="J634" s="100">
        <f>'Vehicle data and specs'!$C$6*$F634</f>
        <v>258.49999999999949</v>
      </c>
      <c r="K634" s="8">
        <f>'Vehicle data and specs'!$C$6*9.81*'Vehicle data and specs'!$C$17</f>
        <v>82.99260000000001</v>
      </c>
      <c r="L634" s="10">
        <f>(1/2)*'Vehicle data and specs'!$C$20*'Vehicle data and specs'!$C$11*'Vehicle data and specs'!$C$13*$D634^2</f>
        <v>76.885402343750002</v>
      </c>
      <c r="M634" s="101">
        <f t="shared" si="244"/>
        <v>418.37800234374947</v>
      </c>
      <c r="N634" s="111">
        <f t="shared" si="245"/>
        <v>0</v>
      </c>
      <c r="O634" s="120">
        <f t="shared" si="246"/>
        <v>5682.9678651693275</v>
      </c>
      <c r="P634" s="11">
        <f>SUM($O$2:$O634)</f>
        <v>925112.11302467191</v>
      </c>
      <c r="Q634" s="121">
        <f t="shared" si="247"/>
        <v>925.11211302467188</v>
      </c>
      <c r="R634" s="133">
        <f t="shared" si="248"/>
        <v>0</v>
      </c>
      <c r="S634" s="35">
        <f t="shared" si="266"/>
        <v>0</v>
      </c>
      <c r="T634" s="35">
        <f t="shared" si="267"/>
        <v>0</v>
      </c>
      <c r="U634" s="134">
        <f>SUM($R$2:$R634)</f>
        <v>-321272.12904090888</v>
      </c>
      <c r="V634" s="134">
        <f t="shared" si="249"/>
        <v>321272.12904090888</v>
      </c>
      <c r="W634" s="35">
        <f t="shared" si="250"/>
        <v>-321.27212904090891</v>
      </c>
      <c r="X634" s="135">
        <f t="shared" si="251"/>
        <v>321.27212904090891</v>
      </c>
      <c r="Y634" s="150">
        <f t="shared" si="252"/>
        <v>603.83998398376298</v>
      </c>
      <c r="Z634" s="11">
        <f t="shared" si="253"/>
        <v>5682.9678651693275</v>
      </c>
      <c r="AA634" s="12">
        <f>1/2*'Vehicle data and specs'!$C$6*$D634^2</f>
        <v>74262.9375</v>
      </c>
      <c r="AB634" s="113">
        <f t="shared" si="254"/>
        <v>74.262937500000007</v>
      </c>
      <c r="AC634" s="183">
        <f t="shared" si="268"/>
        <v>0.25697558695129774</v>
      </c>
      <c r="AD634" s="42">
        <f t="shared" si="255"/>
        <v>-8.9242258066919142E-2</v>
      </c>
      <c r="AE634" s="42">
        <f t="shared" si="256"/>
        <v>8.9242258066919142E-2</v>
      </c>
      <c r="AF634" s="153">
        <f t="shared" si="269"/>
        <v>0.16773332888437859</v>
      </c>
      <c r="AG634" s="156">
        <f t="shared" si="257"/>
        <v>257.01770323272711</v>
      </c>
      <c r="AH634" s="157">
        <f t="shared" si="258"/>
        <v>7.1393806453535311E-2</v>
      </c>
      <c r="AI634" s="160">
        <f t="shared" si="259"/>
        <v>5.5435085310546803</v>
      </c>
      <c r="AJ634" s="13">
        <f t="shared" si="260"/>
        <v>0</v>
      </c>
      <c r="AK634" s="13">
        <f t="shared" si="261"/>
        <v>0</v>
      </c>
      <c r="AL634" s="161">
        <f t="shared" si="262"/>
        <v>5.5435085310546803</v>
      </c>
    </row>
    <row r="635" spans="1:38" x14ac:dyDescent="0.45">
      <c r="A635" s="45" t="s">
        <v>2</v>
      </c>
      <c r="B635" s="17">
        <v>633</v>
      </c>
      <c r="C635" s="53">
        <v>44</v>
      </c>
      <c r="D635" s="59">
        <f t="shared" si="243"/>
        <v>13.583333333333332</v>
      </c>
      <c r="E635" s="61">
        <v>48.9</v>
      </c>
      <c r="F635" s="83">
        <f t="shared" si="263"/>
        <v>0.36111111111111033</v>
      </c>
      <c r="G635" s="84">
        <f t="shared" si="264"/>
        <v>1.2999999999999972</v>
      </c>
      <c r="H635" s="93">
        <f>SUM($D$2:$D635)</f>
        <v>3441.4722222222244</v>
      </c>
      <c r="I635" s="94">
        <f t="shared" si="265"/>
        <v>13.972222222222172</v>
      </c>
      <c r="J635" s="100">
        <f>'Vehicle data and specs'!$C$6*$F635</f>
        <v>305.49999999999932</v>
      </c>
      <c r="K635" s="8">
        <f>'Vehicle data and specs'!$C$6*9.81*'Vehicle data and specs'!$C$17</f>
        <v>82.99260000000001</v>
      </c>
      <c r="L635" s="10">
        <f>(1/2)*'Vehicle data and specs'!$C$20*'Vehicle data and specs'!$C$11*'Vehicle data and specs'!$C$13*$D635^2</f>
        <v>80.802509982638881</v>
      </c>
      <c r="M635" s="101">
        <f t="shared" si="244"/>
        <v>469.29510998263822</v>
      </c>
      <c r="N635" s="111">
        <f t="shared" si="245"/>
        <v>0</v>
      </c>
      <c r="O635" s="120">
        <f t="shared" si="246"/>
        <v>6557.0955644796159</v>
      </c>
      <c r="P635" s="11">
        <f>SUM($O$2:$O635)</f>
        <v>931669.2085891515</v>
      </c>
      <c r="Q635" s="121">
        <f t="shared" si="247"/>
        <v>931.66920858915148</v>
      </c>
      <c r="R635" s="133">
        <f t="shared" si="248"/>
        <v>0</v>
      </c>
      <c r="S635" s="35">
        <f t="shared" si="266"/>
        <v>0</v>
      </c>
      <c r="T635" s="35">
        <f t="shared" si="267"/>
        <v>0</v>
      </c>
      <c r="U635" s="134">
        <f>SUM($R$2:$R635)</f>
        <v>-321272.12904090888</v>
      </c>
      <c r="V635" s="134">
        <f t="shared" si="249"/>
        <v>321272.12904090888</v>
      </c>
      <c r="W635" s="35">
        <f t="shared" si="250"/>
        <v>-321.27212904090891</v>
      </c>
      <c r="X635" s="135">
        <f t="shared" si="251"/>
        <v>321.27212904090891</v>
      </c>
      <c r="Y635" s="150">
        <f t="shared" si="252"/>
        <v>610.39707954824257</v>
      </c>
      <c r="Z635" s="11">
        <f t="shared" si="253"/>
        <v>6557.0955644796159</v>
      </c>
      <c r="AA635" s="12">
        <f>1/2*'Vehicle data and specs'!$C$6*$D635^2</f>
        <v>78046.437499999985</v>
      </c>
      <c r="AB635" s="113">
        <f t="shared" si="254"/>
        <v>78.046437499999982</v>
      </c>
      <c r="AC635" s="183">
        <f t="shared" si="268"/>
        <v>0.25879700238587539</v>
      </c>
      <c r="AD635" s="42">
        <f t="shared" si="255"/>
        <v>-8.9242258066919142E-2</v>
      </c>
      <c r="AE635" s="42">
        <f t="shared" si="256"/>
        <v>8.9242258066919142E-2</v>
      </c>
      <c r="AF635" s="153">
        <f t="shared" si="269"/>
        <v>0.16955474431895623</v>
      </c>
      <c r="AG635" s="156">
        <f t="shared" si="257"/>
        <v>257.01770323272711</v>
      </c>
      <c r="AH635" s="157">
        <f t="shared" si="258"/>
        <v>7.1393806453535311E-2</v>
      </c>
      <c r="AI635" s="160">
        <f t="shared" si="259"/>
        <v>6.374591910597502</v>
      </c>
      <c r="AJ635" s="13">
        <f t="shared" si="260"/>
        <v>0</v>
      </c>
      <c r="AK635" s="13">
        <f t="shared" si="261"/>
        <v>0</v>
      </c>
      <c r="AL635" s="161">
        <f t="shared" si="262"/>
        <v>6.374591910597502</v>
      </c>
    </row>
    <row r="636" spans="1:38" x14ac:dyDescent="0.45">
      <c r="A636" s="45" t="s">
        <v>2</v>
      </c>
      <c r="B636" s="17">
        <v>634</v>
      </c>
      <c r="C636" s="53">
        <v>45</v>
      </c>
      <c r="D636" s="59">
        <f t="shared" si="243"/>
        <v>13.972222222222221</v>
      </c>
      <c r="E636" s="61">
        <v>50.3</v>
      </c>
      <c r="F636" s="83">
        <f t="shared" si="263"/>
        <v>0.37500000000000039</v>
      </c>
      <c r="G636" s="84">
        <f t="shared" si="264"/>
        <v>1.3500000000000014</v>
      </c>
      <c r="H636" s="93">
        <f>SUM($D$2:$D636)</f>
        <v>3455.4444444444466</v>
      </c>
      <c r="I636" s="94">
        <f t="shared" si="265"/>
        <v>14.333333333333485</v>
      </c>
      <c r="J636" s="100">
        <f>'Vehicle data and specs'!$C$6*$F636</f>
        <v>317.25000000000034</v>
      </c>
      <c r="K636" s="8">
        <f>'Vehicle data and specs'!$C$6*9.81*'Vehicle data and specs'!$C$17</f>
        <v>82.99260000000001</v>
      </c>
      <c r="L636" s="10">
        <f>(1/2)*'Vehicle data and specs'!$C$20*'Vehicle data and specs'!$C$11*'Vehicle data and specs'!$C$13*$D636^2</f>
        <v>85.495469859182094</v>
      </c>
      <c r="M636" s="101">
        <f t="shared" si="244"/>
        <v>485.73806985918247</v>
      </c>
      <c r="N636" s="111">
        <f t="shared" si="245"/>
        <v>0</v>
      </c>
      <c r="O636" s="120">
        <f t="shared" si="246"/>
        <v>6962.2456679816887</v>
      </c>
      <c r="P636" s="11">
        <f>SUM($O$2:$O636)</f>
        <v>938631.45425713318</v>
      </c>
      <c r="Q636" s="121">
        <f t="shared" si="247"/>
        <v>938.63145425713321</v>
      </c>
      <c r="R636" s="133">
        <f t="shared" si="248"/>
        <v>0</v>
      </c>
      <c r="S636" s="35">
        <f t="shared" si="266"/>
        <v>0</v>
      </c>
      <c r="T636" s="35">
        <f t="shared" si="267"/>
        <v>0</v>
      </c>
      <c r="U636" s="134">
        <f>SUM($R$2:$R636)</f>
        <v>-321272.12904090888</v>
      </c>
      <c r="V636" s="134">
        <f t="shared" si="249"/>
        <v>321272.12904090888</v>
      </c>
      <c r="W636" s="35">
        <f t="shared" si="250"/>
        <v>-321.27212904090891</v>
      </c>
      <c r="X636" s="135">
        <f t="shared" si="251"/>
        <v>321.27212904090891</v>
      </c>
      <c r="Y636" s="150">
        <f t="shared" si="252"/>
        <v>617.35932521622431</v>
      </c>
      <c r="Z636" s="11">
        <f t="shared" si="253"/>
        <v>6962.2456679816887</v>
      </c>
      <c r="AA636" s="12">
        <f>1/2*'Vehicle data and specs'!$C$6*$D636^2</f>
        <v>82579.326388888876</v>
      </c>
      <c r="AB636" s="113">
        <f t="shared" si="254"/>
        <v>82.579326388888873</v>
      </c>
      <c r="AC636" s="183">
        <f t="shared" si="268"/>
        <v>0.26073095951587033</v>
      </c>
      <c r="AD636" s="42">
        <f t="shared" si="255"/>
        <v>-8.9242258066919142E-2</v>
      </c>
      <c r="AE636" s="42">
        <f t="shared" si="256"/>
        <v>8.9242258066919142E-2</v>
      </c>
      <c r="AF636" s="153">
        <f t="shared" si="269"/>
        <v>0.17148870144895118</v>
      </c>
      <c r="AG636" s="156">
        <f t="shared" si="257"/>
        <v>257.01770323272711</v>
      </c>
      <c r="AH636" s="157">
        <f t="shared" si="258"/>
        <v>7.1393806453535311E-2</v>
      </c>
      <c r="AI636" s="160">
        <f t="shared" si="259"/>
        <v>6.7868402538657993</v>
      </c>
      <c r="AJ636" s="13">
        <f t="shared" si="260"/>
        <v>0</v>
      </c>
      <c r="AK636" s="13">
        <f t="shared" si="261"/>
        <v>0</v>
      </c>
      <c r="AL636" s="161">
        <f t="shared" si="262"/>
        <v>6.7868402538657993</v>
      </c>
    </row>
    <row r="637" spans="1:38" x14ac:dyDescent="0.45">
      <c r="A637" s="45" t="s">
        <v>2</v>
      </c>
      <c r="B637" s="17">
        <v>635</v>
      </c>
      <c r="C637" s="53">
        <v>46</v>
      </c>
      <c r="D637" s="59">
        <f t="shared" si="243"/>
        <v>14.333333333333334</v>
      </c>
      <c r="E637" s="61">
        <v>51.6</v>
      </c>
      <c r="F637" s="83">
        <f t="shared" si="263"/>
        <v>0.31944444444444503</v>
      </c>
      <c r="G637" s="84">
        <f t="shared" si="264"/>
        <v>1.1500000000000021</v>
      </c>
      <c r="H637" s="93">
        <f>SUM($D$2:$D637)</f>
        <v>3469.7777777777801</v>
      </c>
      <c r="I637" s="94">
        <f t="shared" si="265"/>
        <v>14.611111111111313</v>
      </c>
      <c r="J637" s="100">
        <f>'Vehicle data and specs'!$C$6*$F637</f>
        <v>270.25000000000051</v>
      </c>
      <c r="K637" s="8">
        <f>'Vehicle data and specs'!$C$6*9.81*'Vehicle data and specs'!$C$17</f>
        <v>82.99260000000001</v>
      </c>
      <c r="L637" s="10">
        <f>(1/2)*'Vehicle data and specs'!$C$20*'Vehicle data and specs'!$C$11*'Vehicle data and specs'!$C$13*$D637^2</f>
        <v>89.9718263888889</v>
      </c>
      <c r="M637" s="101">
        <f t="shared" si="244"/>
        <v>443.21442638888936</v>
      </c>
      <c r="N637" s="111">
        <f t="shared" si="245"/>
        <v>0</v>
      </c>
      <c r="O637" s="120">
        <f t="shared" si="246"/>
        <v>6475.8552300155288</v>
      </c>
      <c r="P637" s="11">
        <f>SUM($O$2:$O637)</f>
        <v>945107.30948714877</v>
      </c>
      <c r="Q637" s="121">
        <f t="shared" si="247"/>
        <v>945.10730948714877</v>
      </c>
      <c r="R637" s="133">
        <f t="shared" si="248"/>
        <v>0</v>
      </c>
      <c r="S637" s="35">
        <f t="shared" si="266"/>
        <v>0</v>
      </c>
      <c r="T637" s="35">
        <f t="shared" si="267"/>
        <v>0</v>
      </c>
      <c r="U637" s="134">
        <f>SUM($R$2:$R637)</f>
        <v>-321272.12904090888</v>
      </c>
      <c r="V637" s="134">
        <f t="shared" si="249"/>
        <v>321272.12904090888</v>
      </c>
      <c r="W637" s="35">
        <f t="shared" si="250"/>
        <v>-321.27212904090891</v>
      </c>
      <c r="X637" s="135">
        <f t="shared" si="251"/>
        <v>321.27212904090891</v>
      </c>
      <c r="Y637" s="150">
        <f t="shared" si="252"/>
        <v>623.83518044623986</v>
      </c>
      <c r="Z637" s="11">
        <f t="shared" si="253"/>
        <v>6475.8552300155288</v>
      </c>
      <c r="AA637" s="12">
        <f>1/2*'Vehicle data and specs'!$C$6*$D637^2</f>
        <v>86903</v>
      </c>
      <c r="AB637" s="113">
        <f t="shared" si="254"/>
        <v>86.903000000000006</v>
      </c>
      <c r="AC637" s="183">
        <f t="shared" si="268"/>
        <v>0.26252980819087468</v>
      </c>
      <c r="AD637" s="42">
        <f t="shared" si="255"/>
        <v>-8.9242258066919142E-2</v>
      </c>
      <c r="AE637" s="42">
        <f t="shared" si="256"/>
        <v>8.9242258066919142E-2</v>
      </c>
      <c r="AF637" s="153">
        <f t="shared" si="269"/>
        <v>0.17328755012395552</v>
      </c>
      <c r="AG637" s="156">
        <f t="shared" si="257"/>
        <v>257.01770323272711</v>
      </c>
      <c r="AH637" s="157">
        <f t="shared" si="258"/>
        <v>7.1393806453535311E-2</v>
      </c>
      <c r="AI637" s="160">
        <f t="shared" si="259"/>
        <v>6.3527401115740814</v>
      </c>
      <c r="AJ637" s="13">
        <f t="shared" si="260"/>
        <v>0</v>
      </c>
      <c r="AK637" s="13">
        <f t="shared" si="261"/>
        <v>0</v>
      </c>
      <c r="AL637" s="161">
        <f t="shared" si="262"/>
        <v>6.3527401115740814</v>
      </c>
    </row>
    <row r="638" spans="1:38" x14ac:dyDescent="0.45">
      <c r="A638" s="45" t="s">
        <v>2</v>
      </c>
      <c r="B638" s="17">
        <v>636</v>
      </c>
      <c r="C638" s="53">
        <v>47</v>
      </c>
      <c r="D638" s="59">
        <f t="shared" si="243"/>
        <v>14.611111111111111</v>
      </c>
      <c r="E638" s="61">
        <v>52.6</v>
      </c>
      <c r="F638" s="83">
        <f t="shared" si="263"/>
        <v>0.19444444444444425</v>
      </c>
      <c r="G638" s="84">
        <f t="shared" si="264"/>
        <v>0.69999999999999929</v>
      </c>
      <c r="H638" s="93">
        <f>SUM($D$2:$D638)</f>
        <v>3484.3888888888914</v>
      </c>
      <c r="I638" s="94">
        <f t="shared" si="265"/>
        <v>14.722222222222172</v>
      </c>
      <c r="J638" s="100">
        <f>'Vehicle data and specs'!$C$6*$F638</f>
        <v>164.49999999999983</v>
      </c>
      <c r="K638" s="8">
        <f>'Vehicle data and specs'!$C$6*9.81*'Vehicle data and specs'!$C$17</f>
        <v>82.99260000000001</v>
      </c>
      <c r="L638" s="10">
        <f>(1/2)*'Vehicle data and specs'!$C$20*'Vehicle data and specs'!$C$11*'Vehicle data and specs'!$C$13*$D638^2</f>
        <v>93.492897955246917</v>
      </c>
      <c r="M638" s="101">
        <f t="shared" si="244"/>
        <v>340.98549795524673</v>
      </c>
      <c r="N638" s="111">
        <f t="shared" si="245"/>
        <v>0</v>
      </c>
      <c r="O638" s="120">
        <f t="shared" si="246"/>
        <v>5020.064275452226</v>
      </c>
      <c r="P638" s="11">
        <f>SUM($O$2:$O638)</f>
        <v>950127.37376260094</v>
      </c>
      <c r="Q638" s="121">
        <f t="shared" si="247"/>
        <v>950.12737376260088</v>
      </c>
      <c r="R638" s="133">
        <f t="shared" si="248"/>
        <v>0</v>
      </c>
      <c r="S638" s="35">
        <f t="shared" si="266"/>
        <v>0</v>
      </c>
      <c r="T638" s="35">
        <f t="shared" si="267"/>
        <v>0</v>
      </c>
      <c r="U638" s="134">
        <f>SUM($R$2:$R638)</f>
        <v>-321272.12904090888</v>
      </c>
      <c r="V638" s="134">
        <f t="shared" si="249"/>
        <v>321272.12904090888</v>
      </c>
      <c r="W638" s="35">
        <f t="shared" si="250"/>
        <v>-321.27212904090891</v>
      </c>
      <c r="X638" s="135">
        <f t="shared" si="251"/>
        <v>321.27212904090891</v>
      </c>
      <c r="Y638" s="150">
        <f t="shared" si="252"/>
        <v>628.85524472169197</v>
      </c>
      <c r="Z638" s="11">
        <f t="shared" si="253"/>
        <v>5020.064275452226</v>
      </c>
      <c r="AA638" s="12">
        <f>1/2*'Vehicle data and specs'!$C$6*$D638^2</f>
        <v>90303.972222222219</v>
      </c>
      <c r="AB638" s="113">
        <f t="shared" si="254"/>
        <v>90.303972222222214</v>
      </c>
      <c r="AC638" s="183">
        <f t="shared" si="268"/>
        <v>0.26392427048961137</v>
      </c>
      <c r="AD638" s="42">
        <f t="shared" si="255"/>
        <v>-8.9242258066919142E-2</v>
      </c>
      <c r="AE638" s="42">
        <f t="shared" si="256"/>
        <v>8.9242258066919142E-2</v>
      </c>
      <c r="AF638" s="153">
        <f t="shared" si="269"/>
        <v>0.17468201242269221</v>
      </c>
      <c r="AG638" s="156">
        <f t="shared" si="257"/>
        <v>257.01770323272711</v>
      </c>
      <c r="AH638" s="157">
        <f t="shared" si="258"/>
        <v>7.1393806453535311E-2</v>
      </c>
      <c r="AI638" s="160">
        <f t="shared" si="259"/>
        <v>4.9821769979016608</v>
      </c>
      <c r="AJ638" s="13">
        <f t="shared" si="260"/>
        <v>0</v>
      </c>
      <c r="AK638" s="13">
        <f t="shared" si="261"/>
        <v>0</v>
      </c>
      <c r="AL638" s="161">
        <f t="shared" si="262"/>
        <v>4.9821769979016608</v>
      </c>
    </row>
    <row r="639" spans="1:38" x14ac:dyDescent="0.45">
      <c r="A639" s="45" t="s">
        <v>2</v>
      </c>
      <c r="B639" s="17">
        <v>637</v>
      </c>
      <c r="C639" s="53">
        <v>48</v>
      </c>
      <c r="D639" s="59">
        <f t="shared" si="243"/>
        <v>14.722222222222221</v>
      </c>
      <c r="E639" s="61">
        <v>53</v>
      </c>
      <c r="F639" s="83">
        <f t="shared" si="263"/>
        <v>5.5555555555555358E-2</v>
      </c>
      <c r="G639" s="84">
        <f t="shared" si="264"/>
        <v>0.19999999999999929</v>
      </c>
      <c r="H639" s="93">
        <f>SUM($D$2:$D639)</f>
        <v>3499.1111111111136</v>
      </c>
      <c r="I639" s="94">
        <f t="shared" si="265"/>
        <v>14.722222222222172</v>
      </c>
      <c r="J639" s="100">
        <f>'Vehicle data and specs'!$C$6*$F639</f>
        <v>46.999999999999829</v>
      </c>
      <c r="K639" s="8">
        <f>'Vehicle data and specs'!$C$6*9.81*'Vehicle data and specs'!$C$17</f>
        <v>82.99260000000001</v>
      </c>
      <c r="L639" s="10">
        <f>(1/2)*'Vehicle data and specs'!$C$20*'Vehicle data and specs'!$C$11*'Vehicle data and specs'!$C$13*$D639^2</f>
        <v>94.920249807098756</v>
      </c>
      <c r="M639" s="101">
        <f t="shared" si="244"/>
        <v>224.91284980709861</v>
      </c>
      <c r="N639" s="111">
        <f t="shared" si="245"/>
        <v>0</v>
      </c>
      <c r="O639" s="120">
        <f t="shared" si="246"/>
        <v>3311.2169554933848</v>
      </c>
      <c r="P639" s="11">
        <f>SUM($O$2:$O639)</f>
        <v>953438.59071809438</v>
      </c>
      <c r="Q639" s="121">
        <f t="shared" si="247"/>
        <v>953.43859071809436</v>
      </c>
      <c r="R639" s="133">
        <f t="shared" si="248"/>
        <v>0</v>
      </c>
      <c r="S639" s="35">
        <f t="shared" si="266"/>
        <v>0</v>
      </c>
      <c r="T639" s="35">
        <f t="shared" si="267"/>
        <v>0</v>
      </c>
      <c r="U639" s="134">
        <f>SUM($R$2:$R639)</f>
        <v>-321272.12904090888</v>
      </c>
      <c r="V639" s="134">
        <f t="shared" si="249"/>
        <v>321272.12904090888</v>
      </c>
      <c r="W639" s="35">
        <f t="shared" si="250"/>
        <v>-321.27212904090891</v>
      </c>
      <c r="X639" s="135">
        <f t="shared" si="251"/>
        <v>321.27212904090891</v>
      </c>
      <c r="Y639" s="150">
        <f t="shared" si="252"/>
        <v>632.16646167718545</v>
      </c>
      <c r="Z639" s="11">
        <f t="shared" si="253"/>
        <v>3311.2169554933848</v>
      </c>
      <c r="AA639" s="12">
        <f>1/2*'Vehicle data and specs'!$C$6*$D639^2</f>
        <v>91682.638888888876</v>
      </c>
      <c r="AB639" s="113">
        <f t="shared" si="254"/>
        <v>91.682638888888874</v>
      </c>
      <c r="AC639" s="183">
        <f t="shared" si="268"/>
        <v>0.26484405297724845</v>
      </c>
      <c r="AD639" s="42">
        <f t="shared" si="255"/>
        <v>-8.9242258066919142E-2</v>
      </c>
      <c r="AE639" s="42">
        <f t="shared" si="256"/>
        <v>8.9242258066919142E-2</v>
      </c>
      <c r="AF639" s="153">
        <f t="shared" si="269"/>
        <v>0.17560179491032929</v>
      </c>
      <c r="AG639" s="156">
        <f t="shared" si="257"/>
        <v>257.01770323272711</v>
      </c>
      <c r="AH639" s="157">
        <f t="shared" si="258"/>
        <v>7.1393806453535311E-2</v>
      </c>
      <c r="AI639" s="160">
        <f t="shared" si="259"/>
        <v>3.3112169554933963</v>
      </c>
      <c r="AJ639" s="13">
        <f t="shared" si="260"/>
        <v>0</v>
      </c>
      <c r="AK639" s="13">
        <f t="shared" si="261"/>
        <v>0</v>
      </c>
      <c r="AL639" s="161">
        <f t="shared" si="262"/>
        <v>3.3112169554933963</v>
      </c>
    </row>
    <row r="640" spans="1:38" x14ac:dyDescent="0.45">
      <c r="A640" s="45" t="s">
        <v>2</v>
      </c>
      <c r="B640" s="17">
        <v>638</v>
      </c>
      <c r="C640" s="53">
        <v>49</v>
      </c>
      <c r="D640" s="59">
        <f t="shared" si="243"/>
        <v>14.722222222222221</v>
      </c>
      <c r="E640" s="61">
        <v>53</v>
      </c>
      <c r="F640" s="83">
        <f t="shared" si="263"/>
        <v>-1.3888888888889086E-2</v>
      </c>
      <c r="G640" s="84">
        <f t="shared" si="264"/>
        <v>-5.0000000000000711E-2</v>
      </c>
      <c r="H640" s="93">
        <f>SUM($D$2:$D640)</f>
        <v>3513.8333333333358</v>
      </c>
      <c r="I640" s="94">
        <f t="shared" si="265"/>
        <v>14.694444444444343</v>
      </c>
      <c r="J640" s="100">
        <f>'Vehicle data and specs'!$C$6*$F640</f>
        <v>-11.750000000000167</v>
      </c>
      <c r="K640" s="8">
        <f>'Vehicle data and specs'!$C$6*9.81*'Vehicle data and specs'!$C$17</f>
        <v>82.99260000000001</v>
      </c>
      <c r="L640" s="10">
        <f>(1/2)*'Vehicle data and specs'!$C$20*'Vehicle data and specs'!$C$11*'Vehicle data and specs'!$C$13*$D640^2</f>
        <v>94.920249807098756</v>
      </c>
      <c r="M640" s="101">
        <f t="shared" si="244"/>
        <v>166.16284980709861</v>
      </c>
      <c r="N640" s="111">
        <f t="shared" si="245"/>
        <v>0</v>
      </c>
      <c r="O640" s="120">
        <f t="shared" si="246"/>
        <v>0</v>
      </c>
      <c r="P640" s="11">
        <f>SUM($O$2:$O640)</f>
        <v>953438.59071809438</v>
      </c>
      <c r="Q640" s="121">
        <f t="shared" si="247"/>
        <v>953.43859071809436</v>
      </c>
      <c r="R640" s="133">
        <f t="shared" si="248"/>
        <v>0</v>
      </c>
      <c r="S640" s="35">
        <f t="shared" si="266"/>
        <v>0</v>
      </c>
      <c r="T640" s="35">
        <f t="shared" si="267"/>
        <v>0</v>
      </c>
      <c r="U640" s="134">
        <f>SUM($R$2:$R640)</f>
        <v>-321272.12904090888</v>
      </c>
      <c r="V640" s="134">
        <f t="shared" si="249"/>
        <v>321272.12904090888</v>
      </c>
      <c r="W640" s="35">
        <f t="shared" si="250"/>
        <v>-321.27212904090891</v>
      </c>
      <c r="X640" s="135">
        <f t="shared" si="251"/>
        <v>321.27212904090891</v>
      </c>
      <c r="Y640" s="150">
        <f t="shared" si="252"/>
        <v>632.16646167718545</v>
      </c>
      <c r="Z640" s="11">
        <f t="shared" si="253"/>
        <v>0</v>
      </c>
      <c r="AA640" s="12">
        <f>1/2*'Vehicle data and specs'!$C$6*$D640^2</f>
        <v>91682.638888888876</v>
      </c>
      <c r="AB640" s="113">
        <f t="shared" si="254"/>
        <v>91.682638888888874</v>
      </c>
      <c r="AC640" s="183">
        <f t="shared" si="268"/>
        <v>0.26484405297724845</v>
      </c>
      <c r="AD640" s="42">
        <f t="shared" si="255"/>
        <v>-8.9242258066919142E-2</v>
      </c>
      <c r="AE640" s="42">
        <f t="shared" si="256"/>
        <v>8.9242258066919142E-2</v>
      </c>
      <c r="AF640" s="153">
        <f t="shared" si="269"/>
        <v>0.17560179491032929</v>
      </c>
      <c r="AG640" s="156">
        <f t="shared" si="257"/>
        <v>257.01770323272711</v>
      </c>
      <c r="AH640" s="157">
        <f t="shared" si="258"/>
        <v>7.1393806453535311E-2</v>
      </c>
      <c r="AI640" s="160">
        <f t="shared" si="259"/>
        <v>2.4462863999378404</v>
      </c>
      <c r="AJ640" s="13">
        <f t="shared" si="260"/>
        <v>0</v>
      </c>
      <c r="AK640" s="13">
        <f t="shared" si="261"/>
        <v>0</v>
      </c>
      <c r="AL640" s="161">
        <f t="shared" si="262"/>
        <v>2.4462863999378404</v>
      </c>
    </row>
    <row r="641" spans="1:38" x14ac:dyDescent="0.45">
      <c r="A641" s="45" t="s">
        <v>2</v>
      </c>
      <c r="B641" s="17">
        <v>639</v>
      </c>
      <c r="C641" s="53">
        <v>50</v>
      </c>
      <c r="D641" s="59">
        <f t="shared" si="243"/>
        <v>14.694444444444443</v>
      </c>
      <c r="E641" s="61">
        <v>52.9</v>
      </c>
      <c r="F641" s="83">
        <f t="shared" si="263"/>
        <v>-4.1666666666666269E-2</v>
      </c>
      <c r="G641" s="84">
        <f t="shared" si="264"/>
        <v>-0.14999999999999858</v>
      </c>
      <c r="H641" s="93">
        <f>SUM($D$2:$D641)</f>
        <v>3528.5277777777801</v>
      </c>
      <c r="I641" s="94">
        <f t="shared" si="265"/>
        <v>14.638888888888687</v>
      </c>
      <c r="J641" s="100">
        <f>'Vehicle data and specs'!$C$6*$F641</f>
        <v>-35.249999999999666</v>
      </c>
      <c r="K641" s="8">
        <f>'Vehicle data and specs'!$C$6*9.81*'Vehicle data and specs'!$C$17</f>
        <v>82.99260000000001</v>
      </c>
      <c r="L641" s="10">
        <f>(1/2)*'Vehicle data and specs'!$C$20*'Vehicle data and specs'!$C$11*'Vehicle data and specs'!$C$13*$D641^2</f>
        <v>94.562398099922831</v>
      </c>
      <c r="M641" s="101">
        <f t="shared" si="244"/>
        <v>142.30499809992318</v>
      </c>
      <c r="N641" s="111">
        <f t="shared" si="245"/>
        <v>0</v>
      </c>
      <c r="O641" s="120">
        <f t="shared" si="246"/>
        <v>0</v>
      </c>
      <c r="P641" s="11">
        <f>SUM($O$2:$O641)</f>
        <v>953438.59071809438</v>
      </c>
      <c r="Q641" s="121">
        <f t="shared" si="247"/>
        <v>953.43859071809436</v>
      </c>
      <c r="R641" s="133">
        <f t="shared" si="248"/>
        <v>0</v>
      </c>
      <c r="S641" s="35">
        <f t="shared" si="266"/>
        <v>0</v>
      </c>
      <c r="T641" s="35">
        <f t="shared" si="267"/>
        <v>0</v>
      </c>
      <c r="U641" s="134">
        <f>SUM($R$2:$R641)</f>
        <v>-321272.12904090888</v>
      </c>
      <c r="V641" s="134">
        <f t="shared" si="249"/>
        <v>321272.12904090888</v>
      </c>
      <c r="W641" s="35">
        <f t="shared" si="250"/>
        <v>-321.27212904090891</v>
      </c>
      <c r="X641" s="135">
        <f t="shared" si="251"/>
        <v>321.27212904090891</v>
      </c>
      <c r="Y641" s="150">
        <f t="shared" si="252"/>
        <v>632.16646167718545</v>
      </c>
      <c r="Z641" s="11">
        <f t="shared" si="253"/>
        <v>0</v>
      </c>
      <c r="AA641" s="12">
        <f>1/2*'Vehicle data and specs'!$C$6*$D641^2</f>
        <v>91336.993055555533</v>
      </c>
      <c r="AB641" s="113">
        <f t="shared" si="254"/>
        <v>91.336993055555538</v>
      </c>
      <c r="AC641" s="183">
        <f t="shared" si="268"/>
        <v>0.26484405297724845</v>
      </c>
      <c r="AD641" s="42">
        <f t="shared" si="255"/>
        <v>-8.9242258066919142E-2</v>
      </c>
      <c r="AE641" s="42">
        <f t="shared" si="256"/>
        <v>8.9242258066919142E-2</v>
      </c>
      <c r="AF641" s="153">
        <f t="shared" si="269"/>
        <v>0.17560179491032929</v>
      </c>
      <c r="AG641" s="156">
        <f t="shared" si="257"/>
        <v>257.01770323272711</v>
      </c>
      <c r="AH641" s="157">
        <f t="shared" si="258"/>
        <v>7.1393806453535311E-2</v>
      </c>
      <c r="AI641" s="160">
        <f t="shared" si="259"/>
        <v>2.0910928887460933</v>
      </c>
      <c r="AJ641" s="13">
        <f t="shared" si="260"/>
        <v>0</v>
      </c>
      <c r="AK641" s="13">
        <f t="shared" si="261"/>
        <v>0</v>
      </c>
      <c r="AL641" s="161">
        <f t="shared" si="262"/>
        <v>2.0910928887460933</v>
      </c>
    </row>
    <row r="642" spans="1:38" x14ac:dyDescent="0.45">
      <c r="A642" s="45" t="s">
        <v>2</v>
      </c>
      <c r="B642" s="17">
        <v>640</v>
      </c>
      <c r="C642" s="53">
        <v>51</v>
      </c>
      <c r="D642" s="59">
        <f t="shared" ref="D642:D705" si="270">$E642/3.6</f>
        <v>14.638888888888889</v>
      </c>
      <c r="E642" s="61">
        <v>52.7</v>
      </c>
      <c r="F642" s="83">
        <f t="shared" si="263"/>
        <v>-4.1666666666666269E-2</v>
      </c>
      <c r="G642" s="84">
        <f t="shared" si="264"/>
        <v>-0.14999999999999858</v>
      </c>
      <c r="H642" s="93">
        <f>SUM($D$2:$D642)</f>
        <v>3543.1666666666688</v>
      </c>
      <c r="I642" s="94">
        <f t="shared" si="265"/>
        <v>14.611111111111313</v>
      </c>
      <c r="J642" s="100">
        <f>'Vehicle data and specs'!$C$6*$F642</f>
        <v>-35.249999999999666</v>
      </c>
      <c r="K642" s="8">
        <f>'Vehicle data and specs'!$C$6*9.81*'Vehicle data and specs'!$C$17</f>
        <v>82.99260000000001</v>
      </c>
      <c r="L642" s="10">
        <f>(1/2)*'Vehicle data and specs'!$C$20*'Vehicle data and specs'!$C$11*'Vehicle data and specs'!$C$13*$D642^2</f>
        <v>93.848722173996933</v>
      </c>
      <c r="M642" s="101">
        <f t="shared" ref="M642:M705" si="271">SUM($J642:$L642)</f>
        <v>141.59132217399727</v>
      </c>
      <c r="N642" s="111">
        <f t="shared" ref="N642:N705" si="272">IF($M642&gt;0.0001, 0, 1)</f>
        <v>0</v>
      </c>
      <c r="O642" s="120">
        <f t="shared" ref="O642:O705" si="273">IF($F642&lt;0.000001,0,$M642*$I642)</f>
        <v>0</v>
      </c>
      <c r="P642" s="11">
        <f>SUM($O$2:$O642)</f>
        <v>953438.59071809438</v>
      </c>
      <c r="Q642" s="121">
        <f t="shared" ref="Q642:Q705" si="274">$P642/1000</f>
        <v>953.43859071809436</v>
      </c>
      <c r="R642" s="133">
        <f t="shared" ref="R642:R705" si="275">IF($M642&gt;0,0,$M642*$I642)</f>
        <v>0</v>
      </c>
      <c r="S642" s="35">
        <f t="shared" si="266"/>
        <v>0</v>
      </c>
      <c r="T642" s="35">
        <f t="shared" si="267"/>
        <v>0</v>
      </c>
      <c r="U642" s="134">
        <f>SUM($R$2:$R642)</f>
        <v>-321272.12904090888</v>
      </c>
      <c r="V642" s="134">
        <f t="shared" ref="V642:V705" si="276">$U642*-1</f>
        <v>321272.12904090888</v>
      </c>
      <c r="W642" s="35">
        <f t="shared" ref="W642:W705" si="277">$U642/1000</f>
        <v>-321.27212904090891</v>
      </c>
      <c r="X642" s="135">
        <f t="shared" ref="X642:X705" si="278">$W642*-1</f>
        <v>321.27212904090891</v>
      </c>
      <c r="Y642" s="150">
        <f t="shared" ref="Y642:Y705" si="279">Q642-X642</f>
        <v>632.16646167718545</v>
      </c>
      <c r="Z642" s="11">
        <f t="shared" ref="Z642:Z705" si="280">$O642+$R642</f>
        <v>0</v>
      </c>
      <c r="AA642" s="12">
        <f>1/2*'Vehicle data and specs'!$C$6*$D642^2</f>
        <v>90647.659722222234</v>
      </c>
      <c r="AB642" s="113">
        <f t="shared" ref="AB642:AB705" si="281">$AA642/1000</f>
        <v>90.64765972222223</v>
      </c>
      <c r="AC642" s="183">
        <f t="shared" si="268"/>
        <v>0.26484405297724845</v>
      </c>
      <c r="AD642" s="42">
        <f t="shared" ref="AD642:AD705" si="282">$W642/3600</f>
        <v>-8.9242258066919142E-2</v>
      </c>
      <c r="AE642" s="42">
        <f t="shared" ref="AE642:AE705" si="283">$X642/3600</f>
        <v>8.9242258066919142E-2</v>
      </c>
      <c r="AF642" s="153">
        <f t="shared" si="269"/>
        <v>0.17560179491032929</v>
      </c>
      <c r="AG642" s="156">
        <f t="shared" ref="AG642:AG705" si="284">$X642*80%</f>
        <v>257.01770323272711</v>
      </c>
      <c r="AH642" s="157">
        <f t="shared" ref="AH642:AH705" si="285">$AG642/3600</f>
        <v>7.1393806453535311E-2</v>
      </c>
      <c r="AI642" s="160">
        <f t="shared" ref="AI642:AI705" si="286">IF($AL642&gt;0,$AL642,0)</f>
        <v>2.0727396329360159</v>
      </c>
      <c r="AJ642" s="13">
        <f t="shared" ref="AJ642:AJ705" si="287">IF($AL642&lt;0,$AL642,0)</f>
        <v>0</v>
      </c>
      <c r="AK642" s="13">
        <f t="shared" ref="AK642:AK705" si="288">$AJ642*-1</f>
        <v>0</v>
      </c>
      <c r="AL642" s="161">
        <f t="shared" ref="AL642:AL705" si="289">($M642*$D642)/1000</f>
        <v>2.0727396329360159</v>
      </c>
    </row>
    <row r="643" spans="1:38" x14ac:dyDescent="0.45">
      <c r="A643" s="45" t="s">
        <v>2</v>
      </c>
      <c r="B643" s="17">
        <v>641</v>
      </c>
      <c r="C643" s="53">
        <v>52</v>
      </c>
      <c r="D643" s="59">
        <f t="shared" si="270"/>
        <v>14.611111111111111</v>
      </c>
      <c r="E643" s="61">
        <v>52.6</v>
      </c>
      <c r="F643" s="83">
        <f t="shared" ref="F643:F706" si="290">($E644-$E642)/2/3.6</f>
        <v>5.5555555555555358E-2</v>
      </c>
      <c r="G643" s="84">
        <f t="shared" ref="G643:G706" si="291">($E644-$E642)/2</f>
        <v>0.19999999999999929</v>
      </c>
      <c r="H643" s="93">
        <f>SUM($D$2:$D643)</f>
        <v>3557.7777777777801</v>
      </c>
      <c r="I643" s="94">
        <f t="shared" ref="I643:I706" si="292">$H644-$H643</f>
        <v>14.75</v>
      </c>
      <c r="J643" s="100">
        <f>'Vehicle data and specs'!$C$6*$F643</f>
        <v>46.999999999999829</v>
      </c>
      <c r="K643" s="8">
        <f>'Vehicle data and specs'!$C$6*9.81*'Vehicle data and specs'!$C$17</f>
        <v>82.99260000000001</v>
      </c>
      <c r="L643" s="10">
        <f>(1/2)*'Vehicle data and specs'!$C$20*'Vehicle data and specs'!$C$11*'Vehicle data and specs'!$C$13*$D643^2</f>
        <v>93.492897955246917</v>
      </c>
      <c r="M643" s="101">
        <f t="shared" si="271"/>
        <v>223.48549795524676</v>
      </c>
      <c r="N643" s="111">
        <f t="shared" si="272"/>
        <v>0</v>
      </c>
      <c r="O643" s="120">
        <f t="shared" si="273"/>
        <v>3296.4110948398898</v>
      </c>
      <c r="P643" s="11">
        <f>SUM($O$2:$O643)</f>
        <v>956735.00181293429</v>
      </c>
      <c r="Q643" s="121">
        <f t="shared" si="274"/>
        <v>956.73500181293434</v>
      </c>
      <c r="R643" s="133">
        <f t="shared" si="275"/>
        <v>0</v>
      </c>
      <c r="S643" s="35">
        <f t="shared" ref="S643:S706" si="293">R643*-1</f>
        <v>0</v>
      </c>
      <c r="T643" s="35">
        <f t="shared" ref="T643:T706" si="294">S643/1000</f>
        <v>0</v>
      </c>
      <c r="U643" s="134">
        <f>SUM($R$2:$R643)</f>
        <v>-321272.12904090888</v>
      </c>
      <c r="V643" s="134">
        <f t="shared" si="276"/>
        <v>321272.12904090888</v>
      </c>
      <c r="W643" s="35">
        <f t="shared" si="277"/>
        <v>-321.27212904090891</v>
      </c>
      <c r="X643" s="135">
        <f t="shared" si="278"/>
        <v>321.27212904090891</v>
      </c>
      <c r="Y643" s="150">
        <f t="shared" si="279"/>
        <v>635.46287277202543</v>
      </c>
      <c r="Z643" s="11">
        <f t="shared" si="280"/>
        <v>3296.4110948398898</v>
      </c>
      <c r="AA643" s="12">
        <f>1/2*'Vehicle data and specs'!$C$6*$D643^2</f>
        <v>90303.972222222219</v>
      </c>
      <c r="AB643" s="113">
        <f t="shared" si="281"/>
        <v>90.303972222222214</v>
      </c>
      <c r="AC643" s="183">
        <f t="shared" ref="AC643:AC706" si="295">$Q643/3600</f>
        <v>0.26575972272581511</v>
      </c>
      <c r="AD643" s="42">
        <f t="shared" si="282"/>
        <v>-8.9242258066919142E-2</v>
      </c>
      <c r="AE643" s="42">
        <f t="shared" si="283"/>
        <v>8.9242258066919142E-2</v>
      </c>
      <c r="AF643" s="153">
        <f t="shared" ref="AF643:AF706" si="296">AC643-AE643</f>
        <v>0.17651746465889595</v>
      </c>
      <c r="AG643" s="156">
        <f t="shared" si="284"/>
        <v>257.01770323272711</v>
      </c>
      <c r="AH643" s="157">
        <f t="shared" si="285"/>
        <v>7.1393806453535311E-2</v>
      </c>
      <c r="AI643" s="160">
        <f t="shared" si="286"/>
        <v>3.2653714423461051</v>
      </c>
      <c r="AJ643" s="13">
        <f t="shared" si="287"/>
        <v>0</v>
      </c>
      <c r="AK643" s="13">
        <f t="shared" si="288"/>
        <v>0</v>
      </c>
      <c r="AL643" s="161">
        <f t="shared" si="289"/>
        <v>3.2653714423461051</v>
      </c>
    </row>
    <row r="644" spans="1:38" x14ac:dyDescent="0.45">
      <c r="A644" s="45" t="s">
        <v>2</v>
      </c>
      <c r="B644" s="17">
        <v>642</v>
      </c>
      <c r="C644" s="53">
        <v>53</v>
      </c>
      <c r="D644" s="59">
        <f t="shared" si="270"/>
        <v>14.75</v>
      </c>
      <c r="E644" s="61">
        <v>53.1</v>
      </c>
      <c r="F644" s="83">
        <f t="shared" si="290"/>
        <v>0.23611111111111052</v>
      </c>
      <c r="G644" s="84">
        <f t="shared" si="291"/>
        <v>0.84999999999999787</v>
      </c>
      <c r="H644" s="93">
        <f>SUM($D$2:$D644)</f>
        <v>3572.5277777777801</v>
      </c>
      <c r="I644" s="94">
        <f t="shared" si="292"/>
        <v>15.083333333333485</v>
      </c>
      <c r="J644" s="100">
        <f>'Vehicle data and specs'!$C$6*$F644</f>
        <v>199.74999999999949</v>
      </c>
      <c r="K644" s="8">
        <f>'Vehicle data and specs'!$C$6*9.81*'Vehicle data and specs'!$C$17</f>
        <v>82.99260000000001</v>
      </c>
      <c r="L644" s="10">
        <f>(1/2)*'Vehicle data and specs'!$C$20*'Vehicle data and specs'!$C$11*'Vehicle data and specs'!$C$13*$D644^2</f>
        <v>95.278777343750008</v>
      </c>
      <c r="M644" s="101">
        <f t="shared" si="271"/>
        <v>378.02137734374946</v>
      </c>
      <c r="N644" s="111">
        <f t="shared" si="272"/>
        <v>0</v>
      </c>
      <c r="O644" s="120">
        <f t="shared" si="273"/>
        <v>5701.8224416016119</v>
      </c>
      <c r="P644" s="11">
        <f>SUM($O$2:$O644)</f>
        <v>962436.82425453595</v>
      </c>
      <c r="Q644" s="121">
        <f t="shared" si="274"/>
        <v>962.43682425453596</v>
      </c>
      <c r="R644" s="133">
        <f t="shared" si="275"/>
        <v>0</v>
      </c>
      <c r="S644" s="35">
        <f t="shared" si="293"/>
        <v>0</v>
      </c>
      <c r="T644" s="35">
        <f t="shared" si="294"/>
        <v>0</v>
      </c>
      <c r="U644" s="134">
        <f>SUM($R$2:$R644)</f>
        <v>-321272.12904090888</v>
      </c>
      <c r="V644" s="134">
        <f t="shared" si="276"/>
        <v>321272.12904090888</v>
      </c>
      <c r="W644" s="35">
        <f t="shared" si="277"/>
        <v>-321.27212904090891</v>
      </c>
      <c r="X644" s="135">
        <f t="shared" si="278"/>
        <v>321.27212904090891</v>
      </c>
      <c r="Y644" s="150">
        <f t="shared" si="279"/>
        <v>641.16469521362706</v>
      </c>
      <c r="Z644" s="11">
        <f t="shared" si="280"/>
        <v>5701.8224416016119</v>
      </c>
      <c r="AA644" s="12">
        <f>1/2*'Vehicle data and specs'!$C$6*$D644^2</f>
        <v>92028.9375</v>
      </c>
      <c r="AB644" s="113">
        <f t="shared" si="281"/>
        <v>92.028937499999998</v>
      </c>
      <c r="AC644" s="183">
        <f t="shared" si="295"/>
        <v>0.26734356229292666</v>
      </c>
      <c r="AD644" s="42">
        <f t="shared" si="282"/>
        <v>-8.9242258066919142E-2</v>
      </c>
      <c r="AE644" s="42">
        <f t="shared" si="283"/>
        <v>8.9242258066919142E-2</v>
      </c>
      <c r="AF644" s="153">
        <f t="shared" si="296"/>
        <v>0.17810130422600751</v>
      </c>
      <c r="AG644" s="156">
        <f t="shared" si="284"/>
        <v>257.01770323272711</v>
      </c>
      <c r="AH644" s="157">
        <f t="shared" si="285"/>
        <v>7.1393806453535311E-2</v>
      </c>
      <c r="AI644" s="160">
        <f t="shared" si="286"/>
        <v>5.5758153158203045</v>
      </c>
      <c r="AJ644" s="13">
        <f t="shared" si="287"/>
        <v>0</v>
      </c>
      <c r="AK644" s="13">
        <f t="shared" si="288"/>
        <v>0</v>
      </c>
      <c r="AL644" s="161">
        <f t="shared" si="289"/>
        <v>5.5758153158203045</v>
      </c>
    </row>
    <row r="645" spans="1:38" x14ac:dyDescent="0.45">
      <c r="A645" s="45" t="s">
        <v>2</v>
      </c>
      <c r="B645" s="17">
        <v>643</v>
      </c>
      <c r="C645" s="53">
        <v>54</v>
      </c>
      <c r="D645" s="59">
        <f t="shared" si="270"/>
        <v>15.083333333333332</v>
      </c>
      <c r="E645" s="61">
        <v>54.3</v>
      </c>
      <c r="F645" s="83">
        <f t="shared" si="290"/>
        <v>0.29166666666666685</v>
      </c>
      <c r="G645" s="84">
        <f t="shared" si="291"/>
        <v>1.0500000000000007</v>
      </c>
      <c r="H645" s="93">
        <f>SUM($D$2:$D645)</f>
        <v>3587.6111111111136</v>
      </c>
      <c r="I645" s="94">
        <f t="shared" si="292"/>
        <v>15.333333333333485</v>
      </c>
      <c r="J645" s="100">
        <f>'Vehicle data and specs'!$C$6*$F645</f>
        <v>246.75000000000017</v>
      </c>
      <c r="K645" s="8">
        <f>'Vehicle data and specs'!$C$6*9.81*'Vehicle data and specs'!$C$17</f>
        <v>82.99260000000001</v>
      </c>
      <c r="L645" s="10">
        <f>(1/2)*'Vehicle data and specs'!$C$20*'Vehicle data and specs'!$C$11*'Vehicle data and specs'!$C$13*$D645^2</f>
        <v>99.633822482638877</v>
      </c>
      <c r="M645" s="101">
        <f t="shared" si="271"/>
        <v>429.37642248263904</v>
      </c>
      <c r="N645" s="111">
        <f t="shared" si="272"/>
        <v>0</v>
      </c>
      <c r="O645" s="120">
        <f t="shared" si="273"/>
        <v>6583.7718114005302</v>
      </c>
      <c r="P645" s="11">
        <f>SUM($O$2:$O645)</f>
        <v>969020.59606593649</v>
      </c>
      <c r="Q645" s="121">
        <f t="shared" si="274"/>
        <v>969.0205960659365</v>
      </c>
      <c r="R645" s="133">
        <f t="shared" si="275"/>
        <v>0</v>
      </c>
      <c r="S645" s="35">
        <f t="shared" si="293"/>
        <v>0</v>
      </c>
      <c r="T645" s="35">
        <f t="shared" si="294"/>
        <v>0</v>
      </c>
      <c r="U645" s="134">
        <f>SUM($R$2:$R645)</f>
        <v>-321272.12904090888</v>
      </c>
      <c r="V645" s="134">
        <f t="shared" si="276"/>
        <v>321272.12904090888</v>
      </c>
      <c r="W645" s="35">
        <f t="shared" si="277"/>
        <v>-321.27212904090891</v>
      </c>
      <c r="X645" s="135">
        <f t="shared" si="278"/>
        <v>321.27212904090891</v>
      </c>
      <c r="Y645" s="150">
        <f t="shared" si="279"/>
        <v>647.74846702502759</v>
      </c>
      <c r="Z645" s="11">
        <f t="shared" si="280"/>
        <v>6583.7718114005302</v>
      </c>
      <c r="AA645" s="12">
        <f>1/2*'Vehicle data and specs'!$C$6*$D645^2</f>
        <v>96235.437499999985</v>
      </c>
      <c r="AB645" s="113">
        <f t="shared" si="281"/>
        <v>96.235437499999989</v>
      </c>
      <c r="AC645" s="183">
        <f t="shared" si="295"/>
        <v>0.26917238779609348</v>
      </c>
      <c r="AD645" s="42">
        <f t="shared" si="282"/>
        <v>-8.9242258066919142E-2</v>
      </c>
      <c r="AE645" s="42">
        <f t="shared" si="283"/>
        <v>8.9242258066919142E-2</v>
      </c>
      <c r="AF645" s="153">
        <f t="shared" si="296"/>
        <v>0.17993012972917433</v>
      </c>
      <c r="AG645" s="156">
        <f t="shared" si="284"/>
        <v>257.01770323272711</v>
      </c>
      <c r="AH645" s="157">
        <f t="shared" si="285"/>
        <v>7.1393806453535311E-2</v>
      </c>
      <c r="AI645" s="160">
        <f t="shared" si="286"/>
        <v>6.4764277057798054</v>
      </c>
      <c r="AJ645" s="13">
        <f t="shared" si="287"/>
        <v>0</v>
      </c>
      <c r="AK645" s="13">
        <f t="shared" si="288"/>
        <v>0</v>
      </c>
      <c r="AL645" s="161">
        <f t="shared" si="289"/>
        <v>6.4764277057798054</v>
      </c>
    </row>
    <row r="646" spans="1:38" x14ac:dyDescent="0.45">
      <c r="A646" s="45" t="s">
        <v>2</v>
      </c>
      <c r="B646" s="17">
        <v>644</v>
      </c>
      <c r="C646" s="53">
        <v>55</v>
      </c>
      <c r="D646" s="59">
        <f t="shared" si="270"/>
        <v>15.333333333333334</v>
      </c>
      <c r="E646" s="61">
        <v>55.2</v>
      </c>
      <c r="F646" s="83">
        <f t="shared" si="290"/>
        <v>0.16666666666666705</v>
      </c>
      <c r="G646" s="84">
        <f t="shared" si="291"/>
        <v>0.60000000000000142</v>
      </c>
      <c r="H646" s="93">
        <f>SUM($D$2:$D646)</f>
        <v>3602.9444444444471</v>
      </c>
      <c r="I646" s="94">
        <f t="shared" si="292"/>
        <v>15.416666666666515</v>
      </c>
      <c r="J646" s="100">
        <f>'Vehicle data and specs'!$C$6*$F646</f>
        <v>141.00000000000031</v>
      </c>
      <c r="K646" s="8">
        <f>'Vehicle data and specs'!$C$6*9.81*'Vehicle data and specs'!$C$17</f>
        <v>82.99260000000001</v>
      </c>
      <c r="L646" s="10">
        <f>(1/2)*'Vehicle data and specs'!$C$20*'Vehicle data and specs'!$C$11*'Vehicle data and specs'!$C$13*$D646^2</f>
        <v>102.96397222222224</v>
      </c>
      <c r="M646" s="101">
        <f t="shared" si="271"/>
        <v>326.95657222222258</v>
      </c>
      <c r="N646" s="111">
        <f t="shared" si="272"/>
        <v>0</v>
      </c>
      <c r="O646" s="120">
        <f t="shared" si="273"/>
        <v>5040.5804884258814</v>
      </c>
      <c r="P646" s="11">
        <f>SUM($O$2:$O646)</f>
        <v>974061.17655436241</v>
      </c>
      <c r="Q646" s="121">
        <f t="shared" si="274"/>
        <v>974.06117655436242</v>
      </c>
      <c r="R646" s="133">
        <f t="shared" si="275"/>
        <v>0</v>
      </c>
      <c r="S646" s="35">
        <f t="shared" si="293"/>
        <v>0</v>
      </c>
      <c r="T646" s="35">
        <f t="shared" si="294"/>
        <v>0</v>
      </c>
      <c r="U646" s="134">
        <f>SUM($R$2:$R646)</f>
        <v>-321272.12904090888</v>
      </c>
      <c r="V646" s="134">
        <f t="shared" si="276"/>
        <v>321272.12904090888</v>
      </c>
      <c r="W646" s="35">
        <f t="shared" si="277"/>
        <v>-321.27212904090891</v>
      </c>
      <c r="X646" s="135">
        <f t="shared" si="278"/>
        <v>321.27212904090891</v>
      </c>
      <c r="Y646" s="150">
        <f t="shared" si="279"/>
        <v>652.78904751345351</v>
      </c>
      <c r="Z646" s="11">
        <f t="shared" si="280"/>
        <v>5040.5804884258814</v>
      </c>
      <c r="AA646" s="12">
        <f>1/2*'Vehicle data and specs'!$C$6*$D646^2</f>
        <v>99452.000000000015</v>
      </c>
      <c r="AB646" s="113">
        <f t="shared" si="281"/>
        <v>99.452000000000012</v>
      </c>
      <c r="AC646" s="183">
        <f t="shared" si="295"/>
        <v>0.27057254904287847</v>
      </c>
      <c r="AD646" s="42">
        <f t="shared" si="282"/>
        <v>-8.9242258066919142E-2</v>
      </c>
      <c r="AE646" s="42">
        <f t="shared" si="283"/>
        <v>8.9242258066919142E-2</v>
      </c>
      <c r="AF646" s="153">
        <f t="shared" si="296"/>
        <v>0.18133029097595932</v>
      </c>
      <c r="AG646" s="156">
        <f t="shared" si="284"/>
        <v>257.01770323272711</v>
      </c>
      <c r="AH646" s="157">
        <f t="shared" si="285"/>
        <v>7.1393806453535311E-2</v>
      </c>
      <c r="AI646" s="160">
        <f t="shared" si="286"/>
        <v>5.0133341074074131</v>
      </c>
      <c r="AJ646" s="13">
        <f t="shared" si="287"/>
        <v>0</v>
      </c>
      <c r="AK646" s="13">
        <f t="shared" si="288"/>
        <v>0</v>
      </c>
      <c r="AL646" s="161">
        <f t="shared" si="289"/>
        <v>5.0133341074074131</v>
      </c>
    </row>
    <row r="647" spans="1:38" x14ac:dyDescent="0.45">
      <c r="A647" s="45" t="s">
        <v>2</v>
      </c>
      <c r="B647" s="17">
        <v>645</v>
      </c>
      <c r="C647" s="53">
        <v>56</v>
      </c>
      <c r="D647" s="59">
        <f t="shared" si="270"/>
        <v>15.416666666666666</v>
      </c>
      <c r="E647" s="61">
        <v>55.5</v>
      </c>
      <c r="F647" s="83">
        <f t="shared" si="290"/>
        <v>9.7222222222221627E-2</v>
      </c>
      <c r="G647" s="84">
        <f t="shared" si="291"/>
        <v>0.34999999999999787</v>
      </c>
      <c r="H647" s="93">
        <f>SUM($D$2:$D647)</f>
        <v>3618.3611111111136</v>
      </c>
      <c r="I647" s="94">
        <f t="shared" si="292"/>
        <v>15.527777777777828</v>
      </c>
      <c r="J647" s="100">
        <f>'Vehicle data and specs'!$C$6*$F647</f>
        <v>82.249999999999503</v>
      </c>
      <c r="K647" s="8">
        <f>'Vehicle data and specs'!$C$6*9.81*'Vehicle data and specs'!$C$17</f>
        <v>82.99260000000001</v>
      </c>
      <c r="L647" s="10">
        <f>(1/2)*'Vehicle data and specs'!$C$20*'Vehicle data and specs'!$C$11*'Vehicle data and specs'!$C$13*$D647^2</f>
        <v>104.08618706597223</v>
      </c>
      <c r="M647" s="101">
        <f t="shared" si="271"/>
        <v>269.32878706597177</v>
      </c>
      <c r="N647" s="111">
        <f t="shared" si="272"/>
        <v>0</v>
      </c>
      <c r="O647" s="120">
        <f t="shared" si="273"/>
        <v>4182.0775547188532</v>
      </c>
      <c r="P647" s="11">
        <f>SUM($O$2:$O647)</f>
        <v>978243.25410908123</v>
      </c>
      <c r="Q647" s="121">
        <f t="shared" si="274"/>
        <v>978.24325410908125</v>
      </c>
      <c r="R647" s="133">
        <f t="shared" si="275"/>
        <v>0</v>
      </c>
      <c r="S647" s="35">
        <f t="shared" si="293"/>
        <v>0</v>
      </c>
      <c r="T647" s="35">
        <f t="shared" si="294"/>
        <v>0</v>
      </c>
      <c r="U647" s="134">
        <f>SUM($R$2:$R647)</f>
        <v>-321272.12904090888</v>
      </c>
      <c r="V647" s="134">
        <f t="shared" si="276"/>
        <v>321272.12904090888</v>
      </c>
      <c r="W647" s="35">
        <f t="shared" si="277"/>
        <v>-321.27212904090891</v>
      </c>
      <c r="X647" s="135">
        <f t="shared" si="278"/>
        <v>321.27212904090891</v>
      </c>
      <c r="Y647" s="150">
        <f t="shared" si="279"/>
        <v>656.97112506817234</v>
      </c>
      <c r="Z647" s="11">
        <f t="shared" si="280"/>
        <v>4182.0775547188532</v>
      </c>
      <c r="AA647" s="12">
        <f>1/2*'Vehicle data and specs'!$C$6*$D647^2</f>
        <v>100535.93749999999</v>
      </c>
      <c r="AB647" s="113">
        <f t="shared" si="281"/>
        <v>100.53593749999999</v>
      </c>
      <c r="AC647" s="183">
        <f t="shared" si="295"/>
        <v>0.27173423725252255</v>
      </c>
      <c r="AD647" s="42">
        <f t="shared" si="282"/>
        <v>-8.9242258066919142E-2</v>
      </c>
      <c r="AE647" s="42">
        <f t="shared" si="283"/>
        <v>8.9242258066919142E-2</v>
      </c>
      <c r="AF647" s="153">
        <f t="shared" si="296"/>
        <v>0.18249197918560339</v>
      </c>
      <c r="AG647" s="156">
        <f t="shared" si="284"/>
        <v>257.01770323272711</v>
      </c>
      <c r="AH647" s="157">
        <f t="shared" si="285"/>
        <v>7.1393806453535311E-2</v>
      </c>
      <c r="AI647" s="160">
        <f t="shared" si="286"/>
        <v>4.1521521339337317</v>
      </c>
      <c r="AJ647" s="13">
        <f t="shared" si="287"/>
        <v>0</v>
      </c>
      <c r="AK647" s="13">
        <f t="shared" si="288"/>
        <v>0</v>
      </c>
      <c r="AL647" s="161">
        <f t="shared" si="289"/>
        <v>4.1521521339337317</v>
      </c>
    </row>
    <row r="648" spans="1:38" x14ac:dyDescent="0.45">
      <c r="A648" s="45" t="s">
        <v>2</v>
      </c>
      <c r="B648" s="17">
        <v>646</v>
      </c>
      <c r="C648" s="53">
        <v>57</v>
      </c>
      <c r="D648" s="59">
        <f t="shared" si="270"/>
        <v>15.527777777777777</v>
      </c>
      <c r="E648" s="61">
        <v>55.9</v>
      </c>
      <c r="F648" s="83">
        <f t="shared" si="290"/>
        <v>0.11111111111111072</v>
      </c>
      <c r="G648" s="84">
        <f t="shared" si="291"/>
        <v>0.39999999999999858</v>
      </c>
      <c r="H648" s="93">
        <f>SUM($D$2:$D648)</f>
        <v>3633.8888888888914</v>
      </c>
      <c r="I648" s="94">
        <f t="shared" si="292"/>
        <v>15.638888888888687</v>
      </c>
      <c r="J648" s="100">
        <f>'Vehicle data and specs'!$C$6*$F648</f>
        <v>93.999999999999659</v>
      </c>
      <c r="K648" s="8">
        <f>'Vehicle data and specs'!$C$6*9.81*'Vehicle data and specs'!$C$17</f>
        <v>82.99260000000001</v>
      </c>
      <c r="L648" s="10">
        <f>(1/2)*'Vehicle data and specs'!$C$20*'Vehicle data and specs'!$C$11*'Vehicle data and specs'!$C$13*$D648^2</f>
        <v>105.59193513695988</v>
      </c>
      <c r="M648" s="101">
        <f t="shared" si="271"/>
        <v>282.58453513695952</v>
      </c>
      <c r="N648" s="111">
        <f t="shared" si="272"/>
        <v>0</v>
      </c>
      <c r="O648" s="120">
        <f t="shared" si="273"/>
        <v>4419.3081467251704</v>
      </c>
      <c r="P648" s="11">
        <f>SUM($O$2:$O648)</f>
        <v>982662.56225580641</v>
      </c>
      <c r="Q648" s="121">
        <f t="shared" si="274"/>
        <v>982.66256225580639</v>
      </c>
      <c r="R648" s="133">
        <f t="shared" si="275"/>
        <v>0</v>
      </c>
      <c r="S648" s="35">
        <f t="shared" si="293"/>
        <v>0</v>
      </c>
      <c r="T648" s="35">
        <f t="shared" si="294"/>
        <v>0</v>
      </c>
      <c r="U648" s="134">
        <f>SUM($R$2:$R648)</f>
        <v>-321272.12904090888</v>
      </c>
      <c r="V648" s="134">
        <f t="shared" si="276"/>
        <v>321272.12904090888</v>
      </c>
      <c r="W648" s="35">
        <f t="shared" si="277"/>
        <v>-321.27212904090891</v>
      </c>
      <c r="X648" s="135">
        <f t="shared" si="278"/>
        <v>321.27212904090891</v>
      </c>
      <c r="Y648" s="150">
        <f t="shared" si="279"/>
        <v>661.39043321489748</v>
      </c>
      <c r="Z648" s="11">
        <f t="shared" si="280"/>
        <v>4419.3081467251704</v>
      </c>
      <c r="AA648" s="12">
        <f>1/2*'Vehicle data and specs'!$C$6*$D648^2</f>
        <v>101990.32638888888</v>
      </c>
      <c r="AB648" s="113">
        <f t="shared" si="281"/>
        <v>101.99032638888887</v>
      </c>
      <c r="AC648" s="183">
        <f t="shared" si="295"/>
        <v>0.27296182284883513</v>
      </c>
      <c r="AD648" s="42">
        <f t="shared" si="282"/>
        <v>-8.9242258066919142E-2</v>
      </c>
      <c r="AE648" s="42">
        <f t="shared" si="283"/>
        <v>8.9242258066919142E-2</v>
      </c>
      <c r="AF648" s="153">
        <f t="shared" si="296"/>
        <v>0.18371956478191598</v>
      </c>
      <c r="AG648" s="156">
        <f t="shared" si="284"/>
        <v>257.01770323272711</v>
      </c>
      <c r="AH648" s="157">
        <f t="shared" si="285"/>
        <v>7.1393806453535311E-2</v>
      </c>
      <c r="AI648" s="160">
        <f t="shared" si="286"/>
        <v>4.3879098650433432</v>
      </c>
      <c r="AJ648" s="13">
        <f t="shared" si="287"/>
        <v>0</v>
      </c>
      <c r="AK648" s="13">
        <f t="shared" si="288"/>
        <v>0</v>
      </c>
      <c r="AL648" s="161">
        <f t="shared" si="289"/>
        <v>4.3879098650433432</v>
      </c>
    </row>
    <row r="649" spans="1:38" x14ac:dyDescent="0.45">
      <c r="A649" s="45" t="s">
        <v>2</v>
      </c>
      <c r="B649" s="17">
        <v>647</v>
      </c>
      <c r="C649" s="53">
        <v>58</v>
      </c>
      <c r="D649" s="59">
        <f t="shared" si="270"/>
        <v>15.638888888888888</v>
      </c>
      <c r="E649" s="61">
        <v>56.3</v>
      </c>
      <c r="F649" s="83">
        <f t="shared" si="290"/>
        <v>0.1111111111111117</v>
      </c>
      <c r="G649" s="84">
        <f t="shared" si="291"/>
        <v>0.40000000000000213</v>
      </c>
      <c r="H649" s="93">
        <f>SUM($D$2:$D649)</f>
        <v>3649.5277777777801</v>
      </c>
      <c r="I649" s="94">
        <f t="shared" si="292"/>
        <v>15.75</v>
      </c>
      <c r="J649" s="100">
        <f>'Vehicle data and specs'!$C$6*$F649</f>
        <v>94.000000000000497</v>
      </c>
      <c r="K649" s="8">
        <f>'Vehicle data and specs'!$C$6*9.81*'Vehicle data and specs'!$C$17</f>
        <v>82.99260000000001</v>
      </c>
      <c r="L649" s="10">
        <f>(1/2)*'Vehicle data and specs'!$C$20*'Vehicle data and specs'!$C$11*'Vehicle data and specs'!$C$13*$D649^2</f>
        <v>107.10849647955246</v>
      </c>
      <c r="M649" s="101">
        <f t="shared" si="271"/>
        <v>284.10109647955295</v>
      </c>
      <c r="N649" s="111">
        <f t="shared" si="272"/>
        <v>0</v>
      </c>
      <c r="O649" s="120">
        <f t="shared" si="273"/>
        <v>4474.5922695529589</v>
      </c>
      <c r="P649" s="11">
        <f>SUM($O$2:$O649)</f>
        <v>987137.15452535939</v>
      </c>
      <c r="Q649" s="121">
        <f t="shared" si="274"/>
        <v>987.13715452535939</v>
      </c>
      <c r="R649" s="133">
        <f t="shared" si="275"/>
        <v>0</v>
      </c>
      <c r="S649" s="35">
        <f t="shared" si="293"/>
        <v>0</v>
      </c>
      <c r="T649" s="35">
        <f t="shared" si="294"/>
        <v>0</v>
      </c>
      <c r="U649" s="134">
        <f>SUM($R$2:$R649)</f>
        <v>-321272.12904090888</v>
      </c>
      <c r="V649" s="134">
        <f t="shared" si="276"/>
        <v>321272.12904090888</v>
      </c>
      <c r="W649" s="35">
        <f t="shared" si="277"/>
        <v>-321.27212904090891</v>
      </c>
      <c r="X649" s="135">
        <f t="shared" si="278"/>
        <v>321.27212904090891</v>
      </c>
      <c r="Y649" s="150">
        <f t="shared" si="279"/>
        <v>665.86502548445048</v>
      </c>
      <c r="Z649" s="11">
        <f t="shared" si="280"/>
        <v>4474.5922695529589</v>
      </c>
      <c r="AA649" s="12">
        <f>1/2*'Vehicle data and specs'!$C$6*$D649^2</f>
        <v>103455.1597222222</v>
      </c>
      <c r="AB649" s="113">
        <f t="shared" si="281"/>
        <v>103.45515972222221</v>
      </c>
      <c r="AC649" s="183">
        <f t="shared" si="295"/>
        <v>0.27420476514593317</v>
      </c>
      <c r="AD649" s="42">
        <f t="shared" si="282"/>
        <v>-8.9242258066919142E-2</v>
      </c>
      <c r="AE649" s="42">
        <f t="shared" si="283"/>
        <v>8.9242258066919142E-2</v>
      </c>
      <c r="AF649" s="153">
        <f t="shared" si="296"/>
        <v>0.18496250707901402</v>
      </c>
      <c r="AG649" s="156">
        <f t="shared" si="284"/>
        <v>257.01770323272711</v>
      </c>
      <c r="AH649" s="157">
        <f t="shared" si="285"/>
        <v>7.1393806453535311E-2</v>
      </c>
      <c r="AI649" s="160">
        <f t="shared" si="286"/>
        <v>4.4430254810552308</v>
      </c>
      <c r="AJ649" s="13">
        <f t="shared" si="287"/>
        <v>0</v>
      </c>
      <c r="AK649" s="13">
        <f t="shared" si="288"/>
        <v>0</v>
      </c>
      <c r="AL649" s="161">
        <f t="shared" si="289"/>
        <v>4.4430254810552308</v>
      </c>
    </row>
    <row r="650" spans="1:38" x14ac:dyDescent="0.45">
      <c r="A650" s="45" t="s">
        <v>2</v>
      </c>
      <c r="B650" s="17">
        <v>648</v>
      </c>
      <c r="C650" s="53">
        <v>59</v>
      </c>
      <c r="D650" s="59">
        <f t="shared" si="270"/>
        <v>15.75</v>
      </c>
      <c r="E650" s="61">
        <v>56.7</v>
      </c>
      <c r="F650" s="83">
        <f t="shared" si="290"/>
        <v>8.3333333333333523E-2</v>
      </c>
      <c r="G650" s="84">
        <f t="shared" si="291"/>
        <v>0.30000000000000071</v>
      </c>
      <c r="H650" s="93">
        <f>SUM($D$2:$D650)</f>
        <v>3665.2777777777801</v>
      </c>
      <c r="I650" s="94">
        <f t="shared" si="292"/>
        <v>15.805555555555657</v>
      </c>
      <c r="J650" s="100">
        <f>'Vehicle data and specs'!$C$6*$F650</f>
        <v>70.500000000000156</v>
      </c>
      <c r="K650" s="8">
        <f>'Vehicle data and specs'!$C$6*9.81*'Vehicle data and specs'!$C$17</f>
        <v>82.99260000000001</v>
      </c>
      <c r="L650" s="10">
        <f>(1/2)*'Vehicle data and specs'!$C$20*'Vehicle data and specs'!$C$11*'Vehicle data and specs'!$C$13*$D650^2</f>
        <v>108.63587109375001</v>
      </c>
      <c r="M650" s="101">
        <f t="shared" si="271"/>
        <v>262.12847109375014</v>
      </c>
      <c r="N650" s="111">
        <f t="shared" si="272"/>
        <v>0</v>
      </c>
      <c r="O650" s="120">
        <f t="shared" si="273"/>
        <v>4143.0861125651327</v>
      </c>
      <c r="P650" s="11">
        <f>SUM($O$2:$O650)</f>
        <v>991280.24063792452</v>
      </c>
      <c r="Q650" s="121">
        <f t="shared" si="274"/>
        <v>991.28024063792452</v>
      </c>
      <c r="R650" s="133">
        <f t="shared" si="275"/>
        <v>0</v>
      </c>
      <c r="S650" s="35">
        <f t="shared" si="293"/>
        <v>0</v>
      </c>
      <c r="T650" s="35">
        <f t="shared" si="294"/>
        <v>0</v>
      </c>
      <c r="U650" s="134">
        <f>SUM($R$2:$R650)</f>
        <v>-321272.12904090888</v>
      </c>
      <c r="V650" s="134">
        <f t="shared" si="276"/>
        <v>321272.12904090888</v>
      </c>
      <c r="W650" s="35">
        <f t="shared" si="277"/>
        <v>-321.27212904090891</v>
      </c>
      <c r="X650" s="135">
        <f t="shared" si="278"/>
        <v>321.27212904090891</v>
      </c>
      <c r="Y650" s="150">
        <f t="shared" si="279"/>
        <v>670.00811159701561</v>
      </c>
      <c r="Z650" s="11">
        <f t="shared" si="280"/>
        <v>4143.0861125651327</v>
      </c>
      <c r="AA650" s="12">
        <f>1/2*'Vehicle data and specs'!$C$6*$D650^2</f>
        <v>104930.4375</v>
      </c>
      <c r="AB650" s="113">
        <f t="shared" si="281"/>
        <v>104.9304375</v>
      </c>
      <c r="AC650" s="183">
        <f t="shared" si="295"/>
        <v>0.27535562239942346</v>
      </c>
      <c r="AD650" s="42">
        <f t="shared" si="282"/>
        <v>-8.9242258066919142E-2</v>
      </c>
      <c r="AE650" s="42">
        <f t="shared" si="283"/>
        <v>8.9242258066919142E-2</v>
      </c>
      <c r="AF650" s="153">
        <f t="shared" si="296"/>
        <v>0.18611336433250431</v>
      </c>
      <c r="AG650" s="156">
        <f t="shared" si="284"/>
        <v>257.01770323272711</v>
      </c>
      <c r="AH650" s="157">
        <f t="shared" si="285"/>
        <v>7.1393806453535311E-2</v>
      </c>
      <c r="AI650" s="160">
        <f t="shared" si="286"/>
        <v>4.1285234197265641</v>
      </c>
      <c r="AJ650" s="13">
        <f t="shared" si="287"/>
        <v>0</v>
      </c>
      <c r="AK650" s="13">
        <f t="shared" si="288"/>
        <v>0</v>
      </c>
      <c r="AL650" s="161">
        <f t="shared" si="289"/>
        <v>4.1285234197265641</v>
      </c>
    </row>
    <row r="651" spans="1:38" x14ac:dyDescent="0.45">
      <c r="A651" s="45" t="s">
        <v>2</v>
      </c>
      <c r="B651" s="17">
        <v>649</v>
      </c>
      <c r="C651" s="53">
        <v>60</v>
      </c>
      <c r="D651" s="59">
        <f t="shared" si="270"/>
        <v>15.805555555555555</v>
      </c>
      <c r="E651" s="61">
        <v>56.9</v>
      </c>
      <c r="F651" s="83">
        <f t="shared" si="290"/>
        <v>1.3888888888888099E-2</v>
      </c>
      <c r="G651" s="84">
        <f t="shared" si="291"/>
        <v>4.9999999999997158E-2</v>
      </c>
      <c r="H651" s="93">
        <f>SUM($D$2:$D651)</f>
        <v>3681.0833333333358</v>
      </c>
      <c r="I651" s="94">
        <f t="shared" si="292"/>
        <v>15.777777777777828</v>
      </c>
      <c r="J651" s="100">
        <f>'Vehicle data and specs'!$C$6*$F651</f>
        <v>11.749999999999332</v>
      </c>
      <c r="K651" s="8">
        <f>'Vehicle data and specs'!$C$6*9.81*'Vehicle data and specs'!$C$17</f>
        <v>82.99260000000001</v>
      </c>
      <c r="L651" s="10">
        <f>(1/2)*'Vehicle data and specs'!$C$20*'Vehicle data and specs'!$C$11*'Vehicle data and specs'!$C$13*$D651^2</f>
        <v>109.40361337770062</v>
      </c>
      <c r="M651" s="101">
        <f t="shared" si="271"/>
        <v>204.14621337769995</v>
      </c>
      <c r="N651" s="111">
        <f t="shared" si="272"/>
        <v>0</v>
      </c>
      <c r="O651" s="120">
        <f t="shared" si="273"/>
        <v>3220.973588848165</v>
      </c>
      <c r="P651" s="11">
        <f>SUM($O$2:$O651)</f>
        <v>994501.21422677266</v>
      </c>
      <c r="Q651" s="121">
        <f t="shared" si="274"/>
        <v>994.50121422677262</v>
      </c>
      <c r="R651" s="133">
        <f t="shared" si="275"/>
        <v>0</v>
      </c>
      <c r="S651" s="35">
        <f t="shared" si="293"/>
        <v>0</v>
      </c>
      <c r="T651" s="35">
        <f t="shared" si="294"/>
        <v>0</v>
      </c>
      <c r="U651" s="134">
        <f>SUM($R$2:$R651)</f>
        <v>-321272.12904090888</v>
      </c>
      <c r="V651" s="134">
        <f t="shared" si="276"/>
        <v>321272.12904090888</v>
      </c>
      <c r="W651" s="35">
        <f t="shared" si="277"/>
        <v>-321.27212904090891</v>
      </c>
      <c r="X651" s="135">
        <f t="shared" si="278"/>
        <v>321.27212904090891</v>
      </c>
      <c r="Y651" s="150">
        <f t="shared" si="279"/>
        <v>673.22908518586371</v>
      </c>
      <c r="Z651" s="11">
        <f t="shared" si="280"/>
        <v>3220.973588848165</v>
      </c>
      <c r="AA651" s="12">
        <f>1/2*'Vehicle data and specs'!$C$6*$D651^2</f>
        <v>105671.99305555556</v>
      </c>
      <c r="AB651" s="113">
        <f t="shared" si="281"/>
        <v>105.67199305555556</v>
      </c>
      <c r="AC651" s="183">
        <f t="shared" si="295"/>
        <v>0.27625033728521464</v>
      </c>
      <c r="AD651" s="42">
        <f t="shared" si="282"/>
        <v>-8.9242258066919142E-2</v>
      </c>
      <c r="AE651" s="42">
        <f t="shared" si="283"/>
        <v>8.9242258066919142E-2</v>
      </c>
      <c r="AF651" s="153">
        <f t="shared" si="296"/>
        <v>0.18700807921829549</v>
      </c>
      <c r="AG651" s="156">
        <f t="shared" si="284"/>
        <v>257.01770323272711</v>
      </c>
      <c r="AH651" s="157">
        <f t="shared" si="285"/>
        <v>7.1393806453535311E-2</v>
      </c>
      <c r="AI651" s="160">
        <f t="shared" si="286"/>
        <v>3.2266443169975356</v>
      </c>
      <c r="AJ651" s="13">
        <f t="shared" si="287"/>
        <v>0</v>
      </c>
      <c r="AK651" s="13">
        <f t="shared" si="288"/>
        <v>0</v>
      </c>
      <c r="AL651" s="161">
        <f t="shared" si="289"/>
        <v>3.2266443169975356</v>
      </c>
    </row>
    <row r="652" spans="1:38" x14ac:dyDescent="0.45">
      <c r="A652" s="45" t="s">
        <v>2</v>
      </c>
      <c r="B652" s="17">
        <v>650</v>
      </c>
      <c r="C652" s="53">
        <v>61</v>
      </c>
      <c r="D652" s="59">
        <f t="shared" si="270"/>
        <v>15.777777777777777</v>
      </c>
      <c r="E652" s="61">
        <v>56.8</v>
      </c>
      <c r="F652" s="83">
        <f t="shared" si="290"/>
        <v>-0.12499999999999981</v>
      </c>
      <c r="G652" s="84">
        <f t="shared" si="291"/>
        <v>-0.44999999999999929</v>
      </c>
      <c r="H652" s="93">
        <f>SUM($D$2:$D652)</f>
        <v>3696.8611111111136</v>
      </c>
      <c r="I652" s="94">
        <f t="shared" si="292"/>
        <v>15.555555555555657</v>
      </c>
      <c r="J652" s="100">
        <f>'Vehicle data and specs'!$C$6*$F652</f>
        <v>-105.74999999999983</v>
      </c>
      <c r="K652" s="8">
        <f>'Vehicle data and specs'!$C$6*9.81*'Vehicle data and specs'!$C$17</f>
        <v>82.99260000000001</v>
      </c>
      <c r="L652" s="10">
        <f>(1/2)*'Vehicle data and specs'!$C$20*'Vehicle data and specs'!$C$11*'Vehicle data and specs'!$C$13*$D652^2</f>
        <v>109.01940432098766</v>
      </c>
      <c r="M652" s="101">
        <f t="shared" si="271"/>
        <v>86.262004320987842</v>
      </c>
      <c r="N652" s="111">
        <f t="shared" si="272"/>
        <v>0</v>
      </c>
      <c r="O652" s="120">
        <f t="shared" si="273"/>
        <v>0</v>
      </c>
      <c r="P652" s="11">
        <f>SUM($O$2:$O652)</f>
        <v>994501.21422677266</v>
      </c>
      <c r="Q652" s="121">
        <f t="shared" si="274"/>
        <v>994.50121422677262</v>
      </c>
      <c r="R652" s="133">
        <f t="shared" si="275"/>
        <v>0</v>
      </c>
      <c r="S652" s="35">
        <f t="shared" si="293"/>
        <v>0</v>
      </c>
      <c r="T652" s="35">
        <f t="shared" si="294"/>
        <v>0</v>
      </c>
      <c r="U652" s="134">
        <f>SUM($R$2:$R652)</f>
        <v>-321272.12904090888</v>
      </c>
      <c r="V652" s="134">
        <f t="shared" si="276"/>
        <v>321272.12904090888</v>
      </c>
      <c r="W652" s="35">
        <f t="shared" si="277"/>
        <v>-321.27212904090891</v>
      </c>
      <c r="X652" s="135">
        <f t="shared" si="278"/>
        <v>321.27212904090891</v>
      </c>
      <c r="Y652" s="150">
        <f t="shared" si="279"/>
        <v>673.22908518586371</v>
      </c>
      <c r="Z652" s="11">
        <f t="shared" si="280"/>
        <v>0</v>
      </c>
      <c r="AA652" s="12">
        <f>1/2*'Vehicle data and specs'!$C$6*$D652^2</f>
        <v>105300.88888888888</v>
      </c>
      <c r="AB652" s="113">
        <f t="shared" si="281"/>
        <v>105.30088888888888</v>
      </c>
      <c r="AC652" s="183">
        <f t="shared" si="295"/>
        <v>0.27625033728521464</v>
      </c>
      <c r="AD652" s="42">
        <f t="shared" si="282"/>
        <v>-8.9242258066919142E-2</v>
      </c>
      <c r="AE652" s="42">
        <f t="shared" si="283"/>
        <v>8.9242258066919142E-2</v>
      </c>
      <c r="AF652" s="153">
        <f t="shared" si="296"/>
        <v>0.18700807921829549</v>
      </c>
      <c r="AG652" s="156">
        <f t="shared" si="284"/>
        <v>257.01770323272711</v>
      </c>
      <c r="AH652" s="157">
        <f t="shared" si="285"/>
        <v>7.1393806453535311E-2</v>
      </c>
      <c r="AI652" s="160">
        <f t="shared" si="286"/>
        <v>1.3610227348422526</v>
      </c>
      <c r="AJ652" s="13">
        <f t="shared" si="287"/>
        <v>0</v>
      </c>
      <c r="AK652" s="13">
        <f t="shared" si="288"/>
        <v>0</v>
      </c>
      <c r="AL652" s="161">
        <f t="shared" si="289"/>
        <v>1.3610227348422526</v>
      </c>
    </row>
    <row r="653" spans="1:38" x14ac:dyDescent="0.45">
      <c r="A653" s="45" t="s">
        <v>2</v>
      </c>
      <c r="B653" s="17">
        <v>651</v>
      </c>
      <c r="C653" s="53">
        <v>62</v>
      </c>
      <c r="D653" s="59">
        <f t="shared" si="270"/>
        <v>15.555555555555555</v>
      </c>
      <c r="E653" s="61">
        <v>56</v>
      </c>
      <c r="F653" s="83">
        <f t="shared" si="290"/>
        <v>-0.36111111111111033</v>
      </c>
      <c r="G653" s="84">
        <f t="shared" si="291"/>
        <v>-1.2999999999999972</v>
      </c>
      <c r="H653" s="93">
        <f>SUM($D$2:$D653)</f>
        <v>3712.4166666666692</v>
      </c>
      <c r="I653" s="94">
        <f t="shared" si="292"/>
        <v>15.055555555555657</v>
      </c>
      <c r="J653" s="100">
        <f>'Vehicle data and specs'!$C$6*$F653</f>
        <v>-305.49999999999932</v>
      </c>
      <c r="K653" s="8">
        <f>'Vehicle data and specs'!$C$6*9.81*'Vehicle data and specs'!$C$17</f>
        <v>82.99260000000001</v>
      </c>
      <c r="L653" s="10">
        <f>(1/2)*'Vehicle data and specs'!$C$20*'Vehicle data and specs'!$C$11*'Vehicle data and specs'!$C$13*$D653^2</f>
        <v>105.97006172839507</v>
      </c>
      <c r="M653" s="101">
        <f t="shared" si="271"/>
        <v>-116.53733827160424</v>
      </c>
      <c r="N653" s="111">
        <f t="shared" si="272"/>
        <v>1</v>
      </c>
      <c r="O653" s="120">
        <f t="shared" si="273"/>
        <v>0</v>
      </c>
      <c r="P653" s="11">
        <f>SUM($O$2:$O653)</f>
        <v>994501.21422677266</v>
      </c>
      <c r="Q653" s="121">
        <f t="shared" si="274"/>
        <v>994.50121422677262</v>
      </c>
      <c r="R653" s="133">
        <f t="shared" si="275"/>
        <v>-1754.5343706447202</v>
      </c>
      <c r="S653" s="35">
        <f t="shared" si="293"/>
        <v>1754.5343706447202</v>
      </c>
      <c r="T653" s="35">
        <f t="shared" si="294"/>
        <v>1.7545343706447203</v>
      </c>
      <c r="U653" s="134">
        <f>SUM($R$2:$R653)</f>
        <v>-323026.6634115536</v>
      </c>
      <c r="V653" s="134">
        <f t="shared" si="276"/>
        <v>323026.6634115536</v>
      </c>
      <c r="W653" s="35">
        <f t="shared" si="277"/>
        <v>-323.02666341155361</v>
      </c>
      <c r="X653" s="135">
        <f t="shared" si="278"/>
        <v>323.02666341155361</v>
      </c>
      <c r="Y653" s="150">
        <f t="shared" si="279"/>
        <v>671.474550815219</v>
      </c>
      <c r="Z653" s="11">
        <f t="shared" si="280"/>
        <v>-1754.5343706447202</v>
      </c>
      <c r="AA653" s="12">
        <f>1/2*'Vehicle data and specs'!$C$6*$D653^2</f>
        <v>102355.55555555555</v>
      </c>
      <c r="AB653" s="113">
        <f t="shared" si="281"/>
        <v>102.35555555555555</v>
      </c>
      <c r="AC653" s="183">
        <f t="shared" si="295"/>
        <v>0.27625033728521464</v>
      </c>
      <c r="AD653" s="42">
        <f t="shared" si="282"/>
        <v>-8.9729628725431554E-2</v>
      </c>
      <c r="AE653" s="42">
        <f t="shared" si="283"/>
        <v>8.9729628725431554E-2</v>
      </c>
      <c r="AF653" s="153">
        <f t="shared" si="296"/>
        <v>0.18652070855978309</v>
      </c>
      <c r="AG653" s="156">
        <f t="shared" si="284"/>
        <v>258.42133072924292</v>
      </c>
      <c r="AH653" s="157">
        <f t="shared" si="285"/>
        <v>7.1783702980345254E-2</v>
      </c>
      <c r="AI653" s="160">
        <f t="shared" si="286"/>
        <v>0</v>
      </c>
      <c r="AJ653" s="13">
        <f t="shared" si="287"/>
        <v>-1.8128030397805104</v>
      </c>
      <c r="AK653" s="13">
        <f t="shared" si="288"/>
        <v>1.8128030397805104</v>
      </c>
      <c r="AL653" s="161">
        <f t="shared" si="289"/>
        <v>-1.8128030397805104</v>
      </c>
    </row>
    <row r="654" spans="1:38" x14ac:dyDescent="0.45">
      <c r="A654" s="45" t="s">
        <v>2</v>
      </c>
      <c r="B654" s="17">
        <v>652</v>
      </c>
      <c r="C654" s="53">
        <v>63</v>
      </c>
      <c r="D654" s="59">
        <f t="shared" si="270"/>
        <v>15.055555555555555</v>
      </c>
      <c r="E654" s="61">
        <v>54.2</v>
      </c>
      <c r="F654" s="83">
        <f t="shared" si="290"/>
        <v>-0.54166666666666641</v>
      </c>
      <c r="G654" s="84">
        <f t="shared" si="291"/>
        <v>-1.9499999999999993</v>
      </c>
      <c r="H654" s="93">
        <f>SUM($D$2:$D654)</f>
        <v>3727.4722222222249</v>
      </c>
      <c r="I654" s="94">
        <f t="shared" si="292"/>
        <v>14.472222222222172</v>
      </c>
      <c r="J654" s="100">
        <f>'Vehicle data and specs'!$C$6*$F654</f>
        <v>-458.24999999999977</v>
      </c>
      <c r="K654" s="8">
        <f>'Vehicle data and specs'!$C$6*9.81*'Vehicle data and specs'!$C$17</f>
        <v>82.99260000000001</v>
      </c>
      <c r="L654" s="10">
        <f>(1/2)*'Vehicle data and specs'!$C$20*'Vehicle data and specs'!$C$11*'Vehicle data and specs'!$C$13*$D654^2</f>
        <v>99.267184992283958</v>
      </c>
      <c r="M654" s="101">
        <f t="shared" si="271"/>
        <v>-275.99021500771579</v>
      </c>
      <c r="N654" s="111">
        <f t="shared" si="272"/>
        <v>1</v>
      </c>
      <c r="O654" s="120">
        <f t="shared" si="273"/>
        <v>0</v>
      </c>
      <c r="P654" s="11">
        <f>SUM($O$2:$O654)</f>
        <v>994501.21422677266</v>
      </c>
      <c r="Q654" s="121">
        <f t="shared" si="274"/>
        <v>994.50121422677262</v>
      </c>
      <c r="R654" s="133">
        <f t="shared" si="275"/>
        <v>-3994.1917227505396</v>
      </c>
      <c r="S654" s="35">
        <f t="shared" si="293"/>
        <v>3994.1917227505396</v>
      </c>
      <c r="T654" s="35">
        <f t="shared" si="294"/>
        <v>3.9941917227505397</v>
      </c>
      <c r="U654" s="134">
        <f>SUM($R$2:$R654)</f>
        <v>-327020.85513430415</v>
      </c>
      <c r="V654" s="134">
        <f t="shared" si="276"/>
        <v>327020.85513430415</v>
      </c>
      <c r="W654" s="35">
        <f t="shared" si="277"/>
        <v>-327.02085513430416</v>
      </c>
      <c r="X654" s="135">
        <f t="shared" si="278"/>
        <v>327.02085513430416</v>
      </c>
      <c r="Y654" s="150">
        <f t="shared" si="279"/>
        <v>667.48035909246846</v>
      </c>
      <c r="Z654" s="11">
        <f t="shared" si="280"/>
        <v>-3994.1917227505396</v>
      </c>
      <c r="AA654" s="12">
        <f>1/2*'Vehicle data and specs'!$C$6*$D654^2</f>
        <v>95881.305555555547</v>
      </c>
      <c r="AB654" s="113">
        <f t="shared" si="281"/>
        <v>95.881305555555542</v>
      </c>
      <c r="AC654" s="183">
        <f t="shared" si="295"/>
        <v>0.27625033728521464</v>
      </c>
      <c r="AD654" s="42">
        <f t="shared" si="282"/>
        <v>-9.0839126426195599E-2</v>
      </c>
      <c r="AE654" s="42">
        <f t="shared" si="283"/>
        <v>9.0839126426195599E-2</v>
      </c>
      <c r="AF654" s="153">
        <f t="shared" si="296"/>
        <v>0.18541121085901904</v>
      </c>
      <c r="AG654" s="156">
        <f t="shared" si="284"/>
        <v>261.61668410744335</v>
      </c>
      <c r="AH654" s="157">
        <f t="shared" si="285"/>
        <v>7.267130114095649E-2</v>
      </c>
      <c r="AI654" s="160">
        <f t="shared" si="286"/>
        <v>0</v>
      </c>
      <c r="AJ654" s="13">
        <f t="shared" si="287"/>
        <v>-4.1551860148383879</v>
      </c>
      <c r="AK654" s="13">
        <f t="shared" si="288"/>
        <v>4.1551860148383879</v>
      </c>
      <c r="AL654" s="161">
        <f t="shared" si="289"/>
        <v>-4.1551860148383879</v>
      </c>
    </row>
    <row r="655" spans="1:38" x14ac:dyDescent="0.45">
      <c r="A655" s="45" t="s">
        <v>2</v>
      </c>
      <c r="B655" s="17">
        <v>653</v>
      </c>
      <c r="C655" s="53">
        <v>64</v>
      </c>
      <c r="D655" s="59">
        <f t="shared" si="270"/>
        <v>14.472222222222221</v>
      </c>
      <c r="E655" s="61">
        <v>52.1</v>
      </c>
      <c r="F655" s="83">
        <f t="shared" si="290"/>
        <v>-0.56944444444444464</v>
      </c>
      <c r="G655" s="84">
        <f t="shared" si="291"/>
        <v>-2.0500000000000007</v>
      </c>
      <c r="H655" s="93">
        <f>SUM($D$2:$D655)</f>
        <v>3741.9444444444471</v>
      </c>
      <c r="I655" s="94">
        <f t="shared" si="292"/>
        <v>13.916666666666515</v>
      </c>
      <c r="J655" s="100">
        <f>'Vehicle data and specs'!$C$6*$F655</f>
        <v>-481.75000000000017</v>
      </c>
      <c r="K655" s="8">
        <f>'Vehicle data and specs'!$C$6*9.81*'Vehicle data and specs'!$C$17</f>
        <v>82.99260000000001</v>
      </c>
      <c r="L655" s="10">
        <f>(1/2)*'Vehicle data and specs'!$C$20*'Vehicle data and specs'!$C$11*'Vehicle data and specs'!$C$13*$D655^2</f>
        <v>91.723914303626529</v>
      </c>
      <c r="M655" s="101">
        <f t="shared" si="271"/>
        <v>-307.03348569637365</v>
      </c>
      <c r="N655" s="111">
        <f t="shared" si="272"/>
        <v>1</v>
      </c>
      <c r="O655" s="120">
        <f t="shared" si="273"/>
        <v>0</v>
      </c>
      <c r="P655" s="11">
        <f>SUM($O$2:$O655)</f>
        <v>994501.21422677266</v>
      </c>
      <c r="Q655" s="121">
        <f t="shared" si="274"/>
        <v>994.50121422677262</v>
      </c>
      <c r="R655" s="133">
        <f t="shared" si="275"/>
        <v>-4272.8826759411531</v>
      </c>
      <c r="S655" s="35">
        <f t="shared" si="293"/>
        <v>4272.8826759411531</v>
      </c>
      <c r="T655" s="35">
        <f t="shared" si="294"/>
        <v>4.2728826759411529</v>
      </c>
      <c r="U655" s="134">
        <f>SUM($R$2:$R655)</f>
        <v>-331293.73781024531</v>
      </c>
      <c r="V655" s="134">
        <f t="shared" si="276"/>
        <v>331293.73781024531</v>
      </c>
      <c r="W655" s="35">
        <f t="shared" si="277"/>
        <v>-331.29373781024532</v>
      </c>
      <c r="X655" s="135">
        <f t="shared" si="278"/>
        <v>331.29373781024532</v>
      </c>
      <c r="Y655" s="150">
        <f t="shared" si="279"/>
        <v>663.20747641652724</v>
      </c>
      <c r="Z655" s="11">
        <f t="shared" si="280"/>
        <v>-4272.8826759411531</v>
      </c>
      <c r="AA655" s="12">
        <f>1/2*'Vehicle data and specs'!$C$6*$D655^2</f>
        <v>88595.326388888876</v>
      </c>
      <c r="AB655" s="113">
        <f t="shared" si="281"/>
        <v>88.595326388888878</v>
      </c>
      <c r="AC655" s="183">
        <f t="shared" si="295"/>
        <v>0.27625033728521464</v>
      </c>
      <c r="AD655" s="42">
        <f t="shared" si="282"/>
        <v>-9.2026038280623695E-2</v>
      </c>
      <c r="AE655" s="42">
        <f t="shared" si="283"/>
        <v>9.2026038280623695E-2</v>
      </c>
      <c r="AF655" s="153">
        <f t="shared" si="296"/>
        <v>0.18422429900459095</v>
      </c>
      <c r="AG655" s="156">
        <f t="shared" si="284"/>
        <v>265.03499024819627</v>
      </c>
      <c r="AH655" s="157">
        <f t="shared" si="285"/>
        <v>7.3620830624498965E-2</v>
      </c>
      <c r="AI655" s="160">
        <f t="shared" si="286"/>
        <v>0</v>
      </c>
      <c r="AJ655" s="13">
        <f t="shared" si="287"/>
        <v>-4.443456834661407</v>
      </c>
      <c r="AK655" s="13">
        <f t="shared" si="288"/>
        <v>4.443456834661407</v>
      </c>
      <c r="AL655" s="161">
        <f t="shared" si="289"/>
        <v>-4.443456834661407</v>
      </c>
    </row>
    <row r="656" spans="1:38" x14ac:dyDescent="0.45">
      <c r="A656" s="45" t="s">
        <v>2</v>
      </c>
      <c r="B656" s="17">
        <v>654</v>
      </c>
      <c r="C656" s="53">
        <v>65</v>
      </c>
      <c r="D656" s="59">
        <f t="shared" si="270"/>
        <v>13.916666666666666</v>
      </c>
      <c r="E656" s="61">
        <v>50.1</v>
      </c>
      <c r="F656" s="83">
        <f t="shared" si="290"/>
        <v>-0.68055555555555536</v>
      </c>
      <c r="G656" s="84">
        <f t="shared" si="291"/>
        <v>-2.4499999999999993</v>
      </c>
      <c r="H656" s="93">
        <f>SUM($D$2:$D656)</f>
        <v>3755.8611111111136</v>
      </c>
      <c r="I656" s="94">
        <f t="shared" si="292"/>
        <v>13.111111111111313</v>
      </c>
      <c r="J656" s="100">
        <f>'Vehicle data and specs'!$C$6*$F656</f>
        <v>-575.74999999999989</v>
      </c>
      <c r="K656" s="8">
        <f>'Vehicle data and specs'!$C$6*9.81*'Vehicle data and specs'!$C$17</f>
        <v>82.99260000000001</v>
      </c>
      <c r="L656" s="10">
        <f>(1/2)*'Vehicle data and specs'!$C$20*'Vehicle data and specs'!$C$11*'Vehicle data and specs'!$C$13*$D656^2</f>
        <v>84.816937065972212</v>
      </c>
      <c r="M656" s="101">
        <f t="shared" si="271"/>
        <v>-407.94046293402766</v>
      </c>
      <c r="N656" s="111">
        <f t="shared" si="272"/>
        <v>1</v>
      </c>
      <c r="O656" s="120">
        <f t="shared" si="273"/>
        <v>0</v>
      </c>
      <c r="P656" s="11">
        <f>SUM($O$2:$O656)</f>
        <v>994501.21422677266</v>
      </c>
      <c r="Q656" s="121">
        <f t="shared" si="274"/>
        <v>994.50121422677262</v>
      </c>
      <c r="R656" s="133">
        <f t="shared" si="275"/>
        <v>-5348.5527362462226</v>
      </c>
      <c r="S656" s="35">
        <f t="shared" si="293"/>
        <v>5348.5527362462226</v>
      </c>
      <c r="T656" s="35">
        <f t="shared" si="294"/>
        <v>5.3485527362462228</v>
      </c>
      <c r="U656" s="134">
        <f>SUM($R$2:$R656)</f>
        <v>-336642.29054649151</v>
      </c>
      <c r="V656" s="134">
        <f t="shared" si="276"/>
        <v>336642.29054649151</v>
      </c>
      <c r="W656" s="35">
        <f t="shared" si="277"/>
        <v>-336.64229054649149</v>
      </c>
      <c r="X656" s="135">
        <f t="shared" si="278"/>
        <v>336.64229054649149</v>
      </c>
      <c r="Y656" s="150">
        <f t="shared" si="279"/>
        <v>657.85892368028112</v>
      </c>
      <c r="Z656" s="11">
        <f t="shared" si="280"/>
        <v>-5348.5527362462226</v>
      </c>
      <c r="AA656" s="12">
        <f>1/2*'Vehicle data and specs'!$C$6*$D656^2</f>
        <v>81923.937499999985</v>
      </c>
      <c r="AB656" s="113">
        <f t="shared" si="281"/>
        <v>81.92393749999998</v>
      </c>
      <c r="AC656" s="183">
        <f t="shared" si="295"/>
        <v>0.27625033728521464</v>
      </c>
      <c r="AD656" s="42">
        <f t="shared" si="282"/>
        <v>-9.3511747374025414E-2</v>
      </c>
      <c r="AE656" s="42">
        <f t="shared" si="283"/>
        <v>9.3511747374025414E-2</v>
      </c>
      <c r="AF656" s="153">
        <f t="shared" si="296"/>
        <v>0.18273858991118924</v>
      </c>
      <c r="AG656" s="156">
        <f t="shared" si="284"/>
        <v>269.31383243719318</v>
      </c>
      <c r="AH656" s="157">
        <f t="shared" si="285"/>
        <v>7.4809397899220323E-2</v>
      </c>
      <c r="AI656" s="160">
        <f t="shared" si="286"/>
        <v>0</v>
      </c>
      <c r="AJ656" s="13">
        <f t="shared" si="287"/>
        <v>-5.6771714424985511</v>
      </c>
      <c r="AK656" s="13">
        <f t="shared" si="288"/>
        <v>5.6771714424985511</v>
      </c>
      <c r="AL656" s="161">
        <f t="shared" si="289"/>
        <v>-5.6771714424985511</v>
      </c>
    </row>
    <row r="657" spans="1:38" x14ac:dyDescent="0.45">
      <c r="A657" s="45" t="s">
        <v>2</v>
      </c>
      <c r="B657" s="17">
        <v>655</v>
      </c>
      <c r="C657" s="53">
        <v>66</v>
      </c>
      <c r="D657" s="59">
        <f t="shared" si="270"/>
        <v>13.111111111111111</v>
      </c>
      <c r="E657" s="61">
        <v>47.2</v>
      </c>
      <c r="F657" s="83">
        <f t="shared" si="290"/>
        <v>-0.95833333333333315</v>
      </c>
      <c r="G657" s="84">
        <f t="shared" si="291"/>
        <v>-3.4499999999999993</v>
      </c>
      <c r="H657" s="93">
        <f>SUM($D$2:$D657)</f>
        <v>3768.9722222222249</v>
      </c>
      <c r="I657" s="94">
        <f t="shared" si="292"/>
        <v>12</v>
      </c>
      <c r="J657" s="100">
        <f>'Vehicle data and specs'!$C$6*$F657</f>
        <v>-810.74999999999989</v>
      </c>
      <c r="K657" s="8">
        <f>'Vehicle data and specs'!$C$6*9.81*'Vehicle data and specs'!$C$17</f>
        <v>82.99260000000001</v>
      </c>
      <c r="L657" s="10">
        <f>(1/2)*'Vehicle data and specs'!$C$20*'Vehicle data and specs'!$C$11*'Vehicle data and specs'!$C$13*$D657^2</f>
        <v>75.281996913580244</v>
      </c>
      <c r="M657" s="101">
        <f t="shared" si="271"/>
        <v>-652.47540308641965</v>
      </c>
      <c r="N657" s="111">
        <f t="shared" si="272"/>
        <v>1</v>
      </c>
      <c r="O657" s="120">
        <f t="shared" si="273"/>
        <v>0</v>
      </c>
      <c r="P657" s="11">
        <f>SUM($O$2:$O657)</f>
        <v>994501.21422677266</v>
      </c>
      <c r="Q657" s="121">
        <f t="shared" si="274"/>
        <v>994.50121422677262</v>
      </c>
      <c r="R657" s="133">
        <f t="shared" si="275"/>
        <v>-7829.7048370370358</v>
      </c>
      <c r="S657" s="35">
        <f t="shared" si="293"/>
        <v>7829.7048370370358</v>
      </c>
      <c r="T657" s="35">
        <f t="shared" si="294"/>
        <v>7.8297048370370357</v>
      </c>
      <c r="U657" s="134">
        <f>SUM($R$2:$R657)</f>
        <v>-344471.99538352853</v>
      </c>
      <c r="V657" s="134">
        <f t="shared" si="276"/>
        <v>344471.99538352853</v>
      </c>
      <c r="W657" s="35">
        <f t="shared" si="277"/>
        <v>-344.47199538352851</v>
      </c>
      <c r="X657" s="135">
        <f t="shared" si="278"/>
        <v>344.47199538352851</v>
      </c>
      <c r="Y657" s="150">
        <f t="shared" si="279"/>
        <v>650.02921884324405</v>
      </c>
      <c r="Z657" s="11">
        <f t="shared" si="280"/>
        <v>-7829.7048370370358</v>
      </c>
      <c r="AA657" s="12">
        <f>1/2*'Vehicle data and specs'!$C$6*$D657^2</f>
        <v>72714.222222222219</v>
      </c>
      <c r="AB657" s="113">
        <f t="shared" si="281"/>
        <v>72.714222222222219</v>
      </c>
      <c r="AC657" s="183">
        <f t="shared" si="295"/>
        <v>0.27625033728521464</v>
      </c>
      <c r="AD657" s="42">
        <f t="shared" si="282"/>
        <v>-9.5686665384313474E-2</v>
      </c>
      <c r="AE657" s="42">
        <f t="shared" si="283"/>
        <v>9.5686665384313474E-2</v>
      </c>
      <c r="AF657" s="153">
        <f t="shared" si="296"/>
        <v>0.18056367190090117</v>
      </c>
      <c r="AG657" s="156">
        <f t="shared" si="284"/>
        <v>275.57759630682284</v>
      </c>
      <c r="AH657" s="157">
        <f t="shared" si="285"/>
        <v>7.6549332307450785E-2</v>
      </c>
      <c r="AI657" s="160">
        <f t="shared" si="286"/>
        <v>0</v>
      </c>
      <c r="AJ657" s="13">
        <f t="shared" si="287"/>
        <v>-8.5546775071330572</v>
      </c>
      <c r="AK657" s="13">
        <f t="shared" si="288"/>
        <v>8.5546775071330572</v>
      </c>
      <c r="AL657" s="161">
        <f t="shared" si="289"/>
        <v>-8.5546775071330572</v>
      </c>
    </row>
    <row r="658" spans="1:38" x14ac:dyDescent="0.45">
      <c r="A658" s="45" t="s">
        <v>2</v>
      </c>
      <c r="B658" s="17">
        <v>656</v>
      </c>
      <c r="C658" s="53">
        <v>67</v>
      </c>
      <c r="D658" s="59">
        <f t="shared" si="270"/>
        <v>12</v>
      </c>
      <c r="E658" s="61">
        <v>43.2</v>
      </c>
      <c r="F658" s="83">
        <f t="shared" si="290"/>
        <v>-1.1111111111111112</v>
      </c>
      <c r="G658" s="84">
        <f t="shared" si="291"/>
        <v>-4</v>
      </c>
      <c r="H658" s="93">
        <f>SUM($D$2:$D658)</f>
        <v>3780.9722222222249</v>
      </c>
      <c r="I658" s="94">
        <f t="shared" si="292"/>
        <v>10.888888888888687</v>
      </c>
      <c r="J658" s="100">
        <f>'Vehicle data and specs'!$C$6*$F658</f>
        <v>-940</v>
      </c>
      <c r="K658" s="8">
        <f>'Vehicle data and specs'!$C$6*9.81*'Vehicle data and specs'!$C$17</f>
        <v>82.99260000000001</v>
      </c>
      <c r="L658" s="10">
        <f>(1/2)*'Vehicle data and specs'!$C$20*'Vehicle data and specs'!$C$11*'Vehicle data and specs'!$C$13*$D658^2</f>
        <v>63.063000000000002</v>
      </c>
      <c r="M658" s="101">
        <f t="shared" si="271"/>
        <v>-793.94439999999997</v>
      </c>
      <c r="N658" s="111">
        <f t="shared" si="272"/>
        <v>1</v>
      </c>
      <c r="O658" s="120">
        <f t="shared" si="273"/>
        <v>0</v>
      </c>
      <c r="P658" s="11">
        <f>SUM($O$2:$O658)</f>
        <v>994501.21422677266</v>
      </c>
      <c r="Q658" s="121">
        <f t="shared" si="274"/>
        <v>994.50121422677262</v>
      </c>
      <c r="R658" s="133">
        <f t="shared" si="275"/>
        <v>-8645.1723555553945</v>
      </c>
      <c r="S658" s="35">
        <f t="shared" si="293"/>
        <v>8645.1723555553945</v>
      </c>
      <c r="T658" s="35">
        <f t="shared" si="294"/>
        <v>8.6451723555553937</v>
      </c>
      <c r="U658" s="134">
        <f>SUM($R$2:$R658)</f>
        <v>-353117.16773908393</v>
      </c>
      <c r="V658" s="134">
        <f t="shared" si="276"/>
        <v>353117.16773908393</v>
      </c>
      <c r="W658" s="35">
        <f t="shared" si="277"/>
        <v>-353.11716773908392</v>
      </c>
      <c r="X658" s="135">
        <f t="shared" si="278"/>
        <v>353.11716773908392</v>
      </c>
      <c r="Y658" s="150">
        <f t="shared" si="279"/>
        <v>641.38404648768869</v>
      </c>
      <c r="Z658" s="11">
        <f t="shared" si="280"/>
        <v>-8645.1723555553945</v>
      </c>
      <c r="AA658" s="12">
        <f>1/2*'Vehicle data and specs'!$C$6*$D658^2</f>
        <v>60912</v>
      </c>
      <c r="AB658" s="113">
        <f t="shared" si="281"/>
        <v>60.911999999999999</v>
      </c>
      <c r="AC658" s="183">
        <f t="shared" si="295"/>
        <v>0.27625033728521464</v>
      </c>
      <c r="AD658" s="42">
        <f t="shared" si="282"/>
        <v>-9.8088102149745532E-2</v>
      </c>
      <c r="AE658" s="42">
        <f t="shared" si="283"/>
        <v>9.8088102149745532E-2</v>
      </c>
      <c r="AF658" s="153">
        <f t="shared" si="296"/>
        <v>0.17816223513546911</v>
      </c>
      <c r="AG658" s="156">
        <f t="shared" si="284"/>
        <v>282.49373419126715</v>
      </c>
      <c r="AH658" s="157">
        <f t="shared" si="285"/>
        <v>7.8470481719796426E-2</v>
      </c>
      <c r="AI658" s="160">
        <f t="shared" si="286"/>
        <v>0</v>
      </c>
      <c r="AJ658" s="13">
        <f t="shared" si="287"/>
        <v>-9.5273327999999999</v>
      </c>
      <c r="AK658" s="13">
        <f t="shared" si="288"/>
        <v>9.5273327999999999</v>
      </c>
      <c r="AL658" s="161">
        <f t="shared" si="289"/>
        <v>-9.5273327999999999</v>
      </c>
    </row>
    <row r="659" spans="1:38" x14ac:dyDescent="0.45">
      <c r="A659" s="45" t="s">
        <v>2</v>
      </c>
      <c r="B659" s="17">
        <v>657</v>
      </c>
      <c r="C659" s="53">
        <v>68</v>
      </c>
      <c r="D659" s="59">
        <f t="shared" si="270"/>
        <v>10.888888888888889</v>
      </c>
      <c r="E659" s="61">
        <v>39.200000000000003</v>
      </c>
      <c r="F659" s="83">
        <f t="shared" si="290"/>
        <v>-0.93055555555555591</v>
      </c>
      <c r="G659" s="84">
        <f t="shared" si="291"/>
        <v>-3.3500000000000014</v>
      </c>
      <c r="H659" s="93">
        <f>SUM($D$2:$D659)</f>
        <v>3791.8611111111136</v>
      </c>
      <c r="I659" s="94">
        <f t="shared" si="292"/>
        <v>10.138888888888687</v>
      </c>
      <c r="J659" s="100">
        <f>'Vehicle data and specs'!$C$6*$F659</f>
        <v>-787.25000000000034</v>
      </c>
      <c r="K659" s="8">
        <f>'Vehicle data and specs'!$C$6*9.81*'Vehicle data and specs'!$C$17</f>
        <v>82.99260000000001</v>
      </c>
      <c r="L659" s="10">
        <f>(1/2)*'Vehicle data and specs'!$C$20*'Vehicle data and specs'!$C$11*'Vehicle data and specs'!$C$13*$D659^2</f>
        <v>51.925330246913589</v>
      </c>
      <c r="M659" s="101">
        <f t="shared" si="271"/>
        <v>-652.33206975308667</v>
      </c>
      <c r="N659" s="111">
        <f t="shared" si="272"/>
        <v>1</v>
      </c>
      <c r="O659" s="120">
        <f t="shared" si="273"/>
        <v>0</v>
      </c>
      <c r="P659" s="11">
        <f>SUM($O$2:$O659)</f>
        <v>994501.21422677266</v>
      </c>
      <c r="Q659" s="121">
        <f t="shared" si="274"/>
        <v>994.50121422677262</v>
      </c>
      <c r="R659" s="133">
        <f t="shared" si="275"/>
        <v>-6613.9223738853307</v>
      </c>
      <c r="S659" s="35">
        <f t="shared" si="293"/>
        <v>6613.9223738853307</v>
      </c>
      <c r="T659" s="35">
        <f t="shared" si="294"/>
        <v>6.6139223738853303</v>
      </c>
      <c r="U659" s="134">
        <f>SUM($R$2:$R659)</f>
        <v>-359731.09011296928</v>
      </c>
      <c r="V659" s="134">
        <f t="shared" si="276"/>
        <v>359731.09011296928</v>
      </c>
      <c r="W659" s="35">
        <f t="shared" si="277"/>
        <v>-359.7310901129693</v>
      </c>
      <c r="X659" s="135">
        <f t="shared" si="278"/>
        <v>359.7310901129693</v>
      </c>
      <c r="Y659" s="150">
        <f t="shared" si="279"/>
        <v>634.77012411380338</v>
      </c>
      <c r="Z659" s="11">
        <f t="shared" si="280"/>
        <v>-6613.9223738853307</v>
      </c>
      <c r="AA659" s="12">
        <f>1/2*'Vehicle data and specs'!$C$6*$D659^2</f>
        <v>50154.222222222226</v>
      </c>
      <c r="AB659" s="113">
        <f t="shared" si="281"/>
        <v>50.154222222222224</v>
      </c>
      <c r="AC659" s="183">
        <f t="shared" si="295"/>
        <v>0.27625033728521464</v>
      </c>
      <c r="AD659" s="42">
        <f t="shared" si="282"/>
        <v>-9.9925302809158137E-2</v>
      </c>
      <c r="AE659" s="42">
        <f t="shared" si="283"/>
        <v>9.9925302809158137E-2</v>
      </c>
      <c r="AF659" s="153">
        <f t="shared" si="296"/>
        <v>0.17632503447605652</v>
      </c>
      <c r="AG659" s="156">
        <f t="shared" si="284"/>
        <v>287.78487209037547</v>
      </c>
      <c r="AH659" s="157">
        <f t="shared" si="285"/>
        <v>7.9940242247326515E-2</v>
      </c>
      <c r="AI659" s="160">
        <f t="shared" si="286"/>
        <v>0</v>
      </c>
      <c r="AJ659" s="13">
        <f t="shared" si="287"/>
        <v>-7.1031714262002774</v>
      </c>
      <c r="AK659" s="13">
        <f t="shared" si="288"/>
        <v>7.1031714262002774</v>
      </c>
      <c r="AL659" s="161">
        <f t="shared" si="289"/>
        <v>-7.1031714262002774</v>
      </c>
    </row>
    <row r="660" spans="1:38" x14ac:dyDescent="0.45">
      <c r="A660" s="45" t="s">
        <v>2</v>
      </c>
      <c r="B660" s="17">
        <v>658</v>
      </c>
      <c r="C660" s="53">
        <v>69</v>
      </c>
      <c r="D660" s="59">
        <f t="shared" si="270"/>
        <v>10.138888888888889</v>
      </c>
      <c r="E660" s="61">
        <v>36.5</v>
      </c>
      <c r="F660" s="83">
        <f t="shared" si="290"/>
        <v>-0.68055555555555636</v>
      </c>
      <c r="G660" s="84">
        <f t="shared" si="291"/>
        <v>-2.4500000000000028</v>
      </c>
      <c r="H660" s="93">
        <f>SUM($D$2:$D660)</f>
        <v>3802.0000000000023</v>
      </c>
      <c r="I660" s="94">
        <f t="shared" si="292"/>
        <v>9.5277777777778283</v>
      </c>
      <c r="J660" s="100">
        <f>'Vehicle data and specs'!$C$6*$F660</f>
        <v>-575.75000000000068</v>
      </c>
      <c r="K660" s="8">
        <f>'Vehicle data and specs'!$C$6*9.81*'Vehicle data and specs'!$C$17</f>
        <v>82.99260000000001</v>
      </c>
      <c r="L660" s="10">
        <f>(1/2)*'Vehicle data and specs'!$C$20*'Vehicle data and specs'!$C$11*'Vehicle data and specs'!$C$13*$D660^2</f>
        <v>45.018690923996921</v>
      </c>
      <c r="M660" s="101">
        <f t="shared" si="271"/>
        <v>-447.73870907600372</v>
      </c>
      <c r="N660" s="111">
        <f t="shared" si="272"/>
        <v>1</v>
      </c>
      <c r="O660" s="120">
        <f t="shared" si="273"/>
        <v>0</v>
      </c>
      <c r="P660" s="11">
        <f>SUM($O$2:$O660)</f>
        <v>994501.21422677266</v>
      </c>
      <c r="Q660" s="121">
        <f t="shared" si="274"/>
        <v>994.50121422677262</v>
      </c>
      <c r="R660" s="133">
        <f t="shared" si="275"/>
        <v>-4265.9549225852807</v>
      </c>
      <c r="S660" s="35">
        <f t="shared" si="293"/>
        <v>4265.9549225852807</v>
      </c>
      <c r="T660" s="35">
        <f t="shared" si="294"/>
        <v>4.2659549225852809</v>
      </c>
      <c r="U660" s="134">
        <f>SUM($R$2:$R660)</f>
        <v>-363997.04503555456</v>
      </c>
      <c r="V660" s="134">
        <f t="shared" si="276"/>
        <v>363997.04503555456</v>
      </c>
      <c r="W660" s="35">
        <f t="shared" si="277"/>
        <v>-363.99704503555455</v>
      </c>
      <c r="X660" s="135">
        <f t="shared" si="278"/>
        <v>363.99704503555455</v>
      </c>
      <c r="Y660" s="150">
        <f t="shared" si="279"/>
        <v>630.50416919121812</v>
      </c>
      <c r="Z660" s="11">
        <f t="shared" si="280"/>
        <v>-4265.9549225852807</v>
      </c>
      <c r="AA660" s="12">
        <f>1/2*'Vehicle data and specs'!$C$6*$D660^2</f>
        <v>43483.159722222226</v>
      </c>
      <c r="AB660" s="113">
        <f t="shared" si="281"/>
        <v>43.483159722222226</v>
      </c>
      <c r="AC660" s="183">
        <f t="shared" si="295"/>
        <v>0.27625033728521464</v>
      </c>
      <c r="AD660" s="42">
        <f t="shared" si="282"/>
        <v>-0.10111029028765404</v>
      </c>
      <c r="AE660" s="42">
        <f t="shared" si="283"/>
        <v>0.10111029028765404</v>
      </c>
      <c r="AF660" s="153">
        <f t="shared" si="296"/>
        <v>0.17514004699756058</v>
      </c>
      <c r="AG660" s="156">
        <f t="shared" si="284"/>
        <v>291.19763602844364</v>
      </c>
      <c r="AH660" s="157">
        <f t="shared" si="285"/>
        <v>8.088823223012323E-2</v>
      </c>
      <c r="AI660" s="160">
        <f t="shared" si="286"/>
        <v>0</v>
      </c>
      <c r="AJ660" s="13">
        <f t="shared" si="287"/>
        <v>-4.5395730225761488</v>
      </c>
      <c r="AK660" s="13">
        <f t="shared" si="288"/>
        <v>4.5395730225761488</v>
      </c>
      <c r="AL660" s="161">
        <f t="shared" si="289"/>
        <v>-4.5395730225761488</v>
      </c>
    </row>
    <row r="661" spans="1:38" x14ac:dyDescent="0.45">
      <c r="A661" s="45" t="s">
        <v>2</v>
      </c>
      <c r="B661" s="17">
        <v>659</v>
      </c>
      <c r="C661" s="53">
        <v>70</v>
      </c>
      <c r="D661" s="59">
        <f t="shared" si="270"/>
        <v>9.5277777777777768</v>
      </c>
      <c r="E661" s="61">
        <v>34.299999999999997</v>
      </c>
      <c r="F661" s="83">
        <f t="shared" si="290"/>
        <v>-0.76388888888888884</v>
      </c>
      <c r="G661" s="84">
        <f t="shared" si="291"/>
        <v>-2.75</v>
      </c>
      <c r="H661" s="93">
        <f>SUM($D$2:$D661)</f>
        <v>3811.5277777777801</v>
      </c>
      <c r="I661" s="94">
        <f t="shared" si="292"/>
        <v>8.6111111111113132</v>
      </c>
      <c r="J661" s="100">
        <f>'Vehicle data and specs'!$C$6*$F661</f>
        <v>-646.25</v>
      </c>
      <c r="K661" s="8">
        <f>'Vehicle data and specs'!$C$6*9.81*'Vehicle data and specs'!$C$17</f>
        <v>82.99260000000001</v>
      </c>
      <c r="L661" s="10">
        <f>(1/2)*'Vehicle data and specs'!$C$20*'Vehicle data and specs'!$C$11*'Vehicle data and specs'!$C$13*$D661^2</f>
        <v>39.755330970293208</v>
      </c>
      <c r="M661" s="101">
        <f t="shared" si="271"/>
        <v>-523.50206902970672</v>
      </c>
      <c r="N661" s="111">
        <f t="shared" si="272"/>
        <v>1</v>
      </c>
      <c r="O661" s="120">
        <f t="shared" si="273"/>
        <v>0</v>
      </c>
      <c r="P661" s="11">
        <f>SUM($O$2:$O661)</f>
        <v>994501.21422677266</v>
      </c>
      <c r="Q661" s="121">
        <f t="shared" si="274"/>
        <v>994.50121422677262</v>
      </c>
      <c r="R661" s="133">
        <f t="shared" si="275"/>
        <v>-4507.9344833114692</v>
      </c>
      <c r="S661" s="35">
        <f t="shared" si="293"/>
        <v>4507.9344833114692</v>
      </c>
      <c r="T661" s="35">
        <f t="shared" si="294"/>
        <v>4.5079344833114696</v>
      </c>
      <c r="U661" s="134">
        <f>SUM($R$2:$R661)</f>
        <v>-368504.97951886605</v>
      </c>
      <c r="V661" s="134">
        <f t="shared" si="276"/>
        <v>368504.97951886605</v>
      </c>
      <c r="W661" s="35">
        <f t="shared" si="277"/>
        <v>-368.50497951886604</v>
      </c>
      <c r="X661" s="135">
        <f t="shared" si="278"/>
        <v>368.50497951886604</v>
      </c>
      <c r="Y661" s="150">
        <f t="shared" si="279"/>
        <v>625.99623470790652</v>
      </c>
      <c r="Z661" s="11">
        <f t="shared" si="280"/>
        <v>-4507.9344833114692</v>
      </c>
      <c r="AA661" s="12">
        <f>1/2*'Vehicle data and specs'!$C$6*$D661^2</f>
        <v>38399.326388888883</v>
      </c>
      <c r="AB661" s="113">
        <f t="shared" si="281"/>
        <v>38.399326388888881</v>
      </c>
      <c r="AC661" s="183">
        <f t="shared" si="295"/>
        <v>0.27625033728521464</v>
      </c>
      <c r="AD661" s="42">
        <f t="shared" si="282"/>
        <v>-0.10236249431079612</v>
      </c>
      <c r="AE661" s="42">
        <f t="shared" si="283"/>
        <v>0.10236249431079612</v>
      </c>
      <c r="AF661" s="153">
        <f t="shared" si="296"/>
        <v>0.17388784297441851</v>
      </c>
      <c r="AG661" s="156">
        <f t="shared" si="284"/>
        <v>294.80398361509282</v>
      </c>
      <c r="AH661" s="157">
        <f t="shared" si="285"/>
        <v>8.1889995448636899E-2</v>
      </c>
      <c r="AI661" s="160">
        <f t="shared" si="286"/>
        <v>0</v>
      </c>
      <c r="AJ661" s="13">
        <f t="shared" si="287"/>
        <v>-4.9878113799219275</v>
      </c>
      <c r="AK661" s="13">
        <f t="shared" si="288"/>
        <v>4.9878113799219275</v>
      </c>
      <c r="AL661" s="161">
        <f t="shared" si="289"/>
        <v>-4.9878113799219275</v>
      </c>
    </row>
    <row r="662" spans="1:38" x14ac:dyDescent="0.45">
      <c r="A662" s="45" t="s">
        <v>2</v>
      </c>
      <c r="B662" s="17">
        <v>660</v>
      </c>
      <c r="C662" s="53">
        <v>71</v>
      </c>
      <c r="D662" s="59">
        <f t="shared" si="270"/>
        <v>8.6111111111111107</v>
      </c>
      <c r="E662" s="61">
        <v>31</v>
      </c>
      <c r="F662" s="83">
        <f t="shared" si="290"/>
        <v>-1.1527777777777775</v>
      </c>
      <c r="G662" s="84">
        <f t="shared" si="291"/>
        <v>-4.1499999999999986</v>
      </c>
      <c r="H662" s="93">
        <f>SUM($D$2:$D662)</f>
        <v>3820.1388888888914</v>
      </c>
      <c r="I662" s="94">
        <f t="shared" si="292"/>
        <v>7.2222222222221717</v>
      </c>
      <c r="J662" s="100">
        <f>'Vehicle data and specs'!$C$6*$F662</f>
        <v>-975.24999999999977</v>
      </c>
      <c r="K662" s="8">
        <f>'Vehicle data and specs'!$C$6*9.81*'Vehicle data and specs'!$C$17</f>
        <v>82.99260000000001</v>
      </c>
      <c r="L662" s="10">
        <f>(1/2)*'Vehicle data and specs'!$C$20*'Vehicle data and specs'!$C$11*'Vehicle data and specs'!$C$13*$D662^2</f>
        <v>32.47360628858025</v>
      </c>
      <c r="M662" s="101">
        <f t="shared" si="271"/>
        <v>-859.78379371141943</v>
      </c>
      <c r="N662" s="111">
        <f t="shared" si="272"/>
        <v>1</v>
      </c>
      <c r="O662" s="120">
        <f t="shared" si="273"/>
        <v>0</v>
      </c>
      <c r="P662" s="11">
        <f>SUM($O$2:$O662)</f>
        <v>994501.21422677266</v>
      </c>
      <c r="Q662" s="121">
        <f t="shared" si="274"/>
        <v>994.50121422677262</v>
      </c>
      <c r="R662" s="133">
        <f t="shared" si="275"/>
        <v>-6209.5496212490971</v>
      </c>
      <c r="S662" s="35">
        <f t="shared" si="293"/>
        <v>6209.5496212490971</v>
      </c>
      <c r="T662" s="35">
        <f t="shared" si="294"/>
        <v>6.2095496212490975</v>
      </c>
      <c r="U662" s="134">
        <f>SUM($R$2:$R662)</f>
        <v>-374714.52914011513</v>
      </c>
      <c r="V662" s="134">
        <f t="shared" si="276"/>
        <v>374714.52914011513</v>
      </c>
      <c r="W662" s="35">
        <f t="shared" si="277"/>
        <v>-374.71452914011513</v>
      </c>
      <c r="X662" s="135">
        <f t="shared" si="278"/>
        <v>374.71452914011513</v>
      </c>
      <c r="Y662" s="150">
        <f t="shared" si="279"/>
        <v>619.78668508665749</v>
      </c>
      <c r="Z662" s="11">
        <f t="shared" si="280"/>
        <v>-6209.5496212490971</v>
      </c>
      <c r="AA662" s="12">
        <f>1/2*'Vehicle data and specs'!$C$6*$D662^2</f>
        <v>31365.972222222219</v>
      </c>
      <c r="AB662" s="113">
        <f t="shared" si="281"/>
        <v>31.365972222222219</v>
      </c>
      <c r="AC662" s="183">
        <f t="shared" si="295"/>
        <v>0.27625033728521464</v>
      </c>
      <c r="AD662" s="42">
        <f t="shared" si="282"/>
        <v>-0.10408736920558753</v>
      </c>
      <c r="AE662" s="42">
        <f t="shared" si="283"/>
        <v>0.10408736920558753</v>
      </c>
      <c r="AF662" s="153">
        <f t="shared" si="296"/>
        <v>0.17216296807962711</v>
      </c>
      <c r="AG662" s="156">
        <f t="shared" si="284"/>
        <v>299.77162331209212</v>
      </c>
      <c r="AH662" s="157">
        <f t="shared" si="285"/>
        <v>8.3269895364470034E-2</v>
      </c>
      <c r="AI662" s="160">
        <f t="shared" si="286"/>
        <v>0</v>
      </c>
      <c r="AJ662" s="13">
        <f t="shared" si="287"/>
        <v>-7.4036937791816673</v>
      </c>
      <c r="AK662" s="13">
        <f t="shared" si="288"/>
        <v>7.4036937791816673</v>
      </c>
      <c r="AL662" s="161">
        <f t="shared" si="289"/>
        <v>-7.4036937791816673</v>
      </c>
    </row>
    <row r="663" spans="1:38" x14ac:dyDescent="0.45">
      <c r="A663" s="45" t="s">
        <v>2</v>
      </c>
      <c r="B663" s="17">
        <v>661</v>
      </c>
      <c r="C663" s="53">
        <v>72</v>
      </c>
      <c r="D663" s="59">
        <f t="shared" si="270"/>
        <v>7.2222222222222223</v>
      </c>
      <c r="E663" s="61">
        <v>26</v>
      </c>
      <c r="F663" s="83">
        <f t="shared" si="290"/>
        <v>-1.4305555555555556</v>
      </c>
      <c r="G663" s="84">
        <f t="shared" si="291"/>
        <v>-5.15</v>
      </c>
      <c r="H663" s="93">
        <f>SUM($D$2:$D663)</f>
        <v>3827.3611111111136</v>
      </c>
      <c r="I663" s="94">
        <f t="shared" si="292"/>
        <v>5.75</v>
      </c>
      <c r="J663" s="100">
        <f>'Vehicle data and specs'!$C$6*$F663</f>
        <v>-1210.25</v>
      </c>
      <c r="K663" s="8">
        <f>'Vehicle data and specs'!$C$6*9.81*'Vehicle data and specs'!$C$17</f>
        <v>82.99260000000001</v>
      </c>
      <c r="L663" s="10">
        <f>(1/2)*'Vehicle data and specs'!$C$20*'Vehicle data and specs'!$C$11*'Vehicle data and specs'!$C$13*$D663^2</f>
        <v>22.843036265432101</v>
      </c>
      <c r="M663" s="101">
        <f t="shared" si="271"/>
        <v>-1104.4143637345678</v>
      </c>
      <c r="N663" s="111">
        <f t="shared" si="272"/>
        <v>1</v>
      </c>
      <c r="O663" s="120">
        <f t="shared" si="273"/>
        <v>0</v>
      </c>
      <c r="P663" s="11">
        <f>SUM($O$2:$O663)</f>
        <v>994501.21422677266</v>
      </c>
      <c r="Q663" s="121">
        <f t="shared" si="274"/>
        <v>994.50121422677262</v>
      </c>
      <c r="R663" s="133">
        <f t="shared" si="275"/>
        <v>-6350.3825914737645</v>
      </c>
      <c r="S663" s="35">
        <f t="shared" si="293"/>
        <v>6350.3825914737645</v>
      </c>
      <c r="T663" s="35">
        <f t="shared" si="294"/>
        <v>6.3503825914737648</v>
      </c>
      <c r="U663" s="134">
        <f>SUM($R$2:$R663)</f>
        <v>-381064.91173158889</v>
      </c>
      <c r="V663" s="134">
        <f t="shared" si="276"/>
        <v>381064.91173158889</v>
      </c>
      <c r="W663" s="35">
        <f t="shared" si="277"/>
        <v>-381.06491173158889</v>
      </c>
      <c r="X663" s="135">
        <f t="shared" si="278"/>
        <v>381.06491173158889</v>
      </c>
      <c r="Y663" s="150">
        <f t="shared" si="279"/>
        <v>613.43630249518378</v>
      </c>
      <c r="Z663" s="11">
        <f t="shared" si="280"/>
        <v>-6350.3825914737645</v>
      </c>
      <c r="AA663" s="12">
        <f>1/2*'Vehicle data and specs'!$C$6*$D663^2</f>
        <v>22063.888888888891</v>
      </c>
      <c r="AB663" s="113">
        <f t="shared" si="281"/>
        <v>22.06388888888889</v>
      </c>
      <c r="AC663" s="183">
        <f t="shared" si="295"/>
        <v>0.27625033728521464</v>
      </c>
      <c r="AD663" s="42">
        <f t="shared" si="282"/>
        <v>-0.10585136436988581</v>
      </c>
      <c r="AE663" s="42">
        <f t="shared" si="283"/>
        <v>0.10585136436988581</v>
      </c>
      <c r="AF663" s="153">
        <f t="shared" si="296"/>
        <v>0.17039897291532885</v>
      </c>
      <c r="AG663" s="156">
        <f t="shared" si="284"/>
        <v>304.85192938527115</v>
      </c>
      <c r="AH663" s="157">
        <f t="shared" si="285"/>
        <v>8.4681091495908647E-2</v>
      </c>
      <c r="AI663" s="160">
        <f t="shared" si="286"/>
        <v>0</v>
      </c>
      <c r="AJ663" s="13">
        <f t="shared" si="287"/>
        <v>-7.9763259603052123</v>
      </c>
      <c r="AK663" s="13">
        <f t="shared" si="288"/>
        <v>7.9763259603052123</v>
      </c>
      <c r="AL663" s="161">
        <f t="shared" si="289"/>
        <v>-7.9763259603052123</v>
      </c>
    </row>
    <row r="664" spans="1:38" x14ac:dyDescent="0.45">
      <c r="A664" s="45" t="s">
        <v>2</v>
      </c>
      <c r="B664" s="17">
        <v>662</v>
      </c>
      <c r="C664" s="53">
        <v>73</v>
      </c>
      <c r="D664" s="59">
        <f t="shared" si="270"/>
        <v>5.75</v>
      </c>
      <c r="E664" s="61">
        <v>20.7</v>
      </c>
      <c r="F664" s="83">
        <f t="shared" si="290"/>
        <v>-1.4722222222222221</v>
      </c>
      <c r="G664" s="84">
        <f t="shared" si="291"/>
        <v>-5.3</v>
      </c>
      <c r="H664" s="93">
        <f>SUM($D$2:$D664)</f>
        <v>3833.1111111111136</v>
      </c>
      <c r="I664" s="94">
        <f t="shared" si="292"/>
        <v>4.2777777777778283</v>
      </c>
      <c r="J664" s="100">
        <f>'Vehicle data and specs'!$C$6*$F664</f>
        <v>-1245.5</v>
      </c>
      <c r="K664" s="8">
        <f>'Vehicle data and specs'!$C$6*9.81*'Vehicle data and specs'!$C$17</f>
        <v>82.99260000000001</v>
      </c>
      <c r="L664" s="10">
        <f>(1/2)*'Vehicle data and specs'!$C$20*'Vehicle data and specs'!$C$11*'Vehicle data and specs'!$C$13*$D664^2</f>
        <v>14.479308593750002</v>
      </c>
      <c r="M664" s="101">
        <f t="shared" si="271"/>
        <v>-1148.02809140625</v>
      </c>
      <c r="N664" s="111">
        <f t="shared" si="272"/>
        <v>1</v>
      </c>
      <c r="O664" s="120">
        <f t="shared" si="273"/>
        <v>0</v>
      </c>
      <c r="P664" s="11">
        <f>SUM($O$2:$O664)</f>
        <v>994501.21422677266</v>
      </c>
      <c r="Q664" s="121">
        <f t="shared" si="274"/>
        <v>994.50121422677262</v>
      </c>
      <c r="R664" s="133">
        <f t="shared" si="275"/>
        <v>-4911.0090576823495</v>
      </c>
      <c r="S664" s="35">
        <f t="shared" si="293"/>
        <v>4911.0090576823495</v>
      </c>
      <c r="T664" s="35">
        <f t="shared" si="294"/>
        <v>4.9110090576823495</v>
      </c>
      <c r="U664" s="134">
        <f>SUM($R$2:$R664)</f>
        <v>-385975.92078927124</v>
      </c>
      <c r="V664" s="134">
        <f t="shared" si="276"/>
        <v>385975.92078927124</v>
      </c>
      <c r="W664" s="35">
        <f t="shared" si="277"/>
        <v>-385.97592078927124</v>
      </c>
      <c r="X664" s="135">
        <f t="shared" si="278"/>
        <v>385.97592078927124</v>
      </c>
      <c r="Y664" s="150">
        <f t="shared" si="279"/>
        <v>608.52529343750143</v>
      </c>
      <c r="Z664" s="11">
        <f t="shared" si="280"/>
        <v>-4911.0090576823495</v>
      </c>
      <c r="AA664" s="12">
        <f>1/2*'Vehicle data and specs'!$C$6*$D664^2</f>
        <v>13985.4375</v>
      </c>
      <c r="AB664" s="113">
        <f t="shared" si="281"/>
        <v>13.9854375</v>
      </c>
      <c r="AC664" s="183">
        <f t="shared" si="295"/>
        <v>0.27625033728521464</v>
      </c>
      <c r="AD664" s="42">
        <f t="shared" si="282"/>
        <v>-0.10721553355257535</v>
      </c>
      <c r="AE664" s="42">
        <f t="shared" si="283"/>
        <v>0.10721553355257535</v>
      </c>
      <c r="AF664" s="153">
        <f t="shared" si="296"/>
        <v>0.16903480373263929</v>
      </c>
      <c r="AG664" s="156">
        <f t="shared" si="284"/>
        <v>308.78073663141703</v>
      </c>
      <c r="AH664" s="157">
        <f t="shared" si="285"/>
        <v>8.5772426842060281E-2</v>
      </c>
      <c r="AI664" s="160">
        <f t="shared" si="286"/>
        <v>0</v>
      </c>
      <c r="AJ664" s="13">
        <f t="shared" si="287"/>
        <v>-6.6011615255859377</v>
      </c>
      <c r="AK664" s="13">
        <f t="shared" si="288"/>
        <v>6.6011615255859377</v>
      </c>
      <c r="AL664" s="161">
        <f t="shared" si="289"/>
        <v>-6.6011615255859377</v>
      </c>
    </row>
    <row r="665" spans="1:38" x14ac:dyDescent="0.45">
      <c r="A665" s="45" t="s">
        <v>2</v>
      </c>
      <c r="B665" s="17">
        <v>663</v>
      </c>
      <c r="C665" s="53">
        <v>74</v>
      </c>
      <c r="D665" s="59">
        <f t="shared" si="270"/>
        <v>4.2777777777777777</v>
      </c>
      <c r="E665" s="61">
        <v>15.4</v>
      </c>
      <c r="F665" s="83">
        <f t="shared" si="290"/>
        <v>-1.0555555555555556</v>
      </c>
      <c r="G665" s="84">
        <f t="shared" si="291"/>
        <v>-3.8</v>
      </c>
      <c r="H665" s="93">
        <f>SUM($D$2:$D665)</f>
        <v>3837.3888888888914</v>
      </c>
      <c r="I665" s="94">
        <f t="shared" si="292"/>
        <v>3.6388888888886868</v>
      </c>
      <c r="J665" s="100">
        <f>'Vehicle data and specs'!$C$6*$F665</f>
        <v>-893</v>
      </c>
      <c r="K665" s="8">
        <f>'Vehicle data and specs'!$C$6*9.81*'Vehicle data and specs'!$C$17</f>
        <v>82.99260000000001</v>
      </c>
      <c r="L665" s="10">
        <f>(1/2)*'Vehicle data and specs'!$C$20*'Vehicle data and specs'!$C$11*'Vehicle data and specs'!$C$13*$D665^2</f>
        <v>8.0139859182098778</v>
      </c>
      <c r="M665" s="101">
        <f t="shared" si="271"/>
        <v>-801.99341408179009</v>
      </c>
      <c r="N665" s="111">
        <f t="shared" si="272"/>
        <v>1</v>
      </c>
      <c r="O665" s="120">
        <f t="shared" si="273"/>
        <v>0</v>
      </c>
      <c r="P665" s="11">
        <f>SUM($O$2:$O665)</f>
        <v>994501.21422677266</v>
      </c>
      <c r="Q665" s="121">
        <f t="shared" si="274"/>
        <v>994.50121422677262</v>
      </c>
      <c r="R665" s="133">
        <f t="shared" si="275"/>
        <v>-2918.3649234641298</v>
      </c>
      <c r="S665" s="35">
        <f t="shared" si="293"/>
        <v>2918.3649234641298</v>
      </c>
      <c r="T665" s="35">
        <f t="shared" si="294"/>
        <v>2.9183649234641296</v>
      </c>
      <c r="U665" s="134">
        <f>SUM($R$2:$R665)</f>
        <v>-388894.28571273538</v>
      </c>
      <c r="V665" s="134">
        <f t="shared" si="276"/>
        <v>388894.28571273538</v>
      </c>
      <c r="W665" s="35">
        <f t="shared" si="277"/>
        <v>-388.89428571273538</v>
      </c>
      <c r="X665" s="135">
        <f t="shared" si="278"/>
        <v>388.89428571273538</v>
      </c>
      <c r="Y665" s="150">
        <f t="shared" si="279"/>
        <v>605.60692851403724</v>
      </c>
      <c r="Z665" s="11">
        <f t="shared" si="280"/>
        <v>-2918.3649234641298</v>
      </c>
      <c r="AA665" s="12">
        <f>1/2*'Vehicle data and specs'!$C$6*$D665^2</f>
        <v>7740.6388888888887</v>
      </c>
      <c r="AB665" s="113">
        <f t="shared" si="281"/>
        <v>7.7406388888888884</v>
      </c>
      <c r="AC665" s="183">
        <f t="shared" si="295"/>
        <v>0.27625033728521464</v>
      </c>
      <c r="AD665" s="42">
        <f t="shared" si="282"/>
        <v>-0.10802619047575983</v>
      </c>
      <c r="AE665" s="42">
        <f t="shared" si="283"/>
        <v>0.10802619047575983</v>
      </c>
      <c r="AF665" s="153">
        <f t="shared" si="296"/>
        <v>0.1682241468094548</v>
      </c>
      <c r="AG665" s="156">
        <f t="shared" si="284"/>
        <v>311.11542857018833</v>
      </c>
      <c r="AH665" s="157">
        <f t="shared" si="285"/>
        <v>8.6420952380607874E-2</v>
      </c>
      <c r="AI665" s="160">
        <f t="shared" si="286"/>
        <v>0</v>
      </c>
      <c r="AJ665" s="13">
        <f t="shared" si="287"/>
        <v>-3.4307496046832129</v>
      </c>
      <c r="AK665" s="13">
        <f t="shared" si="288"/>
        <v>3.4307496046832129</v>
      </c>
      <c r="AL665" s="161">
        <f t="shared" si="289"/>
        <v>-3.4307496046832129</v>
      </c>
    </row>
    <row r="666" spans="1:38" x14ac:dyDescent="0.45">
      <c r="A666" s="45" t="s">
        <v>2</v>
      </c>
      <c r="B666" s="17">
        <v>664</v>
      </c>
      <c r="C666" s="53">
        <v>75</v>
      </c>
      <c r="D666" s="59">
        <f t="shared" si="270"/>
        <v>3.6388888888888888</v>
      </c>
      <c r="E666" s="61">
        <v>13.1</v>
      </c>
      <c r="F666" s="83">
        <f t="shared" si="290"/>
        <v>-0.47222222222222227</v>
      </c>
      <c r="G666" s="84">
        <f t="shared" si="291"/>
        <v>-1.7000000000000002</v>
      </c>
      <c r="H666" s="93">
        <f>SUM($D$2:$D666)</f>
        <v>3841.0277777777801</v>
      </c>
      <c r="I666" s="94">
        <f t="shared" si="292"/>
        <v>3.3333333333334849</v>
      </c>
      <c r="J666" s="100">
        <f>'Vehicle data and specs'!$C$6*$F666</f>
        <v>-399.50000000000006</v>
      </c>
      <c r="K666" s="8">
        <f>'Vehicle data and specs'!$C$6*9.81*'Vehicle data and specs'!$C$17</f>
        <v>82.99260000000001</v>
      </c>
      <c r="L666" s="10">
        <f>(1/2)*'Vehicle data and specs'!$C$20*'Vehicle data and specs'!$C$11*'Vehicle data and specs'!$C$13*$D666^2</f>
        <v>5.7989548128858033</v>
      </c>
      <c r="M666" s="101">
        <f t="shared" si="271"/>
        <v>-310.70844518711425</v>
      </c>
      <c r="N666" s="111">
        <f t="shared" si="272"/>
        <v>1</v>
      </c>
      <c r="O666" s="120">
        <f t="shared" si="273"/>
        <v>0</v>
      </c>
      <c r="P666" s="11">
        <f>SUM($O$2:$O666)</f>
        <v>994501.21422677266</v>
      </c>
      <c r="Q666" s="121">
        <f t="shared" si="274"/>
        <v>994.50121422677262</v>
      </c>
      <c r="R666" s="133">
        <f t="shared" si="275"/>
        <v>-1035.6948172904279</v>
      </c>
      <c r="S666" s="35">
        <f t="shared" si="293"/>
        <v>1035.6948172904279</v>
      </c>
      <c r="T666" s="35">
        <f t="shared" si="294"/>
        <v>1.0356948172904279</v>
      </c>
      <c r="U666" s="134">
        <f>SUM($R$2:$R666)</f>
        <v>-389929.98053002579</v>
      </c>
      <c r="V666" s="134">
        <f t="shared" si="276"/>
        <v>389929.98053002579</v>
      </c>
      <c r="W666" s="35">
        <f t="shared" si="277"/>
        <v>-389.92998053002577</v>
      </c>
      <c r="X666" s="135">
        <f t="shared" si="278"/>
        <v>389.92998053002577</v>
      </c>
      <c r="Y666" s="150">
        <f t="shared" si="279"/>
        <v>604.57123369674684</v>
      </c>
      <c r="Z666" s="11">
        <f t="shared" si="280"/>
        <v>-1035.6948172904279</v>
      </c>
      <c r="AA666" s="12">
        <f>1/2*'Vehicle data and specs'!$C$6*$D666^2</f>
        <v>5601.1597222222226</v>
      </c>
      <c r="AB666" s="113">
        <f t="shared" si="281"/>
        <v>5.6011597222222225</v>
      </c>
      <c r="AC666" s="183">
        <f t="shared" si="295"/>
        <v>0.27625033728521464</v>
      </c>
      <c r="AD666" s="42">
        <f t="shared" si="282"/>
        <v>-0.10831388348056271</v>
      </c>
      <c r="AE666" s="42">
        <f t="shared" si="283"/>
        <v>0.10831388348056271</v>
      </c>
      <c r="AF666" s="153">
        <f t="shared" si="296"/>
        <v>0.16793645380465194</v>
      </c>
      <c r="AG666" s="156">
        <f t="shared" si="284"/>
        <v>311.94398442402064</v>
      </c>
      <c r="AH666" s="157">
        <f t="shared" si="285"/>
        <v>8.6651106784450177E-2</v>
      </c>
      <c r="AI666" s="160">
        <f t="shared" si="286"/>
        <v>0</v>
      </c>
      <c r="AJ666" s="13">
        <f t="shared" si="287"/>
        <v>-1.1306335088753323</v>
      </c>
      <c r="AK666" s="13">
        <f t="shared" si="288"/>
        <v>1.1306335088753323</v>
      </c>
      <c r="AL666" s="161">
        <f t="shared" si="289"/>
        <v>-1.1306335088753323</v>
      </c>
    </row>
    <row r="667" spans="1:38" x14ac:dyDescent="0.45">
      <c r="A667" s="45" t="s">
        <v>2</v>
      </c>
      <c r="B667" s="17">
        <v>665</v>
      </c>
      <c r="C667" s="53">
        <v>76</v>
      </c>
      <c r="D667" s="59">
        <f t="shared" si="270"/>
        <v>3.333333333333333</v>
      </c>
      <c r="E667" s="61">
        <v>12</v>
      </c>
      <c r="F667" s="83">
        <f t="shared" si="290"/>
        <v>-8.3333333333333287E-2</v>
      </c>
      <c r="G667" s="84">
        <f t="shared" si="291"/>
        <v>-0.29999999999999982</v>
      </c>
      <c r="H667" s="93">
        <f>SUM($D$2:$D667)</f>
        <v>3844.3611111111136</v>
      </c>
      <c r="I667" s="94">
        <f t="shared" si="292"/>
        <v>3.4722222222221717</v>
      </c>
      <c r="J667" s="100">
        <f>'Vehicle data and specs'!$C$6*$F667</f>
        <v>-70.499999999999957</v>
      </c>
      <c r="K667" s="8">
        <f>'Vehicle data and specs'!$C$6*9.81*'Vehicle data and specs'!$C$17</f>
        <v>82.99260000000001</v>
      </c>
      <c r="L667" s="10">
        <f>(1/2)*'Vehicle data and specs'!$C$20*'Vehicle data and specs'!$C$11*'Vehicle data and specs'!$C$13*$D667^2</f>
        <v>4.8659722222222213</v>
      </c>
      <c r="M667" s="101">
        <f t="shared" si="271"/>
        <v>17.358572222222275</v>
      </c>
      <c r="N667" s="111">
        <f t="shared" si="272"/>
        <v>0</v>
      </c>
      <c r="O667" s="120">
        <f t="shared" si="273"/>
        <v>0</v>
      </c>
      <c r="P667" s="11">
        <f>SUM($O$2:$O667)</f>
        <v>994501.21422677266</v>
      </c>
      <c r="Q667" s="121">
        <f t="shared" si="274"/>
        <v>994.50121422677262</v>
      </c>
      <c r="R667" s="133">
        <f t="shared" si="275"/>
        <v>0</v>
      </c>
      <c r="S667" s="35">
        <f t="shared" si="293"/>
        <v>0</v>
      </c>
      <c r="T667" s="35">
        <f t="shared" si="294"/>
        <v>0</v>
      </c>
      <c r="U667" s="134">
        <f>SUM($R$2:$R667)</f>
        <v>-389929.98053002579</v>
      </c>
      <c r="V667" s="134">
        <f t="shared" si="276"/>
        <v>389929.98053002579</v>
      </c>
      <c r="W667" s="35">
        <f t="shared" si="277"/>
        <v>-389.92998053002577</v>
      </c>
      <c r="X667" s="135">
        <f t="shared" si="278"/>
        <v>389.92998053002577</v>
      </c>
      <c r="Y667" s="150">
        <f t="shared" si="279"/>
        <v>604.57123369674684</v>
      </c>
      <c r="Z667" s="11">
        <f t="shared" si="280"/>
        <v>0</v>
      </c>
      <c r="AA667" s="12">
        <f>1/2*'Vehicle data and specs'!$C$6*$D667^2</f>
        <v>4699.9999999999991</v>
      </c>
      <c r="AB667" s="113">
        <f t="shared" si="281"/>
        <v>4.6999999999999993</v>
      </c>
      <c r="AC667" s="183">
        <f t="shared" si="295"/>
        <v>0.27625033728521464</v>
      </c>
      <c r="AD667" s="42">
        <f t="shared" si="282"/>
        <v>-0.10831388348056271</v>
      </c>
      <c r="AE667" s="42">
        <f t="shared" si="283"/>
        <v>0.10831388348056271</v>
      </c>
      <c r="AF667" s="153">
        <f t="shared" si="296"/>
        <v>0.16793645380465194</v>
      </c>
      <c r="AG667" s="156">
        <f t="shared" si="284"/>
        <v>311.94398442402064</v>
      </c>
      <c r="AH667" s="157">
        <f t="shared" si="285"/>
        <v>8.6651106784450177E-2</v>
      </c>
      <c r="AI667" s="160">
        <f t="shared" si="286"/>
        <v>5.7861907407407577E-2</v>
      </c>
      <c r="AJ667" s="13">
        <f t="shared" si="287"/>
        <v>0</v>
      </c>
      <c r="AK667" s="13">
        <f t="shared" si="288"/>
        <v>0</v>
      </c>
      <c r="AL667" s="161">
        <f t="shared" si="289"/>
        <v>5.7861907407407577E-2</v>
      </c>
    </row>
    <row r="668" spans="1:38" x14ac:dyDescent="0.45">
      <c r="A668" s="45" t="s">
        <v>2</v>
      </c>
      <c r="B668" s="17">
        <v>666</v>
      </c>
      <c r="C668" s="53">
        <v>77</v>
      </c>
      <c r="D668" s="59">
        <f t="shared" si="270"/>
        <v>3.4722222222222223</v>
      </c>
      <c r="E668" s="61">
        <v>12.5</v>
      </c>
      <c r="F668" s="83">
        <f t="shared" si="290"/>
        <v>0.27777777777777779</v>
      </c>
      <c r="G668" s="84">
        <f t="shared" si="291"/>
        <v>1</v>
      </c>
      <c r="H668" s="93">
        <f>SUM($D$2:$D668)</f>
        <v>3847.8333333333358</v>
      </c>
      <c r="I668" s="94">
        <f t="shared" si="292"/>
        <v>3.8888888888886868</v>
      </c>
      <c r="J668" s="100">
        <f>'Vehicle data and specs'!$C$6*$F668</f>
        <v>235</v>
      </c>
      <c r="K668" s="8">
        <f>'Vehicle data and specs'!$C$6*9.81*'Vehicle data and specs'!$C$17</f>
        <v>82.99260000000001</v>
      </c>
      <c r="L668" s="10">
        <f>(1/2)*'Vehicle data and specs'!$C$20*'Vehicle data and specs'!$C$11*'Vehicle data and specs'!$C$13*$D668^2</f>
        <v>5.2799177758487659</v>
      </c>
      <c r="M668" s="101">
        <f t="shared" si="271"/>
        <v>323.27251777584883</v>
      </c>
      <c r="N668" s="111">
        <f t="shared" si="272"/>
        <v>0</v>
      </c>
      <c r="O668" s="120">
        <f t="shared" si="273"/>
        <v>1257.1709024615691</v>
      </c>
      <c r="P668" s="11">
        <f>SUM($O$2:$O668)</f>
        <v>995758.38512923417</v>
      </c>
      <c r="Q668" s="121">
        <f t="shared" si="274"/>
        <v>995.75838512923417</v>
      </c>
      <c r="R668" s="133">
        <f t="shared" si="275"/>
        <v>0</v>
      </c>
      <c r="S668" s="35">
        <f t="shared" si="293"/>
        <v>0</v>
      </c>
      <c r="T668" s="35">
        <f t="shared" si="294"/>
        <v>0</v>
      </c>
      <c r="U668" s="134">
        <f>SUM($R$2:$R668)</f>
        <v>-389929.98053002579</v>
      </c>
      <c r="V668" s="134">
        <f t="shared" si="276"/>
        <v>389929.98053002579</v>
      </c>
      <c r="W668" s="35">
        <f t="shared" si="277"/>
        <v>-389.92998053002577</v>
      </c>
      <c r="X668" s="135">
        <f t="shared" si="278"/>
        <v>389.92998053002577</v>
      </c>
      <c r="Y668" s="150">
        <f t="shared" si="279"/>
        <v>605.8284045992084</v>
      </c>
      <c r="Z668" s="11">
        <f t="shared" si="280"/>
        <v>1257.1709024615691</v>
      </c>
      <c r="AA668" s="12">
        <f>1/2*'Vehicle data and specs'!$C$6*$D668^2</f>
        <v>5099.8263888888887</v>
      </c>
      <c r="AB668" s="113">
        <f t="shared" si="281"/>
        <v>5.0998263888888884</v>
      </c>
      <c r="AC668" s="183">
        <f t="shared" si="295"/>
        <v>0.27659955142478726</v>
      </c>
      <c r="AD668" s="42">
        <f t="shared" si="282"/>
        <v>-0.10831388348056271</v>
      </c>
      <c r="AE668" s="42">
        <f t="shared" si="283"/>
        <v>0.10831388348056271</v>
      </c>
      <c r="AF668" s="153">
        <f t="shared" si="296"/>
        <v>0.16828566794422456</v>
      </c>
      <c r="AG668" s="156">
        <f t="shared" si="284"/>
        <v>311.94398442402064</v>
      </c>
      <c r="AH668" s="157">
        <f t="shared" si="285"/>
        <v>8.6651106784450177E-2</v>
      </c>
      <c r="AI668" s="160">
        <f t="shared" si="286"/>
        <v>1.1224740200550307</v>
      </c>
      <c r="AJ668" s="13">
        <f t="shared" si="287"/>
        <v>0</v>
      </c>
      <c r="AK668" s="13">
        <f t="shared" si="288"/>
        <v>0</v>
      </c>
      <c r="AL668" s="161">
        <f t="shared" si="289"/>
        <v>1.1224740200550307</v>
      </c>
    </row>
    <row r="669" spans="1:38" x14ac:dyDescent="0.45">
      <c r="A669" s="45" t="s">
        <v>2</v>
      </c>
      <c r="B669" s="17">
        <v>667</v>
      </c>
      <c r="C669" s="53">
        <v>78</v>
      </c>
      <c r="D669" s="59">
        <f t="shared" si="270"/>
        <v>3.8888888888888888</v>
      </c>
      <c r="E669" s="61">
        <v>14</v>
      </c>
      <c r="F669" s="83">
        <f t="shared" si="290"/>
        <v>0.90277777777777779</v>
      </c>
      <c r="G669" s="84">
        <f t="shared" si="291"/>
        <v>3.25</v>
      </c>
      <c r="H669" s="93">
        <f>SUM($D$2:$D669)</f>
        <v>3851.7222222222244</v>
      </c>
      <c r="I669" s="94">
        <f t="shared" si="292"/>
        <v>5.2777777777778283</v>
      </c>
      <c r="J669" s="100">
        <f>'Vehicle data and specs'!$C$6*$F669</f>
        <v>763.75</v>
      </c>
      <c r="K669" s="8">
        <f>'Vehicle data and specs'!$C$6*9.81*'Vehicle data and specs'!$C$17</f>
        <v>82.99260000000001</v>
      </c>
      <c r="L669" s="10">
        <f>(1/2)*'Vehicle data and specs'!$C$20*'Vehicle data and specs'!$C$11*'Vehicle data and specs'!$C$13*$D669^2</f>
        <v>6.6231288580246916</v>
      </c>
      <c r="M669" s="101">
        <f t="shared" si="271"/>
        <v>853.36572885802468</v>
      </c>
      <c r="N669" s="111">
        <f t="shared" si="272"/>
        <v>0</v>
      </c>
      <c r="O669" s="120">
        <f t="shared" si="273"/>
        <v>4503.8746800840627</v>
      </c>
      <c r="P669" s="11">
        <f>SUM($O$2:$O669)</f>
        <v>1000262.2598093182</v>
      </c>
      <c r="Q669" s="121">
        <f t="shared" si="274"/>
        <v>1000.2622598093183</v>
      </c>
      <c r="R669" s="133">
        <f t="shared" si="275"/>
        <v>0</v>
      </c>
      <c r="S669" s="35">
        <f t="shared" si="293"/>
        <v>0</v>
      </c>
      <c r="T669" s="35">
        <f t="shared" si="294"/>
        <v>0</v>
      </c>
      <c r="U669" s="134">
        <f>SUM($R$2:$R669)</f>
        <v>-389929.98053002579</v>
      </c>
      <c r="V669" s="134">
        <f t="shared" si="276"/>
        <v>389929.98053002579</v>
      </c>
      <c r="W669" s="35">
        <f t="shared" si="277"/>
        <v>-389.92998053002577</v>
      </c>
      <c r="X669" s="135">
        <f t="shared" si="278"/>
        <v>389.92998053002577</v>
      </c>
      <c r="Y669" s="150">
        <f t="shared" si="279"/>
        <v>610.33227927929249</v>
      </c>
      <c r="Z669" s="11">
        <f t="shared" si="280"/>
        <v>4503.8746800840627</v>
      </c>
      <c r="AA669" s="12">
        <f>1/2*'Vehicle data and specs'!$C$6*$D669^2</f>
        <v>6397.2222222222217</v>
      </c>
      <c r="AB669" s="113">
        <f t="shared" si="281"/>
        <v>6.3972222222222221</v>
      </c>
      <c r="AC669" s="183">
        <f t="shared" si="295"/>
        <v>0.27785062772481062</v>
      </c>
      <c r="AD669" s="42">
        <f t="shared" si="282"/>
        <v>-0.10831388348056271</v>
      </c>
      <c r="AE669" s="42">
        <f t="shared" si="283"/>
        <v>0.10831388348056271</v>
      </c>
      <c r="AF669" s="153">
        <f t="shared" si="296"/>
        <v>0.16953674424424792</v>
      </c>
      <c r="AG669" s="156">
        <f t="shared" si="284"/>
        <v>311.94398442402064</v>
      </c>
      <c r="AH669" s="157">
        <f t="shared" si="285"/>
        <v>8.6651106784450177E-2</v>
      </c>
      <c r="AI669" s="160">
        <f t="shared" si="286"/>
        <v>3.31864450111454</v>
      </c>
      <c r="AJ669" s="13">
        <f t="shared" si="287"/>
        <v>0</v>
      </c>
      <c r="AK669" s="13">
        <f t="shared" si="288"/>
        <v>0</v>
      </c>
      <c r="AL669" s="161">
        <f t="shared" si="289"/>
        <v>3.31864450111454</v>
      </c>
    </row>
    <row r="670" spans="1:38" x14ac:dyDescent="0.45">
      <c r="A670" s="45" t="s">
        <v>2</v>
      </c>
      <c r="B670" s="17">
        <v>668</v>
      </c>
      <c r="C670" s="53">
        <v>79</v>
      </c>
      <c r="D670" s="59">
        <f t="shared" si="270"/>
        <v>5.2777777777777777</v>
      </c>
      <c r="E670" s="61">
        <v>19</v>
      </c>
      <c r="F670" s="83">
        <f t="shared" si="290"/>
        <v>1.2777777777777777</v>
      </c>
      <c r="G670" s="84">
        <f t="shared" si="291"/>
        <v>4.5999999999999996</v>
      </c>
      <c r="H670" s="93">
        <f>SUM($D$2:$D670)</f>
        <v>3857.0000000000023</v>
      </c>
      <c r="I670" s="94">
        <f t="shared" si="292"/>
        <v>6.4444444444443434</v>
      </c>
      <c r="J670" s="100">
        <f>'Vehicle data and specs'!$C$6*$F670</f>
        <v>1081</v>
      </c>
      <c r="K670" s="8">
        <f>'Vehicle data and specs'!$C$6*9.81*'Vehicle data and specs'!$C$17</f>
        <v>82.99260000000001</v>
      </c>
      <c r="L670" s="10">
        <f>(1/2)*'Vehicle data and specs'!$C$20*'Vehicle data and specs'!$C$11*'Vehicle data and specs'!$C$13*$D670^2</f>
        <v>12.198722029320988</v>
      </c>
      <c r="M670" s="101">
        <f t="shared" si="271"/>
        <v>1176.1913220293211</v>
      </c>
      <c r="N670" s="111">
        <f t="shared" si="272"/>
        <v>0</v>
      </c>
      <c r="O670" s="120">
        <f t="shared" si="273"/>
        <v>7579.8996308555061</v>
      </c>
      <c r="P670" s="11">
        <f>SUM($O$2:$O670)</f>
        <v>1007842.1594401738</v>
      </c>
      <c r="Q670" s="121">
        <f t="shared" si="274"/>
        <v>1007.8421594401738</v>
      </c>
      <c r="R670" s="133">
        <f t="shared" si="275"/>
        <v>0</v>
      </c>
      <c r="S670" s="35">
        <f t="shared" si="293"/>
        <v>0</v>
      </c>
      <c r="T670" s="35">
        <f t="shared" si="294"/>
        <v>0</v>
      </c>
      <c r="U670" s="134">
        <f>SUM($R$2:$R670)</f>
        <v>-389929.98053002579</v>
      </c>
      <c r="V670" s="134">
        <f t="shared" si="276"/>
        <v>389929.98053002579</v>
      </c>
      <c r="W670" s="35">
        <f t="shared" si="277"/>
        <v>-389.92998053002577</v>
      </c>
      <c r="X670" s="135">
        <f t="shared" si="278"/>
        <v>389.92998053002577</v>
      </c>
      <c r="Y670" s="150">
        <f t="shared" si="279"/>
        <v>617.91217891014799</v>
      </c>
      <c r="Z670" s="11">
        <f t="shared" si="280"/>
        <v>7579.8996308555061</v>
      </c>
      <c r="AA670" s="12">
        <f>1/2*'Vehicle data and specs'!$C$6*$D670^2</f>
        <v>11782.638888888889</v>
      </c>
      <c r="AB670" s="113">
        <f t="shared" si="281"/>
        <v>11.782638888888888</v>
      </c>
      <c r="AC670" s="183">
        <f t="shared" si="295"/>
        <v>0.27995615540004826</v>
      </c>
      <c r="AD670" s="42">
        <f t="shared" si="282"/>
        <v>-0.10831388348056271</v>
      </c>
      <c r="AE670" s="42">
        <f t="shared" si="283"/>
        <v>0.10831388348056271</v>
      </c>
      <c r="AF670" s="153">
        <f t="shared" si="296"/>
        <v>0.17164227191948556</v>
      </c>
      <c r="AG670" s="156">
        <f t="shared" si="284"/>
        <v>311.94398442402064</v>
      </c>
      <c r="AH670" s="157">
        <f t="shared" si="285"/>
        <v>8.6651106784450177E-2</v>
      </c>
      <c r="AI670" s="160">
        <f t="shared" si="286"/>
        <v>6.2076764218214162</v>
      </c>
      <c r="AJ670" s="13">
        <f t="shared" si="287"/>
        <v>0</v>
      </c>
      <c r="AK670" s="13">
        <f t="shared" si="288"/>
        <v>0</v>
      </c>
      <c r="AL670" s="161">
        <f t="shared" si="289"/>
        <v>6.2076764218214162</v>
      </c>
    </row>
    <row r="671" spans="1:38" x14ac:dyDescent="0.45">
      <c r="A671" s="45" t="s">
        <v>2</v>
      </c>
      <c r="B671" s="17">
        <v>669</v>
      </c>
      <c r="C671" s="53">
        <v>80</v>
      </c>
      <c r="D671" s="59">
        <f t="shared" si="270"/>
        <v>6.4444444444444438</v>
      </c>
      <c r="E671" s="61">
        <v>23.2</v>
      </c>
      <c r="F671" s="83">
        <f t="shared" si="290"/>
        <v>1.25</v>
      </c>
      <c r="G671" s="84">
        <f t="shared" si="291"/>
        <v>4.5</v>
      </c>
      <c r="H671" s="93">
        <f>SUM($D$2:$D671)</f>
        <v>3863.4444444444466</v>
      </c>
      <c r="I671" s="94">
        <f t="shared" si="292"/>
        <v>7.7777777777778283</v>
      </c>
      <c r="J671" s="100">
        <f>'Vehicle data and specs'!$C$6*$F671</f>
        <v>1057.5</v>
      </c>
      <c r="K671" s="8">
        <f>'Vehicle data and specs'!$C$6*9.81*'Vehicle data and specs'!$C$17</f>
        <v>82.99260000000001</v>
      </c>
      <c r="L671" s="10">
        <f>(1/2)*'Vehicle data and specs'!$C$20*'Vehicle data and specs'!$C$11*'Vehicle data and specs'!$C$13*$D671^2</f>
        <v>18.187922839506168</v>
      </c>
      <c r="M671" s="101">
        <f t="shared" si="271"/>
        <v>1158.6805228395062</v>
      </c>
      <c r="N671" s="111">
        <f t="shared" si="272"/>
        <v>0</v>
      </c>
      <c r="O671" s="120">
        <f t="shared" si="273"/>
        <v>9011.9596220851072</v>
      </c>
      <c r="P671" s="11">
        <f>SUM($O$2:$O671)</f>
        <v>1016854.1190622589</v>
      </c>
      <c r="Q671" s="121">
        <f t="shared" si="274"/>
        <v>1016.8541190622589</v>
      </c>
      <c r="R671" s="133">
        <f t="shared" si="275"/>
        <v>0</v>
      </c>
      <c r="S671" s="35">
        <f t="shared" si="293"/>
        <v>0</v>
      </c>
      <c r="T671" s="35">
        <f t="shared" si="294"/>
        <v>0</v>
      </c>
      <c r="U671" s="134">
        <f>SUM($R$2:$R671)</f>
        <v>-389929.98053002579</v>
      </c>
      <c r="V671" s="134">
        <f t="shared" si="276"/>
        <v>389929.98053002579</v>
      </c>
      <c r="W671" s="35">
        <f t="shared" si="277"/>
        <v>-389.92998053002577</v>
      </c>
      <c r="X671" s="135">
        <f t="shared" si="278"/>
        <v>389.92998053002577</v>
      </c>
      <c r="Y671" s="150">
        <f t="shared" si="279"/>
        <v>626.92413853223309</v>
      </c>
      <c r="Z671" s="11">
        <f t="shared" si="280"/>
        <v>9011.9596220851072</v>
      </c>
      <c r="AA671" s="12">
        <f>1/2*'Vehicle data and specs'!$C$6*$D671^2</f>
        <v>17567.555555555551</v>
      </c>
      <c r="AB671" s="113">
        <f t="shared" si="281"/>
        <v>17.56755555555555</v>
      </c>
      <c r="AC671" s="183">
        <f t="shared" si="295"/>
        <v>0.28245947751729411</v>
      </c>
      <c r="AD671" s="42">
        <f t="shared" si="282"/>
        <v>-0.10831388348056271</v>
      </c>
      <c r="AE671" s="42">
        <f t="shared" si="283"/>
        <v>0.10831388348056271</v>
      </c>
      <c r="AF671" s="153">
        <f t="shared" si="296"/>
        <v>0.17414559403673141</v>
      </c>
      <c r="AG671" s="156">
        <f t="shared" si="284"/>
        <v>311.94398442402064</v>
      </c>
      <c r="AH671" s="157">
        <f t="shared" si="285"/>
        <v>8.6651106784450177E-2</v>
      </c>
      <c r="AI671" s="160">
        <f t="shared" si="286"/>
        <v>7.4670522582990397</v>
      </c>
      <c r="AJ671" s="13">
        <f t="shared" si="287"/>
        <v>0</v>
      </c>
      <c r="AK671" s="13">
        <f t="shared" si="288"/>
        <v>0</v>
      </c>
      <c r="AL671" s="161">
        <f t="shared" si="289"/>
        <v>7.4670522582990397</v>
      </c>
    </row>
    <row r="672" spans="1:38" x14ac:dyDescent="0.45">
      <c r="A672" s="45" t="s">
        <v>2</v>
      </c>
      <c r="B672" s="17">
        <v>670</v>
      </c>
      <c r="C672" s="53">
        <v>81</v>
      </c>
      <c r="D672" s="59">
        <f t="shared" si="270"/>
        <v>7.7777777777777777</v>
      </c>
      <c r="E672" s="61">
        <v>28</v>
      </c>
      <c r="F672" s="83">
        <f t="shared" si="290"/>
        <v>1.2222222222222223</v>
      </c>
      <c r="G672" s="84">
        <f t="shared" si="291"/>
        <v>4.4000000000000004</v>
      </c>
      <c r="H672" s="93">
        <f>SUM($D$2:$D672)</f>
        <v>3871.2222222222244</v>
      </c>
      <c r="I672" s="94">
        <f t="shared" si="292"/>
        <v>8.8888888888886868</v>
      </c>
      <c r="J672" s="100">
        <f>'Vehicle data and specs'!$C$6*$F672</f>
        <v>1034</v>
      </c>
      <c r="K672" s="8">
        <f>'Vehicle data and specs'!$C$6*9.81*'Vehicle data and specs'!$C$17</f>
        <v>82.99260000000001</v>
      </c>
      <c r="L672" s="10">
        <f>(1/2)*'Vehicle data and specs'!$C$20*'Vehicle data and specs'!$C$11*'Vehicle data and specs'!$C$13*$D672^2</f>
        <v>26.492515432098767</v>
      </c>
      <c r="M672" s="101">
        <f t="shared" si="271"/>
        <v>1143.4851154320988</v>
      </c>
      <c r="N672" s="111">
        <f t="shared" si="272"/>
        <v>0</v>
      </c>
      <c r="O672" s="120">
        <f t="shared" si="273"/>
        <v>10164.312137173982</v>
      </c>
      <c r="P672" s="11">
        <f>SUM($O$2:$O672)</f>
        <v>1027018.4311994328</v>
      </c>
      <c r="Q672" s="121">
        <f t="shared" si="274"/>
        <v>1027.0184311994328</v>
      </c>
      <c r="R672" s="133">
        <f t="shared" si="275"/>
        <v>0</v>
      </c>
      <c r="S672" s="35">
        <f t="shared" si="293"/>
        <v>0</v>
      </c>
      <c r="T672" s="35">
        <f t="shared" si="294"/>
        <v>0</v>
      </c>
      <c r="U672" s="134">
        <f>SUM($R$2:$R672)</f>
        <v>-389929.98053002579</v>
      </c>
      <c r="V672" s="134">
        <f t="shared" si="276"/>
        <v>389929.98053002579</v>
      </c>
      <c r="W672" s="35">
        <f t="shared" si="277"/>
        <v>-389.92998053002577</v>
      </c>
      <c r="X672" s="135">
        <f t="shared" si="278"/>
        <v>389.92998053002577</v>
      </c>
      <c r="Y672" s="150">
        <f t="shared" si="279"/>
        <v>637.08845066940705</v>
      </c>
      <c r="Z672" s="11">
        <f t="shared" si="280"/>
        <v>10164.312137173982</v>
      </c>
      <c r="AA672" s="12">
        <f>1/2*'Vehicle data and specs'!$C$6*$D672^2</f>
        <v>25588.888888888887</v>
      </c>
      <c r="AB672" s="113">
        <f t="shared" si="281"/>
        <v>25.588888888888889</v>
      </c>
      <c r="AC672" s="183">
        <f t="shared" si="295"/>
        <v>0.28528289755539799</v>
      </c>
      <c r="AD672" s="42">
        <f t="shared" si="282"/>
        <v>-0.10831388348056271</v>
      </c>
      <c r="AE672" s="42">
        <f t="shared" si="283"/>
        <v>0.10831388348056271</v>
      </c>
      <c r="AF672" s="153">
        <f t="shared" si="296"/>
        <v>0.17696901407483528</v>
      </c>
      <c r="AG672" s="156">
        <f t="shared" si="284"/>
        <v>311.94398442402064</v>
      </c>
      <c r="AH672" s="157">
        <f t="shared" si="285"/>
        <v>8.6651106784450177E-2</v>
      </c>
      <c r="AI672" s="160">
        <f t="shared" si="286"/>
        <v>8.8937731200274364</v>
      </c>
      <c r="AJ672" s="13">
        <f t="shared" si="287"/>
        <v>0</v>
      </c>
      <c r="AK672" s="13">
        <f t="shared" si="288"/>
        <v>0</v>
      </c>
      <c r="AL672" s="161">
        <f t="shared" si="289"/>
        <v>8.8937731200274364</v>
      </c>
    </row>
    <row r="673" spans="1:38" x14ac:dyDescent="0.45">
      <c r="A673" s="45" t="s">
        <v>2</v>
      </c>
      <c r="B673" s="17">
        <v>671</v>
      </c>
      <c r="C673" s="53">
        <v>82</v>
      </c>
      <c r="D673" s="59">
        <f t="shared" si="270"/>
        <v>8.8888888888888893</v>
      </c>
      <c r="E673" s="61">
        <v>32</v>
      </c>
      <c r="F673" s="83">
        <f t="shared" si="290"/>
        <v>0.83333333333333326</v>
      </c>
      <c r="G673" s="84">
        <f t="shared" si="291"/>
        <v>3</v>
      </c>
      <c r="H673" s="93">
        <f>SUM($D$2:$D673)</f>
        <v>3880.1111111111131</v>
      </c>
      <c r="I673" s="94">
        <f t="shared" si="292"/>
        <v>9.4444444444443434</v>
      </c>
      <c r="J673" s="100">
        <f>'Vehicle data and specs'!$C$6*$F673</f>
        <v>704.99999999999989</v>
      </c>
      <c r="K673" s="8">
        <f>'Vehicle data and specs'!$C$6*9.81*'Vehicle data and specs'!$C$17</f>
        <v>82.99260000000001</v>
      </c>
      <c r="L673" s="10">
        <f>(1/2)*'Vehicle data and specs'!$C$20*'Vehicle data and specs'!$C$11*'Vehicle data and specs'!$C$13*$D673^2</f>
        <v>34.60246913580248</v>
      </c>
      <c r="M673" s="101">
        <f t="shared" si="271"/>
        <v>822.59506913580242</v>
      </c>
      <c r="N673" s="111">
        <f t="shared" si="272"/>
        <v>0</v>
      </c>
      <c r="O673" s="120">
        <f t="shared" si="273"/>
        <v>7768.9534307269396</v>
      </c>
      <c r="P673" s="11">
        <f>SUM($O$2:$O673)</f>
        <v>1034787.3846301597</v>
      </c>
      <c r="Q673" s="121">
        <f t="shared" si="274"/>
        <v>1034.7873846301597</v>
      </c>
      <c r="R673" s="133">
        <f t="shared" si="275"/>
        <v>0</v>
      </c>
      <c r="S673" s="35">
        <f t="shared" si="293"/>
        <v>0</v>
      </c>
      <c r="T673" s="35">
        <f t="shared" si="294"/>
        <v>0</v>
      </c>
      <c r="U673" s="134">
        <f>SUM($R$2:$R673)</f>
        <v>-389929.98053002579</v>
      </c>
      <c r="V673" s="134">
        <f t="shared" si="276"/>
        <v>389929.98053002579</v>
      </c>
      <c r="W673" s="35">
        <f t="shared" si="277"/>
        <v>-389.92998053002577</v>
      </c>
      <c r="X673" s="135">
        <f t="shared" si="278"/>
        <v>389.92998053002577</v>
      </c>
      <c r="Y673" s="150">
        <f t="shared" si="279"/>
        <v>644.85740410013398</v>
      </c>
      <c r="Z673" s="11">
        <f t="shared" si="280"/>
        <v>7768.9534307269396</v>
      </c>
      <c r="AA673" s="12">
        <f>1/2*'Vehicle data and specs'!$C$6*$D673^2</f>
        <v>33422.222222222226</v>
      </c>
      <c r="AB673" s="113">
        <f t="shared" si="281"/>
        <v>33.422222222222224</v>
      </c>
      <c r="AC673" s="183">
        <f t="shared" si="295"/>
        <v>0.2874409401750444</v>
      </c>
      <c r="AD673" s="42">
        <f t="shared" si="282"/>
        <v>-0.10831388348056271</v>
      </c>
      <c r="AE673" s="42">
        <f t="shared" si="283"/>
        <v>0.10831388348056271</v>
      </c>
      <c r="AF673" s="153">
        <f t="shared" si="296"/>
        <v>0.1791270566944817</v>
      </c>
      <c r="AG673" s="156">
        <f t="shared" si="284"/>
        <v>311.94398442402064</v>
      </c>
      <c r="AH673" s="157">
        <f t="shared" si="285"/>
        <v>8.6651106784450177E-2</v>
      </c>
      <c r="AI673" s="160">
        <f t="shared" si="286"/>
        <v>7.3119561700960221</v>
      </c>
      <c r="AJ673" s="13">
        <f t="shared" si="287"/>
        <v>0</v>
      </c>
      <c r="AK673" s="13">
        <f t="shared" si="288"/>
        <v>0</v>
      </c>
      <c r="AL673" s="161">
        <f t="shared" si="289"/>
        <v>7.3119561700960221</v>
      </c>
    </row>
    <row r="674" spans="1:38" x14ac:dyDescent="0.45">
      <c r="A674" s="45" t="s">
        <v>2</v>
      </c>
      <c r="B674" s="17">
        <v>672</v>
      </c>
      <c r="C674" s="53">
        <v>83</v>
      </c>
      <c r="D674" s="59">
        <f t="shared" si="270"/>
        <v>9.4444444444444446</v>
      </c>
      <c r="E674" s="61">
        <v>34</v>
      </c>
      <c r="F674" s="83">
        <f t="shared" si="290"/>
        <v>0.55555555555555558</v>
      </c>
      <c r="G674" s="84">
        <f t="shared" si="291"/>
        <v>2</v>
      </c>
      <c r="H674" s="93">
        <f>SUM($D$2:$D674)</f>
        <v>3889.5555555555575</v>
      </c>
      <c r="I674" s="94">
        <f t="shared" si="292"/>
        <v>10</v>
      </c>
      <c r="J674" s="100">
        <f>'Vehicle data and specs'!$C$6*$F674</f>
        <v>470</v>
      </c>
      <c r="K674" s="8">
        <f>'Vehicle data and specs'!$C$6*9.81*'Vehicle data and specs'!$C$17</f>
        <v>82.99260000000001</v>
      </c>
      <c r="L674" s="10">
        <f>(1/2)*'Vehicle data and specs'!$C$20*'Vehicle data and specs'!$C$11*'Vehicle data and specs'!$C$13*$D674^2</f>
        <v>39.062943672839509</v>
      </c>
      <c r="M674" s="101">
        <f t="shared" si="271"/>
        <v>592.05554367283958</v>
      </c>
      <c r="N674" s="111">
        <f t="shared" si="272"/>
        <v>0</v>
      </c>
      <c r="O674" s="120">
        <f t="shared" si="273"/>
        <v>5920.5554367283958</v>
      </c>
      <c r="P674" s="11">
        <f>SUM($O$2:$O674)</f>
        <v>1040707.9400668881</v>
      </c>
      <c r="Q674" s="121">
        <f t="shared" si="274"/>
        <v>1040.7079400668881</v>
      </c>
      <c r="R674" s="133">
        <f t="shared" si="275"/>
        <v>0</v>
      </c>
      <c r="S674" s="35">
        <f t="shared" si="293"/>
        <v>0</v>
      </c>
      <c r="T674" s="35">
        <f t="shared" si="294"/>
        <v>0</v>
      </c>
      <c r="U674" s="134">
        <f>SUM($R$2:$R674)</f>
        <v>-389929.98053002579</v>
      </c>
      <c r="V674" s="134">
        <f t="shared" si="276"/>
        <v>389929.98053002579</v>
      </c>
      <c r="W674" s="35">
        <f t="shared" si="277"/>
        <v>-389.92998053002577</v>
      </c>
      <c r="X674" s="135">
        <f t="shared" si="278"/>
        <v>389.92998053002577</v>
      </c>
      <c r="Y674" s="150">
        <f t="shared" si="279"/>
        <v>650.77795953686234</v>
      </c>
      <c r="Z674" s="11">
        <f t="shared" si="280"/>
        <v>5920.5554367283958</v>
      </c>
      <c r="AA674" s="12">
        <f>1/2*'Vehicle data and specs'!$C$6*$D674^2</f>
        <v>37730.555555555555</v>
      </c>
      <c r="AB674" s="113">
        <f t="shared" si="281"/>
        <v>37.730555555555554</v>
      </c>
      <c r="AC674" s="183">
        <f t="shared" si="295"/>
        <v>0.28908553890746891</v>
      </c>
      <c r="AD674" s="42">
        <f t="shared" si="282"/>
        <v>-0.10831388348056271</v>
      </c>
      <c r="AE674" s="42">
        <f t="shared" si="283"/>
        <v>0.10831388348056271</v>
      </c>
      <c r="AF674" s="153">
        <f t="shared" si="296"/>
        <v>0.18077165542690621</v>
      </c>
      <c r="AG674" s="156">
        <f t="shared" si="284"/>
        <v>311.94398442402064</v>
      </c>
      <c r="AH674" s="157">
        <f t="shared" si="285"/>
        <v>8.6651106784450177E-2</v>
      </c>
      <c r="AI674" s="160">
        <f t="shared" si="286"/>
        <v>5.5916356902434856</v>
      </c>
      <c r="AJ674" s="13">
        <f t="shared" si="287"/>
        <v>0</v>
      </c>
      <c r="AK674" s="13">
        <f t="shared" si="288"/>
        <v>0</v>
      </c>
      <c r="AL674" s="161">
        <f t="shared" si="289"/>
        <v>5.5916356902434856</v>
      </c>
    </row>
    <row r="675" spans="1:38" x14ac:dyDescent="0.45">
      <c r="A675" s="45" t="s">
        <v>2</v>
      </c>
      <c r="B675" s="17">
        <v>673</v>
      </c>
      <c r="C675" s="53">
        <v>84</v>
      </c>
      <c r="D675" s="59">
        <f t="shared" si="270"/>
        <v>10</v>
      </c>
      <c r="E675" s="61">
        <v>36</v>
      </c>
      <c r="F675" s="83">
        <f t="shared" si="290"/>
        <v>0.55555555555555558</v>
      </c>
      <c r="G675" s="84">
        <f t="shared" si="291"/>
        <v>2</v>
      </c>
      <c r="H675" s="93">
        <f>SUM($D$2:$D675)</f>
        <v>3899.5555555555575</v>
      </c>
      <c r="I675" s="94">
        <f t="shared" si="292"/>
        <v>10.555555555555657</v>
      </c>
      <c r="J675" s="100">
        <f>'Vehicle data and specs'!$C$6*$F675</f>
        <v>470</v>
      </c>
      <c r="K675" s="8">
        <f>'Vehicle data and specs'!$C$6*9.81*'Vehicle data and specs'!$C$17</f>
        <v>82.99260000000001</v>
      </c>
      <c r="L675" s="10">
        <f>(1/2)*'Vehicle data and specs'!$C$20*'Vehicle data and specs'!$C$11*'Vehicle data and specs'!$C$13*$D675^2</f>
        <v>43.793750000000003</v>
      </c>
      <c r="M675" s="101">
        <f t="shared" si="271"/>
        <v>596.78635000000008</v>
      </c>
      <c r="N675" s="111">
        <f t="shared" si="272"/>
        <v>0</v>
      </c>
      <c r="O675" s="120">
        <f t="shared" si="273"/>
        <v>6299.411472222283</v>
      </c>
      <c r="P675" s="11">
        <f>SUM($O$2:$O675)</f>
        <v>1047007.3515391104</v>
      </c>
      <c r="Q675" s="121">
        <f t="shared" si="274"/>
        <v>1047.0073515391105</v>
      </c>
      <c r="R675" s="133">
        <f t="shared" si="275"/>
        <v>0</v>
      </c>
      <c r="S675" s="35">
        <f t="shared" si="293"/>
        <v>0</v>
      </c>
      <c r="T675" s="35">
        <f t="shared" si="294"/>
        <v>0</v>
      </c>
      <c r="U675" s="134">
        <f>SUM($R$2:$R675)</f>
        <v>-389929.98053002579</v>
      </c>
      <c r="V675" s="134">
        <f t="shared" si="276"/>
        <v>389929.98053002579</v>
      </c>
      <c r="W675" s="35">
        <f t="shared" si="277"/>
        <v>-389.92998053002577</v>
      </c>
      <c r="X675" s="135">
        <f t="shared" si="278"/>
        <v>389.92998053002577</v>
      </c>
      <c r="Y675" s="150">
        <f t="shared" si="279"/>
        <v>657.07737100908469</v>
      </c>
      <c r="Z675" s="11">
        <f t="shared" si="280"/>
        <v>6299.411472222283</v>
      </c>
      <c r="AA675" s="12">
        <f>1/2*'Vehicle data and specs'!$C$6*$D675^2</f>
        <v>42300</v>
      </c>
      <c r="AB675" s="113">
        <f t="shared" si="281"/>
        <v>42.3</v>
      </c>
      <c r="AC675" s="183">
        <f t="shared" si="295"/>
        <v>0.29083537542753068</v>
      </c>
      <c r="AD675" s="42">
        <f t="shared" si="282"/>
        <v>-0.10831388348056271</v>
      </c>
      <c r="AE675" s="42">
        <f t="shared" si="283"/>
        <v>0.10831388348056271</v>
      </c>
      <c r="AF675" s="153">
        <f t="shared" si="296"/>
        <v>0.18252149194696798</v>
      </c>
      <c r="AG675" s="156">
        <f t="shared" si="284"/>
        <v>311.94398442402064</v>
      </c>
      <c r="AH675" s="157">
        <f t="shared" si="285"/>
        <v>8.6651106784450177E-2</v>
      </c>
      <c r="AI675" s="160">
        <f t="shared" si="286"/>
        <v>5.9678635000000009</v>
      </c>
      <c r="AJ675" s="13">
        <f t="shared" si="287"/>
        <v>0</v>
      </c>
      <c r="AK675" s="13">
        <f t="shared" si="288"/>
        <v>0</v>
      </c>
      <c r="AL675" s="161">
        <f t="shared" si="289"/>
        <v>5.9678635000000009</v>
      </c>
    </row>
    <row r="676" spans="1:38" x14ac:dyDescent="0.45">
      <c r="A676" s="45" t="s">
        <v>2</v>
      </c>
      <c r="B676" s="17">
        <v>674</v>
      </c>
      <c r="C676" s="53">
        <v>85</v>
      </c>
      <c r="D676" s="59">
        <f t="shared" si="270"/>
        <v>10.555555555555555</v>
      </c>
      <c r="E676" s="61">
        <v>38</v>
      </c>
      <c r="F676" s="83">
        <f t="shared" si="290"/>
        <v>0.55555555555555558</v>
      </c>
      <c r="G676" s="84">
        <f t="shared" si="291"/>
        <v>2</v>
      </c>
      <c r="H676" s="93">
        <f>SUM($D$2:$D676)</f>
        <v>3910.1111111111131</v>
      </c>
      <c r="I676" s="94">
        <f t="shared" si="292"/>
        <v>11.111111111111313</v>
      </c>
      <c r="J676" s="100">
        <f>'Vehicle data and specs'!$C$6*$F676</f>
        <v>470</v>
      </c>
      <c r="K676" s="8">
        <f>'Vehicle data and specs'!$C$6*9.81*'Vehicle data and specs'!$C$17</f>
        <v>82.99260000000001</v>
      </c>
      <c r="L676" s="10">
        <f>(1/2)*'Vehicle data and specs'!$C$20*'Vehicle data and specs'!$C$11*'Vehicle data and specs'!$C$13*$D676^2</f>
        <v>48.794888117283953</v>
      </c>
      <c r="M676" s="101">
        <f t="shared" si="271"/>
        <v>601.78748811728394</v>
      </c>
      <c r="N676" s="111">
        <f t="shared" si="272"/>
        <v>0</v>
      </c>
      <c r="O676" s="120">
        <f t="shared" si="273"/>
        <v>6686.5276457477212</v>
      </c>
      <c r="P676" s="11">
        <f>SUM($O$2:$O676)</f>
        <v>1053693.8791848582</v>
      </c>
      <c r="Q676" s="121">
        <f t="shared" si="274"/>
        <v>1053.6938791848581</v>
      </c>
      <c r="R676" s="133">
        <f t="shared" si="275"/>
        <v>0</v>
      </c>
      <c r="S676" s="35">
        <f t="shared" si="293"/>
        <v>0</v>
      </c>
      <c r="T676" s="35">
        <f t="shared" si="294"/>
        <v>0</v>
      </c>
      <c r="U676" s="134">
        <f>SUM($R$2:$R676)</f>
        <v>-389929.98053002579</v>
      </c>
      <c r="V676" s="134">
        <f t="shared" si="276"/>
        <v>389929.98053002579</v>
      </c>
      <c r="W676" s="35">
        <f t="shared" si="277"/>
        <v>-389.92998053002577</v>
      </c>
      <c r="X676" s="135">
        <f t="shared" si="278"/>
        <v>389.92998053002577</v>
      </c>
      <c r="Y676" s="150">
        <f t="shared" si="279"/>
        <v>663.76389865483236</v>
      </c>
      <c r="Z676" s="11">
        <f t="shared" si="280"/>
        <v>6686.5276457477212</v>
      </c>
      <c r="AA676" s="12">
        <f>1/2*'Vehicle data and specs'!$C$6*$D676^2</f>
        <v>47130.555555555555</v>
      </c>
      <c r="AB676" s="113">
        <f t="shared" si="281"/>
        <v>47.130555555555553</v>
      </c>
      <c r="AC676" s="183">
        <f t="shared" si="295"/>
        <v>0.29269274421801617</v>
      </c>
      <c r="AD676" s="42">
        <f t="shared" si="282"/>
        <v>-0.10831388348056271</v>
      </c>
      <c r="AE676" s="42">
        <f t="shared" si="283"/>
        <v>0.10831388348056271</v>
      </c>
      <c r="AF676" s="153">
        <f t="shared" si="296"/>
        <v>0.18437886073745346</v>
      </c>
      <c r="AG676" s="156">
        <f t="shared" si="284"/>
        <v>311.94398442402064</v>
      </c>
      <c r="AH676" s="157">
        <f t="shared" si="285"/>
        <v>8.6651106784450177E-2</v>
      </c>
      <c r="AI676" s="160">
        <f t="shared" si="286"/>
        <v>6.3522012634602198</v>
      </c>
      <c r="AJ676" s="13">
        <f t="shared" si="287"/>
        <v>0</v>
      </c>
      <c r="AK676" s="13">
        <f t="shared" si="288"/>
        <v>0</v>
      </c>
      <c r="AL676" s="161">
        <f t="shared" si="289"/>
        <v>6.3522012634602198</v>
      </c>
    </row>
    <row r="677" spans="1:38" x14ac:dyDescent="0.45">
      <c r="A677" s="45" t="s">
        <v>2</v>
      </c>
      <c r="B677" s="17">
        <v>675</v>
      </c>
      <c r="C677" s="53">
        <v>86</v>
      </c>
      <c r="D677" s="59">
        <f t="shared" si="270"/>
        <v>11.111111111111111</v>
      </c>
      <c r="E677" s="61">
        <v>40</v>
      </c>
      <c r="F677" s="83">
        <f t="shared" si="290"/>
        <v>0.31944444444444403</v>
      </c>
      <c r="G677" s="84">
        <f t="shared" si="291"/>
        <v>1.1499999999999986</v>
      </c>
      <c r="H677" s="93">
        <f>SUM($D$2:$D677)</f>
        <v>3921.2222222222244</v>
      </c>
      <c r="I677" s="94">
        <f t="shared" si="292"/>
        <v>11.194444444444343</v>
      </c>
      <c r="J677" s="100">
        <f>'Vehicle data and specs'!$C$6*$F677</f>
        <v>270.24999999999966</v>
      </c>
      <c r="K677" s="8">
        <f>'Vehicle data and specs'!$C$6*9.81*'Vehicle data and specs'!$C$17</f>
        <v>82.99260000000001</v>
      </c>
      <c r="L677" s="10">
        <f>(1/2)*'Vehicle data and specs'!$C$20*'Vehicle data and specs'!$C$11*'Vehicle data and specs'!$C$13*$D677^2</f>
        <v>54.066358024691361</v>
      </c>
      <c r="M677" s="101">
        <f t="shared" si="271"/>
        <v>407.30895802469104</v>
      </c>
      <c r="N677" s="111">
        <f t="shared" si="272"/>
        <v>0</v>
      </c>
      <c r="O677" s="120">
        <f t="shared" si="273"/>
        <v>4559.597502331917</v>
      </c>
      <c r="P677" s="11">
        <f>SUM($O$2:$O677)</f>
        <v>1058253.4766871901</v>
      </c>
      <c r="Q677" s="121">
        <f t="shared" si="274"/>
        <v>1058.2534766871902</v>
      </c>
      <c r="R677" s="133">
        <f t="shared" si="275"/>
        <v>0</v>
      </c>
      <c r="S677" s="35">
        <f t="shared" si="293"/>
        <v>0</v>
      </c>
      <c r="T677" s="35">
        <f t="shared" si="294"/>
        <v>0</v>
      </c>
      <c r="U677" s="134">
        <f>SUM($R$2:$R677)</f>
        <v>-389929.98053002579</v>
      </c>
      <c r="V677" s="134">
        <f t="shared" si="276"/>
        <v>389929.98053002579</v>
      </c>
      <c r="W677" s="35">
        <f t="shared" si="277"/>
        <v>-389.92998053002577</v>
      </c>
      <c r="X677" s="135">
        <f t="shared" si="278"/>
        <v>389.92998053002577</v>
      </c>
      <c r="Y677" s="150">
        <f t="shared" si="279"/>
        <v>668.32349615716441</v>
      </c>
      <c r="Z677" s="11">
        <f t="shared" si="280"/>
        <v>4559.597502331917</v>
      </c>
      <c r="AA677" s="12">
        <f>1/2*'Vehicle data and specs'!$C$6*$D677^2</f>
        <v>52222.222222222219</v>
      </c>
      <c r="AB677" s="113">
        <f t="shared" si="281"/>
        <v>52.222222222222221</v>
      </c>
      <c r="AC677" s="183">
        <f t="shared" si="295"/>
        <v>0.29395929907977503</v>
      </c>
      <c r="AD677" s="42">
        <f t="shared" si="282"/>
        <v>-0.10831388348056271</v>
      </c>
      <c r="AE677" s="42">
        <f t="shared" si="283"/>
        <v>0.10831388348056271</v>
      </c>
      <c r="AF677" s="153">
        <f t="shared" si="296"/>
        <v>0.18564541559921233</v>
      </c>
      <c r="AG677" s="156">
        <f t="shared" si="284"/>
        <v>311.94398442402064</v>
      </c>
      <c r="AH677" s="157">
        <f t="shared" si="285"/>
        <v>8.6651106784450177E-2</v>
      </c>
      <c r="AI677" s="160">
        <f t="shared" si="286"/>
        <v>4.5256550891632337</v>
      </c>
      <c r="AJ677" s="13">
        <f t="shared" si="287"/>
        <v>0</v>
      </c>
      <c r="AK677" s="13">
        <f t="shared" si="288"/>
        <v>0</v>
      </c>
      <c r="AL677" s="161">
        <f t="shared" si="289"/>
        <v>4.5256550891632337</v>
      </c>
    </row>
    <row r="678" spans="1:38" x14ac:dyDescent="0.45">
      <c r="A678" s="45" t="s">
        <v>2</v>
      </c>
      <c r="B678" s="17">
        <v>676</v>
      </c>
      <c r="C678" s="53">
        <v>87</v>
      </c>
      <c r="D678" s="59">
        <f t="shared" si="270"/>
        <v>11.194444444444443</v>
      </c>
      <c r="E678" s="61">
        <v>40.299999999999997</v>
      </c>
      <c r="F678" s="83">
        <f t="shared" si="290"/>
        <v>6.9444444444444448E-2</v>
      </c>
      <c r="G678" s="84">
        <f t="shared" si="291"/>
        <v>0.25</v>
      </c>
      <c r="H678" s="93">
        <f>SUM($D$2:$D678)</f>
        <v>3932.4166666666688</v>
      </c>
      <c r="I678" s="94">
        <f t="shared" si="292"/>
        <v>11.25</v>
      </c>
      <c r="J678" s="100">
        <f>'Vehicle data and specs'!$C$6*$F678</f>
        <v>58.75</v>
      </c>
      <c r="K678" s="8">
        <f>'Vehicle data and specs'!$C$6*9.81*'Vehicle data and specs'!$C$17</f>
        <v>82.99260000000001</v>
      </c>
      <c r="L678" s="10">
        <f>(1/2)*'Vehicle data and specs'!$C$20*'Vehicle data and specs'!$C$11*'Vehicle data and specs'!$C$13*$D678^2</f>
        <v>54.880394627700603</v>
      </c>
      <c r="M678" s="101">
        <f t="shared" si="271"/>
        <v>196.62299462770062</v>
      </c>
      <c r="N678" s="111">
        <f t="shared" si="272"/>
        <v>0</v>
      </c>
      <c r="O678" s="120">
        <f t="shared" si="273"/>
        <v>2212.0086895616319</v>
      </c>
      <c r="P678" s="11">
        <f>SUM($O$2:$O678)</f>
        <v>1060465.4853767517</v>
      </c>
      <c r="Q678" s="121">
        <f t="shared" si="274"/>
        <v>1060.4654853767518</v>
      </c>
      <c r="R678" s="133">
        <f t="shared" si="275"/>
        <v>0</v>
      </c>
      <c r="S678" s="35">
        <f t="shared" si="293"/>
        <v>0</v>
      </c>
      <c r="T678" s="35">
        <f t="shared" si="294"/>
        <v>0</v>
      </c>
      <c r="U678" s="134">
        <f>SUM($R$2:$R678)</f>
        <v>-389929.98053002579</v>
      </c>
      <c r="V678" s="134">
        <f t="shared" si="276"/>
        <v>389929.98053002579</v>
      </c>
      <c r="W678" s="35">
        <f t="shared" si="277"/>
        <v>-389.92998053002577</v>
      </c>
      <c r="X678" s="135">
        <f t="shared" si="278"/>
        <v>389.92998053002577</v>
      </c>
      <c r="Y678" s="150">
        <f t="shared" si="279"/>
        <v>670.53550484672598</v>
      </c>
      <c r="Z678" s="11">
        <f t="shared" si="280"/>
        <v>2212.0086895616319</v>
      </c>
      <c r="AA678" s="12">
        <f>1/2*'Vehicle data and specs'!$C$6*$D678^2</f>
        <v>53008.49305555554</v>
      </c>
      <c r="AB678" s="113">
        <f t="shared" si="281"/>
        <v>53.00849305555554</v>
      </c>
      <c r="AC678" s="183">
        <f t="shared" si="295"/>
        <v>0.29457374593798658</v>
      </c>
      <c r="AD678" s="42">
        <f t="shared" si="282"/>
        <v>-0.10831388348056271</v>
      </c>
      <c r="AE678" s="42">
        <f t="shared" si="283"/>
        <v>0.10831388348056271</v>
      </c>
      <c r="AF678" s="153">
        <f t="shared" si="296"/>
        <v>0.18625986245742387</v>
      </c>
      <c r="AG678" s="156">
        <f t="shared" si="284"/>
        <v>311.94398442402064</v>
      </c>
      <c r="AH678" s="157">
        <f t="shared" si="285"/>
        <v>8.6651106784450177E-2</v>
      </c>
      <c r="AI678" s="160">
        <f t="shared" si="286"/>
        <v>2.2010851898600925</v>
      </c>
      <c r="AJ678" s="13">
        <f t="shared" si="287"/>
        <v>0</v>
      </c>
      <c r="AK678" s="13">
        <f t="shared" si="288"/>
        <v>0</v>
      </c>
      <c r="AL678" s="161">
        <f t="shared" si="289"/>
        <v>2.2010851898600925</v>
      </c>
    </row>
    <row r="679" spans="1:38" x14ac:dyDescent="0.45">
      <c r="A679" s="45" t="s">
        <v>2</v>
      </c>
      <c r="B679" s="17">
        <v>677</v>
      </c>
      <c r="C679" s="53">
        <v>88</v>
      </c>
      <c r="D679" s="59">
        <f t="shared" si="270"/>
        <v>11.25</v>
      </c>
      <c r="E679" s="61">
        <v>40.5</v>
      </c>
      <c r="F679" s="83">
        <f t="shared" si="290"/>
        <v>-0.18055555555555516</v>
      </c>
      <c r="G679" s="84">
        <f t="shared" si="291"/>
        <v>-0.64999999999999858</v>
      </c>
      <c r="H679" s="93">
        <f>SUM($D$2:$D679)</f>
        <v>3943.6666666666688</v>
      </c>
      <c r="I679" s="94">
        <f t="shared" si="292"/>
        <v>10.833333333333485</v>
      </c>
      <c r="J679" s="100">
        <f>'Vehicle data and specs'!$C$6*$F679</f>
        <v>-152.74999999999966</v>
      </c>
      <c r="K679" s="8">
        <f>'Vehicle data and specs'!$C$6*9.81*'Vehicle data and specs'!$C$17</f>
        <v>82.99260000000001</v>
      </c>
      <c r="L679" s="10">
        <f>(1/2)*'Vehicle data and specs'!$C$20*'Vehicle data and specs'!$C$11*'Vehicle data and specs'!$C$13*$D679^2</f>
        <v>55.426464843750004</v>
      </c>
      <c r="M679" s="101">
        <f t="shared" si="271"/>
        <v>-14.330935156249645</v>
      </c>
      <c r="N679" s="111">
        <f t="shared" si="272"/>
        <v>1</v>
      </c>
      <c r="O679" s="120">
        <f t="shared" si="273"/>
        <v>0</v>
      </c>
      <c r="P679" s="11">
        <f>SUM($O$2:$O679)</f>
        <v>1060465.4853767517</v>
      </c>
      <c r="Q679" s="121">
        <f t="shared" si="274"/>
        <v>1060.4654853767518</v>
      </c>
      <c r="R679" s="133">
        <f t="shared" si="275"/>
        <v>-155.25179752603998</v>
      </c>
      <c r="S679" s="35">
        <f t="shared" si="293"/>
        <v>155.25179752603998</v>
      </c>
      <c r="T679" s="35">
        <f t="shared" si="294"/>
        <v>0.15525179752603999</v>
      </c>
      <c r="U679" s="134">
        <f>SUM($R$2:$R679)</f>
        <v>-390085.23232755181</v>
      </c>
      <c r="V679" s="134">
        <f t="shared" si="276"/>
        <v>390085.23232755181</v>
      </c>
      <c r="W679" s="35">
        <f t="shared" si="277"/>
        <v>-390.08523232755181</v>
      </c>
      <c r="X679" s="135">
        <f t="shared" si="278"/>
        <v>390.08523232755181</v>
      </c>
      <c r="Y679" s="150">
        <f t="shared" si="279"/>
        <v>670.38025304919995</v>
      </c>
      <c r="Z679" s="11">
        <f t="shared" si="280"/>
        <v>-155.25179752603998</v>
      </c>
      <c r="AA679" s="12">
        <f>1/2*'Vehicle data and specs'!$C$6*$D679^2</f>
        <v>53535.9375</v>
      </c>
      <c r="AB679" s="113">
        <f t="shared" si="281"/>
        <v>53.535937500000003</v>
      </c>
      <c r="AC679" s="183">
        <f t="shared" si="295"/>
        <v>0.29457374593798658</v>
      </c>
      <c r="AD679" s="42">
        <f t="shared" si="282"/>
        <v>-0.1083570089798755</v>
      </c>
      <c r="AE679" s="42">
        <f t="shared" si="283"/>
        <v>0.1083570089798755</v>
      </c>
      <c r="AF679" s="153">
        <f t="shared" si="296"/>
        <v>0.18621673695811108</v>
      </c>
      <c r="AG679" s="156">
        <f t="shared" si="284"/>
        <v>312.06818586204145</v>
      </c>
      <c r="AH679" s="157">
        <f t="shared" si="285"/>
        <v>8.6685607183900407E-2</v>
      </c>
      <c r="AI679" s="160">
        <f t="shared" si="286"/>
        <v>0</v>
      </c>
      <c r="AJ679" s="13">
        <f t="shared" si="287"/>
        <v>-0.16122302050780851</v>
      </c>
      <c r="AK679" s="13">
        <f t="shared" si="288"/>
        <v>0.16122302050780851</v>
      </c>
      <c r="AL679" s="161">
        <f t="shared" si="289"/>
        <v>-0.16122302050780851</v>
      </c>
    </row>
    <row r="680" spans="1:38" x14ac:dyDescent="0.45">
      <c r="A680" s="45" t="s">
        <v>2</v>
      </c>
      <c r="B680" s="17">
        <v>678</v>
      </c>
      <c r="C680" s="53">
        <v>89</v>
      </c>
      <c r="D680" s="59">
        <f t="shared" si="270"/>
        <v>10.833333333333334</v>
      </c>
      <c r="E680" s="61">
        <v>39</v>
      </c>
      <c r="F680" s="83">
        <f t="shared" si="290"/>
        <v>-0.6666666666666663</v>
      </c>
      <c r="G680" s="84">
        <f t="shared" si="291"/>
        <v>-2.3999999999999986</v>
      </c>
      <c r="H680" s="93">
        <f>SUM($D$2:$D680)</f>
        <v>3954.5000000000023</v>
      </c>
      <c r="I680" s="94">
        <f t="shared" si="292"/>
        <v>9.9166666666665151</v>
      </c>
      <c r="J680" s="100">
        <f>'Vehicle data and specs'!$C$6*$F680</f>
        <v>-563.99999999999966</v>
      </c>
      <c r="K680" s="8">
        <f>'Vehicle data and specs'!$C$6*9.81*'Vehicle data and specs'!$C$17</f>
        <v>82.99260000000001</v>
      </c>
      <c r="L680" s="10">
        <f>(1/2)*'Vehicle data and specs'!$C$20*'Vehicle data and specs'!$C$11*'Vehicle data and specs'!$C$13*$D680^2</f>
        <v>51.396831597222231</v>
      </c>
      <c r="M680" s="101">
        <f t="shared" si="271"/>
        <v>-429.6105684027774</v>
      </c>
      <c r="N680" s="111">
        <f t="shared" si="272"/>
        <v>1</v>
      </c>
      <c r="O680" s="120">
        <f t="shared" si="273"/>
        <v>0</v>
      </c>
      <c r="P680" s="11">
        <f>SUM($O$2:$O680)</f>
        <v>1060465.4853767517</v>
      </c>
      <c r="Q680" s="121">
        <f t="shared" si="274"/>
        <v>1060.4654853767518</v>
      </c>
      <c r="R680" s="133">
        <f t="shared" si="275"/>
        <v>-4260.3048033274772</v>
      </c>
      <c r="S680" s="35">
        <f t="shared" si="293"/>
        <v>4260.3048033274772</v>
      </c>
      <c r="T680" s="35">
        <f t="shared" si="294"/>
        <v>4.2603048033274771</v>
      </c>
      <c r="U680" s="134">
        <f>SUM($R$2:$R680)</f>
        <v>-394345.5371308793</v>
      </c>
      <c r="V680" s="134">
        <f t="shared" si="276"/>
        <v>394345.5371308793</v>
      </c>
      <c r="W680" s="35">
        <f t="shared" si="277"/>
        <v>-394.34553713087928</v>
      </c>
      <c r="X680" s="135">
        <f t="shared" si="278"/>
        <v>394.34553713087928</v>
      </c>
      <c r="Y680" s="150">
        <f t="shared" si="279"/>
        <v>666.11994824587248</v>
      </c>
      <c r="Z680" s="11">
        <f t="shared" si="280"/>
        <v>-4260.3048033274772</v>
      </c>
      <c r="AA680" s="12">
        <f>1/2*'Vehicle data and specs'!$C$6*$D680^2</f>
        <v>49643.750000000007</v>
      </c>
      <c r="AB680" s="113">
        <f t="shared" si="281"/>
        <v>49.643750000000004</v>
      </c>
      <c r="AC680" s="183">
        <f t="shared" si="295"/>
        <v>0.29457374593798658</v>
      </c>
      <c r="AD680" s="42">
        <f t="shared" si="282"/>
        <v>-0.1095404269807998</v>
      </c>
      <c r="AE680" s="42">
        <f t="shared" si="283"/>
        <v>0.1095404269807998</v>
      </c>
      <c r="AF680" s="153">
        <f t="shared" si="296"/>
        <v>0.18503331895718678</v>
      </c>
      <c r="AG680" s="156">
        <f t="shared" si="284"/>
        <v>315.47642970470343</v>
      </c>
      <c r="AH680" s="157">
        <f t="shared" si="285"/>
        <v>8.7632341584639839E-2</v>
      </c>
      <c r="AI680" s="160">
        <f t="shared" si="286"/>
        <v>0</v>
      </c>
      <c r="AJ680" s="13">
        <f t="shared" si="287"/>
        <v>-4.6541144910300893</v>
      </c>
      <c r="AK680" s="13">
        <f t="shared" si="288"/>
        <v>4.6541144910300893</v>
      </c>
      <c r="AL680" s="161">
        <f t="shared" si="289"/>
        <v>-4.6541144910300893</v>
      </c>
    </row>
    <row r="681" spans="1:38" x14ac:dyDescent="0.45">
      <c r="A681" s="45" t="s">
        <v>2</v>
      </c>
      <c r="B681" s="17">
        <v>679</v>
      </c>
      <c r="C681" s="53">
        <v>90</v>
      </c>
      <c r="D681" s="59">
        <f t="shared" si="270"/>
        <v>9.9166666666666679</v>
      </c>
      <c r="E681" s="61">
        <v>35.700000000000003</v>
      </c>
      <c r="F681" s="83">
        <f t="shared" si="290"/>
        <v>-0.99999999999999989</v>
      </c>
      <c r="G681" s="84">
        <f t="shared" si="291"/>
        <v>-3.5999999999999996</v>
      </c>
      <c r="H681" s="93">
        <f>SUM($D$2:$D681)</f>
        <v>3964.4166666666688</v>
      </c>
      <c r="I681" s="94">
        <f t="shared" si="292"/>
        <v>8.8333333333334849</v>
      </c>
      <c r="J681" s="100">
        <f>'Vehicle data and specs'!$C$6*$F681</f>
        <v>-845.99999999999989</v>
      </c>
      <c r="K681" s="8">
        <f>'Vehicle data and specs'!$C$6*9.81*'Vehicle data and specs'!$C$17</f>
        <v>82.99260000000001</v>
      </c>
      <c r="L681" s="10">
        <f>(1/2)*'Vehicle data and specs'!$C$20*'Vehicle data and specs'!$C$11*'Vehicle data and specs'!$C$13*$D681^2</f>
        <v>43.066895399305565</v>
      </c>
      <c r="M681" s="101">
        <f t="shared" si="271"/>
        <v>-719.94050460069434</v>
      </c>
      <c r="N681" s="111">
        <f t="shared" si="272"/>
        <v>1</v>
      </c>
      <c r="O681" s="120">
        <f t="shared" si="273"/>
        <v>0</v>
      </c>
      <c r="P681" s="11">
        <f>SUM($O$2:$O681)</f>
        <v>1060465.4853767517</v>
      </c>
      <c r="Q681" s="121">
        <f t="shared" si="274"/>
        <v>1060.4654853767518</v>
      </c>
      <c r="R681" s="133">
        <f t="shared" si="275"/>
        <v>-6359.4744573062426</v>
      </c>
      <c r="S681" s="35">
        <f t="shared" si="293"/>
        <v>6359.4744573062426</v>
      </c>
      <c r="T681" s="35">
        <f t="shared" si="294"/>
        <v>6.3594744573062423</v>
      </c>
      <c r="U681" s="134">
        <f>SUM($R$2:$R681)</f>
        <v>-400705.01158818556</v>
      </c>
      <c r="V681" s="134">
        <f t="shared" si="276"/>
        <v>400705.01158818556</v>
      </c>
      <c r="W681" s="35">
        <f t="shared" si="277"/>
        <v>-400.70501158818558</v>
      </c>
      <c r="X681" s="135">
        <f t="shared" si="278"/>
        <v>400.70501158818558</v>
      </c>
      <c r="Y681" s="150">
        <f t="shared" si="279"/>
        <v>659.76047378856617</v>
      </c>
      <c r="Z681" s="11">
        <f t="shared" si="280"/>
        <v>-6359.4744573062426</v>
      </c>
      <c r="AA681" s="12">
        <f>1/2*'Vehicle data and specs'!$C$6*$D681^2</f>
        <v>41597.937500000007</v>
      </c>
      <c r="AB681" s="113">
        <f t="shared" si="281"/>
        <v>41.597937500000008</v>
      </c>
      <c r="AC681" s="183">
        <f t="shared" si="295"/>
        <v>0.29457374593798658</v>
      </c>
      <c r="AD681" s="42">
        <f t="shared" si="282"/>
        <v>-0.11130694766338488</v>
      </c>
      <c r="AE681" s="42">
        <f t="shared" si="283"/>
        <v>0.11130694766338488</v>
      </c>
      <c r="AF681" s="153">
        <f t="shared" si="296"/>
        <v>0.18326679827460168</v>
      </c>
      <c r="AG681" s="156">
        <f t="shared" si="284"/>
        <v>320.56400927054847</v>
      </c>
      <c r="AH681" s="157">
        <f t="shared" si="285"/>
        <v>8.9045558130707914E-2</v>
      </c>
      <c r="AI681" s="160">
        <f t="shared" si="286"/>
        <v>0</v>
      </c>
      <c r="AJ681" s="13">
        <f t="shared" si="287"/>
        <v>-7.1394100039568862</v>
      </c>
      <c r="AK681" s="13">
        <f t="shared" si="288"/>
        <v>7.1394100039568862</v>
      </c>
      <c r="AL681" s="161">
        <f t="shared" si="289"/>
        <v>-7.1394100039568862</v>
      </c>
    </row>
    <row r="682" spans="1:38" x14ac:dyDescent="0.45">
      <c r="A682" s="45" t="s">
        <v>2</v>
      </c>
      <c r="B682" s="17">
        <v>680</v>
      </c>
      <c r="C682" s="53">
        <v>91</v>
      </c>
      <c r="D682" s="59">
        <f t="shared" si="270"/>
        <v>8.8333333333333339</v>
      </c>
      <c r="E682" s="61">
        <v>31.8</v>
      </c>
      <c r="F682" s="83">
        <f t="shared" si="290"/>
        <v>-1.1944444444444446</v>
      </c>
      <c r="G682" s="84">
        <f t="shared" si="291"/>
        <v>-4.3000000000000007</v>
      </c>
      <c r="H682" s="93">
        <f>SUM($D$2:$D682)</f>
        <v>3973.2500000000023</v>
      </c>
      <c r="I682" s="94">
        <f t="shared" si="292"/>
        <v>7.5277777777778283</v>
      </c>
      <c r="J682" s="100">
        <f>'Vehicle data and specs'!$C$6*$F682</f>
        <v>-1010.5000000000001</v>
      </c>
      <c r="K682" s="8">
        <f>'Vehicle data and specs'!$C$6*9.81*'Vehicle data and specs'!$C$17</f>
        <v>82.99260000000001</v>
      </c>
      <c r="L682" s="10">
        <f>(1/2)*'Vehicle data and specs'!$C$20*'Vehicle data and specs'!$C$11*'Vehicle data and specs'!$C$13*$D682^2</f>
        <v>34.17128993055556</v>
      </c>
      <c r="M682" s="101">
        <f t="shared" si="271"/>
        <v>-893.33611006944454</v>
      </c>
      <c r="N682" s="111">
        <f t="shared" si="272"/>
        <v>1</v>
      </c>
      <c r="O682" s="120">
        <f t="shared" si="273"/>
        <v>0</v>
      </c>
      <c r="P682" s="11">
        <f>SUM($O$2:$O682)</f>
        <v>1060465.4853767517</v>
      </c>
      <c r="Q682" s="121">
        <f t="shared" si="274"/>
        <v>1060.4654853767518</v>
      </c>
      <c r="R682" s="133">
        <f t="shared" si="275"/>
        <v>-6724.8357174672528</v>
      </c>
      <c r="S682" s="35">
        <f t="shared" si="293"/>
        <v>6724.8357174672528</v>
      </c>
      <c r="T682" s="35">
        <f t="shared" si="294"/>
        <v>6.7248357174672524</v>
      </c>
      <c r="U682" s="134">
        <f>SUM($R$2:$R682)</f>
        <v>-407429.8473056528</v>
      </c>
      <c r="V682" s="134">
        <f t="shared" si="276"/>
        <v>407429.8473056528</v>
      </c>
      <c r="W682" s="35">
        <f t="shared" si="277"/>
        <v>-407.4298473056528</v>
      </c>
      <c r="X682" s="135">
        <f t="shared" si="278"/>
        <v>407.4298473056528</v>
      </c>
      <c r="Y682" s="150">
        <f t="shared" si="279"/>
        <v>653.0356380710989</v>
      </c>
      <c r="Z682" s="11">
        <f t="shared" si="280"/>
        <v>-6724.8357174672528</v>
      </c>
      <c r="AA682" s="12">
        <f>1/2*'Vehicle data and specs'!$C$6*$D682^2</f>
        <v>33005.75</v>
      </c>
      <c r="AB682" s="113">
        <f t="shared" si="281"/>
        <v>33.005749999999999</v>
      </c>
      <c r="AC682" s="183">
        <f t="shared" si="295"/>
        <v>0.29457374593798658</v>
      </c>
      <c r="AD682" s="42">
        <f t="shared" si="282"/>
        <v>-0.11317495758490355</v>
      </c>
      <c r="AE682" s="42">
        <f t="shared" si="283"/>
        <v>0.11317495758490355</v>
      </c>
      <c r="AF682" s="153">
        <f t="shared" si="296"/>
        <v>0.18139878835308304</v>
      </c>
      <c r="AG682" s="156">
        <f t="shared" si="284"/>
        <v>325.94387784452226</v>
      </c>
      <c r="AH682" s="157">
        <f t="shared" si="285"/>
        <v>9.0539966067922847E-2</v>
      </c>
      <c r="AI682" s="160">
        <f t="shared" si="286"/>
        <v>0</v>
      </c>
      <c r="AJ682" s="13">
        <f t="shared" si="287"/>
        <v>-7.8911356389467606</v>
      </c>
      <c r="AK682" s="13">
        <f t="shared" si="288"/>
        <v>7.8911356389467606</v>
      </c>
      <c r="AL682" s="161">
        <f t="shared" si="289"/>
        <v>-7.8911356389467606</v>
      </c>
    </row>
    <row r="683" spans="1:38" x14ac:dyDescent="0.45">
      <c r="A683" s="45" t="s">
        <v>2</v>
      </c>
      <c r="B683" s="17">
        <v>681</v>
      </c>
      <c r="C683" s="53">
        <v>92</v>
      </c>
      <c r="D683" s="59">
        <f t="shared" si="270"/>
        <v>7.5277777777777777</v>
      </c>
      <c r="E683" s="61">
        <v>27.1</v>
      </c>
      <c r="F683" s="83">
        <f t="shared" si="290"/>
        <v>-1.25</v>
      </c>
      <c r="G683" s="84">
        <f t="shared" si="291"/>
        <v>-4.5</v>
      </c>
      <c r="H683" s="93">
        <f>SUM($D$2:$D683)</f>
        <v>3980.7777777777801</v>
      </c>
      <c r="I683" s="94">
        <f t="shared" si="292"/>
        <v>6.3333333333334849</v>
      </c>
      <c r="J683" s="100">
        <f>'Vehicle data and specs'!$C$6*$F683</f>
        <v>-1057.5</v>
      </c>
      <c r="K683" s="8">
        <f>'Vehicle data and specs'!$C$6*9.81*'Vehicle data and specs'!$C$17</f>
        <v>82.99260000000001</v>
      </c>
      <c r="L683" s="10">
        <f>(1/2)*'Vehicle data and specs'!$C$20*'Vehicle data and specs'!$C$11*'Vehicle data and specs'!$C$13*$D683^2</f>
        <v>24.81679624807099</v>
      </c>
      <c r="M683" s="101">
        <f t="shared" si="271"/>
        <v>-949.69060375192896</v>
      </c>
      <c r="N683" s="111">
        <f t="shared" si="272"/>
        <v>1</v>
      </c>
      <c r="O683" s="120">
        <f t="shared" si="273"/>
        <v>0</v>
      </c>
      <c r="P683" s="11">
        <f>SUM($O$2:$O683)</f>
        <v>1060465.4853767517</v>
      </c>
      <c r="Q683" s="121">
        <f t="shared" si="274"/>
        <v>1060.4654853767518</v>
      </c>
      <c r="R683" s="133">
        <f t="shared" si="275"/>
        <v>-6014.7071570956941</v>
      </c>
      <c r="S683" s="35">
        <f t="shared" si="293"/>
        <v>6014.7071570956941</v>
      </c>
      <c r="T683" s="35">
        <f t="shared" si="294"/>
        <v>6.0147071570956943</v>
      </c>
      <c r="U683" s="134">
        <f>SUM($R$2:$R683)</f>
        <v>-413444.55446274852</v>
      </c>
      <c r="V683" s="134">
        <f t="shared" si="276"/>
        <v>413444.55446274852</v>
      </c>
      <c r="W683" s="35">
        <f t="shared" si="277"/>
        <v>-413.4445544627485</v>
      </c>
      <c r="X683" s="135">
        <f t="shared" si="278"/>
        <v>413.4445544627485</v>
      </c>
      <c r="Y683" s="150">
        <f t="shared" si="279"/>
        <v>647.0209309140032</v>
      </c>
      <c r="Z683" s="11">
        <f t="shared" si="280"/>
        <v>-6014.7071570956941</v>
      </c>
      <c r="AA683" s="12">
        <f>1/2*'Vehicle data and specs'!$C$6*$D683^2</f>
        <v>23970.326388888887</v>
      </c>
      <c r="AB683" s="113">
        <f t="shared" si="281"/>
        <v>23.970326388888886</v>
      </c>
      <c r="AC683" s="183">
        <f t="shared" si="295"/>
        <v>0.29457374593798658</v>
      </c>
      <c r="AD683" s="42">
        <f t="shared" si="282"/>
        <v>-0.11484570957298569</v>
      </c>
      <c r="AE683" s="42">
        <f t="shared" si="283"/>
        <v>0.11484570957298569</v>
      </c>
      <c r="AF683" s="153">
        <f t="shared" si="296"/>
        <v>0.1797280363650009</v>
      </c>
      <c r="AG683" s="156">
        <f t="shared" si="284"/>
        <v>330.7556435701988</v>
      </c>
      <c r="AH683" s="157">
        <f t="shared" si="285"/>
        <v>9.1876567658388558E-2</v>
      </c>
      <c r="AI683" s="160">
        <f t="shared" si="286"/>
        <v>0</v>
      </c>
      <c r="AJ683" s="13">
        <f t="shared" si="287"/>
        <v>-7.1490598226881321</v>
      </c>
      <c r="AK683" s="13">
        <f t="shared" si="288"/>
        <v>7.1490598226881321</v>
      </c>
      <c r="AL683" s="161">
        <f t="shared" si="289"/>
        <v>-7.1490598226881321</v>
      </c>
    </row>
    <row r="684" spans="1:38" x14ac:dyDescent="0.45">
      <c r="A684" s="45" t="s">
        <v>2</v>
      </c>
      <c r="B684" s="17">
        <v>682</v>
      </c>
      <c r="C684" s="53">
        <v>93</v>
      </c>
      <c r="D684" s="59">
        <f t="shared" si="270"/>
        <v>6.333333333333333</v>
      </c>
      <c r="E684" s="61">
        <v>22.8</v>
      </c>
      <c r="F684" s="83">
        <f t="shared" si="290"/>
        <v>-0.83333333333333326</v>
      </c>
      <c r="G684" s="84">
        <f t="shared" si="291"/>
        <v>-3</v>
      </c>
      <c r="H684" s="93">
        <f>SUM($D$2:$D684)</f>
        <v>3987.1111111111136</v>
      </c>
      <c r="I684" s="94">
        <f t="shared" si="292"/>
        <v>5.8611111111113132</v>
      </c>
      <c r="J684" s="100">
        <f>'Vehicle data and specs'!$C$6*$F684</f>
        <v>-704.99999999999989</v>
      </c>
      <c r="K684" s="8">
        <f>'Vehicle data and specs'!$C$6*9.81*'Vehicle data and specs'!$C$17</f>
        <v>82.99260000000001</v>
      </c>
      <c r="L684" s="10">
        <f>(1/2)*'Vehicle data and specs'!$C$20*'Vehicle data and specs'!$C$11*'Vehicle data and specs'!$C$13*$D684^2</f>
        <v>17.566159722222221</v>
      </c>
      <c r="M684" s="101">
        <f t="shared" si="271"/>
        <v>-604.44124027777764</v>
      </c>
      <c r="N684" s="111">
        <f t="shared" si="272"/>
        <v>1</v>
      </c>
      <c r="O684" s="120">
        <f t="shared" si="273"/>
        <v>0</v>
      </c>
      <c r="P684" s="11">
        <f>SUM($O$2:$O684)</f>
        <v>1060465.4853767517</v>
      </c>
      <c r="Q684" s="121">
        <f t="shared" si="274"/>
        <v>1060.4654853767518</v>
      </c>
      <c r="R684" s="133">
        <f t="shared" si="275"/>
        <v>-3542.6972694059855</v>
      </c>
      <c r="S684" s="35">
        <f t="shared" si="293"/>
        <v>3542.6972694059855</v>
      </c>
      <c r="T684" s="35">
        <f t="shared" si="294"/>
        <v>3.5426972694059855</v>
      </c>
      <c r="U684" s="134">
        <f>SUM($R$2:$R684)</f>
        <v>-416987.25173215452</v>
      </c>
      <c r="V684" s="134">
        <f t="shared" si="276"/>
        <v>416987.25173215452</v>
      </c>
      <c r="W684" s="35">
        <f t="shared" si="277"/>
        <v>-416.9872517321545</v>
      </c>
      <c r="X684" s="135">
        <f t="shared" si="278"/>
        <v>416.9872517321545</v>
      </c>
      <c r="Y684" s="150">
        <f t="shared" si="279"/>
        <v>643.47823364459725</v>
      </c>
      <c r="Z684" s="11">
        <f t="shared" si="280"/>
        <v>-3542.6972694059855</v>
      </c>
      <c r="AA684" s="12">
        <f>1/2*'Vehicle data and specs'!$C$6*$D684^2</f>
        <v>16967</v>
      </c>
      <c r="AB684" s="113">
        <f t="shared" si="281"/>
        <v>16.966999999999999</v>
      </c>
      <c r="AC684" s="183">
        <f t="shared" si="295"/>
        <v>0.29457374593798658</v>
      </c>
      <c r="AD684" s="42">
        <f t="shared" si="282"/>
        <v>-0.1158297921478207</v>
      </c>
      <c r="AE684" s="42">
        <f t="shared" si="283"/>
        <v>0.1158297921478207</v>
      </c>
      <c r="AF684" s="153">
        <f t="shared" si="296"/>
        <v>0.17874395379016589</v>
      </c>
      <c r="AG684" s="156">
        <f t="shared" si="284"/>
        <v>333.5898013857236</v>
      </c>
      <c r="AH684" s="157">
        <f t="shared" si="285"/>
        <v>9.2663833718256552E-2</v>
      </c>
      <c r="AI684" s="160">
        <f t="shared" si="286"/>
        <v>0</v>
      </c>
      <c r="AJ684" s="13">
        <f t="shared" si="287"/>
        <v>-3.8281278550925917</v>
      </c>
      <c r="AK684" s="13">
        <f t="shared" si="288"/>
        <v>3.8281278550925917</v>
      </c>
      <c r="AL684" s="161">
        <f t="shared" si="289"/>
        <v>-3.8281278550925917</v>
      </c>
    </row>
    <row r="685" spans="1:38" x14ac:dyDescent="0.45">
      <c r="A685" s="45" t="s">
        <v>2</v>
      </c>
      <c r="B685" s="17">
        <v>683</v>
      </c>
      <c r="C685" s="53">
        <v>94</v>
      </c>
      <c r="D685" s="59">
        <f t="shared" si="270"/>
        <v>5.8611111111111116</v>
      </c>
      <c r="E685" s="61">
        <v>21.1</v>
      </c>
      <c r="F685" s="83">
        <f t="shared" si="290"/>
        <v>-0.54166666666666696</v>
      </c>
      <c r="G685" s="84">
        <f t="shared" si="291"/>
        <v>-1.9500000000000011</v>
      </c>
      <c r="H685" s="93">
        <f>SUM($D$2:$D685)</f>
        <v>3992.9722222222249</v>
      </c>
      <c r="I685" s="94">
        <f t="shared" si="292"/>
        <v>5.25</v>
      </c>
      <c r="J685" s="100">
        <f>'Vehicle data and specs'!$C$6*$F685</f>
        <v>-458.25000000000023</v>
      </c>
      <c r="K685" s="8">
        <f>'Vehicle data and specs'!$C$6*9.81*'Vehicle data and specs'!$C$17</f>
        <v>82.99260000000001</v>
      </c>
      <c r="L685" s="10">
        <f>(1/2)*'Vehicle data and specs'!$C$20*'Vehicle data and specs'!$C$11*'Vehicle data and specs'!$C$13*$D685^2</f>
        <v>15.044302035108027</v>
      </c>
      <c r="M685" s="101">
        <f t="shared" si="271"/>
        <v>-360.21309796489214</v>
      </c>
      <c r="N685" s="111">
        <f t="shared" si="272"/>
        <v>1</v>
      </c>
      <c r="O685" s="120">
        <f t="shared" si="273"/>
        <v>0</v>
      </c>
      <c r="P685" s="11">
        <f>SUM($O$2:$O685)</f>
        <v>1060465.4853767517</v>
      </c>
      <c r="Q685" s="121">
        <f t="shared" si="274"/>
        <v>1060.4654853767518</v>
      </c>
      <c r="R685" s="133">
        <f t="shared" si="275"/>
        <v>-1891.1187643156838</v>
      </c>
      <c r="S685" s="35">
        <f t="shared" si="293"/>
        <v>1891.1187643156838</v>
      </c>
      <c r="T685" s="35">
        <f t="shared" si="294"/>
        <v>1.8911187643156839</v>
      </c>
      <c r="U685" s="134">
        <f>SUM($R$2:$R685)</f>
        <v>-418878.37049647019</v>
      </c>
      <c r="V685" s="134">
        <f t="shared" si="276"/>
        <v>418878.37049647019</v>
      </c>
      <c r="W685" s="35">
        <f t="shared" si="277"/>
        <v>-418.87837049647021</v>
      </c>
      <c r="X685" s="135">
        <f t="shared" si="278"/>
        <v>418.87837049647021</v>
      </c>
      <c r="Y685" s="150">
        <f t="shared" si="279"/>
        <v>641.58711488028155</v>
      </c>
      <c r="Z685" s="11">
        <f t="shared" si="280"/>
        <v>-1891.1187643156838</v>
      </c>
      <c r="AA685" s="12">
        <f>1/2*'Vehicle data and specs'!$C$6*$D685^2</f>
        <v>14531.159722222224</v>
      </c>
      <c r="AB685" s="113">
        <f t="shared" si="281"/>
        <v>14.531159722222224</v>
      </c>
      <c r="AC685" s="183">
        <f t="shared" si="295"/>
        <v>0.29457374593798658</v>
      </c>
      <c r="AD685" s="42">
        <f t="shared" si="282"/>
        <v>-0.11635510291568617</v>
      </c>
      <c r="AE685" s="42">
        <f t="shared" si="283"/>
        <v>0.11635510291568617</v>
      </c>
      <c r="AF685" s="153">
        <f t="shared" si="296"/>
        <v>0.17821864302230039</v>
      </c>
      <c r="AG685" s="156">
        <f t="shared" si="284"/>
        <v>335.1026963971762</v>
      </c>
      <c r="AH685" s="157">
        <f t="shared" si="285"/>
        <v>9.3084082332548945E-2</v>
      </c>
      <c r="AI685" s="160">
        <f t="shared" si="286"/>
        <v>0</v>
      </c>
      <c r="AJ685" s="13">
        <f t="shared" si="287"/>
        <v>-2.1112489908497847</v>
      </c>
      <c r="AK685" s="13">
        <f t="shared" si="288"/>
        <v>2.1112489908497847</v>
      </c>
      <c r="AL685" s="161">
        <f t="shared" si="289"/>
        <v>-2.1112489908497847</v>
      </c>
    </row>
    <row r="686" spans="1:38" x14ac:dyDescent="0.45">
      <c r="A686" s="45" t="s">
        <v>2</v>
      </c>
      <c r="B686" s="17">
        <v>684</v>
      </c>
      <c r="C686" s="53">
        <v>95</v>
      </c>
      <c r="D686" s="59">
        <f t="shared" si="270"/>
        <v>5.2499999999999991</v>
      </c>
      <c r="E686" s="61">
        <v>18.899999999999999</v>
      </c>
      <c r="F686" s="83">
        <f t="shared" si="290"/>
        <v>-0.30555555555555597</v>
      </c>
      <c r="G686" s="84">
        <f t="shared" si="291"/>
        <v>-1.1000000000000014</v>
      </c>
      <c r="H686" s="93">
        <f>SUM($D$2:$D686)</f>
        <v>3998.2222222222249</v>
      </c>
      <c r="I686" s="94">
        <f t="shared" si="292"/>
        <v>5.25</v>
      </c>
      <c r="J686" s="100">
        <f>'Vehicle data and specs'!$C$6*$F686</f>
        <v>-258.50000000000034</v>
      </c>
      <c r="K686" s="8">
        <f>'Vehicle data and specs'!$C$6*9.81*'Vehicle data and specs'!$C$17</f>
        <v>82.99260000000001</v>
      </c>
      <c r="L686" s="10">
        <f>(1/2)*'Vehicle data and specs'!$C$20*'Vehicle data and specs'!$C$11*'Vehicle data and specs'!$C$13*$D686^2</f>
        <v>12.070652343749996</v>
      </c>
      <c r="M686" s="101">
        <f t="shared" si="271"/>
        <v>-163.43674765625033</v>
      </c>
      <c r="N686" s="111">
        <f t="shared" si="272"/>
        <v>1</v>
      </c>
      <c r="O686" s="120">
        <f t="shared" si="273"/>
        <v>0</v>
      </c>
      <c r="P686" s="11">
        <f>SUM($O$2:$O686)</f>
        <v>1060465.4853767517</v>
      </c>
      <c r="Q686" s="121">
        <f t="shared" si="274"/>
        <v>1060.4654853767518</v>
      </c>
      <c r="R686" s="133">
        <f t="shared" si="275"/>
        <v>-858.0429251953143</v>
      </c>
      <c r="S686" s="35">
        <f t="shared" si="293"/>
        <v>858.0429251953143</v>
      </c>
      <c r="T686" s="35">
        <f t="shared" si="294"/>
        <v>0.85804292519531433</v>
      </c>
      <c r="U686" s="134">
        <f>SUM($R$2:$R686)</f>
        <v>-419736.41342166549</v>
      </c>
      <c r="V686" s="134">
        <f t="shared" si="276"/>
        <v>419736.41342166549</v>
      </c>
      <c r="W686" s="35">
        <f t="shared" si="277"/>
        <v>-419.73641342166547</v>
      </c>
      <c r="X686" s="135">
        <f t="shared" si="278"/>
        <v>419.73641342166547</v>
      </c>
      <c r="Y686" s="150">
        <f t="shared" si="279"/>
        <v>640.72907195508628</v>
      </c>
      <c r="Z686" s="11">
        <f t="shared" si="280"/>
        <v>-858.0429251953143</v>
      </c>
      <c r="AA686" s="12">
        <f>1/2*'Vehicle data and specs'!$C$6*$D686^2</f>
        <v>11658.937499999996</v>
      </c>
      <c r="AB686" s="113">
        <f t="shared" si="281"/>
        <v>11.658937499999997</v>
      </c>
      <c r="AC686" s="183">
        <f t="shared" si="295"/>
        <v>0.29457374593798658</v>
      </c>
      <c r="AD686" s="42">
        <f t="shared" si="282"/>
        <v>-0.11659344817268485</v>
      </c>
      <c r="AE686" s="42">
        <f t="shared" si="283"/>
        <v>0.11659344817268485</v>
      </c>
      <c r="AF686" s="153">
        <f t="shared" si="296"/>
        <v>0.17798029776530172</v>
      </c>
      <c r="AG686" s="156">
        <f t="shared" si="284"/>
        <v>335.78913073733241</v>
      </c>
      <c r="AH686" s="157">
        <f t="shared" si="285"/>
        <v>9.3274758538147887E-2</v>
      </c>
      <c r="AI686" s="160">
        <f t="shared" si="286"/>
        <v>0</v>
      </c>
      <c r="AJ686" s="13">
        <f t="shared" si="287"/>
        <v>-0.85804292519531411</v>
      </c>
      <c r="AK686" s="13">
        <f t="shared" si="288"/>
        <v>0.85804292519531411</v>
      </c>
      <c r="AL686" s="161">
        <f t="shared" si="289"/>
        <v>-0.85804292519531411</v>
      </c>
    </row>
    <row r="687" spans="1:38" x14ac:dyDescent="0.45">
      <c r="A687" s="45" t="s">
        <v>2</v>
      </c>
      <c r="B687" s="17">
        <v>685</v>
      </c>
      <c r="C687" s="53">
        <v>96</v>
      </c>
      <c r="D687" s="59">
        <f t="shared" si="270"/>
        <v>5.2499999999999991</v>
      </c>
      <c r="E687" s="61">
        <v>18.899999999999999</v>
      </c>
      <c r="F687" s="83">
        <f t="shared" si="290"/>
        <v>0.33333333333333365</v>
      </c>
      <c r="G687" s="84">
        <f t="shared" si="291"/>
        <v>1.2000000000000011</v>
      </c>
      <c r="H687" s="93">
        <f>SUM($D$2:$D687)</f>
        <v>4003.4722222222249</v>
      </c>
      <c r="I687" s="94">
        <f t="shared" si="292"/>
        <v>5.9166666666665151</v>
      </c>
      <c r="J687" s="100">
        <f>'Vehicle data and specs'!$C$6*$F687</f>
        <v>282.00000000000028</v>
      </c>
      <c r="K687" s="8">
        <f>'Vehicle data and specs'!$C$6*9.81*'Vehicle data and specs'!$C$17</f>
        <v>82.99260000000001</v>
      </c>
      <c r="L687" s="10">
        <f>(1/2)*'Vehicle data and specs'!$C$20*'Vehicle data and specs'!$C$11*'Vehicle data and specs'!$C$13*$D687^2</f>
        <v>12.070652343749996</v>
      </c>
      <c r="M687" s="101">
        <f t="shared" si="271"/>
        <v>377.06325234375026</v>
      </c>
      <c r="N687" s="111">
        <f t="shared" si="272"/>
        <v>0</v>
      </c>
      <c r="O687" s="120">
        <f t="shared" si="273"/>
        <v>2230.9575763671319</v>
      </c>
      <c r="P687" s="11">
        <f>SUM($O$2:$O687)</f>
        <v>1062696.4429531188</v>
      </c>
      <c r="Q687" s="121">
        <f t="shared" si="274"/>
        <v>1062.6964429531188</v>
      </c>
      <c r="R687" s="133">
        <f t="shared" si="275"/>
        <v>0</v>
      </c>
      <c r="S687" s="35">
        <f t="shared" si="293"/>
        <v>0</v>
      </c>
      <c r="T687" s="35">
        <f t="shared" si="294"/>
        <v>0</v>
      </c>
      <c r="U687" s="134">
        <f>SUM($R$2:$R687)</f>
        <v>-419736.41342166549</v>
      </c>
      <c r="V687" s="134">
        <f t="shared" si="276"/>
        <v>419736.41342166549</v>
      </c>
      <c r="W687" s="35">
        <f t="shared" si="277"/>
        <v>-419.73641342166547</v>
      </c>
      <c r="X687" s="135">
        <f t="shared" si="278"/>
        <v>419.73641342166547</v>
      </c>
      <c r="Y687" s="150">
        <f t="shared" si="279"/>
        <v>642.9600295314533</v>
      </c>
      <c r="Z687" s="11">
        <f t="shared" si="280"/>
        <v>2230.9575763671319</v>
      </c>
      <c r="AA687" s="12">
        <f>1/2*'Vehicle data and specs'!$C$6*$D687^2</f>
        <v>11658.937499999996</v>
      </c>
      <c r="AB687" s="113">
        <f t="shared" si="281"/>
        <v>11.658937499999997</v>
      </c>
      <c r="AC687" s="183">
        <f t="shared" si="295"/>
        <v>0.2951934563758663</v>
      </c>
      <c r="AD687" s="42">
        <f t="shared" si="282"/>
        <v>-0.11659344817268485</v>
      </c>
      <c r="AE687" s="42">
        <f t="shared" si="283"/>
        <v>0.11659344817268485</v>
      </c>
      <c r="AF687" s="153">
        <f t="shared" si="296"/>
        <v>0.17860000820318145</v>
      </c>
      <c r="AG687" s="156">
        <f t="shared" si="284"/>
        <v>335.78913073733241</v>
      </c>
      <c r="AH687" s="157">
        <f t="shared" si="285"/>
        <v>9.3274758538147887E-2</v>
      </c>
      <c r="AI687" s="160">
        <f t="shared" si="286"/>
        <v>1.9795820748046886</v>
      </c>
      <c r="AJ687" s="13">
        <f t="shared" si="287"/>
        <v>0</v>
      </c>
      <c r="AK687" s="13">
        <f t="shared" si="288"/>
        <v>0</v>
      </c>
      <c r="AL687" s="161">
        <f t="shared" si="289"/>
        <v>1.9795820748046886</v>
      </c>
    </row>
    <row r="688" spans="1:38" x14ac:dyDescent="0.45">
      <c r="A688" s="45" t="s">
        <v>2</v>
      </c>
      <c r="B688" s="17">
        <v>686</v>
      </c>
      <c r="C688" s="53">
        <v>97</v>
      </c>
      <c r="D688" s="59">
        <f t="shared" si="270"/>
        <v>5.916666666666667</v>
      </c>
      <c r="E688" s="61">
        <v>21.3</v>
      </c>
      <c r="F688" s="83">
        <f t="shared" si="290"/>
        <v>0.69444444444444442</v>
      </c>
      <c r="G688" s="84">
        <f t="shared" si="291"/>
        <v>2.5</v>
      </c>
      <c r="H688" s="93">
        <f>SUM($D$2:$D688)</f>
        <v>4009.3888888888914</v>
      </c>
      <c r="I688" s="94">
        <f t="shared" si="292"/>
        <v>6.6388888888886868</v>
      </c>
      <c r="J688" s="100">
        <f>'Vehicle data and specs'!$C$6*$F688</f>
        <v>587.5</v>
      </c>
      <c r="K688" s="8">
        <f>'Vehicle data and specs'!$C$6*9.81*'Vehicle data and specs'!$C$17</f>
        <v>82.99260000000001</v>
      </c>
      <c r="L688" s="10">
        <f>(1/2)*'Vehicle data and specs'!$C$20*'Vehicle data and specs'!$C$11*'Vehicle data and specs'!$C$13*$D688^2</f>
        <v>15.330853732638893</v>
      </c>
      <c r="M688" s="101">
        <f t="shared" si="271"/>
        <v>685.82345373263888</v>
      </c>
      <c r="N688" s="111">
        <f t="shared" si="272"/>
        <v>0</v>
      </c>
      <c r="O688" s="120">
        <f t="shared" si="273"/>
        <v>4553.1057067248803</v>
      </c>
      <c r="P688" s="11">
        <f>SUM($O$2:$O688)</f>
        <v>1067249.5486598436</v>
      </c>
      <c r="Q688" s="121">
        <f t="shared" si="274"/>
        <v>1067.2495486598436</v>
      </c>
      <c r="R688" s="133">
        <f t="shared" si="275"/>
        <v>0</v>
      </c>
      <c r="S688" s="35">
        <f t="shared" si="293"/>
        <v>0</v>
      </c>
      <c r="T688" s="35">
        <f t="shared" si="294"/>
        <v>0</v>
      </c>
      <c r="U688" s="134">
        <f>SUM($R$2:$R688)</f>
        <v>-419736.41342166549</v>
      </c>
      <c r="V688" s="134">
        <f t="shared" si="276"/>
        <v>419736.41342166549</v>
      </c>
      <c r="W688" s="35">
        <f t="shared" si="277"/>
        <v>-419.73641342166547</v>
      </c>
      <c r="X688" s="135">
        <f t="shared" si="278"/>
        <v>419.73641342166547</v>
      </c>
      <c r="Y688" s="150">
        <f t="shared" si="279"/>
        <v>647.51313523817817</v>
      </c>
      <c r="Z688" s="11">
        <f t="shared" si="280"/>
        <v>4553.1057067248803</v>
      </c>
      <c r="AA688" s="12">
        <f>1/2*'Vehicle data and specs'!$C$6*$D688^2</f>
        <v>14807.937500000002</v>
      </c>
      <c r="AB688" s="113">
        <f t="shared" si="281"/>
        <v>14.807937500000001</v>
      </c>
      <c r="AC688" s="183">
        <f t="shared" si="295"/>
        <v>0.2964582079610677</v>
      </c>
      <c r="AD688" s="42">
        <f t="shared" si="282"/>
        <v>-0.11659344817268485</v>
      </c>
      <c r="AE688" s="42">
        <f t="shared" si="283"/>
        <v>0.11659344817268485</v>
      </c>
      <c r="AF688" s="153">
        <f t="shared" si="296"/>
        <v>0.17986475978838284</v>
      </c>
      <c r="AG688" s="156">
        <f t="shared" si="284"/>
        <v>335.78913073733241</v>
      </c>
      <c r="AH688" s="157">
        <f t="shared" si="285"/>
        <v>9.3274758538147887E-2</v>
      </c>
      <c r="AI688" s="160">
        <f t="shared" si="286"/>
        <v>4.0577887679181135</v>
      </c>
      <c r="AJ688" s="13">
        <f t="shared" si="287"/>
        <v>0</v>
      </c>
      <c r="AK688" s="13">
        <f t="shared" si="288"/>
        <v>0</v>
      </c>
      <c r="AL688" s="161">
        <f t="shared" si="289"/>
        <v>4.0577887679181135</v>
      </c>
    </row>
    <row r="689" spans="1:38" x14ac:dyDescent="0.45">
      <c r="A689" s="45" t="s">
        <v>2</v>
      </c>
      <c r="B689" s="17">
        <v>687</v>
      </c>
      <c r="C689" s="53">
        <v>98</v>
      </c>
      <c r="D689" s="59">
        <f t="shared" si="270"/>
        <v>6.6388888888888884</v>
      </c>
      <c r="E689" s="61">
        <v>23.9</v>
      </c>
      <c r="F689" s="83">
        <f t="shared" si="290"/>
        <v>0.63888888888888862</v>
      </c>
      <c r="G689" s="84">
        <f t="shared" si="291"/>
        <v>2.2999999999999989</v>
      </c>
      <c r="H689" s="93">
        <f>SUM($D$2:$D689)</f>
        <v>4016.0277777777801</v>
      </c>
      <c r="I689" s="94">
        <f t="shared" si="292"/>
        <v>7.1944444444443434</v>
      </c>
      <c r="J689" s="100">
        <f>'Vehicle data and specs'!$C$6*$F689</f>
        <v>540.49999999999977</v>
      </c>
      <c r="K689" s="8">
        <f>'Vehicle data and specs'!$C$6*9.81*'Vehicle data and specs'!$C$17</f>
        <v>82.99260000000001</v>
      </c>
      <c r="L689" s="10">
        <f>(1/2)*'Vehicle data and specs'!$C$20*'Vehicle data and specs'!$C$11*'Vehicle data and specs'!$C$13*$D689^2</f>
        <v>19.302027729552467</v>
      </c>
      <c r="M689" s="101">
        <f t="shared" si="271"/>
        <v>642.7946277295523</v>
      </c>
      <c r="N689" s="111">
        <f t="shared" si="272"/>
        <v>0</v>
      </c>
      <c r="O689" s="120">
        <f t="shared" si="273"/>
        <v>4624.5502383875473</v>
      </c>
      <c r="P689" s="11">
        <f>SUM($O$2:$O689)</f>
        <v>1071874.0988982313</v>
      </c>
      <c r="Q689" s="121">
        <f t="shared" si="274"/>
        <v>1071.8740988982313</v>
      </c>
      <c r="R689" s="133">
        <f t="shared" si="275"/>
        <v>0</v>
      </c>
      <c r="S689" s="35">
        <f t="shared" si="293"/>
        <v>0</v>
      </c>
      <c r="T689" s="35">
        <f t="shared" si="294"/>
        <v>0</v>
      </c>
      <c r="U689" s="134">
        <f>SUM($R$2:$R689)</f>
        <v>-419736.41342166549</v>
      </c>
      <c r="V689" s="134">
        <f t="shared" si="276"/>
        <v>419736.41342166549</v>
      </c>
      <c r="W689" s="35">
        <f t="shared" si="277"/>
        <v>-419.73641342166547</v>
      </c>
      <c r="X689" s="135">
        <f t="shared" si="278"/>
        <v>419.73641342166547</v>
      </c>
      <c r="Y689" s="150">
        <f t="shared" si="279"/>
        <v>652.13768547656582</v>
      </c>
      <c r="Z689" s="11">
        <f t="shared" si="280"/>
        <v>4624.5502383875473</v>
      </c>
      <c r="AA689" s="12">
        <f>1/2*'Vehicle data and specs'!$C$6*$D689^2</f>
        <v>18643.659722222219</v>
      </c>
      <c r="AB689" s="113">
        <f t="shared" si="281"/>
        <v>18.643659722222218</v>
      </c>
      <c r="AC689" s="183">
        <f t="shared" si="295"/>
        <v>0.29774280524950869</v>
      </c>
      <c r="AD689" s="42">
        <f t="shared" si="282"/>
        <v>-0.11659344817268485</v>
      </c>
      <c r="AE689" s="42">
        <f t="shared" si="283"/>
        <v>0.11659344817268485</v>
      </c>
      <c r="AF689" s="153">
        <f t="shared" si="296"/>
        <v>0.18114935707682384</v>
      </c>
      <c r="AG689" s="156">
        <f t="shared" si="284"/>
        <v>335.78913073733241</v>
      </c>
      <c r="AH689" s="157">
        <f t="shared" si="285"/>
        <v>9.3274758538147887E-2</v>
      </c>
      <c r="AI689" s="160">
        <f t="shared" si="286"/>
        <v>4.267442111871194</v>
      </c>
      <c r="AJ689" s="13">
        <f t="shared" si="287"/>
        <v>0</v>
      </c>
      <c r="AK689" s="13">
        <f t="shared" si="288"/>
        <v>0</v>
      </c>
      <c r="AL689" s="161">
        <f t="shared" si="289"/>
        <v>4.267442111871194</v>
      </c>
    </row>
    <row r="690" spans="1:38" x14ac:dyDescent="0.45">
      <c r="A690" s="45" t="s">
        <v>2</v>
      </c>
      <c r="B690" s="17">
        <v>688</v>
      </c>
      <c r="C690" s="53">
        <v>99</v>
      </c>
      <c r="D690" s="59">
        <f t="shared" si="270"/>
        <v>7.1944444444444438</v>
      </c>
      <c r="E690" s="61">
        <v>25.9</v>
      </c>
      <c r="F690" s="83">
        <f t="shared" si="290"/>
        <v>0.625</v>
      </c>
      <c r="G690" s="84">
        <f t="shared" si="291"/>
        <v>2.25</v>
      </c>
      <c r="H690" s="93">
        <f>SUM($D$2:$D690)</f>
        <v>4023.2222222222244</v>
      </c>
      <c r="I690" s="94">
        <f t="shared" si="292"/>
        <v>7.8888888888886868</v>
      </c>
      <c r="J690" s="100">
        <f>'Vehicle data and specs'!$C$6*$F690</f>
        <v>528.75</v>
      </c>
      <c r="K690" s="8">
        <f>'Vehicle data and specs'!$C$6*9.81*'Vehicle data and specs'!$C$17</f>
        <v>82.99260000000001</v>
      </c>
      <c r="L690" s="10">
        <f>(1/2)*'Vehicle data and specs'!$C$20*'Vehicle data and specs'!$C$11*'Vehicle data and specs'!$C$13*$D690^2</f>
        <v>22.667658516589501</v>
      </c>
      <c r="M690" s="101">
        <f t="shared" si="271"/>
        <v>634.41025851658958</v>
      </c>
      <c r="N690" s="111">
        <f t="shared" si="272"/>
        <v>0</v>
      </c>
      <c r="O690" s="120">
        <f t="shared" si="273"/>
        <v>5004.7920394085231</v>
      </c>
      <c r="P690" s="11">
        <f>SUM($O$2:$O690)</f>
        <v>1076878.8909376399</v>
      </c>
      <c r="Q690" s="121">
        <f t="shared" si="274"/>
        <v>1076.8788909376399</v>
      </c>
      <c r="R690" s="133">
        <f t="shared" si="275"/>
        <v>0</v>
      </c>
      <c r="S690" s="35">
        <f t="shared" si="293"/>
        <v>0</v>
      </c>
      <c r="T690" s="35">
        <f t="shared" si="294"/>
        <v>0</v>
      </c>
      <c r="U690" s="134">
        <f>SUM($R$2:$R690)</f>
        <v>-419736.41342166549</v>
      </c>
      <c r="V690" s="134">
        <f t="shared" si="276"/>
        <v>419736.41342166549</v>
      </c>
      <c r="W690" s="35">
        <f t="shared" si="277"/>
        <v>-419.73641342166547</v>
      </c>
      <c r="X690" s="135">
        <f t="shared" si="278"/>
        <v>419.73641342166547</v>
      </c>
      <c r="Y690" s="150">
        <f t="shared" si="279"/>
        <v>657.14247751597441</v>
      </c>
      <c r="Z690" s="11">
        <f t="shared" si="280"/>
        <v>5004.7920394085231</v>
      </c>
      <c r="AA690" s="12">
        <f>1/2*'Vehicle data and specs'!$C$6*$D690^2</f>
        <v>21894.493055555551</v>
      </c>
      <c r="AB690" s="113">
        <f t="shared" si="281"/>
        <v>21.89449305555555</v>
      </c>
      <c r="AC690" s="183">
        <f t="shared" si="295"/>
        <v>0.29913302526045554</v>
      </c>
      <c r="AD690" s="42">
        <f t="shared" si="282"/>
        <v>-0.11659344817268485</v>
      </c>
      <c r="AE690" s="42">
        <f t="shared" si="283"/>
        <v>0.11659344817268485</v>
      </c>
      <c r="AF690" s="153">
        <f t="shared" si="296"/>
        <v>0.18253957708777069</v>
      </c>
      <c r="AG690" s="156">
        <f t="shared" si="284"/>
        <v>335.78913073733241</v>
      </c>
      <c r="AH690" s="157">
        <f t="shared" si="285"/>
        <v>9.3274758538147887E-2</v>
      </c>
      <c r="AI690" s="160">
        <f t="shared" si="286"/>
        <v>4.5642293598832415</v>
      </c>
      <c r="AJ690" s="13">
        <f t="shared" si="287"/>
        <v>0</v>
      </c>
      <c r="AK690" s="13">
        <f t="shared" si="288"/>
        <v>0</v>
      </c>
      <c r="AL690" s="161">
        <f t="shared" si="289"/>
        <v>4.5642293598832415</v>
      </c>
    </row>
    <row r="691" spans="1:38" x14ac:dyDescent="0.45">
      <c r="A691" s="45" t="s">
        <v>2</v>
      </c>
      <c r="B691" s="17">
        <v>689</v>
      </c>
      <c r="C691" s="53">
        <v>100</v>
      </c>
      <c r="D691" s="59">
        <f t="shared" si="270"/>
        <v>7.8888888888888884</v>
      </c>
      <c r="E691" s="61">
        <v>28.4</v>
      </c>
      <c r="F691" s="83">
        <f t="shared" si="290"/>
        <v>0.61111111111111138</v>
      </c>
      <c r="G691" s="84">
        <f t="shared" si="291"/>
        <v>2.2000000000000011</v>
      </c>
      <c r="H691" s="93">
        <f>SUM($D$2:$D691)</f>
        <v>4031.1111111111131</v>
      </c>
      <c r="I691" s="94">
        <f t="shared" si="292"/>
        <v>8.4166666666665151</v>
      </c>
      <c r="J691" s="100">
        <f>'Vehicle data and specs'!$C$6*$F691</f>
        <v>517.00000000000023</v>
      </c>
      <c r="K691" s="8">
        <f>'Vehicle data and specs'!$C$6*9.81*'Vehicle data and specs'!$C$17</f>
        <v>82.99260000000001</v>
      </c>
      <c r="L691" s="10">
        <f>(1/2)*'Vehicle data and specs'!$C$20*'Vehicle data and specs'!$C$11*'Vehicle data and specs'!$C$13*$D691^2</f>
        <v>27.254851080246915</v>
      </c>
      <c r="M691" s="101">
        <f t="shared" si="271"/>
        <v>627.24745108024717</v>
      </c>
      <c r="N691" s="111">
        <f t="shared" si="272"/>
        <v>0</v>
      </c>
      <c r="O691" s="120">
        <f t="shared" si="273"/>
        <v>5279.3327132586519</v>
      </c>
      <c r="P691" s="11">
        <f>SUM($O$2:$O691)</f>
        <v>1082158.2236508986</v>
      </c>
      <c r="Q691" s="121">
        <f t="shared" si="274"/>
        <v>1082.1582236508987</v>
      </c>
      <c r="R691" s="133">
        <f t="shared" si="275"/>
        <v>0</v>
      </c>
      <c r="S691" s="35">
        <f t="shared" si="293"/>
        <v>0</v>
      </c>
      <c r="T691" s="35">
        <f t="shared" si="294"/>
        <v>0</v>
      </c>
      <c r="U691" s="134">
        <f>SUM($R$2:$R691)</f>
        <v>-419736.41342166549</v>
      </c>
      <c r="V691" s="134">
        <f t="shared" si="276"/>
        <v>419736.41342166549</v>
      </c>
      <c r="W691" s="35">
        <f t="shared" si="277"/>
        <v>-419.73641342166547</v>
      </c>
      <c r="X691" s="135">
        <f t="shared" si="278"/>
        <v>419.73641342166547</v>
      </c>
      <c r="Y691" s="150">
        <f t="shared" si="279"/>
        <v>662.42181022923319</v>
      </c>
      <c r="Z691" s="11">
        <f t="shared" si="280"/>
        <v>5279.3327132586519</v>
      </c>
      <c r="AA691" s="12">
        <f>1/2*'Vehicle data and specs'!$C$6*$D691^2</f>
        <v>26325.222222222219</v>
      </c>
      <c r="AB691" s="113">
        <f t="shared" si="281"/>
        <v>26.325222222222219</v>
      </c>
      <c r="AC691" s="183">
        <f t="shared" si="295"/>
        <v>0.30059950656969409</v>
      </c>
      <c r="AD691" s="42">
        <f t="shared" si="282"/>
        <v>-0.11659344817268485</v>
      </c>
      <c r="AE691" s="42">
        <f t="shared" si="283"/>
        <v>0.11659344817268485</v>
      </c>
      <c r="AF691" s="153">
        <f t="shared" si="296"/>
        <v>0.18400605839700923</v>
      </c>
      <c r="AG691" s="156">
        <f t="shared" si="284"/>
        <v>335.78913073733241</v>
      </c>
      <c r="AH691" s="157">
        <f t="shared" si="285"/>
        <v>9.3274758538147887E-2</v>
      </c>
      <c r="AI691" s="160">
        <f t="shared" si="286"/>
        <v>4.9482854474108384</v>
      </c>
      <c r="AJ691" s="13">
        <f t="shared" si="287"/>
        <v>0</v>
      </c>
      <c r="AK691" s="13">
        <f t="shared" si="288"/>
        <v>0</v>
      </c>
      <c r="AL691" s="161">
        <f t="shared" si="289"/>
        <v>4.9482854474108384</v>
      </c>
    </row>
    <row r="692" spans="1:38" x14ac:dyDescent="0.45">
      <c r="A692" s="45" t="s">
        <v>2</v>
      </c>
      <c r="B692" s="17">
        <v>690</v>
      </c>
      <c r="C692" s="53">
        <v>101</v>
      </c>
      <c r="D692" s="59">
        <f t="shared" si="270"/>
        <v>8.4166666666666661</v>
      </c>
      <c r="E692" s="61">
        <v>30.3</v>
      </c>
      <c r="F692" s="83">
        <f t="shared" si="290"/>
        <v>0.34722222222222221</v>
      </c>
      <c r="G692" s="84">
        <f t="shared" si="291"/>
        <v>1.25</v>
      </c>
      <c r="H692" s="93">
        <f>SUM($D$2:$D692)</f>
        <v>4039.5277777777796</v>
      </c>
      <c r="I692" s="94">
        <f t="shared" si="292"/>
        <v>8.5833333333334849</v>
      </c>
      <c r="J692" s="100">
        <f>'Vehicle data and specs'!$C$6*$F692</f>
        <v>293.75</v>
      </c>
      <c r="K692" s="8">
        <f>'Vehicle data and specs'!$C$6*9.81*'Vehicle data and specs'!$C$17</f>
        <v>82.99260000000001</v>
      </c>
      <c r="L692" s="10">
        <f>(1/2)*'Vehicle data and specs'!$C$20*'Vehicle data and specs'!$C$11*'Vehicle data and specs'!$C$13*$D692^2</f>
        <v>31.023614149305555</v>
      </c>
      <c r="M692" s="101">
        <f t="shared" si="271"/>
        <v>407.7662141493056</v>
      </c>
      <c r="N692" s="111">
        <f t="shared" si="272"/>
        <v>0</v>
      </c>
      <c r="O692" s="120">
        <f t="shared" si="273"/>
        <v>3499.9933381149349</v>
      </c>
      <c r="P692" s="11">
        <f>SUM($O$2:$O692)</f>
        <v>1085658.2169890136</v>
      </c>
      <c r="Q692" s="121">
        <f t="shared" si="274"/>
        <v>1085.6582169890137</v>
      </c>
      <c r="R692" s="133">
        <f t="shared" si="275"/>
        <v>0</v>
      </c>
      <c r="S692" s="35">
        <f t="shared" si="293"/>
        <v>0</v>
      </c>
      <c r="T692" s="35">
        <f t="shared" si="294"/>
        <v>0</v>
      </c>
      <c r="U692" s="134">
        <f>SUM($R$2:$R692)</f>
        <v>-419736.41342166549</v>
      </c>
      <c r="V692" s="134">
        <f t="shared" si="276"/>
        <v>419736.41342166549</v>
      </c>
      <c r="W692" s="35">
        <f t="shared" si="277"/>
        <v>-419.73641342166547</v>
      </c>
      <c r="X692" s="135">
        <f t="shared" si="278"/>
        <v>419.73641342166547</v>
      </c>
      <c r="Y692" s="150">
        <f t="shared" si="279"/>
        <v>665.92180356734821</v>
      </c>
      <c r="Z692" s="11">
        <f t="shared" si="280"/>
        <v>3499.9933381149349</v>
      </c>
      <c r="AA692" s="12">
        <f>1/2*'Vehicle data and specs'!$C$6*$D692^2</f>
        <v>29965.437499999996</v>
      </c>
      <c r="AB692" s="113">
        <f t="shared" si="281"/>
        <v>29.965437499999997</v>
      </c>
      <c r="AC692" s="183">
        <f t="shared" si="295"/>
        <v>0.30157172694139267</v>
      </c>
      <c r="AD692" s="42">
        <f t="shared" si="282"/>
        <v>-0.11659344817268485</v>
      </c>
      <c r="AE692" s="42">
        <f t="shared" si="283"/>
        <v>0.11659344817268485</v>
      </c>
      <c r="AF692" s="153">
        <f t="shared" si="296"/>
        <v>0.18497827876870782</v>
      </c>
      <c r="AG692" s="156">
        <f t="shared" si="284"/>
        <v>335.78913073733241</v>
      </c>
      <c r="AH692" s="157">
        <f t="shared" si="285"/>
        <v>9.3274758538147887E-2</v>
      </c>
      <c r="AI692" s="160">
        <f t="shared" si="286"/>
        <v>3.4320323024233215</v>
      </c>
      <c r="AJ692" s="13">
        <f t="shared" si="287"/>
        <v>0</v>
      </c>
      <c r="AK692" s="13">
        <f t="shared" si="288"/>
        <v>0</v>
      </c>
      <c r="AL692" s="161">
        <f t="shared" si="289"/>
        <v>3.4320323024233215</v>
      </c>
    </row>
    <row r="693" spans="1:38" x14ac:dyDescent="0.45">
      <c r="A693" s="45" t="s">
        <v>2</v>
      </c>
      <c r="B693" s="17">
        <v>691</v>
      </c>
      <c r="C693" s="53">
        <v>102</v>
      </c>
      <c r="D693" s="59">
        <f t="shared" si="270"/>
        <v>8.5833333333333321</v>
      </c>
      <c r="E693" s="61">
        <v>30.9</v>
      </c>
      <c r="F693" s="83">
        <f t="shared" si="290"/>
        <v>0.1111111111111112</v>
      </c>
      <c r="G693" s="84">
        <f t="shared" si="291"/>
        <v>0.40000000000000036</v>
      </c>
      <c r="H693" s="93">
        <f>SUM($D$2:$D693)</f>
        <v>4048.1111111111131</v>
      </c>
      <c r="I693" s="94">
        <f t="shared" si="292"/>
        <v>8.6388888888886868</v>
      </c>
      <c r="J693" s="100">
        <f>'Vehicle data and specs'!$C$6*$F693</f>
        <v>94.000000000000071</v>
      </c>
      <c r="K693" s="8">
        <f>'Vehicle data and specs'!$C$6*9.81*'Vehicle data and specs'!$C$17</f>
        <v>82.99260000000001</v>
      </c>
      <c r="L693" s="10">
        <f>(1/2)*'Vehicle data and specs'!$C$20*'Vehicle data and specs'!$C$11*'Vehicle data and specs'!$C$13*$D693^2</f>
        <v>32.264437065972217</v>
      </c>
      <c r="M693" s="101">
        <f t="shared" si="271"/>
        <v>209.25703706597233</v>
      </c>
      <c r="N693" s="111">
        <f t="shared" si="272"/>
        <v>0</v>
      </c>
      <c r="O693" s="120">
        <f t="shared" si="273"/>
        <v>1807.7482924309963</v>
      </c>
      <c r="P693" s="11">
        <f>SUM($O$2:$O693)</f>
        <v>1087465.9652814446</v>
      </c>
      <c r="Q693" s="121">
        <f t="shared" si="274"/>
        <v>1087.4659652814446</v>
      </c>
      <c r="R693" s="133">
        <f t="shared" si="275"/>
        <v>0</v>
      </c>
      <c r="S693" s="35">
        <f t="shared" si="293"/>
        <v>0</v>
      </c>
      <c r="T693" s="35">
        <f t="shared" si="294"/>
        <v>0</v>
      </c>
      <c r="U693" s="134">
        <f>SUM($R$2:$R693)</f>
        <v>-419736.41342166549</v>
      </c>
      <c r="V693" s="134">
        <f t="shared" si="276"/>
        <v>419736.41342166549</v>
      </c>
      <c r="W693" s="35">
        <f t="shared" si="277"/>
        <v>-419.73641342166547</v>
      </c>
      <c r="X693" s="135">
        <f t="shared" si="278"/>
        <v>419.73641342166547</v>
      </c>
      <c r="Y693" s="150">
        <f t="shared" si="279"/>
        <v>667.72955185977912</v>
      </c>
      <c r="Z693" s="11">
        <f t="shared" si="280"/>
        <v>1807.7482924309963</v>
      </c>
      <c r="AA693" s="12">
        <f>1/2*'Vehicle data and specs'!$C$6*$D693^2</f>
        <v>31163.937499999989</v>
      </c>
      <c r="AB693" s="113">
        <f t="shared" si="281"/>
        <v>31.163937499999989</v>
      </c>
      <c r="AC693" s="183">
        <f t="shared" si="295"/>
        <v>0.30207387924484574</v>
      </c>
      <c r="AD693" s="42">
        <f t="shared" si="282"/>
        <v>-0.11659344817268485</v>
      </c>
      <c r="AE693" s="42">
        <f t="shared" si="283"/>
        <v>0.11659344817268485</v>
      </c>
      <c r="AF693" s="153">
        <f t="shared" si="296"/>
        <v>0.18548043107216089</v>
      </c>
      <c r="AG693" s="156">
        <f t="shared" si="284"/>
        <v>335.78913073733241</v>
      </c>
      <c r="AH693" s="157">
        <f t="shared" si="285"/>
        <v>9.3274758538147887E-2</v>
      </c>
      <c r="AI693" s="160">
        <f t="shared" si="286"/>
        <v>1.796122901482929</v>
      </c>
      <c r="AJ693" s="13">
        <f t="shared" si="287"/>
        <v>0</v>
      </c>
      <c r="AK693" s="13">
        <f t="shared" si="288"/>
        <v>0</v>
      </c>
      <c r="AL693" s="161">
        <f t="shared" si="289"/>
        <v>1.796122901482929</v>
      </c>
    </row>
    <row r="694" spans="1:38" x14ac:dyDescent="0.45">
      <c r="A694" s="45" t="s">
        <v>2</v>
      </c>
      <c r="B694" s="17">
        <v>692</v>
      </c>
      <c r="C694" s="53">
        <v>103</v>
      </c>
      <c r="D694" s="59">
        <f t="shared" si="270"/>
        <v>8.6388888888888893</v>
      </c>
      <c r="E694" s="61">
        <v>31.1</v>
      </c>
      <c r="F694" s="83">
        <f t="shared" si="290"/>
        <v>0.12500000000000031</v>
      </c>
      <c r="G694" s="84">
        <f t="shared" si="291"/>
        <v>0.45000000000000107</v>
      </c>
      <c r="H694" s="93">
        <f>SUM($D$2:$D694)</f>
        <v>4056.7500000000018</v>
      </c>
      <c r="I694" s="94">
        <f t="shared" si="292"/>
        <v>8.8333333333334849</v>
      </c>
      <c r="J694" s="100">
        <f>'Vehicle data and specs'!$C$6*$F694</f>
        <v>105.75000000000026</v>
      </c>
      <c r="K694" s="8">
        <f>'Vehicle data and specs'!$C$6*9.81*'Vehicle data and specs'!$C$17</f>
        <v>82.99260000000001</v>
      </c>
      <c r="L694" s="10">
        <f>(1/2)*'Vehicle data and specs'!$C$20*'Vehicle data and specs'!$C$11*'Vehicle data and specs'!$C$13*$D694^2</f>
        <v>32.683451340663588</v>
      </c>
      <c r="M694" s="101">
        <f t="shared" si="271"/>
        <v>221.42605134066386</v>
      </c>
      <c r="N694" s="111">
        <f t="shared" si="272"/>
        <v>0</v>
      </c>
      <c r="O694" s="120">
        <f t="shared" si="273"/>
        <v>1955.9301201758976</v>
      </c>
      <c r="P694" s="11">
        <f>SUM($O$2:$O694)</f>
        <v>1089421.8954016205</v>
      </c>
      <c r="Q694" s="121">
        <f t="shared" si="274"/>
        <v>1089.4218954016205</v>
      </c>
      <c r="R694" s="133">
        <f t="shared" si="275"/>
        <v>0</v>
      </c>
      <c r="S694" s="35">
        <f t="shared" si="293"/>
        <v>0</v>
      </c>
      <c r="T694" s="35">
        <f t="shared" si="294"/>
        <v>0</v>
      </c>
      <c r="U694" s="134">
        <f>SUM($R$2:$R694)</f>
        <v>-419736.41342166549</v>
      </c>
      <c r="V694" s="134">
        <f t="shared" si="276"/>
        <v>419736.41342166549</v>
      </c>
      <c r="W694" s="35">
        <f t="shared" si="277"/>
        <v>-419.73641342166547</v>
      </c>
      <c r="X694" s="135">
        <f t="shared" si="278"/>
        <v>419.73641342166547</v>
      </c>
      <c r="Y694" s="150">
        <f t="shared" si="279"/>
        <v>669.68548197995506</v>
      </c>
      <c r="Z694" s="11">
        <f t="shared" si="280"/>
        <v>1955.9301201758976</v>
      </c>
      <c r="AA694" s="12">
        <f>1/2*'Vehicle data and specs'!$C$6*$D694^2</f>
        <v>31568.659722222226</v>
      </c>
      <c r="AB694" s="113">
        <f t="shared" si="281"/>
        <v>31.568659722222225</v>
      </c>
      <c r="AC694" s="183">
        <f t="shared" si="295"/>
        <v>0.30261719316711683</v>
      </c>
      <c r="AD694" s="42">
        <f t="shared" si="282"/>
        <v>-0.11659344817268485</v>
      </c>
      <c r="AE694" s="42">
        <f t="shared" si="283"/>
        <v>0.11659344817268485</v>
      </c>
      <c r="AF694" s="153">
        <f t="shared" si="296"/>
        <v>0.18602374499443197</v>
      </c>
      <c r="AG694" s="156">
        <f t="shared" si="284"/>
        <v>335.78913073733241</v>
      </c>
      <c r="AH694" s="157">
        <f t="shared" si="285"/>
        <v>9.3274758538147887E-2</v>
      </c>
      <c r="AI694" s="160">
        <f t="shared" si="286"/>
        <v>1.9128750546374018</v>
      </c>
      <c r="AJ694" s="13">
        <f t="shared" si="287"/>
        <v>0</v>
      </c>
      <c r="AK694" s="13">
        <f t="shared" si="288"/>
        <v>0</v>
      </c>
      <c r="AL694" s="161">
        <f t="shared" si="289"/>
        <v>1.9128750546374018</v>
      </c>
    </row>
    <row r="695" spans="1:38" x14ac:dyDescent="0.45">
      <c r="A695" s="45" t="s">
        <v>2</v>
      </c>
      <c r="B695" s="17">
        <v>693</v>
      </c>
      <c r="C695" s="53">
        <v>104</v>
      </c>
      <c r="D695" s="59">
        <f t="shared" si="270"/>
        <v>8.8333333333333339</v>
      </c>
      <c r="E695" s="61">
        <v>31.8</v>
      </c>
      <c r="F695" s="83">
        <f t="shared" si="290"/>
        <v>0.2222222222222224</v>
      </c>
      <c r="G695" s="84">
        <f t="shared" si="291"/>
        <v>0.80000000000000071</v>
      </c>
      <c r="H695" s="93">
        <f>SUM($D$2:$D695)</f>
        <v>4065.5833333333353</v>
      </c>
      <c r="I695" s="94">
        <f t="shared" si="292"/>
        <v>9.0833333333334849</v>
      </c>
      <c r="J695" s="100">
        <f>'Vehicle data and specs'!$C$6*$F695</f>
        <v>188.00000000000014</v>
      </c>
      <c r="K695" s="8">
        <f>'Vehicle data and specs'!$C$6*9.81*'Vehicle data and specs'!$C$17</f>
        <v>82.99260000000001</v>
      </c>
      <c r="L695" s="10">
        <f>(1/2)*'Vehicle data and specs'!$C$20*'Vehicle data and specs'!$C$11*'Vehicle data and specs'!$C$13*$D695^2</f>
        <v>34.17128993055556</v>
      </c>
      <c r="M695" s="101">
        <f t="shared" si="271"/>
        <v>305.16388993055568</v>
      </c>
      <c r="N695" s="111">
        <f t="shared" si="272"/>
        <v>0</v>
      </c>
      <c r="O695" s="120">
        <f t="shared" si="273"/>
        <v>2771.9053335359272</v>
      </c>
      <c r="P695" s="11">
        <f>SUM($O$2:$O695)</f>
        <v>1092193.8007351565</v>
      </c>
      <c r="Q695" s="121">
        <f t="shared" si="274"/>
        <v>1092.1938007351566</v>
      </c>
      <c r="R695" s="133">
        <f t="shared" si="275"/>
        <v>0</v>
      </c>
      <c r="S695" s="35">
        <f t="shared" si="293"/>
        <v>0</v>
      </c>
      <c r="T695" s="35">
        <f t="shared" si="294"/>
        <v>0</v>
      </c>
      <c r="U695" s="134">
        <f>SUM($R$2:$R695)</f>
        <v>-419736.41342166549</v>
      </c>
      <c r="V695" s="134">
        <f t="shared" si="276"/>
        <v>419736.41342166549</v>
      </c>
      <c r="W695" s="35">
        <f t="shared" si="277"/>
        <v>-419.73641342166547</v>
      </c>
      <c r="X695" s="135">
        <f t="shared" si="278"/>
        <v>419.73641342166547</v>
      </c>
      <c r="Y695" s="150">
        <f t="shared" si="279"/>
        <v>672.45738731349115</v>
      </c>
      <c r="Z695" s="11">
        <f t="shared" si="280"/>
        <v>2771.9053335359272</v>
      </c>
      <c r="AA695" s="12">
        <f>1/2*'Vehicle data and specs'!$C$6*$D695^2</f>
        <v>33005.75</v>
      </c>
      <c r="AB695" s="113">
        <f t="shared" si="281"/>
        <v>33.005749999999999</v>
      </c>
      <c r="AC695" s="183">
        <f t="shared" si="295"/>
        <v>0.30338716687087686</v>
      </c>
      <c r="AD695" s="42">
        <f t="shared" si="282"/>
        <v>-0.11659344817268485</v>
      </c>
      <c r="AE695" s="42">
        <f t="shared" si="283"/>
        <v>0.11659344817268485</v>
      </c>
      <c r="AF695" s="153">
        <f t="shared" si="296"/>
        <v>0.186793718698192</v>
      </c>
      <c r="AG695" s="156">
        <f t="shared" si="284"/>
        <v>335.78913073733241</v>
      </c>
      <c r="AH695" s="157">
        <f t="shared" si="285"/>
        <v>9.3274758538147887E-2</v>
      </c>
      <c r="AI695" s="160">
        <f t="shared" si="286"/>
        <v>2.6956143610532424</v>
      </c>
      <c r="AJ695" s="13">
        <f t="shared" si="287"/>
        <v>0</v>
      </c>
      <c r="AK695" s="13">
        <f t="shared" si="288"/>
        <v>0</v>
      </c>
      <c r="AL695" s="161">
        <f t="shared" si="289"/>
        <v>2.6956143610532424</v>
      </c>
    </row>
    <row r="696" spans="1:38" x14ac:dyDescent="0.45">
      <c r="A696" s="45" t="s">
        <v>2</v>
      </c>
      <c r="B696" s="17">
        <v>694</v>
      </c>
      <c r="C696" s="53">
        <v>105</v>
      </c>
      <c r="D696" s="59">
        <f t="shared" si="270"/>
        <v>9.0833333333333339</v>
      </c>
      <c r="E696" s="61">
        <v>32.700000000000003</v>
      </c>
      <c r="F696" s="83">
        <f t="shared" si="290"/>
        <v>0.19444444444444473</v>
      </c>
      <c r="G696" s="84">
        <f t="shared" si="291"/>
        <v>0.70000000000000107</v>
      </c>
      <c r="H696" s="93">
        <f>SUM($D$2:$D696)</f>
        <v>4074.6666666666688</v>
      </c>
      <c r="I696" s="94">
        <f t="shared" si="292"/>
        <v>9.2222222222221717</v>
      </c>
      <c r="J696" s="100">
        <f>'Vehicle data and specs'!$C$6*$F696</f>
        <v>164.50000000000023</v>
      </c>
      <c r="K696" s="8">
        <f>'Vehicle data and specs'!$C$6*9.81*'Vehicle data and specs'!$C$17</f>
        <v>82.99260000000001</v>
      </c>
      <c r="L696" s="10">
        <f>(1/2)*'Vehicle data and specs'!$C$20*'Vehicle data and specs'!$C$11*'Vehicle data and specs'!$C$13*$D696^2</f>
        <v>36.132884982638899</v>
      </c>
      <c r="M696" s="101">
        <f t="shared" si="271"/>
        <v>283.62548498263914</v>
      </c>
      <c r="N696" s="111">
        <f t="shared" si="272"/>
        <v>0</v>
      </c>
      <c r="O696" s="120">
        <f t="shared" si="273"/>
        <v>2615.6572503954353</v>
      </c>
      <c r="P696" s="11">
        <f>SUM($O$2:$O696)</f>
        <v>1094809.457985552</v>
      </c>
      <c r="Q696" s="121">
        <f t="shared" si="274"/>
        <v>1094.8094579855519</v>
      </c>
      <c r="R696" s="133">
        <f t="shared" si="275"/>
        <v>0</v>
      </c>
      <c r="S696" s="35">
        <f t="shared" si="293"/>
        <v>0</v>
      </c>
      <c r="T696" s="35">
        <f t="shared" si="294"/>
        <v>0</v>
      </c>
      <c r="U696" s="134">
        <f>SUM($R$2:$R696)</f>
        <v>-419736.41342166549</v>
      </c>
      <c r="V696" s="134">
        <f t="shared" si="276"/>
        <v>419736.41342166549</v>
      </c>
      <c r="W696" s="35">
        <f t="shared" si="277"/>
        <v>-419.73641342166547</v>
      </c>
      <c r="X696" s="135">
        <f t="shared" si="278"/>
        <v>419.73641342166547</v>
      </c>
      <c r="Y696" s="150">
        <f t="shared" si="279"/>
        <v>675.07304456388647</v>
      </c>
      <c r="Z696" s="11">
        <f t="shared" si="280"/>
        <v>2615.6572503954353</v>
      </c>
      <c r="AA696" s="12">
        <f>1/2*'Vehicle data and specs'!$C$6*$D696^2</f>
        <v>34900.437500000007</v>
      </c>
      <c r="AB696" s="113">
        <f t="shared" si="281"/>
        <v>34.90043750000001</v>
      </c>
      <c r="AC696" s="183">
        <f t="shared" si="295"/>
        <v>0.30411373832931998</v>
      </c>
      <c r="AD696" s="42">
        <f t="shared" si="282"/>
        <v>-0.11659344817268485</v>
      </c>
      <c r="AE696" s="42">
        <f t="shared" si="283"/>
        <v>0.11659344817268485</v>
      </c>
      <c r="AF696" s="153">
        <f t="shared" si="296"/>
        <v>0.18752029015663513</v>
      </c>
      <c r="AG696" s="156">
        <f t="shared" si="284"/>
        <v>335.78913073733241</v>
      </c>
      <c r="AH696" s="157">
        <f t="shared" si="285"/>
        <v>9.3274758538147887E-2</v>
      </c>
      <c r="AI696" s="160">
        <f t="shared" si="286"/>
        <v>2.5762648219256388</v>
      </c>
      <c r="AJ696" s="13">
        <f t="shared" si="287"/>
        <v>0</v>
      </c>
      <c r="AK696" s="13">
        <f t="shared" si="288"/>
        <v>0</v>
      </c>
      <c r="AL696" s="161">
        <f t="shared" si="289"/>
        <v>2.5762648219256388</v>
      </c>
    </row>
    <row r="697" spans="1:38" x14ac:dyDescent="0.45">
      <c r="A697" s="45" t="s">
        <v>2</v>
      </c>
      <c r="B697" s="17">
        <v>695</v>
      </c>
      <c r="C697" s="53">
        <v>106</v>
      </c>
      <c r="D697" s="59">
        <f t="shared" si="270"/>
        <v>9.2222222222222232</v>
      </c>
      <c r="E697" s="61">
        <v>33.200000000000003</v>
      </c>
      <c r="F697" s="83">
        <f t="shared" si="290"/>
        <v>-4.1666666666667261E-2</v>
      </c>
      <c r="G697" s="84">
        <f t="shared" si="291"/>
        <v>-0.15000000000000213</v>
      </c>
      <c r="H697" s="93">
        <f>SUM($D$2:$D697)</f>
        <v>4083.888888888891</v>
      </c>
      <c r="I697" s="94">
        <f t="shared" si="292"/>
        <v>9</v>
      </c>
      <c r="J697" s="100">
        <f>'Vehicle data and specs'!$C$6*$F697</f>
        <v>-35.250000000000504</v>
      </c>
      <c r="K697" s="8">
        <f>'Vehicle data and specs'!$C$6*9.81*'Vehicle data and specs'!$C$17</f>
        <v>82.99260000000001</v>
      </c>
      <c r="L697" s="10">
        <f>(1/2)*'Vehicle data and specs'!$C$20*'Vehicle data and specs'!$C$11*'Vehicle data and specs'!$C$13*$D697^2</f>
        <v>37.246314043209892</v>
      </c>
      <c r="M697" s="101">
        <f t="shared" si="271"/>
        <v>84.988914043209405</v>
      </c>
      <c r="N697" s="111">
        <f t="shared" si="272"/>
        <v>0</v>
      </c>
      <c r="O697" s="120">
        <f t="shared" si="273"/>
        <v>0</v>
      </c>
      <c r="P697" s="11">
        <f>SUM($O$2:$O697)</f>
        <v>1094809.457985552</v>
      </c>
      <c r="Q697" s="121">
        <f t="shared" si="274"/>
        <v>1094.8094579855519</v>
      </c>
      <c r="R697" s="133">
        <f t="shared" si="275"/>
        <v>0</v>
      </c>
      <c r="S697" s="35">
        <f t="shared" si="293"/>
        <v>0</v>
      </c>
      <c r="T697" s="35">
        <f t="shared" si="294"/>
        <v>0</v>
      </c>
      <c r="U697" s="134">
        <f>SUM($R$2:$R697)</f>
        <v>-419736.41342166549</v>
      </c>
      <c r="V697" s="134">
        <f t="shared" si="276"/>
        <v>419736.41342166549</v>
      </c>
      <c r="W697" s="35">
        <f t="shared" si="277"/>
        <v>-419.73641342166547</v>
      </c>
      <c r="X697" s="135">
        <f t="shared" si="278"/>
        <v>419.73641342166547</v>
      </c>
      <c r="Y697" s="150">
        <f t="shared" si="279"/>
        <v>675.07304456388647</v>
      </c>
      <c r="Z697" s="11">
        <f t="shared" si="280"/>
        <v>0</v>
      </c>
      <c r="AA697" s="12">
        <f>1/2*'Vehicle data and specs'!$C$6*$D697^2</f>
        <v>35975.888888888898</v>
      </c>
      <c r="AB697" s="113">
        <f t="shared" si="281"/>
        <v>35.975888888888896</v>
      </c>
      <c r="AC697" s="183">
        <f t="shared" si="295"/>
        <v>0.30411373832931998</v>
      </c>
      <c r="AD697" s="42">
        <f t="shared" si="282"/>
        <v>-0.11659344817268485</v>
      </c>
      <c r="AE697" s="42">
        <f t="shared" si="283"/>
        <v>0.11659344817268485</v>
      </c>
      <c r="AF697" s="153">
        <f t="shared" si="296"/>
        <v>0.18752029015663513</v>
      </c>
      <c r="AG697" s="156">
        <f t="shared" si="284"/>
        <v>335.78913073733241</v>
      </c>
      <c r="AH697" s="157">
        <f t="shared" si="285"/>
        <v>9.3274758538147887E-2</v>
      </c>
      <c r="AI697" s="160">
        <f t="shared" si="286"/>
        <v>0.78378665173182016</v>
      </c>
      <c r="AJ697" s="13">
        <f t="shared" si="287"/>
        <v>0</v>
      </c>
      <c r="AK697" s="13">
        <f t="shared" si="288"/>
        <v>0</v>
      </c>
      <c r="AL697" s="161">
        <f t="shared" si="289"/>
        <v>0.78378665173182016</v>
      </c>
    </row>
    <row r="698" spans="1:38" x14ac:dyDescent="0.45">
      <c r="A698" s="45" t="s">
        <v>2</v>
      </c>
      <c r="B698" s="17">
        <v>696</v>
      </c>
      <c r="C698" s="53">
        <v>107</v>
      </c>
      <c r="D698" s="59">
        <f t="shared" si="270"/>
        <v>9</v>
      </c>
      <c r="E698" s="61">
        <v>32.4</v>
      </c>
      <c r="F698" s="83">
        <f t="shared" si="290"/>
        <v>-0.6805555555555558</v>
      </c>
      <c r="G698" s="84">
        <f t="shared" si="291"/>
        <v>-2.4500000000000011</v>
      </c>
      <c r="H698" s="93">
        <f>SUM($D$2:$D698)</f>
        <v>4092.888888888891</v>
      </c>
      <c r="I698" s="94">
        <f t="shared" si="292"/>
        <v>7.8611111111108585</v>
      </c>
      <c r="J698" s="100">
        <f>'Vehicle data and specs'!$C$6*$F698</f>
        <v>-575.75000000000023</v>
      </c>
      <c r="K698" s="8">
        <f>'Vehicle data and specs'!$C$6*9.81*'Vehicle data and specs'!$C$17</f>
        <v>82.99260000000001</v>
      </c>
      <c r="L698" s="10">
        <f>(1/2)*'Vehicle data and specs'!$C$20*'Vehicle data and specs'!$C$11*'Vehicle data and specs'!$C$13*$D698^2</f>
        <v>35.4729375</v>
      </c>
      <c r="M698" s="101">
        <f t="shared" si="271"/>
        <v>-457.28446250000019</v>
      </c>
      <c r="N698" s="111">
        <f t="shared" si="272"/>
        <v>1</v>
      </c>
      <c r="O698" s="120">
        <f t="shared" si="273"/>
        <v>0</v>
      </c>
      <c r="P698" s="11">
        <f>SUM($O$2:$O698)</f>
        <v>1094809.457985552</v>
      </c>
      <c r="Q698" s="121">
        <f t="shared" si="274"/>
        <v>1094.8094579855519</v>
      </c>
      <c r="R698" s="133">
        <f t="shared" si="275"/>
        <v>-3594.7639690971082</v>
      </c>
      <c r="S698" s="35">
        <f t="shared" si="293"/>
        <v>3594.7639690971082</v>
      </c>
      <c r="T698" s="35">
        <f t="shared" si="294"/>
        <v>3.5947639690971083</v>
      </c>
      <c r="U698" s="134">
        <f>SUM($R$2:$R698)</f>
        <v>-423331.1773907626</v>
      </c>
      <c r="V698" s="134">
        <f t="shared" si="276"/>
        <v>423331.1773907626</v>
      </c>
      <c r="W698" s="35">
        <f t="shared" si="277"/>
        <v>-423.3311773907626</v>
      </c>
      <c r="X698" s="135">
        <f t="shared" si="278"/>
        <v>423.3311773907626</v>
      </c>
      <c r="Y698" s="150">
        <f t="shared" si="279"/>
        <v>671.47828059478934</v>
      </c>
      <c r="Z698" s="11">
        <f t="shared" si="280"/>
        <v>-3594.7639690971082</v>
      </c>
      <c r="AA698" s="12">
        <f>1/2*'Vehicle data and specs'!$C$6*$D698^2</f>
        <v>34263</v>
      </c>
      <c r="AB698" s="113">
        <f t="shared" si="281"/>
        <v>34.262999999999998</v>
      </c>
      <c r="AC698" s="183">
        <f t="shared" si="295"/>
        <v>0.30411373832931998</v>
      </c>
      <c r="AD698" s="42">
        <f t="shared" si="282"/>
        <v>-0.11759199371965628</v>
      </c>
      <c r="AE698" s="42">
        <f t="shared" si="283"/>
        <v>0.11759199371965628</v>
      </c>
      <c r="AF698" s="153">
        <f t="shared" si="296"/>
        <v>0.1865217446096637</v>
      </c>
      <c r="AG698" s="156">
        <f t="shared" si="284"/>
        <v>338.66494191261012</v>
      </c>
      <c r="AH698" s="157">
        <f t="shared" si="285"/>
        <v>9.4073594975725039E-2</v>
      </c>
      <c r="AI698" s="160">
        <f t="shared" si="286"/>
        <v>0</v>
      </c>
      <c r="AJ698" s="13">
        <f t="shared" si="287"/>
        <v>-4.1155601625000013</v>
      </c>
      <c r="AK698" s="13">
        <f t="shared" si="288"/>
        <v>4.1155601625000013</v>
      </c>
      <c r="AL698" s="161">
        <f t="shared" si="289"/>
        <v>-4.1155601625000013</v>
      </c>
    </row>
    <row r="699" spans="1:38" x14ac:dyDescent="0.45">
      <c r="A699" s="45" t="s">
        <v>2</v>
      </c>
      <c r="B699" s="17">
        <v>697</v>
      </c>
      <c r="C699" s="53">
        <v>108</v>
      </c>
      <c r="D699" s="59">
        <f t="shared" si="270"/>
        <v>7.8611111111111107</v>
      </c>
      <c r="E699" s="61">
        <v>28.3</v>
      </c>
      <c r="F699" s="83">
        <f t="shared" si="290"/>
        <v>-0.9166666666666663</v>
      </c>
      <c r="G699" s="84">
        <f t="shared" si="291"/>
        <v>-3.2999999999999989</v>
      </c>
      <c r="H699" s="93">
        <f>SUM($D$2:$D699)</f>
        <v>4100.7500000000018</v>
      </c>
      <c r="I699" s="94">
        <f t="shared" si="292"/>
        <v>7.1666666666669698</v>
      </c>
      <c r="J699" s="100">
        <f>'Vehicle data and specs'!$C$6*$F699</f>
        <v>-775.49999999999966</v>
      </c>
      <c r="K699" s="8">
        <f>'Vehicle data and specs'!$C$6*9.81*'Vehicle data and specs'!$C$17</f>
        <v>82.99260000000001</v>
      </c>
      <c r="L699" s="10">
        <f>(1/2)*'Vehicle data and specs'!$C$20*'Vehicle data and specs'!$C$11*'Vehicle data and specs'!$C$13*$D699^2</f>
        <v>27.063253423996912</v>
      </c>
      <c r="M699" s="101">
        <f t="shared" si="271"/>
        <v>-665.44414657600271</v>
      </c>
      <c r="N699" s="111">
        <f t="shared" si="272"/>
        <v>1</v>
      </c>
      <c r="O699" s="120">
        <f t="shared" si="273"/>
        <v>0</v>
      </c>
      <c r="P699" s="11">
        <f>SUM($O$2:$O699)</f>
        <v>1094809.457985552</v>
      </c>
      <c r="Q699" s="121">
        <f t="shared" si="274"/>
        <v>1094.8094579855519</v>
      </c>
      <c r="R699" s="133">
        <f t="shared" si="275"/>
        <v>-4769.0163837948876</v>
      </c>
      <c r="S699" s="35">
        <f t="shared" si="293"/>
        <v>4769.0163837948876</v>
      </c>
      <c r="T699" s="35">
        <f t="shared" si="294"/>
        <v>4.769016383794888</v>
      </c>
      <c r="U699" s="134">
        <f>SUM($R$2:$R699)</f>
        <v>-428100.1937745575</v>
      </c>
      <c r="V699" s="134">
        <f t="shared" si="276"/>
        <v>428100.1937745575</v>
      </c>
      <c r="W699" s="35">
        <f t="shared" si="277"/>
        <v>-428.10019377455751</v>
      </c>
      <c r="X699" s="135">
        <f t="shared" si="278"/>
        <v>428.10019377455751</v>
      </c>
      <c r="Y699" s="150">
        <f t="shared" si="279"/>
        <v>666.70926421099443</v>
      </c>
      <c r="Z699" s="11">
        <f t="shared" si="280"/>
        <v>-4769.0163837948876</v>
      </c>
      <c r="AA699" s="12">
        <f>1/2*'Vehicle data and specs'!$C$6*$D699^2</f>
        <v>26140.159722222219</v>
      </c>
      <c r="AB699" s="113">
        <f t="shared" si="281"/>
        <v>26.140159722222219</v>
      </c>
      <c r="AC699" s="183">
        <f t="shared" si="295"/>
        <v>0.30411373832931998</v>
      </c>
      <c r="AD699" s="42">
        <f t="shared" si="282"/>
        <v>-0.11891672049293264</v>
      </c>
      <c r="AE699" s="42">
        <f t="shared" si="283"/>
        <v>0.11891672049293264</v>
      </c>
      <c r="AF699" s="153">
        <f t="shared" si="296"/>
        <v>0.18519701783638734</v>
      </c>
      <c r="AG699" s="156">
        <f t="shared" si="284"/>
        <v>342.48015501964602</v>
      </c>
      <c r="AH699" s="157">
        <f t="shared" si="285"/>
        <v>9.5133376394346117E-2</v>
      </c>
      <c r="AI699" s="160">
        <f t="shared" si="286"/>
        <v>0</v>
      </c>
      <c r="AJ699" s="13">
        <f t="shared" si="287"/>
        <v>-5.2311303744724658</v>
      </c>
      <c r="AK699" s="13">
        <f t="shared" si="288"/>
        <v>5.2311303744724658</v>
      </c>
      <c r="AL699" s="161">
        <f t="shared" si="289"/>
        <v>-5.2311303744724658</v>
      </c>
    </row>
    <row r="700" spans="1:38" x14ac:dyDescent="0.45">
      <c r="A700" s="45" t="s">
        <v>2</v>
      </c>
      <c r="B700" s="17">
        <v>698</v>
      </c>
      <c r="C700" s="53">
        <v>109</v>
      </c>
      <c r="D700" s="59">
        <f t="shared" si="270"/>
        <v>7.166666666666667</v>
      </c>
      <c r="E700" s="61">
        <v>25.8</v>
      </c>
      <c r="F700" s="83">
        <f t="shared" si="290"/>
        <v>-0.7222222222222221</v>
      </c>
      <c r="G700" s="84">
        <f t="shared" si="291"/>
        <v>-2.5999999999999996</v>
      </c>
      <c r="H700" s="93">
        <f>SUM($D$2:$D700)</f>
        <v>4107.9166666666688</v>
      </c>
      <c r="I700" s="94">
        <f t="shared" si="292"/>
        <v>6.4166666666669698</v>
      </c>
      <c r="J700" s="100">
        <f>'Vehicle data and specs'!$C$6*$F700</f>
        <v>-610.99999999999989</v>
      </c>
      <c r="K700" s="8">
        <f>'Vehicle data and specs'!$C$6*9.81*'Vehicle data and specs'!$C$17</f>
        <v>82.99260000000001</v>
      </c>
      <c r="L700" s="10">
        <f>(1/2)*'Vehicle data and specs'!$C$20*'Vehicle data and specs'!$C$11*'Vehicle data and specs'!$C$13*$D700^2</f>
        <v>22.492956597222225</v>
      </c>
      <c r="M700" s="101">
        <f t="shared" si="271"/>
        <v>-505.5144434027776</v>
      </c>
      <c r="N700" s="111">
        <f t="shared" si="272"/>
        <v>1</v>
      </c>
      <c r="O700" s="120">
        <f t="shared" si="273"/>
        <v>0</v>
      </c>
      <c r="P700" s="11">
        <f>SUM($O$2:$O700)</f>
        <v>1094809.457985552</v>
      </c>
      <c r="Q700" s="121">
        <f t="shared" si="274"/>
        <v>1094.8094579855519</v>
      </c>
      <c r="R700" s="133">
        <f t="shared" si="275"/>
        <v>-3243.7176785013094</v>
      </c>
      <c r="S700" s="35">
        <f t="shared" si="293"/>
        <v>3243.7176785013094</v>
      </c>
      <c r="T700" s="35">
        <f t="shared" si="294"/>
        <v>3.2437176785013095</v>
      </c>
      <c r="U700" s="134">
        <f>SUM($R$2:$R700)</f>
        <v>-431343.91145305883</v>
      </c>
      <c r="V700" s="134">
        <f t="shared" si="276"/>
        <v>431343.91145305883</v>
      </c>
      <c r="W700" s="35">
        <f t="shared" si="277"/>
        <v>-431.34391145305881</v>
      </c>
      <c r="X700" s="135">
        <f t="shared" si="278"/>
        <v>431.34391145305881</v>
      </c>
      <c r="Y700" s="150">
        <f t="shared" si="279"/>
        <v>663.46554653249314</v>
      </c>
      <c r="Z700" s="11">
        <f t="shared" si="280"/>
        <v>-3243.7176785013094</v>
      </c>
      <c r="AA700" s="12">
        <f>1/2*'Vehicle data and specs'!$C$6*$D700^2</f>
        <v>21725.75</v>
      </c>
      <c r="AB700" s="113">
        <f t="shared" si="281"/>
        <v>21.725750000000001</v>
      </c>
      <c r="AC700" s="183">
        <f t="shared" si="295"/>
        <v>0.30411373832931998</v>
      </c>
      <c r="AD700" s="42">
        <f t="shared" si="282"/>
        <v>-0.11981775318140522</v>
      </c>
      <c r="AE700" s="42">
        <f t="shared" si="283"/>
        <v>0.11981775318140522</v>
      </c>
      <c r="AF700" s="153">
        <f t="shared" si="296"/>
        <v>0.18429598514791476</v>
      </c>
      <c r="AG700" s="156">
        <f t="shared" si="284"/>
        <v>345.07512916244707</v>
      </c>
      <c r="AH700" s="157">
        <f t="shared" si="285"/>
        <v>9.5854202545124181E-2</v>
      </c>
      <c r="AI700" s="160">
        <f t="shared" si="286"/>
        <v>0</v>
      </c>
      <c r="AJ700" s="13">
        <f t="shared" si="287"/>
        <v>-3.6228535110532398</v>
      </c>
      <c r="AK700" s="13">
        <f t="shared" si="288"/>
        <v>3.6228535110532398</v>
      </c>
      <c r="AL700" s="161">
        <f t="shared" si="289"/>
        <v>-3.6228535110532398</v>
      </c>
    </row>
    <row r="701" spans="1:38" x14ac:dyDescent="0.45">
      <c r="A701" s="45" t="s">
        <v>2</v>
      </c>
      <c r="B701" s="17">
        <v>699</v>
      </c>
      <c r="C701" s="53">
        <v>110</v>
      </c>
      <c r="D701" s="59">
        <f t="shared" si="270"/>
        <v>6.416666666666667</v>
      </c>
      <c r="E701" s="61">
        <v>23.1</v>
      </c>
      <c r="F701" s="83">
        <f t="shared" si="290"/>
        <v>-0.55555555555555558</v>
      </c>
      <c r="G701" s="84">
        <f t="shared" si="291"/>
        <v>-2</v>
      </c>
      <c r="H701" s="93">
        <f>SUM($D$2:$D701)</f>
        <v>4114.3333333333358</v>
      </c>
      <c r="I701" s="94">
        <f t="shared" si="292"/>
        <v>6.0555555555556566</v>
      </c>
      <c r="J701" s="100">
        <f>'Vehicle data and specs'!$C$6*$F701</f>
        <v>-470</v>
      </c>
      <c r="K701" s="8">
        <f>'Vehicle data and specs'!$C$6*9.81*'Vehicle data and specs'!$C$17</f>
        <v>82.99260000000001</v>
      </c>
      <c r="L701" s="10">
        <f>(1/2)*'Vehicle data and specs'!$C$20*'Vehicle data and specs'!$C$11*'Vehicle data and specs'!$C$13*$D701^2</f>
        <v>18.031468315972226</v>
      </c>
      <c r="M701" s="101">
        <f t="shared" si="271"/>
        <v>-368.97593168402773</v>
      </c>
      <c r="N701" s="111">
        <f t="shared" si="272"/>
        <v>1</v>
      </c>
      <c r="O701" s="120">
        <f t="shared" si="273"/>
        <v>0</v>
      </c>
      <c r="P701" s="11">
        <f>SUM($O$2:$O701)</f>
        <v>1094809.457985552</v>
      </c>
      <c r="Q701" s="121">
        <f t="shared" si="274"/>
        <v>1094.8094579855519</v>
      </c>
      <c r="R701" s="133">
        <f t="shared" si="275"/>
        <v>-2234.3542529755387</v>
      </c>
      <c r="S701" s="35">
        <f t="shared" si="293"/>
        <v>2234.3542529755387</v>
      </c>
      <c r="T701" s="35">
        <f t="shared" si="294"/>
        <v>2.2343542529755385</v>
      </c>
      <c r="U701" s="134">
        <f>SUM($R$2:$R701)</f>
        <v>-433578.26570603438</v>
      </c>
      <c r="V701" s="134">
        <f t="shared" si="276"/>
        <v>433578.26570603438</v>
      </c>
      <c r="W701" s="35">
        <f t="shared" si="277"/>
        <v>-433.57826570603436</v>
      </c>
      <c r="X701" s="135">
        <f t="shared" si="278"/>
        <v>433.57826570603436</v>
      </c>
      <c r="Y701" s="150">
        <f t="shared" si="279"/>
        <v>661.23119227951759</v>
      </c>
      <c r="Z701" s="11">
        <f t="shared" si="280"/>
        <v>-2234.3542529755387</v>
      </c>
      <c r="AA701" s="12">
        <f>1/2*'Vehicle data and specs'!$C$6*$D701^2</f>
        <v>17416.4375</v>
      </c>
      <c r="AB701" s="113">
        <f t="shared" si="281"/>
        <v>17.416437500000001</v>
      </c>
      <c r="AC701" s="183">
        <f t="shared" si="295"/>
        <v>0.30411373832931998</v>
      </c>
      <c r="AD701" s="42">
        <f t="shared" si="282"/>
        <v>-0.1204384071405651</v>
      </c>
      <c r="AE701" s="42">
        <f t="shared" si="283"/>
        <v>0.1204384071405651</v>
      </c>
      <c r="AF701" s="153">
        <f t="shared" si="296"/>
        <v>0.1836753311887549</v>
      </c>
      <c r="AG701" s="156">
        <f t="shared" si="284"/>
        <v>346.86261256482749</v>
      </c>
      <c r="AH701" s="157">
        <f t="shared" si="285"/>
        <v>9.6350725712452082E-2</v>
      </c>
      <c r="AI701" s="160">
        <f t="shared" si="286"/>
        <v>0</v>
      </c>
      <c r="AJ701" s="13">
        <f t="shared" si="287"/>
        <v>-2.3675955616391779</v>
      </c>
      <c r="AK701" s="13">
        <f t="shared" si="288"/>
        <v>2.3675955616391779</v>
      </c>
      <c r="AL701" s="161">
        <f t="shared" si="289"/>
        <v>-2.3675955616391779</v>
      </c>
    </row>
    <row r="702" spans="1:38" x14ac:dyDescent="0.45">
      <c r="A702" s="45" t="s">
        <v>2</v>
      </c>
      <c r="B702" s="17">
        <v>700</v>
      </c>
      <c r="C702" s="53">
        <v>111</v>
      </c>
      <c r="D702" s="59">
        <f t="shared" si="270"/>
        <v>6.0555555555555554</v>
      </c>
      <c r="E702" s="61">
        <v>21.8</v>
      </c>
      <c r="F702" s="83">
        <f t="shared" si="290"/>
        <v>-0.26388888888888917</v>
      </c>
      <c r="G702" s="84">
        <f t="shared" si="291"/>
        <v>-0.95000000000000107</v>
      </c>
      <c r="H702" s="93">
        <f>SUM($D$2:$D702)</f>
        <v>4120.3888888888914</v>
      </c>
      <c r="I702" s="94">
        <f t="shared" si="292"/>
        <v>5.8888888888886868</v>
      </c>
      <c r="J702" s="100">
        <f>'Vehicle data and specs'!$C$6*$F702</f>
        <v>-223.25000000000023</v>
      </c>
      <c r="K702" s="8">
        <f>'Vehicle data and specs'!$C$6*9.81*'Vehicle data and specs'!$C$17</f>
        <v>82.99260000000001</v>
      </c>
      <c r="L702" s="10">
        <f>(1/2)*'Vehicle data and specs'!$C$20*'Vehicle data and specs'!$C$11*'Vehicle data and specs'!$C$13*$D702^2</f>
        <v>16.059059992283952</v>
      </c>
      <c r="M702" s="101">
        <f t="shared" si="271"/>
        <v>-124.19834000771627</v>
      </c>
      <c r="N702" s="111">
        <f t="shared" si="272"/>
        <v>1</v>
      </c>
      <c r="O702" s="120">
        <f t="shared" si="273"/>
        <v>0</v>
      </c>
      <c r="P702" s="11">
        <f>SUM($O$2:$O702)</f>
        <v>1094809.457985552</v>
      </c>
      <c r="Q702" s="121">
        <f t="shared" si="274"/>
        <v>1094.8094579855519</v>
      </c>
      <c r="R702" s="133">
        <f t="shared" si="275"/>
        <v>-731.39022448985963</v>
      </c>
      <c r="S702" s="35">
        <f t="shared" si="293"/>
        <v>731.39022448985963</v>
      </c>
      <c r="T702" s="35">
        <f t="shared" si="294"/>
        <v>0.73139022448985969</v>
      </c>
      <c r="U702" s="134">
        <f>SUM($R$2:$R702)</f>
        <v>-434309.65593052423</v>
      </c>
      <c r="V702" s="134">
        <f t="shared" si="276"/>
        <v>434309.65593052423</v>
      </c>
      <c r="W702" s="35">
        <f t="shared" si="277"/>
        <v>-434.30965593052423</v>
      </c>
      <c r="X702" s="135">
        <f t="shared" si="278"/>
        <v>434.30965593052423</v>
      </c>
      <c r="Y702" s="150">
        <f t="shared" si="279"/>
        <v>660.49980205502766</v>
      </c>
      <c r="Z702" s="11">
        <f t="shared" si="280"/>
        <v>-731.39022448985963</v>
      </c>
      <c r="AA702" s="12">
        <f>1/2*'Vehicle data and specs'!$C$6*$D702^2</f>
        <v>15511.305555555555</v>
      </c>
      <c r="AB702" s="113">
        <f t="shared" si="281"/>
        <v>15.511305555555555</v>
      </c>
      <c r="AC702" s="183">
        <f t="shared" si="295"/>
        <v>0.30411373832931998</v>
      </c>
      <c r="AD702" s="42">
        <f t="shared" si="282"/>
        <v>-0.12064157109181228</v>
      </c>
      <c r="AE702" s="42">
        <f t="shared" si="283"/>
        <v>0.12064157109181228</v>
      </c>
      <c r="AF702" s="153">
        <f t="shared" si="296"/>
        <v>0.1834721672375077</v>
      </c>
      <c r="AG702" s="156">
        <f t="shared" si="284"/>
        <v>347.44772474441942</v>
      </c>
      <c r="AH702" s="157">
        <f t="shared" si="285"/>
        <v>9.6513256873449832E-2</v>
      </c>
      <c r="AI702" s="160">
        <f t="shared" si="286"/>
        <v>0</v>
      </c>
      <c r="AJ702" s="13">
        <f t="shared" si="287"/>
        <v>-0.75208994782450411</v>
      </c>
      <c r="AK702" s="13">
        <f t="shared" si="288"/>
        <v>0.75208994782450411</v>
      </c>
      <c r="AL702" s="161">
        <f t="shared" si="289"/>
        <v>-0.75208994782450411</v>
      </c>
    </row>
    <row r="703" spans="1:38" x14ac:dyDescent="0.45">
      <c r="A703" s="45" t="s">
        <v>2</v>
      </c>
      <c r="B703" s="17">
        <v>701</v>
      </c>
      <c r="C703" s="53">
        <v>112</v>
      </c>
      <c r="D703" s="59">
        <f t="shared" si="270"/>
        <v>5.8888888888888884</v>
      </c>
      <c r="E703" s="61">
        <v>21.2</v>
      </c>
      <c r="F703" s="83">
        <f t="shared" si="290"/>
        <v>-0.1111111111111112</v>
      </c>
      <c r="G703" s="84">
        <f t="shared" si="291"/>
        <v>-0.40000000000000036</v>
      </c>
      <c r="H703" s="93">
        <f>SUM($D$2:$D703)</f>
        <v>4126.2777777777801</v>
      </c>
      <c r="I703" s="94">
        <f t="shared" si="292"/>
        <v>5.8333333333330302</v>
      </c>
      <c r="J703" s="100">
        <f>'Vehicle data and specs'!$C$6*$F703</f>
        <v>-94.000000000000071</v>
      </c>
      <c r="K703" s="8">
        <f>'Vehicle data and specs'!$C$6*9.81*'Vehicle data and specs'!$C$17</f>
        <v>82.99260000000001</v>
      </c>
      <c r="L703" s="10">
        <f>(1/2)*'Vehicle data and specs'!$C$20*'Vehicle data and specs'!$C$11*'Vehicle data and specs'!$C$13*$D703^2</f>
        <v>15.187239969135801</v>
      </c>
      <c r="M703" s="101">
        <f t="shared" si="271"/>
        <v>4.17983996913574</v>
      </c>
      <c r="N703" s="111">
        <f t="shared" si="272"/>
        <v>0</v>
      </c>
      <c r="O703" s="120">
        <f t="shared" si="273"/>
        <v>0</v>
      </c>
      <c r="P703" s="11">
        <f>SUM($O$2:$O703)</f>
        <v>1094809.457985552</v>
      </c>
      <c r="Q703" s="121">
        <f t="shared" si="274"/>
        <v>1094.8094579855519</v>
      </c>
      <c r="R703" s="133">
        <f t="shared" si="275"/>
        <v>0</v>
      </c>
      <c r="S703" s="35">
        <f t="shared" si="293"/>
        <v>0</v>
      </c>
      <c r="T703" s="35">
        <f t="shared" si="294"/>
        <v>0</v>
      </c>
      <c r="U703" s="134">
        <f>SUM($R$2:$R703)</f>
        <v>-434309.65593052423</v>
      </c>
      <c r="V703" s="134">
        <f t="shared" si="276"/>
        <v>434309.65593052423</v>
      </c>
      <c r="W703" s="35">
        <f t="shared" si="277"/>
        <v>-434.30965593052423</v>
      </c>
      <c r="X703" s="135">
        <f t="shared" si="278"/>
        <v>434.30965593052423</v>
      </c>
      <c r="Y703" s="150">
        <f t="shared" si="279"/>
        <v>660.49980205502766</v>
      </c>
      <c r="Z703" s="11">
        <f t="shared" si="280"/>
        <v>0</v>
      </c>
      <c r="AA703" s="12">
        <f>1/2*'Vehicle data and specs'!$C$6*$D703^2</f>
        <v>14669.222222222219</v>
      </c>
      <c r="AB703" s="113">
        <f t="shared" si="281"/>
        <v>14.669222222222219</v>
      </c>
      <c r="AC703" s="183">
        <f t="shared" si="295"/>
        <v>0.30411373832931998</v>
      </c>
      <c r="AD703" s="42">
        <f t="shared" si="282"/>
        <v>-0.12064157109181228</v>
      </c>
      <c r="AE703" s="42">
        <f t="shared" si="283"/>
        <v>0.12064157109181228</v>
      </c>
      <c r="AF703" s="153">
        <f t="shared" si="296"/>
        <v>0.1834721672375077</v>
      </c>
      <c r="AG703" s="156">
        <f t="shared" si="284"/>
        <v>347.44772474441942</v>
      </c>
      <c r="AH703" s="157">
        <f t="shared" si="285"/>
        <v>9.6513256873449832E-2</v>
      </c>
      <c r="AI703" s="160">
        <f t="shared" si="286"/>
        <v>2.4614613151577133E-2</v>
      </c>
      <c r="AJ703" s="13">
        <f t="shared" si="287"/>
        <v>0</v>
      </c>
      <c r="AK703" s="13">
        <f t="shared" si="288"/>
        <v>0</v>
      </c>
      <c r="AL703" s="161">
        <f t="shared" si="289"/>
        <v>2.4614613151577133E-2</v>
      </c>
    </row>
    <row r="704" spans="1:38" x14ac:dyDescent="0.45">
      <c r="A704" s="45" t="s">
        <v>2</v>
      </c>
      <c r="B704" s="17">
        <v>702</v>
      </c>
      <c r="C704" s="53">
        <v>113</v>
      </c>
      <c r="D704" s="59">
        <f t="shared" si="270"/>
        <v>5.833333333333333</v>
      </c>
      <c r="E704" s="61">
        <v>21</v>
      </c>
      <c r="F704" s="83">
        <f t="shared" si="290"/>
        <v>-2.7777777777777679E-2</v>
      </c>
      <c r="G704" s="84">
        <f t="shared" si="291"/>
        <v>-9.9999999999999645E-2</v>
      </c>
      <c r="H704" s="93">
        <f>SUM($D$2:$D704)</f>
        <v>4132.1111111111131</v>
      </c>
      <c r="I704" s="94">
        <f t="shared" si="292"/>
        <v>5.8333333333330302</v>
      </c>
      <c r="J704" s="100">
        <f>'Vehicle data and specs'!$C$6*$F704</f>
        <v>-23.499999999999915</v>
      </c>
      <c r="K704" s="8">
        <f>'Vehicle data and specs'!$C$6*9.81*'Vehicle data and specs'!$C$17</f>
        <v>82.99260000000001</v>
      </c>
      <c r="L704" s="10">
        <f>(1/2)*'Vehicle data and specs'!$C$20*'Vehicle data and specs'!$C$11*'Vehicle data and specs'!$C$13*$D704^2</f>
        <v>14.902039930555555</v>
      </c>
      <c r="M704" s="101">
        <f t="shared" si="271"/>
        <v>74.394639930555655</v>
      </c>
      <c r="N704" s="111">
        <f t="shared" si="272"/>
        <v>0</v>
      </c>
      <c r="O704" s="120">
        <f t="shared" si="273"/>
        <v>0</v>
      </c>
      <c r="P704" s="11">
        <f>SUM($O$2:$O704)</f>
        <v>1094809.457985552</v>
      </c>
      <c r="Q704" s="121">
        <f t="shared" si="274"/>
        <v>1094.8094579855519</v>
      </c>
      <c r="R704" s="133">
        <f t="shared" si="275"/>
        <v>0</v>
      </c>
      <c r="S704" s="35">
        <f t="shared" si="293"/>
        <v>0</v>
      </c>
      <c r="T704" s="35">
        <f t="shared" si="294"/>
        <v>0</v>
      </c>
      <c r="U704" s="134">
        <f>SUM($R$2:$R704)</f>
        <v>-434309.65593052423</v>
      </c>
      <c r="V704" s="134">
        <f t="shared" si="276"/>
        <v>434309.65593052423</v>
      </c>
      <c r="W704" s="35">
        <f t="shared" si="277"/>
        <v>-434.30965593052423</v>
      </c>
      <c r="X704" s="135">
        <f t="shared" si="278"/>
        <v>434.30965593052423</v>
      </c>
      <c r="Y704" s="150">
        <f t="shared" si="279"/>
        <v>660.49980205502766</v>
      </c>
      <c r="Z704" s="11">
        <f t="shared" si="280"/>
        <v>0</v>
      </c>
      <c r="AA704" s="12">
        <f>1/2*'Vehicle data and specs'!$C$6*$D704^2</f>
        <v>14393.749999999998</v>
      </c>
      <c r="AB704" s="113">
        <f t="shared" si="281"/>
        <v>14.393749999999999</v>
      </c>
      <c r="AC704" s="183">
        <f t="shared" si="295"/>
        <v>0.30411373832931998</v>
      </c>
      <c r="AD704" s="42">
        <f t="shared" si="282"/>
        <v>-0.12064157109181228</v>
      </c>
      <c r="AE704" s="42">
        <f t="shared" si="283"/>
        <v>0.12064157109181228</v>
      </c>
      <c r="AF704" s="153">
        <f t="shared" si="296"/>
        <v>0.1834721672375077</v>
      </c>
      <c r="AG704" s="156">
        <f t="shared" si="284"/>
        <v>347.44772474441942</v>
      </c>
      <c r="AH704" s="157">
        <f t="shared" si="285"/>
        <v>9.6513256873449832E-2</v>
      </c>
      <c r="AI704" s="160">
        <f t="shared" si="286"/>
        <v>0.43396873292824129</v>
      </c>
      <c r="AJ704" s="13">
        <f t="shared" si="287"/>
        <v>0</v>
      </c>
      <c r="AK704" s="13">
        <f t="shared" si="288"/>
        <v>0</v>
      </c>
      <c r="AL704" s="161">
        <f t="shared" si="289"/>
        <v>0.43396873292824129</v>
      </c>
    </row>
    <row r="705" spans="1:38" x14ac:dyDescent="0.45">
      <c r="A705" s="45" t="s">
        <v>2</v>
      </c>
      <c r="B705" s="17">
        <v>703</v>
      </c>
      <c r="C705" s="53">
        <v>114</v>
      </c>
      <c r="D705" s="59">
        <f t="shared" si="270"/>
        <v>5.833333333333333</v>
      </c>
      <c r="E705" s="61">
        <v>21</v>
      </c>
      <c r="F705" s="83">
        <f t="shared" si="290"/>
        <v>-1.3888888888889086E-2</v>
      </c>
      <c r="G705" s="84">
        <f t="shared" si="291"/>
        <v>-5.0000000000000711E-2</v>
      </c>
      <c r="H705" s="93">
        <f>SUM($D$2:$D705)</f>
        <v>4137.9444444444462</v>
      </c>
      <c r="I705" s="94">
        <f t="shared" si="292"/>
        <v>5.8055555555556566</v>
      </c>
      <c r="J705" s="100">
        <f>'Vehicle data and specs'!$C$6*$F705</f>
        <v>-11.750000000000167</v>
      </c>
      <c r="K705" s="8">
        <f>'Vehicle data and specs'!$C$6*9.81*'Vehicle data and specs'!$C$17</f>
        <v>82.99260000000001</v>
      </c>
      <c r="L705" s="10">
        <f>(1/2)*'Vehicle data and specs'!$C$20*'Vehicle data and specs'!$C$11*'Vehicle data and specs'!$C$13*$D705^2</f>
        <v>14.902039930555555</v>
      </c>
      <c r="M705" s="101">
        <f t="shared" si="271"/>
        <v>86.1446399305554</v>
      </c>
      <c r="N705" s="111">
        <f t="shared" si="272"/>
        <v>0</v>
      </c>
      <c r="O705" s="120">
        <f t="shared" si="273"/>
        <v>0</v>
      </c>
      <c r="P705" s="11">
        <f>SUM($O$2:$O705)</f>
        <v>1094809.457985552</v>
      </c>
      <c r="Q705" s="121">
        <f t="shared" si="274"/>
        <v>1094.8094579855519</v>
      </c>
      <c r="R705" s="133">
        <f t="shared" si="275"/>
        <v>0</v>
      </c>
      <c r="S705" s="35">
        <f t="shared" si="293"/>
        <v>0</v>
      </c>
      <c r="T705" s="35">
        <f t="shared" si="294"/>
        <v>0</v>
      </c>
      <c r="U705" s="134">
        <f>SUM($R$2:$R705)</f>
        <v>-434309.65593052423</v>
      </c>
      <c r="V705" s="134">
        <f t="shared" si="276"/>
        <v>434309.65593052423</v>
      </c>
      <c r="W705" s="35">
        <f t="shared" si="277"/>
        <v>-434.30965593052423</v>
      </c>
      <c r="X705" s="135">
        <f t="shared" si="278"/>
        <v>434.30965593052423</v>
      </c>
      <c r="Y705" s="150">
        <f t="shared" si="279"/>
        <v>660.49980205502766</v>
      </c>
      <c r="Z705" s="11">
        <f t="shared" si="280"/>
        <v>0</v>
      </c>
      <c r="AA705" s="12">
        <f>1/2*'Vehicle data and specs'!$C$6*$D705^2</f>
        <v>14393.749999999998</v>
      </c>
      <c r="AB705" s="113">
        <f t="shared" si="281"/>
        <v>14.393749999999999</v>
      </c>
      <c r="AC705" s="183">
        <f t="shared" si="295"/>
        <v>0.30411373832931998</v>
      </c>
      <c r="AD705" s="42">
        <f t="shared" si="282"/>
        <v>-0.12064157109181228</v>
      </c>
      <c r="AE705" s="42">
        <f t="shared" si="283"/>
        <v>0.12064157109181228</v>
      </c>
      <c r="AF705" s="153">
        <f t="shared" si="296"/>
        <v>0.1834721672375077</v>
      </c>
      <c r="AG705" s="156">
        <f t="shared" si="284"/>
        <v>347.44772474441942</v>
      </c>
      <c r="AH705" s="157">
        <f t="shared" si="285"/>
        <v>9.6513256873449832E-2</v>
      </c>
      <c r="AI705" s="160">
        <f t="shared" si="286"/>
        <v>0.50251039959490651</v>
      </c>
      <c r="AJ705" s="13">
        <f t="shared" si="287"/>
        <v>0</v>
      </c>
      <c r="AK705" s="13">
        <f t="shared" si="288"/>
        <v>0</v>
      </c>
      <c r="AL705" s="161">
        <f t="shared" si="289"/>
        <v>0.50251039959490651</v>
      </c>
    </row>
    <row r="706" spans="1:38" x14ac:dyDescent="0.45">
      <c r="A706" s="45" t="s">
        <v>2</v>
      </c>
      <c r="B706" s="17">
        <v>704</v>
      </c>
      <c r="C706" s="53">
        <v>115</v>
      </c>
      <c r="D706" s="59">
        <f t="shared" ref="D706:D769" si="297">$E706/3.6</f>
        <v>5.8055555555555554</v>
      </c>
      <c r="E706" s="61">
        <v>20.9</v>
      </c>
      <c r="F706" s="83">
        <f t="shared" si="290"/>
        <v>-0.15277777777777798</v>
      </c>
      <c r="G706" s="84">
        <f t="shared" si="291"/>
        <v>-0.55000000000000071</v>
      </c>
      <c r="H706" s="93">
        <f>SUM($D$2:$D706)</f>
        <v>4143.7500000000018</v>
      </c>
      <c r="I706" s="94">
        <f t="shared" si="292"/>
        <v>5.5277777777773736</v>
      </c>
      <c r="J706" s="100">
        <f>'Vehicle data and specs'!$C$6*$F706</f>
        <v>-129.25000000000017</v>
      </c>
      <c r="K706" s="8">
        <f>'Vehicle data and specs'!$C$6*9.81*'Vehicle data and specs'!$C$17</f>
        <v>82.99260000000001</v>
      </c>
      <c r="L706" s="10">
        <f>(1/2)*'Vehicle data and specs'!$C$20*'Vehicle data and specs'!$C$11*'Vehicle data and specs'!$C$13*$D706^2</f>
        <v>14.760453655478395</v>
      </c>
      <c r="M706" s="101">
        <f t="shared" ref="M706:M769" si="298">SUM($J706:$L706)</f>
        <v>-31.496946344521767</v>
      </c>
      <c r="N706" s="111">
        <f t="shared" ref="N706:N769" si="299">IF($M706&gt;0.0001, 0, 1)</f>
        <v>1</v>
      </c>
      <c r="O706" s="120">
        <f t="shared" ref="O706:O769" si="300">IF($F706&lt;0.000001,0,$M706*$I706)</f>
        <v>0</v>
      </c>
      <c r="P706" s="11">
        <f>SUM($O$2:$O706)</f>
        <v>1094809.457985552</v>
      </c>
      <c r="Q706" s="121">
        <f t="shared" ref="Q706:Q769" si="301">$P706/1000</f>
        <v>1094.8094579855519</v>
      </c>
      <c r="R706" s="133">
        <f t="shared" ref="R706:R769" si="302">IF($M706&gt;0,0,$M706*$I706)</f>
        <v>-174.10812007109371</v>
      </c>
      <c r="S706" s="35">
        <f t="shared" si="293"/>
        <v>174.10812007109371</v>
      </c>
      <c r="T706" s="35">
        <f t="shared" si="294"/>
        <v>0.17410812007109372</v>
      </c>
      <c r="U706" s="134">
        <f>SUM($R$2:$R706)</f>
        <v>-434483.76405059535</v>
      </c>
      <c r="V706" s="134">
        <f t="shared" ref="V706:V769" si="303">$U706*-1</f>
        <v>434483.76405059535</v>
      </c>
      <c r="W706" s="35">
        <f t="shared" ref="W706:W769" si="304">$U706/1000</f>
        <v>-434.48376405059537</v>
      </c>
      <c r="X706" s="135">
        <f t="shared" ref="X706:X769" si="305">$W706*-1</f>
        <v>434.48376405059537</v>
      </c>
      <c r="Y706" s="150">
        <f t="shared" ref="Y706:Y769" si="306">Q706-X706</f>
        <v>660.32569393495658</v>
      </c>
      <c r="Z706" s="11">
        <f t="shared" ref="Z706:Z769" si="307">$O706+$R706</f>
        <v>-174.10812007109371</v>
      </c>
      <c r="AA706" s="12">
        <f>1/2*'Vehicle data and specs'!$C$6*$D706^2</f>
        <v>14256.993055555555</v>
      </c>
      <c r="AB706" s="113">
        <f t="shared" ref="AB706:AB769" si="308">$AA706/1000</f>
        <v>14.256993055555554</v>
      </c>
      <c r="AC706" s="183">
        <f t="shared" si="295"/>
        <v>0.30411373832931998</v>
      </c>
      <c r="AD706" s="42">
        <f t="shared" ref="AD706:AD769" si="309">$W706/3600</f>
        <v>-0.12068993445849871</v>
      </c>
      <c r="AE706" s="42">
        <f t="shared" ref="AE706:AE769" si="310">$X706/3600</f>
        <v>0.12068993445849871</v>
      </c>
      <c r="AF706" s="153">
        <f t="shared" si="296"/>
        <v>0.18342380387082127</v>
      </c>
      <c r="AG706" s="156">
        <f t="shared" ref="AG706:AG769" si="311">$X706*80%</f>
        <v>347.58701124047633</v>
      </c>
      <c r="AH706" s="157">
        <f t="shared" ref="AH706:AH769" si="312">$AG706/3600</f>
        <v>9.6551947566798982E-2</v>
      </c>
      <c r="AI706" s="160">
        <f t="shared" ref="AI706:AI769" si="313">IF($AL706&gt;0,$AL706,0)</f>
        <v>0</v>
      </c>
      <c r="AJ706" s="13">
        <f t="shared" ref="AJ706:AJ769" si="314">IF($AL706&lt;0,$AL706,0)</f>
        <v>-0.18285727183347358</v>
      </c>
      <c r="AK706" s="13">
        <f t="shared" ref="AK706:AK769" si="315">$AJ706*-1</f>
        <v>0.18285727183347358</v>
      </c>
      <c r="AL706" s="161">
        <f t="shared" ref="AL706:AL769" si="316">($M706*$D706)/1000</f>
        <v>-0.18285727183347358</v>
      </c>
    </row>
    <row r="707" spans="1:38" x14ac:dyDescent="0.45">
      <c r="A707" s="45" t="s">
        <v>2</v>
      </c>
      <c r="B707" s="17">
        <v>705</v>
      </c>
      <c r="C707" s="53">
        <v>116</v>
      </c>
      <c r="D707" s="59">
        <f t="shared" si="297"/>
        <v>5.5277777777777777</v>
      </c>
      <c r="E707" s="61">
        <v>19.899999999999999</v>
      </c>
      <c r="F707" s="83">
        <f t="shared" ref="F707:F770" si="317">($E708-$E706)/2/3.6</f>
        <v>-0.41666666666666663</v>
      </c>
      <c r="G707" s="84">
        <f t="shared" ref="G707:G770" si="318">($E708-$E706)/2</f>
        <v>-1.5</v>
      </c>
      <c r="H707" s="93">
        <f>SUM($D$2:$D707)</f>
        <v>4149.2777777777792</v>
      </c>
      <c r="I707" s="94">
        <f t="shared" ref="I707:I770" si="319">$H708-$H707</f>
        <v>4.9722222222226264</v>
      </c>
      <c r="J707" s="100">
        <f>'Vehicle data and specs'!$C$6*$F707</f>
        <v>-352.49999999999994</v>
      </c>
      <c r="K707" s="8">
        <f>'Vehicle data and specs'!$C$6*9.81*'Vehicle data and specs'!$C$17</f>
        <v>82.99260000000001</v>
      </c>
      <c r="L707" s="10">
        <f>(1/2)*'Vehicle data and specs'!$C$20*'Vehicle data and specs'!$C$11*'Vehicle data and specs'!$C$13*$D707^2</f>
        <v>13.381761525848766</v>
      </c>
      <c r="M707" s="101">
        <f t="shared" si="298"/>
        <v>-256.12563847415117</v>
      </c>
      <c r="N707" s="111">
        <f t="shared" si="299"/>
        <v>1</v>
      </c>
      <c r="O707" s="120">
        <f t="shared" si="300"/>
        <v>0</v>
      </c>
      <c r="P707" s="11">
        <f>SUM($O$2:$O707)</f>
        <v>1094809.457985552</v>
      </c>
      <c r="Q707" s="121">
        <f t="shared" si="301"/>
        <v>1094.8094579855519</v>
      </c>
      <c r="R707" s="133">
        <f t="shared" si="302"/>
        <v>-1273.5135913021329</v>
      </c>
      <c r="S707" s="35">
        <f t="shared" ref="S707:S770" si="320">R707*-1</f>
        <v>1273.5135913021329</v>
      </c>
      <c r="T707" s="35">
        <f t="shared" ref="T707:T770" si="321">S707/1000</f>
        <v>1.2735135913021329</v>
      </c>
      <c r="U707" s="134">
        <f>SUM($R$2:$R707)</f>
        <v>-435757.2776418975</v>
      </c>
      <c r="V707" s="134">
        <f t="shared" si="303"/>
        <v>435757.2776418975</v>
      </c>
      <c r="W707" s="35">
        <f t="shared" si="304"/>
        <v>-435.75727764189747</v>
      </c>
      <c r="X707" s="135">
        <f t="shared" si="305"/>
        <v>435.75727764189747</v>
      </c>
      <c r="Y707" s="150">
        <f t="shared" si="306"/>
        <v>659.05218034365453</v>
      </c>
      <c r="Z707" s="11">
        <f t="shared" si="307"/>
        <v>-1273.5135913021329</v>
      </c>
      <c r="AA707" s="12">
        <f>1/2*'Vehicle data and specs'!$C$6*$D707^2</f>
        <v>12925.326388888889</v>
      </c>
      <c r="AB707" s="113">
        <f t="shared" si="308"/>
        <v>12.925326388888889</v>
      </c>
      <c r="AC707" s="183">
        <f t="shared" ref="AC707:AC770" si="322">$Q707/3600</f>
        <v>0.30411373832931998</v>
      </c>
      <c r="AD707" s="42">
        <f t="shared" si="309"/>
        <v>-0.12104368823386041</v>
      </c>
      <c r="AE707" s="42">
        <f t="shared" si="310"/>
        <v>0.12104368823386041</v>
      </c>
      <c r="AF707" s="153">
        <f t="shared" ref="AF707:AF770" si="323">AC707-AE707</f>
        <v>0.18307005009545957</v>
      </c>
      <c r="AG707" s="156">
        <f t="shared" si="311"/>
        <v>348.605822113518</v>
      </c>
      <c r="AH707" s="157">
        <f t="shared" si="312"/>
        <v>9.6834950587088339E-2</v>
      </c>
      <c r="AI707" s="160">
        <f t="shared" si="313"/>
        <v>0</v>
      </c>
      <c r="AJ707" s="13">
        <f t="shared" si="314"/>
        <v>-1.4158056126765577</v>
      </c>
      <c r="AK707" s="13">
        <f t="shared" si="315"/>
        <v>1.4158056126765577</v>
      </c>
      <c r="AL707" s="161">
        <f t="shared" si="316"/>
        <v>-1.4158056126765577</v>
      </c>
    </row>
    <row r="708" spans="1:38" x14ac:dyDescent="0.45">
      <c r="A708" s="45" t="s">
        <v>2</v>
      </c>
      <c r="B708" s="17">
        <v>706</v>
      </c>
      <c r="C708" s="53">
        <v>117</v>
      </c>
      <c r="D708" s="59">
        <f t="shared" si="297"/>
        <v>4.9722222222222214</v>
      </c>
      <c r="E708" s="61">
        <v>17.899999999999999</v>
      </c>
      <c r="F708" s="83">
        <f t="shared" si="317"/>
        <v>-0.66666666666666652</v>
      </c>
      <c r="G708" s="84">
        <f t="shared" si="318"/>
        <v>-2.3999999999999995</v>
      </c>
      <c r="H708" s="93">
        <f>SUM($D$2:$D708)</f>
        <v>4154.2500000000018</v>
      </c>
      <c r="I708" s="94">
        <f t="shared" si="319"/>
        <v>4.1944444444443434</v>
      </c>
      <c r="J708" s="100">
        <f>'Vehicle data and specs'!$C$6*$F708</f>
        <v>-563.99999999999989</v>
      </c>
      <c r="K708" s="8">
        <f>'Vehicle data and specs'!$C$6*9.81*'Vehicle data and specs'!$C$17</f>
        <v>82.99260000000001</v>
      </c>
      <c r="L708" s="10">
        <f>(1/2)*'Vehicle data and specs'!$C$20*'Vehicle data and specs'!$C$11*'Vehicle data and specs'!$C$13*$D708^2</f>
        <v>10.827126109182096</v>
      </c>
      <c r="M708" s="101">
        <f t="shared" si="298"/>
        <v>-470.18027389081777</v>
      </c>
      <c r="N708" s="111">
        <f t="shared" si="299"/>
        <v>1</v>
      </c>
      <c r="O708" s="120">
        <f t="shared" si="300"/>
        <v>0</v>
      </c>
      <c r="P708" s="11">
        <f>SUM($O$2:$O708)</f>
        <v>1094809.457985552</v>
      </c>
      <c r="Q708" s="121">
        <f t="shared" si="301"/>
        <v>1094.8094579855519</v>
      </c>
      <c r="R708" s="133">
        <f t="shared" si="302"/>
        <v>-1972.1450377086603</v>
      </c>
      <c r="S708" s="35">
        <f t="shared" si="320"/>
        <v>1972.1450377086603</v>
      </c>
      <c r="T708" s="35">
        <f t="shared" si="321"/>
        <v>1.9721450377086602</v>
      </c>
      <c r="U708" s="134">
        <f>SUM($R$2:$R708)</f>
        <v>-437729.42267960618</v>
      </c>
      <c r="V708" s="134">
        <f t="shared" si="303"/>
        <v>437729.42267960618</v>
      </c>
      <c r="W708" s="35">
        <f t="shared" si="304"/>
        <v>-437.72942267960616</v>
      </c>
      <c r="X708" s="135">
        <f t="shared" si="305"/>
        <v>437.72942267960616</v>
      </c>
      <c r="Y708" s="150">
        <f t="shared" si="306"/>
        <v>657.08003530594578</v>
      </c>
      <c r="Z708" s="11">
        <f t="shared" si="307"/>
        <v>-1972.1450377086603</v>
      </c>
      <c r="AA708" s="12">
        <f>1/2*'Vehicle data and specs'!$C$6*$D708^2</f>
        <v>10457.826388888885</v>
      </c>
      <c r="AB708" s="113">
        <f t="shared" si="308"/>
        <v>10.457826388888884</v>
      </c>
      <c r="AC708" s="183">
        <f t="shared" si="322"/>
        <v>0.30411373832931998</v>
      </c>
      <c r="AD708" s="42">
        <f t="shared" si="309"/>
        <v>-0.1215915062998906</v>
      </c>
      <c r="AE708" s="42">
        <f t="shared" si="310"/>
        <v>0.1215915062998906</v>
      </c>
      <c r="AF708" s="153">
        <f t="shared" si="323"/>
        <v>0.18252223202942938</v>
      </c>
      <c r="AG708" s="156">
        <f t="shared" si="311"/>
        <v>350.18353814368493</v>
      </c>
      <c r="AH708" s="157">
        <f t="shared" si="312"/>
        <v>9.7273205039912478E-2</v>
      </c>
      <c r="AI708" s="160">
        <f t="shared" si="313"/>
        <v>0</v>
      </c>
      <c r="AJ708" s="13">
        <f t="shared" si="314"/>
        <v>-2.3378408062904548</v>
      </c>
      <c r="AK708" s="13">
        <f t="shared" si="315"/>
        <v>2.3378408062904548</v>
      </c>
      <c r="AL708" s="161">
        <f t="shared" si="316"/>
        <v>-2.3378408062904548</v>
      </c>
    </row>
    <row r="709" spans="1:38" x14ac:dyDescent="0.45">
      <c r="A709" s="45" t="s">
        <v>2</v>
      </c>
      <c r="B709" s="17">
        <v>707</v>
      </c>
      <c r="C709" s="53">
        <v>118</v>
      </c>
      <c r="D709" s="59">
        <f t="shared" si="297"/>
        <v>4.1944444444444446</v>
      </c>
      <c r="E709" s="61">
        <v>15.1</v>
      </c>
      <c r="F709" s="83">
        <f t="shared" si="317"/>
        <v>-0.70833333333333304</v>
      </c>
      <c r="G709" s="84">
        <f t="shared" si="318"/>
        <v>-2.5499999999999989</v>
      </c>
      <c r="H709" s="93">
        <f>SUM($D$2:$D709)</f>
        <v>4158.4444444444462</v>
      </c>
      <c r="I709" s="94">
        <f t="shared" si="319"/>
        <v>3.5555555555556566</v>
      </c>
      <c r="J709" s="100">
        <f>'Vehicle data and specs'!$C$6*$F709</f>
        <v>-599.24999999999977</v>
      </c>
      <c r="K709" s="8">
        <f>'Vehicle data and specs'!$C$6*9.81*'Vehicle data and specs'!$C$17</f>
        <v>82.99260000000001</v>
      </c>
      <c r="L709" s="10">
        <f>(1/2)*'Vehicle data and specs'!$C$20*'Vehicle data and specs'!$C$11*'Vehicle data and specs'!$C$13*$D709^2</f>
        <v>7.704793933256175</v>
      </c>
      <c r="M709" s="101">
        <f t="shared" si="298"/>
        <v>-508.55260606674358</v>
      </c>
      <c r="N709" s="111">
        <f t="shared" si="299"/>
        <v>1</v>
      </c>
      <c r="O709" s="120">
        <f t="shared" si="300"/>
        <v>0</v>
      </c>
      <c r="P709" s="11">
        <f>SUM($O$2:$O709)</f>
        <v>1094809.457985552</v>
      </c>
      <c r="Q709" s="121">
        <f t="shared" si="301"/>
        <v>1094.8094579855519</v>
      </c>
      <c r="R709" s="133">
        <f t="shared" si="302"/>
        <v>-1808.1870437929174</v>
      </c>
      <c r="S709" s="35">
        <f t="shared" si="320"/>
        <v>1808.1870437929174</v>
      </c>
      <c r="T709" s="35">
        <f t="shared" si="321"/>
        <v>1.8081870437929175</v>
      </c>
      <c r="U709" s="134">
        <f>SUM($R$2:$R709)</f>
        <v>-439537.6097233991</v>
      </c>
      <c r="V709" s="134">
        <f t="shared" si="303"/>
        <v>439537.6097233991</v>
      </c>
      <c r="W709" s="35">
        <f t="shared" si="304"/>
        <v>-439.5376097233991</v>
      </c>
      <c r="X709" s="135">
        <f t="shared" si="305"/>
        <v>439.5376097233991</v>
      </c>
      <c r="Y709" s="150">
        <f t="shared" si="306"/>
        <v>655.27184826215284</v>
      </c>
      <c r="Z709" s="11">
        <f t="shared" si="307"/>
        <v>-1808.1870437929174</v>
      </c>
      <c r="AA709" s="12">
        <f>1/2*'Vehicle data and specs'!$C$6*$D709^2</f>
        <v>7441.9930555555566</v>
      </c>
      <c r="AB709" s="113">
        <f t="shared" si="308"/>
        <v>7.4419930555555567</v>
      </c>
      <c r="AC709" s="183">
        <f t="shared" si="322"/>
        <v>0.30411373832931998</v>
      </c>
      <c r="AD709" s="42">
        <f t="shared" si="309"/>
        <v>-0.12209378047872198</v>
      </c>
      <c r="AE709" s="42">
        <f t="shared" si="310"/>
        <v>0.12209378047872198</v>
      </c>
      <c r="AF709" s="153">
        <f t="shared" si="323"/>
        <v>0.18201995785059799</v>
      </c>
      <c r="AG709" s="156">
        <f t="shared" si="311"/>
        <v>351.63008777871931</v>
      </c>
      <c r="AH709" s="157">
        <f t="shared" si="312"/>
        <v>9.7675024382977593E-2</v>
      </c>
      <c r="AI709" s="160">
        <f t="shared" si="313"/>
        <v>0</v>
      </c>
      <c r="AJ709" s="13">
        <f t="shared" si="314"/>
        <v>-2.1330956532243968</v>
      </c>
      <c r="AK709" s="13">
        <f t="shared" si="315"/>
        <v>2.1330956532243968</v>
      </c>
      <c r="AL709" s="161">
        <f t="shared" si="316"/>
        <v>-2.1330956532243968</v>
      </c>
    </row>
    <row r="710" spans="1:38" x14ac:dyDescent="0.45">
      <c r="A710" s="45" t="s">
        <v>2</v>
      </c>
      <c r="B710" s="17">
        <v>708</v>
      </c>
      <c r="C710" s="53">
        <v>119</v>
      </c>
      <c r="D710" s="59">
        <f t="shared" si="297"/>
        <v>3.5555555555555558</v>
      </c>
      <c r="E710" s="61">
        <v>12.8</v>
      </c>
      <c r="F710" s="83">
        <f t="shared" si="317"/>
        <v>-0.43055555555555547</v>
      </c>
      <c r="G710" s="84">
        <f t="shared" si="318"/>
        <v>-1.5499999999999998</v>
      </c>
      <c r="H710" s="93">
        <f>SUM($D$2:$D710)</f>
        <v>4162.0000000000018</v>
      </c>
      <c r="I710" s="94">
        <f t="shared" si="319"/>
        <v>3.3333333333330302</v>
      </c>
      <c r="J710" s="100">
        <f>'Vehicle data and specs'!$C$6*$F710</f>
        <v>-364.24999999999994</v>
      </c>
      <c r="K710" s="8">
        <f>'Vehicle data and specs'!$C$6*9.81*'Vehicle data and specs'!$C$17</f>
        <v>82.99260000000001</v>
      </c>
      <c r="L710" s="10">
        <f>(1/2)*'Vehicle data and specs'!$C$20*'Vehicle data and specs'!$C$11*'Vehicle data and specs'!$C$13*$D710^2</f>
        <v>5.5363950617283963</v>
      </c>
      <c r="M710" s="101">
        <f t="shared" si="298"/>
        <v>-275.72100493827156</v>
      </c>
      <c r="N710" s="111">
        <f t="shared" si="299"/>
        <v>1</v>
      </c>
      <c r="O710" s="120">
        <f t="shared" si="300"/>
        <v>0</v>
      </c>
      <c r="P710" s="11">
        <f>SUM($O$2:$O710)</f>
        <v>1094809.457985552</v>
      </c>
      <c r="Q710" s="121">
        <f t="shared" si="301"/>
        <v>1094.8094579855519</v>
      </c>
      <c r="R710" s="133">
        <f t="shared" si="302"/>
        <v>-919.07001646082165</v>
      </c>
      <c r="S710" s="35">
        <f t="shared" si="320"/>
        <v>919.07001646082165</v>
      </c>
      <c r="T710" s="35">
        <f t="shared" si="321"/>
        <v>0.91907001646082165</v>
      </c>
      <c r="U710" s="134">
        <f>SUM($R$2:$R710)</f>
        <v>-440456.67973985994</v>
      </c>
      <c r="V710" s="134">
        <f t="shared" si="303"/>
        <v>440456.67973985994</v>
      </c>
      <c r="W710" s="35">
        <f t="shared" si="304"/>
        <v>-440.45667973985996</v>
      </c>
      <c r="X710" s="135">
        <f t="shared" si="305"/>
        <v>440.45667973985996</v>
      </c>
      <c r="Y710" s="150">
        <f t="shared" si="306"/>
        <v>654.35277824569198</v>
      </c>
      <c r="Z710" s="11">
        <f t="shared" si="307"/>
        <v>-919.07001646082165</v>
      </c>
      <c r="AA710" s="12">
        <f>1/2*'Vehicle data and specs'!$C$6*$D710^2</f>
        <v>5347.5555555555557</v>
      </c>
      <c r="AB710" s="113">
        <f t="shared" si="308"/>
        <v>5.3475555555555561</v>
      </c>
      <c r="AC710" s="183">
        <f t="shared" si="322"/>
        <v>0.30411373832931998</v>
      </c>
      <c r="AD710" s="42">
        <f t="shared" si="309"/>
        <v>-0.12234907770551666</v>
      </c>
      <c r="AE710" s="42">
        <f t="shared" si="310"/>
        <v>0.12234907770551666</v>
      </c>
      <c r="AF710" s="153">
        <f t="shared" si="323"/>
        <v>0.18176466062380331</v>
      </c>
      <c r="AG710" s="156">
        <f t="shared" si="311"/>
        <v>352.36534379188799</v>
      </c>
      <c r="AH710" s="157">
        <f t="shared" si="312"/>
        <v>9.7879262164413339E-2</v>
      </c>
      <c r="AI710" s="160">
        <f t="shared" si="313"/>
        <v>0</v>
      </c>
      <c r="AJ710" s="13">
        <f t="shared" si="314"/>
        <v>-0.98034135089163221</v>
      </c>
      <c r="AK710" s="13">
        <f t="shared" si="315"/>
        <v>0.98034135089163221</v>
      </c>
      <c r="AL710" s="161">
        <f t="shared" si="316"/>
        <v>-0.98034135089163221</v>
      </c>
    </row>
    <row r="711" spans="1:38" x14ac:dyDescent="0.45">
      <c r="A711" s="45" t="s">
        <v>2</v>
      </c>
      <c r="B711" s="17">
        <v>709</v>
      </c>
      <c r="C711" s="53">
        <v>120</v>
      </c>
      <c r="D711" s="59">
        <f t="shared" si="297"/>
        <v>3.333333333333333</v>
      </c>
      <c r="E711" s="61">
        <v>12</v>
      </c>
      <c r="F711" s="83">
        <f t="shared" si="317"/>
        <v>5.5555555555555358E-2</v>
      </c>
      <c r="G711" s="84">
        <f t="shared" si="318"/>
        <v>0.19999999999999929</v>
      </c>
      <c r="H711" s="93">
        <f>SUM($D$2:$D711)</f>
        <v>4165.3333333333348</v>
      </c>
      <c r="I711" s="94">
        <f t="shared" si="319"/>
        <v>3.6666666666669698</v>
      </c>
      <c r="J711" s="100">
        <f>'Vehicle data and specs'!$C$6*$F711</f>
        <v>46.999999999999829</v>
      </c>
      <c r="K711" s="8">
        <f>'Vehicle data and specs'!$C$6*9.81*'Vehicle data and specs'!$C$17</f>
        <v>82.99260000000001</v>
      </c>
      <c r="L711" s="10">
        <f>(1/2)*'Vehicle data and specs'!$C$20*'Vehicle data and specs'!$C$11*'Vehicle data and specs'!$C$13*$D711^2</f>
        <v>4.8659722222222213</v>
      </c>
      <c r="M711" s="101">
        <f t="shared" si="298"/>
        <v>134.85857222222205</v>
      </c>
      <c r="N711" s="111">
        <f t="shared" si="299"/>
        <v>0</v>
      </c>
      <c r="O711" s="120">
        <f t="shared" si="300"/>
        <v>494.48143148152172</v>
      </c>
      <c r="P711" s="11">
        <f>SUM($O$2:$O711)</f>
        <v>1095303.9394170335</v>
      </c>
      <c r="Q711" s="121">
        <f t="shared" si="301"/>
        <v>1095.3039394170335</v>
      </c>
      <c r="R711" s="133">
        <f t="shared" si="302"/>
        <v>0</v>
      </c>
      <c r="S711" s="35">
        <f t="shared" si="320"/>
        <v>0</v>
      </c>
      <c r="T711" s="35">
        <f t="shared" si="321"/>
        <v>0</v>
      </c>
      <c r="U711" s="134">
        <f>SUM($R$2:$R711)</f>
        <v>-440456.67973985994</v>
      </c>
      <c r="V711" s="134">
        <f t="shared" si="303"/>
        <v>440456.67973985994</v>
      </c>
      <c r="W711" s="35">
        <f t="shared" si="304"/>
        <v>-440.45667973985996</v>
      </c>
      <c r="X711" s="135">
        <f t="shared" si="305"/>
        <v>440.45667973985996</v>
      </c>
      <c r="Y711" s="150">
        <f t="shared" si="306"/>
        <v>654.8472596771735</v>
      </c>
      <c r="Z711" s="11">
        <f t="shared" si="307"/>
        <v>494.48143148152172</v>
      </c>
      <c r="AA711" s="12">
        <f>1/2*'Vehicle data and specs'!$C$6*$D711^2</f>
        <v>4699.9999999999991</v>
      </c>
      <c r="AB711" s="113">
        <f t="shared" si="308"/>
        <v>4.6999999999999993</v>
      </c>
      <c r="AC711" s="183">
        <f t="shared" si="322"/>
        <v>0.30425109428250929</v>
      </c>
      <c r="AD711" s="42">
        <f t="shared" si="309"/>
        <v>-0.12234907770551666</v>
      </c>
      <c r="AE711" s="42">
        <f t="shared" si="310"/>
        <v>0.12234907770551666</v>
      </c>
      <c r="AF711" s="153">
        <f t="shared" si="323"/>
        <v>0.18190201657699262</v>
      </c>
      <c r="AG711" s="156">
        <f t="shared" si="311"/>
        <v>352.36534379188799</v>
      </c>
      <c r="AH711" s="157">
        <f t="shared" si="312"/>
        <v>9.7879262164413339E-2</v>
      </c>
      <c r="AI711" s="160">
        <f t="shared" si="313"/>
        <v>0.44952857407407343</v>
      </c>
      <c r="AJ711" s="13">
        <f t="shared" si="314"/>
        <v>0</v>
      </c>
      <c r="AK711" s="13">
        <f t="shared" si="315"/>
        <v>0</v>
      </c>
      <c r="AL711" s="161">
        <f t="shared" si="316"/>
        <v>0.44952857407407343</v>
      </c>
    </row>
    <row r="712" spans="1:38" x14ac:dyDescent="0.45">
      <c r="A712" s="45" t="s">
        <v>2</v>
      </c>
      <c r="B712" s="17">
        <v>710</v>
      </c>
      <c r="C712" s="53">
        <v>121</v>
      </c>
      <c r="D712" s="59">
        <f t="shared" si="297"/>
        <v>3.6666666666666665</v>
      </c>
      <c r="E712" s="61">
        <v>13.2</v>
      </c>
      <c r="F712" s="83">
        <f t="shared" si="317"/>
        <v>0.70833333333333348</v>
      </c>
      <c r="G712" s="84">
        <f t="shared" si="318"/>
        <v>2.5500000000000007</v>
      </c>
      <c r="H712" s="93">
        <f>SUM($D$2:$D712)</f>
        <v>4169.0000000000018</v>
      </c>
      <c r="I712" s="94">
        <f t="shared" si="319"/>
        <v>4.75</v>
      </c>
      <c r="J712" s="100">
        <f>'Vehicle data and specs'!$C$6*$F712</f>
        <v>599.25000000000011</v>
      </c>
      <c r="K712" s="8">
        <f>'Vehicle data and specs'!$C$6*9.81*'Vehicle data and specs'!$C$17</f>
        <v>82.99260000000001</v>
      </c>
      <c r="L712" s="10">
        <f>(1/2)*'Vehicle data and specs'!$C$20*'Vehicle data and specs'!$C$11*'Vehicle data and specs'!$C$13*$D712^2</f>
        <v>5.8878263888888887</v>
      </c>
      <c r="M712" s="101">
        <f t="shared" si="298"/>
        <v>688.13042638888908</v>
      </c>
      <c r="N712" s="111">
        <f t="shared" si="299"/>
        <v>0</v>
      </c>
      <c r="O712" s="120">
        <f t="shared" si="300"/>
        <v>3268.6195253472233</v>
      </c>
      <c r="P712" s="11">
        <f>SUM($O$2:$O712)</f>
        <v>1098572.5589423806</v>
      </c>
      <c r="Q712" s="121">
        <f t="shared" si="301"/>
        <v>1098.5725589423805</v>
      </c>
      <c r="R712" s="133">
        <f t="shared" si="302"/>
        <v>0</v>
      </c>
      <c r="S712" s="35">
        <f t="shared" si="320"/>
        <v>0</v>
      </c>
      <c r="T712" s="35">
        <f t="shared" si="321"/>
        <v>0</v>
      </c>
      <c r="U712" s="134">
        <f>SUM($R$2:$R712)</f>
        <v>-440456.67973985994</v>
      </c>
      <c r="V712" s="134">
        <f t="shared" si="303"/>
        <v>440456.67973985994</v>
      </c>
      <c r="W712" s="35">
        <f t="shared" si="304"/>
        <v>-440.45667973985996</v>
      </c>
      <c r="X712" s="135">
        <f t="shared" si="305"/>
        <v>440.45667973985996</v>
      </c>
      <c r="Y712" s="150">
        <f t="shared" si="306"/>
        <v>658.11587920252055</v>
      </c>
      <c r="Z712" s="11">
        <f t="shared" si="307"/>
        <v>3268.6195253472233</v>
      </c>
      <c r="AA712" s="12">
        <f>1/2*'Vehicle data and specs'!$C$6*$D712^2</f>
        <v>5686.9999999999991</v>
      </c>
      <c r="AB712" s="113">
        <f t="shared" si="308"/>
        <v>5.6869999999999994</v>
      </c>
      <c r="AC712" s="183">
        <f t="shared" si="322"/>
        <v>0.30515904415066125</v>
      </c>
      <c r="AD712" s="42">
        <f t="shared" si="309"/>
        <v>-0.12234907770551666</v>
      </c>
      <c r="AE712" s="42">
        <f t="shared" si="310"/>
        <v>0.12234907770551666</v>
      </c>
      <c r="AF712" s="153">
        <f t="shared" si="323"/>
        <v>0.18280996644514458</v>
      </c>
      <c r="AG712" s="156">
        <f t="shared" si="311"/>
        <v>352.36534379188799</v>
      </c>
      <c r="AH712" s="157">
        <f t="shared" si="312"/>
        <v>9.7879262164413339E-2</v>
      </c>
      <c r="AI712" s="160">
        <f t="shared" si="313"/>
        <v>2.52314489675926</v>
      </c>
      <c r="AJ712" s="13">
        <f t="shared" si="314"/>
        <v>0</v>
      </c>
      <c r="AK712" s="13">
        <f t="shared" si="315"/>
        <v>0</v>
      </c>
      <c r="AL712" s="161">
        <f t="shared" si="316"/>
        <v>2.52314489675926</v>
      </c>
    </row>
    <row r="713" spans="1:38" x14ac:dyDescent="0.45">
      <c r="A713" s="45" t="s">
        <v>2</v>
      </c>
      <c r="B713" s="17">
        <v>711</v>
      </c>
      <c r="C713" s="53">
        <v>122</v>
      </c>
      <c r="D713" s="59">
        <f t="shared" si="297"/>
        <v>4.75</v>
      </c>
      <c r="E713" s="61">
        <v>17.100000000000001</v>
      </c>
      <c r="F713" s="83">
        <f t="shared" si="317"/>
        <v>1.0972222222222225</v>
      </c>
      <c r="G713" s="84">
        <f t="shared" si="318"/>
        <v>3.9500000000000011</v>
      </c>
      <c r="H713" s="93">
        <f>SUM($D$2:$D713)</f>
        <v>4173.7500000000018</v>
      </c>
      <c r="I713" s="94">
        <f t="shared" si="319"/>
        <v>5.8611111111113132</v>
      </c>
      <c r="J713" s="100">
        <f>'Vehicle data and specs'!$C$6*$F713</f>
        <v>928.25000000000023</v>
      </c>
      <c r="K713" s="8">
        <f>'Vehicle data and specs'!$C$6*9.81*'Vehicle data and specs'!$C$17</f>
        <v>82.99260000000001</v>
      </c>
      <c r="L713" s="10">
        <f>(1/2)*'Vehicle data and specs'!$C$20*'Vehicle data and specs'!$C$11*'Vehicle data and specs'!$C$13*$D713^2</f>
        <v>9.8809648437500002</v>
      </c>
      <c r="M713" s="101">
        <f t="shared" si="298"/>
        <v>1021.1235648437503</v>
      </c>
      <c r="N713" s="111">
        <f t="shared" si="299"/>
        <v>0</v>
      </c>
      <c r="O713" s="120">
        <f t="shared" si="300"/>
        <v>5984.9186717232978</v>
      </c>
      <c r="P713" s="11">
        <f>SUM($O$2:$O713)</f>
        <v>1104557.4776141038</v>
      </c>
      <c r="Q713" s="121">
        <f t="shared" si="301"/>
        <v>1104.5574776141038</v>
      </c>
      <c r="R713" s="133">
        <f t="shared" si="302"/>
        <v>0</v>
      </c>
      <c r="S713" s="35">
        <f t="shared" si="320"/>
        <v>0</v>
      </c>
      <c r="T713" s="35">
        <f t="shared" si="321"/>
        <v>0</v>
      </c>
      <c r="U713" s="134">
        <f>SUM($R$2:$R713)</f>
        <v>-440456.67973985994</v>
      </c>
      <c r="V713" s="134">
        <f t="shared" si="303"/>
        <v>440456.67973985994</v>
      </c>
      <c r="W713" s="35">
        <f t="shared" si="304"/>
        <v>-440.45667973985996</v>
      </c>
      <c r="X713" s="135">
        <f t="shared" si="305"/>
        <v>440.45667973985996</v>
      </c>
      <c r="Y713" s="150">
        <f t="shared" si="306"/>
        <v>664.10079787424388</v>
      </c>
      <c r="Z713" s="11">
        <f t="shared" si="307"/>
        <v>5984.9186717232978</v>
      </c>
      <c r="AA713" s="12">
        <f>1/2*'Vehicle data and specs'!$C$6*$D713^2</f>
        <v>9543.9375</v>
      </c>
      <c r="AB713" s="113">
        <f t="shared" si="308"/>
        <v>9.5439375000000002</v>
      </c>
      <c r="AC713" s="183">
        <f t="shared" si="322"/>
        <v>0.30682152155947329</v>
      </c>
      <c r="AD713" s="42">
        <f t="shared" si="309"/>
        <v>-0.12234907770551666</v>
      </c>
      <c r="AE713" s="42">
        <f t="shared" si="310"/>
        <v>0.12234907770551666</v>
      </c>
      <c r="AF713" s="153">
        <f t="shared" si="323"/>
        <v>0.18447244385395661</v>
      </c>
      <c r="AG713" s="156">
        <f t="shared" si="311"/>
        <v>352.36534379188799</v>
      </c>
      <c r="AH713" s="157">
        <f t="shared" si="312"/>
        <v>9.7879262164413339E-2</v>
      </c>
      <c r="AI713" s="160">
        <f t="shared" si="313"/>
        <v>4.8503369330078137</v>
      </c>
      <c r="AJ713" s="13">
        <f t="shared" si="314"/>
        <v>0</v>
      </c>
      <c r="AK713" s="13">
        <f t="shared" si="315"/>
        <v>0</v>
      </c>
      <c r="AL713" s="161">
        <f t="shared" si="316"/>
        <v>4.8503369330078137</v>
      </c>
    </row>
    <row r="714" spans="1:38" x14ac:dyDescent="0.45">
      <c r="A714" s="45" t="s">
        <v>2</v>
      </c>
      <c r="B714" s="17">
        <v>712</v>
      </c>
      <c r="C714" s="53">
        <v>123</v>
      </c>
      <c r="D714" s="59">
        <f t="shared" si="297"/>
        <v>5.8611111111111116</v>
      </c>
      <c r="E714" s="61">
        <v>21.1</v>
      </c>
      <c r="F714" s="83">
        <f t="shared" si="317"/>
        <v>0.65277777777777768</v>
      </c>
      <c r="G714" s="84">
        <f t="shared" si="318"/>
        <v>2.3499999999999996</v>
      </c>
      <c r="H714" s="93">
        <f>SUM($D$2:$D714)</f>
        <v>4179.6111111111131</v>
      </c>
      <c r="I714" s="94">
        <f t="shared" si="319"/>
        <v>6.0555555555556566</v>
      </c>
      <c r="J714" s="100">
        <f>'Vehicle data and specs'!$C$6*$F714</f>
        <v>552.24999999999989</v>
      </c>
      <c r="K714" s="8">
        <f>'Vehicle data and specs'!$C$6*9.81*'Vehicle data and specs'!$C$17</f>
        <v>82.99260000000001</v>
      </c>
      <c r="L714" s="10">
        <f>(1/2)*'Vehicle data and specs'!$C$20*'Vehicle data and specs'!$C$11*'Vehicle data and specs'!$C$13*$D714^2</f>
        <v>15.044302035108027</v>
      </c>
      <c r="M714" s="101">
        <f t="shared" si="298"/>
        <v>650.28690203510791</v>
      </c>
      <c r="N714" s="111">
        <f t="shared" si="299"/>
        <v>0</v>
      </c>
      <c r="O714" s="120">
        <f t="shared" si="300"/>
        <v>3937.8484623237746</v>
      </c>
      <c r="P714" s="11">
        <f>SUM($O$2:$O714)</f>
        <v>1108495.3260764275</v>
      </c>
      <c r="Q714" s="121">
        <f t="shared" si="301"/>
        <v>1108.4953260764275</v>
      </c>
      <c r="R714" s="133">
        <f t="shared" si="302"/>
        <v>0</v>
      </c>
      <c r="S714" s="35">
        <f t="shared" si="320"/>
        <v>0</v>
      </c>
      <c r="T714" s="35">
        <f t="shared" si="321"/>
        <v>0</v>
      </c>
      <c r="U714" s="134">
        <f>SUM($R$2:$R714)</f>
        <v>-440456.67973985994</v>
      </c>
      <c r="V714" s="134">
        <f t="shared" si="303"/>
        <v>440456.67973985994</v>
      </c>
      <c r="W714" s="35">
        <f t="shared" si="304"/>
        <v>-440.45667973985996</v>
      </c>
      <c r="X714" s="135">
        <f t="shared" si="305"/>
        <v>440.45667973985996</v>
      </c>
      <c r="Y714" s="150">
        <f t="shared" si="306"/>
        <v>668.03864633656758</v>
      </c>
      <c r="Z714" s="11">
        <f t="shared" si="307"/>
        <v>3937.8484623237746</v>
      </c>
      <c r="AA714" s="12">
        <f>1/2*'Vehicle data and specs'!$C$6*$D714^2</f>
        <v>14531.159722222224</v>
      </c>
      <c r="AB714" s="113">
        <f t="shared" si="308"/>
        <v>14.531159722222224</v>
      </c>
      <c r="AC714" s="183">
        <f t="shared" si="322"/>
        <v>0.30791536835456323</v>
      </c>
      <c r="AD714" s="42">
        <f t="shared" si="309"/>
        <v>-0.12234907770551666</v>
      </c>
      <c r="AE714" s="42">
        <f t="shared" si="310"/>
        <v>0.12234907770551666</v>
      </c>
      <c r="AF714" s="153">
        <f t="shared" si="323"/>
        <v>0.18556629064904656</v>
      </c>
      <c r="AG714" s="156">
        <f t="shared" si="311"/>
        <v>352.36534379188799</v>
      </c>
      <c r="AH714" s="157">
        <f t="shared" si="312"/>
        <v>9.7879262164413339E-2</v>
      </c>
      <c r="AI714" s="160">
        <f t="shared" si="313"/>
        <v>3.8114037869279942</v>
      </c>
      <c r="AJ714" s="13">
        <f t="shared" si="314"/>
        <v>0</v>
      </c>
      <c r="AK714" s="13">
        <f t="shared" si="315"/>
        <v>0</v>
      </c>
      <c r="AL714" s="161">
        <f t="shared" si="316"/>
        <v>3.8114037869279942</v>
      </c>
    </row>
    <row r="715" spans="1:38" x14ac:dyDescent="0.45">
      <c r="A715" s="45" t="s">
        <v>2</v>
      </c>
      <c r="B715" s="17">
        <v>713</v>
      </c>
      <c r="C715" s="53">
        <v>124</v>
      </c>
      <c r="D715" s="59">
        <f t="shared" si="297"/>
        <v>6.0555555555555554</v>
      </c>
      <c r="E715" s="61">
        <v>21.8</v>
      </c>
      <c r="F715" s="83">
        <f t="shared" si="317"/>
        <v>1.3888888888888593E-2</v>
      </c>
      <c r="G715" s="84">
        <f t="shared" si="318"/>
        <v>4.9999999999998934E-2</v>
      </c>
      <c r="H715" s="93">
        <f>SUM($D$2:$D715)</f>
        <v>4185.6666666666688</v>
      </c>
      <c r="I715" s="94">
        <f t="shared" si="319"/>
        <v>5.8888888888886868</v>
      </c>
      <c r="J715" s="100">
        <f>'Vehicle data and specs'!$C$6*$F715</f>
        <v>11.74999999999975</v>
      </c>
      <c r="K715" s="8">
        <f>'Vehicle data and specs'!$C$6*9.81*'Vehicle data and specs'!$C$17</f>
        <v>82.99260000000001</v>
      </c>
      <c r="L715" s="10">
        <f>(1/2)*'Vehicle data and specs'!$C$20*'Vehicle data and specs'!$C$11*'Vehicle data and specs'!$C$13*$D715^2</f>
        <v>16.059059992283952</v>
      </c>
      <c r="M715" s="101">
        <f t="shared" si="298"/>
        <v>110.8016599922837</v>
      </c>
      <c r="N715" s="111">
        <f t="shared" si="299"/>
        <v>0</v>
      </c>
      <c r="O715" s="120">
        <f t="shared" si="300"/>
        <v>652.49866439898165</v>
      </c>
      <c r="P715" s="11">
        <f>SUM($O$2:$O715)</f>
        <v>1109147.8247408264</v>
      </c>
      <c r="Q715" s="121">
        <f t="shared" si="301"/>
        <v>1109.1478247408263</v>
      </c>
      <c r="R715" s="133">
        <f t="shared" si="302"/>
        <v>0</v>
      </c>
      <c r="S715" s="35">
        <f t="shared" si="320"/>
        <v>0</v>
      </c>
      <c r="T715" s="35">
        <f t="shared" si="321"/>
        <v>0</v>
      </c>
      <c r="U715" s="134">
        <f>SUM($R$2:$R715)</f>
        <v>-440456.67973985994</v>
      </c>
      <c r="V715" s="134">
        <f t="shared" si="303"/>
        <v>440456.67973985994</v>
      </c>
      <c r="W715" s="35">
        <f t="shared" si="304"/>
        <v>-440.45667973985996</v>
      </c>
      <c r="X715" s="135">
        <f t="shared" si="305"/>
        <v>440.45667973985996</v>
      </c>
      <c r="Y715" s="150">
        <f t="shared" si="306"/>
        <v>668.69114500096634</v>
      </c>
      <c r="Z715" s="11">
        <f t="shared" si="307"/>
        <v>652.49866439898165</v>
      </c>
      <c r="AA715" s="12">
        <f>1/2*'Vehicle data and specs'!$C$6*$D715^2</f>
        <v>15511.305555555555</v>
      </c>
      <c r="AB715" s="113">
        <f t="shared" si="308"/>
        <v>15.511305555555555</v>
      </c>
      <c r="AC715" s="183">
        <f t="shared" si="322"/>
        <v>0.30809661798356286</v>
      </c>
      <c r="AD715" s="42">
        <f t="shared" si="309"/>
        <v>-0.12234907770551666</v>
      </c>
      <c r="AE715" s="42">
        <f t="shared" si="310"/>
        <v>0.12234907770551666</v>
      </c>
      <c r="AF715" s="153">
        <f t="shared" si="323"/>
        <v>0.18574754027804619</v>
      </c>
      <c r="AG715" s="156">
        <f t="shared" si="311"/>
        <v>352.36534379188799</v>
      </c>
      <c r="AH715" s="157">
        <f t="shared" si="312"/>
        <v>9.7879262164413339E-2</v>
      </c>
      <c r="AI715" s="160">
        <f t="shared" si="313"/>
        <v>0.67096560773105129</v>
      </c>
      <c r="AJ715" s="13">
        <f t="shared" si="314"/>
        <v>0</v>
      </c>
      <c r="AK715" s="13">
        <f t="shared" si="315"/>
        <v>0</v>
      </c>
      <c r="AL715" s="161">
        <f t="shared" si="316"/>
        <v>0.67096560773105129</v>
      </c>
    </row>
    <row r="716" spans="1:38" x14ac:dyDescent="0.45">
      <c r="A716" s="45" t="s">
        <v>2</v>
      </c>
      <c r="B716" s="17">
        <v>714</v>
      </c>
      <c r="C716" s="53">
        <v>125</v>
      </c>
      <c r="D716" s="59">
        <f t="shared" si="297"/>
        <v>5.8888888888888884</v>
      </c>
      <c r="E716" s="61">
        <v>21.2</v>
      </c>
      <c r="F716" s="83">
        <f t="shared" si="317"/>
        <v>-0.45833333333333343</v>
      </c>
      <c r="G716" s="84">
        <f t="shared" si="318"/>
        <v>-1.6500000000000004</v>
      </c>
      <c r="H716" s="93">
        <f>SUM($D$2:$D716)</f>
        <v>4191.5555555555575</v>
      </c>
      <c r="I716" s="94">
        <f t="shared" si="319"/>
        <v>5.1388888888886868</v>
      </c>
      <c r="J716" s="100">
        <f>'Vehicle data and specs'!$C$6*$F716</f>
        <v>-387.75000000000006</v>
      </c>
      <c r="K716" s="8">
        <f>'Vehicle data and specs'!$C$6*9.81*'Vehicle data and specs'!$C$17</f>
        <v>82.99260000000001</v>
      </c>
      <c r="L716" s="10">
        <f>(1/2)*'Vehicle data and specs'!$C$20*'Vehicle data and specs'!$C$11*'Vehicle data and specs'!$C$13*$D716^2</f>
        <v>15.187239969135801</v>
      </c>
      <c r="M716" s="101">
        <f t="shared" si="298"/>
        <v>-289.57016003086426</v>
      </c>
      <c r="N716" s="111">
        <f t="shared" si="299"/>
        <v>1</v>
      </c>
      <c r="O716" s="120">
        <f t="shared" si="300"/>
        <v>0</v>
      </c>
      <c r="P716" s="11">
        <f>SUM($O$2:$O716)</f>
        <v>1109147.8247408264</v>
      </c>
      <c r="Q716" s="121">
        <f t="shared" si="301"/>
        <v>1109.1478247408263</v>
      </c>
      <c r="R716" s="133">
        <f t="shared" si="302"/>
        <v>-1488.0688779363272</v>
      </c>
      <c r="S716" s="35">
        <f t="shared" si="320"/>
        <v>1488.0688779363272</v>
      </c>
      <c r="T716" s="35">
        <f t="shared" si="321"/>
        <v>1.4880688779363271</v>
      </c>
      <c r="U716" s="134">
        <f>SUM($R$2:$R716)</f>
        <v>-441944.74861779629</v>
      </c>
      <c r="V716" s="134">
        <f t="shared" si="303"/>
        <v>441944.74861779629</v>
      </c>
      <c r="W716" s="35">
        <f t="shared" si="304"/>
        <v>-441.94474861779628</v>
      </c>
      <c r="X716" s="135">
        <f t="shared" si="305"/>
        <v>441.94474861779628</v>
      </c>
      <c r="Y716" s="150">
        <f t="shared" si="306"/>
        <v>667.20307612303009</v>
      </c>
      <c r="Z716" s="11">
        <f t="shared" si="307"/>
        <v>-1488.0688779363272</v>
      </c>
      <c r="AA716" s="12">
        <f>1/2*'Vehicle data and specs'!$C$6*$D716^2</f>
        <v>14669.222222222219</v>
      </c>
      <c r="AB716" s="113">
        <f t="shared" si="308"/>
        <v>14.669222222222219</v>
      </c>
      <c r="AC716" s="183">
        <f t="shared" si="322"/>
        <v>0.30809661798356286</v>
      </c>
      <c r="AD716" s="42">
        <f t="shared" si="309"/>
        <v>-0.12276243017161008</v>
      </c>
      <c r="AE716" s="42">
        <f t="shared" si="310"/>
        <v>0.12276243017161008</v>
      </c>
      <c r="AF716" s="153">
        <f t="shared" si="323"/>
        <v>0.18533418781195277</v>
      </c>
      <c r="AG716" s="156">
        <f t="shared" si="311"/>
        <v>353.55579889423706</v>
      </c>
      <c r="AH716" s="157">
        <f t="shared" si="312"/>
        <v>9.8209944137288077E-2</v>
      </c>
      <c r="AI716" s="160">
        <f t="shared" si="313"/>
        <v>0</v>
      </c>
      <c r="AJ716" s="13">
        <f t="shared" si="314"/>
        <v>-1.7052464979595339</v>
      </c>
      <c r="AK716" s="13">
        <f t="shared" si="315"/>
        <v>1.7052464979595339</v>
      </c>
      <c r="AL716" s="161">
        <f t="shared" si="316"/>
        <v>-1.7052464979595339</v>
      </c>
    </row>
    <row r="717" spans="1:38" x14ac:dyDescent="0.45">
      <c r="A717" s="45" t="s">
        <v>2</v>
      </c>
      <c r="B717" s="17">
        <v>715</v>
      </c>
      <c r="C717" s="53">
        <v>126</v>
      </c>
      <c r="D717" s="59">
        <f t="shared" si="297"/>
        <v>5.1388888888888884</v>
      </c>
      <c r="E717" s="61">
        <v>18.5</v>
      </c>
      <c r="F717" s="83">
        <f t="shared" si="317"/>
        <v>-1.0138888888888886</v>
      </c>
      <c r="G717" s="84">
        <f t="shared" si="318"/>
        <v>-3.6499999999999995</v>
      </c>
      <c r="H717" s="93">
        <f>SUM($D$2:$D717)</f>
        <v>4196.6944444444462</v>
      </c>
      <c r="I717" s="94">
        <f t="shared" si="319"/>
        <v>3.8611111111113132</v>
      </c>
      <c r="J717" s="100">
        <f>'Vehicle data and specs'!$C$6*$F717</f>
        <v>-857.74999999999977</v>
      </c>
      <c r="K717" s="8">
        <f>'Vehicle data and specs'!$C$6*9.81*'Vehicle data and specs'!$C$17</f>
        <v>82.99260000000001</v>
      </c>
      <c r="L717" s="10">
        <f>(1/2)*'Vehicle data and specs'!$C$20*'Vehicle data and specs'!$C$11*'Vehicle data and specs'!$C$13*$D717^2</f>
        <v>11.565131896219134</v>
      </c>
      <c r="M717" s="101">
        <f t="shared" si="298"/>
        <v>-763.19226810378063</v>
      </c>
      <c r="N717" s="111">
        <f t="shared" si="299"/>
        <v>1</v>
      </c>
      <c r="O717" s="120">
        <f t="shared" si="300"/>
        <v>0</v>
      </c>
      <c r="P717" s="11">
        <f>SUM($O$2:$O717)</f>
        <v>1109147.8247408264</v>
      </c>
      <c r="Q717" s="121">
        <f t="shared" si="301"/>
        <v>1109.1478247408263</v>
      </c>
      <c r="R717" s="133">
        <f t="shared" si="302"/>
        <v>-2946.7701462897517</v>
      </c>
      <c r="S717" s="35">
        <f t="shared" si="320"/>
        <v>2946.7701462897517</v>
      </c>
      <c r="T717" s="35">
        <f t="shared" si="321"/>
        <v>2.9467701462897518</v>
      </c>
      <c r="U717" s="134">
        <f>SUM($R$2:$R717)</f>
        <v>-444891.51876408601</v>
      </c>
      <c r="V717" s="134">
        <f t="shared" si="303"/>
        <v>444891.51876408601</v>
      </c>
      <c r="W717" s="35">
        <f t="shared" si="304"/>
        <v>-444.89151876408602</v>
      </c>
      <c r="X717" s="135">
        <f t="shared" si="305"/>
        <v>444.89151876408602</v>
      </c>
      <c r="Y717" s="150">
        <f t="shared" si="306"/>
        <v>664.25630597674035</v>
      </c>
      <c r="Z717" s="11">
        <f t="shared" si="307"/>
        <v>-2946.7701462897517</v>
      </c>
      <c r="AA717" s="12">
        <f>1/2*'Vehicle data and specs'!$C$6*$D717^2</f>
        <v>11170.659722222219</v>
      </c>
      <c r="AB717" s="113">
        <f t="shared" si="308"/>
        <v>11.170659722222219</v>
      </c>
      <c r="AC717" s="183">
        <f t="shared" si="322"/>
        <v>0.30809661798356286</v>
      </c>
      <c r="AD717" s="42">
        <f t="shared" si="309"/>
        <v>-0.12358097743446833</v>
      </c>
      <c r="AE717" s="42">
        <f t="shared" si="310"/>
        <v>0.12358097743446833</v>
      </c>
      <c r="AF717" s="153">
        <f t="shared" si="323"/>
        <v>0.18451564054909453</v>
      </c>
      <c r="AG717" s="156">
        <f t="shared" si="311"/>
        <v>355.91321501126885</v>
      </c>
      <c r="AH717" s="157">
        <f t="shared" si="312"/>
        <v>9.8864781947574684E-2</v>
      </c>
      <c r="AI717" s="160">
        <f t="shared" si="313"/>
        <v>0</v>
      </c>
      <c r="AJ717" s="13">
        <f t="shared" si="314"/>
        <v>-3.9219602666444278</v>
      </c>
      <c r="AK717" s="13">
        <f t="shared" si="315"/>
        <v>3.9219602666444278</v>
      </c>
      <c r="AL717" s="161">
        <f t="shared" si="316"/>
        <v>-3.9219602666444278</v>
      </c>
    </row>
    <row r="718" spans="1:38" x14ac:dyDescent="0.45">
      <c r="A718" s="45" t="s">
        <v>2</v>
      </c>
      <c r="B718" s="17">
        <v>716</v>
      </c>
      <c r="C718" s="53">
        <v>127</v>
      </c>
      <c r="D718" s="59">
        <f t="shared" si="297"/>
        <v>3.8611111111111112</v>
      </c>
      <c r="E718" s="61">
        <v>13.9</v>
      </c>
      <c r="F718" s="83">
        <f t="shared" si="317"/>
        <v>-0.90277777777777779</v>
      </c>
      <c r="G718" s="84">
        <f t="shared" si="318"/>
        <v>-3.25</v>
      </c>
      <c r="H718" s="93">
        <f>SUM($D$2:$D718)</f>
        <v>4200.5555555555575</v>
      </c>
      <c r="I718" s="94">
        <f t="shared" si="319"/>
        <v>3.3333333333330302</v>
      </c>
      <c r="J718" s="100">
        <f>'Vehicle data and specs'!$C$6*$F718</f>
        <v>-763.75</v>
      </c>
      <c r="K718" s="8">
        <f>'Vehicle data and specs'!$C$6*9.81*'Vehicle data and specs'!$C$17</f>
        <v>82.99260000000001</v>
      </c>
      <c r="L718" s="10">
        <f>(1/2)*'Vehicle data and specs'!$C$20*'Vehicle data and specs'!$C$11*'Vehicle data and specs'!$C$13*$D718^2</f>
        <v>6.5288506462191362</v>
      </c>
      <c r="M718" s="101">
        <f t="shared" si="298"/>
        <v>-674.22854935378086</v>
      </c>
      <c r="N718" s="111">
        <f t="shared" si="299"/>
        <v>1</v>
      </c>
      <c r="O718" s="120">
        <f t="shared" si="300"/>
        <v>0</v>
      </c>
      <c r="P718" s="11">
        <f>SUM($O$2:$O718)</f>
        <v>1109147.8247408264</v>
      </c>
      <c r="Q718" s="121">
        <f t="shared" si="301"/>
        <v>1109.1478247408263</v>
      </c>
      <c r="R718" s="133">
        <f t="shared" si="302"/>
        <v>-2247.4284978457317</v>
      </c>
      <c r="S718" s="35">
        <f t="shared" si="320"/>
        <v>2247.4284978457317</v>
      </c>
      <c r="T718" s="35">
        <f t="shared" si="321"/>
        <v>2.2474284978457315</v>
      </c>
      <c r="U718" s="134">
        <f>SUM($R$2:$R718)</f>
        <v>-447138.94726193172</v>
      </c>
      <c r="V718" s="134">
        <f t="shared" si="303"/>
        <v>447138.94726193172</v>
      </c>
      <c r="W718" s="35">
        <f t="shared" si="304"/>
        <v>-447.13894726193172</v>
      </c>
      <c r="X718" s="135">
        <f t="shared" si="305"/>
        <v>447.13894726193172</v>
      </c>
      <c r="Y718" s="150">
        <f t="shared" si="306"/>
        <v>662.00887747889465</v>
      </c>
      <c r="Z718" s="11">
        <f t="shared" si="307"/>
        <v>-2247.4284978457317</v>
      </c>
      <c r="AA718" s="12">
        <f>1/2*'Vehicle data and specs'!$C$6*$D718^2</f>
        <v>6306.1597222222217</v>
      </c>
      <c r="AB718" s="113">
        <f t="shared" si="308"/>
        <v>6.3061597222222217</v>
      </c>
      <c r="AC718" s="183">
        <f t="shared" si="322"/>
        <v>0.30809661798356286</v>
      </c>
      <c r="AD718" s="42">
        <f t="shared" si="309"/>
        <v>-0.12420526312831437</v>
      </c>
      <c r="AE718" s="42">
        <f t="shared" si="310"/>
        <v>0.12420526312831437</v>
      </c>
      <c r="AF718" s="153">
        <f t="shared" si="323"/>
        <v>0.18389135485524849</v>
      </c>
      <c r="AG718" s="156">
        <f t="shared" si="311"/>
        <v>357.7111578095454</v>
      </c>
      <c r="AH718" s="157">
        <f t="shared" si="312"/>
        <v>9.9364210502651498E-2</v>
      </c>
      <c r="AI718" s="160">
        <f t="shared" si="313"/>
        <v>0</v>
      </c>
      <c r="AJ718" s="13">
        <f t="shared" si="314"/>
        <v>-2.6032713433382098</v>
      </c>
      <c r="AK718" s="13">
        <f t="shared" si="315"/>
        <v>2.6032713433382098</v>
      </c>
      <c r="AL718" s="161">
        <f t="shared" si="316"/>
        <v>-2.6032713433382098</v>
      </c>
    </row>
    <row r="719" spans="1:38" x14ac:dyDescent="0.45">
      <c r="A719" s="45" t="s">
        <v>2</v>
      </c>
      <c r="B719" s="17">
        <v>717</v>
      </c>
      <c r="C719" s="53">
        <v>128</v>
      </c>
      <c r="D719" s="59">
        <f t="shared" si="297"/>
        <v>3.333333333333333</v>
      </c>
      <c r="E719" s="61">
        <v>12</v>
      </c>
      <c r="F719" s="83">
        <f t="shared" si="317"/>
        <v>-0.26388888888888895</v>
      </c>
      <c r="G719" s="84">
        <f t="shared" si="318"/>
        <v>-0.95000000000000018</v>
      </c>
      <c r="H719" s="93">
        <f>SUM($D$2:$D719)</f>
        <v>4203.8888888888905</v>
      </c>
      <c r="I719" s="94">
        <f t="shared" si="319"/>
        <v>3.3333333333330302</v>
      </c>
      <c r="J719" s="100">
        <f>'Vehicle data and specs'!$C$6*$F719</f>
        <v>-223.25000000000006</v>
      </c>
      <c r="K719" s="8">
        <f>'Vehicle data and specs'!$C$6*9.81*'Vehicle data and specs'!$C$17</f>
        <v>82.99260000000001</v>
      </c>
      <c r="L719" s="10">
        <f>(1/2)*'Vehicle data and specs'!$C$20*'Vehicle data and specs'!$C$11*'Vehicle data and specs'!$C$13*$D719^2</f>
        <v>4.8659722222222213</v>
      </c>
      <c r="M719" s="101">
        <f t="shared" si="298"/>
        <v>-135.39142777777784</v>
      </c>
      <c r="N719" s="111">
        <f t="shared" si="299"/>
        <v>1</v>
      </c>
      <c r="O719" s="120">
        <f t="shared" si="300"/>
        <v>0</v>
      </c>
      <c r="P719" s="11">
        <f>SUM($O$2:$O719)</f>
        <v>1109147.8247408264</v>
      </c>
      <c r="Q719" s="121">
        <f t="shared" si="301"/>
        <v>1109.1478247408263</v>
      </c>
      <c r="R719" s="133">
        <f t="shared" si="302"/>
        <v>-451.30475925921843</v>
      </c>
      <c r="S719" s="35">
        <f t="shared" si="320"/>
        <v>451.30475925921843</v>
      </c>
      <c r="T719" s="35">
        <f t="shared" si="321"/>
        <v>0.45130475925921842</v>
      </c>
      <c r="U719" s="134">
        <f>SUM($R$2:$R719)</f>
        <v>-447590.25202119094</v>
      </c>
      <c r="V719" s="134">
        <f t="shared" si="303"/>
        <v>447590.25202119094</v>
      </c>
      <c r="W719" s="35">
        <f t="shared" si="304"/>
        <v>-447.59025202119096</v>
      </c>
      <c r="X719" s="135">
        <f t="shared" si="305"/>
        <v>447.59025202119096</v>
      </c>
      <c r="Y719" s="150">
        <f t="shared" si="306"/>
        <v>661.55757271963535</v>
      </c>
      <c r="Z719" s="11">
        <f t="shared" si="307"/>
        <v>-451.30475925921843</v>
      </c>
      <c r="AA719" s="12">
        <f>1/2*'Vehicle data and specs'!$C$6*$D719^2</f>
        <v>4699.9999999999991</v>
      </c>
      <c r="AB719" s="113">
        <f t="shared" si="308"/>
        <v>4.6999999999999993</v>
      </c>
      <c r="AC719" s="183">
        <f t="shared" si="322"/>
        <v>0.30809661798356286</v>
      </c>
      <c r="AD719" s="42">
        <f t="shared" si="309"/>
        <v>-0.12433062556144193</v>
      </c>
      <c r="AE719" s="42">
        <f t="shared" si="310"/>
        <v>0.12433062556144193</v>
      </c>
      <c r="AF719" s="153">
        <f t="shared" si="323"/>
        <v>0.18376599242212094</v>
      </c>
      <c r="AG719" s="156">
        <f t="shared" si="311"/>
        <v>358.07220161695278</v>
      </c>
      <c r="AH719" s="157">
        <f t="shared" si="312"/>
        <v>9.9464500449153545E-2</v>
      </c>
      <c r="AI719" s="160">
        <f t="shared" si="313"/>
        <v>0</v>
      </c>
      <c r="AJ719" s="13">
        <f t="shared" si="314"/>
        <v>-0.45130475925925939</v>
      </c>
      <c r="AK719" s="13">
        <f t="shared" si="315"/>
        <v>0.45130475925925939</v>
      </c>
      <c r="AL719" s="161">
        <f t="shared" si="316"/>
        <v>-0.45130475925925939</v>
      </c>
    </row>
    <row r="720" spans="1:38" x14ac:dyDescent="0.45">
      <c r="A720" s="45" t="s">
        <v>2</v>
      </c>
      <c r="B720" s="17">
        <v>718</v>
      </c>
      <c r="C720" s="53">
        <v>129</v>
      </c>
      <c r="D720" s="59">
        <f t="shared" si="297"/>
        <v>3.333333333333333</v>
      </c>
      <c r="E720" s="61">
        <v>12</v>
      </c>
      <c r="F720" s="83">
        <f t="shared" si="317"/>
        <v>0.1388888888888889</v>
      </c>
      <c r="G720" s="84">
        <f t="shared" si="318"/>
        <v>0.5</v>
      </c>
      <c r="H720" s="93">
        <f>SUM($D$2:$D720)</f>
        <v>4207.2222222222235</v>
      </c>
      <c r="I720" s="94">
        <f t="shared" si="319"/>
        <v>3.6111111111113132</v>
      </c>
      <c r="J720" s="100">
        <f>'Vehicle data and specs'!$C$6*$F720</f>
        <v>117.5</v>
      </c>
      <c r="K720" s="8">
        <f>'Vehicle data and specs'!$C$6*9.81*'Vehicle data and specs'!$C$17</f>
        <v>82.99260000000001</v>
      </c>
      <c r="L720" s="10">
        <f>(1/2)*'Vehicle data and specs'!$C$20*'Vehicle data and specs'!$C$11*'Vehicle data and specs'!$C$13*$D720^2</f>
        <v>4.8659722222222213</v>
      </c>
      <c r="M720" s="101">
        <f t="shared" si="298"/>
        <v>205.35857222222222</v>
      </c>
      <c r="N720" s="111">
        <f t="shared" si="299"/>
        <v>0</v>
      </c>
      <c r="O720" s="120">
        <f t="shared" si="300"/>
        <v>741.57262191362179</v>
      </c>
      <c r="P720" s="11">
        <f>SUM($O$2:$O720)</f>
        <v>1109889.39736274</v>
      </c>
      <c r="Q720" s="121">
        <f t="shared" si="301"/>
        <v>1109.8893973627401</v>
      </c>
      <c r="R720" s="133">
        <f t="shared" si="302"/>
        <v>0</v>
      </c>
      <c r="S720" s="35">
        <f t="shared" si="320"/>
        <v>0</v>
      </c>
      <c r="T720" s="35">
        <f t="shared" si="321"/>
        <v>0</v>
      </c>
      <c r="U720" s="134">
        <f>SUM($R$2:$R720)</f>
        <v>-447590.25202119094</v>
      </c>
      <c r="V720" s="134">
        <f t="shared" si="303"/>
        <v>447590.25202119094</v>
      </c>
      <c r="W720" s="35">
        <f t="shared" si="304"/>
        <v>-447.59025202119096</v>
      </c>
      <c r="X720" s="135">
        <f t="shared" si="305"/>
        <v>447.59025202119096</v>
      </c>
      <c r="Y720" s="150">
        <f t="shared" si="306"/>
        <v>662.29914534154909</v>
      </c>
      <c r="Z720" s="11">
        <f t="shared" si="307"/>
        <v>741.57262191362179</v>
      </c>
      <c r="AA720" s="12">
        <f>1/2*'Vehicle data and specs'!$C$6*$D720^2</f>
        <v>4699.9999999999991</v>
      </c>
      <c r="AB720" s="113">
        <f t="shared" si="308"/>
        <v>4.6999999999999993</v>
      </c>
      <c r="AC720" s="183">
        <f t="shared" si="322"/>
        <v>0.3083026103785389</v>
      </c>
      <c r="AD720" s="42">
        <f t="shared" si="309"/>
        <v>-0.12433062556144193</v>
      </c>
      <c r="AE720" s="42">
        <f t="shared" si="310"/>
        <v>0.12433062556144193</v>
      </c>
      <c r="AF720" s="153">
        <f t="shared" si="323"/>
        <v>0.18397198481709698</v>
      </c>
      <c r="AG720" s="156">
        <f t="shared" si="311"/>
        <v>358.07220161695278</v>
      </c>
      <c r="AH720" s="157">
        <f t="shared" si="312"/>
        <v>9.9464500449153545E-2</v>
      </c>
      <c r="AI720" s="160">
        <f t="shared" si="313"/>
        <v>0.68452857407407397</v>
      </c>
      <c r="AJ720" s="13">
        <f t="shared" si="314"/>
        <v>0</v>
      </c>
      <c r="AK720" s="13">
        <f t="shared" si="315"/>
        <v>0</v>
      </c>
      <c r="AL720" s="161">
        <f t="shared" si="316"/>
        <v>0.68452857407407397</v>
      </c>
    </row>
    <row r="721" spans="1:38" x14ac:dyDescent="0.45">
      <c r="A721" s="45" t="s">
        <v>2</v>
      </c>
      <c r="B721" s="17">
        <v>719</v>
      </c>
      <c r="C721" s="53">
        <v>130</v>
      </c>
      <c r="D721" s="59">
        <f t="shared" si="297"/>
        <v>3.6111111111111112</v>
      </c>
      <c r="E721" s="61">
        <v>13</v>
      </c>
      <c r="F721" s="83">
        <f t="shared" si="317"/>
        <v>0.55555555555555558</v>
      </c>
      <c r="G721" s="84">
        <f t="shared" si="318"/>
        <v>2</v>
      </c>
      <c r="H721" s="93">
        <f>SUM($D$2:$D721)</f>
        <v>4210.8333333333348</v>
      </c>
      <c r="I721" s="94">
        <f t="shared" si="319"/>
        <v>4.4444444444443434</v>
      </c>
      <c r="J721" s="100">
        <f>'Vehicle data and specs'!$C$6*$F721</f>
        <v>470</v>
      </c>
      <c r="K721" s="8">
        <f>'Vehicle data and specs'!$C$6*9.81*'Vehicle data and specs'!$C$17</f>
        <v>82.99260000000001</v>
      </c>
      <c r="L721" s="10">
        <f>(1/2)*'Vehicle data and specs'!$C$20*'Vehicle data and specs'!$C$11*'Vehicle data and specs'!$C$13*$D721^2</f>
        <v>5.7107590663580252</v>
      </c>
      <c r="M721" s="101">
        <f t="shared" si="298"/>
        <v>558.70335906635808</v>
      </c>
      <c r="N721" s="111">
        <f t="shared" si="299"/>
        <v>0</v>
      </c>
      <c r="O721" s="120">
        <f t="shared" si="300"/>
        <v>2483.1260402948683</v>
      </c>
      <c r="P721" s="11">
        <f>SUM($O$2:$O721)</f>
        <v>1112372.5234030348</v>
      </c>
      <c r="Q721" s="121">
        <f t="shared" si="301"/>
        <v>1112.3725234030348</v>
      </c>
      <c r="R721" s="133">
        <f t="shared" si="302"/>
        <v>0</v>
      </c>
      <c r="S721" s="35">
        <f t="shared" si="320"/>
        <v>0</v>
      </c>
      <c r="T721" s="35">
        <f t="shared" si="321"/>
        <v>0</v>
      </c>
      <c r="U721" s="134">
        <f>SUM($R$2:$R721)</f>
        <v>-447590.25202119094</v>
      </c>
      <c r="V721" s="134">
        <f t="shared" si="303"/>
        <v>447590.25202119094</v>
      </c>
      <c r="W721" s="35">
        <f t="shared" si="304"/>
        <v>-447.59025202119096</v>
      </c>
      <c r="X721" s="135">
        <f t="shared" si="305"/>
        <v>447.59025202119096</v>
      </c>
      <c r="Y721" s="150">
        <f t="shared" si="306"/>
        <v>664.78227138184388</v>
      </c>
      <c r="Z721" s="11">
        <f t="shared" si="307"/>
        <v>2483.1260402948683</v>
      </c>
      <c r="AA721" s="12">
        <f>1/2*'Vehicle data and specs'!$C$6*$D721^2</f>
        <v>5515.9722222222226</v>
      </c>
      <c r="AB721" s="113">
        <f t="shared" si="308"/>
        <v>5.5159722222222225</v>
      </c>
      <c r="AC721" s="183">
        <f t="shared" si="322"/>
        <v>0.30899236761195414</v>
      </c>
      <c r="AD721" s="42">
        <f t="shared" si="309"/>
        <v>-0.12433062556144193</v>
      </c>
      <c r="AE721" s="42">
        <f t="shared" si="310"/>
        <v>0.12433062556144193</v>
      </c>
      <c r="AF721" s="153">
        <f t="shared" si="323"/>
        <v>0.18466174205051222</v>
      </c>
      <c r="AG721" s="156">
        <f t="shared" si="311"/>
        <v>358.07220161695278</v>
      </c>
      <c r="AH721" s="157">
        <f t="shared" si="312"/>
        <v>9.9464500449153545E-2</v>
      </c>
      <c r="AI721" s="160">
        <f t="shared" si="313"/>
        <v>2.0175399077396263</v>
      </c>
      <c r="AJ721" s="13">
        <f t="shared" si="314"/>
        <v>0</v>
      </c>
      <c r="AK721" s="13">
        <f t="shared" si="315"/>
        <v>0</v>
      </c>
      <c r="AL721" s="161">
        <f t="shared" si="316"/>
        <v>2.0175399077396263</v>
      </c>
    </row>
    <row r="722" spans="1:38" x14ac:dyDescent="0.45">
      <c r="A722" s="45" t="s">
        <v>2</v>
      </c>
      <c r="B722" s="17">
        <v>720</v>
      </c>
      <c r="C722" s="53">
        <v>131</v>
      </c>
      <c r="D722" s="59">
        <f t="shared" si="297"/>
        <v>4.4444444444444446</v>
      </c>
      <c r="E722" s="61">
        <v>16</v>
      </c>
      <c r="F722" s="83">
        <f t="shared" si="317"/>
        <v>0.76388888888888884</v>
      </c>
      <c r="G722" s="84">
        <f t="shared" si="318"/>
        <v>2.75</v>
      </c>
      <c r="H722" s="93">
        <f>SUM($D$2:$D722)</f>
        <v>4215.2777777777792</v>
      </c>
      <c r="I722" s="94">
        <f t="shared" si="319"/>
        <v>5.1388888888886868</v>
      </c>
      <c r="J722" s="100">
        <f>'Vehicle data and specs'!$C$6*$F722</f>
        <v>646.25</v>
      </c>
      <c r="K722" s="8">
        <f>'Vehicle data and specs'!$C$6*9.81*'Vehicle data and specs'!$C$17</f>
        <v>82.99260000000001</v>
      </c>
      <c r="L722" s="10">
        <f>(1/2)*'Vehicle data and specs'!$C$20*'Vehicle data and specs'!$C$11*'Vehicle data and specs'!$C$13*$D722^2</f>
        <v>8.6506172839506199</v>
      </c>
      <c r="M722" s="101">
        <f t="shared" si="298"/>
        <v>737.89321728395066</v>
      </c>
      <c r="N722" s="111">
        <f t="shared" si="299"/>
        <v>0</v>
      </c>
      <c r="O722" s="120">
        <f t="shared" si="300"/>
        <v>3791.9512554868197</v>
      </c>
      <c r="P722" s="11">
        <f>SUM($O$2:$O722)</f>
        <v>1116164.4746585216</v>
      </c>
      <c r="Q722" s="121">
        <f t="shared" si="301"/>
        <v>1116.1644746585216</v>
      </c>
      <c r="R722" s="133">
        <f t="shared" si="302"/>
        <v>0</v>
      </c>
      <c r="S722" s="35">
        <f t="shared" si="320"/>
        <v>0</v>
      </c>
      <c r="T722" s="35">
        <f t="shared" si="321"/>
        <v>0</v>
      </c>
      <c r="U722" s="134">
        <f>SUM($R$2:$R722)</f>
        <v>-447590.25202119094</v>
      </c>
      <c r="V722" s="134">
        <f t="shared" si="303"/>
        <v>447590.25202119094</v>
      </c>
      <c r="W722" s="35">
        <f t="shared" si="304"/>
        <v>-447.59025202119096</v>
      </c>
      <c r="X722" s="135">
        <f t="shared" si="305"/>
        <v>447.59025202119096</v>
      </c>
      <c r="Y722" s="150">
        <f t="shared" si="306"/>
        <v>668.57422263733065</v>
      </c>
      <c r="Z722" s="11">
        <f t="shared" si="307"/>
        <v>3791.9512554868197</v>
      </c>
      <c r="AA722" s="12">
        <f>1/2*'Vehicle data and specs'!$C$6*$D722^2</f>
        <v>8355.5555555555566</v>
      </c>
      <c r="AB722" s="113">
        <f t="shared" si="308"/>
        <v>8.3555555555555561</v>
      </c>
      <c r="AC722" s="183">
        <f t="shared" si="322"/>
        <v>0.31004568740514488</v>
      </c>
      <c r="AD722" s="42">
        <f t="shared" si="309"/>
        <v>-0.12433062556144193</v>
      </c>
      <c r="AE722" s="42">
        <f t="shared" si="310"/>
        <v>0.12433062556144193</v>
      </c>
      <c r="AF722" s="153">
        <f t="shared" si="323"/>
        <v>0.18571506184370296</v>
      </c>
      <c r="AG722" s="156">
        <f t="shared" si="311"/>
        <v>358.07220161695278</v>
      </c>
      <c r="AH722" s="157">
        <f t="shared" si="312"/>
        <v>9.9464500449153545E-2</v>
      </c>
      <c r="AI722" s="160">
        <f t="shared" si="313"/>
        <v>3.2795254101508924</v>
      </c>
      <c r="AJ722" s="13">
        <f t="shared" si="314"/>
        <v>0</v>
      </c>
      <c r="AK722" s="13">
        <f t="shared" si="315"/>
        <v>0</v>
      </c>
      <c r="AL722" s="161">
        <f t="shared" si="316"/>
        <v>3.2795254101508924</v>
      </c>
    </row>
    <row r="723" spans="1:38" x14ac:dyDescent="0.45">
      <c r="A723" s="45" t="s">
        <v>2</v>
      </c>
      <c r="B723" s="17">
        <v>721</v>
      </c>
      <c r="C723" s="53">
        <v>132</v>
      </c>
      <c r="D723" s="59">
        <f t="shared" si="297"/>
        <v>5.1388888888888884</v>
      </c>
      <c r="E723" s="61">
        <v>18.5</v>
      </c>
      <c r="F723" s="83">
        <f t="shared" si="317"/>
        <v>0.63888888888888906</v>
      </c>
      <c r="G723" s="84">
        <f t="shared" si="318"/>
        <v>2.3000000000000007</v>
      </c>
      <c r="H723" s="93">
        <f>SUM($D$2:$D723)</f>
        <v>4220.4166666666679</v>
      </c>
      <c r="I723" s="94">
        <f t="shared" si="319"/>
        <v>5.7222222222226264</v>
      </c>
      <c r="J723" s="100">
        <f>'Vehicle data and specs'!$C$6*$F723</f>
        <v>540.50000000000011</v>
      </c>
      <c r="K723" s="8">
        <f>'Vehicle data and specs'!$C$6*9.81*'Vehicle data and specs'!$C$17</f>
        <v>82.99260000000001</v>
      </c>
      <c r="L723" s="10">
        <f>(1/2)*'Vehicle data and specs'!$C$20*'Vehicle data and specs'!$C$11*'Vehicle data and specs'!$C$13*$D723^2</f>
        <v>11.565131896219134</v>
      </c>
      <c r="M723" s="101">
        <f t="shared" si="298"/>
        <v>635.05773189621925</v>
      </c>
      <c r="N723" s="111">
        <f t="shared" si="299"/>
        <v>0</v>
      </c>
      <c r="O723" s="120">
        <f t="shared" si="300"/>
        <v>3633.9414658508445</v>
      </c>
      <c r="P723" s="11">
        <f>SUM($O$2:$O723)</f>
        <v>1119798.4161243725</v>
      </c>
      <c r="Q723" s="121">
        <f t="shared" si="301"/>
        <v>1119.7984161243726</v>
      </c>
      <c r="R723" s="133">
        <f t="shared" si="302"/>
        <v>0</v>
      </c>
      <c r="S723" s="35">
        <f t="shared" si="320"/>
        <v>0</v>
      </c>
      <c r="T723" s="35">
        <f t="shared" si="321"/>
        <v>0</v>
      </c>
      <c r="U723" s="134">
        <f>SUM($R$2:$R723)</f>
        <v>-447590.25202119094</v>
      </c>
      <c r="V723" s="134">
        <f t="shared" si="303"/>
        <v>447590.25202119094</v>
      </c>
      <c r="W723" s="35">
        <f t="shared" si="304"/>
        <v>-447.59025202119096</v>
      </c>
      <c r="X723" s="135">
        <f t="shared" si="305"/>
        <v>447.59025202119096</v>
      </c>
      <c r="Y723" s="150">
        <f t="shared" si="306"/>
        <v>672.20816410318162</v>
      </c>
      <c r="Z723" s="11">
        <f t="shared" si="307"/>
        <v>3633.9414658508445</v>
      </c>
      <c r="AA723" s="12">
        <f>1/2*'Vehicle data and specs'!$C$6*$D723^2</f>
        <v>11170.659722222219</v>
      </c>
      <c r="AB723" s="113">
        <f t="shared" si="308"/>
        <v>11.170659722222219</v>
      </c>
      <c r="AC723" s="183">
        <f t="shared" si="322"/>
        <v>0.31105511559010351</v>
      </c>
      <c r="AD723" s="42">
        <f t="shared" si="309"/>
        <v>-0.12433062556144193</v>
      </c>
      <c r="AE723" s="42">
        <f t="shared" si="310"/>
        <v>0.12433062556144193</v>
      </c>
      <c r="AF723" s="153">
        <f t="shared" si="323"/>
        <v>0.18672449002866159</v>
      </c>
      <c r="AG723" s="156">
        <f t="shared" si="311"/>
        <v>358.07220161695278</v>
      </c>
      <c r="AH723" s="157">
        <f t="shared" si="312"/>
        <v>9.9464500449153545E-2</v>
      </c>
      <c r="AI723" s="160">
        <f t="shared" si="313"/>
        <v>3.2634911222444596</v>
      </c>
      <c r="AJ723" s="13">
        <f t="shared" si="314"/>
        <v>0</v>
      </c>
      <c r="AK723" s="13">
        <f t="shared" si="315"/>
        <v>0</v>
      </c>
      <c r="AL723" s="161">
        <f t="shared" si="316"/>
        <v>3.2634911222444596</v>
      </c>
    </row>
    <row r="724" spans="1:38" x14ac:dyDescent="0.45">
      <c r="A724" s="45" t="s">
        <v>2</v>
      </c>
      <c r="B724" s="17">
        <v>722</v>
      </c>
      <c r="C724" s="53">
        <v>133</v>
      </c>
      <c r="D724" s="59">
        <f t="shared" si="297"/>
        <v>5.7222222222222223</v>
      </c>
      <c r="E724" s="61">
        <v>20.6</v>
      </c>
      <c r="F724" s="83">
        <f t="shared" si="317"/>
        <v>0.55555555555555558</v>
      </c>
      <c r="G724" s="84">
        <f t="shared" si="318"/>
        <v>2</v>
      </c>
      <c r="H724" s="93">
        <f>SUM($D$2:$D724)</f>
        <v>4226.1388888888905</v>
      </c>
      <c r="I724" s="94">
        <f t="shared" si="319"/>
        <v>6.25</v>
      </c>
      <c r="J724" s="100">
        <f>'Vehicle data and specs'!$C$6*$F724</f>
        <v>470</v>
      </c>
      <c r="K724" s="8">
        <f>'Vehicle data and specs'!$C$6*9.81*'Vehicle data and specs'!$C$17</f>
        <v>82.99260000000001</v>
      </c>
      <c r="L724" s="10">
        <f>(1/2)*'Vehicle data and specs'!$C$20*'Vehicle data and specs'!$C$11*'Vehicle data and specs'!$C$13*$D724^2</f>
        <v>14.339749807098768</v>
      </c>
      <c r="M724" s="101">
        <f t="shared" si="298"/>
        <v>567.33234980709881</v>
      </c>
      <c r="N724" s="111">
        <f t="shared" si="299"/>
        <v>0</v>
      </c>
      <c r="O724" s="120">
        <f t="shared" si="300"/>
        <v>3545.8271862943675</v>
      </c>
      <c r="P724" s="11">
        <f>SUM($O$2:$O724)</f>
        <v>1123344.2433106669</v>
      </c>
      <c r="Q724" s="121">
        <f t="shared" si="301"/>
        <v>1123.3442433106668</v>
      </c>
      <c r="R724" s="133">
        <f t="shared" si="302"/>
        <v>0</v>
      </c>
      <c r="S724" s="35">
        <f t="shared" si="320"/>
        <v>0</v>
      </c>
      <c r="T724" s="35">
        <f t="shared" si="321"/>
        <v>0</v>
      </c>
      <c r="U724" s="134">
        <f>SUM($R$2:$R724)</f>
        <v>-447590.25202119094</v>
      </c>
      <c r="V724" s="134">
        <f t="shared" si="303"/>
        <v>447590.25202119094</v>
      </c>
      <c r="W724" s="35">
        <f t="shared" si="304"/>
        <v>-447.59025202119096</v>
      </c>
      <c r="X724" s="135">
        <f t="shared" si="305"/>
        <v>447.59025202119096</v>
      </c>
      <c r="Y724" s="150">
        <f t="shared" si="306"/>
        <v>675.75399128947583</v>
      </c>
      <c r="Z724" s="11">
        <f t="shared" si="307"/>
        <v>3545.8271862943675</v>
      </c>
      <c r="AA724" s="12">
        <f>1/2*'Vehicle data and specs'!$C$6*$D724^2</f>
        <v>13850.638888888891</v>
      </c>
      <c r="AB724" s="113">
        <f t="shared" si="308"/>
        <v>13.850638888888891</v>
      </c>
      <c r="AC724" s="183">
        <f t="shared" si="322"/>
        <v>0.31204006758629632</v>
      </c>
      <c r="AD724" s="42">
        <f t="shared" si="309"/>
        <v>-0.12433062556144193</v>
      </c>
      <c r="AE724" s="42">
        <f t="shared" si="310"/>
        <v>0.12433062556144193</v>
      </c>
      <c r="AF724" s="153">
        <f t="shared" si="323"/>
        <v>0.1877094420248544</v>
      </c>
      <c r="AG724" s="156">
        <f t="shared" si="311"/>
        <v>358.07220161695278</v>
      </c>
      <c r="AH724" s="157">
        <f t="shared" si="312"/>
        <v>9.9464500449153545E-2</v>
      </c>
      <c r="AI724" s="160">
        <f t="shared" si="313"/>
        <v>3.2464017794517321</v>
      </c>
      <c r="AJ724" s="13">
        <f t="shared" si="314"/>
        <v>0</v>
      </c>
      <c r="AK724" s="13">
        <f t="shared" si="315"/>
        <v>0</v>
      </c>
      <c r="AL724" s="161">
        <f t="shared" si="316"/>
        <v>3.2464017794517321</v>
      </c>
    </row>
    <row r="725" spans="1:38" x14ac:dyDescent="0.45">
      <c r="A725" s="45" t="s">
        <v>2</v>
      </c>
      <c r="B725" s="17">
        <v>723</v>
      </c>
      <c r="C725" s="53">
        <v>134</v>
      </c>
      <c r="D725" s="59">
        <f t="shared" si="297"/>
        <v>6.25</v>
      </c>
      <c r="E725" s="61">
        <v>22.5</v>
      </c>
      <c r="F725" s="83">
        <f t="shared" si="317"/>
        <v>0.47222222222222199</v>
      </c>
      <c r="G725" s="84">
        <f t="shared" si="318"/>
        <v>1.6999999999999993</v>
      </c>
      <c r="H725" s="93">
        <f>SUM($D$2:$D725)</f>
        <v>4232.3888888888905</v>
      </c>
      <c r="I725" s="94">
        <f t="shared" si="319"/>
        <v>6.6666666666669698</v>
      </c>
      <c r="J725" s="100">
        <f>'Vehicle data and specs'!$C$6*$F725</f>
        <v>399.49999999999983</v>
      </c>
      <c r="K725" s="8">
        <f>'Vehicle data and specs'!$C$6*9.81*'Vehicle data and specs'!$C$17</f>
        <v>82.99260000000001</v>
      </c>
      <c r="L725" s="10">
        <f>(1/2)*'Vehicle data and specs'!$C$20*'Vehicle data and specs'!$C$11*'Vehicle data and specs'!$C$13*$D725^2</f>
        <v>17.10693359375</v>
      </c>
      <c r="M725" s="101">
        <f t="shared" si="298"/>
        <v>499.59953359374981</v>
      </c>
      <c r="N725" s="111">
        <f t="shared" si="299"/>
        <v>0</v>
      </c>
      <c r="O725" s="120">
        <f t="shared" si="300"/>
        <v>3330.6635572918167</v>
      </c>
      <c r="P725" s="11">
        <f>SUM($O$2:$O725)</f>
        <v>1126674.9068679586</v>
      </c>
      <c r="Q725" s="121">
        <f t="shared" si="301"/>
        <v>1126.6749068679585</v>
      </c>
      <c r="R725" s="133">
        <f t="shared" si="302"/>
        <v>0</v>
      </c>
      <c r="S725" s="35">
        <f t="shared" si="320"/>
        <v>0</v>
      </c>
      <c r="T725" s="35">
        <f t="shared" si="321"/>
        <v>0</v>
      </c>
      <c r="U725" s="134">
        <f>SUM($R$2:$R725)</f>
        <v>-447590.25202119094</v>
      </c>
      <c r="V725" s="134">
        <f t="shared" si="303"/>
        <v>447590.25202119094</v>
      </c>
      <c r="W725" s="35">
        <f t="shared" si="304"/>
        <v>-447.59025202119096</v>
      </c>
      <c r="X725" s="135">
        <f t="shared" si="305"/>
        <v>447.59025202119096</v>
      </c>
      <c r="Y725" s="150">
        <f t="shared" si="306"/>
        <v>679.08465484676753</v>
      </c>
      <c r="Z725" s="11">
        <f t="shared" si="307"/>
        <v>3330.6635572918167</v>
      </c>
      <c r="AA725" s="12">
        <f>1/2*'Vehicle data and specs'!$C$6*$D725^2</f>
        <v>16523.4375</v>
      </c>
      <c r="AB725" s="113">
        <f t="shared" si="308"/>
        <v>16.5234375</v>
      </c>
      <c r="AC725" s="183">
        <f t="shared" si="322"/>
        <v>0.31296525190776625</v>
      </c>
      <c r="AD725" s="42">
        <f t="shared" si="309"/>
        <v>-0.12433062556144193</v>
      </c>
      <c r="AE725" s="42">
        <f t="shared" si="310"/>
        <v>0.12433062556144193</v>
      </c>
      <c r="AF725" s="153">
        <f t="shared" si="323"/>
        <v>0.18863462634632433</v>
      </c>
      <c r="AG725" s="156">
        <f t="shared" si="311"/>
        <v>358.07220161695278</v>
      </c>
      <c r="AH725" s="157">
        <f t="shared" si="312"/>
        <v>9.9464500449153545E-2</v>
      </c>
      <c r="AI725" s="160">
        <f t="shared" si="313"/>
        <v>3.1224970849609361</v>
      </c>
      <c r="AJ725" s="13">
        <f t="shared" si="314"/>
        <v>0</v>
      </c>
      <c r="AK725" s="13">
        <f t="shared" si="315"/>
        <v>0</v>
      </c>
      <c r="AL725" s="161">
        <f t="shared" si="316"/>
        <v>3.1224970849609361</v>
      </c>
    </row>
    <row r="726" spans="1:38" x14ac:dyDescent="0.45">
      <c r="A726" s="45" t="s">
        <v>2</v>
      </c>
      <c r="B726" s="17">
        <v>724</v>
      </c>
      <c r="C726" s="53">
        <v>135</v>
      </c>
      <c r="D726" s="59">
        <f t="shared" si="297"/>
        <v>6.6666666666666661</v>
      </c>
      <c r="E726" s="61">
        <v>24</v>
      </c>
      <c r="F726" s="83">
        <f t="shared" si="317"/>
        <v>0.56944444444444464</v>
      </c>
      <c r="G726" s="84">
        <f t="shared" si="318"/>
        <v>2.0500000000000007</v>
      </c>
      <c r="H726" s="93">
        <f>SUM($D$2:$D726)</f>
        <v>4239.0555555555575</v>
      </c>
      <c r="I726" s="94">
        <f t="shared" si="319"/>
        <v>7.3888888888886868</v>
      </c>
      <c r="J726" s="100">
        <f>'Vehicle data and specs'!$C$6*$F726</f>
        <v>481.75000000000017</v>
      </c>
      <c r="K726" s="8">
        <f>'Vehicle data and specs'!$C$6*9.81*'Vehicle data and specs'!$C$17</f>
        <v>82.99260000000001</v>
      </c>
      <c r="L726" s="10">
        <f>(1/2)*'Vehicle data and specs'!$C$20*'Vehicle data and specs'!$C$11*'Vehicle data and specs'!$C$13*$D726^2</f>
        <v>19.463888888888885</v>
      </c>
      <c r="M726" s="101">
        <f t="shared" si="298"/>
        <v>584.206488888889</v>
      </c>
      <c r="N726" s="111">
        <f t="shared" si="299"/>
        <v>0</v>
      </c>
      <c r="O726" s="120">
        <f t="shared" si="300"/>
        <v>4316.6368345677838</v>
      </c>
      <c r="P726" s="11">
        <f>SUM($O$2:$O726)</f>
        <v>1130991.5437025265</v>
      </c>
      <c r="Q726" s="121">
        <f t="shared" si="301"/>
        <v>1130.9915437025265</v>
      </c>
      <c r="R726" s="133">
        <f t="shared" si="302"/>
        <v>0</v>
      </c>
      <c r="S726" s="35">
        <f t="shared" si="320"/>
        <v>0</v>
      </c>
      <c r="T726" s="35">
        <f t="shared" si="321"/>
        <v>0</v>
      </c>
      <c r="U726" s="134">
        <f>SUM($R$2:$R726)</f>
        <v>-447590.25202119094</v>
      </c>
      <c r="V726" s="134">
        <f t="shared" si="303"/>
        <v>447590.25202119094</v>
      </c>
      <c r="W726" s="35">
        <f t="shared" si="304"/>
        <v>-447.59025202119096</v>
      </c>
      <c r="X726" s="135">
        <f t="shared" si="305"/>
        <v>447.59025202119096</v>
      </c>
      <c r="Y726" s="150">
        <f t="shared" si="306"/>
        <v>683.40129168133558</v>
      </c>
      <c r="Z726" s="11">
        <f t="shared" si="307"/>
        <v>4316.6368345677838</v>
      </c>
      <c r="AA726" s="12">
        <f>1/2*'Vehicle data and specs'!$C$6*$D726^2</f>
        <v>18799.999999999996</v>
      </c>
      <c r="AB726" s="113">
        <f t="shared" si="308"/>
        <v>18.799999999999997</v>
      </c>
      <c r="AC726" s="183">
        <f t="shared" si="322"/>
        <v>0.31416431769514624</v>
      </c>
      <c r="AD726" s="42">
        <f t="shared" si="309"/>
        <v>-0.12433062556144193</v>
      </c>
      <c r="AE726" s="42">
        <f t="shared" si="310"/>
        <v>0.12433062556144193</v>
      </c>
      <c r="AF726" s="153">
        <f t="shared" si="323"/>
        <v>0.18983369213370432</v>
      </c>
      <c r="AG726" s="156">
        <f t="shared" si="311"/>
        <v>358.07220161695278</v>
      </c>
      <c r="AH726" s="157">
        <f t="shared" si="312"/>
        <v>9.9464500449153545E-2</v>
      </c>
      <c r="AI726" s="160">
        <f t="shared" si="313"/>
        <v>3.8947099259259264</v>
      </c>
      <c r="AJ726" s="13">
        <f t="shared" si="314"/>
        <v>0</v>
      </c>
      <c r="AK726" s="13">
        <f t="shared" si="315"/>
        <v>0</v>
      </c>
      <c r="AL726" s="161">
        <f t="shared" si="316"/>
        <v>3.8947099259259264</v>
      </c>
    </row>
    <row r="727" spans="1:38" x14ac:dyDescent="0.45">
      <c r="A727" s="45" t="s">
        <v>2</v>
      </c>
      <c r="B727" s="17">
        <v>725</v>
      </c>
      <c r="C727" s="53">
        <v>136</v>
      </c>
      <c r="D727" s="59">
        <f t="shared" si="297"/>
        <v>7.3888888888888893</v>
      </c>
      <c r="E727" s="61">
        <v>26.6</v>
      </c>
      <c r="F727" s="83">
        <f t="shared" si="317"/>
        <v>0.8194444444444442</v>
      </c>
      <c r="G727" s="84">
        <f t="shared" si="318"/>
        <v>2.9499999999999993</v>
      </c>
      <c r="H727" s="93">
        <f>SUM($D$2:$D727)</f>
        <v>4246.4444444444462</v>
      </c>
      <c r="I727" s="94">
        <f t="shared" si="319"/>
        <v>8.3055555555556566</v>
      </c>
      <c r="J727" s="100">
        <f>'Vehicle data and specs'!$C$6*$F727</f>
        <v>693.24999999999977</v>
      </c>
      <c r="K727" s="8">
        <f>'Vehicle data and specs'!$C$6*9.81*'Vehicle data and specs'!$C$17</f>
        <v>82.99260000000001</v>
      </c>
      <c r="L727" s="10">
        <f>(1/2)*'Vehicle data and specs'!$C$20*'Vehicle data and specs'!$C$11*'Vehicle data and specs'!$C$13*$D727^2</f>
        <v>23.90949517746914</v>
      </c>
      <c r="M727" s="101">
        <f t="shared" si="298"/>
        <v>800.15209517746894</v>
      </c>
      <c r="N727" s="111">
        <f t="shared" si="299"/>
        <v>0</v>
      </c>
      <c r="O727" s="120">
        <f t="shared" si="300"/>
        <v>6645.7076793907254</v>
      </c>
      <c r="P727" s="11">
        <f>SUM($O$2:$O727)</f>
        <v>1137637.2513819172</v>
      </c>
      <c r="Q727" s="121">
        <f t="shared" si="301"/>
        <v>1137.6372513819172</v>
      </c>
      <c r="R727" s="133">
        <f t="shared" si="302"/>
        <v>0</v>
      </c>
      <c r="S727" s="35">
        <f t="shared" si="320"/>
        <v>0</v>
      </c>
      <c r="T727" s="35">
        <f t="shared" si="321"/>
        <v>0</v>
      </c>
      <c r="U727" s="134">
        <f>SUM($R$2:$R727)</f>
        <v>-447590.25202119094</v>
      </c>
      <c r="V727" s="134">
        <f t="shared" si="303"/>
        <v>447590.25202119094</v>
      </c>
      <c r="W727" s="35">
        <f t="shared" si="304"/>
        <v>-447.59025202119096</v>
      </c>
      <c r="X727" s="135">
        <f t="shared" si="305"/>
        <v>447.59025202119096</v>
      </c>
      <c r="Y727" s="150">
        <f t="shared" si="306"/>
        <v>690.0469993607262</v>
      </c>
      <c r="Z727" s="11">
        <f t="shared" si="307"/>
        <v>6645.7076793907254</v>
      </c>
      <c r="AA727" s="12">
        <f>1/2*'Vehicle data and specs'!$C$6*$D727^2</f>
        <v>23093.972222222223</v>
      </c>
      <c r="AB727" s="113">
        <f t="shared" si="308"/>
        <v>23.093972222222224</v>
      </c>
      <c r="AC727" s="183">
        <f t="shared" si="322"/>
        <v>0.31601034760608809</v>
      </c>
      <c r="AD727" s="42">
        <f t="shared" si="309"/>
        <v>-0.12433062556144193</v>
      </c>
      <c r="AE727" s="42">
        <f t="shared" si="310"/>
        <v>0.12433062556144193</v>
      </c>
      <c r="AF727" s="153">
        <f t="shared" si="323"/>
        <v>0.19167972204464617</v>
      </c>
      <c r="AG727" s="156">
        <f t="shared" si="311"/>
        <v>358.07220161695278</v>
      </c>
      <c r="AH727" s="157">
        <f t="shared" si="312"/>
        <v>9.9464500449153545E-2</v>
      </c>
      <c r="AI727" s="160">
        <f t="shared" si="313"/>
        <v>5.912234925477966</v>
      </c>
      <c r="AJ727" s="13">
        <f t="shared" si="314"/>
        <v>0</v>
      </c>
      <c r="AK727" s="13">
        <f t="shared" si="315"/>
        <v>0</v>
      </c>
      <c r="AL727" s="161">
        <f t="shared" si="316"/>
        <v>5.912234925477966</v>
      </c>
    </row>
    <row r="728" spans="1:38" x14ac:dyDescent="0.45">
      <c r="A728" s="45" t="s">
        <v>2</v>
      </c>
      <c r="B728" s="17">
        <v>726</v>
      </c>
      <c r="C728" s="53">
        <v>137</v>
      </c>
      <c r="D728" s="59">
        <f t="shared" si="297"/>
        <v>8.3055555555555554</v>
      </c>
      <c r="E728" s="61">
        <v>29.9</v>
      </c>
      <c r="F728" s="83">
        <f t="shared" si="317"/>
        <v>1.1388888888888882</v>
      </c>
      <c r="G728" s="84">
        <f t="shared" si="318"/>
        <v>4.0999999999999979</v>
      </c>
      <c r="H728" s="93">
        <f>SUM($D$2:$D728)</f>
        <v>4254.7500000000018</v>
      </c>
      <c r="I728" s="94">
        <f t="shared" si="319"/>
        <v>9.6666666666669698</v>
      </c>
      <c r="J728" s="100">
        <f>'Vehicle data and specs'!$C$6*$F728</f>
        <v>963.49999999999943</v>
      </c>
      <c r="K728" s="8">
        <f>'Vehicle data and specs'!$C$6*9.81*'Vehicle data and specs'!$C$17</f>
        <v>82.99260000000001</v>
      </c>
      <c r="L728" s="10">
        <f>(1/2)*'Vehicle data and specs'!$C$20*'Vehicle data and specs'!$C$11*'Vehicle data and specs'!$C$13*$D728^2</f>
        <v>30.209915461033951</v>
      </c>
      <c r="M728" s="101">
        <f t="shared" si="298"/>
        <v>1076.7025154610333</v>
      </c>
      <c r="N728" s="111">
        <f t="shared" si="299"/>
        <v>0</v>
      </c>
      <c r="O728" s="120">
        <f t="shared" si="300"/>
        <v>10408.124316123649</v>
      </c>
      <c r="P728" s="11">
        <f>SUM($O$2:$O728)</f>
        <v>1148045.3756980407</v>
      </c>
      <c r="Q728" s="121">
        <f t="shared" si="301"/>
        <v>1148.0453756980407</v>
      </c>
      <c r="R728" s="133">
        <f t="shared" si="302"/>
        <v>0</v>
      </c>
      <c r="S728" s="35">
        <f t="shared" si="320"/>
        <v>0</v>
      </c>
      <c r="T728" s="35">
        <f t="shared" si="321"/>
        <v>0</v>
      </c>
      <c r="U728" s="134">
        <f>SUM($R$2:$R728)</f>
        <v>-447590.25202119094</v>
      </c>
      <c r="V728" s="134">
        <f t="shared" si="303"/>
        <v>447590.25202119094</v>
      </c>
      <c r="W728" s="35">
        <f t="shared" si="304"/>
        <v>-447.59025202119096</v>
      </c>
      <c r="X728" s="135">
        <f t="shared" si="305"/>
        <v>447.59025202119096</v>
      </c>
      <c r="Y728" s="150">
        <f t="shared" si="306"/>
        <v>700.45512367684978</v>
      </c>
      <c r="Z728" s="11">
        <f t="shared" si="307"/>
        <v>10408.124316123649</v>
      </c>
      <c r="AA728" s="12">
        <f>1/2*'Vehicle data and specs'!$C$6*$D728^2</f>
        <v>29179.493055555551</v>
      </c>
      <c r="AB728" s="113">
        <f t="shared" si="308"/>
        <v>29.17949305555555</v>
      </c>
      <c r="AC728" s="183">
        <f t="shared" si="322"/>
        <v>0.31890149324945577</v>
      </c>
      <c r="AD728" s="42">
        <f t="shared" si="309"/>
        <v>-0.12433062556144193</v>
      </c>
      <c r="AE728" s="42">
        <f t="shared" si="310"/>
        <v>0.12433062556144193</v>
      </c>
      <c r="AF728" s="153">
        <f t="shared" si="323"/>
        <v>0.19457086768801385</v>
      </c>
      <c r="AG728" s="156">
        <f t="shared" si="311"/>
        <v>358.07220161695278</v>
      </c>
      <c r="AH728" s="157">
        <f t="shared" si="312"/>
        <v>9.9464500449153545E-2</v>
      </c>
      <c r="AI728" s="160">
        <f t="shared" si="313"/>
        <v>8.9426125589680261</v>
      </c>
      <c r="AJ728" s="13">
        <f t="shared" si="314"/>
        <v>0</v>
      </c>
      <c r="AK728" s="13">
        <f t="shared" si="315"/>
        <v>0</v>
      </c>
      <c r="AL728" s="161">
        <f t="shared" si="316"/>
        <v>8.9426125589680261</v>
      </c>
    </row>
    <row r="729" spans="1:38" x14ac:dyDescent="0.45">
      <c r="A729" s="45" t="s">
        <v>2</v>
      </c>
      <c r="B729" s="17">
        <v>727</v>
      </c>
      <c r="C729" s="53">
        <v>138</v>
      </c>
      <c r="D729" s="59">
        <f t="shared" si="297"/>
        <v>9.6666666666666661</v>
      </c>
      <c r="E729" s="61">
        <v>34.799999999999997</v>
      </c>
      <c r="F729" s="83">
        <f t="shared" si="317"/>
        <v>1.0972222222222221</v>
      </c>
      <c r="G729" s="84">
        <f t="shared" si="318"/>
        <v>3.9499999999999993</v>
      </c>
      <c r="H729" s="93">
        <f>SUM($D$2:$D729)</f>
        <v>4264.4166666666688</v>
      </c>
      <c r="I729" s="94">
        <f t="shared" si="319"/>
        <v>10.5</v>
      </c>
      <c r="J729" s="100">
        <f>'Vehicle data and specs'!$C$6*$F729</f>
        <v>928.24999999999989</v>
      </c>
      <c r="K729" s="8">
        <f>'Vehicle data and specs'!$C$6*9.81*'Vehicle data and specs'!$C$17</f>
        <v>82.99260000000001</v>
      </c>
      <c r="L729" s="10">
        <f>(1/2)*'Vehicle data and specs'!$C$20*'Vehicle data and specs'!$C$11*'Vehicle data and specs'!$C$13*$D729^2</f>
        <v>40.922826388888886</v>
      </c>
      <c r="M729" s="101">
        <f t="shared" si="298"/>
        <v>1052.1654263888888</v>
      </c>
      <c r="N729" s="111">
        <f t="shared" si="299"/>
        <v>0</v>
      </c>
      <c r="O729" s="120">
        <f t="shared" si="300"/>
        <v>11047.736977083332</v>
      </c>
      <c r="P729" s="11">
        <f>SUM($O$2:$O729)</f>
        <v>1159093.1126751241</v>
      </c>
      <c r="Q729" s="121">
        <f t="shared" si="301"/>
        <v>1159.0931126751241</v>
      </c>
      <c r="R729" s="133">
        <f t="shared" si="302"/>
        <v>0</v>
      </c>
      <c r="S729" s="35">
        <f t="shared" si="320"/>
        <v>0</v>
      </c>
      <c r="T729" s="35">
        <f t="shared" si="321"/>
        <v>0</v>
      </c>
      <c r="U729" s="134">
        <f>SUM($R$2:$R729)</f>
        <v>-447590.25202119094</v>
      </c>
      <c r="V729" s="134">
        <f t="shared" si="303"/>
        <v>447590.25202119094</v>
      </c>
      <c r="W729" s="35">
        <f t="shared" si="304"/>
        <v>-447.59025202119096</v>
      </c>
      <c r="X729" s="135">
        <f t="shared" si="305"/>
        <v>447.59025202119096</v>
      </c>
      <c r="Y729" s="150">
        <f t="shared" si="306"/>
        <v>711.50286065393311</v>
      </c>
      <c r="Z729" s="11">
        <f t="shared" si="307"/>
        <v>11047.736977083332</v>
      </c>
      <c r="AA729" s="12">
        <f>1/2*'Vehicle data and specs'!$C$6*$D729^2</f>
        <v>39526.999999999993</v>
      </c>
      <c r="AB729" s="113">
        <f t="shared" si="308"/>
        <v>39.526999999999994</v>
      </c>
      <c r="AC729" s="183">
        <f t="shared" si="322"/>
        <v>0.32197030907642338</v>
      </c>
      <c r="AD729" s="42">
        <f t="shared" si="309"/>
        <v>-0.12433062556144193</v>
      </c>
      <c r="AE729" s="42">
        <f t="shared" si="310"/>
        <v>0.12433062556144193</v>
      </c>
      <c r="AF729" s="153">
        <f t="shared" si="323"/>
        <v>0.19763968351498146</v>
      </c>
      <c r="AG729" s="156">
        <f t="shared" si="311"/>
        <v>358.07220161695278</v>
      </c>
      <c r="AH729" s="157">
        <f t="shared" si="312"/>
        <v>9.9464500449153545E-2</v>
      </c>
      <c r="AI729" s="160">
        <f t="shared" si="313"/>
        <v>10.170932455092592</v>
      </c>
      <c r="AJ729" s="13">
        <f t="shared" si="314"/>
        <v>0</v>
      </c>
      <c r="AK729" s="13">
        <f t="shared" si="315"/>
        <v>0</v>
      </c>
      <c r="AL729" s="161">
        <f t="shared" si="316"/>
        <v>10.170932455092592</v>
      </c>
    </row>
    <row r="730" spans="1:38" x14ac:dyDescent="0.45">
      <c r="A730" s="45" t="s">
        <v>2</v>
      </c>
      <c r="B730" s="17">
        <v>728</v>
      </c>
      <c r="C730" s="53">
        <v>139</v>
      </c>
      <c r="D730" s="59">
        <f t="shared" si="297"/>
        <v>10.499999999999998</v>
      </c>
      <c r="E730" s="61">
        <v>37.799999999999997</v>
      </c>
      <c r="F730" s="83">
        <f t="shared" si="317"/>
        <v>0.75000000000000078</v>
      </c>
      <c r="G730" s="84">
        <f t="shared" si="318"/>
        <v>2.7000000000000028</v>
      </c>
      <c r="H730" s="93">
        <f>SUM($D$2:$D730)</f>
        <v>4274.9166666666688</v>
      </c>
      <c r="I730" s="94">
        <f t="shared" si="319"/>
        <v>11.16666666666697</v>
      </c>
      <c r="J730" s="100">
        <f>'Vehicle data and specs'!$C$6*$F730</f>
        <v>634.50000000000068</v>
      </c>
      <c r="K730" s="8">
        <f>'Vehicle data and specs'!$C$6*9.81*'Vehicle data and specs'!$C$17</f>
        <v>82.99260000000001</v>
      </c>
      <c r="L730" s="10">
        <f>(1/2)*'Vehicle data and specs'!$C$20*'Vehicle data and specs'!$C$11*'Vehicle data and specs'!$C$13*$D730^2</f>
        <v>48.282609374999986</v>
      </c>
      <c r="M730" s="101">
        <f t="shared" si="298"/>
        <v>765.77520937500071</v>
      </c>
      <c r="N730" s="111">
        <f t="shared" si="299"/>
        <v>0</v>
      </c>
      <c r="O730" s="120">
        <f t="shared" si="300"/>
        <v>8551.1565046877404</v>
      </c>
      <c r="P730" s="11">
        <f>SUM($O$2:$O730)</f>
        <v>1167644.2691798119</v>
      </c>
      <c r="Q730" s="121">
        <f t="shared" si="301"/>
        <v>1167.644269179812</v>
      </c>
      <c r="R730" s="133">
        <f t="shared" si="302"/>
        <v>0</v>
      </c>
      <c r="S730" s="35">
        <f t="shared" si="320"/>
        <v>0</v>
      </c>
      <c r="T730" s="35">
        <f t="shared" si="321"/>
        <v>0</v>
      </c>
      <c r="U730" s="134">
        <f>SUM($R$2:$R730)</f>
        <v>-447590.25202119094</v>
      </c>
      <c r="V730" s="134">
        <f t="shared" si="303"/>
        <v>447590.25202119094</v>
      </c>
      <c r="W730" s="35">
        <f t="shared" si="304"/>
        <v>-447.59025202119096</v>
      </c>
      <c r="X730" s="135">
        <f t="shared" si="305"/>
        <v>447.59025202119096</v>
      </c>
      <c r="Y730" s="150">
        <f t="shared" si="306"/>
        <v>720.05401715862104</v>
      </c>
      <c r="Z730" s="11">
        <f t="shared" si="307"/>
        <v>8551.1565046877404</v>
      </c>
      <c r="AA730" s="12">
        <f>1/2*'Vehicle data and specs'!$C$6*$D730^2</f>
        <v>46635.749999999985</v>
      </c>
      <c r="AB730" s="113">
        <f t="shared" si="308"/>
        <v>46.635749999999987</v>
      </c>
      <c r="AC730" s="183">
        <f t="shared" si="322"/>
        <v>0.32434563032772556</v>
      </c>
      <c r="AD730" s="42">
        <f t="shared" si="309"/>
        <v>-0.12433062556144193</v>
      </c>
      <c r="AE730" s="42">
        <f t="shared" si="310"/>
        <v>0.12433062556144193</v>
      </c>
      <c r="AF730" s="153">
        <f t="shared" si="323"/>
        <v>0.20001500476628364</v>
      </c>
      <c r="AG730" s="156">
        <f t="shared" si="311"/>
        <v>358.07220161695278</v>
      </c>
      <c r="AH730" s="157">
        <f t="shared" si="312"/>
        <v>9.9464500449153545E-2</v>
      </c>
      <c r="AI730" s="160">
        <f t="shared" si="313"/>
        <v>8.0406396984375057</v>
      </c>
      <c r="AJ730" s="13">
        <f t="shared" si="314"/>
        <v>0</v>
      </c>
      <c r="AK730" s="13">
        <f t="shared" si="315"/>
        <v>0</v>
      </c>
      <c r="AL730" s="161">
        <f t="shared" si="316"/>
        <v>8.0406396984375057</v>
      </c>
    </row>
    <row r="731" spans="1:38" x14ac:dyDescent="0.45">
      <c r="A731" s="45" t="s">
        <v>2</v>
      </c>
      <c r="B731" s="17">
        <v>729</v>
      </c>
      <c r="C731" s="53">
        <v>140</v>
      </c>
      <c r="D731" s="59">
        <f t="shared" si="297"/>
        <v>11.166666666666668</v>
      </c>
      <c r="E731" s="61">
        <v>40.200000000000003</v>
      </c>
      <c r="F731" s="83">
        <f t="shared" si="317"/>
        <v>0.52777777777777835</v>
      </c>
      <c r="G731" s="84">
        <f t="shared" si="318"/>
        <v>1.9000000000000021</v>
      </c>
      <c r="H731" s="93">
        <f>SUM($D$2:$D731)</f>
        <v>4286.0833333333358</v>
      </c>
      <c r="I731" s="94">
        <f t="shared" si="319"/>
        <v>11.555555555555657</v>
      </c>
      <c r="J731" s="100">
        <f>'Vehicle data and specs'!$C$6*$F731</f>
        <v>446.50000000000045</v>
      </c>
      <c r="K731" s="8">
        <f>'Vehicle data and specs'!$C$6*9.81*'Vehicle data and specs'!$C$17</f>
        <v>82.99260000000001</v>
      </c>
      <c r="L731" s="10">
        <f>(1/2)*'Vehicle data and specs'!$C$20*'Vehicle data and specs'!$C$11*'Vehicle data and specs'!$C$13*$D731^2</f>
        <v>54.608373263888907</v>
      </c>
      <c r="M731" s="101">
        <f t="shared" si="298"/>
        <v>584.10097326388939</v>
      </c>
      <c r="N731" s="111">
        <f t="shared" si="299"/>
        <v>0</v>
      </c>
      <c r="O731" s="120">
        <f t="shared" si="300"/>
        <v>6749.6112466050026</v>
      </c>
      <c r="P731" s="11">
        <f>SUM($O$2:$O731)</f>
        <v>1174393.8804264169</v>
      </c>
      <c r="Q731" s="121">
        <f t="shared" si="301"/>
        <v>1174.3938804264169</v>
      </c>
      <c r="R731" s="133">
        <f t="shared" si="302"/>
        <v>0</v>
      </c>
      <c r="S731" s="35">
        <f t="shared" si="320"/>
        <v>0</v>
      </c>
      <c r="T731" s="35">
        <f t="shared" si="321"/>
        <v>0</v>
      </c>
      <c r="U731" s="134">
        <f>SUM($R$2:$R731)</f>
        <v>-447590.25202119094</v>
      </c>
      <c r="V731" s="134">
        <f t="shared" si="303"/>
        <v>447590.25202119094</v>
      </c>
      <c r="W731" s="35">
        <f t="shared" si="304"/>
        <v>-447.59025202119096</v>
      </c>
      <c r="X731" s="135">
        <f t="shared" si="305"/>
        <v>447.59025202119096</v>
      </c>
      <c r="Y731" s="150">
        <f t="shared" si="306"/>
        <v>726.80362840522594</v>
      </c>
      <c r="Z731" s="11">
        <f t="shared" si="307"/>
        <v>6749.6112466050026</v>
      </c>
      <c r="AA731" s="12">
        <f>1/2*'Vehicle data and specs'!$C$6*$D731^2</f>
        <v>52745.750000000015</v>
      </c>
      <c r="AB731" s="113">
        <f t="shared" si="308"/>
        <v>52.745750000000015</v>
      </c>
      <c r="AC731" s="183">
        <f t="shared" si="322"/>
        <v>0.32622052234067134</v>
      </c>
      <c r="AD731" s="42">
        <f t="shared" si="309"/>
        <v>-0.12433062556144193</v>
      </c>
      <c r="AE731" s="42">
        <f t="shared" si="310"/>
        <v>0.12433062556144193</v>
      </c>
      <c r="AF731" s="153">
        <f t="shared" si="323"/>
        <v>0.20188989677922942</v>
      </c>
      <c r="AG731" s="156">
        <f t="shared" si="311"/>
        <v>358.07220161695278</v>
      </c>
      <c r="AH731" s="157">
        <f t="shared" si="312"/>
        <v>9.9464500449153545E-2</v>
      </c>
      <c r="AI731" s="160">
        <f t="shared" si="313"/>
        <v>6.5224608681134324</v>
      </c>
      <c r="AJ731" s="13">
        <f t="shared" si="314"/>
        <v>0</v>
      </c>
      <c r="AK731" s="13">
        <f t="shared" si="315"/>
        <v>0</v>
      </c>
      <c r="AL731" s="161">
        <f t="shared" si="316"/>
        <v>6.5224608681134324</v>
      </c>
    </row>
    <row r="732" spans="1:38" x14ac:dyDescent="0.45">
      <c r="A732" s="45" t="s">
        <v>2</v>
      </c>
      <c r="B732" s="17">
        <v>730</v>
      </c>
      <c r="C732" s="53">
        <v>141</v>
      </c>
      <c r="D732" s="59">
        <f t="shared" si="297"/>
        <v>11.555555555555555</v>
      </c>
      <c r="E732" s="61">
        <v>41.6</v>
      </c>
      <c r="F732" s="83">
        <f t="shared" si="317"/>
        <v>0.23611111111111052</v>
      </c>
      <c r="G732" s="84">
        <f t="shared" si="318"/>
        <v>0.84999999999999787</v>
      </c>
      <c r="H732" s="93">
        <f>SUM($D$2:$D732)</f>
        <v>4297.6388888888914</v>
      </c>
      <c r="I732" s="94">
        <f t="shared" si="319"/>
        <v>11.638888888888687</v>
      </c>
      <c r="J732" s="100">
        <f>'Vehicle data and specs'!$C$6*$F732</f>
        <v>199.74999999999949</v>
      </c>
      <c r="K732" s="8">
        <f>'Vehicle data and specs'!$C$6*9.81*'Vehicle data and specs'!$C$17</f>
        <v>82.99260000000001</v>
      </c>
      <c r="L732" s="10">
        <f>(1/2)*'Vehicle data and specs'!$C$20*'Vehicle data and specs'!$C$11*'Vehicle data and specs'!$C$13*$D732^2</f>
        <v>58.478172839506179</v>
      </c>
      <c r="M732" s="101">
        <f t="shared" si="298"/>
        <v>341.22077283950563</v>
      </c>
      <c r="N732" s="111">
        <f t="shared" si="299"/>
        <v>0</v>
      </c>
      <c r="O732" s="120">
        <f t="shared" si="300"/>
        <v>3971.4306616597328</v>
      </c>
      <c r="P732" s="11">
        <f>SUM($O$2:$O732)</f>
        <v>1178365.3110880766</v>
      </c>
      <c r="Q732" s="121">
        <f t="shared" si="301"/>
        <v>1178.3653110880766</v>
      </c>
      <c r="R732" s="133">
        <f t="shared" si="302"/>
        <v>0</v>
      </c>
      <c r="S732" s="35">
        <f t="shared" si="320"/>
        <v>0</v>
      </c>
      <c r="T732" s="35">
        <f t="shared" si="321"/>
        <v>0</v>
      </c>
      <c r="U732" s="134">
        <f>SUM($R$2:$R732)</f>
        <v>-447590.25202119094</v>
      </c>
      <c r="V732" s="134">
        <f t="shared" si="303"/>
        <v>447590.25202119094</v>
      </c>
      <c r="W732" s="35">
        <f t="shared" si="304"/>
        <v>-447.59025202119096</v>
      </c>
      <c r="X732" s="135">
        <f t="shared" si="305"/>
        <v>447.59025202119096</v>
      </c>
      <c r="Y732" s="150">
        <f t="shared" si="306"/>
        <v>730.77505906688566</v>
      </c>
      <c r="Z732" s="11">
        <f t="shared" si="307"/>
        <v>3971.4306616597328</v>
      </c>
      <c r="AA732" s="12">
        <f>1/2*'Vehicle data and specs'!$C$6*$D732^2</f>
        <v>56483.555555555555</v>
      </c>
      <c r="AB732" s="113">
        <f t="shared" si="308"/>
        <v>56.483555555555554</v>
      </c>
      <c r="AC732" s="183">
        <f t="shared" si="322"/>
        <v>0.32732369752446572</v>
      </c>
      <c r="AD732" s="42">
        <f t="shared" si="309"/>
        <v>-0.12433062556144193</v>
      </c>
      <c r="AE732" s="42">
        <f t="shared" si="310"/>
        <v>0.12433062556144193</v>
      </c>
      <c r="AF732" s="153">
        <f t="shared" si="323"/>
        <v>0.2029930719630238</v>
      </c>
      <c r="AG732" s="156">
        <f t="shared" si="311"/>
        <v>358.07220161695278</v>
      </c>
      <c r="AH732" s="157">
        <f t="shared" si="312"/>
        <v>9.9464500449153545E-2</v>
      </c>
      <c r="AI732" s="160">
        <f t="shared" si="313"/>
        <v>3.9429955972565094</v>
      </c>
      <c r="AJ732" s="13">
        <f t="shared" si="314"/>
        <v>0</v>
      </c>
      <c r="AK732" s="13">
        <f t="shared" si="315"/>
        <v>0</v>
      </c>
      <c r="AL732" s="161">
        <f t="shared" si="316"/>
        <v>3.9429955972565094</v>
      </c>
    </row>
    <row r="733" spans="1:38" x14ac:dyDescent="0.45">
      <c r="A733" s="45" t="s">
        <v>2</v>
      </c>
      <c r="B733" s="17">
        <v>731</v>
      </c>
      <c r="C733" s="53">
        <v>142</v>
      </c>
      <c r="D733" s="59">
        <f t="shared" si="297"/>
        <v>11.638888888888888</v>
      </c>
      <c r="E733" s="61">
        <v>41.9</v>
      </c>
      <c r="F733" s="83">
        <f t="shared" si="317"/>
        <v>5.5555555555555358E-2</v>
      </c>
      <c r="G733" s="84">
        <f t="shared" si="318"/>
        <v>0.19999999999999929</v>
      </c>
      <c r="H733" s="93">
        <f>SUM($D$2:$D733)</f>
        <v>4309.2777777777801</v>
      </c>
      <c r="I733" s="94">
        <f t="shared" si="319"/>
        <v>11.66666666666697</v>
      </c>
      <c r="J733" s="100">
        <f>'Vehicle data and specs'!$C$6*$F733</f>
        <v>46.999999999999829</v>
      </c>
      <c r="K733" s="8">
        <f>'Vehicle data and specs'!$C$6*9.81*'Vehicle data and specs'!$C$17</f>
        <v>82.99260000000001</v>
      </c>
      <c r="L733" s="10">
        <f>(1/2)*'Vehicle data and specs'!$C$20*'Vehicle data and specs'!$C$11*'Vehicle data and specs'!$C$13*$D733^2</f>
        <v>59.324649257330243</v>
      </c>
      <c r="M733" s="101">
        <f t="shared" si="298"/>
        <v>189.31724925733008</v>
      </c>
      <c r="N733" s="111">
        <f t="shared" si="299"/>
        <v>0</v>
      </c>
      <c r="O733" s="120">
        <f t="shared" si="300"/>
        <v>2208.7012413355751</v>
      </c>
      <c r="P733" s="11">
        <f>SUM($O$2:$O733)</f>
        <v>1180574.0123294122</v>
      </c>
      <c r="Q733" s="121">
        <f t="shared" si="301"/>
        <v>1180.5740123294122</v>
      </c>
      <c r="R733" s="133">
        <f t="shared" si="302"/>
        <v>0</v>
      </c>
      <c r="S733" s="35">
        <f t="shared" si="320"/>
        <v>0</v>
      </c>
      <c r="T733" s="35">
        <f t="shared" si="321"/>
        <v>0</v>
      </c>
      <c r="U733" s="134">
        <f>SUM($R$2:$R733)</f>
        <v>-447590.25202119094</v>
      </c>
      <c r="V733" s="134">
        <f t="shared" si="303"/>
        <v>447590.25202119094</v>
      </c>
      <c r="W733" s="35">
        <f t="shared" si="304"/>
        <v>-447.59025202119096</v>
      </c>
      <c r="X733" s="135">
        <f t="shared" si="305"/>
        <v>447.59025202119096</v>
      </c>
      <c r="Y733" s="150">
        <f t="shared" si="306"/>
        <v>732.98376030822124</v>
      </c>
      <c r="Z733" s="11">
        <f t="shared" si="307"/>
        <v>2208.7012413355751</v>
      </c>
      <c r="AA733" s="12">
        <f>1/2*'Vehicle data and specs'!$C$6*$D733^2</f>
        <v>57301.159722222212</v>
      </c>
      <c r="AB733" s="113">
        <f t="shared" si="308"/>
        <v>57.301159722222209</v>
      </c>
      <c r="AC733" s="183">
        <f t="shared" si="322"/>
        <v>0.32793722564705896</v>
      </c>
      <c r="AD733" s="42">
        <f t="shared" si="309"/>
        <v>-0.12433062556144193</v>
      </c>
      <c r="AE733" s="42">
        <f t="shared" si="310"/>
        <v>0.12433062556144193</v>
      </c>
      <c r="AF733" s="153">
        <f t="shared" si="323"/>
        <v>0.20360660008561704</v>
      </c>
      <c r="AG733" s="156">
        <f t="shared" si="311"/>
        <v>358.07220161695278</v>
      </c>
      <c r="AH733" s="157">
        <f t="shared" si="312"/>
        <v>9.9464500449153545E-2</v>
      </c>
      <c r="AI733" s="160">
        <f t="shared" si="313"/>
        <v>2.2034424288561474</v>
      </c>
      <c r="AJ733" s="13">
        <f t="shared" si="314"/>
        <v>0</v>
      </c>
      <c r="AK733" s="13">
        <f t="shared" si="315"/>
        <v>0</v>
      </c>
      <c r="AL733" s="161">
        <f t="shared" si="316"/>
        <v>2.2034424288561474</v>
      </c>
    </row>
    <row r="734" spans="1:38" x14ac:dyDescent="0.45">
      <c r="A734" s="45" t="s">
        <v>2</v>
      </c>
      <c r="B734" s="17">
        <v>732</v>
      </c>
      <c r="C734" s="53">
        <v>143</v>
      </c>
      <c r="D734" s="59">
        <f t="shared" si="297"/>
        <v>11.666666666666666</v>
      </c>
      <c r="E734" s="61">
        <v>42</v>
      </c>
      <c r="F734" s="83">
        <f t="shared" si="317"/>
        <v>4.1666666666667261E-2</v>
      </c>
      <c r="G734" s="84">
        <f t="shared" si="318"/>
        <v>0.15000000000000213</v>
      </c>
      <c r="H734" s="93">
        <f>SUM($D$2:$D734)</f>
        <v>4320.9444444444471</v>
      </c>
      <c r="I734" s="94">
        <f t="shared" si="319"/>
        <v>11.722222222222626</v>
      </c>
      <c r="J734" s="100">
        <f>'Vehicle data and specs'!$C$6*$F734</f>
        <v>35.250000000000504</v>
      </c>
      <c r="K734" s="8">
        <f>'Vehicle data and specs'!$C$6*9.81*'Vehicle data and specs'!$C$17</f>
        <v>82.99260000000001</v>
      </c>
      <c r="L734" s="10">
        <f>(1/2)*'Vehicle data and specs'!$C$20*'Vehicle data and specs'!$C$11*'Vehicle data and specs'!$C$13*$D734^2</f>
        <v>59.608159722222219</v>
      </c>
      <c r="M734" s="101">
        <f t="shared" si="298"/>
        <v>177.85075972222273</v>
      </c>
      <c r="N734" s="111">
        <f t="shared" si="299"/>
        <v>0</v>
      </c>
      <c r="O734" s="120">
        <f t="shared" si="300"/>
        <v>2084.8061278550163</v>
      </c>
      <c r="P734" s="11">
        <f>SUM($O$2:$O734)</f>
        <v>1182658.8184572672</v>
      </c>
      <c r="Q734" s="121">
        <f t="shared" si="301"/>
        <v>1182.6588184572672</v>
      </c>
      <c r="R734" s="133">
        <f t="shared" si="302"/>
        <v>0</v>
      </c>
      <c r="S734" s="35">
        <f t="shared" si="320"/>
        <v>0</v>
      </c>
      <c r="T734" s="35">
        <f t="shared" si="321"/>
        <v>0</v>
      </c>
      <c r="U734" s="134">
        <f>SUM($R$2:$R734)</f>
        <v>-447590.25202119094</v>
      </c>
      <c r="V734" s="134">
        <f t="shared" si="303"/>
        <v>447590.25202119094</v>
      </c>
      <c r="W734" s="35">
        <f t="shared" si="304"/>
        <v>-447.59025202119096</v>
      </c>
      <c r="X734" s="135">
        <f t="shared" si="305"/>
        <v>447.59025202119096</v>
      </c>
      <c r="Y734" s="150">
        <f t="shared" si="306"/>
        <v>735.06856643607625</v>
      </c>
      <c r="Z734" s="11">
        <f t="shared" si="307"/>
        <v>2084.8061278550163</v>
      </c>
      <c r="AA734" s="12">
        <f>1/2*'Vehicle data and specs'!$C$6*$D734^2</f>
        <v>57574.999999999993</v>
      </c>
      <c r="AB734" s="113">
        <f t="shared" si="308"/>
        <v>57.574999999999996</v>
      </c>
      <c r="AC734" s="183">
        <f t="shared" si="322"/>
        <v>0.328516338460352</v>
      </c>
      <c r="AD734" s="42">
        <f t="shared" si="309"/>
        <v>-0.12433062556144193</v>
      </c>
      <c r="AE734" s="42">
        <f t="shared" si="310"/>
        <v>0.12433062556144193</v>
      </c>
      <c r="AF734" s="153">
        <f t="shared" si="323"/>
        <v>0.20418571289891008</v>
      </c>
      <c r="AG734" s="156">
        <f t="shared" si="311"/>
        <v>358.07220161695278</v>
      </c>
      <c r="AH734" s="157">
        <f t="shared" si="312"/>
        <v>9.9464500449153545E-2</v>
      </c>
      <c r="AI734" s="160">
        <f t="shared" si="313"/>
        <v>2.0749255300925982</v>
      </c>
      <c r="AJ734" s="13">
        <f t="shared" si="314"/>
        <v>0</v>
      </c>
      <c r="AK734" s="13">
        <f t="shared" si="315"/>
        <v>0</v>
      </c>
      <c r="AL734" s="161">
        <f t="shared" si="316"/>
        <v>2.0749255300925982</v>
      </c>
    </row>
    <row r="735" spans="1:38" x14ac:dyDescent="0.45">
      <c r="A735" s="45" t="s">
        <v>2</v>
      </c>
      <c r="B735" s="17">
        <v>733</v>
      </c>
      <c r="C735" s="53">
        <v>144</v>
      </c>
      <c r="D735" s="59">
        <f t="shared" si="297"/>
        <v>11.722222222222223</v>
      </c>
      <c r="E735" s="61">
        <v>42.2</v>
      </c>
      <c r="F735" s="83">
        <f t="shared" si="317"/>
        <v>5.5555555555555358E-2</v>
      </c>
      <c r="G735" s="84">
        <f t="shared" si="318"/>
        <v>0.19999999999999929</v>
      </c>
      <c r="H735" s="93">
        <f>SUM($D$2:$D735)</f>
        <v>4332.6666666666697</v>
      </c>
      <c r="I735" s="94">
        <f t="shared" si="319"/>
        <v>11.777777777777374</v>
      </c>
      <c r="J735" s="100">
        <f>'Vehicle data and specs'!$C$6*$F735</f>
        <v>46.999999999999829</v>
      </c>
      <c r="K735" s="8">
        <f>'Vehicle data and specs'!$C$6*9.81*'Vehicle data and specs'!$C$17</f>
        <v>82.99260000000001</v>
      </c>
      <c r="L735" s="10">
        <f>(1/2)*'Vehicle data and specs'!$C$20*'Vehicle data and specs'!$C$11*'Vehicle data and specs'!$C$13*$D735^2</f>
        <v>60.177208140432107</v>
      </c>
      <c r="M735" s="101">
        <f t="shared" si="298"/>
        <v>190.16980814043194</v>
      </c>
      <c r="N735" s="111">
        <f t="shared" si="299"/>
        <v>0</v>
      </c>
      <c r="O735" s="120">
        <f t="shared" si="300"/>
        <v>2239.777740320566</v>
      </c>
      <c r="P735" s="11">
        <f>SUM($O$2:$O735)</f>
        <v>1184898.5961975879</v>
      </c>
      <c r="Q735" s="121">
        <f t="shared" si="301"/>
        <v>1184.8985961975879</v>
      </c>
      <c r="R735" s="133">
        <f t="shared" si="302"/>
        <v>0</v>
      </c>
      <c r="S735" s="35">
        <f t="shared" si="320"/>
        <v>0</v>
      </c>
      <c r="T735" s="35">
        <f t="shared" si="321"/>
        <v>0</v>
      </c>
      <c r="U735" s="134">
        <f>SUM($R$2:$R735)</f>
        <v>-447590.25202119094</v>
      </c>
      <c r="V735" s="134">
        <f t="shared" si="303"/>
        <v>447590.25202119094</v>
      </c>
      <c r="W735" s="35">
        <f t="shared" si="304"/>
        <v>-447.59025202119096</v>
      </c>
      <c r="X735" s="135">
        <f t="shared" si="305"/>
        <v>447.59025202119096</v>
      </c>
      <c r="Y735" s="150">
        <f t="shared" si="306"/>
        <v>737.30834417639699</v>
      </c>
      <c r="Z735" s="11">
        <f t="shared" si="307"/>
        <v>2239.777740320566</v>
      </c>
      <c r="AA735" s="12">
        <f>1/2*'Vehicle data and specs'!$C$6*$D735^2</f>
        <v>58124.638888888898</v>
      </c>
      <c r="AB735" s="113">
        <f t="shared" si="308"/>
        <v>58.124638888888896</v>
      </c>
      <c r="AC735" s="183">
        <f t="shared" si="322"/>
        <v>0.32913849894377445</v>
      </c>
      <c r="AD735" s="42">
        <f t="shared" si="309"/>
        <v>-0.12433062556144193</v>
      </c>
      <c r="AE735" s="42">
        <f t="shared" si="310"/>
        <v>0.12433062556144193</v>
      </c>
      <c r="AF735" s="153">
        <f t="shared" si="323"/>
        <v>0.20480787338233253</v>
      </c>
      <c r="AG735" s="156">
        <f t="shared" si="311"/>
        <v>358.07220161695278</v>
      </c>
      <c r="AH735" s="157">
        <f t="shared" si="312"/>
        <v>9.9464500449153545E-2</v>
      </c>
      <c r="AI735" s="160">
        <f t="shared" si="313"/>
        <v>2.2292127509795079</v>
      </c>
      <c r="AJ735" s="13">
        <f t="shared" si="314"/>
        <v>0</v>
      </c>
      <c r="AK735" s="13">
        <f t="shared" si="315"/>
        <v>0</v>
      </c>
      <c r="AL735" s="161">
        <f t="shared" si="316"/>
        <v>2.2292127509795079</v>
      </c>
    </row>
    <row r="736" spans="1:38" x14ac:dyDescent="0.45">
      <c r="A736" s="45" t="s">
        <v>2</v>
      </c>
      <c r="B736" s="17">
        <v>734</v>
      </c>
      <c r="C736" s="53">
        <v>145</v>
      </c>
      <c r="D736" s="59">
        <f t="shared" si="297"/>
        <v>11.777777777777777</v>
      </c>
      <c r="E736" s="61">
        <v>42.4</v>
      </c>
      <c r="F736" s="83">
        <f t="shared" si="317"/>
        <v>6.9444444444444448E-2</v>
      </c>
      <c r="G736" s="84">
        <f t="shared" si="318"/>
        <v>0.25</v>
      </c>
      <c r="H736" s="93">
        <f>SUM($D$2:$D736)</f>
        <v>4344.4444444444471</v>
      </c>
      <c r="I736" s="94">
        <f t="shared" si="319"/>
        <v>11.861111111111313</v>
      </c>
      <c r="J736" s="100">
        <f>'Vehicle data and specs'!$C$6*$F736</f>
        <v>58.75</v>
      </c>
      <c r="K736" s="8">
        <f>'Vehicle data and specs'!$C$6*9.81*'Vehicle data and specs'!$C$17</f>
        <v>82.99260000000001</v>
      </c>
      <c r="L736" s="10">
        <f>(1/2)*'Vehicle data and specs'!$C$20*'Vehicle data and specs'!$C$11*'Vehicle data and specs'!$C$13*$D736^2</f>
        <v>60.748959876543204</v>
      </c>
      <c r="M736" s="101">
        <f t="shared" si="298"/>
        <v>202.49155987654322</v>
      </c>
      <c r="N736" s="111">
        <f t="shared" si="299"/>
        <v>0</v>
      </c>
      <c r="O736" s="120">
        <f t="shared" si="300"/>
        <v>2401.7748907579285</v>
      </c>
      <c r="P736" s="11">
        <f>SUM($O$2:$O736)</f>
        <v>1187300.3710883458</v>
      </c>
      <c r="Q736" s="121">
        <f t="shared" si="301"/>
        <v>1187.3003710883459</v>
      </c>
      <c r="R736" s="133">
        <f t="shared" si="302"/>
        <v>0</v>
      </c>
      <c r="S736" s="35">
        <f t="shared" si="320"/>
        <v>0</v>
      </c>
      <c r="T736" s="35">
        <f t="shared" si="321"/>
        <v>0</v>
      </c>
      <c r="U736" s="134">
        <f>SUM($R$2:$R736)</f>
        <v>-447590.25202119094</v>
      </c>
      <c r="V736" s="134">
        <f t="shared" si="303"/>
        <v>447590.25202119094</v>
      </c>
      <c r="W736" s="35">
        <f t="shared" si="304"/>
        <v>-447.59025202119096</v>
      </c>
      <c r="X736" s="135">
        <f t="shared" si="305"/>
        <v>447.59025202119096</v>
      </c>
      <c r="Y736" s="150">
        <f t="shared" si="306"/>
        <v>739.71011906715489</v>
      </c>
      <c r="Z736" s="11">
        <f t="shared" si="307"/>
        <v>2401.7748907579285</v>
      </c>
      <c r="AA736" s="12">
        <f>1/2*'Vehicle data and specs'!$C$6*$D736^2</f>
        <v>58676.888888888876</v>
      </c>
      <c r="AB736" s="113">
        <f t="shared" si="308"/>
        <v>58.676888888888875</v>
      </c>
      <c r="AC736" s="183">
        <f t="shared" si="322"/>
        <v>0.32980565863565164</v>
      </c>
      <c r="AD736" s="42">
        <f t="shared" si="309"/>
        <v>-0.12433062556144193</v>
      </c>
      <c r="AE736" s="42">
        <f t="shared" si="310"/>
        <v>0.12433062556144193</v>
      </c>
      <c r="AF736" s="153">
        <f t="shared" si="323"/>
        <v>0.20547503307420972</v>
      </c>
      <c r="AG736" s="156">
        <f t="shared" si="311"/>
        <v>358.07220161695278</v>
      </c>
      <c r="AH736" s="157">
        <f t="shared" si="312"/>
        <v>9.9464500449153545E-2</v>
      </c>
      <c r="AI736" s="160">
        <f t="shared" si="313"/>
        <v>2.3849005941015089</v>
      </c>
      <c r="AJ736" s="13">
        <f t="shared" si="314"/>
        <v>0</v>
      </c>
      <c r="AK736" s="13">
        <f t="shared" si="315"/>
        <v>0</v>
      </c>
      <c r="AL736" s="161">
        <f t="shared" si="316"/>
        <v>2.3849005941015089</v>
      </c>
    </row>
    <row r="737" spans="1:38" x14ac:dyDescent="0.45">
      <c r="A737" s="45" t="s">
        <v>2</v>
      </c>
      <c r="B737" s="17">
        <v>735</v>
      </c>
      <c r="C737" s="53">
        <v>146</v>
      </c>
      <c r="D737" s="59">
        <f t="shared" si="297"/>
        <v>11.861111111111112</v>
      </c>
      <c r="E737" s="61">
        <v>42.7</v>
      </c>
      <c r="F737" s="83">
        <f t="shared" si="317"/>
        <v>9.7222222222222612E-2</v>
      </c>
      <c r="G737" s="84">
        <f t="shared" si="318"/>
        <v>0.35000000000000142</v>
      </c>
      <c r="H737" s="93">
        <f>SUM($D$2:$D737)</f>
        <v>4356.3055555555584</v>
      </c>
      <c r="I737" s="94">
        <f t="shared" si="319"/>
        <v>11.972222222222626</v>
      </c>
      <c r="J737" s="100">
        <f>'Vehicle data and specs'!$C$6*$F737</f>
        <v>82.250000000000327</v>
      </c>
      <c r="K737" s="8">
        <f>'Vehicle data and specs'!$C$6*9.81*'Vehicle data and specs'!$C$17</f>
        <v>82.99260000000001</v>
      </c>
      <c r="L737" s="10">
        <f>(1/2)*'Vehicle data and specs'!$C$20*'Vehicle data and specs'!$C$11*'Vehicle data and specs'!$C$13*$D737^2</f>
        <v>61.611656201774714</v>
      </c>
      <c r="M737" s="101">
        <f t="shared" si="298"/>
        <v>226.85425620177503</v>
      </c>
      <c r="N737" s="111">
        <f t="shared" si="299"/>
        <v>0</v>
      </c>
      <c r="O737" s="120">
        <f t="shared" si="300"/>
        <v>2715.9495673046763</v>
      </c>
      <c r="P737" s="11">
        <f>SUM($O$2:$O737)</f>
        <v>1190016.3206556505</v>
      </c>
      <c r="Q737" s="121">
        <f t="shared" si="301"/>
        <v>1190.0163206556504</v>
      </c>
      <c r="R737" s="133">
        <f t="shared" si="302"/>
        <v>0</v>
      </c>
      <c r="S737" s="35">
        <f t="shared" si="320"/>
        <v>0</v>
      </c>
      <c r="T737" s="35">
        <f t="shared" si="321"/>
        <v>0</v>
      </c>
      <c r="U737" s="134">
        <f>SUM($R$2:$R737)</f>
        <v>-447590.25202119094</v>
      </c>
      <c r="V737" s="134">
        <f t="shared" si="303"/>
        <v>447590.25202119094</v>
      </c>
      <c r="W737" s="35">
        <f t="shared" si="304"/>
        <v>-447.59025202119096</v>
      </c>
      <c r="X737" s="135">
        <f t="shared" si="305"/>
        <v>447.59025202119096</v>
      </c>
      <c r="Y737" s="150">
        <f t="shared" si="306"/>
        <v>742.4260686344594</v>
      </c>
      <c r="Z737" s="11">
        <f t="shared" si="307"/>
        <v>2715.9495673046763</v>
      </c>
      <c r="AA737" s="12">
        <f>1/2*'Vehicle data and specs'!$C$6*$D737^2</f>
        <v>59510.159722222241</v>
      </c>
      <c r="AB737" s="113">
        <f t="shared" si="308"/>
        <v>59.510159722222241</v>
      </c>
      <c r="AC737" s="183">
        <f t="shared" si="322"/>
        <v>0.33056008907101397</v>
      </c>
      <c r="AD737" s="42">
        <f t="shared" si="309"/>
        <v>-0.12433062556144193</v>
      </c>
      <c r="AE737" s="42">
        <f t="shared" si="310"/>
        <v>0.12433062556144193</v>
      </c>
      <c r="AF737" s="153">
        <f t="shared" si="323"/>
        <v>0.20622946350957205</v>
      </c>
      <c r="AG737" s="156">
        <f t="shared" si="311"/>
        <v>358.07220161695278</v>
      </c>
      <c r="AH737" s="157">
        <f t="shared" si="312"/>
        <v>9.9464500449153545E-2</v>
      </c>
      <c r="AI737" s="160">
        <f t="shared" si="313"/>
        <v>2.6907435388377205</v>
      </c>
      <c r="AJ737" s="13">
        <f t="shared" si="314"/>
        <v>0</v>
      </c>
      <c r="AK737" s="13">
        <f t="shared" si="315"/>
        <v>0</v>
      </c>
      <c r="AL737" s="161">
        <f t="shared" si="316"/>
        <v>2.6907435388377205</v>
      </c>
    </row>
    <row r="738" spans="1:38" x14ac:dyDescent="0.45">
      <c r="A738" s="45" t="s">
        <v>2</v>
      </c>
      <c r="B738" s="17">
        <v>736</v>
      </c>
      <c r="C738" s="53">
        <v>147</v>
      </c>
      <c r="D738" s="59">
        <f t="shared" si="297"/>
        <v>11.972222222222223</v>
      </c>
      <c r="E738" s="61">
        <v>43.1</v>
      </c>
      <c r="F738" s="83">
        <f t="shared" si="317"/>
        <v>0.1388888888888889</v>
      </c>
      <c r="G738" s="84">
        <f t="shared" si="318"/>
        <v>0.5</v>
      </c>
      <c r="H738" s="93">
        <f>SUM($D$2:$D738)</f>
        <v>4368.277777777781</v>
      </c>
      <c r="I738" s="94">
        <f t="shared" si="319"/>
        <v>12.138888888888687</v>
      </c>
      <c r="J738" s="100">
        <f>'Vehicle data and specs'!$C$6*$F738</f>
        <v>117.5</v>
      </c>
      <c r="K738" s="8">
        <f>'Vehicle data and specs'!$C$6*9.81*'Vehicle data and specs'!$C$17</f>
        <v>82.99260000000001</v>
      </c>
      <c r="L738" s="10">
        <f>(1/2)*'Vehicle data and specs'!$C$20*'Vehicle data and specs'!$C$11*'Vehicle data and specs'!$C$13*$D738^2</f>
        <v>62.771379581404332</v>
      </c>
      <c r="M738" s="101">
        <f t="shared" si="298"/>
        <v>263.26397958140433</v>
      </c>
      <c r="N738" s="111">
        <f t="shared" si="299"/>
        <v>0</v>
      </c>
      <c r="O738" s="120">
        <f t="shared" si="300"/>
        <v>3195.7321965853271</v>
      </c>
      <c r="P738" s="11">
        <f>SUM($O$2:$O738)</f>
        <v>1193212.0528522357</v>
      </c>
      <c r="Q738" s="121">
        <f t="shared" si="301"/>
        <v>1193.2120528522357</v>
      </c>
      <c r="R738" s="133">
        <f t="shared" si="302"/>
        <v>0</v>
      </c>
      <c r="S738" s="35">
        <f t="shared" si="320"/>
        <v>0</v>
      </c>
      <c r="T738" s="35">
        <f t="shared" si="321"/>
        <v>0</v>
      </c>
      <c r="U738" s="134">
        <f>SUM($R$2:$R738)</f>
        <v>-447590.25202119094</v>
      </c>
      <c r="V738" s="134">
        <f t="shared" si="303"/>
        <v>447590.25202119094</v>
      </c>
      <c r="W738" s="35">
        <f t="shared" si="304"/>
        <v>-447.59025202119096</v>
      </c>
      <c r="X738" s="135">
        <f t="shared" si="305"/>
        <v>447.59025202119096</v>
      </c>
      <c r="Y738" s="150">
        <f t="shared" si="306"/>
        <v>745.62180083104477</v>
      </c>
      <c r="Z738" s="11">
        <f t="shared" si="307"/>
        <v>3195.7321965853271</v>
      </c>
      <c r="AA738" s="12">
        <f>1/2*'Vehicle data and specs'!$C$6*$D738^2</f>
        <v>60630.326388888898</v>
      </c>
      <c r="AB738" s="113">
        <f t="shared" si="308"/>
        <v>60.630326388888896</v>
      </c>
      <c r="AC738" s="183">
        <f t="shared" si="322"/>
        <v>0.33144779245895439</v>
      </c>
      <c r="AD738" s="42">
        <f t="shared" si="309"/>
        <v>-0.12433062556144193</v>
      </c>
      <c r="AE738" s="42">
        <f t="shared" si="310"/>
        <v>0.12433062556144193</v>
      </c>
      <c r="AF738" s="153">
        <f t="shared" si="323"/>
        <v>0.20711716689751247</v>
      </c>
      <c r="AG738" s="156">
        <f t="shared" si="311"/>
        <v>358.07220161695278</v>
      </c>
      <c r="AH738" s="157">
        <f t="shared" si="312"/>
        <v>9.9464500449153545E-2</v>
      </c>
      <c r="AI738" s="160">
        <f t="shared" si="313"/>
        <v>3.1518548666551465</v>
      </c>
      <c r="AJ738" s="13">
        <f t="shared" si="314"/>
        <v>0</v>
      </c>
      <c r="AK738" s="13">
        <f t="shared" si="315"/>
        <v>0</v>
      </c>
      <c r="AL738" s="161">
        <f t="shared" si="316"/>
        <v>3.1518548666551465</v>
      </c>
    </row>
    <row r="739" spans="1:38" x14ac:dyDescent="0.45">
      <c r="A739" s="45" t="s">
        <v>2</v>
      </c>
      <c r="B739" s="17">
        <v>737</v>
      </c>
      <c r="C739" s="53">
        <v>148</v>
      </c>
      <c r="D739" s="59">
        <f t="shared" si="297"/>
        <v>12.138888888888889</v>
      </c>
      <c r="E739" s="61">
        <v>43.7</v>
      </c>
      <c r="F739" s="83">
        <f t="shared" si="317"/>
        <v>0.12499999999999981</v>
      </c>
      <c r="G739" s="84">
        <f t="shared" si="318"/>
        <v>0.44999999999999929</v>
      </c>
      <c r="H739" s="93">
        <f>SUM($D$2:$D739)</f>
        <v>4380.4166666666697</v>
      </c>
      <c r="I739" s="94">
        <f t="shared" si="319"/>
        <v>12.222222222222626</v>
      </c>
      <c r="J739" s="100">
        <f>'Vehicle data and specs'!$C$6*$F739</f>
        <v>105.74999999999983</v>
      </c>
      <c r="K739" s="8">
        <f>'Vehicle data and specs'!$C$6*9.81*'Vehicle data and specs'!$C$17</f>
        <v>82.99260000000001</v>
      </c>
      <c r="L739" s="10">
        <f>(1/2)*'Vehicle data and specs'!$C$20*'Vehicle data and specs'!$C$11*'Vehicle data and specs'!$C$13*$D739^2</f>
        <v>64.531239535108028</v>
      </c>
      <c r="M739" s="101">
        <f t="shared" si="298"/>
        <v>253.27383953510787</v>
      </c>
      <c r="N739" s="111">
        <f t="shared" si="299"/>
        <v>0</v>
      </c>
      <c r="O739" s="120">
        <f t="shared" si="300"/>
        <v>3095.5691498736428</v>
      </c>
      <c r="P739" s="11">
        <f>SUM($O$2:$O739)</f>
        <v>1196307.6220021094</v>
      </c>
      <c r="Q739" s="121">
        <f t="shared" si="301"/>
        <v>1196.3076220021094</v>
      </c>
      <c r="R739" s="133">
        <f t="shared" si="302"/>
        <v>0</v>
      </c>
      <c r="S739" s="35">
        <f t="shared" si="320"/>
        <v>0</v>
      </c>
      <c r="T739" s="35">
        <f t="shared" si="321"/>
        <v>0</v>
      </c>
      <c r="U739" s="134">
        <f>SUM($R$2:$R739)</f>
        <v>-447590.25202119094</v>
      </c>
      <c r="V739" s="134">
        <f t="shared" si="303"/>
        <v>447590.25202119094</v>
      </c>
      <c r="W739" s="35">
        <f t="shared" si="304"/>
        <v>-447.59025202119096</v>
      </c>
      <c r="X739" s="135">
        <f t="shared" si="305"/>
        <v>447.59025202119096</v>
      </c>
      <c r="Y739" s="150">
        <f t="shared" si="306"/>
        <v>748.71736998091842</v>
      </c>
      <c r="Z739" s="11">
        <f t="shared" si="307"/>
        <v>3095.5691498736428</v>
      </c>
      <c r="AA739" s="12">
        <f>1/2*'Vehicle data and specs'!$C$6*$D739^2</f>
        <v>62330.159722222226</v>
      </c>
      <c r="AB739" s="113">
        <f t="shared" si="308"/>
        <v>62.330159722222227</v>
      </c>
      <c r="AC739" s="183">
        <f t="shared" si="322"/>
        <v>0.33230767277836371</v>
      </c>
      <c r="AD739" s="42">
        <f t="shared" si="309"/>
        <v>-0.12433062556144193</v>
      </c>
      <c r="AE739" s="42">
        <f t="shared" si="310"/>
        <v>0.12433062556144193</v>
      </c>
      <c r="AF739" s="153">
        <f t="shared" si="323"/>
        <v>0.20797704721692178</v>
      </c>
      <c r="AG739" s="156">
        <f t="shared" si="311"/>
        <v>358.07220161695278</v>
      </c>
      <c r="AH739" s="157">
        <f t="shared" si="312"/>
        <v>9.9464500449153545E-2</v>
      </c>
      <c r="AI739" s="160">
        <f t="shared" si="313"/>
        <v>3.0744629965789487</v>
      </c>
      <c r="AJ739" s="13">
        <f t="shared" si="314"/>
        <v>0</v>
      </c>
      <c r="AK739" s="13">
        <f t="shared" si="315"/>
        <v>0</v>
      </c>
      <c r="AL739" s="161">
        <f t="shared" si="316"/>
        <v>3.0744629965789487</v>
      </c>
    </row>
    <row r="740" spans="1:38" x14ac:dyDescent="0.45">
      <c r="A740" s="45" t="s">
        <v>2</v>
      </c>
      <c r="B740" s="17">
        <v>738</v>
      </c>
      <c r="C740" s="53">
        <v>149</v>
      </c>
      <c r="D740" s="59">
        <f t="shared" si="297"/>
        <v>12.222222222222221</v>
      </c>
      <c r="E740" s="61">
        <v>44</v>
      </c>
      <c r="F740" s="83">
        <f t="shared" si="317"/>
        <v>5.5555555555555358E-2</v>
      </c>
      <c r="G740" s="84">
        <f t="shared" si="318"/>
        <v>0.19999999999999929</v>
      </c>
      <c r="H740" s="93">
        <f>SUM($D$2:$D740)</f>
        <v>4392.6388888888923</v>
      </c>
      <c r="I740" s="94">
        <f t="shared" si="319"/>
        <v>12.25</v>
      </c>
      <c r="J740" s="100">
        <f>'Vehicle data and specs'!$C$6*$F740</f>
        <v>46.999999999999829</v>
      </c>
      <c r="K740" s="8">
        <f>'Vehicle data and specs'!$C$6*9.81*'Vehicle data and specs'!$C$17</f>
        <v>82.99260000000001</v>
      </c>
      <c r="L740" s="10">
        <f>(1/2)*'Vehicle data and specs'!$C$20*'Vehicle data and specs'!$C$11*'Vehicle data and specs'!$C$13*$D740^2</f>
        <v>65.420293209876547</v>
      </c>
      <c r="M740" s="101">
        <f t="shared" si="298"/>
        <v>195.41289320987639</v>
      </c>
      <c r="N740" s="111">
        <f t="shared" si="299"/>
        <v>0</v>
      </c>
      <c r="O740" s="120">
        <f t="shared" si="300"/>
        <v>2393.8079418209859</v>
      </c>
      <c r="P740" s="11">
        <f>SUM($O$2:$O740)</f>
        <v>1198701.4299439304</v>
      </c>
      <c r="Q740" s="121">
        <f t="shared" si="301"/>
        <v>1198.7014299439304</v>
      </c>
      <c r="R740" s="133">
        <f t="shared" si="302"/>
        <v>0</v>
      </c>
      <c r="S740" s="35">
        <f t="shared" si="320"/>
        <v>0</v>
      </c>
      <c r="T740" s="35">
        <f t="shared" si="321"/>
        <v>0</v>
      </c>
      <c r="U740" s="134">
        <f>SUM($R$2:$R740)</f>
        <v>-447590.25202119094</v>
      </c>
      <c r="V740" s="134">
        <f t="shared" si="303"/>
        <v>447590.25202119094</v>
      </c>
      <c r="W740" s="35">
        <f t="shared" si="304"/>
        <v>-447.59025202119096</v>
      </c>
      <c r="X740" s="135">
        <f t="shared" si="305"/>
        <v>447.59025202119096</v>
      </c>
      <c r="Y740" s="150">
        <f t="shared" si="306"/>
        <v>751.11117792273944</v>
      </c>
      <c r="Z740" s="11">
        <f t="shared" si="307"/>
        <v>2393.8079418209859</v>
      </c>
      <c r="AA740" s="12">
        <f>1/2*'Vehicle data and specs'!$C$6*$D740^2</f>
        <v>63188.888888888883</v>
      </c>
      <c r="AB740" s="113">
        <f t="shared" si="308"/>
        <v>63.188888888888883</v>
      </c>
      <c r="AC740" s="183">
        <f t="shared" si="322"/>
        <v>0.33297261942886958</v>
      </c>
      <c r="AD740" s="42">
        <f t="shared" si="309"/>
        <v>-0.12433062556144193</v>
      </c>
      <c r="AE740" s="42">
        <f t="shared" si="310"/>
        <v>0.12433062556144193</v>
      </c>
      <c r="AF740" s="153">
        <f t="shared" si="323"/>
        <v>0.20864199386742766</v>
      </c>
      <c r="AG740" s="156">
        <f t="shared" si="311"/>
        <v>358.07220161695278</v>
      </c>
      <c r="AH740" s="157">
        <f t="shared" si="312"/>
        <v>9.9464500449153545E-2</v>
      </c>
      <c r="AI740" s="160">
        <f t="shared" si="313"/>
        <v>2.3883798058984889</v>
      </c>
      <c r="AJ740" s="13">
        <f t="shared" si="314"/>
        <v>0</v>
      </c>
      <c r="AK740" s="13">
        <f t="shared" si="315"/>
        <v>0</v>
      </c>
      <c r="AL740" s="161">
        <f t="shared" si="316"/>
        <v>2.3883798058984889</v>
      </c>
    </row>
    <row r="741" spans="1:38" x14ac:dyDescent="0.45">
      <c r="A741" s="45" t="s">
        <v>2</v>
      </c>
      <c r="B741" s="17">
        <v>739</v>
      </c>
      <c r="C741" s="53">
        <v>150</v>
      </c>
      <c r="D741" s="59">
        <f t="shared" si="297"/>
        <v>12.25</v>
      </c>
      <c r="E741" s="61">
        <v>44.1</v>
      </c>
      <c r="F741" s="83">
        <f t="shared" si="317"/>
        <v>0.18055555555555516</v>
      </c>
      <c r="G741" s="84">
        <f t="shared" si="318"/>
        <v>0.64999999999999858</v>
      </c>
      <c r="H741" s="93">
        <f>SUM($D$2:$D741)</f>
        <v>4404.8888888888923</v>
      </c>
      <c r="I741" s="94">
        <f t="shared" si="319"/>
        <v>12.58333333333303</v>
      </c>
      <c r="J741" s="100">
        <f>'Vehicle data and specs'!$C$6*$F741</f>
        <v>152.74999999999966</v>
      </c>
      <c r="K741" s="8">
        <f>'Vehicle data and specs'!$C$6*9.81*'Vehicle data and specs'!$C$17</f>
        <v>82.99260000000001</v>
      </c>
      <c r="L741" s="10">
        <f>(1/2)*'Vehicle data and specs'!$C$20*'Vehicle data and specs'!$C$11*'Vehicle data and specs'!$C$13*$D741^2</f>
        <v>65.717996093750003</v>
      </c>
      <c r="M741" s="101">
        <f t="shared" si="298"/>
        <v>301.4605960937497</v>
      </c>
      <c r="N741" s="111">
        <f t="shared" si="299"/>
        <v>0</v>
      </c>
      <c r="O741" s="120">
        <f t="shared" si="300"/>
        <v>3793.3791675129255</v>
      </c>
      <c r="P741" s="11">
        <f>SUM($O$2:$O741)</f>
        <v>1202494.8091114433</v>
      </c>
      <c r="Q741" s="121">
        <f t="shared" si="301"/>
        <v>1202.4948091114434</v>
      </c>
      <c r="R741" s="133">
        <f t="shared" si="302"/>
        <v>0</v>
      </c>
      <c r="S741" s="35">
        <f t="shared" si="320"/>
        <v>0</v>
      </c>
      <c r="T741" s="35">
        <f t="shared" si="321"/>
        <v>0</v>
      </c>
      <c r="U741" s="134">
        <f>SUM($R$2:$R741)</f>
        <v>-447590.25202119094</v>
      </c>
      <c r="V741" s="134">
        <f t="shared" si="303"/>
        <v>447590.25202119094</v>
      </c>
      <c r="W741" s="35">
        <f t="shared" si="304"/>
        <v>-447.59025202119096</v>
      </c>
      <c r="X741" s="135">
        <f t="shared" si="305"/>
        <v>447.59025202119096</v>
      </c>
      <c r="Y741" s="150">
        <f t="shared" si="306"/>
        <v>754.90455709025241</v>
      </c>
      <c r="Z741" s="11">
        <f t="shared" si="307"/>
        <v>3793.3791675129255</v>
      </c>
      <c r="AA741" s="12">
        <f>1/2*'Vehicle data and specs'!$C$6*$D741^2</f>
        <v>63476.4375</v>
      </c>
      <c r="AB741" s="113">
        <f t="shared" si="308"/>
        <v>63.476437500000003</v>
      </c>
      <c r="AC741" s="183">
        <f t="shared" si="322"/>
        <v>0.33402633586428981</v>
      </c>
      <c r="AD741" s="42">
        <f t="shared" si="309"/>
        <v>-0.12433062556144193</v>
      </c>
      <c r="AE741" s="42">
        <f t="shared" si="310"/>
        <v>0.12433062556144193</v>
      </c>
      <c r="AF741" s="153">
        <f t="shared" si="323"/>
        <v>0.20969571030284789</v>
      </c>
      <c r="AG741" s="156">
        <f t="shared" si="311"/>
        <v>358.07220161695278</v>
      </c>
      <c r="AH741" s="157">
        <f t="shared" si="312"/>
        <v>9.9464500449153545E-2</v>
      </c>
      <c r="AI741" s="160">
        <f t="shared" si="313"/>
        <v>3.6928923021484339</v>
      </c>
      <c r="AJ741" s="13">
        <f t="shared" si="314"/>
        <v>0</v>
      </c>
      <c r="AK741" s="13">
        <f t="shared" si="315"/>
        <v>0</v>
      </c>
      <c r="AL741" s="161">
        <f t="shared" si="316"/>
        <v>3.6928923021484339</v>
      </c>
    </row>
    <row r="742" spans="1:38" x14ac:dyDescent="0.45">
      <c r="A742" s="45" t="s">
        <v>2</v>
      </c>
      <c r="B742" s="17">
        <v>740</v>
      </c>
      <c r="C742" s="53">
        <v>151</v>
      </c>
      <c r="D742" s="59">
        <f t="shared" si="297"/>
        <v>12.583333333333332</v>
      </c>
      <c r="E742" s="61">
        <v>45.3</v>
      </c>
      <c r="F742" s="83">
        <f t="shared" si="317"/>
        <v>0.31944444444444403</v>
      </c>
      <c r="G742" s="84">
        <f t="shared" si="318"/>
        <v>1.1499999999999986</v>
      </c>
      <c r="H742" s="93">
        <f>SUM($D$2:$D742)</f>
        <v>4417.4722222222254</v>
      </c>
      <c r="I742" s="94">
        <f t="shared" si="319"/>
        <v>12.888888888888687</v>
      </c>
      <c r="J742" s="100">
        <f>'Vehicle data and specs'!$C$6*$F742</f>
        <v>270.24999999999966</v>
      </c>
      <c r="K742" s="8">
        <f>'Vehicle data and specs'!$C$6*9.81*'Vehicle data and specs'!$C$17</f>
        <v>82.99260000000001</v>
      </c>
      <c r="L742" s="10">
        <f>(1/2)*'Vehicle data and specs'!$C$20*'Vehicle data and specs'!$C$11*'Vehicle data and specs'!$C$13*$D742^2</f>
        <v>69.343145399305541</v>
      </c>
      <c r="M742" s="101">
        <f t="shared" si="298"/>
        <v>422.58574539930521</v>
      </c>
      <c r="N742" s="111">
        <f t="shared" si="299"/>
        <v>0</v>
      </c>
      <c r="O742" s="120">
        <f t="shared" si="300"/>
        <v>5446.6607184798486</v>
      </c>
      <c r="P742" s="11">
        <f>SUM($O$2:$O742)</f>
        <v>1207941.4698299232</v>
      </c>
      <c r="Q742" s="121">
        <f t="shared" si="301"/>
        <v>1207.9414698299233</v>
      </c>
      <c r="R742" s="133">
        <f t="shared" si="302"/>
        <v>0</v>
      </c>
      <c r="S742" s="35">
        <f t="shared" si="320"/>
        <v>0</v>
      </c>
      <c r="T742" s="35">
        <f t="shared" si="321"/>
        <v>0</v>
      </c>
      <c r="U742" s="134">
        <f>SUM($R$2:$R742)</f>
        <v>-447590.25202119094</v>
      </c>
      <c r="V742" s="134">
        <f t="shared" si="303"/>
        <v>447590.25202119094</v>
      </c>
      <c r="W742" s="35">
        <f t="shared" si="304"/>
        <v>-447.59025202119096</v>
      </c>
      <c r="X742" s="135">
        <f t="shared" si="305"/>
        <v>447.59025202119096</v>
      </c>
      <c r="Y742" s="150">
        <f t="shared" si="306"/>
        <v>760.35121780873237</v>
      </c>
      <c r="Z742" s="11">
        <f t="shared" si="307"/>
        <v>5446.6607184798486</v>
      </c>
      <c r="AA742" s="12">
        <f>1/2*'Vehicle data and specs'!$C$6*$D742^2</f>
        <v>66977.937499999985</v>
      </c>
      <c r="AB742" s="113">
        <f t="shared" si="308"/>
        <v>66.977937499999982</v>
      </c>
      <c r="AC742" s="183">
        <f t="shared" si="322"/>
        <v>0.33553929717497871</v>
      </c>
      <c r="AD742" s="42">
        <f t="shared" si="309"/>
        <v>-0.12433062556144193</v>
      </c>
      <c r="AE742" s="42">
        <f t="shared" si="310"/>
        <v>0.12433062556144193</v>
      </c>
      <c r="AF742" s="153">
        <f t="shared" si="323"/>
        <v>0.21120867161353679</v>
      </c>
      <c r="AG742" s="156">
        <f t="shared" si="311"/>
        <v>358.07220161695278</v>
      </c>
      <c r="AH742" s="157">
        <f t="shared" si="312"/>
        <v>9.9464500449153545E-2</v>
      </c>
      <c r="AI742" s="160">
        <f t="shared" si="313"/>
        <v>5.3175372962745904</v>
      </c>
      <c r="AJ742" s="13">
        <f t="shared" si="314"/>
        <v>0</v>
      </c>
      <c r="AK742" s="13">
        <f t="shared" si="315"/>
        <v>0</v>
      </c>
      <c r="AL742" s="161">
        <f t="shared" si="316"/>
        <v>5.3175372962745904</v>
      </c>
    </row>
    <row r="743" spans="1:38" x14ac:dyDescent="0.45">
      <c r="A743" s="45" t="s">
        <v>2</v>
      </c>
      <c r="B743" s="17">
        <v>741</v>
      </c>
      <c r="C743" s="53">
        <v>152</v>
      </c>
      <c r="D743" s="59">
        <f t="shared" si="297"/>
        <v>12.888888888888888</v>
      </c>
      <c r="E743" s="61">
        <v>46.4</v>
      </c>
      <c r="F743" s="83">
        <f t="shared" si="317"/>
        <v>0.26388888888888967</v>
      </c>
      <c r="G743" s="84">
        <f t="shared" si="318"/>
        <v>0.95000000000000284</v>
      </c>
      <c r="H743" s="93">
        <f>SUM($D$2:$D743)</f>
        <v>4430.361111111114</v>
      </c>
      <c r="I743" s="94">
        <f t="shared" si="319"/>
        <v>13.111111111111313</v>
      </c>
      <c r="J743" s="100">
        <f>'Vehicle data and specs'!$C$6*$F743</f>
        <v>223.25000000000065</v>
      </c>
      <c r="K743" s="8">
        <f>'Vehicle data and specs'!$C$6*9.81*'Vehicle data and specs'!$C$17</f>
        <v>82.99260000000001</v>
      </c>
      <c r="L743" s="10">
        <f>(1/2)*'Vehicle data and specs'!$C$20*'Vehicle data and specs'!$C$11*'Vehicle data and specs'!$C$13*$D743^2</f>
        <v>72.751691358024672</v>
      </c>
      <c r="M743" s="101">
        <f t="shared" si="298"/>
        <v>378.99429135802535</v>
      </c>
      <c r="N743" s="111">
        <f t="shared" si="299"/>
        <v>0</v>
      </c>
      <c r="O743" s="120">
        <f t="shared" si="300"/>
        <v>4969.0362644719644</v>
      </c>
      <c r="P743" s="11">
        <f>SUM($O$2:$O743)</f>
        <v>1212910.5060943952</v>
      </c>
      <c r="Q743" s="121">
        <f t="shared" si="301"/>
        <v>1212.9105060943953</v>
      </c>
      <c r="R743" s="133">
        <f t="shared" si="302"/>
        <v>0</v>
      </c>
      <c r="S743" s="35">
        <f t="shared" si="320"/>
        <v>0</v>
      </c>
      <c r="T743" s="35">
        <f t="shared" si="321"/>
        <v>0</v>
      </c>
      <c r="U743" s="134">
        <f>SUM($R$2:$R743)</f>
        <v>-447590.25202119094</v>
      </c>
      <c r="V743" s="134">
        <f t="shared" si="303"/>
        <v>447590.25202119094</v>
      </c>
      <c r="W743" s="35">
        <f t="shared" si="304"/>
        <v>-447.59025202119096</v>
      </c>
      <c r="X743" s="135">
        <f t="shared" si="305"/>
        <v>447.59025202119096</v>
      </c>
      <c r="Y743" s="150">
        <f t="shared" si="306"/>
        <v>765.3202540732043</v>
      </c>
      <c r="Z743" s="11">
        <f t="shared" si="307"/>
        <v>4969.0362644719644</v>
      </c>
      <c r="AA743" s="12">
        <f>1/2*'Vehicle data and specs'!$C$6*$D743^2</f>
        <v>70270.222222222204</v>
      </c>
      <c r="AB743" s="113">
        <f t="shared" si="308"/>
        <v>70.270222222222202</v>
      </c>
      <c r="AC743" s="183">
        <f t="shared" si="322"/>
        <v>0.33691958502622088</v>
      </c>
      <c r="AD743" s="42">
        <f t="shared" si="309"/>
        <v>-0.12433062556144193</v>
      </c>
      <c r="AE743" s="42">
        <f t="shared" si="310"/>
        <v>0.12433062556144193</v>
      </c>
      <c r="AF743" s="153">
        <f t="shared" si="323"/>
        <v>0.21258895946477896</v>
      </c>
      <c r="AG743" s="156">
        <f t="shared" si="311"/>
        <v>358.07220161695278</v>
      </c>
      <c r="AH743" s="157">
        <f t="shared" si="312"/>
        <v>9.9464500449153545E-2</v>
      </c>
      <c r="AI743" s="160">
        <f t="shared" si="313"/>
        <v>4.8848153108367702</v>
      </c>
      <c r="AJ743" s="13">
        <f t="shared" si="314"/>
        <v>0</v>
      </c>
      <c r="AK743" s="13">
        <f t="shared" si="315"/>
        <v>0</v>
      </c>
      <c r="AL743" s="161">
        <f t="shared" si="316"/>
        <v>4.8848153108367702</v>
      </c>
    </row>
    <row r="744" spans="1:38" x14ac:dyDescent="0.45">
      <c r="A744" s="45" t="s">
        <v>2</v>
      </c>
      <c r="B744" s="17">
        <v>742</v>
      </c>
      <c r="C744" s="53">
        <v>153</v>
      </c>
      <c r="D744" s="59">
        <f t="shared" si="297"/>
        <v>13.111111111111111</v>
      </c>
      <c r="E744" s="61">
        <v>47.2</v>
      </c>
      <c r="F744" s="83">
        <f t="shared" si="317"/>
        <v>0.12499999999999981</v>
      </c>
      <c r="G744" s="84">
        <f t="shared" si="318"/>
        <v>0.44999999999999929</v>
      </c>
      <c r="H744" s="93">
        <f>SUM($D$2:$D744)</f>
        <v>4443.4722222222254</v>
      </c>
      <c r="I744" s="94">
        <f t="shared" si="319"/>
        <v>13.138888888888687</v>
      </c>
      <c r="J744" s="100">
        <f>'Vehicle data and specs'!$C$6*$F744</f>
        <v>105.74999999999983</v>
      </c>
      <c r="K744" s="8">
        <f>'Vehicle data and specs'!$C$6*9.81*'Vehicle data and specs'!$C$17</f>
        <v>82.99260000000001</v>
      </c>
      <c r="L744" s="10">
        <f>(1/2)*'Vehicle data and specs'!$C$20*'Vehicle data and specs'!$C$11*'Vehicle data and specs'!$C$13*$D744^2</f>
        <v>75.281996913580244</v>
      </c>
      <c r="M744" s="101">
        <f t="shared" si="298"/>
        <v>264.02459691358007</v>
      </c>
      <c r="N744" s="111">
        <f t="shared" si="299"/>
        <v>0</v>
      </c>
      <c r="O744" s="120">
        <f t="shared" si="300"/>
        <v>3468.9898427811513</v>
      </c>
      <c r="P744" s="11">
        <f>SUM($O$2:$O744)</f>
        <v>1216379.4959371763</v>
      </c>
      <c r="Q744" s="121">
        <f t="shared" si="301"/>
        <v>1216.3794959371762</v>
      </c>
      <c r="R744" s="133">
        <f t="shared" si="302"/>
        <v>0</v>
      </c>
      <c r="S744" s="35">
        <f t="shared" si="320"/>
        <v>0</v>
      </c>
      <c r="T744" s="35">
        <f t="shared" si="321"/>
        <v>0</v>
      </c>
      <c r="U744" s="134">
        <f>SUM($R$2:$R744)</f>
        <v>-447590.25202119094</v>
      </c>
      <c r="V744" s="134">
        <f t="shared" si="303"/>
        <v>447590.25202119094</v>
      </c>
      <c r="W744" s="35">
        <f t="shared" si="304"/>
        <v>-447.59025202119096</v>
      </c>
      <c r="X744" s="135">
        <f t="shared" si="305"/>
        <v>447.59025202119096</v>
      </c>
      <c r="Y744" s="150">
        <f t="shared" si="306"/>
        <v>768.78924391598525</v>
      </c>
      <c r="Z744" s="11">
        <f t="shared" si="307"/>
        <v>3468.9898427811513</v>
      </c>
      <c r="AA744" s="12">
        <f>1/2*'Vehicle data and specs'!$C$6*$D744^2</f>
        <v>72714.222222222219</v>
      </c>
      <c r="AB744" s="113">
        <f t="shared" si="308"/>
        <v>72.714222222222219</v>
      </c>
      <c r="AC744" s="183">
        <f t="shared" si="322"/>
        <v>0.33788319331588229</v>
      </c>
      <c r="AD744" s="42">
        <f t="shared" si="309"/>
        <v>-0.12433062556144193</v>
      </c>
      <c r="AE744" s="42">
        <f t="shared" si="310"/>
        <v>0.12433062556144193</v>
      </c>
      <c r="AF744" s="153">
        <f t="shared" si="323"/>
        <v>0.21355256775444037</v>
      </c>
      <c r="AG744" s="156">
        <f t="shared" si="311"/>
        <v>358.07220161695278</v>
      </c>
      <c r="AH744" s="157">
        <f t="shared" si="312"/>
        <v>9.9464500449153545E-2</v>
      </c>
      <c r="AI744" s="160">
        <f t="shared" si="313"/>
        <v>3.4616558262002717</v>
      </c>
      <c r="AJ744" s="13">
        <f t="shared" si="314"/>
        <v>0</v>
      </c>
      <c r="AK744" s="13">
        <f t="shared" si="315"/>
        <v>0</v>
      </c>
      <c r="AL744" s="161">
        <f t="shared" si="316"/>
        <v>3.4616558262002717</v>
      </c>
    </row>
    <row r="745" spans="1:38" x14ac:dyDescent="0.45">
      <c r="A745" s="45" t="s">
        <v>2</v>
      </c>
      <c r="B745" s="17">
        <v>743</v>
      </c>
      <c r="C745" s="53">
        <v>154</v>
      </c>
      <c r="D745" s="59">
        <f t="shared" si="297"/>
        <v>13.138888888888888</v>
      </c>
      <c r="E745" s="61">
        <v>47.3</v>
      </c>
      <c r="F745" s="83">
        <f t="shared" si="317"/>
        <v>2.7777777777777186E-2</v>
      </c>
      <c r="G745" s="84">
        <f t="shared" si="318"/>
        <v>9.9999999999997868E-2</v>
      </c>
      <c r="H745" s="93">
        <f>SUM($D$2:$D745)</f>
        <v>4456.611111111114</v>
      </c>
      <c r="I745" s="94">
        <f t="shared" si="319"/>
        <v>13.16666666666697</v>
      </c>
      <c r="J745" s="100">
        <f>'Vehicle data and specs'!$C$6*$F745</f>
        <v>23.499999999999499</v>
      </c>
      <c r="K745" s="8">
        <f>'Vehicle data and specs'!$C$6*9.81*'Vehicle data and specs'!$C$17</f>
        <v>82.99260000000001</v>
      </c>
      <c r="L745" s="10">
        <f>(1/2)*'Vehicle data and specs'!$C$20*'Vehicle data and specs'!$C$11*'Vehicle data and specs'!$C$13*$D745^2</f>
        <v>75.601326340663576</v>
      </c>
      <c r="M745" s="101">
        <f t="shared" si="298"/>
        <v>182.09392634066307</v>
      </c>
      <c r="N745" s="111">
        <f t="shared" si="299"/>
        <v>0</v>
      </c>
      <c r="O745" s="120">
        <f t="shared" si="300"/>
        <v>2397.5700301521192</v>
      </c>
      <c r="P745" s="11">
        <f>SUM($O$2:$O745)</f>
        <v>1218777.0659673284</v>
      </c>
      <c r="Q745" s="121">
        <f t="shared" si="301"/>
        <v>1218.7770659673283</v>
      </c>
      <c r="R745" s="133">
        <f t="shared" si="302"/>
        <v>0</v>
      </c>
      <c r="S745" s="35">
        <f t="shared" si="320"/>
        <v>0</v>
      </c>
      <c r="T745" s="35">
        <f t="shared" si="321"/>
        <v>0</v>
      </c>
      <c r="U745" s="134">
        <f>SUM($R$2:$R745)</f>
        <v>-447590.25202119094</v>
      </c>
      <c r="V745" s="134">
        <f t="shared" si="303"/>
        <v>447590.25202119094</v>
      </c>
      <c r="W745" s="35">
        <f t="shared" si="304"/>
        <v>-447.59025202119096</v>
      </c>
      <c r="X745" s="135">
        <f t="shared" si="305"/>
        <v>447.59025202119096</v>
      </c>
      <c r="Y745" s="150">
        <f t="shared" si="306"/>
        <v>771.18681394613736</v>
      </c>
      <c r="Z745" s="11">
        <f t="shared" si="307"/>
        <v>2397.5700301521192</v>
      </c>
      <c r="AA745" s="12">
        <f>1/2*'Vehicle data and specs'!$C$6*$D745^2</f>
        <v>73022.659722222204</v>
      </c>
      <c r="AB745" s="113">
        <f t="shared" si="308"/>
        <v>73.022659722222201</v>
      </c>
      <c r="AC745" s="183">
        <f t="shared" si="322"/>
        <v>0.33854918499092451</v>
      </c>
      <c r="AD745" s="42">
        <f t="shared" si="309"/>
        <v>-0.12433062556144193</v>
      </c>
      <c r="AE745" s="42">
        <f t="shared" si="310"/>
        <v>0.12433062556144193</v>
      </c>
      <c r="AF745" s="153">
        <f t="shared" si="323"/>
        <v>0.21421855942948259</v>
      </c>
      <c r="AG745" s="156">
        <f t="shared" si="311"/>
        <v>358.07220161695278</v>
      </c>
      <c r="AH745" s="157">
        <f t="shared" si="312"/>
        <v>9.9464500449153545E-2</v>
      </c>
      <c r="AI745" s="160">
        <f t="shared" si="313"/>
        <v>2.3925118655314894</v>
      </c>
      <c r="AJ745" s="13">
        <f t="shared" si="314"/>
        <v>0</v>
      </c>
      <c r="AK745" s="13">
        <f t="shared" si="315"/>
        <v>0</v>
      </c>
      <c r="AL745" s="161">
        <f t="shared" si="316"/>
        <v>2.3925118655314894</v>
      </c>
    </row>
    <row r="746" spans="1:38" x14ac:dyDescent="0.45">
      <c r="A746" s="45" t="s">
        <v>2</v>
      </c>
      <c r="B746" s="17">
        <v>744</v>
      </c>
      <c r="C746" s="53">
        <v>155</v>
      </c>
      <c r="D746" s="59">
        <f t="shared" si="297"/>
        <v>13.166666666666666</v>
      </c>
      <c r="E746" s="61">
        <v>47.4</v>
      </c>
      <c r="F746" s="83">
        <f t="shared" si="317"/>
        <v>1.3888888888889086E-2</v>
      </c>
      <c r="G746" s="84">
        <f t="shared" si="318"/>
        <v>5.0000000000000711E-2</v>
      </c>
      <c r="H746" s="93">
        <f>SUM($D$2:$D746)</f>
        <v>4469.777777777781</v>
      </c>
      <c r="I746" s="94">
        <f t="shared" si="319"/>
        <v>13.16666666666697</v>
      </c>
      <c r="J746" s="100">
        <f>'Vehicle data and specs'!$C$6*$F746</f>
        <v>11.750000000000167</v>
      </c>
      <c r="K746" s="8">
        <f>'Vehicle data and specs'!$C$6*9.81*'Vehicle data and specs'!$C$17</f>
        <v>82.99260000000001</v>
      </c>
      <c r="L746" s="10">
        <f>(1/2)*'Vehicle data and specs'!$C$20*'Vehicle data and specs'!$C$11*'Vehicle data and specs'!$C$13*$D746^2</f>
        <v>75.92133159722222</v>
      </c>
      <c r="M746" s="101">
        <f t="shared" si="298"/>
        <v>170.66393159722242</v>
      </c>
      <c r="N746" s="111">
        <f t="shared" si="299"/>
        <v>0</v>
      </c>
      <c r="O746" s="120">
        <f t="shared" si="300"/>
        <v>2247.0750993634801</v>
      </c>
      <c r="P746" s="11">
        <f>SUM($O$2:$O746)</f>
        <v>1221024.1410666918</v>
      </c>
      <c r="Q746" s="121">
        <f t="shared" si="301"/>
        <v>1221.0241410666918</v>
      </c>
      <c r="R746" s="133">
        <f t="shared" si="302"/>
        <v>0</v>
      </c>
      <c r="S746" s="35">
        <f t="shared" si="320"/>
        <v>0</v>
      </c>
      <c r="T746" s="35">
        <f t="shared" si="321"/>
        <v>0</v>
      </c>
      <c r="U746" s="134">
        <f>SUM($R$2:$R746)</f>
        <v>-447590.25202119094</v>
      </c>
      <c r="V746" s="134">
        <f t="shared" si="303"/>
        <v>447590.25202119094</v>
      </c>
      <c r="W746" s="35">
        <f t="shared" si="304"/>
        <v>-447.59025202119096</v>
      </c>
      <c r="X746" s="135">
        <f t="shared" si="305"/>
        <v>447.59025202119096</v>
      </c>
      <c r="Y746" s="150">
        <f t="shared" si="306"/>
        <v>773.43388904550079</v>
      </c>
      <c r="Z746" s="11">
        <f t="shared" si="307"/>
        <v>2247.0750993634801</v>
      </c>
      <c r="AA746" s="12">
        <f>1/2*'Vehicle data and specs'!$C$6*$D746^2</f>
        <v>73331.749999999985</v>
      </c>
      <c r="AB746" s="113">
        <f t="shared" si="308"/>
        <v>73.331749999999985</v>
      </c>
      <c r="AC746" s="183">
        <f t="shared" si="322"/>
        <v>0.33917337251852547</v>
      </c>
      <c r="AD746" s="42">
        <f t="shared" si="309"/>
        <v>-0.12433062556144193</v>
      </c>
      <c r="AE746" s="42">
        <f t="shared" si="310"/>
        <v>0.12433062556144193</v>
      </c>
      <c r="AF746" s="153">
        <f t="shared" si="323"/>
        <v>0.21484274695708355</v>
      </c>
      <c r="AG746" s="156">
        <f t="shared" si="311"/>
        <v>358.07220161695278</v>
      </c>
      <c r="AH746" s="157">
        <f t="shared" si="312"/>
        <v>9.9464500449153545E-2</v>
      </c>
      <c r="AI746" s="160">
        <f t="shared" si="313"/>
        <v>2.2470750993634283</v>
      </c>
      <c r="AJ746" s="13">
        <f t="shared" si="314"/>
        <v>0</v>
      </c>
      <c r="AK746" s="13">
        <f t="shared" si="315"/>
        <v>0</v>
      </c>
      <c r="AL746" s="161">
        <f t="shared" si="316"/>
        <v>2.2470750993634283</v>
      </c>
    </row>
    <row r="747" spans="1:38" x14ac:dyDescent="0.45">
      <c r="A747" s="45" t="s">
        <v>2</v>
      </c>
      <c r="B747" s="17">
        <v>745</v>
      </c>
      <c r="C747" s="53">
        <v>156</v>
      </c>
      <c r="D747" s="59">
        <f t="shared" si="297"/>
        <v>13.166666666666666</v>
      </c>
      <c r="E747" s="61">
        <v>47.4</v>
      </c>
      <c r="F747" s="83">
        <f t="shared" si="317"/>
        <v>1.3888888888889086E-2</v>
      </c>
      <c r="G747" s="84">
        <f t="shared" si="318"/>
        <v>5.0000000000000711E-2</v>
      </c>
      <c r="H747" s="93">
        <f>SUM($D$2:$D747)</f>
        <v>4482.944444444448</v>
      </c>
      <c r="I747" s="94">
        <f t="shared" si="319"/>
        <v>13.194444444444343</v>
      </c>
      <c r="J747" s="100">
        <f>'Vehicle data and specs'!$C$6*$F747</f>
        <v>11.750000000000167</v>
      </c>
      <c r="K747" s="8">
        <f>'Vehicle data and specs'!$C$6*9.81*'Vehicle data and specs'!$C$17</f>
        <v>82.99260000000001</v>
      </c>
      <c r="L747" s="10">
        <f>(1/2)*'Vehicle data and specs'!$C$20*'Vehicle data and specs'!$C$11*'Vehicle data and specs'!$C$13*$D747^2</f>
        <v>75.92133159722222</v>
      </c>
      <c r="M747" s="101">
        <f t="shared" si="298"/>
        <v>170.66393159722242</v>
      </c>
      <c r="N747" s="111">
        <f t="shared" si="299"/>
        <v>0</v>
      </c>
      <c r="O747" s="120">
        <f t="shared" si="300"/>
        <v>2251.8157641300008</v>
      </c>
      <c r="P747" s="11">
        <f>SUM($O$2:$O747)</f>
        <v>1223275.9568308219</v>
      </c>
      <c r="Q747" s="121">
        <f t="shared" si="301"/>
        <v>1223.275956830822</v>
      </c>
      <c r="R747" s="133">
        <f t="shared" si="302"/>
        <v>0</v>
      </c>
      <c r="S747" s="35">
        <f t="shared" si="320"/>
        <v>0</v>
      </c>
      <c r="T747" s="35">
        <f t="shared" si="321"/>
        <v>0</v>
      </c>
      <c r="U747" s="134">
        <f>SUM($R$2:$R747)</f>
        <v>-447590.25202119094</v>
      </c>
      <c r="V747" s="134">
        <f t="shared" si="303"/>
        <v>447590.25202119094</v>
      </c>
      <c r="W747" s="35">
        <f t="shared" si="304"/>
        <v>-447.59025202119096</v>
      </c>
      <c r="X747" s="135">
        <f t="shared" si="305"/>
        <v>447.59025202119096</v>
      </c>
      <c r="Y747" s="150">
        <f t="shared" si="306"/>
        <v>775.68570480963103</v>
      </c>
      <c r="Z747" s="11">
        <f t="shared" si="307"/>
        <v>2251.8157641300008</v>
      </c>
      <c r="AA747" s="12">
        <f>1/2*'Vehicle data and specs'!$C$6*$D747^2</f>
        <v>73331.749999999985</v>
      </c>
      <c r="AB747" s="113">
        <f t="shared" si="308"/>
        <v>73.331749999999985</v>
      </c>
      <c r="AC747" s="183">
        <f t="shared" si="322"/>
        <v>0.33979887689745053</v>
      </c>
      <c r="AD747" s="42">
        <f t="shared" si="309"/>
        <v>-0.12433062556144193</v>
      </c>
      <c r="AE747" s="42">
        <f t="shared" si="310"/>
        <v>0.12433062556144193</v>
      </c>
      <c r="AF747" s="153">
        <f t="shared" si="323"/>
        <v>0.21546825133600861</v>
      </c>
      <c r="AG747" s="156">
        <f t="shared" si="311"/>
        <v>358.07220161695278</v>
      </c>
      <c r="AH747" s="157">
        <f t="shared" si="312"/>
        <v>9.9464500449153545E-2</v>
      </c>
      <c r="AI747" s="160">
        <f t="shared" si="313"/>
        <v>2.2470750993634283</v>
      </c>
      <c r="AJ747" s="13">
        <f t="shared" si="314"/>
        <v>0</v>
      </c>
      <c r="AK747" s="13">
        <f t="shared" si="315"/>
        <v>0</v>
      </c>
      <c r="AL747" s="161">
        <f t="shared" si="316"/>
        <v>2.2470750993634283</v>
      </c>
    </row>
    <row r="748" spans="1:38" x14ac:dyDescent="0.45">
      <c r="A748" s="45" t="s">
        <v>2</v>
      </c>
      <c r="B748" s="17">
        <v>746</v>
      </c>
      <c r="C748" s="53">
        <v>157</v>
      </c>
      <c r="D748" s="59">
        <f t="shared" si="297"/>
        <v>13.194444444444445</v>
      </c>
      <c r="E748" s="61">
        <v>47.5</v>
      </c>
      <c r="F748" s="83">
        <f t="shared" si="317"/>
        <v>6.9444444444444448E-2</v>
      </c>
      <c r="G748" s="84">
        <f t="shared" si="318"/>
        <v>0.25</v>
      </c>
      <c r="H748" s="93">
        <f>SUM($D$2:$D748)</f>
        <v>4496.1388888888923</v>
      </c>
      <c r="I748" s="94">
        <f t="shared" si="319"/>
        <v>13.305555555555657</v>
      </c>
      <c r="J748" s="100">
        <f>'Vehicle data and specs'!$C$6*$F748</f>
        <v>58.75</v>
      </c>
      <c r="K748" s="8">
        <f>'Vehicle data and specs'!$C$6*9.81*'Vehicle data and specs'!$C$17</f>
        <v>82.99260000000001</v>
      </c>
      <c r="L748" s="10">
        <f>(1/2)*'Vehicle data and specs'!$C$20*'Vehicle data and specs'!$C$11*'Vehicle data and specs'!$C$13*$D748^2</f>
        <v>76.242012683256178</v>
      </c>
      <c r="M748" s="101">
        <f t="shared" si="298"/>
        <v>217.98461268325619</v>
      </c>
      <c r="N748" s="111">
        <f t="shared" si="299"/>
        <v>0</v>
      </c>
      <c r="O748" s="120">
        <f t="shared" si="300"/>
        <v>2900.4063743133474</v>
      </c>
      <c r="P748" s="11">
        <f>SUM($O$2:$O748)</f>
        <v>1226176.3632051353</v>
      </c>
      <c r="Q748" s="121">
        <f t="shared" si="301"/>
        <v>1226.1763632051354</v>
      </c>
      <c r="R748" s="133">
        <f t="shared" si="302"/>
        <v>0</v>
      </c>
      <c r="S748" s="35">
        <f t="shared" si="320"/>
        <v>0</v>
      </c>
      <c r="T748" s="35">
        <f t="shared" si="321"/>
        <v>0</v>
      </c>
      <c r="U748" s="134">
        <f>SUM($R$2:$R748)</f>
        <v>-447590.25202119094</v>
      </c>
      <c r="V748" s="134">
        <f t="shared" si="303"/>
        <v>447590.25202119094</v>
      </c>
      <c r="W748" s="35">
        <f t="shared" si="304"/>
        <v>-447.59025202119096</v>
      </c>
      <c r="X748" s="135">
        <f t="shared" si="305"/>
        <v>447.59025202119096</v>
      </c>
      <c r="Y748" s="150">
        <f t="shared" si="306"/>
        <v>778.58611118394447</v>
      </c>
      <c r="Z748" s="11">
        <f t="shared" si="307"/>
        <v>2900.4063743133474</v>
      </c>
      <c r="AA748" s="12">
        <f>1/2*'Vehicle data and specs'!$C$6*$D748^2</f>
        <v>73641.493055555547</v>
      </c>
      <c r="AB748" s="113">
        <f t="shared" si="308"/>
        <v>73.641493055555543</v>
      </c>
      <c r="AC748" s="183">
        <f t="shared" si="322"/>
        <v>0.34060454533475987</v>
      </c>
      <c r="AD748" s="42">
        <f t="shared" si="309"/>
        <v>-0.12433062556144193</v>
      </c>
      <c r="AE748" s="42">
        <f t="shared" si="310"/>
        <v>0.12433062556144193</v>
      </c>
      <c r="AF748" s="153">
        <f t="shared" si="323"/>
        <v>0.21627391977331795</v>
      </c>
      <c r="AG748" s="156">
        <f t="shared" si="311"/>
        <v>358.07220161695278</v>
      </c>
      <c r="AH748" s="157">
        <f t="shared" si="312"/>
        <v>9.9464500449153545E-2</v>
      </c>
      <c r="AI748" s="160">
        <f t="shared" si="313"/>
        <v>2.8761858617929636</v>
      </c>
      <c r="AJ748" s="13">
        <f t="shared" si="314"/>
        <v>0</v>
      </c>
      <c r="AK748" s="13">
        <f t="shared" si="315"/>
        <v>0</v>
      </c>
      <c r="AL748" s="161">
        <f t="shared" si="316"/>
        <v>2.8761858617929636</v>
      </c>
    </row>
    <row r="749" spans="1:38" x14ac:dyDescent="0.45">
      <c r="A749" s="45" t="s">
        <v>2</v>
      </c>
      <c r="B749" s="17">
        <v>747</v>
      </c>
      <c r="C749" s="53">
        <v>158</v>
      </c>
      <c r="D749" s="59">
        <f t="shared" si="297"/>
        <v>13.305555555555555</v>
      </c>
      <c r="E749" s="61">
        <v>47.9</v>
      </c>
      <c r="F749" s="83">
        <f t="shared" si="317"/>
        <v>0.15277777777777798</v>
      </c>
      <c r="G749" s="84">
        <f t="shared" si="318"/>
        <v>0.55000000000000071</v>
      </c>
      <c r="H749" s="93">
        <f>SUM($D$2:$D749)</f>
        <v>4509.444444444448</v>
      </c>
      <c r="I749" s="94">
        <f t="shared" si="319"/>
        <v>13.5</v>
      </c>
      <c r="J749" s="100">
        <f>'Vehicle data and specs'!$C$6*$F749</f>
        <v>129.25000000000017</v>
      </c>
      <c r="K749" s="8">
        <f>'Vehicle data and specs'!$C$6*9.81*'Vehicle data and specs'!$C$17</f>
        <v>82.99260000000001</v>
      </c>
      <c r="L749" s="10">
        <f>(1/2)*'Vehicle data and specs'!$C$20*'Vehicle data and specs'!$C$11*'Vehicle data and specs'!$C$13*$D749^2</f>
        <v>77.531495322145076</v>
      </c>
      <c r="M749" s="101">
        <f t="shared" si="298"/>
        <v>289.77409532214529</v>
      </c>
      <c r="N749" s="111">
        <f t="shared" si="299"/>
        <v>0</v>
      </c>
      <c r="O749" s="120">
        <f t="shared" si="300"/>
        <v>3911.9502868489612</v>
      </c>
      <c r="P749" s="11">
        <f>SUM($O$2:$O749)</f>
        <v>1230088.3134919843</v>
      </c>
      <c r="Q749" s="121">
        <f t="shared" si="301"/>
        <v>1230.0883134919843</v>
      </c>
      <c r="R749" s="133">
        <f t="shared" si="302"/>
        <v>0</v>
      </c>
      <c r="S749" s="35">
        <f t="shared" si="320"/>
        <v>0</v>
      </c>
      <c r="T749" s="35">
        <f t="shared" si="321"/>
        <v>0</v>
      </c>
      <c r="U749" s="134">
        <f>SUM($R$2:$R749)</f>
        <v>-447590.25202119094</v>
      </c>
      <c r="V749" s="134">
        <f t="shared" si="303"/>
        <v>447590.25202119094</v>
      </c>
      <c r="W749" s="35">
        <f t="shared" si="304"/>
        <v>-447.59025202119096</v>
      </c>
      <c r="X749" s="135">
        <f t="shared" si="305"/>
        <v>447.59025202119096</v>
      </c>
      <c r="Y749" s="150">
        <f t="shared" si="306"/>
        <v>782.49806147079335</v>
      </c>
      <c r="Z749" s="11">
        <f t="shared" si="307"/>
        <v>3911.9502868489612</v>
      </c>
      <c r="AA749" s="12">
        <f>1/2*'Vehicle data and specs'!$C$6*$D749^2</f>
        <v>74886.993055555562</v>
      </c>
      <c r="AB749" s="113">
        <f t="shared" si="308"/>
        <v>74.886993055555564</v>
      </c>
      <c r="AC749" s="183">
        <f t="shared" si="322"/>
        <v>0.34169119819221788</v>
      </c>
      <c r="AD749" s="42">
        <f t="shared" si="309"/>
        <v>-0.12433062556144193</v>
      </c>
      <c r="AE749" s="42">
        <f t="shared" si="310"/>
        <v>0.12433062556144193</v>
      </c>
      <c r="AF749" s="153">
        <f t="shared" si="323"/>
        <v>0.21736057263077596</v>
      </c>
      <c r="AG749" s="156">
        <f t="shared" si="311"/>
        <v>358.07220161695278</v>
      </c>
      <c r="AH749" s="157">
        <f t="shared" si="312"/>
        <v>9.9464500449153545E-2</v>
      </c>
      <c r="AI749" s="160">
        <f t="shared" si="313"/>
        <v>3.8556053238696553</v>
      </c>
      <c r="AJ749" s="13">
        <f t="shared" si="314"/>
        <v>0</v>
      </c>
      <c r="AK749" s="13">
        <f t="shared" si="315"/>
        <v>0</v>
      </c>
      <c r="AL749" s="161">
        <f t="shared" si="316"/>
        <v>3.8556053238696553</v>
      </c>
    </row>
    <row r="750" spans="1:38" x14ac:dyDescent="0.45">
      <c r="A750" s="45" t="s">
        <v>2</v>
      </c>
      <c r="B750" s="17">
        <v>748</v>
      </c>
      <c r="C750" s="53">
        <v>159</v>
      </c>
      <c r="D750" s="59">
        <f t="shared" si="297"/>
        <v>13.5</v>
      </c>
      <c r="E750" s="61">
        <v>48.6</v>
      </c>
      <c r="F750" s="83">
        <f t="shared" si="317"/>
        <v>0.20833333333333331</v>
      </c>
      <c r="G750" s="84">
        <f t="shared" si="318"/>
        <v>0.75</v>
      </c>
      <c r="H750" s="93">
        <f>SUM($D$2:$D750)</f>
        <v>4522.944444444448</v>
      </c>
      <c r="I750" s="94">
        <f t="shared" si="319"/>
        <v>13.722222222222626</v>
      </c>
      <c r="J750" s="100">
        <f>'Vehicle data and specs'!$C$6*$F750</f>
        <v>176.24999999999997</v>
      </c>
      <c r="K750" s="8">
        <f>'Vehicle data and specs'!$C$6*9.81*'Vehicle data and specs'!$C$17</f>
        <v>82.99260000000001</v>
      </c>
      <c r="L750" s="10">
        <f>(1/2)*'Vehicle data and specs'!$C$20*'Vehicle data and specs'!$C$11*'Vehicle data and specs'!$C$13*$D750^2</f>
        <v>79.814109375000001</v>
      </c>
      <c r="M750" s="101">
        <f t="shared" si="298"/>
        <v>339.05670937499997</v>
      </c>
      <c r="N750" s="111">
        <f t="shared" si="299"/>
        <v>0</v>
      </c>
      <c r="O750" s="120">
        <f t="shared" si="300"/>
        <v>4652.611511979303</v>
      </c>
      <c r="P750" s="11">
        <f>SUM($O$2:$O750)</f>
        <v>1234740.9250039635</v>
      </c>
      <c r="Q750" s="121">
        <f t="shared" si="301"/>
        <v>1234.7409250039634</v>
      </c>
      <c r="R750" s="133">
        <f t="shared" si="302"/>
        <v>0</v>
      </c>
      <c r="S750" s="35">
        <f t="shared" si="320"/>
        <v>0</v>
      </c>
      <c r="T750" s="35">
        <f t="shared" si="321"/>
        <v>0</v>
      </c>
      <c r="U750" s="134">
        <f>SUM($R$2:$R750)</f>
        <v>-447590.25202119094</v>
      </c>
      <c r="V750" s="134">
        <f t="shared" si="303"/>
        <v>447590.25202119094</v>
      </c>
      <c r="W750" s="35">
        <f t="shared" si="304"/>
        <v>-447.59025202119096</v>
      </c>
      <c r="X750" s="135">
        <f t="shared" si="305"/>
        <v>447.59025202119096</v>
      </c>
      <c r="Y750" s="150">
        <f t="shared" si="306"/>
        <v>787.15067298277245</v>
      </c>
      <c r="Z750" s="11">
        <f t="shared" si="307"/>
        <v>4652.611511979303</v>
      </c>
      <c r="AA750" s="12">
        <f>1/2*'Vehicle data and specs'!$C$6*$D750^2</f>
        <v>77091.75</v>
      </c>
      <c r="AB750" s="113">
        <f t="shared" si="308"/>
        <v>77.091750000000005</v>
      </c>
      <c r="AC750" s="183">
        <f t="shared" si="322"/>
        <v>0.3429835902788787</v>
      </c>
      <c r="AD750" s="42">
        <f t="shared" si="309"/>
        <v>-0.12433062556144193</v>
      </c>
      <c r="AE750" s="42">
        <f t="shared" si="310"/>
        <v>0.12433062556144193</v>
      </c>
      <c r="AF750" s="153">
        <f t="shared" si="323"/>
        <v>0.21865296471743678</v>
      </c>
      <c r="AG750" s="156">
        <f t="shared" si="311"/>
        <v>358.07220161695278</v>
      </c>
      <c r="AH750" s="157">
        <f t="shared" si="312"/>
        <v>9.9464500449153545E-2</v>
      </c>
      <c r="AI750" s="160">
        <f t="shared" si="313"/>
        <v>4.5772655765624997</v>
      </c>
      <c r="AJ750" s="13">
        <f t="shared" si="314"/>
        <v>0</v>
      </c>
      <c r="AK750" s="13">
        <f t="shared" si="315"/>
        <v>0</v>
      </c>
      <c r="AL750" s="161">
        <f t="shared" si="316"/>
        <v>4.5772655765624997</v>
      </c>
    </row>
    <row r="751" spans="1:38" x14ac:dyDescent="0.45">
      <c r="A751" s="45" t="s">
        <v>2</v>
      </c>
      <c r="B751" s="17">
        <v>749</v>
      </c>
      <c r="C751" s="53">
        <v>160</v>
      </c>
      <c r="D751" s="59">
        <f t="shared" si="297"/>
        <v>13.722222222222221</v>
      </c>
      <c r="E751" s="61">
        <v>49.4</v>
      </c>
      <c r="F751" s="83">
        <f t="shared" si="317"/>
        <v>0.16666666666666607</v>
      </c>
      <c r="G751" s="84">
        <f t="shared" si="318"/>
        <v>0.59999999999999787</v>
      </c>
      <c r="H751" s="93">
        <f>SUM($D$2:$D751)</f>
        <v>4536.6666666666706</v>
      </c>
      <c r="I751" s="94">
        <f t="shared" si="319"/>
        <v>13.83333333333303</v>
      </c>
      <c r="J751" s="100">
        <f>'Vehicle data and specs'!$C$6*$F751</f>
        <v>140.99999999999949</v>
      </c>
      <c r="K751" s="8">
        <f>'Vehicle data and specs'!$C$6*9.81*'Vehicle data and specs'!$C$17</f>
        <v>82.99260000000001</v>
      </c>
      <c r="L751" s="10">
        <f>(1/2)*'Vehicle data and specs'!$C$20*'Vehicle data and specs'!$C$11*'Vehicle data and specs'!$C$13*$D751^2</f>
        <v>82.463360918209872</v>
      </c>
      <c r="M751" s="101">
        <f t="shared" si="298"/>
        <v>306.45596091820937</v>
      </c>
      <c r="N751" s="111">
        <f t="shared" si="299"/>
        <v>0</v>
      </c>
      <c r="O751" s="120">
        <f t="shared" si="300"/>
        <v>4239.3074593684696</v>
      </c>
      <c r="P751" s="11">
        <f>SUM($O$2:$O751)</f>
        <v>1238980.2324633319</v>
      </c>
      <c r="Q751" s="121">
        <f t="shared" si="301"/>
        <v>1238.980232463332</v>
      </c>
      <c r="R751" s="133">
        <f t="shared" si="302"/>
        <v>0</v>
      </c>
      <c r="S751" s="35">
        <f t="shared" si="320"/>
        <v>0</v>
      </c>
      <c r="T751" s="35">
        <f t="shared" si="321"/>
        <v>0</v>
      </c>
      <c r="U751" s="134">
        <f>SUM($R$2:$R751)</f>
        <v>-447590.25202119094</v>
      </c>
      <c r="V751" s="134">
        <f t="shared" si="303"/>
        <v>447590.25202119094</v>
      </c>
      <c r="W751" s="35">
        <f t="shared" si="304"/>
        <v>-447.59025202119096</v>
      </c>
      <c r="X751" s="135">
        <f t="shared" si="305"/>
        <v>447.59025202119096</v>
      </c>
      <c r="Y751" s="150">
        <f t="shared" si="306"/>
        <v>791.389980442141</v>
      </c>
      <c r="Z751" s="11">
        <f t="shared" si="307"/>
        <v>4239.3074593684696</v>
      </c>
      <c r="AA751" s="12">
        <f>1/2*'Vehicle data and specs'!$C$6*$D751^2</f>
        <v>79650.638888888876</v>
      </c>
      <c r="AB751" s="113">
        <f t="shared" si="308"/>
        <v>79.650638888888878</v>
      </c>
      <c r="AC751" s="183">
        <f t="shared" si="322"/>
        <v>0.34416117568425886</v>
      </c>
      <c r="AD751" s="42">
        <f t="shared" si="309"/>
        <v>-0.12433062556144193</v>
      </c>
      <c r="AE751" s="42">
        <f t="shared" si="310"/>
        <v>0.12433062556144193</v>
      </c>
      <c r="AF751" s="153">
        <f t="shared" si="323"/>
        <v>0.21983055012281694</v>
      </c>
      <c r="AG751" s="156">
        <f t="shared" si="311"/>
        <v>358.07220161695278</v>
      </c>
      <c r="AH751" s="157">
        <f t="shared" si="312"/>
        <v>9.9464500449153545E-2</v>
      </c>
      <c r="AI751" s="160">
        <f t="shared" si="313"/>
        <v>4.2052567970443171</v>
      </c>
      <c r="AJ751" s="13">
        <f t="shared" si="314"/>
        <v>0</v>
      </c>
      <c r="AK751" s="13">
        <f t="shared" si="315"/>
        <v>0</v>
      </c>
      <c r="AL751" s="161">
        <f t="shared" si="316"/>
        <v>4.2052567970443171</v>
      </c>
    </row>
    <row r="752" spans="1:38" x14ac:dyDescent="0.45">
      <c r="A752" s="45" t="s">
        <v>2</v>
      </c>
      <c r="B752" s="17">
        <v>750</v>
      </c>
      <c r="C752" s="53">
        <v>161</v>
      </c>
      <c r="D752" s="59">
        <f t="shared" si="297"/>
        <v>13.833333333333332</v>
      </c>
      <c r="E752" s="61">
        <v>49.8</v>
      </c>
      <c r="F752" s="83">
        <f t="shared" si="317"/>
        <v>5.5555555555555358E-2</v>
      </c>
      <c r="G752" s="84">
        <f t="shared" si="318"/>
        <v>0.19999999999999929</v>
      </c>
      <c r="H752" s="93">
        <f>SUM($D$2:$D752)</f>
        <v>4550.5000000000036</v>
      </c>
      <c r="I752" s="94">
        <f t="shared" si="319"/>
        <v>13.83333333333303</v>
      </c>
      <c r="J752" s="100">
        <f>'Vehicle data and specs'!$C$6*$F752</f>
        <v>46.999999999999829</v>
      </c>
      <c r="K752" s="8">
        <f>'Vehicle data and specs'!$C$6*9.81*'Vehicle data and specs'!$C$17</f>
        <v>82.99260000000001</v>
      </c>
      <c r="L752" s="10">
        <f>(1/2)*'Vehicle data and specs'!$C$20*'Vehicle data and specs'!$C$11*'Vehicle data and specs'!$C$13*$D752^2</f>
        <v>83.804206597222219</v>
      </c>
      <c r="M752" s="101">
        <f t="shared" si="298"/>
        <v>213.79680659722206</v>
      </c>
      <c r="N752" s="111">
        <f t="shared" si="299"/>
        <v>0</v>
      </c>
      <c r="O752" s="120">
        <f t="shared" si="300"/>
        <v>2957.5224912615072</v>
      </c>
      <c r="P752" s="11">
        <f>SUM($O$2:$O752)</f>
        <v>1241937.7549545935</v>
      </c>
      <c r="Q752" s="121">
        <f t="shared" si="301"/>
        <v>1241.9377549545934</v>
      </c>
      <c r="R752" s="133">
        <f t="shared" si="302"/>
        <v>0</v>
      </c>
      <c r="S752" s="35">
        <f t="shared" si="320"/>
        <v>0</v>
      </c>
      <c r="T752" s="35">
        <f t="shared" si="321"/>
        <v>0</v>
      </c>
      <c r="U752" s="134">
        <f>SUM($R$2:$R752)</f>
        <v>-447590.25202119094</v>
      </c>
      <c r="V752" s="134">
        <f t="shared" si="303"/>
        <v>447590.25202119094</v>
      </c>
      <c r="W752" s="35">
        <f t="shared" si="304"/>
        <v>-447.59025202119096</v>
      </c>
      <c r="X752" s="135">
        <f t="shared" si="305"/>
        <v>447.59025202119096</v>
      </c>
      <c r="Y752" s="150">
        <f t="shared" si="306"/>
        <v>794.34750293340244</v>
      </c>
      <c r="Z752" s="11">
        <f t="shared" si="307"/>
        <v>2957.5224912615072</v>
      </c>
      <c r="AA752" s="12">
        <f>1/2*'Vehicle data and specs'!$C$6*$D752^2</f>
        <v>80945.749999999985</v>
      </c>
      <c r="AB752" s="113">
        <f t="shared" si="308"/>
        <v>80.94574999999999</v>
      </c>
      <c r="AC752" s="183">
        <f t="shared" si="322"/>
        <v>0.34498270970960926</v>
      </c>
      <c r="AD752" s="42">
        <f t="shared" si="309"/>
        <v>-0.12433062556144193</v>
      </c>
      <c r="AE752" s="42">
        <f t="shared" si="310"/>
        <v>0.12433062556144193</v>
      </c>
      <c r="AF752" s="153">
        <f t="shared" si="323"/>
        <v>0.22065208414816734</v>
      </c>
      <c r="AG752" s="156">
        <f t="shared" si="311"/>
        <v>358.07220161695278</v>
      </c>
      <c r="AH752" s="157">
        <f t="shared" si="312"/>
        <v>9.9464500449153545E-2</v>
      </c>
      <c r="AI752" s="160">
        <f t="shared" si="313"/>
        <v>2.9575224912615719</v>
      </c>
      <c r="AJ752" s="13">
        <f t="shared" si="314"/>
        <v>0</v>
      </c>
      <c r="AK752" s="13">
        <f t="shared" si="315"/>
        <v>0</v>
      </c>
      <c r="AL752" s="161">
        <f t="shared" si="316"/>
        <v>2.9575224912615719</v>
      </c>
    </row>
    <row r="753" spans="1:38" x14ac:dyDescent="0.45">
      <c r="A753" s="45" t="s">
        <v>2</v>
      </c>
      <c r="B753" s="17">
        <v>751</v>
      </c>
      <c r="C753" s="53">
        <v>162</v>
      </c>
      <c r="D753" s="59">
        <f t="shared" si="297"/>
        <v>13.833333333333332</v>
      </c>
      <c r="E753" s="61">
        <v>49.8</v>
      </c>
      <c r="F753" s="83">
        <f t="shared" si="317"/>
        <v>-1.3888888888888099E-2</v>
      </c>
      <c r="G753" s="84">
        <f t="shared" si="318"/>
        <v>-4.9999999999997158E-2</v>
      </c>
      <c r="H753" s="93">
        <f>SUM($D$2:$D753)</f>
        <v>4564.3333333333367</v>
      </c>
      <c r="I753" s="94">
        <f t="shared" si="319"/>
        <v>13.805555555555657</v>
      </c>
      <c r="J753" s="100">
        <f>'Vehicle data and specs'!$C$6*$F753</f>
        <v>-11.749999999999332</v>
      </c>
      <c r="K753" s="8">
        <f>'Vehicle data and specs'!$C$6*9.81*'Vehicle data and specs'!$C$17</f>
        <v>82.99260000000001</v>
      </c>
      <c r="L753" s="10">
        <f>(1/2)*'Vehicle data and specs'!$C$20*'Vehicle data and specs'!$C$11*'Vehicle data and specs'!$C$13*$D753^2</f>
        <v>83.804206597222219</v>
      </c>
      <c r="M753" s="101">
        <f t="shared" si="298"/>
        <v>155.04680659722288</v>
      </c>
      <c r="N753" s="111">
        <f t="shared" si="299"/>
        <v>0</v>
      </c>
      <c r="O753" s="120">
        <f t="shared" si="300"/>
        <v>0</v>
      </c>
      <c r="P753" s="11">
        <f>SUM($O$2:$O753)</f>
        <v>1241937.7549545935</v>
      </c>
      <c r="Q753" s="121">
        <f t="shared" si="301"/>
        <v>1241.9377549545934</v>
      </c>
      <c r="R753" s="133">
        <f t="shared" si="302"/>
        <v>0</v>
      </c>
      <c r="S753" s="35">
        <f t="shared" si="320"/>
        <v>0</v>
      </c>
      <c r="T753" s="35">
        <f t="shared" si="321"/>
        <v>0</v>
      </c>
      <c r="U753" s="134">
        <f>SUM($R$2:$R753)</f>
        <v>-447590.25202119094</v>
      </c>
      <c r="V753" s="134">
        <f t="shared" si="303"/>
        <v>447590.25202119094</v>
      </c>
      <c r="W753" s="35">
        <f t="shared" si="304"/>
        <v>-447.59025202119096</v>
      </c>
      <c r="X753" s="135">
        <f t="shared" si="305"/>
        <v>447.59025202119096</v>
      </c>
      <c r="Y753" s="150">
        <f t="shared" si="306"/>
        <v>794.34750293340244</v>
      </c>
      <c r="Z753" s="11">
        <f t="shared" si="307"/>
        <v>0</v>
      </c>
      <c r="AA753" s="12">
        <f>1/2*'Vehicle data and specs'!$C$6*$D753^2</f>
        <v>80945.749999999985</v>
      </c>
      <c r="AB753" s="113">
        <f t="shared" si="308"/>
        <v>80.94574999999999</v>
      </c>
      <c r="AC753" s="183">
        <f t="shared" si="322"/>
        <v>0.34498270970960926</v>
      </c>
      <c r="AD753" s="42">
        <f t="shared" si="309"/>
        <v>-0.12433062556144193</v>
      </c>
      <c r="AE753" s="42">
        <f t="shared" si="310"/>
        <v>0.12433062556144193</v>
      </c>
      <c r="AF753" s="153">
        <f t="shared" si="323"/>
        <v>0.22065208414816734</v>
      </c>
      <c r="AG753" s="156">
        <f t="shared" si="311"/>
        <v>358.07220161695278</v>
      </c>
      <c r="AH753" s="157">
        <f t="shared" si="312"/>
        <v>9.9464500449153545E-2</v>
      </c>
      <c r="AI753" s="160">
        <f t="shared" si="313"/>
        <v>2.1448141579282498</v>
      </c>
      <c r="AJ753" s="13">
        <f t="shared" si="314"/>
        <v>0</v>
      </c>
      <c r="AK753" s="13">
        <f t="shared" si="315"/>
        <v>0</v>
      </c>
      <c r="AL753" s="161">
        <f t="shared" si="316"/>
        <v>2.1448141579282498</v>
      </c>
    </row>
    <row r="754" spans="1:38" x14ac:dyDescent="0.45">
      <c r="A754" s="45" t="s">
        <v>2</v>
      </c>
      <c r="B754" s="17">
        <v>752</v>
      </c>
      <c r="C754" s="53">
        <v>163</v>
      </c>
      <c r="D754" s="59">
        <f t="shared" si="297"/>
        <v>13.805555555555555</v>
      </c>
      <c r="E754" s="61">
        <v>49.7</v>
      </c>
      <c r="F754" s="83">
        <f t="shared" si="317"/>
        <v>-6.9444444444444448E-2</v>
      </c>
      <c r="G754" s="84">
        <f t="shared" si="318"/>
        <v>-0.25</v>
      </c>
      <c r="H754" s="93">
        <f>SUM($D$2:$D754)</f>
        <v>4578.1388888888923</v>
      </c>
      <c r="I754" s="94">
        <f t="shared" si="319"/>
        <v>13.694444444444343</v>
      </c>
      <c r="J754" s="100">
        <f>'Vehicle data and specs'!$C$6*$F754</f>
        <v>-58.75</v>
      </c>
      <c r="K754" s="8">
        <f>'Vehicle data and specs'!$C$6*9.81*'Vehicle data and specs'!$C$17</f>
        <v>82.99260000000001</v>
      </c>
      <c r="L754" s="10">
        <f>(1/2)*'Vehicle data and specs'!$C$20*'Vehicle data and specs'!$C$11*'Vehicle data and specs'!$C$13*$D754^2</f>
        <v>83.467981433256185</v>
      </c>
      <c r="M754" s="101">
        <f t="shared" si="298"/>
        <v>107.71058143325619</v>
      </c>
      <c r="N754" s="111">
        <f t="shared" si="299"/>
        <v>0</v>
      </c>
      <c r="O754" s="120">
        <f t="shared" si="300"/>
        <v>0</v>
      </c>
      <c r="P754" s="11">
        <f>SUM($O$2:$O754)</f>
        <v>1241937.7549545935</v>
      </c>
      <c r="Q754" s="121">
        <f t="shared" si="301"/>
        <v>1241.9377549545934</v>
      </c>
      <c r="R754" s="133">
        <f t="shared" si="302"/>
        <v>0</v>
      </c>
      <c r="S754" s="35">
        <f t="shared" si="320"/>
        <v>0</v>
      </c>
      <c r="T754" s="35">
        <f t="shared" si="321"/>
        <v>0</v>
      </c>
      <c r="U754" s="134">
        <f>SUM($R$2:$R754)</f>
        <v>-447590.25202119094</v>
      </c>
      <c r="V754" s="134">
        <f t="shared" si="303"/>
        <v>447590.25202119094</v>
      </c>
      <c r="W754" s="35">
        <f t="shared" si="304"/>
        <v>-447.59025202119096</v>
      </c>
      <c r="X754" s="135">
        <f t="shared" si="305"/>
        <v>447.59025202119096</v>
      </c>
      <c r="Y754" s="150">
        <f t="shared" si="306"/>
        <v>794.34750293340244</v>
      </c>
      <c r="Z754" s="11">
        <f t="shared" si="307"/>
        <v>0</v>
      </c>
      <c r="AA754" s="12">
        <f>1/2*'Vehicle data and specs'!$C$6*$D754^2</f>
        <v>80620.993055555547</v>
      </c>
      <c r="AB754" s="113">
        <f t="shared" si="308"/>
        <v>80.620993055555545</v>
      </c>
      <c r="AC754" s="183">
        <f t="shared" si="322"/>
        <v>0.34498270970960926</v>
      </c>
      <c r="AD754" s="42">
        <f t="shared" si="309"/>
        <v>-0.12433062556144193</v>
      </c>
      <c r="AE754" s="42">
        <f t="shared" si="310"/>
        <v>0.12433062556144193</v>
      </c>
      <c r="AF754" s="153">
        <f t="shared" si="323"/>
        <v>0.22065208414816734</v>
      </c>
      <c r="AG754" s="156">
        <f t="shared" si="311"/>
        <v>358.07220161695278</v>
      </c>
      <c r="AH754" s="157">
        <f t="shared" si="312"/>
        <v>9.9464500449153545E-2</v>
      </c>
      <c r="AI754" s="160">
        <f t="shared" si="313"/>
        <v>1.4870044158980091</v>
      </c>
      <c r="AJ754" s="13">
        <f t="shared" si="314"/>
        <v>0</v>
      </c>
      <c r="AK754" s="13">
        <f t="shared" si="315"/>
        <v>0</v>
      </c>
      <c r="AL754" s="161">
        <f t="shared" si="316"/>
        <v>1.4870044158980091</v>
      </c>
    </row>
    <row r="755" spans="1:38" x14ac:dyDescent="0.45">
      <c r="A755" s="45" t="s">
        <v>2</v>
      </c>
      <c r="B755" s="17">
        <v>753</v>
      </c>
      <c r="C755" s="53">
        <v>164</v>
      </c>
      <c r="D755" s="59">
        <f t="shared" si="297"/>
        <v>13.694444444444443</v>
      </c>
      <c r="E755" s="61">
        <v>49.3</v>
      </c>
      <c r="F755" s="83">
        <f t="shared" si="317"/>
        <v>-0.16666666666666705</v>
      </c>
      <c r="G755" s="84">
        <f t="shared" si="318"/>
        <v>-0.60000000000000142</v>
      </c>
      <c r="H755" s="93">
        <f>SUM($D$2:$D755)</f>
        <v>4591.8333333333367</v>
      </c>
      <c r="I755" s="94">
        <f t="shared" si="319"/>
        <v>13.472222222222626</v>
      </c>
      <c r="J755" s="100">
        <f>'Vehicle data and specs'!$C$6*$F755</f>
        <v>-141.00000000000031</v>
      </c>
      <c r="K755" s="8">
        <f>'Vehicle data and specs'!$C$6*9.81*'Vehicle data and specs'!$C$17</f>
        <v>82.99260000000001</v>
      </c>
      <c r="L755" s="10">
        <f>(1/2)*'Vehicle data and specs'!$C$20*'Vehicle data and specs'!$C$11*'Vehicle data and specs'!$C$13*$D755^2</f>
        <v>82.129839072145046</v>
      </c>
      <c r="M755" s="101">
        <f t="shared" si="298"/>
        <v>24.122439072144743</v>
      </c>
      <c r="N755" s="111">
        <f t="shared" si="299"/>
        <v>0</v>
      </c>
      <c r="O755" s="120">
        <f t="shared" si="300"/>
        <v>0</v>
      </c>
      <c r="P755" s="11">
        <f>SUM($O$2:$O755)</f>
        <v>1241937.7549545935</v>
      </c>
      <c r="Q755" s="121">
        <f t="shared" si="301"/>
        <v>1241.9377549545934</v>
      </c>
      <c r="R755" s="133">
        <f t="shared" si="302"/>
        <v>0</v>
      </c>
      <c r="S755" s="35">
        <f t="shared" si="320"/>
        <v>0</v>
      </c>
      <c r="T755" s="35">
        <f t="shared" si="321"/>
        <v>0</v>
      </c>
      <c r="U755" s="134">
        <f>SUM($R$2:$R755)</f>
        <v>-447590.25202119094</v>
      </c>
      <c r="V755" s="134">
        <f t="shared" si="303"/>
        <v>447590.25202119094</v>
      </c>
      <c r="W755" s="35">
        <f t="shared" si="304"/>
        <v>-447.59025202119096</v>
      </c>
      <c r="X755" s="135">
        <f t="shared" si="305"/>
        <v>447.59025202119096</v>
      </c>
      <c r="Y755" s="150">
        <f t="shared" si="306"/>
        <v>794.34750293340244</v>
      </c>
      <c r="Z755" s="11">
        <f t="shared" si="307"/>
        <v>0</v>
      </c>
      <c r="AA755" s="12">
        <f>1/2*'Vehicle data and specs'!$C$6*$D755^2</f>
        <v>79328.493055555533</v>
      </c>
      <c r="AB755" s="113">
        <f t="shared" si="308"/>
        <v>79.328493055555526</v>
      </c>
      <c r="AC755" s="183">
        <f t="shared" si="322"/>
        <v>0.34498270970960926</v>
      </c>
      <c r="AD755" s="42">
        <f t="shared" si="309"/>
        <v>-0.12433062556144193</v>
      </c>
      <c r="AE755" s="42">
        <f t="shared" si="310"/>
        <v>0.12433062556144193</v>
      </c>
      <c r="AF755" s="153">
        <f t="shared" si="323"/>
        <v>0.22065208414816734</v>
      </c>
      <c r="AG755" s="156">
        <f t="shared" si="311"/>
        <v>358.07220161695278</v>
      </c>
      <c r="AH755" s="157">
        <f t="shared" si="312"/>
        <v>9.9464500449153545E-2</v>
      </c>
      <c r="AI755" s="160">
        <f t="shared" si="313"/>
        <v>0.33034340173798216</v>
      </c>
      <c r="AJ755" s="13">
        <f t="shared" si="314"/>
        <v>0</v>
      </c>
      <c r="AK755" s="13">
        <f t="shared" si="315"/>
        <v>0</v>
      </c>
      <c r="AL755" s="161">
        <f t="shared" si="316"/>
        <v>0.33034340173798216</v>
      </c>
    </row>
    <row r="756" spans="1:38" x14ac:dyDescent="0.45">
      <c r="A756" s="45" t="s">
        <v>2</v>
      </c>
      <c r="B756" s="17">
        <v>754</v>
      </c>
      <c r="C756" s="53">
        <v>165</v>
      </c>
      <c r="D756" s="59">
        <f t="shared" si="297"/>
        <v>13.472222222222221</v>
      </c>
      <c r="E756" s="61">
        <v>48.5</v>
      </c>
      <c r="F756" s="83">
        <f t="shared" si="317"/>
        <v>-0.23611111111111052</v>
      </c>
      <c r="G756" s="84">
        <f t="shared" si="318"/>
        <v>-0.84999999999999787</v>
      </c>
      <c r="H756" s="93">
        <f>SUM($D$2:$D756)</f>
        <v>4605.3055555555593</v>
      </c>
      <c r="I756" s="94">
        <f t="shared" si="319"/>
        <v>13.222222222222626</v>
      </c>
      <c r="J756" s="100">
        <f>'Vehicle data and specs'!$C$6*$F756</f>
        <v>-199.74999999999949</v>
      </c>
      <c r="K756" s="8">
        <f>'Vehicle data and specs'!$C$6*9.81*'Vehicle data and specs'!$C$17</f>
        <v>82.99260000000001</v>
      </c>
      <c r="L756" s="10">
        <f>(1/2)*'Vehicle data and specs'!$C$20*'Vehicle data and specs'!$C$11*'Vehicle data and specs'!$C$13*$D756^2</f>
        <v>79.485994164737647</v>
      </c>
      <c r="M756" s="101">
        <f t="shared" si="298"/>
        <v>-37.271405835261831</v>
      </c>
      <c r="N756" s="111">
        <f t="shared" si="299"/>
        <v>1</v>
      </c>
      <c r="O756" s="120">
        <f t="shared" si="300"/>
        <v>0</v>
      </c>
      <c r="P756" s="11">
        <f>SUM($O$2:$O756)</f>
        <v>1241937.7549545935</v>
      </c>
      <c r="Q756" s="121">
        <f t="shared" si="301"/>
        <v>1241.9377549545934</v>
      </c>
      <c r="R756" s="133">
        <f t="shared" si="302"/>
        <v>-492.81081048847705</v>
      </c>
      <c r="S756" s="35">
        <f t="shared" si="320"/>
        <v>492.81081048847705</v>
      </c>
      <c r="T756" s="35">
        <f t="shared" si="321"/>
        <v>0.49281081048847702</v>
      </c>
      <c r="U756" s="134">
        <f>SUM($R$2:$R756)</f>
        <v>-448083.06283167942</v>
      </c>
      <c r="V756" s="134">
        <f t="shared" si="303"/>
        <v>448083.06283167942</v>
      </c>
      <c r="W756" s="35">
        <f t="shared" si="304"/>
        <v>-448.0830628316794</v>
      </c>
      <c r="X756" s="135">
        <f t="shared" si="305"/>
        <v>448.0830628316794</v>
      </c>
      <c r="Y756" s="150">
        <f t="shared" si="306"/>
        <v>793.854692122914</v>
      </c>
      <c r="Z756" s="11">
        <f t="shared" si="307"/>
        <v>-492.81081048847705</v>
      </c>
      <c r="AA756" s="12">
        <f>1/2*'Vehicle data and specs'!$C$6*$D756^2</f>
        <v>76774.826388888876</v>
      </c>
      <c r="AB756" s="113">
        <f t="shared" si="308"/>
        <v>76.774826388888883</v>
      </c>
      <c r="AC756" s="183">
        <f t="shared" si="322"/>
        <v>0.34498270970960926</v>
      </c>
      <c r="AD756" s="42">
        <f t="shared" si="309"/>
        <v>-0.12446751745324428</v>
      </c>
      <c r="AE756" s="42">
        <f t="shared" si="310"/>
        <v>0.12446751745324428</v>
      </c>
      <c r="AF756" s="153">
        <f t="shared" si="323"/>
        <v>0.22051519225636498</v>
      </c>
      <c r="AG756" s="156">
        <f t="shared" si="311"/>
        <v>358.46645026534355</v>
      </c>
      <c r="AH756" s="157">
        <f t="shared" si="312"/>
        <v>9.9574013962595437E-2</v>
      </c>
      <c r="AI756" s="160">
        <f t="shared" si="313"/>
        <v>0</v>
      </c>
      <c r="AJ756" s="13">
        <f t="shared" si="314"/>
        <v>-0.50212866194727745</v>
      </c>
      <c r="AK756" s="13">
        <f t="shared" si="315"/>
        <v>0.50212866194727745</v>
      </c>
      <c r="AL756" s="161">
        <f t="shared" si="316"/>
        <v>-0.50212866194727745</v>
      </c>
    </row>
    <row r="757" spans="1:38" x14ac:dyDescent="0.45">
      <c r="A757" s="45" t="s">
        <v>2</v>
      </c>
      <c r="B757" s="17">
        <v>755</v>
      </c>
      <c r="C757" s="53">
        <v>166</v>
      </c>
      <c r="D757" s="59">
        <f t="shared" si="297"/>
        <v>13.222222222222221</v>
      </c>
      <c r="E757" s="61">
        <v>47.6</v>
      </c>
      <c r="F757" s="83">
        <f t="shared" si="317"/>
        <v>-0.30555555555555597</v>
      </c>
      <c r="G757" s="84">
        <f t="shared" si="318"/>
        <v>-1.1000000000000014</v>
      </c>
      <c r="H757" s="93">
        <f>SUM($D$2:$D757)</f>
        <v>4618.5277777777819</v>
      </c>
      <c r="I757" s="94">
        <f t="shared" si="319"/>
        <v>12.861111111111313</v>
      </c>
      <c r="J757" s="100">
        <f>'Vehicle data and specs'!$C$6*$F757</f>
        <v>-258.50000000000034</v>
      </c>
      <c r="K757" s="8">
        <f>'Vehicle data and specs'!$C$6*9.81*'Vehicle data and specs'!$C$17</f>
        <v>82.99260000000001</v>
      </c>
      <c r="L757" s="10">
        <f>(1/2)*'Vehicle data and specs'!$C$20*'Vehicle data and specs'!$C$11*'Vehicle data and specs'!$C$13*$D757^2</f>
        <v>76.563369598765433</v>
      </c>
      <c r="M757" s="101">
        <f t="shared" si="298"/>
        <v>-98.944030401234897</v>
      </c>
      <c r="N757" s="111">
        <f t="shared" si="299"/>
        <v>1</v>
      </c>
      <c r="O757" s="120">
        <f t="shared" si="300"/>
        <v>0</v>
      </c>
      <c r="P757" s="11">
        <f>SUM($O$2:$O757)</f>
        <v>1241937.7549545935</v>
      </c>
      <c r="Q757" s="121">
        <f t="shared" si="301"/>
        <v>1241.9377549545934</v>
      </c>
      <c r="R757" s="133">
        <f t="shared" si="302"/>
        <v>-1272.5301687714577</v>
      </c>
      <c r="S757" s="35">
        <f t="shared" si="320"/>
        <v>1272.5301687714577</v>
      </c>
      <c r="T757" s="35">
        <f t="shared" si="321"/>
        <v>1.2725301687714576</v>
      </c>
      <c r="U757" s="134">
        <f>SUM($R$2:$R757)</f>
        <v>-449355.59300045087</v>
      </c>
      <c r="V757" s="134">
        <f t="shared" si="303"/>
        <v>449355.59300045087</v>
      </c>
      <c r="W757" s="35">
        <f t="shared" si="304"/>
        <v>-449.35559300045088</v>
      </c>
      <c r="X757" s="135">
        <f t="shared" si="305"/>
        <v>449.35559300045088</v>
      </c>
      <c r="Y757" s="150">
        <f t="shared" si="306"/>
        <v>792.58216195414252</v>
      </c>
      <c r="Z757" s="11">
        <f t="shared" si="307"/>
        <v>-1272.5301687714577</v>
      </c>
      <c r="AA757" s="12">
        <f>1/2*'Vehicle data and specs'!$C$6*$D757^2</f>
        <v>73951.888888888876</v>
      </c>
      <c r="AB757" s="113">
        <f t="shared" si="308"/>
        <v>73.951888888888874</v>
      </c>
      <c r="AC757" s="183">
        <f t="shared" si="322"/>
        <v>0.34498270970960926</v>
      </c>
      <c r="AD757" s="42">
        <f t="shared" si="309"/>
        <v>-0.1248209980556808</v>
      </c>
      <c r="AE757" s="42">
        <f t="shared" si="310"/>
        <v>0.1248209980556808</v>
      </c>
      <c r="AF757" s="153">
        <f t="shared" si="323"/>
        <v>0.22016171165392845</v>
      </c>
      <c r="AG757" s="156">
        <f t="shared" si="311"/>
        <v>359.48447440036074</v>
      </c>
      <c r="AH757" s="157">
        <f t="shared" si="312"/>
        <v>9.9856798444544648E-2</v>
      </c>
      <c r="AI757" s="160">
        <f t="shared" si="313"/>
        <v>0</v>
      </c>
      <c r="AJ757" s="13">
        <f t="shared" si="314"/>
        <v>-1.3082599575274392</v>
      </c>
      <c r="AK757" s="13">
        <f t="shared" si="315"/>
        <v>1.3082599575274392</v>
      </c>
      <c r="AL757" s="161">
        <f t="shared" si="316"/>
        <v>-1.3082599575274392</v>
      </c>
    </row>
    <row r="758" spans="1:38" x14ac:dyDescent="0.45">
      <c r="A758" s="45" t="s">
        <v>2</v>
      </c>
      <c r="B758" s="17">
        <v>756</v>
      </c>
      <c r="C758" s="53">
        <v>167</v>
      </c>
      <c r="D758" s="59">
        <f t="shared" si="297"/>
        <v>12.861111111111111</v>
      </c>
      <c r="E758" s="61">
        <v>46.3</v>
      </c>
      <c r="F758" s="83">
        <f t="shared" si="317"/>
        <v>-0.54166666666666641</v>
      </c>
      <c r="G758" s="84">
        <f t="shared" si="318"/>
        <v>-1.9499999999999993</v>
      </c>
      <c r="H758" s="93">
        <f>SUM($D$2:$D758)</f>
        <v>4631.3888888888932</v>
      </c>
      <c r="I758" s="94">
        <f t="shared" si="319"/>
        <v>12.138888888888687</v>
      </c>
      <c r="J758" s="100">
        <f>'Vehicle data and specs'!$C$6*$F758</f>
        <v>-458.24999999999977</v>
      </c>
      <c r="K758" s="8">
        <f>'Vehicle data and specs'!$C$6*9.81*'Vehicle data and specs'!$C$17</f>
        <v>82.99260000000001</v>
      </c>
      <c r="L758" s="10">
        <f>(1/2)*'Vehicle data and specs'!$C$20*'Vehicle data and specs'!$C$11*'Vehicle data and specs'!$C$13*$D758^2</f>
        <v>72.43844439621914</v>
      </c>
      <c r="M758" s="101">
        <f t="shared" si="298"/>
        <v>-302.81895560378058</v>
      </c>
      <c r="N758" s="111">
        <f t="shared" si="299"/>
        <v>1</v>
      </c>
      <c r="O758" s="120">
        <f t="shared" si="300"/>
        <v>0</v>
      </c>
      <c r="P758" s="11">
        <f>SUM($O$2:$O758)</f>
        <v>1241937.7549545935</v>
      </c>
      <c r="Q758" s="121">
        <f t="shared" si="301"/>
        <v>1241.9377549545934</v>
      </c>
      <c r="R758" s="133">
        <f t="shared" si="302"/>
        <v>-3675.8856555236084</v>
      </c>
      <c r="S758" s="35">
        <f t="shared" si="320"/>
        <v>3675.8856555236084</v>
      </c>
      <c r="T758" s="35">
        <f t="shared" si="321"/>
        <v>3.6758856555236084</v>
      </c>
      <c r="U758" s="134">
        <f>SUM($R$2:$R758)</f>
        <v>-453031.4786559745</v>
      </c>
      <c r="V758" s="134">
        <f t="shared" si="303"/>
        <v>453031.4786559745</v>
      </c>
      <c r="W758" s="35">
        <f t="shared" si="304"/>
        <v>-453.03147865597452</v>
      </c>
      <c r="X758" s="135">
        <f t="shared" si="305"/>
        <v>453.03147865597452</v>
      </c>
      <c r="Y758" s="150">
        <f t="shared" si="306"/>
        <v>788.90627629861888</v>
      </c>
      <c r="Z758" s="11">
        <f t="shared" si="307"/>
        <v>-3675.8856555236084</v>
      </c>
      <c r="AA758" s="12">
        <f>1/2*'Vehicle data and specs'!$C$6*$D758^2</f>
        <v>69967.659722222219</v>
      </c>
      <c r="AB758" s="113">
        <f t="shared" si="308"/>
        <v>69.967659722222223</v>
      </c>
      <c r="AC758" s="183">
        <f t="shared" si="322"/>
        <v>0.34498270970960926</v>
      </c>
      <c r="AD758" s="42">
        <f t="shared" si="309"/>
        <v>-0.12584207740443737</v>
      </c>
      <c r="AE758" s="42">
        <f t="shared" si="310"/>
        <v>0.12584207740443737</v>
      </c>
      <c r="AF758" s="153">
        <f t="shared" si="323"/>
        <v>0.21914063230517189</v>
      </c>
      <c r="AG758" s="156">
        <f t="shared" si="311"/>
        <v>362.42518292477962</v>
      </c>
      <c r="AH758" s="157">
        <f t="shared" si="312"/>
        <v>0.1006736619235499</v>
      </c>
      <c r="AI758" s="160">
        <f t="shared" si="313"/>
        <v>0</v>
      </c>
      <c r="AJ758" s="13">
        <f t="shared" si="314"/>
        <v>-3.8945882345708447</v>
      </c>
      <c r="AK758" s="13">
        <f t="shared" si="315"/>
        <v>3.8945882345708447</v>
      </c>
      <c r="AL758" s="161">
        <f t="shared" si="316"/>
        <v>-3.8945882345708447</v>
      </c>
    </row>
    <row r="759" spans="1:38" x14ac:dyDescent="0.45">
      <c r="A759" s="45" t="s">
        <v>2</v>
      </c>
      <c r="B759" s="17">
        <v>757</v>
      </c>
      <c r="C759" s="53">
        <v>168</v>
      </c>
      <c r="D759" s="59">
        <f t="shared" si="297"/>
        <v>12.138888888888889</v>
      </c>
      <c r="E759" s="61">
        <v>43.7</v>
      </c>
      <c r="F759" s="83">
        <f t="shared" si="317"/>
        <v>-0.97222222222222221</v>
      </c>
      <c r="G759" s="84">
        <f t="shared" si="318"/>
        <v>-3.5</v>
      </c>
      <c r="H759" s="93">
        <f>SUM($D$2:$D759)</f>
        <v>4643.5277777777819</v>
      </c>
      <c r="I759" s="94">
        <f t="shared" si="319"/>
        <v>10.91666666666697</v>
      </c>
      <c r="J759" s="100">
        <f>'Vehicle data and specs'!$C$6*$F759</f>
        <v>-822.5</v>
      </c>
      <c r="K759" s="8">
        <f>'Vehicle data and specs'!$C$6*9.81*'Vehicle data and specs'!$C$17</f>
        <v>82.99260000000001</v>
      </c>
      <c r="L759" s="10">
        <f>(1/2)*'Vehicle data and specs'!$C$20*'Vehicle data and specs'!$C$11*'Vehicle data and specs'!$C$13*$D759^2</f>
        <v>64.531239535108028</v>
      </c>
      <c r="M759" s="101">
        <f t="shared" si="298"/>
        <v>-674.9761604648919</v>
      </c>
      <c r="N759" s="111">
        <f t="shared" si="299"/>
        <v>1</v>
      </c>
      <c r="O759" s="120">
        <f t="shared" si="300"/>
        <v>0</v>
      </c>
      <c r="P759" s="11">
        <f>SUM($O$2:$O759)</f>
        <v>1241937.7549545935</v>
      </c>
      <c r="Q759" s="121">
        <f t="shared" si="301"/>
        <v>1241.9377549545934</v>
      </c>
      <c r="R759" s="133">
        <f t="shared" si="302"/>
        <v>-7368.4897517419413</v>
      </c>
      <c r="S759" s="35">
        <f t="shared" si="320"/>
        <v>7368.4897517419413</v>
      </c>
      <c r="T759" s="35">
        <f t="shared" si="321"/>
        <v>7.368489751741941</v>
      </c>
      <c r="U759" s="134">
        <f>SUM($R$2:$R759)</f>
        <v>-460399.96840771643</v>
      </c>
      <c r="V759" s="134">
        <f t="shared" si="303"/>
        <v>460399.96840771643</v>
      </c>
      <c r="W759" s="35">
        <f t="shared" si="304"/>
        <v>-460.39996840771641</v>
      </c>
      <c r="X759" s="135">
        <f t="shared" si="305"/>
        <v>460.39996840771641</v>
      </c>
      <c r="Y759" s="150">
        <f t="shared" si="306"/>
        <v>781.53778654687699</v>
      </c>
      <c r="Z759" s="11">
        <f t="shared" si="307"/>
        <v>-7368.4897517419413</v>
      </c>
      <c r="AA759" s="12">
        <f>1/2*'Vehicle data and specs'!$C$6*$D759^2</f>
        <v>62330.159722222226</v>
      </c>
      <c r="AB759" s="113">
        <f t="shared" si="308"/>
        <v>62.330159722222227</v>
      </c>
      <c r="AC759" s="183">
        <f t="shared" si="322"/>
        <v>0.34498270970960926</v>
      </c>
      <c r="AD759" s="42">
        <f t="shared" si="309"/>
        <v>-0.12788888011325455</v>
      </c>
      <c r="AE759" s="42">
        <f t="shared" si="310"/>
        <v>0.12788888011325455</v>
      </c>
      <c r="AF759" s="153">
        <f t="shared" si="323"/>
        <v>0.2170938295963547</v>
      </c>
      <c r="AG759" s="156">
        <f t="shared" si="311"/>
        <v>368.31997472617314</v>
      </c>
      <c r="AH759" s="157">
        <f t="shared" si="312"/>
        <v>0.10231110409060365</v>
      </c>
      <c r="AI759" s="160">
        <f t="shared" si="313"/>
        <v>0</v>
      </c>
      <c r="AJ759" s="13">
        <f t="shared" si="314"/>
        <v>-8.1934606145321602</v>
      </c>
      <c r="AK759" s="13">
        <f t="shared" si="315"/>
        <v>8.1934606145321602</v>
      </c>
      <c r="AL759" s="161">
        <f t="shared" si="316"/>
        <v>-8.1934606145321602</v>
      </c>
    </row>
    <row r="760" spans="1:38" x14ac:dyDescent="0.45">
      <c r="A760" s="45" t="s">
        <v>2</v>
      </c>
      <c r="B760" s="17">
        <v>758</v>
      </c>
      <c r="C760" s="53">
        <v>169</v>
      </c>
      <c r="D760" s="59">
        <f t="shared" si="297"/>
        <v>10.916666666666666</v>
      </c>
      <c r="E760" s="61">
        <v>39.299999999999997</v>
      </c>
      <c r="F760" s="83">
        <f t="shared" si="317"/>
        <v>-1.3333333333333335</v>
      </c>
      <c r="G760" s="84">
        <f t="shared" si="318"/>
        <v>-4.8000000000000007</v>
      </c>
      <c r="H760" s="93">
        <f>SUM($D$2:$D760)</f>
        <v>4654.4444444444489</v>
      </c>
      <c r="I760" s="94">
        <f t="shared" si="319"/>
        <v>9.4722222222226264</v>
      </c>
      <c r="J760" s="100">
        <f>'Vehicle data and specs'!$C$6*$F760</f>
        <v>-1128.0000000000002</v>
      </c>
      <c r="K760" s="8">
        <f>'Vehicle data and specs'!$C$6*9.81*'Vehicle data and specs'!$C$17</f>
        <v>82.99260000000001</v>
      </c>
      <c r="L760" s="10">
        <f>(1/2)*'Vehicle data and specs'!$C$20*'Vehicle data and specs'!$C$11*'Vehicle data and specs'!$C$13*$D760^2</f>
        <v>52.190593315972222</v>
      </c>
      <c r="M760" s="101">
        <f t="shared" si="298"/>
        <v>-992.81680668402794</v>
      </c>
      <c r="N760" s="111">
        <f t="shared" si="299"/>
        <v>1</v>
      </c>
      <c r="O760" s="120">
        <f t="shared" si="300"/>
        <v>0</v>
      </c>
      <c r="P760" s="11">
        <f>SUM($O$2:$O760)</f>
        <v>1241937.7549545935</v>
      </c>
      <c r="Q760" s="121">
        <f t="shared" si="301"/>
        <v>1241.9377549545934</v>
      </c>
      <c r="R760" s="133">
        <f t="shared" si="302"/>
        <v>-9404.1814188685548</v>
      </c>
      <c r="S760" s="35">
        <f t="shared" si="320"/>
        <v>9404.1814188685548</v>
      </c>
      <c r="T760" s="35">
        <f t="shared" si="321"/>
        <v>9.4041814188685553</v>
      </c>
      <c r="U760" s="134">
        <f>SUM($R$2:$R760)</f>
        <v>-469804.14982658497</v>
      </c>
      <c r="V760" s="134">
        <f t="shared" si="303"/>
        <v>469804.14982658497</v>
      </c>
      <c r="W760" s="35">
        <f t="shared" si="304"/>
        <v>-469.80414982658499</v>
      </c>
      <c r="X760" s="135">
        <f t="shared" si="305"/>
        <v>469.80414982658499</v>
      </c>
      <c r="Y760" s="150">
        <f t="shared" si="306"/>
        <v>772.13360512800841</v>
      </c>
      <c r="Z760" s="11">
        <f t="shared" si="307"/>
        <v>-9404.1814188685548</v>
      </c>
      <c r="AA760" s="12">
        <f>1/2*'Vehicle data and specs'!$C$6*$D760^2</f>
        <v>50410.437499999993</v>
      </c>
      <c r="AB760" s="113">
        <f t="shared" si="308"/>
        <v>50.410437499999993</v>
      </c>
      <c r="AC760" s="183">
        <f t="shared" si="322"/>
        <v>0.34498270970960926</v>
      </c>
      <c r="AD760" s="42">
        <f t="shared" si="309"/>
        <v>-0.13050115272960694</v>
      </c>
      <c r="AE760" s="42">
        <f t="shared" si="310"/>
        <v>0.13050115272960694</v>
      </c>
      <c r="AF760" s="153">
        <f t="shared" si="323"/>
        <v>0.21448155698000232</v>
      </c>
      <c r="AG760" s="156">
        <f t="shared" si="311"/>
        <v>375.84331986126801</v>
      </c>
      <c r="AH760" s="157">
        <f t="shared" si="312"/>
        <v>0.10440092218368556</v>
      </c>
      <c r="AI760" s="160">
        <f t="shared" si="313"/>
        <v>0</v>
      </c>
      <c r="AJ760" s="13">
        <f t="shared" si="314"/>
        <v>-10.838250139633971</v>
      </c>
      <c r="AK760" s="13">
        <f t="shared" si="315"/>
        <v>10.838250139633971</v>
      </c>
      <c r="AL760" s="161">
        <f t="shared" si="316"/>
        <v>-10.838250139633971</v>
      </c>
    </row>
    <row r="761" spans="1:38" x14ac:dyDescent="0.45">
      <c r="A761" s="45" t="s">
        <v>2</v>
      </c>
      <c r="B761" s="17">
        <v>759</v>
      </c>
      <c r="C761" s="53">
        <v>170</v>
      </c>
      <c r="D761" s="59">
        <f t="shared" si="297"/>
        <v>9.4722222222222232</v>
      </c>
      <c r="E761" s="61">
        <v>34.1</v>
      </c>
      <c r="F761" s="83">
        <f t="shared" si="317"/>
        <v>-1.4305555555555551</v>
      </c>
      <c r="G761" s="84">
        <f t="shared" si="318"/>
        <v>-5.1499999999999986</v>
      </c>
      <c r="H761" s="93">
        <f>SUM($D$2:$D761)</f>
        <v>4663.9166666666715</v>
      </c>
      <c r="I761" s="94">
        <f t="shared" si="319"/>
        <v>8.0555555555556566</v>
      </c>
      <c r="J761" s="100">
        <f>'Vehicle data and specs'!$C$6*$F761</f>
        <v>-1210.2499999999995</v>
      </c>
      <c r="K761" s="8">
        <f>'Vehicle data and specs'!$C$6*9.81*'Vehicle data and specs'!$C$17</f>
        <v>82.99260000000001</v>
      </c>
      <c r="L761" s="10">
        <f>(1/2)*'Vehicle data and specs'!$C$20*'Vehicle data and specs'!$C$11*'Vehicle data and specs'!$C$13*$D761^2</f>
        <v>39.293063609182106</v>
      </c>
      <c r="M761" s="101">
        <f t="shared" si="298"/>
        <v>-1087.9643363908174</v>
      </c>
      <c r="N761" s="111">
        <f t="shared" si="299"/>
        <v>1</v>
      </c>
      <c r="O761" s="120">
        <f t="shared" si="300"/>
        <v>0</v>
      </c>
      <c r="P761" s="11">
        <f>SUM($O$2:$O761)</f>
        <v>1241937.7549545935</v>
      </c>
      <c r="Q761" s="121">
        <f t="shared" si="301"/>
        <v>1241.9377549545934</v>
      </c>
      <c r="R761" s="133">
        <f t="shared" si="302"/>
        <v>-8764.157154259472</v>
      </c>
      <c r="S761" s="35">
        <f t="shared" si="320"/>
        <v>8764.157154259472</v>
      </c>
      <c r="T761" s="35">
        <f t="shared" si="321"/>
        <v>8.7641571542594718</v>
      </c>
      <c r="U761" s="134">
        <f>SUM($R$2:$R761)</f>
        <v>-478568.30698084441</v>
      </c>
      <c r="V761" s="134">
        <f t="shared" si="303"/>
        <v>478568.30698084441</v>
      </c>
      <c r="W761" s="35">
        <f t="shared" si="304"/>
        <v>-478.5683069808444</v>
      </c>
      <c r="X761" s="135">
        <f t="shared" si="305"/>
        <v>478.5683069808444</v>
      </c>
      <c r="Y761" s="150">
        <f t="shared" si="306"/>
        <v>763.36944797374895</v>
      </c>
      <c r="Z761" s="11">
        <f t="shared" si="307"/>
        <v>-8764.157154259472</v>
      </c>
      <c r="AA761" s="12">
        <f>1/2*'Vehicle data and specs'!$C$6*$D761^2</f>
        <v>37952.826388888898</v>
      </c>
      <c r="AB761" s="113">
        <f t="shared" si="308"/>
        <v>37.952826388888894</v>
      </c>
      <c r="AC761" s="183">
        <f t="shared" si="322"/>
        <v>0.34498270970960926</v>
      </c>
      <c r="AD761" s="42">
        <f t="shared" si="309"/>
        <v>-0.13293564082801232</v>
      </c>
      <c r="AE761" s="42">
        <f t="shared" si="310"/>
        <v>0.13293564082801232</v>
      </c>
      <c r="AF761" s="153">
        <f t="shared" si="323"/>
        <v>0.21204706888159694</v>
      </c>
      <c r="AG761" s="156">
        <f t="shared" si="311"/>
        <v>382.85464558467555</v>
      </c>
      <c r="AH761" s="157">
        <f t="shared" si="312"/>
        <v>0.10634851266240987</v>
      </c>
      <c r="AI761" s="160">
        <f t="shared" si="313"/>
        <v>0</v>
      </c>
      <c r="AJ761" s="13">
        <f t="shared" si="314"/>
        <v>-10.305439964146355</v>
      </c>
      <c r="AK761" s="13">
        <f t="shared" si="315"/>
        <v>10.305439964146355</v>
      </c>
      <c r="AL761" s="161">
        <f t="shared" si="316"/>
        <v>-10.305439964146355</v>
      </c>
    </row>
    <row r="762" spans="1:38" x14ac:dyDescent="0.45">
      <c r="A762" s="45" t="s">
        <v>2</v>
      </c>
      <c r="B762" s="17">
        <v>760</v>
      </c>
      <c r="C762" s="53">
        <v>171</v>
      </c>
      <c r="D762" s="59">
        <f t="shared" si="297"/>
        <v>8.0555555555555554</v>
      </c>
      <c r="E762" s="61">
        <v>29</v>
      </c>
      <c r="F762" s="83">
        <f t="shared" si="317"/>
        <v>-1.4444444444444446</v>
      </c>
      <c r="G762" s="84">
        <f t="shared" si="318"/>
        <v>-5.2000000000000011</v>
      </c>
      <c r="H762" s="93">
        <f>SUM($D$2:$D762)</f>
        <v>4671.9722222222272</v>
      </c>
      <c r="I762" s="94">
        <f t="shared" si="319"/>
        <v>6.5833333333330302</v>
      </c>
      <c r="J762" s="100">
        <f>'Vehicle data and specs'!$C$6*$F762</f>
        <v>-1222.0000000000002</v>
      </c>
      <c r="K762" s="8">
        <f>'Vehicle data and specs'!$C$6*9.81*'Vehicle data and specs'!$C$17</f>
        <v>82.99260000000001</v>
      </c>
      <c r="L762" s="10">
        <f>(1/2)*'Vehicle data and specs'!$C$20*'Vehicle data and specs'!$C$11*'Vehicle data and specs'!$C$13*$D762^2</f>
        <v>28.418629436728398</v>
      </c>
      <c r="M762" s="101">
        <f t="shared" si="298"/>
        <v>-1110.5887705632717</v>
      </c>
      <c r="N762" s="111">
        <f t="shared" si="299"/>
        <v>1</v>
      </c>
      <c r="O762" s="120">
        <f t="shared" si="300"/>
        <v>0</v>
      </c>
      <c r="P762" s="11">
        <f>SUM($O$2:$O762)</f>
        <v>1241937.7549545935</v>
      </c>
      <c r="Q762" s="121">
        <f t="shared" si="301"/>
        <v>1241.9377549545934</v>
      </c>
      <c r="R762" s="133">
        <f t="shared" si="302"/>
        <v>-7311.3760728745356</v>
      </c>
      <c r="S762" s="35">
        <f t="shared" si="320"/>
        <v>7311.3760728745356</v>
      </c>
      <c r="T762" s="35">
        <f t="shared" si="321"/>
        <v>7.3113760728745358</v>
      </c>
      <c r="U762" s="134">
        <f>SUM($R$2:$R762)</f>
        <v>-485879.68305371894</v>
      </c>
      <c r="V762" s="134">
        <f t="shared" si="303"/>
        <v>485879.68305371894</v>
      </c>
      <c r="W762" s="35">
        <f t="shared" si="304"/>
        <v>-485.87968305371896</v>
      </c>
      <c r="X762" s="135">
        <f t="shared" si="305"/>
        <v>485.87968305371896</v>
      </c>
      <c r="Y762" s="150">
        <f t="shared" si="306"/>
        <v>756.05807190087444</v>
      </c>
      <c r="Z762" s="11">
        <f t="shared" si="307"/>
        <v>-7311.3760728745356</v>
      </c>
      <c r="AA762" s="12">
        <f>1/2*'Vehicle data and specs'!$C$6*$D762^2</f>
        <v>27449.305555555555</v>
      </c>
      <c r="AB762" s="113">
        <f t="shared" si="308"/>
        <v>27.449305555555554</v>
      </c>
      <c r="AC762" s="183">
        <f t="shared" si="322"/>
        <v>0.34498270970960926</v>
      </c>
      <c r="AD762" s="42">
        <f t="shared" si="309"/>
        <v>-0.13496657862603303</v>
      </c>
      <c r="AE762" s="42">
        <f t="shared" si="310"/>
        <v>0.13496657862603303</v>
      </c>
      <c r="AF762" s="153">
        <f t="shared" si="323"/>
        <v>0.21001613108357622</v>
      </c>
      <c r="AG762" s="156">
        <f t="shared" si="311"/>
        <v>388.70374644297522</v>
      </c>
      <c r="AH762" s="157">
        <f t="shared" si="312"/>
        <v>0.10797326290082646</v>
      </c>
      <c r="AI762" s="160">
        <f t="shared" si="313"/>
        <v>0</v>
      </c>
      <c r="AJ762" s="13">
        <f t="shared" si="314"/>
        <v>-8.9464095406485775</v>
      </c>
      <c r="AK762" s="13">
        <f t="shared" si="315"/>
        <v>8.9464095406485775</v>
      </c>
      <c r="AL762" s="161">
        <f t="shared" si="316"/>
        <v>-8.9464095406485775</v>
      </c>
    </row>
    <row r="763" spans="1:38" x14ac:dyDescent="0.45">
      <c r="A763" s="45" t="s">
        <v>2</v>
      </c>
      <c r="B763" s="17">
        <v>761</v>
      </c>
      <c r="C763" s="53">
        <v>172</v>
      </c>
      <c r="D763" s="59">
        <f t="shared" si="297"/>
        <v>6.583333333333333</v>
      </c>
      <c r="E763" s="61">
        <v>23.7</v>
      </c>
      <c r="F763" s="83">
        <f t="shared" si="317"/>
        <v>-1.4722222222222223</v>
      </c>
      <c r="G763" s="84">
        <f t="shared" si="318"/>
        <v>-5.3000000000000007</v>
      </c>
      <c r="H763" s="93">
        <f>SUM($D$2:$D763)</f>
        <v>4678.5555555555602</v>
      </c>
      <c r="I763" s="94">
        <f t="shared" si="319"/>
        <v>5.1111111111113132</v>
      </c>
      <c r="J763" s="100">
        <f>'Vehicle data and specs'!$C$6*$F763</f>
        <v>-1245.5</v>
      </c>
      <c r="K763" s="8">
        <f>'Vehicle data and specs'!$C$6*9.81*'Vehicle data and specs'!$C$17</f>
        <v>82.99260000000001</v>
      </c>
      <c r="L763" s="10">
        <f>(1/2)*'Vehicle data and specs'!$C$20*'Vehicle data and specs'!$C$11*'Vehicle data and specs'!$C$13*$D763^2</f>
        <v>18.980332899305555</v>
      </c>
      <c r="M763" s="101">
        <f t="shared" si="298"/>
        <v>-1143.5270671006945</v>
      </c>
      <c r="N763" s="111">
        <f t="shared" si="299"/>
        <v>1</v>
      </c>
      <c r="O763" s="120">
        <f t="shared" si="300"/>
        <v>0</v>
      </c>
      <c r="P763" s="11">
        <f>SUM($O$2:$O763)</f>
        <v>1241937.7549545935</v>
      </c>
      <c r="Q763" s="121">
        <f t="shared" si="301"/>
        <v>1241.9377549545934</v>
      </c>
      <c r="R763" s="133">
        <f t="shared" si="302"/>
        <v>-5844.6938985148918</v>
      </c>
      <c r="S763" s="35">
        <f t="shared" si="320"/>
        <v>5844.6938985148918</v>
      </c>
      <c r="T763" s="35">
        <f t="shared" si="321"/>
        <v>5.8446938985148922</v>
      </c>
      <c r="U763" s="134">
        <f>SUM($R$2:$R763)</f>
        <v>-491724.37695223384</v>
      </c>
      <c r="V763" s="134">
        <f t="shared" si="303"/>
        <v>491724.37695223384</v>
      </c>
      <c r="W763" s="35">
        <f t="shared" si="304"/>
        <v>-491.72437695223385</v>
      </c>
      <c r="X763" s="135">
        <f t="shared" si="305"/>
        <v>491.72437695223385</v>
      </c>
      <c r="Y763" s="150">
        <f t="shared" si="306"/>
        <v>750.2133780023596</v>
      </c>
      <c r="Z763" s="11">
        <f t="shared" si="307"/>
        <v>-5844.6938985148918</v>
      </c>
      <c r="AA763" s="12">
        <f>1/2*'Vehicle data and specs'!$C$6*$D763^2</f>
        <v>18332.937499999996</v>
      </c>
      <c r="AB763" s="113">
        <f t="shared" si="308"/>
        <v>18.332937499999996</v>
      </c>
      <c r="AC763" s="183">
        <f t="shared" si="322"/>
        <v>0.34498270970960926</v>
      </c>
      <c r="AD763" s="42">
        <f t="shared" si="309"/>
        <v>-0.13659010470895386</v>
      </c>
      <c r="AE763" s="42">
        <f t="shared" si="310"/>
        <v>0.13659010470895386</v>
      </c>
      <c r="AF763" s="153">
        <f t="shared" si="323"/>
        <v>0.2083926050006554</v>
      </c>
      <c r="AG763" s="156">
        <f t="shared" si="311"/>
        <v>393.37950156178709</v>
      </c>
      <c r="AH763" s="157">
        <f t="shared" si="312"/>
        <v>0.10927208376716308</v>
      </c>
      <c r="AI763" s="160">
        <f t="shared" si="313"/>
        <v>0</v>
      </c>
      <c r="AJ763" s="13">
        <f t="shared" si="314"/>
        <v>-7.5282198584129043</v>
      </c>
      <c r="AK763" s="13">
        <f t="shared" si="315"/>
        <v>7.5282198584129043</v>
      </c>
      <c r="AL763" s="161">
        <f t="shared" si="316"/>
        <v>-7.5282198584129043</v>
      </c>
    </row>
    <row r="764" spans="1:38" x14ac:dyDescent="0.45">
      <c r="A764" s="45" t="s">
        <v>2</v>
      </c>
      <c r="B764" s="17">
        <v>762</v>
      </c>
      <c r="C764" s="53">
        <v>173</v>
      </c>
      <c r="D764" s="59">
        <f t="shared" si="297"/>
        <v>5.1111111111111107</v>
      </c>
      <c r="E764" s="61">
        <v>18.399999999999999</v>
      </c>
      <c r="F764" s="83">
        <f t="shared" si="317"/>
        <v>-1.3055555555555554</v>
      </c>
      <c r="G764" s="84">
        <f t="shared" si="318"/>
        <v>-4.6999999999999993</v>
      </c>
      <c r="H764" s="93">
        <f>SUM($D$2:$D764)</f>
        <v>4683.6666666666715</v>
      </c>
      <c r="I764" s="94">
        <f t="shared" si="319"/>
        <v>3.9722222222226264</v>
      </c>
      <c r="J764" s="100">
        <f>'Vehicle data and specs'!$C$6*$F764</f>
        <v>-1104.4999999999998</v>
      </c>
      <c r="K764" s="8">
        <f>'Vehicle data and specs'!$C$6*9.81*'Vehicle data and specs'!$C$17</f>
        <v>82.99260000000001</v>
      </c>
      <c r="L764" s="10">
        <f>(1/2)*'Vehicle data and specs'!$C$20*'Vehicle data and specs'!$C$11*'Vehicle data and specs'!$C$13*$D764^2</f>
        <v>11.440441358024691</v>
      </c>
      <c r="M764" s="101">
        <f t="shared" si="298"/>
        <v>-1010.066958641975</v>
      </c>
      <c r="N764" s="111">
        <f t="shared" si="299"/>
        <v>1</v>
      </c>
      <c r="O764" s="120">
        <f t="shared" si="300"/>
        <v>0</v>
      </c>
      <c r="P764" s="11">
        <f>SUM($O$2:$O764)</f>
        <v>1241937.7549545935</v>
      </c>
      <c r="Q764" s="121">
        <f t="shared" si="301"/>
        <v>1241.9377549545934</v>
      </c>
      <c r="R764" s="133">
        <f t="shared" si="302"/>
        <v>-4012.2104190504756</v>
      </c>
      <c r="S764" s="35">
        <f t="shared" si="320"/>
        <v>4012.2104190504756</v>
      </c>
      <c r="T764" s="35">
        <f t="shared" si="321"/>
        <v>4.0122104190504757</v>
      </c>
      <c r="U764" s="134">
        <f>SUM($R$2:$R764)</f>
        <v>-495736.58737128432</v>
      </c>
      <c r="V764" s="134">
        <f t="shared" si="303"/>
        <v>495736.58737128432</v>
      </c>
      <c r="W764" s="35">
        <f t="shared" si="304"/>
        <v>-495.73658737128432</v>
      </c>
      <c r="X764" s="135">
        <f t="shared" si="305"/>
        <v>495.73658737128432</v>
      </c>
      <c r="Y764" s="150">
        <f t="shared" si="306"/>
        <v>746.20116758330914</v>
      </c>
      <c r="Z764" s="11">
        <f t="shared" si="307"/>
        <v>-4012.2104190504756</v>
      </c>
      <c r="AA764" s="12">
        <f>1/2*'Vehicle data and specs'!$C$6*$D764^2</f>
        <v>11050.222222222221</v>
      </c>
      <c r="AB764" s="113">
        <f t="shared" si="308"/>
        <v>11.050222222222221</v>
      </c>
      <c r="AC764" s="183">
        <f t="shared" si="322"/>
        <v>0.34498270970960926</v>
      </c>
      <c r="AD764" s="42">
        <f t="shared" si="309"/>
        <v>-0.13770460760313452</v>
      </c>
      <c r="AE764" s="42">
        <f t="shared" si="310"/>
        <v>0.13770460760313452</v>
      </c>
      <c r="AF764" s="153">
        <f t="shared" si="323"/>
        <v>0.20727810210647474</v>
      </c>
      <c r="AG764" s="156">
        <f t="shared" si="311"/>
        <v>396.58926989702746</v>
      </c>
      <c r="AH764" s="157">
        <f t="shared" si="312"/>
        <v>0.11016368608250762</v>
      </c>
      <c r="AI764" s="160">
        <f t="shared" si="313"/>
        <v>0</v>
      </c>
      <c r="AJ764" s="13">
        <f t="shared" si="314"/>
        <v>-5.1625644552812053</v>
      </c>
      <c r="AK764" s="13">
        <f t="shared" si="315"/>
        <v>5.1625644552812053</v>
      </c>
      <c r="AL764" s="161">
        <f t="shared" si="316"/>
        <v>-5.1625644552812053</v>
      </c>
    </row>
    <row r="765" spans="1:38" x14ac:dyDescent="0.45">
      <c r="A765" s="45" t="s">
        <v>2</v>
      </c>
      <c r="B765" s="17">
        <v>763</v>
      </c>
      <c r="C765" s="53">
        <v>174</v>
      </c>
      <c r="D765" s="59">
        <f t="shared" si="297"/>
        <v>3.9722222222222223</v>
      </c>
      <c r="E765" s="61">
        <v>14.3</v>
      </c>
      <c r="F765" s="83">
        <f t="shared" si="317"/>
        <v>-0.88888888888888862</v>
      </c>
      <c r="G765" s="84">
        <f t="shared" si="318"/>
        <v>-3.1999999999999993</v>
      </c>
      <c r="H765" s="93">
        <f>SUM($D$2:$D765)</f>
        <v>4687.6388888888941</v>
      </c>
      <c r="I765" s="94">
        <f t="shared" si="319"/>
        <v>3.3333333333330302</v>
      </c>
      <c r="J765" s="100">
        <f>'Vehicle data and specs'!$C$6*$F765</f>
        <v>-751.99999999999977</v>
      </c>
      <c r="K765" s="8">
        <f>'Vehicle data and specs'!$C$6*9.81*'Vehicle data and specs'!$C$17</f>
        <v>82.99260000000001</v>
      </c>
      <c r="L765" s="10">
        <f>(1/2)*'Vehicle data and specs'!$C$20*'Vehicle data and specs'!$C$11*'Vehicle data and specs'!$C$13*$D765^2</f>
        <v>6.9100184702932115</v>
      </c>
      <c r="M765" s="101">
        <f t="shared" si="298"/>
        <v>-662.09738152970647</v>
      </c>
      <c r="N765" s="111">
        <f t="shared" si="299"/>
        <v>1</v>
      </c>
      <c r="O765" s="120">
        <f t="shared" si="300"/>
        <v>0</v>
      </c>
      <c r="P765" s="11">
        <f>SUM($O$2:$O765)</f>
        <v>1241937.7549545935</v>
      </c>
      <c r="Q765" s="121">
        <f t="shared" si="301"/>
        <v>1241.9377549545934</v>
      </c>
      <c r="R765" s="133">
        <f t="shared" si="302"/>
        <v>-2206.9912717654875</v>
      </c>
      <c r="S765" s="35">
        <f t="shared" si="320"/>
        <v>2206.9912717654875</v>
      </c>
      <c r="T765" s="35">
        <f t="shared" si="321"/>
        <v>2.2069912717654874</v>
      </c>
      <c r="U765" s="134">
        <f>SUM($R$2:$R765)</f>
        <v>-497943.57864304981</v>
      </c>
      <c r="V765" s="134">
        <f t="shared" si="303"/>
        <v>497943.57864304981</v>
      </c>
      <c r="W765" s="35">
        <f t="shared" si="304"/>
        <v>-497.94357864304982</v>
      </c>
      <c r="X765" s="135">
        <f t="shared" si="305"/>
        <v>497.94357864304982</v>
      </c>
      <c r="Y765" s="150">
        <f t="shared" si="306"/>
        <v>743.99417631154358</v>
      </c>
      <c r="Z765" s="11">
        <f t="shared" si="307"/>
        <v>-2206.9912717654875</v>
      </c>
      <c r="AA765" s="12">
        <f>1/2*'Vehicle data and specs'!$C$6*$D765^2</f>
        <v>6674.3263888888896</v>
      </c>
      <c r="AB765" s="113">
        <f t="shared" si="308"/>
        <v>6.6743263888888897</v>
      </c>
      <c r="AC765" s="183">
        <f t="shared" si="322"/>
        <v>0.34498270970960926</v>
      </c>
      <c r="AD765" s="42">
        <f t="shared" si="309"/>
        <v>-0.1383176607341805</v>
      </c>
      <c r="AE765" s="42">
        <f t="shared" si="310"/>
        <v>0.1383176607341805</v>
      </c>
      <c r="AF765" s="153">
        <f t="shared" si="323"/>
        <v>0.20666504897542876</v>
      </c>
      <c r="AG765" s="156">
        <f t="shared" si="311"/>
        <v>398.35486291443988</v>
      </c>
      <c r="AH765" s="157">
        <f t="shared" si="312"/>
        <v>0.11065412858734441</v>
      </c>
      <c r="AI765" s="160">
        <f t="shared" si="313"/>
        <v>0</v>
      </c>
      <c r="AJ765" s="13">
        <f t="shared" si="314"/>
        <v>-2.6299979321874454</v>
      </c>
      <c r="AK765" s="13">
        <f t="shared" si="315"/>
        <v>2.6299979321874454</v>
      </c>
      <c r="AL765" s="161">
        <f t="shared" si="316"/>
        <v>-2.6299979321874454</v>
      </c>
    </row>
    <row r="766" spans="1:38" x14ac:dyDescent="0.45">
      <c r="A766" s="45" t="s">
        <v>2</v>
      </c>
      <c r="B766" s="17">
        <v>764</v>
      </c>
      <c r="C766" s="53">
        <v>175</v>
      </c>
      <c r="D766" s="59">
        <f t="shared" si="297"/>
        <v>3.333333333333333</v>
      </c>
      <c r="E766" s="61">
        <v>12</v>
      </c>
      <c r="F766" s="83">
        <f t="shared" si="317"/>
        <v>-0.20833333333333331</v>
      </c>
      <c r="G766" s="84">
        <f t="shared" si="318"/>
        <v>-0.75</v>
      </c>
      <c r="H766" s="93">
        <f>SUM($D$2:$D766)</f>
        <v>4690.9722222222272</v>
      </c>
      <c r="I766" s="94">
        <f t="shared" si="319"/>
        <v>3.5555555555556566</v>
      </c>
      <c r="J766" s="100">
        <f>'Vehicle data and specs'!$C$6*$F766</f>
        <v>-176.24999999999997</v>
      </c>
      <c r="K766" s="8">
        <f>'Vehicle data and specs'!$C$6*9.81*'Vehicle data and specs'!$C$17</f>
        <v>82.99260000000001</v>
      </c>
      <c r="L766" s="10">
        <f>(1/2)*'Vehicle data and specs'!$C$20*'Vehicle data and specs'!$C$11*'Vehicle data and specs'!$C$13*$D766^2</f>
        <v>4.8659722222222213</v>
      </c>
      <c r="M766" s="101">
        <f t="shared" si="298"/>
        <v>-88.391427777777736</v>
      </c>
      <c r="N766" s="111">
        <f t="shared" si="299"/>
        <v>1</v>
      </c>
      <c r="O766" s="120">
        <f t="shared" si="300"/>
        <v>0</v>
      </c>
      <c r="P766" s="11">
        <f>SUM($O$2:$O766)</f>
        <v>1241937.7549545935</v>
      </c>
      <c r="Q766" s="121">
        <f t="shared" si="301"/>
        <v>1241.9377549545934</v>
      </c>
      <c r="R766" s="133">
        <f t="shared" si="302"/>
        <v>-314.28063209877422</v>
      </c>
      <c r="S766" s="35">
        <f t="shared" si="320"/>
        <v>314.28063209877422</v>
      </c>
      <c r="T766" s="35">
        <f t="shared" si="321"/>
        <v>0.31428063209877422</v>
      </c>
      <c r="U766" s="134">
        <f>SUM($R$2:$R766)</f>
        <v>-498257.8592751486</v>
      </c>
      <c r="V766" s="134">
        <f t="shared" si="303"/>
        <v>498257.8592751486</v>
      </c>
      <c r="W766" s="35">
        <f t="shared" si="304"/>
        <v>-498.25785927514858</v>
      </c>
      <c r="X766" s="135">
        <f t="shared" si="305"/>
        <v>498.25785927514858</v>
      </c>
      <c r="Y766" s="150">
        <f t="shared" si="306"/>
        <v>743.67989567944483</v>
      </c>
      <c r="Z766" s="11">
        <f t="shared" si="307"/>
        <v>-314.28063209877422</v>
      </c>
      <c r="AA766" s="12">
        <f>1/2*'Vehicle data and specs'!$C$6*$D766^2</f>
        <v>4699.9999999999991</v>
      </c>
      <c r="AB766" s="113">
        <f t="shared" si="308"/>
        <v>4.6999999999999993</v>
      </c>
      <c r="AC766" s="183">
        <f t="shared" si="322"/>
        <v>0.34498270970960926</v>
      </c>
      <c r="AD766" s="42">
        <f t="shared" si="309"/>
        <v>-0.13840496090976348</v>
      </c>
      <c r="AE766" s="42">
        <f t="shared" si="310"/>
        <v>0.13840496090976348</v>
      </c>
      <c r="AF766" s="153">
        <f t="shared" si="323"/>
        <v>0.20657774879984578</v>
      </c>
      <c r="AG766" s="156">
        <f t="shared" si="311"/>
        <v>398.60628742011886</v>
      </c>
      <c r="AH766" s="157">
        <f t="shared" si="312"/>
        <v>0.11072396872781079</v>
      </c>
      <c r="AI766" s="160">
        <f t="shared" si="313"/>
        <v>0</v>
      </c>
      <c r="AJ766" s="13">
        <f t="shared" si="314"/>
        <v>-0.29463809259259244</v>
      </c>
      <c r="AK766" s="13">
        <f t="shared" si="315"/>
        <v>0.29463809259259244</v>
      </c>
      <c r="AL766" s="161">
        <f t="shared" si="316"/>
        <v>-0.29463809259259244</v>
      </c>
    </row>
    <row r="767" spans="1:38" x14ac:dyDescent="0.45">
      <c r="A767" s="45" t="s">
        <v>2</v>
      </c>
      <c r="B767" s="17">
        <v>765</v>
      </c>
      <c r="C767" s="53">
        <v>176</v>
      </c>
      <c r="D767" s="59">
        <f t="shared" si="297"/>
        <v>3.5555555555555558</v>
      </c>
      <c r="E767" s="61">
        <v>12.8</v>
      </c>
      <c r="F767" s="83">
        <f t="shared" si="317"/>
        <v>0.55555555555555558</v>
      </c>
      <c r="G767" s="84">
        <f t="shared" si="318"/>
        <v>2</v>
      </c>
      <c r="H767" s="93">
        <f>SUM($D$2:$D767)</f>
        <v>4694.5277777777828</v>
      </c>
      <c r="I767" s="94">
        <f t="shared" si="319"/>
        <v>4.4444444444443434</v>
      </c>
      <c r="J767" s="100">
        <f>'Vehicle data and specs'!$C$6*$F767</f>
        <v>470</v>
      </c>
      <c r="K767" s="8">
        <f>'Vehicle data and specs'!$C$6*9.81*'Vehicle data and specs'!$C$17</f>
        <v>82.99260000000001</v>
      </c>
      <c r="L767" s="10">
        <f>(1/2)*'Vehicle data and specs'!$C$20*'Vehicle data and specs'!$C$11*'Vehicle data and specs'!$C$13*$D767^2</f>
        <v>5.5363950617283963</v>
      </c>
      <c r="M767" s="101">
        <f t="shared" si="298"/>
        <v>558.52899506172844</v>
      </c>
      <c r="N767" s="111">
        <f t="shared" si="299"/>
        <v>0</v>
      </c>
      <c r="O767" s="120">
        <f t="shared" si="300"/>
        <v>2482.3510891631809</v>
      </c>
      <c r="P767" s="11">
        <f>SUM($O$2:$O767)</f>
        <v>1244420.1060437567</v>
      </c>
      <c r="Q767" s="121">
        <f t="shared" si="301"/>
        <v>1244.4201060437567</v>
      </c>
      <c r="R767" s="133">
        <f t="shared" si="302"/>
        <v>0</v>
      </c>
      <c r="S767" s="35">
        <f t="shared" si="320"/>
        <v>0</v>
      </c>
      <c r="T767" s="35">
        <f t="shared" si="321"/>
        <v>0</v>
      </c>
      <c r="U767" s="134">
        <f>SUM($R$2:$R767)</f>
        <v>-498257.8592751486</v>
      </c>
      <c r="V767" s="134">
        <f t="shared" si="303"/>
        <v>498257.8592751486</v>
      </c>
      <c r="W767" s="35">
        <f t="shared" si="304"/>
        <v>-498.25785927514858</v>
      </c>
      <c r="X767" s="135">
        <f t="shared" si="305"/>
        <v>498.25785927514858</v>
      </c>
      <c r="Y767" s="150">
        <f t="shared" si="306"/>
        <v>746.16224676860816</v>
      </c>
      <c r="Z767" s="11">
        <f t="shared" si="307"/>
        <v>2482.3510891631809</v>
      </c>
      <c r="AA767" s="12">
        <f>1/2*'Vehicle data and specs'!$C$6*$D767^2</f>
        <v>5347.5555555555557</v>
      </c>
      <c r="AB767" s="113">
        <f t="shared" si="308"/>
        <v>5.3475555555555561</v>
      </c>
      <c r="AC767" s="183">
        <f t="shared" si="322"/>
        <v>0.34567225167882132</v>
      </c>
      <c r="AD767" s="42">
        <f t="shared" si="309"/>
        <v>-0.13840496090976348</v>
      </c>
      <c r="AE767" s="42">
        <f t="shared" si="310"/>
        <v>0.13840496090976348</v>
      </c>
      <c r="AF767" s="153">
        <f t="shared" si="323"/>
        <v>0.20726729076905784</v>
      </c>
      <c r="AG767" s="156">
        <f t="shared" si="311"/>
        <v>398.60628742011886</v>
      </c>
      <c r="AH767" s="157">
        <f t="shared" si="312"/>
        <v>0.11072396872781079</v>
      </c>
      <c r="AI767" s="160">
        <f t="shared" si="313"/>
        <v>1.98588087133059</v>
      </c>
      <c r="AJ767" s="13">
        <f t="shared" si="314"/>
        <v>0</v>
      </c>
      <c r="AK767" s="13">
        <f t="shared" si="315"/>
        <v>0</v>
      </c>
      <c r="AL767" s="161">
        <f t="shared" si="316"/>
        <v>1.98588087133059</v>
      </c>
    </row>
    <row r="768" spans="1:38" x14ac:dyDescent="0.45">
      <c r="A768" s="45" t="s">
        <v>2</v>
      </c>
      <c r="B768" s="17">
        <v>766</v>
      </c>
      <c r="C768" s="53">
        <v>177</v>
      </c>
      <c r="D768" s="59">
        <f t="shared" si="297"/>
        <v>4.4444444444444446</v>
      </c>
      <c r="E768" s="61">
        <v>16</v>
      </c>
      <c r="F768" s="83">
        <f t="shared" si="317"/>
        <v>0.87500000000000011</v>
      </c>
      <c r="G768" s="84">
        <f t="shared" si="318"/>
        <v>3.1500000000000004</v>
      </c>
      <c r="H768" s="93">
        <f>SUM($D$2:$D768)</f>
        <v>4698.9722222222272</v>
      </c>
      <c r="I768" s="94">
        <f t="shared" si="319"/>
        <v>5.3055555555556566</v>
      </c>
      <c r="J768" s="100">
        <f>'Vehicle data and specs'!$C$6*$F768</f>
        <v>740.25000000000011</v>
      </c>
      <c r="K768" s="8">
        <f>'Vehicle data and specs'!$C$6*9.81*'Vehicle data and specs'!$C$17</f>
        <v>82.99260000000001</v>
      </c>
      <c r="L768" s="10">
        <f>(1/2)*'Vehicle data and specs'!$C$20*'Vehicle data and specs'!$C$11*'Vehicle data and specs'!$C$13*$D768^2</f>
        <v>8.6506172839506199</v>
      </c>
      <c r="M768" s="101">
        <f t="shared" si="298"/>
        <v>831.89321728395078</v>
      </c>
      <c r="N768" s="111">
        <f t="shared" si="299"/>
        <v>0</v>
      </c>
      <c r="O768" s="120">
        <f t="shared" si="300"/>
        <v>4413.6556805899336</v>
      </c>
      <c r="P768" s="11">
        <f>SUM($O$2:$O768)</f>
        <v>1248833.7617243466</v>
      </c>
      <c r="Q768" s="121">
        <f t="shared" si="301"/>
        <v>1248.8337617243465</v>
      </c>
      <c r="R768" s="133">
        <f t="shared" si="302"/>
        <v>0</v>
      </c>
      <c r="S768" s="35">
        <f t="shared" si="320"/>
        <v>0</v>
      </c>
      <c r="T768" s="35">
        <f t="shared" si="321"/>
        <v>0</v>
      </c>
      <c r="U768" s="134">
        <f>SUM($R$2:$R768)</f>
        <v>-498257.8592751486</v>
      </c>
      <c r="V768" s="134">
        <f t="shared" si="303"/>
        <v>498257.8592751486</v>
      </c>
      <c r="W768" s="35">
        <f t="shared" si="304"/>
        <v>-498.25785927514858</v>
      </c>
      <c r="X768" s="135">
        <f t="shared" si="305"/>
        <v>498.25785927514858</v>
      </c>
      <c r="Y768" s="150">
        <f t="shared" si="306"/>
        <v>750.57590244919788</v>
      </c>
      <c r="Z768" s="11">
        <f t="shared" si="307"/>
        <v>4413.6556805899336</v>
      </c>
      <c r="AA768" s="12">
        <f>1/2*'Vehicle data and specs'!$C$6*$D768^2</f>
        <v>8355.5555555555566</v>
      </c>
      <c r="AB768" s="113">
        <f t="shared" si="308"/>
        <v>8.3555555555555561</v>
      </c>
      <c r="AC768" s="183">
        <f t="shared" si="322"/>
        <v>0.34689826714565181</v>
      </c>
      <c r="AD768" s="42">
        <f t="shared" si="309"/>
        <v>-0.13840496090976348</v>
      </c>
      <c r="AE768" s="42">
        <f t="shared" si="310"/>
        <v>0.13840496090976348</v>
      </c>
      <c r="AF768" s="153">
        <f t="shared" si="323"/>
        <v>0.20849330623588833</v>
      </c>
      <c r="AG768" s="156">
        <f t="shared" si="311"/>
        <v>398.60628742011886</v>
      </c>
      <c r="AH768" s="157">
        <f t="shared" si="312"/>
        <v>0.11072396872781079</v>
      </c>
      <c r="AI768" s="160">
        <f t="shared" si="313"/>
        <v>3.6973031879286706</v>
      </c>
      <c r="AJ768" s="13">
        <f t="shared" si="314"/>
        <v>0</v>
      </c>
      <c r="AK768" s="13">
        <f t="shared" si="315"/>
        <v>0</v>
      </c>
      <c r="AL768" s="161">
        <f t="shared" si="316"/>
        <v>3.6973031879286706</v>
      </c>
    </row>
    <row r="769" spans="1:38" x14ac:dyDescent="0.45">
      <c r="A769" s="45" t="s">
        <v>2</v>
      </c>
      <c r="B769" s="17">
        <v>767</v>
      </c>
      <c r="C769" s="53">
        <v>178</v>
      </c>
      <c r="D769" s="59">
        <f t="shared" si="297"/>
        <v>5.3055555555555562</v>
      </c>
      <c r="E769" s="61">
        <v>19.100000000000001</v>
      </c>
      <c r="F769" s="83">
        <f t="shared" si="317"/>
        <v>0.88888888888888862</v>
      </c>
      <c r="G769" s="84">
        <f t="shared" si="318"/>
        <v>3.1999999999999993</v>
      </c>
      <c r="H769" s="93">
        <f>SUM($D$2:$D769)</f>
        <v>4704.2777777777828</v>
      </c>
      <c r="I769" s="94">
        <f t="shared" si="319"/>
        <v>6.2222222222226264</v>
      </c>
      <c r="J769" s="100">
        <f>'Vehicle data and specs'!$C$6*$F769</f>
        <v>751.99999999999977</v>
      </c>
      <c r="K769" s="8">
        <f>'Vehicle data and specs'!$C$6*9.81*'Vehicle data and specs'!$C$17</f>
        <v>82.99260000000001</v>
      </c>
      <c r="L769" s="10">
        <f>(1/2)*'Vehicle data and specs'!$C$20*'Vehicle data and specs'!$C$11*'Vehicle data and specs'!$C$13*$D769^2</f>
        <v>12.327467544367289</v>
      </c>
      <c r="M769" s="101">
        <f t="shared" si="298"/>
        <v>847.32006754436713</v>
      </c>
      <c r="N769" s="111">
        <f t="shared" si="299"/>
        <v>0</v>
      </c>
      <c r="O769" s="120">
        <f t="shared" si="300"/>
        <v>5272.213753609738</v>
      </c>
      <c r="P769" s="11">
        <f>SUM($O$2:$O769)</f>
        <v>1254105.9754779562</v>
      </c>
      <c r="Q769" s="121">
        <f t="shared" si="301"/>
        <v>1254.1059754779562</v>
      </c>
      <c r="R769" s="133">
        <f t="shared" si="302"/>
        <v>0</v>
      </c>
      <c r="S769" s="35">
        <f t="shared" si="320"/>
        <v>0</v>
      </c>
      <c r="T769" s="35">
        <f t="shared" si="321"/>
        <v>0</v>
      </c>
      <c r="U769" s="134">
        <f>SUM($R$2:$R769)</f>
        <v>-498257.8592751486</v>
      </c>
      <c r="V769" s="134">
        <f t="shared" si="303"/>
        <v>498257.8592751486</v>
      </c>
      <c r="W769" s="35">
        <f t="shared" si="304"/>
        <v>-498.25785927514858</v>
      </c>
      <c r="X769" s="135">
        <f t="shared" si="305"/>
        <v>498.25785927514858</v>
      </c>
      <c r="Y769" s="150">
        <f t="shared" si="306"/>
        <v>755.84811620280766</v>
      </c>
      <c r="Z769" s="11">
        <f t="shared" si="307"/>
        <v>5272.213753609738</v>
      </c>
      <c r="AA769" s="12">
        <f>1/2*'Vehicle data and specs'!$C$6*$D769^2</f>
        <v>11906.993055555558</v>
      </c>
      <c r="AB769" s="113">
        <f t="shared" si="308"/>
        <v>11.906993055555558</v>
      </c>
      <c r="AC769" s="183">
        <f t="shared" si="322"/>
        <v>0.34836277096609897</v>
      </c>
      <c r="AD769" s="42">
        <f t="shared" si="309"/>
        <v>-0.13840496090976348</v>
      </c>
      <c r="AE769" s="42">
        <f t="shared" si="310"/>
        <v>0.13840496090976348</v>
      </c>
      <c r="AF769" s="153">
        <f t="shared" si="323"/>
        <v>0.20995781005633549</v>
      </c>
      <c r="AG769" s="156">
        <f t="shared" si="311"/>
        <v>398.60628742011886</v>
      </c>
      <c r="AH769" s="157">
        <f t="shared" si="312"/>
        <v>0.11072396872781079</v>
      </c>
      <c r="AI769" s="160">
        <f t="shared" si="313"/>
        <v>4.4955036916937257</v>
      </c>
      <c r="AJ769" s="13">
        <f t="shared" si="314"/>
        <v>0</v>
      </c>
      <c r="AK769" s="13">
        <f t="shared" si="315"/>
        <v>0</v>
      </c>
      <c r="AL769" s="161">
        <f t="shared" si="316"/>
        <v>4.4955036916937257</v>
      </c>
    </row>
    <row r="770" spans="1:38" x14ac:dyDescent="0.45">
      <c r="A770" s="45" t="s">
        <v>2</v>
      </c>
      <c r="B770" s="17">
        <v>768</v>
      </c>
      <c r="C770" s="53">
        <v>179</v>
      </c>
      <c r="D770" s="59">
        <f t="shared" ref="D770:D833" si="324">$E770/3.6</f>
        <v>6.2222222222222214</v>
      </c>
      <c r="E770" s="61">
        <v>22.4</v>
      </c>
      <c r="F770" s="83">
        <f t="shared" si="317"/>
        <v>0.90277777777777779</v>
      </c>
      <c r="G770" s="84">
        <f t="shared" si="318"/>
        <v>3.25</v>
      </c>
      <c r="H770" s="93">
        <f>SUM($D$2:$D770)</f>
        <v>4710.5000000000055</v>
      </c>
      <c r="I770" s="94">
        <f t="shared" si="319"/>
        <v>7.1111111111113132</v>
      </c>
      <c r="J770" s="100">
        <f>'Vehicle data and specs'!$C$6*$F770</f>
        <v>763.75</v>
      </c>
      <c r="K770" s="8">
        <f>'Vehicle data and specs'!$C$6*9.81*'Vehicle data and specs'!$C$17</f>
        <v>82.99260000000001</v>
      </c>
      <c r="L770" s="10">
        <f>(1/2)*'Vehicle data and specs'!$C$20*'Vehicle data and specs'!$C$11*'Vehicle data and specs'!$C$13*$D770^2</f>
        <v>16.955209876543204</v>
      </c>
      <c r="M770" s="101">
        <f t="shared" ref="M770:M833" si="325">SUM($J770:$L770)</f>
        <v>863.69780987654326</v>
      </c>
      <c r="N770" s="111">
        <f t="shared" ref="N770:N833" si="326">IF($M770&gt;0.0001, 0, 1)</f>
        <v>0</v>
      </c>
      <c r="O770" s="120">
        <f t="shared" ref="O770:O833" si="327">IF($F770&lt;0.000001,0,$M770*$I770)</f>
        <v>6141.8510924555931</v>
      </c>
      <c r="P770" s="11">
        <f>SUM($O$2:$O770)</f>
        <v>1260247.8265704119</v>
      </c>
      <c r="Q770" s="121">
        <f t="shared" ref="Q770:Q833" si="328">$P770/1000</f>
        <v>1260.2478265704119</v>
      </c>
      <c r="R770" s="133">
        <f t="shared" ref="R770:R833" si="329">IF($M770&gt;0,0,$M770*$I770)</f>
        <v>0</v>
      </c>
      <c r="S770" s="35">
        <f t="shared" si="320"/>
        <v>0</v>
      </c>
      <c r="T770" s="35">
        <f t="shared" si="321"/>
        <v>0</v>
      </c>
      <c r="U770" s="134">
        <f>SUM($R$2:$R770)</f>
        <v>-498257.8592751486</v>
      </c>
      <c r="V770" s="134">
        <f t="shared" ref="V770:V833" si="330">$U770*-1</f>
        <v>498257.8592751486</v>
      </c>
      <c r="W770" s="35">
        <f t="shared" ref="W770:W833" si="331">$U770/1000</f>
        <v>-498.25785927514858</v>
      </c>
      <c r="X770" s="135">
        <f t="shared" ref="X770:X833" si="332">$W770*-1</f>
        <v>498.25785927514858</v>
      </c>
      <c r="Y770" s="150">
        <f t="shared" ref="Y770:Y833" si="333">Q770-X770</f>
        <v>761.98996729526334</v>
      </c>
      <c r="Z770" s="11">
        <f t="shared" ref="Z770:Z833" si="334">$O770+$R770</f>
        <v>6141.8510924555931</v>
      </c>
      <c r="AA770" s="12">
        <f>1/2*'Vehicle data and specs'!$C$6*$D770^2</f>
        <v>16376.888888888883</v>
      </c>
      <c r="AB770" s="113">
        <f t="shared" ref="AB770:AB833" si="335">$AA770/1000</f>
        <v>16.376888888888882</v>
      </c>
      <c r="AC770" s="183">
        <f t="shared" si="322"/>
        <v>0.35006884071400329</v>
      </c>
      <c r="AD770" s="42">
        <f t="shared" ref="AD770:AD833" si="336">$W770/3600</f>
        <v>-0.13840496090976348</v>
      </c>
      <c r="AE770" s="42">
        <f t="shared" ref="AE770:AE833" si="337">$X770/3600</f>
        <v>0.13840496090976348</v>
      </c>
      <c r="AF770" s="153">
        <f t="shared" si="323"/>
        <v>0.21166387980423981</v>
      </c>
      <c r="AG770" s="156">
        <f t="shared" ref="AG770:AG833" si="338">$X770*80%</f>
        <v>398.60628742011886</v>
      </c>
      <c r="AH770" s="157">
        <f t="shared" ref="AH770:AH833" si="339">$AG770/3600</f>
        <v>0.11072396872781079</v>
      </c>
      <c r="AI770" s="160">
        <f t="shared" ref="AI770:AI833" si="340">IF($AL770&gt;0,$AL770,0)</f>
        <v>5.3741197058984911</v>
      </c>
      <c r="AJ770" s="13">
        <f t="shared" ref="AJ770:AJ833" si="341">IF($AL770&lt;0,$AL770,0)</f>
        <v>0</v>
      </c>
      <c r="AK770" s="13">
        <f t="shared" ref="AK770:AK833" si="342">$AJ770*-1</f>
        <v>0</v>
      </c>
      <c r="AL770" s="161">
        <f t="shared" ref="AL770:AL833" si="343">($M770*$D770)/1000</f>
        <v>5.3741197058984911</v>
      </c>
    </row>
    <row r="771" spans="1:38" x14ac:dyDescent="0.45">
      <c r="A771" s="45" t="s">
        <v>2</v>
      </c>
      <c r="B771" s="17">
        <v>769</v>
      </c>
      <c r="C771" s="53">
        <v>180</v>
      </c>
      <c r="D771" s="59">
        <f t="shared" si="324"/>
        <v>7.1111111111111116</v>
      </c>
      <c r="E771" s="61">
        <v>25.6</v>
      </c>
      <c r="F771" s="83">
        <f t="shared" ref="F771:F834" si="344">($E772-$E770)/2/3.6</f>
        <v>1.0694444444444449</v>
      </c>
      <c r="G771" s="84">
        <f t="shared" ref="G771:G834" si="345">($E772-$E770)/2</f>
        <v>3.8500000000000014</v>
      </c>
      <c r="H771" s="93">
        <f>SUM($D$2:$D771)</f>
        <v>4717.6111111111168</v>
      </c>
      <c r="I771" s="94">
        <f t="shared" ref="I771:I834" si="346">$H772-$H771</f>
        <v>8.3611111111113132</v>
      </c>
      <c r="J771" s="100">
        <f>'Vehicle data and specs'!$C$6*$F771</f>
        <v>904.75000000000034</v>
      </c>
      <c r="K771" s="8">
        <f>'Vehicle data and specs'!$C$6*9.81*'Vehicle data and specs'!$C$17</f>
        <v>82.99260000000001</v>
      </c>
      <c r="L771" s="10">
        <f>(1/2)*'Vehicle data and specs'!$C$20*'Vehicle data and specs'!$C$11*'Vehicle data and specs'!$C$13*$D771^2</f>
        <v>22.145580246913585</v>
      </c>
      <c r="M771" s="101">
        <f t="shared" si="325"/>
        <v>1009.888180246914</v>
      </c>
      <c r="N771" s="111">
        <f t="shared" si="326"/>
        <v>0</v>
      </c>
      <c r="O771" s="120">
        <f t="shared" si="327"/>
        <v>8443.7872848424577</v>
      </c>
      <c r="P771" s="11">
        <f>SUM($O$2:$O771)</f>
        <v>1268691.6138552544</v>
      </c>
      <c r="Q771" s="121">
        <f t="shared" si="328"/>
        <v>1268.6916138552544</v>
      </c>
      <c r="R771" s="133">
        <f t="shared" si="329"/>
        <v>0</v>
      </c>
      <c r="S771" s="35">
        <f t="shared" ref="S771:S834" si="347">R771*-1</f>
        <v>0</v>
      </c>
      <c r="T771" s="35">
        <f t="shared" ref="T771:T834" si="348">S771/1000</f>
        <v>0</v>
      </c>
      <c r="U771" s="134">
        <f>SUM($R$2:$R771)</f>
        <v>-498257.8592751486</v>
      </c>
      <c r="V771" s="134">
        <f t="shared" si="330"/>
        <v>498257.8592751486</v>
      </c>
      <c r="W771" s="35">
        <f t="shared" si="331"/>
        <v>-498.25785927514858</v>
      </c>
      <c r="X771" s="135">
        <f t="shared" si="332"/>
        <v>498.25785927514858</v>
      </c>
      <c r="Y771" s="150">
        <f t="shared" si="333"/>
        <v>770.43375458010587</v>
      </c>
      <c r="Z771" s="11">
        <f t="shared" si="334"/>
        <v>8443.7872848424577</v>
      </c>
      <c r="AA771" s="12">
        <f>1/2*'Vehicle data and specs'!$C$6*$D771^2</f>
        <v>21390.222222222223</v>
      </c>
      <c r="AB771" s="113">
        <f t="shared" si="335"/>
        <v>21.390222222222224</v>
      </c>
      <c r="AC771" s="183">
        <f t="shared" ref="AC771:AC834" si="349">$Q771/3600</f>
        <v>0.35241433718201515</v>
      </c>
      <c r="AD771" s="42">
        <f t="shared" si="336"/>
        <v>-0.13840496090976348</v>
      </c>
      <c r="AE771" s="42">
        <f t="shared" si="337"/>
        <v>0.13840496090976348</v>
      </c>
      <c r="AF771" s="153">
        <f t="shared" ref="AF771:AF834" si="350">AC771-AE771</f>
        <v>0.21400937627225167</v>
      </c>
      <c r="AG771" s="156">
        <f t="shared" si="338"/>
        <v>398.60628742011886</v>
      </c>
      <c r="AH771" s="157">
        <f t="shared" si="339"/>
        <v>0.11072396872781079</v>
      </c>
      <c r="AI771" s="160">
        <f t="shared" si="340"/>
        <v>7.1814270595336112</v>
      </c>
      <c r="AJ771" s="13">
        <f t="shared" si="341"/>
        <v>0</v>
      </c>
      <c r="AK771" s="13">
        <f t="shared" si="342"/>
        <v>0</v>
      </c>
      <c r="AL771" s="161">
        <f t="shared" si="343"/>
        <v>7.1814270595336112</v>
      </c>
    </row>
    <row r="772" spans="1:38" x14ac:dyDescent="0.45">
      <c r="A772" s="45" t="s">
        <v>2</v>
      </c>
      <c r="B772" s="17">
        <v>770</v>
      </c>
      <c r="C772" s="53">
        <v>181</v>
      </c>
      <c r="D772" s="59">
        <f t="shared" si="324"/>
        <v>8.3611111111111107</v>
      </c>
      <c r="E772" s="61">
        <v>30.1</v>
      </c>
      <c r="F772" s="83">
        <f t="shared" si="344"/>
        <v>1.3472222222222217</v>
      </c>
      <c r="G772" s="84">
        <f t="shared" si="345"/>
        <v>4.8499999999999979</v>
      </c>
      <c r="H772" s="93">
        <f>SUM($D$2:$D772)</f>
        <v>4725.9722222222281</v>
      </c>
      <c r="I772" s="94">
        <f t="shared" si="346"/>
        <v>9.8055555555556566</v>
      </c>
      <c r="J772" s="100">
        <f>'Vehicle data and specs'!$C$6*$F772</f>
        <v>1139.7499999999995</v>
      </c>
      <c r="K772" s="8">
        <f>'Vehicle data and specs'!$C$6*9.81*'Vehicle data and specs'!$C$17</f>
        <v>82.99260000000001</v>
      </c>
      <c r="L772" s="10">
        <f>(1/2)*'Vehicle data and specs'!$C$20*'Vehicle data and specs'!$C$11*'Vehicle data and specs'!$C$13*$D772^2</f>
        <v>30.615413146219133</v>
      </c>
      <c r="M772" s="101">
        <f t="shared" si="325"/>
        <v>1253.3580131462188</v>
      </c>
      <c r="N772" s="111">
        <f t="shared" si="326"/>
        <v>0</v>
      </c>
      <c r="O772" s="120">
        <f t="shared" si="327"/>
        <v>12289.871628906105</v>
      </c>
      <c r="P772" s="11">
        <f>SUM($O$2:$O772)</f>
        <v>1280981.4854841605</v>
      </c>
      <c r="Q772" s="121">
        <f t="shared" si="328"/>
        <v>1280.9814854841604</v>
      </c>
      <c r="R772" s="133">
        <f t="shared" si="329"/>
        <v>0</v>
      </c>
      <c r="S772" s="35">
        <f t="shared" si="347"/>
        <v>0</v>
      </c>
      <c r="T772" s="35">
        <f t="shared" si="348"/>
        <v>0</v>
      </c>
      <c r="U772" s="134">
        <f>SUM($R$2:$R772)</f>
        <v>-498257.8592751486</v>
      </c>
      <c r="V772" s="134">
        <f t="shared" si="330"/>
        <v>498257.8592751486</v>
      </c>
      <c r="W772" s="35">
        <f t="shared" si="331"/>
        <v>-498.25785927514858</v>
      </c>
      <c r="X772" s="135">
        <f t="shared" si="332"/>
        <v>498.25785927514858</v>
      </c>
      <c r="Y772" s="150">
        <f t="shared" si="333"/>
        <v>782.72362620901185</v>
      </c>
      <c r="Z772" s="11">
        <f t="shared" si="334"/>
        <v>12289.871628906105</v>
      </c>
      <c r="AA772" s="12">
        <f>1/2*'Vehicle data and specs'!$C$6*$D772^2</f>
        <v>29571.159722222219</v>
      </c>
      <c r="AB772" s="113">
        <f t="shared" si="335"/>
        <v>29.57115972222222</v>
      </c>
      <c r="AC772" s="183">
        <f t="shared" si="349"/>
        <v>0.35582819041226676</v>
      </c>
      <c r="AD772" s="42">
        <f t="shared" si="336"/>
        <v>-0.13840496090976348</v>
      </c>
      <c r="AE772" s="42">
        <f t="shared" si="337"/>
        <v>0.13840496090976348</v>
      </c>
      <c r="AF772" s="153">
        <f t="shared" si="350"/>
        <v>0.21742322950250328</v>
      </c>
      <c r="AG772" s="156">
        <f t="shared" si="338"/>
        <v>398.60628742011886</v>
      </c>
      <c r="AH772" s="157">
        <f t="shared" si="339"/>
        <v>0.11072396872781079</v>
      </c>
      <c r="AI772" s="160">
        <f t="shared" si="340"/>
        <v>10.479465609916994</v>
      </c>
      <c r="AJ772" s="13">
        <f t="shared" si="341"/>
        <v>0</v>
      </c>
      <c r="AK772" s="13">
        <f t="shared" si="342"/>
        <v>0</v>
      </c>
      <c r="AL772" s="161">
        <f t="shared" si="343"/>
        <v>10.479465609916994</v>
      </c>
    </row>
    <row r="773" spans="1:38" x14ac:dyDescent="0.45">
      <c r="A773" s="45" t="s">
        <v>2</v>
      </c>
      <c r="B773" s="17">
        <v>771</v>
      </c>
      <c r="C773" s="53">
        <v>182</v>
      </c>
      <c r="D773" s="59">
        <f t="shared" si="324"/>
        <v>9.8055555555555554</v>
      </c>
      <c r="E773" s="61">
        <v>35.299999999999997</v>
      </c>
      <c r="F773" s="83">
        <f t="shared" si="344"/>
        <v>1.3611111111111107</v>
      </c>
      <c r="G773" s="84">
        <f t="shared" si="345"/>
        <v>4.8999999999999986</v>
      </c>
      <c r="H773" s="93">
        <f>SUM($D$2:$D773)</f>
        <v>4735.7777777777837</v>
      </c>
      <c r="I773" s="94">
        <f t="shared" si="346"/>
        <v>11.08333333333303</v>
      </c>
      <c r="J773" s="100">
        <f>'Vehicle data and specs'!$C$6*$F773</f>
        <v>1151.4999999999998</v>
      </c>
      <c r="K773" s="8">
        <f>'Vehicle data and specs'!$C$6*9.81*'Vehicle data and specs'!$C$17</f>
        <v>82.99260000000001</v>
      </c>
      <c r="L773" s="10">
        <f>(1/2)*'Vehicle data and specs'!$C$20*'Vehicle data and specs'!$C$11*'Vehicle data and specs'!$C$13*$D773^2</f>
        <v>42.107217544367288</v>
      </c>
      <c r="M773" s="101">
        <f t="shared" si="325"/>
        <v>1276.5998175443672</v>
      </c>
      <c r="N773" s="111">
        <f t="shared" si="326"/>
        <v>0</v>
      </c>
      <c r="O773" s="120">
        <f t="shared" si="327"/>
        <v>14148.981311116349</v>
      </c>
      <c r="P773" s="11">
        <f>SUM($O$2:$O773)</f>
        <v>1295130.4667952769</v>
      </c>
      <c r="Q773" s="121">
        <f t="shared" si="328"/>
        <v>1295.1304667952768</v>
      </c>
      <c r="R773" s="133">
        <f t="shared" si="329"/>
        <v>0</v>
      </c>
      <c r="S773" s="35">
        <f t="shared" si="347"/>
        <v>0</v>
      </c>
      <c r="T773" s="35">
        <f t="shared" si="348"/>
        <v>0</v>
      </c>
      <c r="U773" s="134">
        <f>SUM($R$2:$R773)</f>
        <v>-498257.8592751486</v>
      </c>
      <c r="V773" s="134">
        <f t="shared" si="330"/>
        <v>498257.8592751486</v>
      </c>
      <c r="W773" s="35">
        <f t="shared" si="331"/>
        <v>-498.25785927514858</v>
      </c>
      <c r="X773" s="135">
        <f t="shared" si="332"/>
        <v>498.25785927514858</v>
      </c>
      <c r="Y773" s="150">
        <f t="shared" si="333"/>
        <v>796.87260752012821</v>
      </c>
      <c r="Z773" s="11">
        <f t="shared" si="334"/>
        <v>14148.981311116349</v>
      </c>
      <c r="AA773" s="12">
        <f>1/2*'Vehicle data and specs'!$C$6*$D773^2</f>
        <v>40670.993055555555</v>
      </c>
      <c r="AB773" s="113">
        <f t="shared" si="335"/>
        <v>40.670993055555556</v>
      </c>
      <c r="AC773" s="183">
        <f t="shared" si="349"/>
        <v>0.35975846299868802</v>
      </c>
      <c r="AD773" s="42">
        <f t="shared" si="336"/>
        <v>-0.13840496090976348</v>
      </c>
      <c r="AE773" s="42">
        <f t="shared" si="337"/>
        <v>0.13840496090976348</v>
      </c>
      <c r="AF773" s="153">
        <f t="shared" si="350"/>
        <v>0.22135350208892454</v>
      </c>
      <c r="AG773" s="156">
        <f t="shared" si="338"/>
        <v>398.60628742011886</v>
      </c>
      <c r="AH773" s="157">
        <f t="shared" si="339"/>
        <v>0.11072396872781079</v>
      </c>
      <c r="AI773" s="160">
        <f t="shared" si="340"/>
        <v>12.517770433143378</v>
      </c>
      <c r="AJ773" s="13">
        <f t="shared" si="341"/>
        <v>0</v>
      </c>
      <c r="AK773" s="13">
        <f t="shared" si="342"/>
        <v>0</v>
      </c>
      <c r="AL773" s="161">
        <f t="shared" si="343"/>
        <v>12.517770433143378</v>
      </c>
    </row>
    <row r="774" spans="1:38" x14ac:dyDescent="0.45">
      <c r="A774" s="45" t="s">
        <v>2</v>
      </c>
      <c r="B774" s="17">
        <v>772</v>
      </c>
      <c r="C774" s="53">
        <v>183</v>
      </c>
      <c r="D774" s="59">
        <f t="shared" si="324"/>
        <v>11.083333333333332</v>
      </c>
      <c r="E774" s="61">
        <v>39.9</v>
      </c>
      <c r="F774" s="83">
        <f t="shared" si="344"/>
        <v>1.2777777777777781</v>
      </c>
      <c r="G774" s="84">
        <f t="shared" si="345"/>
        <v>4.6000000000000014</v>
      </c>
      <c r="H774" s="93">
        <f>SUM($D$2:$D774)</f>
        <v>4746.8611111111168</v>
      </c>
      <c r="I774" s="94">
        <f t="shared" si="346"/>
        <v>12.361111111111313</v>
      </c>
      <c r="J774" s="100">
        <f>'Vehicle data and specs'!$C$6*$F774</f>
        <v>1081.0000000000002</v>
      </c>
      <c r="K774" s="8">
        <f>'Vehicle data and specs'!$C$6*9.81*'Vehicle data and specs'!$C$17</f>
        <v>82.99260000000001</v>
      </c>
      <c r="L774" s="10">
        <f>(1/2)*'Vehicle data and specs'!$C$20*'Vehicle data and specs'!$C$11*'Vehicle data and specs'!$C$13*$D774^2</f>
        <v>53.796364149305553</v>
      </c>
      <c r="M774" s="101">
        <f t="shared" si="325"/>
        <v>1217.7889641493059</v>
      </c>
      <c r="N774" s="111">
        <f t="shared" si="326"/>
        <v>0</v>
      </c>
      <c r="O774" s="120">
        <f t="shared" si="327"/>
        <v>15053.224695734722</v>
      </c>
      <c r="P774" s="11">
        <f>SUM($O$2:$O774)</f>
        <v>1310183.6914910115</v>
      </c>
      <c r="Q774" s="121">
        <f t="shared" si="328"/>
        <v>1310.1836914910116</v>
      </c>
      <c r="R774" s="133">
        <f t="shared" si="329"/>
        <v>0</v>
      </c>
      <c r="S774" s="35">
        <f t="shared" si="347"/>
        <v>0</v>
      </c>
      <c r="T774" s="35">
        <f t="shared" si="348"/>
        <v>0</v>
      </c>
      <c r="U774" s="134">
        <f>SUM($R$2:$R774)</f>
        <v>-498257.8592751486</v>
      </c>
      <c r="V774" s="134">
        <f t="shared" si="330"/>
        <v>498257.8592751486</v>
      </c>
      <c r="W774" s="35">
        <f t="shared" si="331"/>
        <v>-498.25785927514858</v>
      </c>
      <c r="X774" s="135">
        <f t="shared" si="332"/>
        <v>498.25785927514858</v>
      </c>
      <c r="Y774" s="150">
        <f t="shared" si="333"/>
        <v>811.92583221586301</v>
      </c>
      <c r="Z774" s="11">
        <f t="shared" si="334"/>
        <v>15053.224695734722</v>
      </c>
      <c r="AA774" s="12">
        <f>1/2*'Vehicle data and specs'!$C$6*$D774^2</f>
        <v>51961.437499999993</v>
      </c>
      <c r="AB774" s="113">
        <f t="shared" si="335"/>
        <v>51.961437499999995</v>
      </c>
      <c r="AC774" s="183">
        <f t="shared" si="349"/>
        <v>0.36393991430305878</v>
      </c>
      <c r="AD774" s="42">
        <f t="shared" si="336"/>
        <v>-0.13840496090976348</v>
      </c>
      <c r="AE774" s="42">
        <f t="shared" si="337"/>
        <v>0.13840496090976348</v>
      </c>
      <c r="AF774" s="153">
        <f t="shared" si="350"/>
        <v>0.2255349533932953</v>
      </c>
      <c r="AG774" s="156">
        <f t="shared" si="338"/>
        <v>398.60628742011886</v>
      </c>
      <c r="AH774" s="157">
        <f t="shared" si="339"/>
        <v>0.11072396872781079</v>
      </c>
      <c r="AI774" s="160">
        <f t="shared" si="340"/>
        <v>13.497161019321473</v>
      </c>
      <c r="AJ774" s="13">
        <f t="shared" si="341"/>
        <v>0</v>
      </c>
      <c r="AK774" s="13">
        <f t="shared" si="342"/>
        <v>0</v>
      </c>
      <c r="AL774" s="161">
        <f t="shared" si="343"/>
        <v>13.497161019321473</v>
      </c>
    </row>
    <row r="775" spans="1:38" x14ac:dyDescent="0.45">
      <c r="A775" s="45" t="s">
        <v>2</v>
      </c>
      <c r="B775" s="17">
        <v>773</v>
      </c>
      <c r="C775" s="53">
        <v>184</v>
      </c>
      <c r="D775" s="59">
        <f t="shared" si="324"/>
        <v>12.361111111111111</v>
      </c>
      <c r="E775" s="61">
        <v>44.5</v>
      </c>
      <c r="F775" s="83">
        <f t="shared" si="344"/>
        <v>1.0555555555555558</v>
      </c>
      <c r="G775" s="84">
        <f t="shared" si="345"/>
        <v>3.8000000000000007</v>
      </c>
      <c r="H775" s="93">
        <f>SUM($D$2:$D775)</f>
        <v>4759.2222222222281</v>
      </c>
      <c r="I775" s="94">
        <f t="shared" si="346"/>
        <v>13.194444444444343</v>
      </c>
      <c r="J775" s="100">
        <f>'Vehicle data and specs'!$C$6*$F775</f>
        <v>893.00000000000023</v>
      </c>
      <c r="K775" s="8">
        <f>'Vehicle data and specs'!$C$6*9.81*'Vehicle data and specs'!$C$17</f>
        <v>82.99260000000001</v>
      </c>
      <c r="L775" s="10">
        <f>(1/2)*'Vehicle data and specs'!$C$20*'Vehicle data and specs'!$C$11*'Vehicle data and specs'!$C$13*$D775^2</f>
        <v>66.915565923996908</v>
      </c>
      <c r="M775" s="101">
        <f t="shared" si="325"/>
        <v>1042.9081659239971</v>
      </c>
      <c r="N775" s="111">
        <f t="shared" si="326"/>
        <v>0</v>
      </c>
      <c r="O775" s="120">
        <f t="shared" si="327"/>
        <v>13760.593855941523</v>
      </c>
      <c r="P775" s="11">
        <f>SUM($O$2:$O775)</f>
        <v>1323944.285346953</v>
      </c>
      <c r="Q775" s="121">
        <f t="shared" si="328"/>
        <v>1323.9442853469529</v>
      </c>
      <c r="R775" s="133">
        <f t="shared" si="329"/>
        <v>0</v>
      </c>
      <c r="S775" s="35">
        <f t="shared" si="347"/>
        <v>0</v>
      </c>
      <c r="T775" s="35">
        <f t="shared" si="348"/>
        <v>0</v>
      </c>
      <c r="U775" s="134">
        <f>SUM($R$2:$R775)</f>
        <v>-498257.8592751486</v>
      </c>
      <c r="V775" s="134">
        <f t="shared" si="330"/>
        <v>498257.8592751486</v>
      </c>
      <c r="W775" s="35">
        <f t="shared" si="331"/>
        <v>-498.25785927514858</v>
      </c>
      <c r="X775" s="135">
        <f t="shared" si="332"/>
        <v>498.25785927514858</v>
      </c>
      <c r="Y775" s="150">
        <f t="shared" si="333"/>
        <v>825.68642607180436</v>
      </c>
      <c r="Z775" s="11">
        <f t="shared" si="334"/>
        <v>13760.593855941523</v>
      </c>
      <c r="AA775" s="12">
        <f>1/2*'Vehicle data and specs'!$C$6*$D775^2</f>
        <v>64633.159722222219</v>
      </c>
      <c r="AB775" s="113">
        <f t="shared" si="335"/>
        <v>64.633159722222217</v>
      </c>
      <c r="AC775" s="183">
        <f t="shared" si="349"/>
        <v>0.36776230148526473</v>
      </c>
      <c r="AD775" s="42">
        <f t="shared" si="336"/>
        <v>-0.13840496090976348</v>
      </c>
      <c r="AE775" s="42">
        <f t="shared" si="337"/>
        <v>0.13840496090976348</v>
      </c>
      <c r="AF775" s="153">
        <f t="shared" si="350"/>
        <v>0.22935734057550125</v>
      </c>
      <c r="AG775" s="156">
        <f t="shared" si="338"/>
        <v>398.60628742011886</v>
      </c>
      <c r="AH775" s="157">
        <f t="shared" si="339"/>
        <v>0.11072396872781079</v>
      </c>
      <c r="AI775" s="160">
        <f t="shared" si="340"/>
        <v>12.891503717671631</v>
      </c>
      <c r="AJ775" s="13">
        <f t="shared" si="341"/>
        <v>0</v>
      </c>
      <c r="AK775" s="13">
        <f t="shared" si="342"/>
        <v>0</v>
      </c>
      <c r="AL775" s="161">
        <f t="shared" si="343"/>
        <v>12.891503717671631</v>
      </c>
    </row>
    <row r="776" spans="1:38" x14ac:dyDescent="0.45">
      <c r="A776" s="45" t="s">
        <v>2</v>
      </c>
      <c r="B776" s="17">
        <v>774</v>
      </c>
      <c r="C776" s="53">
        <v>185</v>
      </c>
      <c r="D776" s="59">
        <f t="shared" si="324"/>
        <v>13.194444444444445</v>
      </c>
      <c r="E776" s="61">
        <v>47.5</v>
      </c>
      <c r="F776" s="83">
        <f t="shared" si="344"/>
        <v>0.88888888888888862</v>
      </c>
      <c r="G776" s="84">
        <f t="shared" si="345"/>
        <v>3.1999999999999993</v>
      </c>
      <c r="H776" s="93">
        <f>SUM($D$2:$D776)</f>
        <v>4772.4166666666724</v>
      </c>
      <c r="I776" s="94">
        <f t="shared" si="346"/>
        <v>14.138888888888687</v>
      </c>
      <c r="J776" s="100">
        <f>'Vehicle data and specs'!$C$6*$F776</f>
        <v>751.99999999999977</v>
      </c>
      <c r="K776" s="8">
        <f>'Vehicle data and specs'!$C$6*9.81*'Vehicle data and specs'!$C$17</f>
        <v>82.99260000000001</v>
      </c>
      <c r="L776" s="10">
        <f>(1/2)*'Vehicle data and specs'!$C$20*'Vehicle data and specs'!$C$11*'Vehicle data and specs'!$C$13*$D776^2</f>
        <v>76.242012683256178</v>
      </c>
      <c r="M776" s="101">
        <f t="shared" si="325"/>
        <v>911.23461268325605</v>
      </c>
      <c r="N776" s="111">
        <f t="shared" si="326"/>
        <v>0</v>
      </c>
      <c r="O776" s="120">
        <f t="shared" si="327"/>
        <v>12883.844940438075</v>
      </c>
      <c r="P776" s="11">
        <f>SUM($O$2:$O776)</f>
        <v>1336828.1302873911</v>
      </c>
      <c r="Q776" s="121">
        <f t="shared" si="328"/>
        <v>1336.8281302873911</v>
      </c>
      <c r="R776" s="133">
        <f t="shared" si="329"/>
        <v>0</v>
      </c>
      <c r="S776" s="35">
        <f t="shared" si="347"/>
        <v>0</v>
      </c>
      <c r="T776" s="35">
        <f t="shared" si="348"/>
        <v>0</v>
      </c>
      <c r="U776" s="134">
        <f>SUM($R$2:$R776)</f>
        <v>-498257.8592751486</v>
      </c>
      <c r="V776" s="134">
        <f t="shared" si="330"/>
        <v>498257.8592751486</v>
      </c>
      <c r="W776" s="35">
        <f t="shared" si="331"/>
        <v>-498.25785927514858</v>
      </c>
      <c r="X776" s="135">
        <f t="shared" si="332"/>
        <v>498.25785927514858</v>
      </c>
      <c r="Y776" s="150">
        <f t="shared" si="333"/>
        <v>838.57027101224253</v>
      </c>
      <c r="Z776" s="11">
        <f t="shared" si="334"/>
        <v>12883.844940438075</v>
      </c>
      <c r="AA776" s="12">
        <f>1/2*'Vehicle data and specs'!$C$6*$D776^2</f>
        <v>73641.493055555547</v>
      </c>
      <c r="AB776" s="113">
        <f t="shared" si="335"/>
        <v>73.641493055555543</v>
      </c>
      <c r="AC776" s="183">
        <f t="shared" si="349"/>
        <v>0.37134114730205309</v>
      </c>
      <c r="AD776" s="42">
        <f t="shared" si="336"/>
        <v>-0.13840496090976348</v>
      </c>
      <c r="AE776" s="42">
        <f t="shared" si="337"/>
        <v>0.13840496090976348</v>
      </c>
      <c r="AF776" s="153">
        <f t="shared" si="350"/>
        <v>0.23293618639228961</v>
      </c>
      <c r="AG776" s="156">
        <f t="shared" si="338"/>
        <v>398.60628742011886</v>
      </c>
      <c r="AH776" s="157">
        <f t="shared" si="339"/>
        <v>0.11072396872781079</v>
      </c>
      <c r="AI776" s="160">
        <f t="shared" si="340"/>
        <v>12.023234472904072</v>
      </c>
      <c r="AJ776" s="13">
        <f t="shared" si="341"/>
        <v>0</v>
      </c>
      <c r="AK776" s="13">
        <f t="shared" si="342"/>
        <v>0</v>
      </c>
      <c r="AL776" s="161">
        <f t="shared" si="343"/>
        <v>12.023234472904072</v>
      </c>
    </row>
    <row r="777" spans="1:38" x14ac:dyDescent="0.45">
      <c r="A777" s="45" t="s">
        <v>2</v>
      </c>
      <c r="B777" s="17">
        <v>775</v>
      </c>
      <c r="C777" s="53">
        <v>186</v>
      </c>
      <c r="D777" s="59">
        <f t="shared" si="324"/>
        <v>14.138888888888888</v>
      </c>
      <c r="E777" s="61">
        <v>50.9</v>
      </c>
      <c r="F777" s="83">
        <f t="shared" si="344"/>
        <v>0.91666666666666685</v>
      </c>
      <c r="G777" s="84">
        <f t="shared" si="345"/>
        <v>3.3000000000000007</v>
      </c>
      <c r="H777" s="93">
        <f>SUM($D$2:$D777)</f>
        <v>4786.5555555555611</v>
      </c>
      <c r="I777" s="94">
        <f t="shared" si="346"/>
        <v>15.027777777777374</v>
      </c>
      <c r="J777" s="100">
        <f>'Vehicle data and specs'!$C$6*$F777</f>
        <v>775.50000000000011</v>
      </c>
      <c r="K777" s="8">
        <f>'Vehicle data and specs'!$C$6*9.81*'Vehicle data and specs'!$C$17</f>
        <v>82.99260000000001</v>
      </c>
      <c r="L777" s="10">
        <f>(1/2)*'Vehicle data and specs'!$C$20*'Vehicle data and specs'!$C$11*'Vehicle data and specs'!$C$13*$D777^2</f>
        <v>87.547288146219131</v>
      </c>
      <c r="M777" s="101">
        <f t="shared" si="325"/>
        <v>946.03988814621925</v>
      </c>
      <c r="N777" s="111">
        <f t="shared" si="326"/>
        <v>0</v>
      </c>
      <c r="O777" s="120">
        <f t="shared" si="327"/>
        <v>14216.877207974745</v>
      </c>
      <c r="P777" s="11">
        <f>SUM($O$2:$O777)</f>
        <v>1351045.0074953658</v>
      </c>
      <c r="Q777" s="121">
        <f t="shared" si="328"/>
        <v>1351.0450074953658</v>
      </c>
      <c r="R777" s="133">
        <f t="shared" si="329"/>
        <v>0</v>
      </c>
      <c r="S777" s="35">
        <f t="shared" si="347"/>
        <v>0</v>
      </c>
      <c r="T777" s="35">
        <f t="shared" si="348"/>
        <v>0</v>
      </c>
      <c r="U777" s="134">
        <f>SUM($R$2:$R777)</f>
        <v>-498257.8592751486</v>
      </c>
      <c r="V777" s="134">
        <f t="shared" si="330"/>
        <v>498257.8592751486</v>
      </c>
      <c r="W777" s="35">
        <f t="shared" si="331"/>
        <v>-498.25785927514858</v>
      </c>
      <c r="X777" s="135">
        <f t="shared" si="332"/>
        <v>498.25785927514858</v>
      </c>
      <c r="Y777" s="150">
        <f t="shared" si="333"/>
        <v>852.7871482202172</v>
      </c>
      <c r="Z777" s="11">
        <f t="shared" si="334"/>
        <v>14216.877207974745</v>
      </c>
      <c r="AA777" s="12">
        <f>1/2*'Vehicle data and specs'!$C$6*$D777^2</f>
        <v>84561.159722222204</v>
      </c>
      <c r="AB777" s="113">
        <f t="shared" si="335"/>
        <v>84.5611597222222</v>
      </c>
      <c r="AC777" s="183">
        <f t="shared" si="349"/>
        <v>0.37529027985982383</v>
      </c>
      <c r="AD777" s="42">
        <f t="shared" si="336"/>
        <v>-0.13840496090976348</v>
      </c>
      <c r="AE777" s="42">
        <f t="shared" si="337"/>
        <v>0.13840496090976348</v>
      </c>
      <c r="AF777" s="153">
        <f t="shared" si="350"/>
        <v>0.23688531895006035</v>
      </c>
      <c r="AG777" s="156">
        <f t="shared" si="338"/>
        <v>398.60628742011886</v>
      </c>
      <c r="AH777" s="157">
        <f t="shared" si="339"/>
        <v>0.11072396872781079</v>
      </c>
      <c r="AI777" s="160">
        <f t="shared" si="340"/>
        <v>13.375952862956265</v>
      </c>
      <c r="AJ777" s="13">
        <f t="shared" si="341"/>
        <v>0</v>
      </c>
      <c r="AK777" s="13">
        <f t="shared" si="342"/>
        <v>0</v>
      </c>
      <c r="AL777" s="161">
        <f t="shared" si="343"/>
        <v>13.375952862956265</v>
      </c>
    </row>
    <row r="778" spans="1:38" x14ac:dyDescent="0.45">
      <c r="A778" s="45" t="s">
        <v>2</v>
      </c>
      <c r="B778" s="17">
        <v>776</v>
      </c>
      <c r="C778" s="53">
        <v>187</v>
      </c>
      <c r="D778" s="59">
        <f t="shared" si="324"/>
        <v>15.027777777777779</v>
      </c>
      <c r="E778" s="61">
        <v>54.1</v>
      </c>
      <c r="F778" s="83">
        <f t="shared" si="344"/>
        <v>0.74999999999999978</v>
      </c>
      <c r="G778" s="84">
        <f t="shared" si="345"/>
        <v>2.6999999999999993</v>
      </c>
      <c r="H778" s="93">
        <f>SUM($D$2:$D778)</f>
        <v>4801.5833333333385</v>
      </c>
      <c r="I778" s="94">
        <f t="shared" si="346"/>
        <v>15.638888888888687</v>
      </c>
      <c r="J778" s="100">
        <f>'Vehicle data and specs'!$C$6*$F778</f>
        <v>634.49999999999977</v>
      </c>
      <c r="K778" s="8">
        <f>'Vehicle data and specs'!$C$6*9.81*'Vehicle data and specs'!$C$17</f>
        <v>82.99260000000001</v>
      </c>
      <c r="L778" s="10">
        <f>(1/2)*'Vehicle data and specs'!$C$20*'Vehicle data and specs'!$C$11*'Vehicle data and specs'!$C$13*$D778^2</f>
        <v>98.901223331404339</v>
      </c>
      <c r="M778" s="101">
        <f t="shared" si="325"/>
        <v>816.39382333140418</v>
      </c>
      <c r="N778" s="111">
        <f t="shared" si="326"/>
        <v>0</v>
      </c>
      <c r="O778" s="120">
        <f t="shared" si="327"/>
        <v>12767.49229265485</v>
      </c>
      <c r="P778" s="11">
        <f>SUM($O$2:$O778)</f>
        <v>1363812.4997880207</v>
      </c>
      <c r="Q778" s="121">
        <f t="shared" si="328"/>
        <v>1363.8124997880207</v>
      </c>
      <c r="R778" s="133">
        <f t="shared" si="329"/>
        <v>0</v>
      </c>
      <c r="S778" s="35">
        <f t="shared" si="347"/>
        <v>0</v>
      </c>
      <c r="T778" s="35">
        <f t="shared" si="348"/>
        <v>0</v>
      </c>
      <c r="U778" s="134">
        <f>SUM($R$2:$R778)</f>
        <v>-498257.8592751486</v>
      </c>
      <c r="V778" s="134">
        <f t="shared" si="330"/>
        <v>498257.8592751486</v>
      </c>
      <c r="W778" s="35">
        <f t="shared" si="331"/>
        <v>-498.25785927514858</v>
      </c>
      <c r="X778" s="135">
        <f t="shared" si="332"/>
        <v>498.25785927514858</v>
      </c>
      <c r="Y778" s="150">
        <f t="shared" si="333"/>
        <v>865.55464051287208</v>
      </c>
      <c r="Z778" s="11">
        <f t="shared" si="334"/>
        <v>12767.49229265485</v>
      </c>
      <c r="AA778" s="12">
        <f>1/2*'Vehicle data and specs'!$C$6*$D778^2</f>
        <v>95527.826388888891</v>
      </c>
      <c r="AB778" s="113">
        <f t="shared" si="335"/>
        <v>95.527826388888897</v>
      </c>
      <c r="AC778" s="183">
        <f t="shared" si="349"/>
        <v>0.37883680549667242</v>
      </c>
      <c r="AD778" s="42">
        <f t="shared" si="336"/>
        <v>-0.13840496090976348</v>
      </c>
      <c r="AE778" s="42">
        <f t="shared" si="337"/>
        <v>0.13840496090976348</v>
      </c>
      <c r="AF778" s="153">
        <f t="shared" si="350"/>
        <v>0.24043184458690894</v>
      </c>
      <c r="AG778" s="156">
        <f t="shared" si="338"/>
        <v>398.60628742011886</v>
      </c>
      <c r="AH778" s="157">
        <f t="shared" si="339"/>
        <v>0.11072396872781079</v>
      </c>
      <c r="AI778" s="160">
        <f t="shared" si="340"/>
        <v>12.268584956174713</v>
      </c>
      <c r="AJ778" s="13">
        <f t="shared" si="341"/>
        <v>0</v>
      </c>
      <c r="AK778" s="13">
        <f t="shared" si="342"/>
        <v>0</v>
      </c>
      <c r="AL778" s="161">
        <f t="shared" si="343"/>
        <v>12.268584956174713</v>
      </c>
    </row>
    <row r="779" spans="1:38" x14ac:dyDescent="0.45">
      <c r="A779" s="45" t="s">
        <v>2</v>
      </c>
      <c r="B779" s="17">
        <v>777</v>
      </c>
      <c r="C779" s="53">
        <v>188</v>
      </c>
      <c r="D779" s="59">
        <f t="shared" si="324"/>
        <v>15.638888888888888</v>
      </c>
      <c r="E779" s="61">
        <v>56.3</v>
      </c>
      <c r="F779" s="83">
        <f t="shared" si="344"/>
        <v>0.55555555555555558</v>
      </c>
      <c r="G779" s="84">
        <f t="shared" si="345"/>
        <v>2</v>
      </c>
      <c r="H779" s="93">
        <f>SUM($D$2:$D779)</f>
        <v>4817.2222222222272</v>
      </c>
      <c r="I779" s="94">
        <f t="shared" si="346"/>
        <v>16.138888888888687</v>
      </c>
      <c r="J779" s="100">
        <f>'Vehicle data and specs'!$C$6*$F779</f>
        <v>470</v>
      </c>
      <c r="K779" s="8">
        <f>'Vehicle data and specs'!$C$6*9.81*'Vehicle data and specs'!$C$17</f>
        <v>82.99260000000001</v>
      </c>
      <c r="L779" s="10">
        <f>(1/2)*'Vehicle data and specs'!$C$20*'Vehicle data and specs'!$C$11*'Vehicle data and specs'!$C$13*$D779^2</f>
        <v>107.10849647955246</v>
      </c>
      <c r="M779" s="101">
        <f t="shared" si="325"/>
        <v>660.10109647955255</v>
      </c>
      <c r="N779" s="111">
        <f t="shared" si="326"/>
        <v>0</v>
      </c>
      <c r="O779" s="120">
        <f t="shared" si="327"/>
        <v>10653.29825151709</v>
      </c>
      <c r="P779" s="11">
        <f>SUM($O$2:$O779)</f>
        <v>1374465.7980395379</v>
      </c>
      <c r="Q779" s="121">
        <f t="shared" si="328"/>
        <v>1374.465798039538</v>
      </c>
      <c r="R779" s="133">
        <f t="shared" si="329"/>
        <v>0</v>
      </c>
      <c r="S779" s="35">
        <f t="shared" si="347"/>
        <v>0</v>
      </c>
      <c r="T779" s="35">
        <f t="shared" si="348"/>
        <v>0</v>
      </c>
      <c r="U779" s="134">
        <f>SUM($R$2:$R779)</f>
        <v>-498257.8592751486</v>
      </c>
      <c r="V779" s="134">
        <f t="shared" si="330"/>
        <v>498257.8592751486</v>
      </c>
      <c r="W779" s="35">
        <f t="shared" si="331"/>
        <v>-498.25785927514858</v>
      </c>
      <c r="X779" s="135">
        <f t="shared" si="332"/>
        <v>498.25785927514858</v>
      </c>
      <c r="Y779" s="150">
        <f t="shared" si="333"/>
        <v>876.20793876438938</v>
      </c>
      <c r="Z779" s="11">
        <f t="shared" si="334"/>
        <v>10653.29825151709</v>
      </c>
      <c r="AA779" s="12">
        <f>1/2*'Vehicle data and specs'!$C$6*$D779^2</f>
        <v>103455.1597222222</v>
      </c>
      <c r="AB779" s="113">
        <f t="shared" si="335"/>
        <v>103.45515972222221</v>
      </c>
      <c r="AC779" s="183">
        <f t="shared" si="349"/>
        <v>0.38179605501098279</v>
      </c>
      <c r="AD779" s="42">
        <f t="shared" si="336"/>
        <v>-0.13840496090976348</v>
      </c>
      <c r="AE779" s="42">
        <f t="shared" si="337"/>
        <v>0.13840496090976348</v>
      </c>
      <c r="AF779" s="153">
        <f t="shared" si="350"/>
        <v>0.24339109410121931</v>
      </c>
      <c r="AG779" s="156">
        <f t="shared" si="338"/>
        <v>398.60628742011886</v>
      </c>
      <c r="AH779" s="157">
        <f t="shared" si="339"/>
        <v>0.11072396872781079</v>
      </c>
      <c r="AI779" s="160">
        <f t="shared" si="340"/>
        <v>10.323247703277445</v>
      </c>
      <c r="AJ779" s="13">
        <f t="shared" si="341"/>
        <v>0</v>
      </c>
      <c r="AK779" s="13">
        <f t="shared" si="342"/>
        <v>0</v>
      </c>
      <c r="AL779" s="161">
        <f t="shared" si="343"/>
        <v>10.323247703277445</v>
      </c>
    </row>
    <row r="780" spans="1:38" x14ac:dyDescent="0.45">
      <c r="A780" s="45" t="s">
        <v>2</v>
      </c>
      <c r="B780" s="17">
        <v>778</v>
      </c>
      <c r="C780" s="53">
        <v>189</v>
      </c>
      <c r="D780" s="59">
        <f t="shared" si="324"/>
        <v>16.138888888888889</v>
      </c>
      <c r="E780" s="61">
        <v>58.1</v>
      </c>
      <c r="F780" s="83">
        <f t="shared" si="344"/>
        <v>0.4861111111111111</v>
      </c>
      <c r="G780" s="84">
        <f t="shared" si="345"/>
        <v>1.75</v>
      </c>
      <c r="H780" s="93">
        <f>SUM($D$2:$D780)</f>
        <v>4833.3611111111159</v>
      </c>
      <c r="I780" s="94">
        <f t="shared" si="346"/>
        <v>16.611111111111313</v>
      </c>
      <c r="J780" s="100">
        <f>'Vehicle data and specs'!$C$6*$F780</f>
        <v>411.25</v>
      </c>
      <c r="K780" s="8">
        <f>'Vehicle data and specs'!$C$6*9.81*'Vehicle data and specs'!$C$17</f>
        <v>82.99260000000001</v>
      </c>
      <c r="L780" s="10">
        <f>(1/2)*'Vehicle data and specs'!$C$20*'Vehicle data and specs'!$C$11*'Vehicle data and specs'!$C$13*$D780^2</f>
        <v>114.06683675733026</v>
      </c>
      <c r="M780" s="101">
        <f t="shared" si="325"/>
        <v>608.30943675733033</v>
      </c>
      <c r="N780" s="111">
        <f t="shared" si="326"/>
        <v>0</v>
      </c>
      <c r="O780" s="120">
        <f t="shared" si="327"/>
        <v>10104.695643913554</v>
      </c>
      <c r="P780" s="11">
        <f>SUM($O$2:$O780)</f>
        <v>1384570.4936834513</v>
      </c>
      <c r="Q780" s="121">
        <f t="shared" si="328"/>
        <v>1384.5704936834513</v>
      </c>
      <c r="R780" s="133">
        <f t="shared" si="329"/>
        <v>0</v>
      </c>
      <c r="S780" s="35">
        <f t="shared" si="347"/>
        <v>0</v>
      </c>
      <c r="T780" s="35">
        <f t="shared" si="348"/>
        <v>0</v>
      </c>
      <c r="U780" s="134">
        <f>SUM($R$2:$R780)</f>
        <v>-498257.8592751486</v>
      </c>
      <c r="V780" s="134">
        <f t="shared" si="330"/>
        <v>498257.8592751486</v>
      </c>
      <c r="W780" s="35">
        <f t="shared" si="331"/>
        <v>-498.25785927514858</v>
      </c>
      <c r="X780" s="135">
        <f t="shared" si="332"/>
        <v>498.25785927514858</v>
      </c>
      <c r="Y780" s="150">
        <f t="shared" si="333"/>
        <v>886.31263440830276</v>
      </c>
      <c r="Z780" s="11">
        <f t="shared" si="334"/>
        <v>10104.695643913554</v>
      </c>
      <c r="AA780" s="12">
        <f>1/2*'Vehicle data and specs'!$C$6*$D780^2</f>
        <v>110176.15972222223</v>
      </c>
      <c r="AB780" s="113">
        <f t="shared" si="335"/>
        <v>110.17615972222224</v>
      </c>
      <c r="AC780" s="183">
        <f t="shared" si="349"/>
        <v>0.38460291491206983</v>
      </c>
      <c r="AD780" s="42">
        <f t="shared" si="336"/>
        <v>-0.13840496090976348</v>
      </c>
      <c r="AE780" s="42">
        <f t="shared" si="337"/>
        <v>0.13840496090976348</v>
      </c>
      <c r="AF780" s="153">
        <f t="shared" si="350"/>
        <v>0.24619795400230635</v>
      </c>
      <c r="AG780" s="156">
        <f t="shared" si="338"/>
        <v>398.60628742011886</v>
      </c>
      <c r="AH780" s="157">
        <f t="shared" si="339"/>
        <v>0.11072396872781079</v>
      </c>
      <c r="AI780" s="160">
        <f t="shared" si="340"/>
        <v>9.817438409889137</v>
      </c>
      <c r="AJ780" s="13">
        <f t="shared" si="341"/>
        <v>0</v>
      </c>
      <c r="AK780" s="13">
        <f t="shared" si="342"/>
        <v>0</v>
      </c>
      <c r="AL780" s="161">
        <f t="shared" si="343"/>
        <v>9.817438409889137</v>
      </c>
    </row>
    <row r="781" spans="1:38" x14ac:dyDescent="0.45">
      <c r="A781" s="45" t="s">
        <v>2</v>
      </c>
      <c r="B781" s="17">
        <v>779</v>
      </c>
      <c r="C781" s="53">
        <v>190</v>
      </c>
      <c r="D781" s="59">
        <f t="shared" si="324"/>
        <v>16.611111111111111</v>
      </c>
      <c r="E781" s="61">
        <v>59.8</v>
      </c>
      <c r="F781" s="83">
        <f t="shared" si="344"/>
        <v>0.41666666666666663</v>
      </c>
      <c r="G781" s="84">
        <f t="shared" si="345"/>
        <v>1.5</v>
      </c>
      <c r="H781" s="93">
        <f>SUM($D$2:$D781)</f>
        <v>4849.9722222222272</v>
      </c>
      <c r="I781" s="94">
        <f t="shared" si="346"/>
        <v>16.972222222222626</v>
      </c>
      <c r="J781" s="100">
        <f>'Vehicle data and specs'!$C$6*$F781</f>
        <v>352.49999999999994</v>
      </c>
      <c r="K781" s="8">
        <f>'Vehicle data and specs'!$C$6*9.81*'Vehicle data and specs'!$C$17</f>
        <v>82.99260000000001</v>
      </c>
      <c r="L781" s="10">
        <f>(1/2)*'Vehicle data and specs'!$C$20*'Vehicle data and specs'!$C$11*'Vehicle data and specs'!$C$13*$D781^2</f>
        <v>120.8396618441358</v>
      </c>
      <c r="M781" s="101">
        <f t="shared" si="325"/>
        <v>556.3322618441357</v>
      </c>
      <c r="N781" s="111">
        <f t="shared" si="326"/>
        <v>0</v>
      </c>
      <c r="O781" s="120">
        <f t="shared" si="327"/>
        <v>9442.1947774104174</v>
      </c>
      <c r="P781" s="11">
        <f>SUM($O$2:$O781)</f>
        <v>1394012.6884608618</v>
      </c>
      <c r="Q781" s="121">
        <f t="shared" si="328"/>
        <v>1394.0126884608619</v>
      </c>
      <c r="R781" s="133">
        <f t="shared" si="329"/>
        <v>0</v>
      </c>
      <c r="S781" s="35">
        <f t="shared" si="347"/>
        <v>0</v>
      </c>
      <c r="T781" s="35">
        <f t="shared" si="348"/>
        <v>0</v>
      </c>
      <c r="U781" s="134">
        <f>SUM($R$2:$R781)</f>
        <v>-498257.8592751486</v>
      </c>
      <c r="V781" s="134">
        <f t="shared" si="330"/>
        <v>498257.8592751486</v>
      </c>
      <c r="W781" s="35">
        <f t="shared" si="331"/>
        <v>-498.25785927514858</v>
      </c>
      <c r="X781" s="135">
        <f t="shared" si="332"/>
        <v>498.25785927514858</v>
      </c>
      <c r="Y781" s="150">
        <f t="shared" si="333"/>
        <v>895.75482918571333</v>
      </c>
      <c r="Z781" s="11">
        <f t="shared" si="334"/>
        <v>9442.1947774104174</v>
      </c>
      <c r="AA781" s="12">
        <f>1/2*'Vehicle data and specs'!$C$6*$D781^2</f>
        <v>116717.9722222222</v>
      </c>
      <c r="AB781" s="113">
        <f t="shared" si="335"/>
        <v>116.7179722222222</v>
      </c>
      <c r="AC781" s="183">
        <f t="shared" si="349"/>
        <v>0.38722574679468386</v>
      </c>
      <c r="AD781" s="42">
        <f t="shared" si="336"/>
        <v>-0.13840496090976348</v>
      </c>
      <c r="AE781" s="42">
        <f t="shared" si="337"/>
        <v>0.13840496090976348</v>
      </c>
      <c r="AF781" s="153">
        <f t="shared" si="350"/>
        <v>0.24882078588492038</v>
      </c>
      <c r="AG781" s="156">
        <f t="shared" si="338"/>
        <v>398.60628742011886</v>
      </c>
      <c r="AH781" s="157">
        <f t="shared" si="339"/>
        <v>0.11072396872781079</v>
      </c>
      <c r="AI781" s="160">
        <f t="shared" si="340"/>
        <v>9.2412970161886996</v>
      </c>
      <c r="AJ781" s="13">
        <f t="shared" si="341"/>
        <v>0</v>
      </c>
      <c r="AK781" s="13">
        <f t="shared" si="342"/>
        <v>0</v>
      </c>
      <c r="AL781" s="161">
        <f t="shared" si="343"/>
        <v>9.2412970161886996</v>
      </c>
    </row>
    <row r="782" spans="1:38" x14ac:dyDescent="0.45">
      <c r="A782" s="45" t="s">
        <v>2</v>
      </c>
      <c r="B782" s="17">
        <v>780</v>
      </c>
      <c r="C782" s="53">
        <v>191</v>
      </c>
      <c r="D782" s="59">
        <f t="shared" si="324"/>
        <v>16.972222222222221</v>
      </c>
      <c r="E782" s="61">
        <v>61.1</v>
      </c>
      <c r="F782" s="83">
        <f t="shared" si="344"/>
        <v>0.31944444444444503</v>
      </c>
      <c r="G782" s="84">
        <f t="shared" si="345"/>
        <v>1.1500000000000021</v>
      </c>
      <c r="H782" s="93">
        <f>SUM($D$2:$D782)</f>
        <v>4866.9444444444498</v>
      </c>
      <c r="I782" s="94">
        <f t="shared" si="346"/>
        <v>17.25</v>
      </c>
      <c r="J782" s="100">
        <f>'Vehicle data and specs'!$C$6*$F782</f>
        <v>270.25000000000051</v>
      </c>
      <c r="K782" s="8">
        <f>'Vehicle data and specs'!$C$6*9.81*'Vehicle data and specs'!$C$17</f>
        <v>82.99260000000001</v>
      </c>
      <c r="L782" s="10">
        <f>(1/2)*'Vehicle data and specs'!$C$20*'Vehicle data and specs'!$C$11*'Vehicle data and specs'!$C$13*$D782^2</f>
        <v>126.15066777584877</v>
      </c>
      <c r="M782" s="101">
        <f t="shared" si="325"/>
        <v>479.39326777584927</v>
      </c>
      <c r="N782" s="111">
        <f t="shared" si="326"/>
        <v>0</v>
      </c>
      <c r="O782" s="120">
        <f t="shared" si="327"/>
        <v>8269.5338691334</v>
      </c>
      <c r="P782" s="11">
        <f>SUM($O$2:$O782)</f>
        <v>1402282.2223299951</v>
      </c>
      <c r="Q782" s="121">
        <f t="shared" si="328"/>
        <v>1402.2822223299952</v>
      </c>
      <c r="R782" s="133">
        <f t="shared" si="329"/>
        <v>0</v>
      </c>
      <c r="S782" s="35">
        <f t="shared" si="347"/>
        <v>0</v>
      </c>
      <c r="T782" s="35">
        <f t="shared" si="348"/>
        <v>0</v>
      </c>
      <c r="U782" s="134">
        <f>SUM($R$2:$R782)</f>
        <v>-498257.8592751486</v>
      </c>
      <c r="V782" s="134">
        <f t="shared" si="330"/>
        <v>498257.8592751486</v>
      </c>
      <c r="W782" s="35">
        <f t="shared" si="331"/>
        <v>-498.25785927514858</v>
      </c>
      <c r="X782" s="135">
        <f t="shared" si="332"/>
        <v>498.25785927514858</v>
      </c>
      <c r="Y782" s="150">
        <f t="shared" si="333"/>
        <v>904.02436305484662</v>
      </c>
      <c r="Z782" s="11">
        <f t="shared" si="334"/>
        <v>8269.5338691334</v>
      </c>
      <c r="AA782" s="12">
        <f>1/2*'Vehicle data and specs'!$C$6*$D782^2</f>
        <v>121847.82638888889</v>
      </c>
      <c r="AB782" s="113">
        <f t="shared" si="335"/>
        <v>121.84782638888889</v>
      </c>
      <c r="AC782" s="183">
        <f t="shared" si="349"/>
        <v>0.38952283953610978</v>
      </c>
      <c r="AD782" s="42">
        <f t="shared" si="336"/>
        <v>-0.13840496090976348</v>
      </c>
      <c r="AE782" s="42">
        <f t="shared" si="337"/>
        <v>0.13840496090976348</v>
      </c>
      <c r="AF782" s="153">
        <f t="shared" si="350"/>
        <v>0.25111787862634627</v>
      </c>
      <c r="AG782" s="156">
        <f t="shared" si="338"/>
        <v>398.60628742011886</v>
      </c>
      <c r="AH782" s="157">
        <f t="shared" si="339"/>
        <v>0.11072396872781079</v>
      </c>
      <c r="AI782" s="160">
        <f t="shared" si="340"/>
        <v>8.1363690725289963</v>
      </c>
      <c r="AJ782" s="13">
        <f t="shared" si="341"/>
        <v>0</v>
      </c>
      <c r="AK782" s="13">
        <f t="shared" si="342"/>
        <v>0</v>
      </c>
      <c r="AL782" s="161">
        <f t="shared" si="343"/>
        <v>8.1363690725289963</v>
      </c>
    </row>
    <row r="783" spans="1:38" x14ac:dyDescent="0.45">
      <c r="A783" s="45" t="s">
        <v>2</v>
      </c>
      <c r="B783" s="17">
        <v>781</v>
      </c>
      <c r="C783" s="53">
        <v>192</v>
      </c>
      <c r="D783" s="59">
        <f t="shared" si="324"/>
        <v>17.25</v>
      </c>
      <c r="E783" s="61">
        <v>62.1</v>
      </c>
      <c r="F783" s="83">
        <f t="shared" si="344"/>
        <v>0.23611111111111052</v>
      </c>
      <c r="G783" s="84">
        <f t="shared" si="345"/>
        <v>0.84999999999999787</v>
      </c>
      <c r="H783" s="93">
        <f>SUM($D$2:$D783)</f>
        <v>4884.1944444444498</v>
      </c>
      <c r="I783" s="94">
        <f t="shared" si="346"/>
        <v>17.444444444444343</v>
      </c>
      <c r="J783" s="100">
        <f>'Vehicle data and specs'!$C$6*$F783</f>
        <v>199.74999999999949</v>
      </c>
      <c r="K783" s="8">
        <f>'Vehicle data and specs'!$C$6*9.81*'Vehicle data and specs'!$C$17</f>
        <v>82.99260000000001</v>
      </c>
      <c r="L783" s="10">
        <f>(1/2)*'Vehicle data and specs'!$C$20*'Vehicle data and specs'!$C$11*'Vehicle data and specs'!$C$13*$D783^2</f>
        <v>130.31377734375002</v>
      </c>
      <c r="M783" s="101">
        <f t="shared" si="325"/>
        <v>413.05637734374949</v>
      </c>
      <c r="N783" s="111">
        <f t="shared" si="326"/>
        <v>0</v>
      </c>
      <c r="O783" s="120">
        <f t="shared" si="327"/>
        <v>7205.5390269964773</v>
      </c>
      <c r="P783" s="11">
        <f>SUM($O$2:$O783)</f>
        <v>1409487.7613569917</v>
      </c>
      <c r="Q783" s="121">
        <f t="shared" si="328"/>
        <v>1409.4877613569918</v>
      </c>
      <c r="R783" s="133">
        <f t="shared" si="329"/>
        <v>0</v>
      </c>
      <c r="S783" s="35">
        <f t="shared" si="347"/>
        <v>0</v>
      </c>
      <c r="T783" s="35">
        <f t="shared" si="348"/>
        <v>0</v>
      </c>
      <c r="U783" s="134">
        <f>SUM($R$2:$R783)</f>
        <v>-498257.8592751486</v>
      </c>
      <c r="V783" s="134">
        <f t="shared" si="330"/>
        <v>498257.8592751486</v>
      </c>
      <c r="W783" s="35">
        <f t="shared" si="331"/>
        <v>-498.25785927514858</v>
      </c>
      <c r="X783" s="135">
        <f t="shared" si="332"/>
        <v>498.25785927514858</v>
      </c>
      <c r="Y783" s="150">
        <f t="shared" si="333"/>
        <v>911.22990208184319</v>
      </c>
      <c r="Z783" s="11">
        <f t="shared" si="334"/>
        <v>7205.5390269964773</v>
      </c>
      <c r="AA783" s="12">
        <f>1/2*'Vehicle data and specs'!$C$6*$D783^2</f>
        <v>125868.9375</v>
      </c>
      <c r="AB783" s="113">
        <f t="shared" si="335"/>
        <v>125.8689375</v>
      </c>
      <c r="AC783" s="183">
        <f t="shared" si="349"/>
        <v>0.39152437815471991</v>
      </c>
      <c r="AD783" s="42">
        <f t="shared" si="336"/>
        <v>-0.13840496090976348</v>
      </c>
      <c r="AE783" s="42">
        <f t="shared" si="337"/>
        <v>0.13840496090976348</v>
      </c>
      <c r="AF783" s="153">
        <f t="shared" si="350"/>
        <v>0.25311941724495646</v>
      </c>
      <c r="AG783" s="156">
        <f t="shared" si="338"/>
        <v>398.60628742011886</v>
      </c>
      <c r="AH783" s="157">
        <f t="shared" si="339"/>
        <v>0.11072396872781079</v>
      </c>
      <c r="AI783" s="160">
        <f t="shared" si="340"/>
        <v>7.1252225091796788</v>
      </c>
      <c r="AJ783" s="13">
        <f t="shared" si="341"/>
        <v>0</v>
      </c>
      <c r="AK783" s="13">
        <f t="shared" si="342"/>
        <v>0</v>
      </c>
      <c r="AL783" s="161">
        <f t="shared" si="343"/>
        <v>7.1252225091796788</v>
      </c>
    </row>
    <row r="784" spans="1:38" x14ac:dyDescent="0.45">
      <c r="A784" s="45" t="s">
        <v>2</v>
      </c>
      <c r="B784" s="17">
        <v>782</v>
      </c>
      <c r="C784" s="53">
        <v>193</v>
      </c>
      <c r="D784" s="59">
        <f t="shared" si="324"/>
        <v>17.444444444444443</v>
      </c>
      <c r="E784" s="61">
        <v>62.8</v>
      </c>
      <c r="F784" s="83">
        <f t="shared" si="344"/>
        <v>0.16666666666666607</v>
      </c>
      <c r="G784" s="84">
        <f t="shared" si="345"/>
        <v>0.59999999999999787</v>
      </c>
      <c r="H784" s="93">
        <f>SUM($D$2:$D784)</f>
        <v>4901.6388888888941</v>
      </c>
      <c r="I784" s="94">
        <f t="shared" si="346"/>
        <v>17.58333333333303</v>
      </c>
      <c r="J784" s="100">
        <f>'Vehicle data and specs'!$C$6*$F784</f>
        <v>140.99999999999949</v>
      </c>
      <c r="K784" s="8">
        <f>'Vehicle data and specs'!$C$6*9.81*'Vehicle data and specs'!$C$17</f>
        <v>82.99260000000001</v>
      </c>
      <c r="L784" s="10">
        <f>(1/2)*'Vehicle data and specs'!$C$20*'Vehicle data and specs'!$C$11*'Vehicle data and specs'!$C$13*$D784^2</f>
        <v>133.26816589506171</v>
      </c>
      <c r="M784" s="101">
        <f t="shared" si="325"/>
        <v>357.26076589506124</v>
      </c>
      <c r="N784" s="111">
        <f t="shared" si="326"/>
        <v>0</v>
      </c>
      <c r="O784" s="120">
        <f t="shared" si="327"/>
        <v>6281.8351336547184</v>
      </c>
      <c r="P784" s="11">
        <f>SUM($O$2:$O784)</f>
        <v>1415769.5964906465</v>
      </c>
      <c r="Q784" s="121">
        <f t="shared" si="328"/>
        <v>1415.7695964906466</v>
      </c>
      <c r="R784" s="133">
        <f t="shared" si="329"/>
        <v>0</v>
      </c>
      <c r="S784" s="35">
        <f t="shared" si="347"/>
        <v>0</v>
      </c>
      <c r="T784" s="35">
        <f t="shared" si="348"/>
        <v>0</v>
      </c>
      <c r="U784" s="134">
        <f>SUM($R$2:$R784)</f>
        <v>-498257.8592751486</v>
      </c>
      <c r="V784" s="134">
        <f t="shared" si="330"/>
        <v>498257.8592751486</v>
      </c>
      <c r="W784" s="35">
        <f t="shared" si="331"/>
        <v>-498.25785927514858</v>
      </c>
      <c r="X784" s="135">
        <f t="shared" si="332"/>
        <v>498.25785927514858</v>
      </c>
      <c r="Y784" s="150">
        <f t="shared" si="333"/>
        <v>917.51173721549799</v>
      </c>
      <c r="Z784" s="11">
        <f t="shared" si="334"/>
        <v>6281.8351336547184</v>
      </c>
      <c r="AA784" s="12">
        <f>1/2*'Vehicle data and specs'!$C$6*$D784^2</f>
        <v>128722.55555555553</v>
      </c>
      <c r="AB784" s="113">
        <f t="shared" si="335"/>
        <v>128.72255555555554</v>
      </c>
      <c r="AC784" s="183">
        <f t="shared" si="349"/>
        <v>0.39326933235851291</v>
      </c>
      <c r="AD784" s="42">
        <f t="shared" si="336"/>
        <v>-0.13840496090976348</v>
      </c>
      <c r="AE784" s="42">
        <f t="shared" si="337"/>
        <v>0.13840496090976348</v>
      </c>
      <c r="AF784" s="153">
        <f t="shared" si="350"/>
        <v>0.2548643714487494</v>
      </c>
      <c r="AG784" s="156">
        <f t="shared" si="338"/>
        <v>398.60628742011886</v>
      </c>
      <c r="AH784" s="157">
        <f t="shared" si="339"/>
        <v>0.11072396872781079</v>
      </c>
      <c r="AI784" s="160">
        <f t="shared" si="340"/>
        <v>6.2322155828360675</v>
      </c>
      <c r="AJ784" s="13">
        <f t="shared" si="341"/>
        <v>0</v>
      </c>
      <c r="AK784" s="13">
        <f t="shared" si="342"/>
        <v>0</v>
      </c>
      <c r="AL784" s="161">
        <f t="shared" si="343"/>
        <v>6.2322155828360675</v>
      </c>
    </row>
    <row r="785" spans="1:38" x14ac:dyDescent="0.45">
      <c r="A785" s="45" t="s">
        <v>2</v>
      </c>
      <c r="B785" s="17">
        <v>783</v>
      </c>
      <c r="C785" s="53">
        <v>194</v>
      </c>
      <c r="D785" s="59">
        <f t="shared" si="324"/>
        <v>17.583333333333332</v>
      </c>
      <c r="E785" s="61">
        <v>63.3</v>
      </c>
      <c r="F785" s="83">
        <f t="shared" si="344"/>
        <v>0.1111111111111117</v>
      </c>
      <c r="G785" s="84">
        <f t="shared" si="345"/>
        <v>0.40000000000000213</v>
      </c>
      <c r="H785" s="93">
        <f>SUM($D$2:$D785)</f>
        <v>4919.2222222222272</v>
      </c>
      <c r="I785" s="94">
        <f t="shared" si="346"/>
        <v>17.66666666666697</v>
      </c>
      <c r="J785" s="100">
        <f>'Vehicle data and specs'!$C$6*$F785</f>
        <v>94.000000000000497</v>
      </c>
      <c r="K785" s="8">
        <f>'Vehicle data and specs'!$C$6*9.81*'Vehicle data and specs'!$C$17</f>
        <v>82.99260000000001</v>
      </c>
      <c r="L785" s="10">
        <f>(1/2)*'Vehicle data and specs'!$C$20*'Vehicle data and specs'!$C$11*'Vehicle data and specs'!$C$13*$D785^2</f>
        <v>135.39871831597222</v>
      </c>
      <c r="M785" s="101">
        <f t="shared" si="325"/>
        <v>312.39131831597274</v>
      </c>
      <c r="N785" s="111">
        <f t="shared" si="326"/>
        <v>0</v>
      </c>
      <c r="O785" s="120">
        <f t="shared" si="327"/>
        <v>5518.9132902489464</v>
      </c>
      <c r="P785" s="11">
        <f>SUM($O$2:$O785)</f>
        <v>1421288.5097808954</v>
      </c>
      <c r="Q785" s="121">
        <f t="shared" si="328"/>
        <v>1421.2885097808955</v>
      </c>
      <c r="R785" s="133">
        <f t="shared" si="329"/>
        <v>0</v>
      </c>
      <c r="S785" s="35">
        <f t="shared" si="347"/>
        <v>0</v>
      </c>
      <c r="T785" s="35">
        <f t="shared" si="348"/>
        <v>0</v>
      </c>
      <c r="U785" s="134">
        <f>SUM($R$2:$R785)</f>
        <v>-498257.8592751486</v>
      </c>
      <c r="V785" s="134">
        <f t="shared" si="330"/>
        <v>498257.8592751486</v>
      </c>
      <c r="W785" s="35">
        <f t="shared" si="331"/>
        <v>-498.25785927514858</v>
      </c>
      <c r="X785" s="135">
        <f t="shared" si="332"/>
        <v>498.25785927514858</v>
      </c>
      <c r="Y785" s="150">
        <f t="shared" si="333"/>
        <v>923.03065050574696</v>
      </c>
      <c r="Z785" s="11">
        <f t="shared" si="334"/>
        <v>5518.9132902489464</v>
      </c>
      <c r="AA785" s="12">
        <f>1/2*'Vehicle data and specs'!$C$6*$D785^2</f>
        <v>130780.43749999999</v>
      </c>
      <c r="AB785" s="113">
        <f t="shared" si="335"/>
        <v>130.78043749999998</v>
      </c>
      <c r="AC785" s="183">
        <f t="shared" si="349"/>
        <v>0.39480236382802653</v>
      </c>
      <c r="AD785" s="42">
        <f t="shared" si="336"/>
        <v>-0.13840496090976348</v>
      </c>
      <c r="AE785" s="42">
        <f t="shared" si="337"/>
        <v>0.13840496090976348</v>
      </c>
      <c r="AF785" s="153">
        <f t="shared" si="350"/>
        <v>0.25639740291826307</v>
      </c>
      <c r="AG785" s="156">
        <f t="shared" si="338"/>
        <v>398.60628742011886</v>
      </c>
      <c r="AH785" s="157">
        <f t="shared" si="339"/>
        <v>0.11072396872781079</v>
      </c>
      <c r="AI785" s="160">
        <f t="shared" si="340"/>
        <v>5.4928806803891863</v>
      </c>
      <c r="AJ785" s="13">
        <f t="shared" si="341"/>
        <v>0</v>
      </c>
      <c r="AK785" s="13">
        <f t="shared" si="342"/>
        <v>0</v>
      </c>
      <c r="AL785" s="161">
        <f t="shared" si="343"/>
        <v>5.4928806803891863</v>
      </c>
    </row>
    <row r="786" spans="1:38" x14ac:dyDescent="0.45">
      <c r="A786" s="45" t="s">
        <v>2</v>
      </c>
      <c r="B786" s="17">
        <v>784</v>
      </c>
      <c r="C786" s="53">
        <v>195</v>
      </c>
      <c r="D786" s="59">
        <f t="shared" si="324"/>
        <v>17.666666666666668</v>
      </c>
      <c r="E786" s="61">
        <v>63.6</v>
      </c>
      <c r="F786" s="83">
        <f t="shared" si="344"/>
        <v>9.7222222222222612E-2</v>
      </c>
      <c r="G786" s="84">
        <f t="shared" si="345"/>
        <v>0.35000000000000142</v>
      </c>
      <c r="H786" s="93">
        <f>SUM($D$2:$D786)</f>
        <v>4936.8888888888941</v>
      </c>
      <c r="I786" s="94">
        <f t="shared" si="346"/>
        <v>17.777777777777374</v>
      </c>
      <c r="J786" s="100">
        <f>'Vehicle data and specs'!$C$6*$F786</f>
        <v>82.250000000000327</v>
      </c>
      <c r="K786" s="8">
        <f>'Vehicle data and specs'!$C$6*9.81*'Vehicle data and specs'!$C$17</f>
        <v>82.99260000000001</v>
      </c>
      <c r="L786" s="10">
        <f>(1/2)*'Vehicle data and specs'!$C$20*'Vehicle data and specs'!$C$11*'Vehicle data and specs'!$C$13*$D786^2</f>
        <v>136.68515972222224</v>
      </c>
      <c r="M786" s="101">
        <f t="shared" si="325"/>
        <v>301.92775972222256</v>
      </c>
      <c r="N786" s="111">
        <f t="shared" si="326"/>
        <v>0</v>
      </c>
      <c r="O786" s="120">
        <f t="shared" si="327"/>
        <v>5367.6046172838342</v>
      </c>
      <c r="P786" s="11">
        <f>SUM($O$2:$O786)</f>
        <v>1426656.1143981793</v>
      </c>
      <c r="Q786" s="121">
        <f t="shared" si="328"/>
        <v>1426.6561143981794</v>
      </c>
      <c r="R786" s="133">
        <f t="shared" si="329"/>
        <v>0</v>
      </c>
      <c r="S786" s="35">
        <f t="shared" si="347"/>
        <v>0</v>
      </c>
      <c r="T786" s="35">
        <f t="shared" si="348"/>
        <v>0</v>
      </c>
      <c r="U786" s="134">
        <f>SUM($R$2:$R786)</f>
        <v>-498257.8592751486</v>
      </c>
      <c r="V786" s="134">
        <f t="shared" si="330"/>
        <v>498257.8592751486</v>
      </c>
      <c r="W786" s="35">
        <f t="shared" si="331"/>
        <v>-498.25785927514858</v>
      </c>
      <c r="X786" s="135">
        <f t="shared" si="332"/>
        <v>498.25785927514858</v>
      </c>
      <c r="Y786" s="150">
        <f t="shared" si="333"/>
        <v>928.39825512303082</v>
      </c>
      <c r="Z786" s="11">
        <f t="shared" si="334"/>
        <v>5367.6046172838342</v>
      </c>
      <c r="AA786" s="12">
        <f>1/2*'Vehicle data and specs'!$C$6*$D786^2</f>
        <v>132023</v>
      </c>
      <c r="AB786" s="113">
        <f t="shared" si="335"/>
        <v>132.023</v>
      </c>
      <c r="AC786" s="183">
        <f t="shared" si="349"/>
        <v>0.39629336511060537</v>
      </c>
      <c r="AD786" s="42">
        <f t="shared" si="336"/>
        <v>-0.13840496090976348</v>
      </c>
      <c r="AE786" s="42">
        <f t="shared" si="337"/>
        <v>0.13840496090976348</v>
      </c>
      <c r="AF786" s="153">
        <f t="shared" si="350"/>
        <v>0.25788840420084191</v>
      </c>
      <c r="AG786" s="156">
        <f t="shared" si="338"/>
        <v>398.60628742011886</v>
      </c>
      <c r="AH786" s="157">
        <f t="shared" si="339"/>
        <v>0.11072396872781079</v>
      </c>
      <c r="AI786" s="160">
        <f t="shared" si="340"/>
        <v>5.334057088425932</v>
      </c>
      <c r="AJ786" s="13">
        <f t="shared" si="341"/>
        <v>0</v>
      </c>
      <c r="AK786" s="13">
        <f t="shared" si="342"/>
        <v>0</v>
      </c>
      <c r="AL786" s="161">
        <f t="shared" si="343"/>
        <v>5.334057088425932</v>
      </c>
    </row>
    <row r="787" spans="1:38" x14ac:dyDescent="0.45">
      <c r="A787" s="45" t="s">
        <v>2</v>
      </c>
      <c r="B787" s="17">
        <v>785</v>
      </c>
      <c r="C787" s="53">
        <v>196</v>
      </c>
      <c r="D787" s="59">
        <f t="shared" si="324"/>
        <v>17.777777777777779</v>
      </c>
      <c r="E787" s="61">
        <v>64</v>
      </c>
      <c r="F787" s="83">
        <f t="shared" si="344"/>
        <v>0.15277777777777798</v>
      </c>
      <c r="G787" s="84">
        <f t="shared" si="345"/>
        <v>0.55000000000000071</v>
      </c>
      <c r="H787" s="93">
        <f>SUM($D$2:$D787)</f>
        <v>4954.6666666666715</v>
      </c>
      <c r="I787" s="94">
        <f t="shared" si="346"/>
        <v>17.972222222222626</v>
      </c>
      <c r="J787" s="100">
        <f>'Vehicle data and specs'!$C$6*$F787</f>
        <v>129.25000000000017</v>
      </c>
      <c r="K787" s="8">
        <f>'Vehicle data and specs'!$C$6*9.81*'Vehicle data and specs'!$C$17</f>
        <v>82.99260000000001</v>
      </c>
      <c r="L787" s="10">
        <f>(1/2)*'Vehicle data and specs'!$C$20*'Vehicle data and specs'!$C$11*'Vehicle data and specs'!$C$13*$D787^2</f>
        <v>138.40987654320992</v>
      </c>
      <c r="M787" s="101">
        <f t="shared" si="325"/>
        <v>350.65247654321013</v>
      </c>
      <c r="N787" s="111">
        <f t="shared" si="326"/>
        <v>0</v>
      </c>
      <c r="O787" s="120">
        <f t="shared" si="327"/>
        <v>6302.0042312072792</v>
      </c>
      <c r="P787" s="11">
        <f>SUM($O$2:$O787)</f>
        <v>1432958.1186293866</v>
      </c>
      <c r="Q787" s="121">
        <f t="shared" si="328"/>
        <v>1432.9581186293867</v>
      </c>
      <c r="R787" s="133">
        <f t="shared" si="329"/>
        <v>0</v>
      </c>
      <c r="S787" s="35">
        <f t="shared" si="347"/>
        <v>0</v>
      </c>
      <c r="T787" s="35">
        <f t="shared" si="348"/>
        <v>0</v>
      </c>
      <c r="U787" s="134">
        <f>SUM($R$2:$R787)</f>
        <v>-498257.8592751486</v>
      </c>
      <c r="V787" s="134">
        <f t="shared" si="330"/>
        <v>498257.8592751486</v>
      </c>
      <c r="W787" s="35">
        <f t="shared" si="331"/>
        <v>-498.25785927514858</v>
      </c>
      <c r="X787" s="135">
        <f t="shared" si="332"/>
        <v>498.25785927514858</v>
      </c>
      <c r="Y787" s="150">
        <f t="shared" si="333"/>
        <v>934.70025935423814</v>
      </c>
      <c r="Z787" s="11">
        <f t="shared" si="334"/>
        <v>6302.0042312072792</v>
      </c>
      <c r="AA787" s="12">
        <f>1/2*'Vehicle data and specs'!$C$6*$D787^2</f>
        <v>133688.88888888891</v>
      </c>
      <c r="AB787" s="113">
        <f t="shared" si="335"/>
        <v>133.6888888888889</v>
      </c>
      <c r="AC787" s="183">
        <f t="shared" si="349"/>
        <v>0.39804392184149628</v>
      </c>
      <c r="AD787" s="42">
        <f t="shared" si="336"/>
        <v>-0.13840496090976348</v>
      </c>
      <c r="AE787" s="42">
        <f t="shared" si="337"/>
        <v>0.13840496090976348</v>
      </c>
      <c r="AF787" s="153">
        <f t="shared" si="350"/>
        <v>0.25963896093173278</v>
      </c>
      <c r="AG787" s="156">
        <f t="shared" si="338"/>
        <v>398.60628742011886</v>
      </c>
      <c r="AH787" s="157">
        <f t="shared" si="339"/>
        <v>0.11072396872781079</v>
      </c>
      <c r="AI787" s="160">
        <f t="shared" si="340"/>
        <v>6.2338218052126253</v>
      </c>
      <c r="AJ787" s="13">
        <f t="shared" si="341"/>
        <v>0</v>
      </c>
      <c r="AK787" s="13">
        <f t="shared" si="342"/>
        <v>0</v>
      </c>
      <c r="AL787" s="161">
        <f t="shared" si="343"/>
        <v>6.2338218052126253</v>
      </c>
    </row>
    <row r="788" spans="1:38" x14ac:dyDescent="0.45">
      <c r="A788" s="45" t="s">
        <v>2</v>
      </c>
      <c r="B788" s="17">
        <v>786</v>
      </c>
      <c r="C788" s="53">
        <v>197</v>
      </c>
      <c r="D788" s="59">
        <f t="shared" si="324"/>
        <v>17.972222222222221</v>
      </c>
      <c r="E788" s="61">
        <v>64.7</v>
      </c>
      <c r="F788" s="83">
        <f t="shared" si="344"/>
        <v>0.16666666666666705</v>
      </c>
      <c r="G788" s="84">
        <f t="shared" si="345"/>
        <v>0.60000000000000142</v>
      </c>
      <c r="H788" s="93">
        <f>SUM($D$2:$D788)</f>
        <v>4972.6388888888941</v>
      </c>
      <c r="I788" s="94">
        <f t="shared" si="346"/>
        <v>18.111111111111313</v>
      </c>
      <c r="J788" s="100">
        <f>'Vehicle data and specs'!$C$6*$F788</f>
        <v>141.00000000000031</v>
      </c>
      <c r="K788" s="8">
        <f>'Vehicle data and specs'!$C$6*9.81*'Vehicle data and specs'!$C$17</f>
        <v>82.99260000000001</v>
      </c>
      <c r="L788" s="10">
        <f>(1/2)*'Vehicle data and specs'!$C$20*'Vehicle data and specs'!$C$11*'Vehicle data and specs'!$C$13*$D788^2</f>
        <v>141.45415041473765</v>
      </c>
      <c r="M788" s="101">
        <f t="shared" si="325"/>
        <v>365.44675041473795</v>
      </c>
      <c r="N788" s="111">
        <f t="shared" si="326"/>
        <v>0</v>
      </c>
      <c r="O788" s="120">
        <f t="shared" si="327"/>
        <v>6618.6467019558831</v>
      </c>
      <c r="P788" s="11">
        <f>SUM($O$2:$O788)</f>
        <v>1439576.7653313426</v>
      </c>
      <c r="Q788" s="121">
        <f t="shared" si="328"/>
        <v>1439.5767653313426</v>
      </c>
      <c r="R788" s="133">
        <f t="shared" si="329"/>
        <v>0</v>
      </c>
      <c r="S788" s="35">
        <f t="shared" si="347"/>
        <v>0</v>
      </c>
      <c r="T788" s="35">
        <f t="shared" si="348"/>
        <v>0</v>
      </c>
      <c r="U788" s="134">
        <f>SUM($R$2:$R788)</f>
        <v>-498257.8592751486</v>
      </c>
      <c r="V788" s="134">
        <f t="shared" si="330"/>
        <v>498257.8592751486</v>
      </c>
      <c r="W788" s="35">
        <f t="shared" si="331"/>
        <v>-498.25785927514858</v>
      </c>
      <c r="X788" s="135">
        <f t="shared" si="332"/>
        <v>498.25785927514858</v>
      </c>
      <c r="Y788" s="150">
        <f t="shared" si="333"/>
        <v>941.31890605619401</v>
      </c>
      <c r="Z788" s="11">
        <f t="shared" si="334"/>
        <v>6618.6467019558831</v>
      </c>
      <c r="AA788" s="12">
        <f>1/2*'Vehicle data and specs'!$C$6*$D788^2</f>
        <v>136629.32638888888</v>
      </c>
      <c r="AB788" s="113">
        <f t="shared" si="335"/>
        <v>136.62932638888887</v>
      </c>
      <c r="AC788" s="183">
        <f t="shared" si="349"/>
        <v>0.39988243481426183</v>
      </c>
      <c r="AD788" s="42">
        <f t="shared" si="336"/>
        <v>-0.13840496090976348</v>
      </c>
      <c r="AE788" s="42">
        <f t="shared" si="337"/>
        <v>0.13840496090976348</v>
      </c>
      <c r="AF788" s="153">
        <f t="shared" si="350"/>
        <v>0.26147747390449838</v>
      </c>
      <c r="AG788" s="156">
        <f t="shared" si="338"/>
        <v>398.60628742011886</v>
      </c>
      <c r="AH788" s="157">
        <f t="shared" si="339"/>
        <v>0.11072396872781079</v>
      </c>
      <c r="AI788" s="160">
        <f t="shared" si="340"/>
        <v>6.567890208842651</v>
      </c>
      <c r="AJ788" s="13">
        <f t="shared" si="341"/>
        <v>0</v>
      </c>
      <c r="AK788" s="13">
        <f t="shared" si="342"/>
        <v>0</v>
      </c>
      <c r="AL788" s="161">
        <f t="shared" si="343"/>
        <v>6.567890208842651</v>
      </c>
    </row>
    <row r="789" spans="1:38" x14ac:dyDescent="0.45">
      <c r="A789" s="45" t="s">
        <v>2</v>
      </c>
      <c r="B789" s="17">
        <v>787</v>
      </c>
      <c r="C789" s="53">
        <v>198</v>
      </c>
      <c r="D789" s="59">
        <f t="shared" si="324"/>
        <v>18.111111111111111</v>
      </c>
      <c r="E789" s="61">
        <v>65.2</v>
      </c>
      <c r="F789" s="83">
        <f t="shared" si="344"/>
        <v>8.3333333333332538E-2</v>
      </c>
      <c r="G789" s="84">
        <f t="shared" si="345"/>
        <v>0.29999999999999716</v>
      </c>
      <c r="H789" s="93">
        <f>SUM($D$2:$D789)</f>
        <v>4990.7500000000055</v>
      </c>
      <c r="I789" s="94">
        <f t="shared" si="346"/>
        <v>18.138888888888687</v>
      </c>
      <c r="J789" s="100">
        <f>'Vehicle data and specs'!$C$6*$F789</f>
        <v>70.499999999999332</v>
      </c>
      <c r="K789" s="8">
        <f>'Vehicle data and specs'!$C$6*9.81*'Vehicle data and specs'!$C$17</f>
        <v>82.99260000000001</v>
      </c>
      <c r="L789" s="10">
        <f>(1/2)*'Vehicle data and specs'!$C$20*'Vehicle data and specs'!$C$11*'Vehicle data and specs'!$C$13*$D789^2</f>
        <v>143.64890663580249</v>
      </c>
      <c r="M789" s="101">
        <f t="shared" si="325"/>
        <v>297.14150663580187</v>
      </c>
      <c r="N789" s="111">
        <f t="shared" si="326"/>
        <v>0</v>
      </c>
      <c r="O789" s="120">
        <f t="shared" si="327"/>
        <v>5389.8167731437907</v>
      </c>
      <c r="P789" s="11">
        <f>SUM($O$2:$O789)</f>
        <v>1444966.5821044864</v>
      </c>
      <c r="Q789" s="121">
        <f t="shared" si="328"/>
        <v>1444.9665821044864</v>
      </c>
      <c r="R789" s="133">
        <f t="shared" si="329"/>
        <v>0</v>
      </c>
      <c r="S789" s="35">
        <f t="shared" si="347"/>
        <v>0</v>
      </c>
      <c r="T789" s="35">
        <f t="shared" si="348"/>
        <v>0</v>
      </c>
      <c r="U789" s="134">
        <f>SUM($R$2:$R789)</f>
        <v>-498257.8592751486</v>
      </c>
      <c r="V789" s="134">
        <f t="shared" si="330"/>
        <v>498257.8592751486</v>
      </c>
      <c r="W789" s="35">
        <f t="shared" si="331"/>
        <v>-498.25785927514858</v>
      </c>
      <c r="X789" s="135">
        <f t="shared" si="332"/>
        <v>498.25785927514858</v>
      </c>
      <c r="Y789" s="150">
        <f t="shared" si="333"/>
        <v>946.70872282933783</v>
      </c>
      <c r="Z789" s="11">
        <f t="shared" si="334"/>
        <v>5389.8167731437907</v>
      </c>
      <c r="AA789" s="12">
        <f>1/2*'Vehicle data and specs'!$C$6*$D789^2</f>
        <v>138749.22222222222</v>
      </c>
      <c r="AB789" s="113">
        <f t="shared" si="335"/>
        <v>138.74922222222222</v>
      </c>
      <c r="AC789" s="183">
        <f t="shared" si="349"/>
        <v>0.40137960614013513</v>
      </c>
      <c r="AD789" s="42">
        <f t="shared" si="336"/>
        <v>-0.13840496090976348</v>
      </c>
      <c r="AE789" s="42">
        <f t="shared" si="337"/>
        <v>0.13840496090976348</v>
      </c>
      <c r="AF789" s="153">
        <f t="shared" si="350"/>
        <v>0.26297464523037162</v>
      </c>
      <c r="AG789" s="156">
        <f t="shared" si="338"/>
        <v>398.60628742011886</v>
      </c>
      <c r="AH789" s="157">
        <f t="shared" si="339"/>
        <v>0.11072396872781079</v>
      </c>
      <c r="AI789" s="160">
        <f t="shared" si="340"/>
        <v>5.3815628424039668</v>
      </c>
      <c r="AJ789" s="13">
        <f t="shared" si="341"/>
        <v>0</v>
      </c>
      <c r="AK789" s="13">
        <f t="shared" si="342"/>
        <v>0</v>
      </c>
      <c r="AL789" s="161">
        <f t="shared" si="343"/>
        <v>5.3815628424039668</v>
      </c>
    </row>
    <row r="790" spans="1:38" x14ac:dyDescent="0.45">
      <c r="A790" s="45" t="s">
        <v>2</v>
      </c>
      <c r="B790" s="17">
        <v>788</v>
      </c>
      <c r="C790" s="53">
        <v>199</v>
      </c>
      <c r="D790" s="59">
        <f t="shared" si="324"/>
        <v>18.138888888888889</v>
      </c>
      <c r="E790" s="61">
        <v>65.3</v>
      </c>
      <c r="F790" s="83">
        <f t="shared" si="344"/>
        <v>1.3888888888888099E-2</v>
      </c>
      <c r="G790" s="84">
        <f t="shared" si="345"/>
        <v>4.9999999999997158E-2</v>
      </c>
      <c r="H790" s="93">
        <f>SUM($D$2:$D790)</f>
        <v>5008.8888888888941</v>
      </c>
      <c r="I790" s="94">
        <f t="shared" si="346"/>
        <v>18.138888888888687</v>
      </c>
      <c r="J790" s="100">
        <f>'Vehicle data and specs'!$C$6*$F790</f>
        <v>11.749999999999332</v>
      </c>
      <c r="K790" s="8">
        <f>'Vehicle data and specs'!$C$6*9.81*'Vehicle data and specs'!$C$17</f>
        <v>82.99260000000001</v>
      </c>
      <c r="L790" s="10">
        <f>(1/2)*'Vehicle data and specs'!$C$20*'Vehicle data and specs'!$C$11*'Vehicle data and specs'!$C$13*$D790^2</f>
        <v>144.08988536844137</v>
      </c>
      <c r="M790" s="101">
        <f t="shared" si="325"/>
        <v>238.8324853684407</v>
      </c>
      <c r="N790" s="111">
        <f t="shared" si="326"/>
        <v>0</v>
      </c>
      <c r="O790" s="120">
        <f t="shared" si="327"/>
        <v>4332.1559151552792</v>
      </c>
      <c r="P790" s="11">
        <f>SUM($O$2:$O790)</f>
        <v>1449298.7380196417</v>
      </c>
      <c r="Q790" s="121">
        <f t="shared" si="328"/>
        <v>1449.2987380196416</v>
      </c>
      <c r="R790" s="133">
        <f t="shared" si="329"/>
        <v>0</v>
      </c>
      <c r="S790" s="35">
        <f t="shared" si="347"/>
        <v>0</v>
      </c>
      <c r="T790" s="35">
        <f t="shared" si="348"/>
        <v>0</v>
      </c>
      <c r="U790" s="134">
        <f>SUM($R$2:$R790)</f>
        <v>-498257.8592751486</v>
      </c>
      <c r="V790" s="134">
        <f t="shared" si="330"/>
        <v>498257.8592751486</v>
      </c>
      <c r="W790" s="35">
        <f t="shared" si="331"/>
        <v>-498.25785927514858</v>
      </c>
      <c r="X790" s="135">
        <f t="shared" si="332"/>
        <v>498.25785927514858</v>
      </c>
      <c r="Y790" s="150">
        <f t="shared" si="333"/>
        <v>951.04087874449306</v>
      </c>
      <c r="Z790" s="11">
        <f t="shared" si="334"/>
        <v>4332.1559151552792</v>
      </c>
      <c r="AA790" s="12">
        <f>1/2*'Vehicle data and specs'!$C$6*$D790^2</f>
        <v>139175.15972222222</v>
      </c>
      <c r="AB790" s="113">
        <f t="shared" si="335"/>
        <v>139.17515972222222</v>
      </c>
      <c r="AC790" s="183">
        <f t="shared" si="349"/>
        <v>0.40258298278323379</v>
      </c>
      <c r="AD790" s="42">
        <f t="shared" si="336"/>
        <v>-0.13840496090976348</v>
      </c>
      <c r="AE790" s="42">
        <f t="shared" si="337"/>
        <v>0.13840496090976348</v>
      </c>
      <c r="AF790" s="153">
        <f t="shared" si="350"/>
        <v>0.26417802187347028</v>
      </c>
      <c r="AG790" s="156">
        <f t="shared" si="338"/>
        <v>398.60628742011886</v>
      </c>
      <c r="AH790" s="157">
        <f t="shared" si="339"/>
        <v>0.11072396872781079</v>
      </c>
      <c r="AI790" s="160">
        <f t="shared" si="340"/>
        <v>4.3321559151553277</v>
      </c>
      <c r="AJ790" s="13">
        <f t="shared" si="341"/>
        <v>0</v>
      </c>
      <c r="AK790" s="13">
        <f t="shared" si="342"/>
        <v>0</v>
      </c>
      <c r="AL790" s="161">
        <f t="shared" si="343"/>
        <v>4.3321559151553277</v>
      </c>
    </row>
    <row r="791" spans="1:38" x14ac:dyDescent="0.45">
      <c r="A791" s="45" t="s">
        <v>2</v>
      </c>
      <c r="B791" s="17">
        <v>789</v>
      </c>
      <c r="C791" s="53">
        <v>200</v>
      </c>
      <c r="D791" s="59">
        <f t="shared" si="324"/>
        <v>18.138888888888889</v>
      </c>
      <c r="E791" s="61">
        <v>65.3</v>
      </c>
      <c r="F791" s="83">
        <f t="shared" si="344"/>
        <v>1.3888888888890073E-2</v>
      </c>
      <c r="G791" s="84">
        <f t="shared" si="345"/>
        <v>5.0000000000004263E-2</v>
      </c>
      <c r="H791" s="93">
        <f>SUM($D$2:$D791)</f>
        <v>5027.0277777777828</v>
      </c>
      <c r="I791" s="94">
        <f t="shared" si="346"/>
        <v>18.16666666666697</v>
      </c>
      <c r="J791" s="100">
        <f>'Vehicle data and specs'!$C$6*$F791</f>
        <v>11.750000000001002</v>
      </c>
      <c r="K791" s="8">
        <f>'Vehicle data and specs'!$C$6*9.81*'Vehicle data and specs'!$C$17</f>
        <v>82.99260000000001</v>
      </c>
      <c r="L791" s="10">
        <f>(1/2)*'Vehicle data and specs'!$C$20*'Vehicle data and specs'!$C$11*'Vehicle data and specs'!$C$13*$D791^2</f>
        <v>144.08988536844137</v>
      </c>
      <c r="M791" s="101">
        <f t="shared" si="325"/>
        <v>238.83248536844238</v>
      </c>
      <c r="N791" s="111">
        <f t="shared" si="326"/>
        <v>0</v>
      </c>
      <c r="O791" s="120">
        <f t="shared" si="327"/>
        <v>4338.790150860109</v>
      </c>
      <c r="P791" s="11">
        <f>SUM($O$2:$O791)</f>
        <v>1453637.5281705018</v>
      </c>
      <c r="Q791" s="121">
        <f t="shared" si="328"/>
        <v>1453.6375281705018</v>
      </c>
      <c r="R791" s="133">
        <f t="shared" si="329"/>
        <v>0</v>
      </c>
      <c r="S791" s="35">
        <f t="shared" si="347"/>
        <v>0</v>
      </c>
      <c r="T791" s="35">
        <f t="shared" si="348"/>
        <v>0</v>
      </c>
      <c r="U791" s="134">
        <f>SUM($R$2:$R791)</f>
        <v>-498257.8592751486</v>
      </c>
      <c r="V791" s="134">
        <f t="shared" si="330"/>
        <v>498257.8592751486</v>
      </c>
      <c r="W791" s="35">
        <f t="shared" si="331"/>
        <v>-498.25785927514858</v>
      </c>
      <c r="X791" s="135">
        <f t="shared" si="332"/>
        <v>498.25785927514858</v>
      </c>
      <c r="Y791" s="150">
        <f t="shared" si="333"/>
        <v>955.37966889535323</v>
      </c>
      <c r="Z791" s="11">
        <f t="shared" si="334"/>
        <v>4338.790150860109</v>
      </c>
      <c r="AA791" s="12">
        <f>1/2*'Vehicle data and specs'!$C$6*$D791^2</f>
        <v>139175.15972222222</v>
      </c>
      <c r="AB791" s="113">
        <f t="shared" si="335"/>
        <v>139.17515972222222</v>
      </c>
      <c r="AC791" s="183">
        <f t="shared" si="349"/>
        <v>0.40378820226958384</v>
      </c>
      <c r="AD791" s="42">
        <f t="shared" si="336"/>
        <v>-0.13840496090976348</v>
      </c>
      <c r="AE791" s="42">
        <f t="shared" si="337"/>
        <v>0.13840496090976348</v>
      </c>
      <c r="AF791" s="153">
        <f t="shared" si="350"/>
        <v>0.26538324135982039</v>
      </c>
      <c r="AG791" s="156">
        <f t="shared" si="338"/>
        <v>398.60628742011886</v>
      </c>
      <c r="AH791" s="157">
        <f t="shared" si="339"/>
        <v>0.11072396872781079</v>
      </c>
      <c r="AI791" s="160">
        <f t="shared" si="340"/>
        <v>4.332155915155357</v>
      </c>
      <c r="AJ791" s="13">
        <f t="shared" si="341"/>
        <v>0</v>
      </c>
      <c r="AK791" s="13">
        <f t="shared" si="342"/>
        <v>0</v>
      </c>
      <c r="AL791" s="161">
        <f t="shared" si="343"/>
        <v>4.332155915155357</v>
      </c>
    </row>
    <row r="792" spans="1:38" x14ac:dyDescent="0.45">
      <c r="A792" s="45" t="s">
        <v>2</v>
      </c>
      <c r="B792" s="17">
        <v>790</v>
      </c>
      <c r="C792" s="53">
        <v>201</v>
      </c>
      <c r="D792" s="59">
        <f t="shared" si="324"/>
        <v>18.166666666666668</v>
      </c>
      <c r="E792" s="61">
        <v>65.400000000000006</v>
      </c>
      <c r="F792" s="83">
        <f t="shared" si="344"/>
        <v>5.5555555555556344E-2</v>
      </c>
      <c r="G792" s="84">
        <f t="shared" si="345"/>
        <v>0.20000000000000284</v>
      </c>
      <c r="H792" s="93">
        <f>SUM($D$2:$D792)</f>
        <v>5045.1944444444498</v>
      </c>
      <c r="I792" s="94">
        <f t="shared" si="346"/>
        <v>18.25</v>
      </c>
      <c r="J792" s="100">
        <f>'Vehicle data and specs'!$C$6*$F792</f>
        <v>47.000000000000668</v>
      </c>
      <c r="K792" s="8">
        <f>'Vehicle data and specs'!$C$6*9.81*'Vehicle data and specs'!$C$17</f>
        <v>82.99260000000001</v>
      </c>
      <c r="L792" s="10">
        <f>(1/2)*'Vehicle data and specs'!$C$20*'Vehicle data and specs'!$C$11*'Vehicle data and specs'!$C$13*$D792^2</f>
        <v>144.5315399305556</v>
      </c>
      <c r="M792" s="101">
        <f t="shared" si="325"/>
        <v>274.52413993055626</v>
      </c>
      <c r="N792" s="111">
        <f t="shared" si="326"/>
        <v>0</v>
      </c>
      <c r="O792" s="120">
        <f t="shared" si="327"/>
        <v>5010.065553732652</v>
      </c>
      <c r="P792" s="11">
        <f>SUM($O$2:$O792)</f>
        <v>1458647.5937242345</v>
      </c>
      <c r="Q792" s="121">
        <f t="shared" si="328"/>
        <v>1458.6475937242344</v>
      </c>
      <c r="R792" s="133">
        <f t="shared" si="329"/>
        <v>0</v>
      </c>
      <c r="S792" s="35">
        <f t="shared" si="347"/>
        <v>0</v>
      </c>
      <c r="T792" s="35">
        <f t="shared" si="348"/>
        <v>0</v>
      </c>
      <c r="U792" s="134">
        <f>SUM($R$2:$R792)</f>
        <v>-498257.8592751486</v>
      </c>
      <c r="V792" s="134">
        <f t="shared" si="330"/>
        <v>498257.8592751486</v>
      </c>
      <c r="W792" s="35">
        <f t="shared" si="331"/>
        <v>-498.25785927514858</v>
      </c>
      <c r="X792" s="135">
        <f t="shared" si="332"/>
        <v>498.25785927514858</v>
      </c>
      <c r="Y792" s="150">
        <f t="shared" si="333"/>
        <v>960.38973444908584</v>
      </c>
      <c r="Z792" s="11">
        <f t="shared" si="334"/>
        <v>5010.065553732652</v>
      </c>
      <c r="AA792" s="12">
        <f>1/2*'Vehicle data and specs'!$C$6*$D792^2</f>
        <v>139601.75000000003</v>
      </c>
      <c r="AB792" s="113">
        <f t="shared" si="335"/>
        <v>139.60175000000004</v>
      </c>
      <c r="AC792" s="183">
        <f t="shared" si="349"/>
        <v>0.40517988714562064</v>
      </c>
      <c r="AD792" s="42">
        <f t="shared" si="336"/>
        <v>-0.13840496090976348</v>
      </c>
      <c r="AE792" s="42">
        <f t="shared" si="337"/>
        <v>0.13840496090976348</v>
      </c>
      <c r="AF792" s="153">
        <f t="shared" si="350"/>
        <v>0.26677492623585719</v>
      </c>
      <c r="AG792" s="156">
        <f t="shared" si="338"/>
        <v>398.60628742011886</v>
      </c>
      <c r="AH792" s="157">
        <f t="shared" si="339"/>
        <v>0.11072396872781079</v>
      </c>
      <c r="AI792" s="160">
        <f t="shared" si="340"/>
        <v>4.987188542071773</v>
      </c>
      <c r="AJ792" s="13">
        <f t="shared" si="341"/>
        <v>0</v>
      </c>
      <c r="AK792" s="13">
        <f t="shared" si="342"/>
        <v>0</v>
      </c>
      <c r="AL792" s="161">
        <f t="shared" si="343"/>
        <v>4.987188542071773</v>
      </c>
    </row>
    <row r="793" spans="1:38" x14ac:dyDescent="0.45">
      <c r="A793" s="45" t="s">
        <v>2</v>
      </c>
      <c r="B793" s="17">
        <v>791</v>
      </c>
      <c r="C793" s="53">
        <v>202</v>
      </c>
      <c r="D793" s="59">
        <f t="shared" si="324"/>
        <v>18.25</v>
      </c>
      <c r="E793" s="61">
        <v>65.7</v>
      </c>
      <c r="F793" s="83">
        <f t="shared" si="344"/>
        <v>8.3333333333332538E-2</v>
      </c>
      <c r="G793" s="84">
        <f t="shared" si="345"/>
        <v>0.29999999999999716</v>
      </c>
      <c r="H793" s="93">
        <f>SUM($D$2:$D793)</f>
        <v>5063.4444444444498</v>
      </c>
      <c r="I793" s="94">
        <f t="shared" si="346"/>
        <v>18.33333333333303</v>
      </c>
      <c r="J793" s="100">
        <f>'Vehicle data and specs'!$C$6*$F793</f>
        <v>70.499999999999332</v>
      </c>
      <c r="K793" s="8">
        <f>'Vehicle data and specs'!$C$6*9.81*'Vehicle data and specs'!$C$17</f>
        <v>82.99260000000001</v>
      </c>
      <c r="L793" s="10">
        <f>(1/2)*'Vehicle data and specs'!$C$20*'Vehicle data and specs'!$C$11*'Vehicle data and specs'!$C$13*$D793^2</f>
        <v>145.86055859375</v>
      </c>
      <c r="M793" s="101">
        <f t="shared" si="325"/>
        <v>299.35315859374936</v>
      </c>
      <c r="N793" s="111">
        <f t="shared" si="326"/>
        <v>0</v>
      </c>
      <c r="O793" s="120">
        <f t="shared" si="327"/>
        <v>5488.1412408853139</v>
      </c>
      <c r="P793" s="11">
        <f>SUM($O$2:$O793)</f>
        <v>1464135.7349651197</v>
      </c>
      <c r="Q793" s="121">
        <f t="shared" si="328"/>
        <v>1464.1357349651198</v>
      </c>
      <c r="R793" s="133">
        <f t="shared" si="329"/>
        <v>0</v>
      </c>
      <c r="S793" s="35">
        <f t="shared" si="347"/>
        <v>0</v>
      </c>
      <c r="T793" s="35">
        <f t="shared" si="348"/>
        <v>0</v>
      </c>
      <c r="U793" s="134">
        <f>SUM($R$2:$R793)</f>
        <v>-498257.8592751486</v>
      </c>
      <c r="V793" s="134">
        <f t="shared" si="330"/>
        <v>498257.8592751486</v>
      </c>
      <c r="W793" s="35">
        <f t="shared" si="331"/>
        <v>-498.25785927514858</v>
      </c>
      <c r="X793" s="135">
        <f t="shared" si="332"/>
        <v>498.25785927514858</v>
      </c>
      <c r="Y793" s="150">
        <f t="shared" si="333"/>
        <v>965.87787568997123</v>
      </c>
      <c r="Z793" s="11">
        <f t="shared" si="334"/>
        <v>5488.1412408853139</v>
      </c>
      <c r="AA793" s="12">
        <f>1/2*'Vehicle data and specs'!$C$6*$D793^2</f>
        <v>140885.4375</v>
      </c>
      <c r="AB793" s="113">
        <f t="shared" si="335"/>
        <v>140.88543749999999</v>
      </c>
      <c r="AC793" s="183">
        <f t="shared" si="349"/>
        <v>0.40670437082364441</v>
      </c>
      <c r="AD793" s="42">
        <f t="shared" si="336"/>
        <v>-0.13840496090976348</v>
      </c>
      <c r="AE793" s="42">
        <f t="shared" si="337"/>
        <v>0.13840496090976348</v>
      </c>
      <c r="AF793" s="153">
        <f t="shared" si="350"/>
        <v>0.2682994099138809</v>
      </c>
      <c r="AG793" s="156">
        <f t="shared" si="338"/>
        <v>398.60628742011886</v>
      </c>
      <c r="AH793" s="157">
        <f t="shared" si="339"/>
        <v>0.11072396872781079</v>
      </c>
      <c r="AI793" s="160">
        <f t="shared" si="340"/>
        <v>5.4631951443359261</v>
      </c>
      <c r="AJ793" s="13">
        <f t="shared" si="341"/>
        <v>0</v>
      </c>
      <c r="AK793" s="13">
        <f t="shared" si="342"/>
        <v>0</v>
      </c>
      <c r="AL793" s="161">
        <f t="shared" si="343"/>
        <v>5.4631951443359261</v>
      </c>
    </row>
    <row r="794" spans="1:38" x14ac:dyDescent="0.45">
      <c r="A794" s="45" t="s">
        <v>2</v>
      </c>
      <c r="B794" s="17">
        <v>792</v>
      </c>
      <c r="C794" s="53">
        <v>203</v>
      </c>
      <c r="D794" s="59">
        <f t="shared" si="324"/>
        <v>18.333333333333332</v>
      </c>
      <c r="E794" s="61">
        <v>66</v>
      </c>
      <c r="F794" s="83">
        <f t="shared" si="344"/>
        <v>-1.3888888888890073E-2</v>
      </c>
      <c r="G794" s="84">
        <f t="shared" si="345"/>
        <v>-5.0000000000004263E-2</v>
      </c>
      <c r="H794" s="93">
        <f>SUM($D$2:$D794)</f>
        <v>5081.7777777777828</v>
      </c>
      <c r="I794" s="94">
        <f t="shared" si="346"/>
        <v>18.222222222222626</v>
      </c>
      <c r="J794" s="100">
        <f>'Vehicle data and specs'!$C$6*$F794</f>
        <v>-11.750000000001002</v>
      </c>
      <c r="K794" s="8">
        <f>'Vehicle data and specs'!$C$6*9.81*'Vehicle data and specs'!$C$17</f>
        <v>82.99260000000001</v>
      </c>
      <c r="L794" s="10">
        <f>(1/2)*'Vehicle data and specs'!$C$20*'Vehicle data and specs'!$C$11*'Vehicle data and specs'!$C$13*$D794^2</f>
        <v>147.19565972222222</v>
      </c>
      <c r="M794" s="101">
        <f t="shared" si="325"/>
        <v>218.43825972222123</v>
      </c>
      <c r="N794" s="111">
        <f t="shared" si="326"/>
        <v>0</v>
      </c>
      <c r="O794" s="120">
        <f t="shared" si="327"/>
        <v>0</v>
      </c>
      <c r="P794" s="11">
        <f>SUM($O$2:$O794)</f>
        <v>1464135.7349651197</v>
      </c>
      <c r="Q794" s="121">
        <f t="shared" si="328"/>
        <v>1464.1357349651198</v>
      </c>
      <c r="R794" s="133">
        <f t="shared" si="329"/>
        <v>0</v>
      </c>
      <c r="S794" s="35">
        <f t="shared" si="347"/>
        <v>0</v>
      </c>
      <c r="T794" s="35">
        <f t="shared" si="348"/>
        <v>0</v>
      </c>
      <c r="U794" s="134">
        <f>SUM($R$2:$R794)</f>
        <v>-498257.8592751486</v>
      </c>
      <c r="V794" s="134">
        <f t="shared" si="330"/>
        <v>498257.8592751486</v>
      </c>
      <c r="W794" s="35">
        <f t="shared" si="331"/>
        <v>-498.25785927514858</v>
      </c>
      <c r="X794" s="135">
        <f t="shared" si="332"/>
        <v>498.25785927514858</v>
      </c>
      <c r="Y794" s="150">
        <f t="shared" si="333"/>
        <v>965.87787568997123</v>
      </c>
      <c r="Z794" s="11">
        <f t="shared" si="334"/>
        <v>0</v>
      </c>
      <c r="AA794" s="12">
        <f>1/2*'Vehicle data and specs'!$C$6*$D794^2</f>
        <v>142175</v>
      </c>
      <c r="AB794" s="113">
        <f t="shared" si="335"/>
        <v>142.17500000000001</v>
      </c>
      <c r="AC794" s="183">
        <f t="shared" si="349"/>
        <v>0.40670437082364441</v>
      </c>
      <c r="AD794" s="42">
        <f t="shared" si="336"/>
        <v>-0.13840496090976348</v>
      </c>
      <c r="AE794" s="42">
        <f t="shared" si="337"/>
        <v>0.13840496090976348</v>
      </c>
      <c r="AF794" s="153">
        <f t="shared" si="350"/>
        <v>0.2682994099138809</v>
      </c>
      <c r="AG794" s="156">
        <f t="shared" si="338"/>
        <v>398.60628742011886</v>
      </c>
      <c r="AH794" s="157">
        <f t="shared" si="339"/>
        <v>0.11072396872781079</v>
      </c>
      <c r="AI794" s="160">
        <f t="shared" si="340"/>
        <v>4.0047014282407218</v>
      </c>
      <c r="AJ794" s="13">
        <f t="shared" si="341"/>
        <v>0</v>
      </c>
      <c r="AK794" s="13">
        <f t="shared" si="342"/>
        <v>0</v>
      </c>
      <c r="AL794" s="161">
        <f t="shared" si="343"/>
        <v>4.0047014282407218</v>
      </c>
    </row>
    <row r="795" spans="1:38" x14ac:dyDescent="0.45">
      <c r="A795" s="45" t="s">
        <v>2</v>
      </c>
      <c r="B795" s="17">
        <v>793</v>
      </c>
      <c r="C795" s="53">
        <v>204</v>
      </c>
      <c r="D795" s="59">
        <f t="shared" si="324"/>
        <v>18.222222222222221</v>
      </c>
      <c r="E795" s="61">
        <v>65.599999999999994</v>
      </c>
      <c r="F795" s="83">
        <f t="shared" si="344"/>
        <v>-0.34722222222222221</v>
      </c>
      <c r="G795" s="84">
        <f t="shared" si="345"/>
        <v>-1.25</v>
      </c>
      <c r="H795" s="93">
        <f>SUM($D$2:$D795)</f>
        <v>5100.0000000000055</v>
      </c>
      <c r="I795" s="94">
        <f t="shared" si="346"/>
        <v>17.638888888888687</v>
      </c>
      <c r="J795" s="100">
        <f>'Vehicle data and specs'!$C$6*$F795</f>
        <v>-293.75</v>
      </c>
      <c r="K795" s="8">
        <f>'Vehicle data and specs'!$C$6*9.81*'Vehicle data and specs'!$C$17</f>
        <v>82.99260000000001</v>
      </c>
      <c r="L795" s="10">
        <f>(1/2)*'Vehicle data and specs'!$C$20*'Vehicle data and specs'!$C$11*'Vehicle data and specs'!$C$13*$D795^2</f>
        <v>145.41687654320987</v>
      </c>
      <c r="M795" s="101">
        <f t="shared" si="325"/>
        <v>-65.340523456790123</v>
      </c>
      <c r="N795" s="111">
        <f t="shared" si="326"/>
        <v>1</v>
      </c>
      <c r="O795" s="120">
        <f t="shared" si="327"/>
        <v>0</v>
      </c>
      <c r="P795" s="11">
        <f>SUM($O$2:$O795)</f>
        <v>1464135.7349651197</v>
      </c>
      <c r="Q795" s="121">
        <f t="shared" si="328"/>
        <v>1464.1357349651198</v>
      </c>
      <c r="R795" s="133">
        <f t="shared" si="329"/>
        <v>-1152.5342331961458</v>
      </c>
      <c r="S795" s="35">
        <f t="shared" si="347"/>
        <v>1152.5342331961458</v>
      </c>
      <c r="T795" s="35">
        <f t="shared" si="348"/>
        <v>1.1525342331961459</v>
      </c>
      <c r="U795" s="134">
        <f>SUM($R$2:$R795)</f>
        <v>-499410.39350834477</v>
      </c>
      <c r="V795" s="134">
        <f t="shared" si="330"/>
        <v>499410.39350834477</v>
      </c>
      <c r="W795" s="35">
        <f t="shared" si="331"/>
        <v>-499.41039350834478</v>
      </c>
      <c r="X795" s="135">
        <f t="shared" si="332"/>
        <v>499.41039350834478</v>
      </c>
      <c r="Y795" s="150">
        <f t="shared" si="333"/>
        <v>964.72534145677503</v>
      </c>
      <c r="Z795" s="11">
        <f t="shared" si="334"/>
        <v>-1152.5342331961458</v>
      </c>
      <c r="AA795" s="12">
        <f>1/2*'Vehicle data and specs'!$C$6*$D795^2</f>
        <v>140456.88888888888</v>
      </c>
      <c r="AB795" s="113">
        <f t="shared" si="335"/>
        <v>140.45688888888887</v>
      </c>
      <c r="AC795" s="183">
        <f t="shared" si="349"/>
        <v>0.40670437082364441</v>
      </c>
      <c r="AD795" s="42">
        <f t="shared" si="336"/>
        <v>-0.13872510930787355</v>
      </c>
      <c r="AE795" s="42">
        <f t="shared" si="337"/>
        <v>0.13872510930787355</v>
      </c>
      <c r="AF795" s="153">
        <f t="shared" si="350"/>
        <v>0.26797926151577089</v>
      </c>
      <c r="AG795" s="156">
        <f t="shared" si="338"/>
        <v>399.52831480667584</v>
      </c>
      <c r="AH795" s="157">
        <f t="shared" si="339"/>
        <v>0.11098008744629885</v>
      </c>
      <c r="AI795" s="160">
        <f t="shared" si="340"/>
        <v>0</v>
      </c>
      <c r="AJ795" s="13">
        <f t="shared" si="341"/>
        <v>-1.1906495385459532</v>
      </c>
      <c r="AK795" s="13">
        <f t="shared" si="342"/>
        <v>1.1906495385459532</v>
      </c>
      <c r="AL795" s="161">
        <f t="shared" si="343"/>
        <v>-1.1906495385459532</v>
      </c>
    </row>
    <row r="796" spans="1:38" x14ac:dyDescent="0.45">
      <c r="A796" s="45" t="s">
        <v>2</v>
      </c>
      <c r="B796" s="17">
        <v>794</v>
      </c>
      <c r="C796" s="53">
        <v>205</v>
      </c>
      <c r="D796" s="59">
        <f t="shared" si="324"/>
        <v>17.638888888888889</v>
      </c>
      <c r="E796" s="61">
        <v>63.5</v>
      </c>
      <c r="F796" s="83">
        <f t="shared" si="344"/>
        <v>-0.8194444444444432</v>
      </c>
      <c r="G796" s="84">
        <f t="shared" si="345"/>
        <v>-2.9499999999999957</v>
      </c>
      <c r="H796" s="93">
        <f>SUM($D$2:$D796)</f>
        <v>5117.6388888888941</v>
      </c>
      <c r="I796" s="94">
        <f t="shared" si="346"/>
        <v>16.58333333333303</v>
      </c>
      <c r="J796" s="100">
        <f>'Vehicle data and specs'!$C$6*$F796</f>
        <v>-693.24999999999898</v>
      </c>
      <c r="K796" s="8">
        <f>'Vehicle data and specs'!$C$6*9.81*'Vehicle data and specs'!$C$17</f>
        <v>82.99260000000001</v>
      </c>
      <c r="L796" s="10">
        <f>(1/2)*'Vehicle data and specs'!$C$20*'Vehicle data and specs'!$C$11*'Vehicle data and specs'!$C$13*$D796^2</f>
        <v>136.25567009066359</v>
      </c>
      <c r="M796" s="101">
        <f t="shared" si="325"/>
        <v>-474.00172990933538</v>
      </c>
      <c r="N796" s="111">
        <f t="shared" si="326"/>
        <v>1</v>
      </c>
      <c r="O796" s="120">
        <f t="shared" si="327"/>
        <v>0</v>
      </c>
      <c r="P796" s="11">
        <f>SUM($O$2:$O796)</f>
        <v>1464135.7349651197</v>
      </c>
      <c r="Q796" s="121">
        <f t="shared" si="328"/>
        <v>1464.1357349651198</v>
      </c>
      <c r="R796" s="133">
        <f t="shared" si="329"/>
        <v>-7860.5286876630016</v>
      </c>
      <c r="S796" s="35">
        <f t="shared" si="347"/>
        <v>7860.5286876630016</v>
      </c>
      <c r="T796" s="35">
        <f t="shared" si="348"/>
        <v>7.8605286876630016</v>
      </c>
      <c r="U796" s="134">
        <f>SUM($R$2:$R796)</f>
        <v>-507270.9221960078</v>
      </c>
      <c r="V796" s="134">
        <f t="shared" si="330"/>
        <v>507270.9221960078</v>
      </c>
      <c r="W796" s="35">
        <f t="shared" si="331"/>
        <v>-507.2709221960078</v>
      </c>
      <c r="X796" s="135">
        <f t="shared" si="332"/>
        <v>507.2709221960078</v>
      </c>
      <c r="Y796" s="150">
        <f t="shared" si="333"/>
        <v>956.86481276911195</v>
      </c>
      <c r="Z796" s="11">
        <f t="shared" si="334"/>
        <v>-7860.5286876630016</v>
      </c>
      <c r="AA796" s="12">
        <f>1/2*'Vehicle data and specs'!$C$6*$D796^2</f>
        <v>131608.15972222222</v>
      </c>
      <c r="AB796" s="113">
        <f t="shared" si="335"/>
        <v>131.60815972222221</v>
      </c>
      <c r="AC796" s="183">
        <f t="shared" si="349"/>
        <v>0.40670437082364441</v>
      </c>
      <c r="AD796" s="42">
        <f t="shared" si="336"/>
        <v>-0.14090858949889107</v>
      </c>
      <c r="AE796" s="42">
        <f t="shared" si="337"/>
        <v>0.14090858949889107</v>
      </c>
      <c r="AF796" s="153">
        <f t="shared" si="350"/>
        <v>0.26579578132475334</v>
      </c>
      <c r="AG796" s="156">
        <f t="shared" si="338"/>
        <v>405.81673775680628</v>
      </c>
      <c r="AH796" s="157">
        <f t="shared" si="339"/>
        <v>0.11272687159911285</v>
      </c>
      <c r="AI796" s="160">
        <f t="shared" si="340"/>
        <v>0</v>
      </c>
      <c r="AJ796" s="13">
        <f t="shared" si="341"/>
        <v>-8.3608638470118883</v>
      </c>
      <c r="AK796" s="13">
        <f t="shared" si="342"/>
        <v>8.3608638470118883</v>
      </c>
      <c r="AL796" s="161">
        <f t="shared" si="343"/>
        <v>-8.3608638470118883</v>
      </c>
    </row>
    <row r="797" spans="1:38" x14ac:dyDescent="0.45">
      <c r="A797" s="45" t="s">
        <v>2</v>
      </c>
      <c r="B797" s="17">
        <v>795</v>
      </c>
      <c r="C797" s="53">
        <v>206</v>
      </c>
      <c r="D797" s="59">
        <f t="shared" si="324"/>
        <v>16.583333333333332</v>
      </c>
      <c r="E797" s="61">
        <v>59.7</v>
      </c>
      <c r="F797" s="83">
        <f t="shared" si="344"/>
        <v>-1.2361111111111109</v>
      </c>
      <c r="G797" s="84">
        <f t="shared" si="345"/>
        <v>-4.4499999999999993</v>
      </c>
      <c r="H797" s="93">
        <f>SUM($D$2:$D797)</f>
        <v>5134.2222222222272</v>
      </c>
      <c r="I797" s="94">
        <f t="shared" si="346"/>
        <v>15.16666666666697</v>
      </c>
      <c r="J797" s="100">
        <f>'Vehicle data and specs'!$C$6*$F797</f>
        <v>-1045.7499999999998</v>
      </c>
      <c r="K797" s="8">
        <f>'Vehicle data and specs'!$C$6*9.81*'Vehicle data and specs'!$C$17</f>
        <v>82.99260000000001</v>
      </c>
      <c r="L797" s="10">
        <f>(1/2)*'Vehicle data and specs'!$C$20*'Vehicle data and specs'!$C$11*'Vehicle data and specs'!$C$13*$D797^2</f>
        <v>120.43585373263888</v>
      </c>
      <c r="M797" s="101">
        <f t="shared" si="325"/>
        <v>-842.32154626736087</v>
      </c>
      <c r="N797" s="111">
        <f t="shared" si="326"/>
        <v>1</v>
      </c>
      <c r="O797" s="120">
        <f t="shared" si="327"/>
        <v>0</v>
      </c>
      <c r="P797" s="11">
        <f>SUM($O$2:$O797)</f>
        <v>1464135.7349651197</v>
      </c>
      <c r="Q797" s="121">
        <f t="shared" si="328"/>
        <v>1464.1357349651198</v>
      </c>
      <c r="R797" s="133">
        <f t="shared" si="329"/>
        <v>-12775.210118388562</v>
      </c>
      <c r="S797" s="35">
        <f t="shared" si="347"/>
        <v>12775.210118388562</v>
      </c>
      <c r="T797" s="35">
        <f t="shared" si="348"/>
        <v>12.775210118388562</v>
      </c>
      <c r="U797" s="134">
        <f>SUM($R$2:$R797)</f>
        <v>-520046.13231439638</v>
      </c>
      <c r="V797" s="134">
        <f t="shared" si="330"/>
        <v>520046.13231439638</v>
      </c>
      <c r="W797" s="35">
        <f t="shared" si="331"/>
        <v>-520.04613231439635</v>
      </c>
      <c r="X797" s="135">
        <f t="shared" si="332"/>
        <v>520.04613231439635</v>
      </c>
      <c r="Y797" s="150">
        <f t="shared" si="333"/>
        <v>944.08960265072346</v>
      </c>
      <c r="Z797" s="11">
        <f t="shared" si="334"/>
        <v>-12775.210118388562</v>
      </c>
      <c r="AA797" s="12">
        <f>1/2*'Vehicle data and specs'!$C$6*$D797^2</f>
        <v>116327.93749999999</v>
      </c>
      <c r="AB797" s="113">
        <f t="shared" si="335"/>
        <v>116.32793749999999</v>
      </c>
      <c r="AC797" s="183">
        <f t="shared" si="349"/>
        <v>0.40670437082364441</v>
      </c>
      <c r="AD797" s="42">
        <f t="shared" si="336"/>
        <v>-0.14445725897622122</v>
      </c>
      <c r="AE797" s="42">
        <f t="shared" si="337"/>
        <v>0.14445725897622122</v>
      </c>
      <c r="AF797" s="153">
        <f t="shared" si="350"/>
        <v>0.26224711184742322</v>
      </c>
      <c r="AG797" s="156">
        <f t="shared" si="338"/>
        <v>416.03690585151708</v>
      </c>
      <c r="AH797" s="157">
        <f t="shared" si="339"/>
        <v>0.11556580718097696</v>
      </c>
      <c r="AI797" s="160">
        <f t="shared" si="340"/>
        <v>0</v>
      </c>
      <c r="AJ797" s="13">
        <f t="shared" si="341"/>
        <v>-13.968498975600399</v>
      </c>
      <c r="AK797" s="13">
        <f t="shared" si="342"/>
        <v>13.968498975600399</v>
      </c>
      <c r="AL797" s="161">
        <f t="shared" si="343"/>
        <v>-13.968498975600399</v>
      </c>
    </row>
    <row r="798" spans="1:38" x14ac:dyDescent="0.45">
      <c r="A798" s="45" t="s">
        <v>2</v>
      </c>
      <c r="B798" s="17">
        <v>796</v>
      </c>
      <c r="C798" s="53">
        <v>207</v>
      </c>
      <c r="D798" s="59">
        <f t="shared" si="324"/>
        <v>15.166666666666666</v>
      </c>
      <c r="E798" s="61">
        <v>54.6</v>
      </c>
      <c r="F798" s="83">
        <f t="shared" si="344"/>
        <v>-1.4444444444444453</v>
      </c>
      <c r="G798" s="84">
        <f t="shared" si="345"/>
        <v>-5.2000000000000028</v>
      </c>
      <c r="H798" s="93">
        <f>SUM($D$2:$D798)</f>
        <v>5149.3888888888941</v>
      </c>
      <c r="I798" s="94">
        <f t="shared" si="346"/>
        <v>13.694444444444343</v>
      </c>
      <c r="J798" s="100">
        <f>'Vehicle data and specs'!$C$6*$F798</f>
        <v>-1222.0000000000007</v>
      </c>
      <c r="K798" s="8">
        <f>'Vehicle data and specs'!$C$6*9.81*'Vehicle data and specs'!$C$17</f>
        <v>82.99260000000001</v>
      </c>
      <c r="L798" s="10">
        <f>(1/2)*'Vehicle data and specs'!$C$20*'Vehicle data and specs'!$C$11*'Vehicle data and specs'!$C$13*$D798^2</f>
        <v>100.73778993055556</v>
      </c>
      <c r="M798" s="101">
        <f t="shared" si="325"/>
        <v>-1038.269610069445</v>
      </c>
      <c r="N798" s="111">
        <f t="shared" si="326"/>
        <v>1</v>
      </c>
      <c r="O798" s="120">
        <f t="shared" si="327"/>
        <v>0</v>
      </c>
      <c r="P798" s="11">
        <f>SUM($O$2:$O798)</f>
        <v>1464135.7349651197</v>
      </c>
      <c r="Q798" s="121">
        <f t="shared" si="328"/>
        <v>1464.1357349651198</v>
      </c>
      <c r="R798" s="133">
        <f t="shared" si="329"/>
        <v>-14218.525493450905</v>
      </c>
      <c r="S798" s="35">
        <f t="shared" si="347"/>
        <v>14218.525493450905</v>
      </c>
      <c r="T798" s="35">
        <f t="shared" si="348"/>
        <v>14.218525493450905</v>
      </c>
      <c r="U798" s="134">
        <f>SUM($R$2:$R798)</f>
        <v>-534264.65780784725</v>
      </c>
      <c r="V798" s="134">
        <f t="shared" si="330"/>
        <v>534264.65780784725</v>
      </c>
      <c r="W798" s="35">
        <f t="shared" si="331"/>
        <v>-534.26465780784724</v>
      </c>
      <c r="X798" s="135">
        <f t="shared" si="332"/>
        <v>534.26465780784724</v>
      </c>
      <c r="Y798" s="150">
        <f t="shared" si="333"/>
        <v>929.87107715727257</v>
      </c>
      <c r="Z798" s="11">
        <f t="shared" si="334"/>
        <v>-14218.525493450905</v>
      </c>
      <c r="AA798" s="12">
        <f>1/2*'Vehicle data and specs'!$C$6*$D798^2</f>
        <v>97301.75</v>
      </c>
      <c r="AB798" s="113">
        <f t="shared" si="335"/>
        <v>97.301749999999998</v>
      </c>
      <c r="AC798" s="183">
        <f t="shared" si="349"/>
        <v>0.40670437082364441</v>
      </c>
      <c r="AD798" s="42">
        <f t="shared" si="336"/>
        <v>-0.14840684939106868</v>
      </c>
      <c r="AE798" s="42">
        <f t="shared" si="337"/>
        <v>0.14840684939106868</v>
      </c>
      <c r="AF798" s="153">
        <f t="shared" si="350"/>
        <v>0.25829752143257573</v>
      </c>
      <c r="AG798" s="156">
        <f t="shared" si="338"/>
        <v>427.41172624627779</v>
      </c>
      <c r="AH798" s="157">
        <f t="shared" si="339"/>
        <v>0.11872547951285495</v>
      </c>
      <c r="AI798" s="160">
        <f t="shared" si="340"/>
        <v>0</v>
      </c>
      <c r="AJ798" s="13">
        <f t="shared" si="341"/>
        <v>-15.747089086053249</v>
      </c>
      <c r="AK798" s="13">
        <f t="shared" si="342"/>
        <v>15.747089086053249</v>
      </c>
      <c r="AL798" s="161">
        <f t="shared" si="343"/>
        <v>-15.747089086053249</v>
      </c>
    </row>
    <row r="799" spans="1:38" x14ac:dyDescent="0.45">
      <c r="A799" s="45" t="s">
        <v>2</v>
      </c>
      <c r="B799" s="17">
        <v>797</v>
      </c>
      <c r="C799" s="53">
        <v>208</v>
      </c>
      <c r="D799" s="59">
        <f t="shared" si="324"/>
        <v>13.694444444444443</v>
      </c>
      <c r="E799" s="61">
        <v>49.3</v>
      </c>
      <c r="F799" s="83">
        <f t="shared" si="344"/>
        <v>-1.3472222222222225</v>
      </c>
      <c r="G799" s="84">
        <f t="shared" si="345"/>
        <v>-4.8500000000000014</v>
      </c>
      <c r="H799" s="93">
        <f>SUM($D$2:$D799)</f>
        <v>5163.0833333333385</v>
      </c>
      <c r="I799" s="94">
        <f t="shared" si="346"/>
        <v>12.472222222222626</v>
      </c>
      <c r="J799" s="100">
        <f>'Vehicle data and specs'!$C$6*$F799</f>
        <v>-1139.7500000000002</v>
      </c>
      <c r="K799" s="8">
        <f>'Vehicle data and specs'!$C$6*9.81*'Vehicle data and specs'!$C$17</f>
        <v>82.99260000000001</v>
      </c>
      <c r="L799" s="10">
        <f>(1/2)*'Vehicle data and specs'!$C$20*'Vehicle data and specs'!$C$11*'Vehicle data and specs'!$C$13*$D799^2</f>
        <v>82.129839072145046</v>
      </c>
      <c r="M799" s="101">
        <f t="shared" si="325"/>
        <v>-974.62756092785514</v>
      </c>
      <c r="N799" s="111">
        <f t="shared" si="326"/>
        <v>1</v>
      </c>
      <c r="O799" s="120">
        <f t="shared" si="327"/>
        <v>0</v>
      </c>
      <c r="P799" s="11">
        <f>SUM($O$2:$O799)</f>
        <v>1464135.7349651197</v>
      </c>
      <c r="Q799" s="121">
        <f t="shared" si="328"/>
        <v>1464.1357349651198</v>
      </c>
      <c r="R799" s="133">
        <f t="shared" si="329"/>
        <v>-12155.771523795032</v>
      </c>
      <c r="S799" s="35">
        <f t="shared" si="347"/>
        <v>12155.771523795032</v>
      </c>
      <c r="T799" s="35">
        <f t="shared" si="348"/>
        <v>12.155771523795032</v>
      </c>
      <c r="U799" s="134">
        <f>SUM($R$2:$R799)</f>
        <v>-546420.42933164234</v>
      </c>
      <c r="V799" s="134">
        <f t="shared" si="330"/>
        <v>546420.42933164234</v>
      </c>
      <c r="W799" s="35">
        <f t="shared" si="331"/>
        <v>-546.42042933164237</v>
      </c>
      <c r="X799" s="135">
        <f t="shared" si="332"/>
        <v>546.42042933164237</v>
      </c>
      <c r="Y799" s="150">
        <f t="shared" si="333"/>
        <v>917.71530563347744</v>
      </c>
      <c r="Z799" s="11">
        <f t="shared" si="334"/>
        <v>-12155.771523795032</v>
      </c>
      <c r="AA799" s="12">
        <f>1/2*'Vehicle data and specs'!$C$6*$D799^2</f>
        <v>79328.493055555533</v>
      </c>
      <c r="AB799" s="113">
        <f t="shared" si="335"/>
        <v>79.328493055555526</v>
      </c>
      <c r="AC799" s="183">
        <f t="shared" si="349"/>
        <v>0.40670437082364441</v>
      </c>
      <c r="AD799" s="42">
        <f t="shared" si="336"/>
        <v>-0.15178345259212289</v>
      </c>
      <c r="AE799" s="42">
        <f t="shared" si="337"/>
        <v>0.15178345259212289</v>
      </c>
      <c r="AF799" s="153">
        <f t="shared" si="350"/>
        <v>0.25492091823152152</v>
      </c>
      <c r="AG799" s="156">
        <f t="shared" si="338"/>
        <v>437.13634346531393</v>
      </c>
      <c r="AH799" s="157">
        <f t="shared" si="339"/>
        <v>0.12142676207369832</v>
      </c>
      <c r="AI799" s="160">
        <f t="shared" si="340"/>
        <v>0</v>
      </c>
      <c r="AJ799" s="13">
        <f t="shared" si="341"/>
        <v>-13.346982987150902</v>
      </c>
      <c r="AK799" s="13">
        <f t="shared" si="342"/>
        <v>13.346982987150902</v>
      </c>
      <c r="AL799" s="161">
        <f t="shared" si="343"/>
        <v>-13.346982987150902</v>
      </c>
    </row>
    <row r="800" spans="1:38" x14ac:dyDescent="0.45">
      <c r="A800" s="45" t="s">
        <v>2</v>
      </c>
      <c r="B800" s="17">
        <v>798</v>
      </c>
      <c r="C800" s="53">
        <v>209</v>
      </c>
      <c r="D800" s="59">
        <f t="shared" si="324"/>
        <v>12.472222222222221</v>
      </c>
      <c r="E800" s="61">
        <v>44.9</v>
      </c>
      <c r="F800" s="83">
        <f t="shared" si="344"/>
        <v>-0.97222222222222221</v>
      </c>
      <c r="G800" s="84">
        <f t="shared" si="345"/>
        <v>-3.5</v>
      </c>
      <c r="H800" s="93">
        <f>SUM($D$2:$D800)</f>
        <v>5175.5555555555611</v>
      </c>
      <c r="I800" s="94">
        <f t="shared" si="346"/>
        <v>11.75</v>
      </c>
      <c r="J800" s="100">
        <f>'Vehicle data and specs'!$C$6*$F800</f>
        <v>-822.5</v>
      </c>
      <c r="K800" s="8">
        <f>'Vehicle data and specs'!$C$6*9.81*'Vehicle data and specs'!$C$17</f>
        <v>82.99260000000001</v>
      </c>
      <c r="L800" s="10">
        <f>(1/2)*'Vehicle data and specs'!$C$20*'Vehicle data and specs'!$C$11*'Vehicle data and specs'!$C$13*$D800^2</f>
        <v>68.123949025848759</v>
      </c>
      <c r="M800" s="101">
        <f t="shared" si="325"/>
        <v>-671.38345097415117</v>
      </c>
      <c r="N800" s="111">
        <f t="shared" si="326"/>
        <v>1</v>
      </c>
      <c r="O800" s="120">
        <f t="shared" si="327"/>
        <v>0</v>
      </c>
      <c r="P800" s="11">
        <f>SUM($O$2:$O800)</f>
        <v>1464135.7349651197</v>
      </c>
      <c r="Q800" s="121">
        <f t="shared" si="328"/>
        <v>1464.1357349651198</v>
      </c>
      <c r="R800" s="133">
        <f t="shared" si="329"/>
        <v>-7888.7555489462766</v>
      </c>
      <c r="S800" s="35">
        <f t="shared" si="347"/>
        <v>7888.7555489462766</v>
      </c>
      <c r="T800" s="35">
        <f t="shared" si="348"/>
        <v>7.8887555489462766</v>
      </c>
      <c r="U800" s="134">
        <f>SUM($R$2:$R800)</f>
        <v>-554309.18488058867</v>
      </c>
      <c r="V800" s="134">
        <f t="shared" si="330"/>
        <v>554309.18488058867</v>
      </c>
      <c r="W800" s="35">
        <f t="shared" si="331"/>
        <v>-554.30918488058865</v>
      </c>
      <c r="X800" s="135">
        <f t="shared" si="332"/>
        <v>554.30918488058865</v>
      </c>
      <c r="Y800" s="150">
        <f t="shared" si="333"/>
        <v>909.82655008453116</v>
      </c>
      <c r="Z800" s="11">
        <f t="shared" si="334"/>
        <v>-7888.7555489462766</v>
      </c>
      <c r="AA800" s="12">
        <f>1/2*'Vehicle data and specs'!$C$6*$D800^2</f>
        <v>65800.326388888876</v>
      </c>
      <c r="AB800" s="113">
        <f t="shared" si="335"/>
        <v>65.800326388888877</v>
      </c>
      <c r="AC800" s="183">
        <f t="shared" si="349"/>
        <v>0.40670437082364441</v>
      </c>
      <c r="AD800" s="42">
        <f t="shared" si="336"/>
        <v>-0.15397477357794129</v>
      </c>
      <c r="AE800" s="42">
        <f t="shared" si="337"/>
        <v>0.15397477357794129</v>
      </c>
      <c r="AF800" s="153">
        <f t="shared" si="350"/>
        <v>0.2527295972457031</v>
      </c>
      <c r="AG800" s="156">
        <f t="shared" si="338"/>
        <v>443.44734790447092</v>
      </c>
      <c r="AH800" s="157">
        <f t="shared" si="339"/>
        <v>0.12317981886235303</v>
      </c>
      <c r="AI800" s="160">
        <f t="shared" si="340"/>
        <v>0</v>
      </c>
      <c r="AJ800" s="13">
        <f t="shared" si="341"/>
        <v>-8.3736435968720517</v>
      </c>
      <c r="AK800" s="13">
        <f t="shared" si="342"/>
        <v>8.3736435968720517</v>
      </c>
      <c r="AL800" s="161">
        <f t="shared" si="343"/>
        <v>-8.3736435968720517</v>
      </c>
    </row>
    <row r="801" spans="1:38" x14ac:dyDescent="0.45">
      <c r="A801" s="45" t="s">
        <v>2</v>
      </c>
      <c r="B801" s="17">
        <v>799</v>
      </c>
      <c r="C801" s="53">
        <v>210</v>
      </c>
      <c r="D801" s="59">
        <f t="shared" si="324"/>
        <v>11.749999999999998</v>
      </c>
      <c r="E801" s="61">
        <v>42.3</v>
      </c>
      <c r="F801" s="83">
        <f t="shared" si="344"/>
        <v>-0.4861111111111111</v>
      </c>
      <c r="G801" s="84">
        <f t="shared" si="345"/>
        <v>-1.75</v>
      </c>
      <c r="H801" s="93">
        <f>SUM($D$2:$D801)</f>
        <v>5187.3055555555611</v>
      </c>
      <c r="I801" s="94">
        <f t="shared" si="346"/>
        <v>11.5</v>
      </c>
      <c r="J801" s="100">
        <f>'Vehicle data and specs'!$C$6*$F801</f>
        <v>-411.25</v>
      </c>
      <c r="K801" s="8">
        <f>'Vehicle data and specs'!$C$6*9.81*'Vehicle data and specs'!$C$17</f>
        <v>82.99260000000001</v>
      </c>
      <c r="L801" s="10">
        <f>(1/2)*'Vehicle data and specs'!$C$20*'Vehicle data and specs'!$C$11*'Vehicle data and specs'!$C$13*$D801^2</f>
        <v>60.462746093749992</v>
      </c>
      <c r="M801" s="101">
        <f t="shared" si="325"/>
        <v>-267.79465390624995</v>
      </c>
      <c r="N801" s="111">
        <f t="shared" si="326"/>
        <v>1</v>
      </c>
      <c r="O801" s="120">
        <f t="shared" si="327"/>
        <v>0</v>
      </c>
      <c r="P801" s="11">
        <f>SUM($O$2:$O801)</f>
        <v>1464135.7349651197</v>
      </c>
      <c r="Q801" s="121">
        <f t="shared" si="328"/>
        <v>1464.1357349651198</v>
      </c>
      <c r="R801" s="133">
        <f t="shared" si="329"/>
        <v>-3079.6385199218744</v>
      </c>
      <c r="S801" s="35">
        <f t="shared" si="347"/>
        <v>3079.6385199218744</v>
      </c>
      <c r="T801" s="35">
        <f t="shared" si="348"/>
        <v>3.0796385199218745</v>
      </c>
      <c r="U801" s="134">
        <f>SUM($R$2:$R801)</f>
        <v>-557388.82340051059</v>
      </c>
      <c r="V801" s="134">
        <f t="shared" si="330"/>
        <v>557388.82340051059</v>
      </c>
      <c r="W801" s="35">
        <f t="shared" si="331"/>
        <v>-557.38882340051055</v>
      </c>
      <c r="X801" s="135">
        <f t="shared" si="332"/>
        <v>557.38882340051055</v>
      </c>
      <c r="Y801" s="150">
        <f t="shared" si="333"/>
        <v>906.74691156460926</v>
      </c>
      <c r="Z801" s="11">
        <f t="shared" si="334"/>
        <v>-3079.6385199218744</v>
      </c>
      <c r="AA801" s="12">
        <f>1/2*'Vehicle data and specs'!$C$6*$D801^2</f>
        <v>58400.437499999985</v>
      </c>
      <c r="AB801" s="113">
        <f t="shared" si="335"/>
        <v>58.400437499999988</v>
      </c>
      <c r="AC801" s="183">
        <f t="shared" si="349"/>
        <v>0.40670437082364441</v>
      </c>
      <c r="AD801" s="42">
        <f t="shared" si="336"/>
        <v>-0.15483022872236404</v>
      </c>
      <c r="AE801" s="42">
        <f t="shared" si="337"/>
        <v>0.15483022872236404</v>
      </c>
      <c r="AF801" s="153">
        <f t="shared" si="350"/>
        <v>0.25187414210128034</v>
      </c>
      <c r="AG801" s="156">
        <f t="shared" si="338"/>
        <v>445.91105872040845</v>
      </c>
      <c r="AH801" s="157">
        <f t="shared" si="339"/>
        <v>0.12386418297789123</v>
      </c>
      <c r="AI801" s="160">
        <f t="shared" si="340"/>
        <v>0</v>
      </c>
      <c r="AJ801" s="13">
        <f t="shared" si="341"/>
        <v>-3.1465871833984367</v>
      </c>
      <c r="AK801" s="13">
        <f t="shared" si="342"/>
        <v>3.1465871833984367</v>
      </c>
      <c r="AL801" s="161">
        <f t="shared" si="343"/>
        <v>-3.1465871833984367</v>
      </c>
    </row>
    <row r="802" spans="1:38" x14ac:dyDescent="0.45">
      <c r="A802" s="45" t="s">
        <v>2</v>
      </c>
      <c r="B802" s="17">
        <v>800</v>
      </c>
      <c r="C802" s="53">
        <v>211</v>
      </c>
      <c r="D802" s="59">
        <f t="shared" si="324"/>
        <v>11.5</v>
      </c>
      <c r="E802" s="61">
        <v>41.4</v>
      </c>
      <c r="F802" s="83">
        <f t="shared" si="344"/>
        <v>-0.1388888888888889</v>
      </c>
      <c r="G802" s="84">
        <f t="shared" si="345"/>
        <v>-0.5</v>
      </c>
      <c r="H802" s="93">
        <f>SUM($D$2:$D802)</f>
        <v>5198.8055555555611</v>
      </c>
      <c r="I802" s="94">
        <f t="shared" si="346"/>
        <v>11.472222222222626</v>
      </c>
      <c r="J802" s="100">
        <f>'Vehicle data and specs'!$C$6*$F802</f>
        <v>-117.5</v>
      </c>
      <c r="K802" s="8">
        <f>'Vehicle data and specs'!$C$6*9.81*'Vehicle data and specs'!$C$17</f>
        <v>82.99260000000001</v>
      </c>
      <c r="L802" s="10">
        <f>(1/2)*'Vehicle data and specs'!$C$20*'Vehicle data and specs'!$C$11*'Vehicle data and specs'!$C$13*$D802^2</f>
        <v>57.917234375000007</v>
      </c>
      <c r="M802" s="101">
        <f t="shared" si="325"/>
        <v>23.409834375000017</v>
      </c>
      <c r="N802" s="111">
        <f t="shared" si="326"/>
        <v>0</v>
      </c>
      <c r="O802" s="120">
        <f t="shared" si="327"/>
        <v>0</v>
      </c>
      <c r="P802" s="11">
        <f>SUM($O$2:$O802)</f>
        <v>1464135.7349651197</v>
      </c>
      <c r="Q802" s="121">
        <f t="shared" si="328"/>
        <v>1464.1357349651198</v>
      </c>
      <c r="R802" s="133">
        <f t="shared" si="329"/>
        <v>0</v>
      </c>
      <c r="S802" s="35">
        <f t="shared" si="347"/>
        <v>0</v>
      </c>
      <c r="T802" s="35">
        <f t="shared" si="348"/>
        <v>0</v>
      </c>
      <c r="U802" s="134">
        <f>SUM($R$2:$R802)</f>
        <v>-557388.82340051059</v>
      </c>
      <c r="V802" s="134">
        <f t="shared" si="330"/>
        <v>557388.82340051059</v>
      </c>
      <c r="W802" s="35">
        <f t="shared" si="331"/>
        <v>-557.38882340051055</v>
      </c>
      <c r="X802" s="135">
        <f t="shared" si="332"/>
        <v>557.38882340051055</v>
      </c>
      <c r="Y802" s="150">
        <f t="shared" si="333"/>
        <v>906.74691156460926</v>
      </c>
      <c r="Z802" s="11">
        <f t="shared" si="334"/>
        <v>0</v>
      </c>
      <c r="AA802" s="12">
        <f>1/2*'Vehicle data and specs'!$C$6*$D802^2</f>
        <v>55941.75</v>
      </c>
      <c r="AB802" s="113">
        <f t="shared" si="335"/>
        <v>55.941749999999999</v>
      </c>
      <c r="AC802" s="183">
        <f t="shared" si="349"/>
        <v>0.40670437082364441</v>
      </c>
      <c r="AD802" s="42">
        <f t="shared" si="336"/>
        <v>-0.15483022872236404</v>
      </c>
      <c r="AE802" s="42">
        <f t="shared" si="337"/>
        <v>0.15483022872236404</v>
      </c>
      <c r="AF802" s="153">
        <f t="shared" si="350"/>
        <v>0.25187414210128034</v>
      </c>
      <c r="AG802" s="156">
        <f t="shared" si="338"/>
        <v>445.91105872040845</v>
      </c>
      <c r="AH802" s="157">
        <f t="shared" si="339"/>
        <v>0.12386418297789123</v>
      </c>
      <c r="AI802" s="160">
        <f t="shared" si="340"/>
        <v>0.26921309531250015</v>
      </c>
      <c r="AJ802" s="13">
        <f t="shared" si="341"/>
        <v>0</v>
      </c>
      <c r="AK802" s="13">
        <f t="shared" si="342"/>
        <v>0</v>
      </c>
      <c r="AL802" s="161">
        <f t="shared" si="343"/>
        <v>0.26921309531250015</v>
      </c>
    </row>
    <row r="803" spans="1:38" x14ac:dyDescent="0.45">
      <c r="A803" s="45" t="s">
        <v>2</v>
      </c>
      <c r="B803" s="17">
        <v>801</v>
      </c>
      <c r="C803" s="53">
        <v>212</v>
      </c>
      <c r="D803" s="59">
        <f t="shared" si="324"/>
        <v>11.472222222222221</v>
      </c>
      <c r="E803" s="61">
        <v>41.3</v>
      </c>
      <c r="F803" s="83">
        <f t="shared" si="344"/>
        <v>9.7222222222222612E-2</v>
      </c>
      <c r="G803" s="84">
        <f t="shared" si="345"/>
        <v>0.35000000000000142</v>
      </c>
      <c r="H803" s="93">
        <f>SUM($D$2:$D803)</f>
        <v>5210.2777777777837</v>
      </c>
      <c r="I803" s="94">
        <f t="shared" si="346"/>
        <v>11.694444444444343</v>
      </c>
      <c r="J803" s="100">
        <f>'Vehicle data and specs'!$C$6*$F803</f>
        <v>82.250000000000327</v>
      </c>
      <c r="K803" s="8">
        <f>'Vehicle data and specs'!$C$6*9.81*'Vehicle data and specs'!$C$17</f>
        <v>82.99260000000001</v>
      </c>
      <c r="L803" s="10">
        <f>(1/2)*'Vehicle data and specs'!$C$20*'Vehicle data and specs'!$C$11*'Vehicle data and specs'!$C$13*$D803^2</f>
        <v>57.637778886959872</v>
      </c>
      <c r="M803" s="101">
        <f t="shared" si="325"/>
        <v>222.88037888696019</v>
      </c>
      <c r="N803" s="111">
        <f t="shared" si="326"/>
        <v>0</v>
      </c>
      <c r="O803" s="120">
        <f t="shared" si="327"/>
        <v>2606.4622086502618</v>
      </c>
      <c r="P803" s="11">
        <f>SUM($O$2:$O803)</f>
        <v>1466742.1971737701</v>
      </c>
      <c r="Q803" s="121">
        <f t="shared" si="328"/>
        <v>1466.7421971737701</v>
      </c>
      <c r="R803" s="133">
        <f t="shared" si="329"/>
        <v>0</v>
      </c>
      <c r="S803" s="35">
        <f t="shared" si="347"/>
        <v>0</v>
      </c>
      <c r="T803" s="35">
        <f t="shared" si="348"/>
        <v>0</v>
      </c>
      <c r="U803" s="134">
        <f>SUM($R$2:$R803)</f>
        <v>-557388.82340051059</v>
      </c>
      <c r="V803" s="134">
        <f t="shared" si="330"/>
        <v>557388.82340051059</v>
      </c>
      <c r="W803" s="35">
        <f t="shared" si="331"/>
        <v>-557.38882340051055</v>
      </c>
      <c r="X803" s="135">
        <f t="shared" si="332"/>
        <v>557.38882340051055</v>
      </c>
      <c r="Y803" s="150">
        <f t="shared" si="333"/>
        <v>909.35337377325959</v>
      </c>
      <c r="Z803" s="11">
        <f t="shared" si="334"/>
        <v>2606.4622086502618</v>
      </c>
      <c r="AA803" s="12">
        <f>1/2*'Vehicle data and specs'!$C$6*$D803^2</f>
        <v>55671.826388888883</v>
      </c>
      <c r="AB803" s="113">
        <f t="shared" si="335"/>
        <v>55.671826388888881</v>
      </c>
      <c r="AC803" s="183">
        <f t="shared" si="349"/>
        <v>0.40742838810382503</v>
      </c>
      <c r="AD803" s="42">
        <f t="shared" si="336"/>
        <v>-0.15483022872236404</v>
      </c>
      <c r="AE803" s="42">
        <f t="shared" si="337"/>
        <v>0.15483022872236404</v>
      </c>
      <c r="AF803" s="153">
        <f t="shared" si="350"/>
        <v>0.25259815938146102</v>
      </c>
      <c r="AG803" s="156">
        <f t="shared" si="338"/>
        <v>445.91105872040845</v>
      </c>
      <c r="AH803" s="157">
        <f t="shared" si="339"/>
        <v>0.12386418297789123</v>
      </c>
      <c r="AI803" s="160">
        <f t="shared" si="340"/>
        <v>2.5569332355642933</v>
      </c>
      <c r="AJ803" s="13">
        <f t="shared" si="341"/>
        <v>0</v>
      </c>
      <c r="AK803" s="13">
        <f t="shared" si="342"/>
        <v>0</v>
      </c>
      <c r="AL803" s="161">
        <f t="shared" si="343"/>
        <v>2.5569332355642933</v>
      </c>
    </row>
    <row r="804" spans="1:38" x14ac:dyDescent="0.45">
      <c r="A804" s="45" t="s">
        <v>2</v>
      </c>
      <c r="B804" s="17">
        <v>802</v>
      </c>
      <c r="C804" s="53">
        <v>213</v>
      </c>
      <c r="D804" s="59">
        <f t="shared" si="324"/>
        <v>11.694444444444445</v>
      </c>
      <c r="E804" s="61">
        <v>42.1</v>
      </c>
      <c r="F804" s="83">
        <f t="shared" si="344"/>
        <v>0.47222222222222299</v>
      </c>
      <c r="G804" s="84">
        <f t="shared" si="345"/>
        <v>1.7000000000000028</v>
      </c>
      <c r="H804" s="93">
        <f>SUM($D$2:$D804)</f>
        <v>5221.9722222222281</v>
      </c>
      <c r="I804" s="94">
        <f t="shared" si="346"/>
        <v>12.41666666666697</v>
      </c>
      <c r="J804" s="100">
        <f>'Vehicle data and specs'!$C$6*$F804</f>
        <v>399.50000000000063</v>
      </c>
      <c r="K804" s="8">
        <f>'Vehicle data and specs'!$C$6*9.81*'Vehicle data and specs'!$C$17</f>
        <v>82.99260000000001</v>
      </c>
      <c r="L804" s="10">
        <f>(1/2)*'Vehicle data and specs'!$C$20*'Vehicle data and specs'!$C$11*'Vehicle data and specs'!$C$13*$D804^2</f>
        <v>59.892346016589521</v>
      </c>
      <c r="M804" s="101">
        <f t="shared" si="325"/>
        <v>542.38494601659011</v>
      </c>
      <c r="N804" s="111">
        <f t="shared" si="326"/>
        <v>0</v>
      </c>
      <c r="O804" s="120">
        <f t="shared" si="327"/>
        <v>6734.6130797061578</v>
      </c>
      <c r="P804" s="11">
        <f>SUM($O$2:$O804)</f>
        <v>1473476.8102534763</v>
      </c>
      <c r="Q804" s="121">
        <f t="shared" si="328"/>
        <v>1473.4768102534763</v>
      </c>
      <c r="R804" s="133">
        <f t="shared" si="329"/>
        <v>0</v>
      </c>
      <c r="S804" s="35">
        <f t="shared" si="347"/>
        <v>0</v>
      </c>
      <c r="T804" s="35">
        <f t="shared" si="348"/>
        <v>0</v>
      </c>
      <c r="U804" s="134">
        <f>SUM($R$2:$R804)</f>
        <v>-557388.82340051059</v>
      </c>
      <c r="V804" s="134">
        <f t="shared" si="330"/>
        <v>557388.82340051059</v>
      </c>
      <c r="W804" s="35">
        <f t="shared" si="331"/>
        <v>-557.38882340051055</v>
      </c>
      <c r="X804" s="135">
        <f t="shared" si="332"/>
        <v>557.38882340051055</v>
      </c>
      <c r="Y804" s="150">
        <f t="shared" si="333"/>
        <v>916.08798685296574</v>
      </c>
      <c r="Z804" s="11">
        <f t="shared" si="334"/>
        <v>6734.6130797061578</v>
      </c>
      <c r="AA804" s="12">
        <f>1/2*'Vehicle data and specs'!$C$6*$D804^2</f>
        <v>57849.493055555562</v>
      </c>
      <c r="AB804" s="113">
        <f t="shared" si="335"/>
        <v>57.849493055555563</v>
      </c>
      <c r="AC804" s="183">
        <f t="shared" si="349"/>
        <v>0.40929911395929897</v>
      </c>
      <c r="AD804" s="42">
        <f t="shared" si="336"/>
        <v>-0.15483022872236404</v>
      </c>
      <c r="AE804" s="42">
        <f t="shared" si="337"/>
        <v>0.15483022872236404</v>
      </c>
      <c r="AF804" s="153">
        <f t="shared" si="350"/>
        <v>0.25446888523693489</v>
      </c>
      <c r="AG804" s="156">
        <f t="shared" si="338"/>
        <v>445.91105872040845</v>
      </c>
      <c r="AH804" s="157">
        <f t="shared" si="339"/>
        <v>0.12386418297789123</v>
      </c>
      <c r="AI804" s="160">
        <f t="shared" si="340"/>
        <v>6.3428906186940122</v>
      </c>
      <c r="AJ804" s="13">
        <f t="shared" si="341"/>
        <v>0</v>
      </c>
      <c r="AK804" s="13">
        <f t="shared" si="342"/>
        <v>0</v>
      </c>
      <c r="AL804" s="161">
        <f t="shared" si="343"/>
        <v>6.3428906186940122</v>
      </c>
    </row>
    <row r="805" spans="1:38" x14ac:dyDescent="0.45">
      <c r="A805" s="45" t="s">
        <v>2</v>
      </c>
      <c r="B805" s="17">
        <v>803</v>
      </c>
      <c r="C805" s="53">
        <v>214</v>
      </c>
      <c r="D805" s="59">
        <f t="shared" si="324"/>
        <v>12.416666666666668</v>
      </c>
      <c r="E805" s="61">
        <v>44.7</v>
      </c>
      <c r="F805" s="83">
        <f t="shared" si="344"/>
        <v>0.87499999999999956</v>
      </c>
      <c r="G805" s="84">
        <f t="shared" si="345"/>
        <v>3.1499999999999986</v>
      </c>
      <c r="H805" s="93">
        <f>SUM($D$2:$D805)</f>
        <v>5234.3888888888951</v>
      </c>
      <c r="I805" s="94">
        <f t="shared" si="346"/>
        <v>13.444444444444343</v>
      </c>
      <c r="J805" s="100">
        <f>'Vehicle data and specs'!$C$6*$F805</f>
        <v>740.24999999999966</v>
      </c>
      <c r="K805" s="8">
        <f>'Vehicle data and specs'!$C$6*9.81*'Vehicle data and specs'!$C$17</f>
        <v>82.99260000000001</v>
      </c>
      <c r="L805" s="10">
        <f>(1/2)*'Vehicle data and specs'!$C$20*'Vehicle data and specs'!$C$11*'Vehicle data and specs'!$C$13*$D805^2</f>
        <v>67.518405815972244</v>
      </c>
      <c r="M805" s="101">
        <f t="shared" si="325"/>
        <v>890.76100581597188</v>
      </c>
      <c r="N805" s="111">
        <f t="shared" si="326"/>
        <v>0</v>
      </c>
      <c r="O805" s="120">
        <f t="shared" si="327"/>
        <v>11975.786855970198</v>
      </c>
      <c r="P805" s="11">
        <f>SUM($O$2:$O805)</f>
        <v>1485452.5971094465</v>
      </c>
      <c r="Q805" s="121">
        <f t="shared" si="328"/>
        <v>1485.4525971094465</v>
      </c>
      <c r="R805" s="133">
        <f t="shared" si="329"/>
        <v>0</v>
      </c>
      <c r="S805" s="35">
        <f t="shared" si="347"/>
        <v>0</v>
      </c>
      <c r="T805" s="35">
        <f t="shared" si="348"/>
        <v>0</v>
      </c>
      <c r="U805" s="134">
        <f>SUM($R$2:$R805)</f>
        <v>-557388.82340051059</v>
      </c>
      <c r="V805" s="134">
        <f t="shared" si="330"/>
        <v>557388.82340051059</v>
      </c>
      <c r="W805" s="35">
        <f t="shared" si="331"/>
        <v>-557.38882340051055</v>
      </c>
      <c r="X805" s="135">
        <f t="shared" si="332"/>
        <v>557.38882340051055</v>
      </c>
      <c r="Y805" s="150">
        <f t="shared" si="333"/>
        <v>928.06377370893597</v>
      </c>
      <c r="Z805" s="11">
        <f t="shared" si="334"/>
        <v>11975.786855970198</v>
      </c>
      <c r="AA805" s="12">
        <f>1/2*'Vehicle data and specs'!$C$6*$D805^2</f>
        <v>65215.437500000015</v>
      </c>
      <c r="AB805" s="113">
        <f t="shared" si="335"/>
        <v>65.215437500000021</v>
      </c>
      <c r="AC805" s="183">
        <f t="shared" si="349"/>
        <v>0.41262572141929071</v>
      </c>
      <c r="AD805" s="42">
        <f t="shared" si="336"/>
        <v>-0.15483022872236404</v>
      </c>
      <c r="AE805" s="42">
        <f t="shared" si="337"/>
        <v>0.15483022872236404</v>
      </c>
      <c r="AF805" s="153">
        <f t="shared" si="350"/>
        <v>0.2577954926969267</v>
      </c>
      <c r="AG805" s="156">
        <f t="shared" si="338"/>
        <v>445.91105872040845</v>
      </c>
      <c r="AH805" s="157">
        <f t="shared" si="339"/>
        <v>0.12386418297789123</v>
      </c>
      <c r="AI805" s="160">
        <f t="shared" si="340"/>
        <v>11.060282488881652</v>
      </c>
      <c r="AJ805" s="13">
        <f t="shared" si="341"/>
        <v>0</v>
      </c>
      <c r="AK805" s="13">
        <f t="shared" si="342"/>
        <v>0</v>
      </c>
      <c r="AL805" s="161">
        <f t="shared" si="343"/>
        <v>11.060282488881652</v>
      </c>
    </row>
    <row r="806" spans="1:38" x14ac:dyDescent="0.45">
      <c r="A806" s="45" t="s">
        <v>2</v>
      </c>
      <c r="B806" s="17">
        <v>804</v>
      </c>
      <c r="C806" s="53">
        <v>215</v>
      </c>
      <c r="D806" s="59">
        <f t="shared" si="324"/>
        <v>13.444444444444443</v>
      </c>
      <c r="E806" s="61">
        <v>48.4</v>
      </c>
      <c r="F806" s="83">
        <f t="shared" si="344"/>
        <v>0.93055555555555491</v>
      </c>
      <c r="G806" s="84">
        <f t="shared" si="345"/>
        <v>3.3499999999999979</v>
      </c>
      <c r="H806" s="93">
        <f>SUM($D$2:$D806)</f>
        <v>5247.8333333333394</v>
      </c>
      <c r="I806" s="94">
        <f t="shared" si="346"/>
        <v>14.277777777777374</v>
      </c>
      <c r="J806" s="100">
        <f>'Vehicle data and specs'!$C$6*$F806</f>
        <v>787.24999999999943</v>
      </c>
      <c r="K806" s="8">
        <f>'Vehicle data and specs'!$C$6*9.81*'Vehicle data and specs'!$C$17</f>
        <v>82.99260000000001</v>
      </c>
      <c r="L806" s="10">
        <f>(1/2)*'Vehicle data and specs'!$C$20*'Vehicle data and specs'!$C$11*'Vehicle data and specs'!$C$13*$D806^2</f>
        <v>79.158554783950606</v>
      </c>
      <c r="M806" s="101">
        <f t="shared" si="325"/>
        <v>949.40115478395012</v>
      </c>
      <c r="N806" s="111">
        <f t="shared" si="326"/>
        <v>0</v>
      </c>
      <c r="O806" s="120">
        <f t="shared" si="327"/>
        <v>13555.33870997046</v>
      </c>
      <c r="P806" s="11">
        <f>SUM($O$2:$O806)</f>
        <v>1499007.935819417</v>
      </c>
      <c r="Q806" s="121">
        <f t="shared" si="328"/>
        <v>1499.0079358194171</v>
      </c>
      <c r="R806" s="133">
        <f t="shared" si="329"/>
        <v>0</v>
      </c>
      <c r="S806" s="35">
        <f t="shared" si="347"/>
        <v>0</v>
      </c>
      <c r="T806" s="35">
        <f t="shared" si="348"/>
        <v>0</v>
      </c>
      <c r="U806" s="134">
        <f>SUM($R$2:$R806)</f>
        <v>-557388.82340051059</v>
      </c>
      <c r="V806" s="134">
        <f t="shared" si="330"/>
        <v>557388.82340051059</v>
      </c>
      <c r="W806" s="35">
        <f t="shared" si="331"/>
        <v>-557.38882340051055</v>
      </c>
      <c r="X806" s="135">
        <f t="shared" si="332"/>
        <v>557.38882340051055</v>
      </c>
      <c r="Y806" s="150">
        <f t="shared" si="333"/>
        <v>941.61911241890652</v>
      </c>
      <c r="Z806" s="11">
        <f t="shared" si="334"/>
        <v>13555.33870997046</v>
      </c>
      <c r="AA806" s="12">
        <f>1/2*'Vehicle data and specs'!$C$6*$D806^2</f>
        <v>76458.555555555533</v>
      </c>
      <c r="AB806" s="113">
        <f t="shared" si="335"/>
        <v>76.458555555555535</v>
      </c>
      <c r="AC806" s="183">
        <f t="shared" si="349"/>
        <v>0.41639109328317142</v>
      </c>
      <c r="AD806" s="42">
        <f t="shared" si="336"/>
        <v>-0.15483022872236404</v>
      </c>
      <c r="AE806" s="42">
        <f t="shared" si="337"/>
        <v>0.15483022872236404</v>
      </c>
      <c r="AF806" s="153">
        <f t="shared" si="350"/>
        <v>0.2615608645608074</v>
      </c>
      <c r="AG806" s="156">
        <f t="shared" si="338"/>
        <v>445.91105872040845</v>
      </c>
      <c r="AH806" s="157">
        <f t="shared" si="339"/>
        <v>0.12386418297789123</v>
      </c>
      <c r="AI806" s="160">
        <f t="shared" si="340"/>
        <v>12.764171080984218</v>
      </c>
      <c r="AJ806" s="13">
        <f t="shared" si="341"/>
        <v>0</v>
      </c>
      <c r="AK806" s="13">
        <f t="shared" si="342"/>
        <v>0</v>
      </c>
      <c r="AL806" s="161">
        <f t="shared" si="343"/>
        <v>12.764171080984218</v>
      </c>
    </row>
    <row r="807" spans="1:38" x14ac:dyDescent="0.45">
      <c r="A807" s="45" t="s">
        <v>2</v>
      </c>
      <c r="B807" s="17">
        <v>805</v>
      </c>
      <c r="C807" s="53">
        <v>216</v>
      </c>
      <c r="D807" s="59">
        <f t="shared" si="324"/>
        <v>14.277777777777777</v>
      </c>
      <c r="E807" s="61">
        <v>51.4</v>
      </c>
      <c r="F807" s="83">
        <f t="shared" si="344"/>
        <v>0.59722222222222276</v>
      </c>
      <c r="G807" s="84">
        <f t="shared" si="345"/>
        <v>2.1500000000000021</v>
      </c>
      <c r="H807" s="93">
        <f>SUM($D$2:$D807)</f>
        <v>5262.1111111111168</v>
      </c>
      <c r="I807" s="94">
        <f t="shared" si="346"/>
        <v>14.638888888888687</v>
      </c>
      <c r="J807" s="100">
        <f>'Vehicle data and specs'!$C$6*$F807</f>
        <v>505.25000000000045</v>
      </c>
      <c r="K807" s="8">
        <f>'Vehicle data and specs'!$C$6*9.81*'Vehicle data and specs'!$C$17</f>
        <v>82.99260000000001</v>
      </c>
      <c r="L807" s="10">
        <f>(1/2)*'Vehicle data and specs'!$C$20*'Vehicle data and specs'!$C$11*'Vehicle data and specs'!$C$13*$D807^2</f>
        <v>89.275722029320988</v>
      </c>
      <c r="M807" s="101">
        <f t="shared" si="325"/>
        <v>677.51832202932144</v>
      </c>
      <c r="N807" s="111">
        <f t="shared" si="326"/>
        <v>0</v>
      </c>
      <c r="O807" s="120">
        <f t="shared" si="327"/>
        <v>9918.1154363735404</v>
      </c>
      <c r="P807" s="11">
        <f>SUM($O$2:$O807)</f>
        <v>1508926.0512557905</v>
      </c>
      <c r="Q807" s="121">
        <f t="shared" si="328"/>
        <v>1508.9260512557905</v>
      </c>
      <c r="R807" s="133">
        <f t="shared" si="329"/>
        <v>0</v>
      </c>
      <c r="S807" s="35">
        <f t="shared" si="347"/>
        <v>0</v>
      </c>
      <c r="T807" s="35">
        <f t="shared" si="348"/>
        <v>0</v>
      </c>
      <c r="U807" s="134">
        <f>SUM($R$2:$R807)</f>
        <v>-557388.82340051059</v>
      </c>
      <c r="V807" s="134">
        <f t="shared" si="330"/>
        <v>557388.82340051059</v>
      </c>
      <c r="W807" s="35">
        <f t="shared" si="331"/>
        <v>-557.38882340051055</v>
      </c>
      <c r="X807" s="135">
        <f t="shared" si="332"/>
        <v>557.38882340051055</v>
      </c>
      <c r="Y807" s="150">
        <f t="shared" si="333"/>
        <v>951.53722785527998</v>
      </c>
      <c r="Z807" s="11">
        <f t="shared" si="334"/>
        <v>9918.1154363735404</v>
      </c>
      <c r="AA807" s="12">
        <f>1/2*'Vehicle data and specs'!$C$6*$D807^2</f>
        <v>86230.638888888876</v>
      </c>
      <c r="AB807" s="113">
        <f t="shared" si="335"/>
        <v>86.230638888888876</v>
      </c>
      <c r="AC807" s="183">
        <f t="shared" si="349"/>
        <v>0.41914612534883072</v>
      </c>
      <c r="AD807" s="42">
        <f t="shared" si="336"/>
        <v>-0.15483022872236404</v>
      </c>
      <c r="AE807" s="42">
        <f t="shared" si="337"/>
        <v>0.15483022872236404</v>
      </c>
      <c r="AF807" s="153">
        <f t="shared" si="350"/>
        <v>0.26431589662646671</v>
      </c>
      <c r="AG807" s="156">
        <f t="shared" si="338"/>
        <v>445.91105872040845</v>
      </c>
      <c r="AH807" s="157">
        <f t="shared" si="339"/>
        <v>0.12386418297789123</v>
      </c>
      <c r="AI807" s="160">
        <f t="shared" si="340"/>
        <v>9.6734560423075333</v>
      </c>
      <c r="AJ807" s="13">
        <f t="shared" si="341"/>
        <v>0</v>
      </c>
      <c r="AK807" s="13">
        <f t="shared" si="342"/>
        <v>0</v>
      </c>
      <c r="AL807" s="161">
        <f t="shared" si="343"/>
        <v>9.6734560423075333</v>
      </c>
    </row>
    <row r="808" spans="1:38" x14ac:dyDescent="0.45">
      <c r="A808" s="45" t="s">
        <v>2</v>
      </c>
      <c r="B808" s="17">
        <v>806</v>
      </c>
      <c r="C808" s="53">
        <v>217</v>
      </c>
      <c r="D808" s="59">
        <f t="shared" si="324"/>
        <v>14.638888888888889</v>
      </c>
      <c r="E808" s="61">
        <v>52.7</v>
      </c>
      <c r="F808" s="83">
        <f t="shared" si="344"/>
        <v>0.2222222222222224</v>
      </c>
      <c r="G808" s="84">
        <f t="shared" si="345"/>
        <v>0.80000000000000071</v>
      </c>
      <c r="H808" s="93">
        <f>SUM($D$2:$D808)</f>
        <v>5276.7500000000055</v>
      </c>
      <c r="I808" s="94">
        <f t="shared" si="346"/>
        <v>14.722222222222626</v>
      </c>
      <c r="J808" s="100">
        <f>'Vehicle data and specs'!$C$6*$F808</f>
        <v>188.00000000000014</v>
      </c>
      <c r="K808" s="8">
        <f>'Vehicle data and specs'!$C$6*9.81*'Vehicle data and specs'!$C$17</f>
        <v>82.99260000000001</v>
      </c>
      <c r="L808" s="10">
        <f>(1/2)*'Vehicle data and specs'!$C$20*'Vehicle data and specs'!$C$11*'Vehicle data and specs'!$C$13*$D808^2</f>
        <v>93.848722173996933</v>
      </c>
      <c r="M808" s="101">
        <f t="shared" si="325"/>
        <v>364.84132217399707</v>
      </c>
      <c r="N808" s="111">
        <f t="shared" si="326"/>
        <v>0</v>
      </c>
      <c r="O808" s="120">
        <f t="shared" si="327"/>
        <v>5371.2750208951047</v>
      </c>
      <c r="P808" s="11">
        <f>SUM($O$2:$O808)</f>
        <v>1514297.3262766856</v>
      </c>
      <c r="Q808" s="121">
        <f t="shared" si="328"/>
        <v>1514.2973262766857</v>
      </c>
      <c r="R808" s="133">
        <f t="shared" si="329"/>
        <v>0</v>
      </c>
      <c r="S808" s="35">
        <f t="shared" si="347"/>
        <v>0</v>
      </c>
      <c r="T808" s="35">
        <f t="shared" si="348"/>
        <v>0</v>
      </c>
      <c r="U808" s="134">
        <f>SUM($R$2:$R808)</f>
        <v>-557388.82340051059</v>
      </c>
      <c r="V808" s="134">
        <f t="shared" si="330"/>
        <v>557388.82340051059</v>
      </c>
      <c r="W808" s="35">
        <f t="shared" si="331"/>
        <v>-557.38882340051055</v>
      </c>
      <c r="X808" s="135">
        <f t="shared" si="332"/>
        <v>557.38882340051055</v>
      </c>
      <c r="Y808" s="150">
        <f t="shared" si="333"/>
        <v>956.90850287617513</v>
      </c>
      <c r="Z808" s="11">
        <f t="shared" si="334"/>
        <v>5371.2750208951047</v>
      </c>
      <c r="AA808" s="12">
        <f>1/2*'Vehicle data and specs'!$C$6*$D808^2</f>
        <v>90647.659722222234</v>
      </c>
      <c r="AB808" s="113">
        <f t="shared" si="335"/>
        <v>90.64765972222223</v>
      </c>
      <c r="AC808" s="183">
        <f t="shared" si="349"/>
        <v>0.42063814618796824</v>
      </c>
      <c r="AD808" s="42">
        <f t="shared" si="336"/>
        <v>-0.15483022872236404</v>
      </c>
      <c r="AE808" s="42">
        <f t="shared" si="337"/>
        <v>0.15483022872236404</v>
      </c>
      <c r="AF808" s="153">
        <f t="shared" si="350"/>
        <v>0.26580791746560417</v>
      </c>
      <c r="AG808" s="156">
        <f t="shared" si="338"/>
        <v>445.91105872040845</v>
      </c>
      <c r="AH808" s="157">
        <f t="shared" si="339"/>
        <v>0.12386418297789123</v>
      </c>
      <c r="AI808" s="160">
        <f t="shared" si="340"/>
        <v>5.3408715773804571</v>
      </c>
      <c r="AJ808" s="13">
        <f t="shared" si="341"/>
        <v>0</v>
      </c>
      <c r="AK808" s="13">
        <f t="shared" si="342"/>
        <v>0</v>
      </c>
      <c r="AL808" s="161">
        <f t="shared" si="343"/>
        <v>5.3408715773804571</v>
      </c>
    </row>
    <row r="809" spans="1:38" x14ac:dyDescent="0.45">
      <c r="A809" s="45" t="s">
        <v>2</v>
      </c>
      <c r="B809" s="17">
        <v>807</v>
      </c>
      <c r="C809" s="53">
        <v>218</v>
      </c>
      <c r="D809" s="59">
        <f t="shared" si="324"/>
        <v>14.722222222222221</v>
      </c>
      <c r="E809" s="61">
        <v>53</v>
      </c>
      <c r="F809" s="83">
        <f t="shared" si="344"/>
        <v>-2.7777777777778172E-2</v>
      </c>
      <c r="G809" s="84">
        <f t="shared" si="345"/>
        <v>-0.10000000000000142</v>
      </c>
      <c r="H809" s="93">
        <f>SUM($D$2:$D809)</f>
        <v>5291.4722222222281</v>
      </c>
      <c r="I809" s="94">
        <f t="shared" si="346"/>
        <v>14.58333333333303</v>
      </c>
      <c r="J809" s="100">
        <f>'Vehicle data and specs'!$C$6*$F809</f>
        <v>-23.500000000000334</v>
      </c>
      <c r="K809" s="8">
        <f>'Vehicle data and specs'!$C$6*9.81*'Vehicle data and specs'!$C$17</f>
        <v>82.99260000000001</v>
      </c>
      <c r="L809" s="10">
        <f>(1/2)*'Vehicle data and specs'!$C$20*'Vehicle data and specs'!$C$11*'Vehicle data and specs'!$C$13*$D809^2</f>
        <v>94.920249807098756</v>
      </c>
      <c r="M809" s="101">
        <f t="shared" si="325"/>
        <v>154.41284980709844</v>
      </c>
      <c r="N809" s="111">
        <f t="shared" si="326"/>
        <v>0</v>
      </c>
      <c r="O809" s="120">
        <f t="shared" si="327"/>
        <v>0</v>
      </c>
      <c r="P809" s="11">
        <f>SUM($O$2:$O809)</f>
        <v>1514297.3262766856</v>
      </c>
      <c r="Q809" s="121">
        <f t="shared" si="328"/>
        <v>1514.2973262766857</v>
      </c>
      <c r="R809" s="133">
        <f t="shared" si="329"/>
        <v>0</v>
      </c>
      <c r="S809" s="35">
        <f t="shared" si="347"/>
        <v>0</v>
      </c>
      <c r="T809" s="35">
        <f t="shared" si="348"/>
        <v>0</v>
      </c>
      <c r="U809" s="134">
        <f>SUM($R$2:$R809)</f>
        <v>-557388.82340051059</v>
      </c>
      <c r="V809" s="134">
        <f t="shared" si="330"/>
        <v>557388.82340051059</v>
      </c>
      <c r="W809" s="35">
        <f t="shared" si="331"/>
        <v>-557.38882340051055</v>
      </c>
      <c r="X809" s="135">
        <f t="shared" si="332"/>
        <v>557.38882340051055</v>
      </c>
      <c r="Y809" s="150">
        <f t="shared" si="333"/>
        <v>956.90850287617513</v>
      </c>
      <c r="Z809" s="11">
        <f t="shared" si="334"/>
        <v>0</v>
      </c>
      <c r="AA809" s="12">
        <f>1/2*'Vehicle data and specs'!$C$6*$D809^2</f>
        <v>91682.638888888876</v>
      </c>
      <c r="AB809" s="113">
        <f t="shared" si="335"/>
        <v>91.682638888888874</v>
      </c>
      <c r="AC809" s="183">
        <f t="shared" si="349"/>
        <v>0.42063814618796824</v>
      </c>
      <c r="AD809" s="42">
        <f t="shared" si="336"/>
        <v>-0.15483022872236404</v>
      </c>
      <c r="AE809" s="42">
        <f t="shared" si="337"/>
        <v>0.15483022872236404</v>
      </c>
      <c r="AF809" s="153">
        <f t="shared" si="350"/>
        <v>0.26580791746560417</v>
      </c>
      <c r="AG809" s="156">
        <f t="shared" si="338"/>
        <v>445.91105872040845</v>
      </c>
      <c r="AH809" s="157">
        <f t="shared" si="339"/>
        <v>0.12386418297789123</v>
      </c>
      <c r="AI809" s="160">
        <f t="shared" si="340"/>
        <v>2.2733002888267269</v>
      </c>
      <c r="AJ809" s="13">
        <f t="shared" si="341"/>
        <v>0</v>
      </c>
      <c r="AK809" s="13">
        <f t="shared" si="342"/>
        <v>0</v>
      </c>
      <c r="AL809" s="161">
        <f t="shared" si="343"/>
        <v>2.2733002888267269</v>
      </c>
    </row>
    <row r="810" spans="1:38" x14ac:dyDescent="0.45">
      <c r="A810" s="45" t="s">
        <v>2</v>
      </c>
      <c r="B810" s="17">
        <v>808</v>
      </c>
      <c r="C810" s="53">
        <v>219</v>
      </c>
      <c r="D810" s="59">
        <f t="shared" si="324"/>
        <v>14.583333333333332</v>
      </c>
      <c r="E810" s="61">
        <v>52.5</v>
      </c>
      <c r="F810" s="83">
        <f t="shared" si="344"/>
        <v>-0.23611111111111149</v>
      </c>
      <c r="G810" s="84">
        <f t="shared" si="345"/>
        <v>-0.85000000000000142</v>
      </c>
      <c r="H810" s="93">
        <f>SUM($D$2:$D810)</f>
        <v>5306.0555555555611</v>
      </c>
      <c r="I810" s="94">
        <f t="shared" si="346"/>
        <v>14.25</v>
      </c>
      <c r="J810" s="100">
        <f>'Vehicle data and specs'!$C$6*$F810</f>
        <v>-199.75000000000031</v>
      </c>
      <c r="K810" s="8">
        <f>'Vehicle data and specs'!$C$6*9.81*'Vehicle data and specs'!$C$17</f>
        <v>82.99260000000001</v>
      </c>
      <c r="L810" s="10">
        <f>(1/2)*'Vehicle data and specs'!$C$20*'Vehicle data and specs'!$C$11*'Vehicle data and specs'!$C$13*$D810^2</f>
        <v>93.137749565972214</v>
      </c>
      <c r="M810" s="101">
        <f t="shared" si="325"/>
        <v>-23.619650434028088</v>
      </c>
      <c r="N810" s="111">
        <f t="shared" si="326"/>
        <v>1</v>
      </c>
      <c r="O810" s="120">
        <f t="shared" si="327"/>
        <v>0</v>
      </c>
      <c r="P810" s="11">
        <f>SUM($O$2:$O810)</f>
        <v>1514297.3262766856</v>
      </c>
      <c r="Q810" s="121">
        <f t="shared" si="328"/>
        <v>1514.2973262766857</v>
      </c>
      <c r="R810" s="133">
        <f t="shared" si="329"/>
        <v>-336.58001868490027</v>
      </c>
      <c r="S810" s="35">
        <f t="shared" si="347"/>
        <v>336.58001868490027</v>
      </c>
      <c r="T810" s="35">
        <f t="shared" si="348"/>
        <v>0.33658001868490028</v>
      </c>
      <c r="U810" s="134">
        <f>SUM($R$2:$R810)</f>
        <v>-557725.40341919544</v>
      </c>
      <c r="V810" s="134">
        <f t="shared" si="330"/>
        <v>557725.40341919544</v>
      </c>
      <c r="W810" s="35">
        <f t="shared" si="331"/>
        <v>-557.72540341919546</v>
      </c>
      <c r="X810" s="135">
        <f t="shared" si="332"/>
        <v>557.72540341919546</v>
      </c>
      <c r="Y810" s="150">
        <f t="shared" si="333"/>
        <v>956.57192285749022</v>
      </c>
      <c r="Z810" s="11">
        <f t="shared" si="334"/>
        <v>-336.58001868490027</v>
      </c>
      <c r="AA810" s="12">
        <f>1/2*'Vehicle data and specs'!$C$6*$D810^2</f>
        <v>89960.937499999985</v>
      </c>
      <c r="AB810" s="113">
        <f t="shared" si="335"/>
        <v>89.960937499999986</v>
      </c>
      <c r="AC810" s="183">
        <f t="shared" si="349"/>
        <v>0.42063814618796824</v>
      </c>
      <c r="AD810" s="42">
        <f t="shared" si="336"/>
        <v>-0.15492372317199873</v>
      </c>
      <c r="AE810" s="42">
        <f t="shared" si="337"/>
        <v>0.15492372317199873</v>
      </c>
      <c r="AF810" s="153">
        <f t="shared" si="350"/>
        <v>0.26571442301596948</v>
      </c>
      <c r="AG810" s="156">
        <f t="shared" si="338"/>
        <v>446.18032273535641</v>
      </c>
      <c r="AH810" s="157">
        <f t="shared" si="339"/>
        <v>0.123938978537599</v>
      </c>
      <c r="AI810" s="160">
        <f t="shared" si="340"/>
        <v>0</v>
      </c>
      <c r="AJ810" s="13">
        <f t="shared" si="341"/>
        <v>-0.34445323549624296</v>
      </c>
      <c r="AK810" s="13">
        <f t="shared" si="342"/>
        <v>0.34445323549624296</v>
      </c>
      <c r="AL810" s="161">
        <f t="shared" si="343"/>
        <v>-0.34445323549624296</v>
      </c>
    </row>
    <row r="811" spans="1:38" x14ac:dyDescent="0.45">
      <c r="A811" s="45" t="s">
        <v>2</v>
      </c>
      <c r="B811" s="17">
        <v>809</v>
      </c>
      <c r="C811" s="53">
        <v>220</v>
      </c>
      <c r="D811" s="59">
        <f t="shared" si="324"/>
        <v>14.249999999999998</v>
      </c>
      <c r="E811" s="61">
        <v>51.3</v>
      </c>
      <c r="F811" s="83">
        <f t="shared" si="344"/>
        <v>-0.38888888888888851</v>
      </c>
      <c r="G811" s="84">
        <f t="shared" si="345"/>
        <v>-1.3999999999999986</v>
      </c>
      <c r="H811" s="93">
        <f>SUM($D$2:$D811)</f>
        <v>5320.3055555555611</v>
      </c>
      <c r="I811" s="94">
        <f t="shared" si="346"/>
        <v>13.805555555555657</v>
      </c>
      <c r="J811" s="100">
        <f>'Vehicle data and specs'!$C$6*$F811</f>
        <v>-328.99999999999966</v>
      </c>
      <c r="K811" s="8">
        <f>'Vehicle data and specs'!$C$6*9.81*'Vehicle data and specs'!$C$17</f>
        <v>82.99260000000001</v>
      </c>
      <c r="L811" s="10">
        <f>(1/2)*'Vehicle data and specs'!$C$20*'Vehicle data and specs'!$C$11*'Vehicle data and specs'!$C$13*$D811^2</f>
        <v>88.92868359374998</v>
      </c>
      <c r="M811" s="101">
        <f t="shared" si="325"/>
        <v>-157.07871640624967</v>
      </c>
      <c r="N811" s="111">
        <f t="shared" si="326"/>
        <v>1</v>
      </c>
      <c r="O811" s="120">
        <f t="shared" si="327"/>
        <v>0</v>
      </c>
      <c r="P811" s="11">
        <f>SUM($O$2:$O811)</f>
        <v>1514297.3262766856</v>
      </c>
      <c r="Q811" s="121">
        <f t="shared" si="328"/>
        <v>1514.2973262766857</v>
      </c>
      <c r="R811" s="133">
        <f t="shared" si="329"/>
        <v>-2168.5589459418516</v>
      </c>
      <c r="S811" s="35">
        <f t="shared" si="347"/>
        <v>2168.5589459418516</v>
      </c>
      <c r="T811" s="35">
        <f t="shared" si="348"/>
        <v>2.1685589459418515</v>
      </c>
      <c r="U811" s="134">
        <f>SUM($R$2:$R811)</f>
        <v>-559893.9623651373</v>
      </c>
      <c r="V811" s="134">
        <f t="shared" si="330"/>
        <v>559893.9623651373</v>
      </c>
      <c r="W811" s="35">
        <f t="shared" si="331"/>
        <v>-559.89396236513733</v>
      </c>
      <c r="X811" s="135">
        <f t="shared" si="332"/>
        <v>559.89396236513733</v>
      </c>
      <c r="Y811" s="150">
        <f t="shared" si="333"/>
        <v>954.40336391154835</v>
      </c>
      <c r="Z811" s="11">
        <f t="shared" si="334"/>
        <v>-2168.5589459418516</v>
      </c>
      <c r="AA811" s="12">
        <f>1/2*'Vehicle data and specs'!$C$6*$D811^2</f>
        <v>85895.437499999971</v>
      </c>
      <c r="AB811" s="113">
        <f t="shared" si="335"/>
        <v>85.895437499999971</v>
      </c>
      <c r="AC811" s="183">
        <f t="shared" si="349"/>
        <v>0.42063814618796824</v>
      </c>
      <c r="AD811" s="42">
        <f t="shared" si="336"/>
        <v>-0.15552610065698258</v>
      </c>
      <c r="AE811" s="42">
        <f t="shared" si="337"/>
        <v>0.15552610065698258</v>
      </c>
      <c r="AF811" s="153">
        <f t="shared" si="350"/>
        <v>0.26511204553098566</v>
      </c>
      <c r="AG811" s="156">
        <f t="shared" si="338"/>
        <v>447.91516989210987</v>
      </c>
      <c r="AH811" s="157">
        <f t="shared" si="339"/>
        <v>0.12442088052558607</v>
      </c>
      <c r="AI811" s="160">
        <f t="shared" si="340"/>
        <v>0</v>
      </c>
      <c r="AJ811" s="13">
        <f t="shared" si="341"/>
        <v>-2.2383717087890576</v>
      </c>
      <c r="AK811" s="13">
        <f t="shared" si="342"/>
        <v>2.2383717087890576</v>
      </c>
      <c r="AL811" s="161">
        <f t="shared" si="343"/>
        <v>-2.2383717087890576</v>
      </c>
    </row>
    <row r="812" spans="1:38" x14ac:dyDescent="0.45">
      <c r="A812" s="45" t="s">
        <v>2</v>
      </c>
      <c r="B812" s="17">
        <v>810</v>
      </c>
      <c r="C812" s="53">
        <v>221</v>
      </c>
      <c r="D812" s="59">
        <f t="shared" si="324"/>
        <v>13.805555555555555</v>
      </c>
      <c r="E812" s="61">
        <v>49.7</v>
      </c>
      <c r="F812" s="83">
        <f t="shared" si="344"/>
        <v>-0.54166666666666641</v>
      </c>
      <c r="G812" s="84">
        <f t="shared" si="345"/>
        <v>-1.9499999999999993</v>
      </c>
      <c r="H812" s="93">
        <f>SUM($D$2:$D812)</f>
        <v>5334.1111111111168</v>
      </c>
      <c r="I812" s="94">
        <f t="shared" si="346"/>
        <v>13.16666666666697</v>
      </c>
      <c r="J812" s="100">
        <f>'Vehicle data and specs'!$C$6*$F812</f>
        <v>-458.24999999999977</v>
      </c>
      <c r="K812" s="8">
        <f>'Vehicle data and specs'!$C$6*9.81*'Vehicle data and specs'!$C$17</f>
        <v>82.99260000000001</v>
      </c>
      <c r="L812" s="10">
        <f>(1/2)*'Vehicle data and specs'!$C$20*'Vehicle data and specs'!$C$11*'Vehicle data and specs'!$C$13*$D812^2</f>
        <v>83.467981433256185</v>
      </c>
      <c r="M812" s="101">
        <f t="shared" si="325"/>
        <v>-291.78941856674356</v>
      </c>
      <c r="N812" s="111">
        <f t="shared" si="326"/>
        <v>1</v>
      </c>
      <c r="O812" s="120">
        <f t="shared" si="327"/>
        <v>0</v>
      </c>
      <c r="P812" s="11">
        <f>SUM($O$2:$O812)</f>
        <v>1514297.3262766856</v>
      </c>
      <c r="Q812" s="121">
        <f t="shared" si="328"/>
        <v>1514.2973262766857</v>
      </c>
      <c r="R812" s="133">
        <f t="shared" si="329"/>
        <v>-3841.8940111288789</v>
      </c>
      <c r="S812" s="35">
        <f t="shared" si="347"/>
        <v>3841.8940111288789</v>
      </c>
      <c r="T812" s="35">
        <f t="shared" si="348"/>
        <v>3.8418940111288791</v>
      </c>
      <c r="U812" s="134">
        <f>SUM($R$2:$R812)</f>
        <v>-563735.85637626622</v>
      </c>
      <c r="V812" s="134">
        <f t="shared" si="330"/>
        <v>563735.85637626622</v>
      </c>
      <c r="W812" s="35">
        <f t="shared" si="331"/>
        <v>-563.73585637626627</v>
      </c>
      <c r="X812" s="135">
        <f t="shared" si="332"/>
        <v>563.73585637626627</v>
      </c>
      <c r="Y812" s="150">
        <f t="shared" si="333"/>
        <v>950.56146990041941</v>
      </c>
      <c r="Z812" s="11">
        <f t="shared" si="334"/>
        <v>-3841.8940111288789</v>
      </c>
      <c r="AA812" s="12">
        <f>1/2*'Vehicle data and specs'!$C$6*$D812^2</f>
        <v>80620.993055555547</v>
      </c>
      <c r="AB812" s="113">
        <f t="shared" si="335"/>
        <v>80.620993055555545</v>
      </c>
      <c r="AC812" s="183">
        <f t="shared" si="349"/>
        <v>0.42063814618796824</v>
      </c>
      <c r="AD812" s="42">
        <f t="shared" si="336"/>
        <v>-0.15659329343785175</v>
      </c>
      <c r="AE812" s="42">
        <f t="shared" si="337"/>
        <v>0.15659329343785175</v>
      </c>
      <c r="AF812" s="153">
        <f t="shared" si="350"/>
        <v>0.26404485275011647</v>
      </c>
      <c r="AG812" s="156">
        <f t="shared" si="338"/>
        <v>450.98868510101306</v>
      </c>
      <c r="AH812" s="157">
        <f t="shared" si="339"/>
        <v>0.12527463475028142</v>
      </c>
      <c r="AI812" s="160">
        <f t="shared" si="340"/>
        <v>0</v>
      </c>
      <c r="AJ812" s="13">
        <f t="shared" si="341"/>
        <v>-4.028315028546432</v>
      </c>
      <c r="AK812" s="13">
        <f t="shared" si="342"/>
        <v>4.028315028546432</v>
      </c>
      <c r="AL812" s="161">
        <f t="shared" si="343"/>
        <v>-4.028315028546432</v>
      </c>
    </row>
    <row r="813" spans="1:38" x14ac:dyDescent="0.45">
      <c r="A813" s="45" t="s">
        <v>2</v>
      </c>
      <c r="B813" s="17">
        <v>811</v>
      </c>
      <c r="C813" s="53">
        <v>222</v>
      </c>
      <c r="D813" s="59">
        <f t="shared" si="324"/>
        <v>13.166666666666666</v>
      </c>
      <c r="E813" s="61">
        <v>47.4</v>
      </c>
      <c r="F813" s="83">
        <f t="shared" si="344"/>
        <v>-0.83333333333333326</v>
      </c>
      <c r="G813" s="84">
        <f t="shared" si="345"/>
        <v>-3</v>
      </c>
      <c r="H813" s="93">
        <f>SUM($D$2:$D813)</f>
        <v>5347.2777777777837</v>
      </c>
      <c r="I813" s="94">
        <f t="shared" si="346"/>
        <v>12.138888888888687</v>
      </c>
      <c r="J813" s="100">
        <f>'Vehicle data and specs'!$C$6*$F813</f>
        <v>-704.99999999999989</v>
      </c>
      <c r="K813" s="8">
        <f>'Vehicle data and specs'!$C$6*9.81*'Vehicle data and specs'!$C$17</f>
        <v>82.99260000000001</v>
      </c>
      <c r="L813" s="10">
        <f>(1/2)*'Vehicle data and specs'!$C$20*'Vehicle data and specs'!$C$11*'Vehicle data and specs'!$C$13*$D813^2</f>
        <v>75.92133159722222</v>
      </c>
      <c r="M813" s="101">
        <f t="shared" si="325"/>
        <v>-546.08606840277764</v>
      </c>
      <c r="N813" s="111">
        <f t="shared" si="326"/>
        <v>1</v>
      </c>
      <c r="O813" s="120">
        <f t="shared" si="327"/>
        <v>0</v>
      </c>
      <c r="P813" s="11">
        <f>SUM($O$2:$O813)</f>
        <v>1514297.3262766856</v>
      </c>
      <c r="Q813" s="121">
        <f t="shared" si="328"/>
        <v>1514.2973262766857</v>
      </c>
      <c r="R813" s="133">
        <f t="shared" si="329"/>
        <v>-6628.8781081113848</v>
      </c>
      <c r="S813" s="35">
        <f t="shared" si="347"/>
        <v>6628.8781081113848</v>
      </c>
      <c r="T813" s="35">
        <f t="shared" si="348"/>
        <v>6.628878108111385</v>
      </c>
      <c r="U813" s="134">
        <f>SUM($R$2:$R813)</f>
        <v>-570364.73448437755</v>
      </c>
      <c r="V813" s="134">
        <f t="shared" si="330"/>
        <v>570364.73448437755</v>
      </c>
      <c r="W813" s="35">
        <f t="shared" si="331"/>
        <v>-570.36473448437755</v>
      </c>
      <c r="X813" s="135">
        <f t="shared" si="332"/>
        <v>570.36473448437755</v>
      </c>
      <c r="Y813" s="150">
        <f t="shared" si="333"/>
        <v>943.93259179230813</v>
      </c>
      <c r="Z813" s="11">
        <f t="shared" si="334"/>
        <v>-6628.8781081113848</v>
      </c>
      <c r="AA813" s="12">
        <f>1/2*'Vehicle data and specs'!$C$6*$D813^2</f>
        <v>73331.749999999985</v>
      </c>
      <c r="AB813" s="113">
        <f t="shared" si="335"/>
        <v>73.331749999999985</v>
      </c>
      <c r="AC813" s="183">
        <f t="shared" si="349"/>
        <v>0.42063814618796824</v>
      </c>
      <c r="AD813" s="42">
        <f t="shared" si="336"/>
        <v>-0.15843464846788266</v>
      </c>
      <c r="AE813" s="42">
        <f t="shared" si="337"/>
        <v>0.15843464846788266</v>
      </c>
      <c r="AF813" s="153">
        <f t="shared" si="350"/>
        <v>0.26220349772008555</v>
      </c>
      <c r="AG813" s="156">
        <f t="shared" si="338"/>
        <v>456.29178758750209</v>
      </c>
      <c r="AH813" s="157">
        <f t="shared" si="339"/>
        <v>0.12674771877430613</v>
      </c>
      <c r="AI813" s="160">
        <f t="shared" si="340"/>
        <v>0</v>
      </c>
      <c r="AJ813" s="13">
        <f t="shared" si="341"/>
        <v>-7.190133233969906</v>
      </c>
      <c r="AK813" s="13">
        <f t="shared" si="342"/>
        <v>7.190133233969906</v>
      </c>
      <c r="AL813" s="161">
        <f t="shared" si="343"/>
        <v>-7.190133233969906</v>
      </c>
    </row>
    <row r="814" spans="1:38" x14ac:dyDescent="0.45">
      <c r="A814" s="45" t="s">
        <v>2</v>
      </c>
      <c r="B814" s="17">
        <v>812</v>
      </c>
      <c r="C814" s="53">
        <v>223</v>
      </c>
      <c r="D814" s="59">
        <f t="shared" si="324"/>
        <v>12.138888888888889</v>
      </c>
      <c r="E814" s="61">
        <v>43.7</v>
      </c>
      <c r="F814" s="83">
        <f t="shared" si="344"/>
        <v>-1.0694444444444438</v>
      </c>
      <c r="G814" s="84">
        <f t="shared" si="345"/>
        <v>-3.8499999999999979</v>
      </c>
      <c r="H814" s="93">
        <f>SUM($D$2:$D814)</f>
        <v>5359.4166666666724</v>
      </c>
      <c r="I814" s="94">
        <f t="shared" si="346"/>
        <v>11.027777777777374</v>
      </c>
      <c r="J814" s="100">
        <f>'Vehicle data and specs'!$C$6*$F814</f>
        <v>-904.74999999999943</v>
      </c>
      <c r="K814" s="8">
        <f>'Vehicle data and specs'!$C$6*9.81*'Vehicle data and specs'!$C$17</f>
        <v>82.99260000000001</v>
      </c>
      <c r="L814" s="10">
        <f>(1/2)*'Vehicle data and specs'!$C$20*'Vehicle data and specs'!$C$11*'Vehicle data and specs'!$C$13*$D814^2</f>
        <v>64.531239535108028</v>
      </c>
      <c r="M814" s="101">
        <f t="shared" si="325"/>
        <v>-757.22616046489134</v>
      </c>
      <c r="N814" s="111">
        <f t="shared" si="326"/>
        <v>1</v>
      </c>
      <c r="O814" s="120">
        <f t="shared" si="327"/>
        <v>0</v>
      </c>
      <c r="P814" s="11">
        <f>SUM($O$2:$O814)</f>
        <v>1514297.3262766856</v>
      </c>
      <c r="Q814" s="121">
        <f t="shared" si="328"/>
        <v>1514.2973262766857</v>
      </c>
      <c r="R814" s="133">
        <f t="shared" si="329"/>
        <v>-8350.5218251264123</v>
      </c>
      <c r="S814" s="35">
        <f t="shared" si="347"/>
        <v>8350.5218251264123</v>
      </c>
      <c r="T814" s="35">
        <f t="shared" si="348"/>
        <v>8.3505218251264122</v>
      </c>
      <c r="U814" s="134">
        <f>SUM($R$2:$R814)</f>
        <v>-578715.25630950392</v>
      </c>
      <c r="V814" s="134">
        <f t="shared" si="330"/>
        <v>578715.25630950392</v>
      </c>
      <c r="W814" s="35">
        <f t="shared" si="331"/>
        <v>-578.71525630950396</v>
      </c>
      <c r="X814" s="135">
        <f t="shared" si="332"/>
        <v>578.71525630950396</v>
      </c>
      <c r="Y814" s="150">
        <f t="shared" si="333"/>
        <v>935.58206996718172</v>
      </c>
      <c r="Z814" s="11">
        <f t="shared" si="334"/>
        <v>-8350.5218251264123</v>
      </c>
      <c r="AA814" s="12">
        <f>1/2*'Vehicle data and specs'!$C$6*$D814^2</f>
        <v>62330.159722222226</v>
      </c>
      <c r="AB814" s="113">
        <f t="shared" si="335"/>
        <v>62.330159722222227</v>
      </c>
      <c r="AC814" s="183">
        <f t="shared" si="349"/>
        <v>0.42063814618796824</v>
      </c>
      <c r="AD814" s="42">
        <f t="shared" si="336"/>
        <v>-0.16075423786375109</v>
      </c>
      <c r="AE814" s="42">
        <f t="shared" si="337"/>
        <v>0.16075423786375109</v>
      </c>
      <c r="AF814" s="153">
        <f t="shared" si="350"/>
        <v>0.25988390832421715</v>
      </c>
      <c r="AG814" s="156">
        <f t="shared" si="338"/>
        <v>462.97220504760321</v>
      </c>
      <c r="AH814" s="157">
        <f t="shared" si="339"/>
        <v>0.1286033902910009</v>
      </c>
      <c r="AI814" s="160">
        <f t="shared" si="340"/>
        <v>0</v>
      </c>
      <c r="AJ814" s="13">
        <f t="shared" si="341"/>
        <v>-9.1918842256432658</v>
      </c>
      <c r="AK814" s="13">
        <f t="shared" si="342"/>
        <v>9.1918842256432658</v>
      </c>
      <c r="AL814" s="161">
        <f t="shared" si="343"/>
        <v>-9.1918842256432658</v>
      </c>
    </row>
    <row r="815" spans="1:38" x14ac:dyDescent="0.45">
      <c r="A815" s="45" t="s">
        <v>2</v>
      </c>
      <c r="B815" s="17">
        <v>813</v>
      </c>
      <c r="C815" s="53">
        <v>224</v>
      </c>
      <c r="D815" s="59">
        <f t="shared" si="324"/>
        <v>11.027777777777779</v>
      </c>
      <c r="E815" s="61">
        <v>39.700000000000003</v>
      </c>
      <c r="F815" s="83">
        <f t="shared" si="344"/>
        <v>-1.1388888888888893</v>
      </c>
      <c r="G815" s="84">
        <f t="shared" si="345"/>
        <v>-4.1000000000000014</v>
      </c>
      <c r="H815" s="93">
        <f>SUM($D$2:$D815)</f>
        <v>5370.4444444444498</v>
      </c>
      <c r="I815" s="94">
        <f t="shared" si="346"/>
        <v>9.8611111111113132</v>
      </c>
      <c r="J815" s="100">
        <f>'Vehicle data and specs'!$C$6*$F815</f>
        <v>-963.50000000000034</v>
      </c>
      <c r="K815" s="8">
        <f>'Vehicle data and specs'!$C$6*9.81*'Vehicle data and specs'!$C$17</f>
        <v>82.99260000000001</v>
      </c>
      <c r="L815" s="10">
        <f>(1/2)*'Vehicle data and specs'!$C$20*'Vehicle data and specs'!$C$11*'Vehicle data and specs'!$C$13*$D815^2</f>
        <v>53.258403886959883</v>
      </c>
      <c r="M815" s="101">
        <f t="shared" si="325"/>
        <v>-827.24899611304045</v>
      </c>
      <c r="N815" s="111">
        <f t="shared" si="326"/>
        <v>1</v>
      </c>
      <c r="O815" s="120">
        <f t="shared" si="327"/>
        <v>0</v>
      </c>
      <c r="P815" s="11">
        <f>SUM($O$2:$O815)</f>
        <v>1514297.3262766856</v>
      </c>
      <c r="Q815" s="121">
        <f t="shared" si="328"/>
        <v>1514.2973262766857</v>
      </c>
      <c r="R815" s="133">
        <f t="shared" si="329"/>
        <v>-8157.5942672259825</v>
      </c>
      <c r="S815" s="35">
        <f t="shared" si="347"/>
        <v>8157.5942672259825</v>
      </c>
      <c r="T815" s="35">
        <f t="shared" si="348"/>
        <v>8.1575942672259831</v>
      </c>
      <c r="U815" s="134">
        <f>SUM($R$2:$R815)</f>
        <v>-586872.85057672986</v>
      </c>
      <c r="V815" s="134">
        <f t="shared" si="330"/>
        <v>586872.85057672986</v>
      </c>
      <c r="W815" s="35">
        <f t="shared" si="331"/>
        <v>-586.87285057672989</v>
      </c>
      <c r="X815" s="135">
        <f t="shared" si="332"/>
        <v>586.87285057672989</v>
      </c>
      <c r="Y815" s="150">
        <f t="shared" si="333"/>
        <v>927.42447569995579</v>
      </c>
      <c r="Z815" s="11">
        <f t="shared" si="334"/>
        <v>-8157.5942672259825</v>
      </c>
      <c r="AA815" s="12">
        <f>1/2*'Vehicle data and specs'!$C$6*$D815^2</f>
        <v>51441.826388888891</v>
      </c>
      <c r="AB815" s="113">
        <f t="shared" si="335"/>
        <v>51.441826388888892</v>
      </c>
      <c r="AC815" s="183">
        <f t="shared" si="349"/>
        <v>0.42063814618796824</v>
      </c>
      <c r="AD815" s="42">
        <f t="shared" si="336"/>
        <v>-0.16302023627131385</v>
      </c>
      <c r="AE815" s="42">
        <f t="shared" si="337"/>
        <v>0.16302023627131385</v>
      </c>
      <c r="AF815" s="153">
        <f t="shared" si="350"/>
        <v>0.2576179099166544</v>
      </c>
      <c r="AG815" s="156">
        <f t="shared" si="338"/>
        <v>469.49828046138396</v>
      </c>
      <c r="AH815" s="157">
        <f t="shared" si="339"/>
        <v>0.1304161890170511</v>
      </c>
      <c r="AI815" s="160">
        <f t="shared" si="340"/>
        <v>0</v>
      </c>
      <c r="AJ815" s="13">
        <f t="shared" si="341"/>
        <v>-9.1227180960243643</v>
      </c>
      <c r="AK815" s="13">
        <f t="shared" si="342"/>
        <v>9.1227180960243643</v>
      </c>
      <c r="AL815" s="161">
        <f t="shared" si="343"/>
        <v>-9.1227180960243643</v>
      </c>
    </row>
    <row r="816" spans="1:38" x14ac:dyDescent="0.45">
      <c r="A816" s="45" t="s">
        <v>2</v>
      </c>
      <c r="B816" s="17">
        <v>814</v>
      </c>
      <c r="C816" s="53">
        <v>225</v>
      </c>
      <c r="D816" s="59">
        <f t="shared" si="324"/>
        <v>9.8611111111111107</v>
      </c>
      <c r="E816" s="61">
        <v>35.5</v>
      </c>
      <c r="F816" s="83">
        <f t="shared" si="344"/>
        <v>-1.1944444444444446</v>
      </c>
      <c r="G816" s="84">
        <f t="shared" si="345"/>
        <v>-4.3000000000000007</v>
      </c>
      <c r="H816" s="93">
        <f>SUM($D$2:$D816)</f>
        <v>5380.3055555555611</v>
      </c>
      <c r="I816" s="94">
        <f t="shared" si="346"/>
        <v>8.6388888888886868</v>
      </c>
      <c r="J816" s="100">
        <f>'Vehicle data and specs'!$C$6*$F816</f>
        <v>-1010.5000000000001</v>
      </c>
      <c r="K816" s="8">
        <f>'Vehicle data and specs'!$C$6*9.81*'Vehicle data and specs'!$C$17</f>
        <v>82.99260000000001</v>
      </c>
      <c r="L816" s="10">
        <f>(1/2)*'Vehicle data and specs'!$C$20*'Vehicle data and specs'!$C$11*'Vehicle data and specs'!$C$13*$D816^2</f>
        <v>42.585704812885801</v>
      </c>
      <c r="M816" s="101">
        <f t="shared" si="325"/>
        <v>-884.92169518711432</v>
      </c>
      <c r="N816" s="111">
        <f t="shared" si="326"/>
        <v>1</v>
      </c>
      <c r="O816" s="120">
        <f t="shared" si="327"/>
        <v>0</v>
      </c>
      <c r="P816" s="11">
        <f>SUM($O$2:$O816)</f>
        <v>1514297.3262766856</v>
      </c>
      <c r="Q816" s="121">
        <f t="shared" si="328"/>
        <v>1514.2973262766857</v>
      </c>
      <c r="R816" s="133">
        <f t="shared" si="329"/>
        <v>-7644.7402000885031</v>
      </c>
      <c r="S816" s="35">
        <f t="shared" si="347"/>
        <v>7644.7402000885031</v>
      </c>
      <c r="T816" s="35">
        <f t="shared" si="348"/>
        <v>7.6447402000885027</v>
      </c>
      <c r="U816" s="134">
        <f>SUM($R$2:$R816)</f>
        <v>-594517.59077681834</v>
      </c>
      <c r="V816" s="134">
        <f t="shared" si="330"/>
        <v>594517.59077681834</v>
      </c>
      <c r="W816" s="35">
        <f t="shared" si="331"/>
        <v>-594.51759077681834</v>
      </c>
      <c r="X816" s="135">
        <f t="shared" si="332"/>
        <v>594.51759077681834</v>
      </c>
      <c r="Y816" s="150">
        <f t="shared" si="333"/>
        <v>919.77973549986734</v>
      </c>
      <c r="Z816" s="11">
        <f t="shared" si="334"/>
        <v>-7644.7402000885031</v>
      </c>
      <c r="AA816" s="12">
        <f>1/2*'Vehicle data and specs'!$C$6*$D816^2</f>
        <v>41133.159722222219</v>
      </c>
      <c r="AB816" s="113">
        <f t="shared" si="335"/>
        <v>41.133159722222217</v>
      </c>
      <c r="AC816" s="183">
        <f t="shared" si="349"/>
        <v>0.42063814618796824</v>
      </c>
      <c r="AD816" s="42">
        <f t="shared" si="336"/>
        <v>-0.16514377521578288</v>
      </c>
      <c r="AE816" s="42">
        <f t="shared" si="337"/>
        <v>0.16514377521578288</v>
      </c>
      <c r="AF816" s="153">
        <f t="shared" si="350"/>
        <v>0.25549437097218536</v>
      </c>
      <c r="AG816" s="156">
        <f t="shared" si="338"/>
        <v>475.61407262145468</v>
      </c>
      <c r="AH816" s="157">
        <f t="shared" si="339"/>
        <v>0.1321150201726263</v>
      </c>
      <c r="AI816" s="160">
        <f t="shared" si="340"/>
        <v>0</v>
      </c>
      <c r="AJ816" s="13">
        <f t="shared" si="341"/>
        <v>-8.7263111608729318</v>
      </c>
      <c r="AK816" s="13">
        <f t="shared" si="342"/>
        <v>8.7263111608729318</v>
      </c>
      <c r="AL816" s="161">
        <f t="shared" si="343"/>
        <v>-8.7263111608729318</v>
      </c>
    </row>
    <row r="817" spans="1:38" x14ac:dyDescent="0.45">
      <c r="A817" s="45" t="s">
        <v>2</v>
      </c>
      <c r="B817" s="17">
        <v>815</v>
      </c>
      <c r="C817" s="53">
        <v>226</v>
      </c>
      <c r="D817" s="59">
        <f t="shared" si="324"/>
        <v>8.6388888888888893</v>
      </c>
      <c r="E817" s="61">
        <v>31.1</v>
      </c>
      <c r="F817" s="83">
        <f t="shared" si="344"/>
        <v>-1.2777777777777777</v>
      </c>
      <c r="G817" s="84">
        <f t="shared" si="345"/>
        <v>-4.5999999999999996</v>
      </c>
      <c r="H817" s="93">
        <f>SUM($D$2:$D817)</f>
        <v>5388.9444444444498</v>
      </c>
      <c r="I817" s="94">
        <f t="shared" si="346"/>
        <v>7.3055555555556566</v>
      </c>
      <c r="J817" s="100">
        <f>'Vehicle data and specs'!$C$6*$F817</f>
        <v>-1081</v>
      </c>
      <c r="K817" s="8">
        <f>'Vehicle data and specs'!$C$6*9.81*'Vehicle data and specs'!$C$17</f>
        <v>82.99260000000001</v>
      </c>
      <c r="L817" s="10">
        <f>(1/2)*'Vehicle data and specs'!$C$20*'Vehicle data and specs'!$C$11*'Vehicle data and specs'!$C$13*$D817^2</f>
        <v>32.683451340663588</v>
      </c>
      <c r="M817" s="101">
        <f t="shared" si="325"/>
        <v>-965.32394865933634</v>
      </c>
      <c r="N817" s="111">
        <f t="shared" si="326"/>
        <v>1</v>
      </c>
      <c r="O817" s="120">
        <f t="shared" si="327"/>
        <v>0</v>
      </c>
      <c r="P817" s="11">
        <f>SUM($O$2:$O817)</f>
        <v>1514297.3262766856</v>
      </c>
      <c r="Q817" s="121">
        <f t="shared" si="328"/>
        <v>1514.2973262766857</v>
      </c>
      <c r="R817" s="133">
        <f t="shared" si="329"/>
        <v>-7052.2277360391381</v>
      </c>
      <c r="S817" s="35">
        <f t="shared" si="347"/>
        <v>7052.2277360391381</v>
      </c>
      <c r="T817" s="35">
        <f t="shared" si="348"/>
        <v>7.0522277360391383</v>
      </c>
      <c r="U817" s="134">
        <f>SUM($R$2:$R817)</f>
        <v>-601569.81851285743</v>
      </c>
      <c r="V817" s="134">
        <f t="shared" si="330"/>
        <v>601569.81851285743</v>
      </c>
      <c r="W817" s="35">
        <f t="shared" si="331"/>
        <v>-601.56981851285741</v>
      </c>
      <c r="X817" s="135">
        <f t="shared" si="332"/>
        <v>601.56981851285741</v>
      </c>
      <c r="Y817" s="150">
        <f t="shared" si="333"/>
        <v>912.72750776382827</v>
      </c>
      <c r="Z817" s="11">
        <f t="shared" si="334"/>
        <v>-7052.2277360391381</v>
      </c>
      <c r="AA817" s="12">
        <f>1/2*'Vehicle data and specs'!$C$6*$D817^2</f>
        <v>31568.659722222226</v>
      </c>
      <c r="AB817" s="113">
        <f t="shared" si="335"/>
        <v>31.568659722222225</v>
      </c>
      <c r="AC817" s="183">
        <f t="shared" si="349"/>
        <v>0.42063814618796824</v>
      </c>
      <c r="AD817" s="42">
        <f t="shared" si="336"/>
        <v>-0.16710272736468262</v>
      </c>
      <c r="AE817" s="42">
        <f t="shared" si="337"/>
        <v>0.16710272736468262</v>
      </c>
      <c r="AF817" s="153">
        <f t="shared" si="350"/>
        <v>0.25353541882328562</v>
      </c>
      <c r="AG817" s="156">
        <f t="shared" si="338"/>
        <v>481.25585481028594</v>
      </c>
      <c r="AH817" s="157">
        <f t="shared" si="339"/>
        <v>0.1336821818917461</v>
      </c>
      <c r="AI817" s="160">
        <f t="shared" si="340"/>
        <v>0</v>
      </c>
      <c r="AJ817" s="13">
        <f t="shared" si="341"/>
        <v>-8.3393263342514885</v>
      </c>
      <c r="AK817" s="13">
        <f t="shared" si="342"/>
        <v>8.3393263342514885</v>
      </c>
      <c r="AL817" s="161">
        <f t="shared" si="343"/>
        <v>-8.3393263342514885</v>
      </c>
    </row>
    <row r="818" spans="1:38" x14ac:dyDescent="0.45">
      <c r="A818" s="45" t="s">
        <v>2</v>
      </c>
      <c r="B818" s="17">
        <v>816</v>
      </c>
      <c r="C818" s="53">
        <v>227</v>
      </c>
      <c r="D818" s="59">
        <f t="shared" si="324"/>
        <v>7.3055555555555554</v>
      </c>
      <c r="E818" s="61">
        <v>26.3</v>
      </c>
      <c r="F818" s="83">
        <f t="shared" si="344"/>
        <v>-1.2777777777777781</v>
      </c>
      <c r="G818" s="84">
        <f t="shared" si="345"/>
        <v>-4.6000000000000014</v>
      </c>
      <c r="H818" s="93">
        <f>SUM($D$2:$D818)</f>
        <v>5396.2500000000055</v>
      </c>
      <c r="I818" s="94">
        <f t="shared" si="346"/>
        <v>6.0833333333330302</v>
      </c>
      <c r="J818" s="100">
        <f>'Vehicle data and specs'!$C$6*$F818</f>
        <v>-1081.0000000000002</v>
      </c>
      <c r="K818" s="8">
        <f>'Vehicle data and specs'!$C$6*9.81*'Vehicle data and specs'!$C$17</f>
        <v>82.99260000000001</v>
      </c>
      <c r="L818" s="10">
        <f>(1/2)*'Vehicle data and specs'!$C$20*'Vehicle data and specs'!$C$11*'Vehicle data and specs'!$C$13*$D818^2</f>
        <v>23.373224488811729</v>
      </c>
      <c r="M818" s="101">
        <f t="shared" si="325"/>
        <v>-974.63417551118846</v>
      </c>
      <c r="N818" s="111">
        <f t="shared" si="326"/>
        <v>1</v>
      </c>
      <c r="O818" s="120">
        <f t="shared" si="327"/>
        <v>0</v>
      </c>
      <c r="P818" s="11">
        <f>SUM($O$2:$O818)</f>
        <v>1514297.3262766856</v>
      </c>
      <c r="Q818" s="121">
        <f t="shared" si="328"/>
        <v>1514.2973262766857</v>
      </c>
      <c r="R818" s="133">
        <f t="shared" si="329"/>
        <v>-5929.024567692768</v>
      </c>
      <c r="S818" s="35">
        <f t="shared" si="347"/>
        <v>5929.024567692768</v>
      </c>
      <c r="T818" s="35">
        <f t="shared" si="348"/>
        <v>5.9290245676927675</v>
      </c>
      <c r="U818" s="134">
        <f>SUM($R$2:$R818)</f>
        <v>-607498.8430805502</v>
      </c>
      <c r="V818" s="134">
        <f t="shared" si="330"/>
        <v>607498.8430805502</v>
      </c>
      <c r="W818" s="35">
        <f t="shared" si="331"/>
        <v>-607.49884308055016</v>
      </c>
      <c r="X818" s="135">
        <f t="shared" si="332"/>
        <v>607.49884308055016</v>
      </c>
      <c r="Y818" s="150">
        <f t="shared" si="333"/>
        <v>906.79848319613552</v>
      </c>
      <c r="Z818" s="11">
        <f t="shared" si="334"/>
        <v>-5929.024567692768</v>
      </c>
      <c r="AA818" s="12">
        <f>1/2*'Vehicle data and specs'!$C$6*$D818^2</f>
        <v>22575.993055555555</v>
      </c>
      <c r="AB818" s="113">
        <f t="shared" si="335"/>
        <v>22.575993055555553</v>
      </c>
      <c r="AC818" s="183">
        <f t="shared" si="349"/>
        <v>0.42063814618796824</v>
      </c>
      <c r="AD818" s="42">
        <f t="shared" si="336"/>
        <v>-0.16874967863348617</v>
      </c>
      <c r="AE818" s="42">
        <f t="shared" si="337"/>
        <v>0.16874967863348617</v>
      </c>
      <c r="AF818" s="153">
        <f t="shared" si="350"/>
        <v>0.25188846755448208</v>
      </c>
      <c r="AG818" s="156">
        <f t="shared" si="338"/>
        <v>485.99907446444013</v>
      </c>
      <c r="AH818" s="157">
        <f t="shared" si="339"/>
        <v>0.13499974290678893</v>
      </c>
      <c r="AI818" s="160">
        <f t="shared" si="340"/>
        <v>0</v>
      </c>
      <c r="AJ818" s="13">
        <f t="shared" si="341"/>
        <v>-7.1202441155400713</v>
      </c>
      <c r="AK818" s="13">
        <f t="shared" si="342"/>
        <v>7.1202441155400713</v>
      </c>
      <c r="AL818" s="161">
        <f t="shared" si="343"/>
        <v>-7.1202441155400713</v>
      </c>
    </row>
    <row r="819" spans="1:38" x14ac:dyDescent="0.45">
      <c r="A819" s="45" t="s">
        <v>2</v>
      </c>
      <c r="B819" s="17">
        <v>817</v>
      </c>
      <c r="C819" s="53">
        <v>228</v>
      </c>
      <c r="D819" s="59">
        <f t="shared" si="324"/>
        <v>6.083333333333333</v>
      </c>
      <c r="E819" s="61">
        <v>21.9</v>
      </c>
      <c r="F819" s="83">
        <f t="shared" si="344"/>
        <v>-1.1527777777777779</v>
      </c>
      <c r="G819" s="84">
        <f t="shared" si="345"/>
        <v>-4.1500000000000004</v>
      </c>
      <c r="H819" s="93">
        <f>SUM($D$2:$D819)</f>
        <v>5402.3333333333385</v>
      </c>
      <c r="I819" s="94">
        <f t="shared" si="346"/>
        <v>5</v>
      </c>
      <c r="J819" s="100">
        <f>'Vehicle data and specs'!$C$6*$F819</f>
        <v>-975.25000000000011</v>
      </c>
      <c r="K819" s="8">
        <f>'Vehicle data and specs'!$C$6*9.81*'Vehicle data and specs'!$C$17</f>
        <v>82.99260000000001</v>
      </c>
      <c r="L819" s="10">
        <f>(1/2)*'Vehicle data and specs'!$C$20*'Vehicle data and specs'!$C$11*'Vehicle data and specs'!$C$13*$D819^2</f>
        <v>16.20672873263889</v>
      </c>
      <c r="M819" s="101">
        <f t="shared" si="325"/>
        <v>-876.05067126736117</v>
      </c>
      <c r="N819" s="111">
        <f t="shared" si="326"/>
        <v>1</v>
      </c>
      <c r="O819" s="120">
        <f t="shared" si="327"/>
        <v>0</v>
      </c>
      <c r="P819" s="11">
        <f>SUM($O$2:$O819)</f>
        <v>1514297.3262766856</v>
      </c>
      <c r="Q819" s="121">
        <f t="shared" si="328"/>
        <v>1514.2973262766857</v>
      </c>
      <c r="R819" s="133">
        <f t="shared" si="329"/>
        <v>-4380.2533563368061</v>
      </c>
      <c r="S819" s="35">
        <f t="shared" si="347"/>
        <v>4380.2533563368061</v>
      </c>
      <c r="T819" s="35">
        <f t="shared" si="348"/>
        <v>4.380253356336806</v>
      </c>
      <c r="U819" s="134">
        <f>SUM($R$2:$R819)</f>
        <v>-611879.09643688705</v>
      </c>
      <c r="V819" s="134">
        <f t="shared" si="330"/>
        <v>611879.09643688705</v>
      </c>
      <c r="W819" s="35">
        <f t="shared" si="331"/>
        <v>-611.87909643688704</v>
      </c>
      <c r="X819" s="135">
        <f t="shared" si="332"/>
        <v>611.87909643688704</v>
      </c>
      <c r="Y819" s="150">
        <f t="shared" si="333"/>
        <v>902.41822983979864</v>
      </c>
      <c r="Z819" s="11">
        <f t="shared" si="334"/>
        <v>-4380.2533563368061</v>
      </c>
      <c r="AA819" s="12">
        <f>1/2*'Vehicle data and specs'!$C$6*$D819^2</f>
        <v>15653.9375</v>
      </c>
      <c r="AB819" s="113">
        <f t="shared" si="335"/>
        <v>15.6539375</v>
      </c>
      <c r="AC819" s="183">
        <f t="shared" si="349"/>
        <v>0.42063814618796824</v>
      </c>
      <c r="AD819" s="42">
        <f t="shared" si="336"/>
        <v>-0.16996641567691306</v>
      </c>
      <c r="AE819" s="42">
        <f t="shared" si="337"/>
        <v>0.16996641567691306</v>
      </c>
      <c r="AF819" s="153">
        <f t="shared" si="350"/>
        <v>0.25067173051105518</v>
      </c>
      <c r="AG819" s="156">
        <f t="shared" si="338"/>
        <v>489.50327714950964</v>
      </c>
      <c r="AH819" s="157">
        <f t="shared" si="339"/>
        <v>0.13597313254153046</v>
      </c>
      <c r="AI819" s="160">
        <f t="shared" si="340"/>
        <v>0</v>
      </c>
      <c r="AJ819" s="13">
        <f t="shared" si="341"/>
        <v>-5.3293082502097802</v>
      </c>
      <c r="AK819" s="13">
        <f t="shared" si="342"/>
        <v>5.3293082502097802</v>
      </c>
      <c r="AL819" s="161">
        <f t="shared" si="343"/>
        <v>-5.3293082502097802</v>
      </c>
    </row>
    <row r="820" spans="1:38" x14ac:dyDescent="0.45">
      <c r="A820" s="46" t="s">
        <v>2</v>
      </c>
      <c r="B820" s="17">
        <v>818</v>
      </c>
      <c r="C820" s="53">
        <v>229</v>
      </c>
      <c r="D820" s="59">
        <f t="shared" si="324"/>
        <v>5</v>
      </c>
      <c r="E820" s="61">
        <v>18</v>
      </c>
      <c r="F820" s="83">
        <f t="shared" si="344"/>
        <v>-0.68055555555555536</v>
      </c>
      <c r="G820" s="84">
        <f t="shared" si="345"/>
        <v>-2.4499999999999993</v>
      </c>
      <c r="H820" s="93">
        <f>SUM($D$2:$D820)</f>
        <v>5407.3333333333385</v>
      </c>
      <c r="I820" s="94">
        <f t="shared" si="346"/>
        <v>4.7222222222226264</v>
      </c>
      <c r="J820" s="100">
        <f>'Vehicle data and specs'!$C$6*$F820</f>
        <v>-575.74999999999989</v>
      </c>
      <c r="K820" s="8">
        <f>'Vehicle data and specs'!$C$6*9.81*'Vehicle data and specs'!$C$17</f>
        <v>82.99260000000001</v>
      </c>
      <c r="L820" s="10">
        <f>(1/2)*'Vehicle data and specs'!$C$20*'Vehicle data and specs'!$C$11*'Vehicle data and specs'!$C$13*$D820^2</f>
        <v>10.948437500000001</v>
      </c>
      <c r="M820" s="101">
        <f t="shared" si="325"/>
        <v>-481.80896249999984</v>
      </c>
      <c r="N820" s="111">
        <f t="shared" si="326"/>
        <v>1</v>
      </c>
      <c r="O820" s="120">
        <f t="shared" si="327"/>
        <v>0</v>
      </c>
      <c r="P820" s="11">
        <f>SUM($O$2:$O820)</f>
        <v>1514297.3262766856</v>
      </c>
      <c r="Q820" s="121">
        <f t="shared" si="328"/>
        <v>1514.2973262766857</v>
      </c>
      <c r="R820" s="133">
        <f t="shared" si="329"/>
        <v>-2275.2089895835275</v>
      </c>
      <c r="S820" s="35">
        <f t="shared" si="347"/>
        <v>2275.2089895835275</v>
      </c>
      <c r="T820" s="35">
        <f t="shared" si="348"/>
        <v>2.2752089895835272</v>
      </c>
      <c r="U820" s="134">
        <f>SUM($R$2:$R820)</f>
        <v>-614154.30542647059</v>
      </c>
      <c r="V820" s="134">
        <f t="shared" si="330"/>
        <v>614154.30542647059</v>
      </c>
      <c r="W820" s="35">
        <f t="shared" si="331"/>
        <v>-614.15430542647061</v>
      </c>
      <c r="X820" s="135">
        <f t="shared" si="332"/>
        <v>614.15430542647061</v>
      </c>
      <c r="Y820" s="150">
        <f t="shared" si="333"/>
        <v>900.14302085021507</v>
      </c>
      <c r="Z820" s="11">
        <f t="shared" si="334"/>
        <v>-2275.2089895835275</v>
      </c>
      <c r="AA820" s="12">
        <f>1/2*'Vehicle data and specs'!$C$6*$D820^2</f>
        <v>10575</v>
      </c>
      <c r="AB820" s="113">
        <f t="shared" si="335"/>
        <v>10.574999999999999</v>
      </c>
      <c r="AC820" s="183">
        <f t="shared" si="349"/>
        <v>0.42063814618796824</v>
      </c>
      <c r="AD820" s="42">
        <f t="shared" si="336"/>
        <v>-0.17059841817401961</v>
      </c>
      <c r="AE820" s="42">
        <f t="shared" si="337"/>
        <v>0.17059841817401961</v>
      </c>
      <c r="AF820" s="153">
        <f t="shared" si="350"/>
        <v>0.25003972801394864</v>
      </c>
      <c r="AG820" s="156">
        <f t="shared" si="338"/>
        <v>491.32344434117653</v>
      </c>
      <c r="AH820" s="157">
        <f t="shared" si="339"/>
        <v>0.13647873453921569</v>
      </c>
      <c r="AI820" s="160">
        <f t="shared" si="340"/>
        <v>0</v>
      </c>
      <c r="AJ820" s="13">
        <f t="shared" si="341"/>
        <v>-2.4090448124999995</v>
      </c>
      <c r="AK820" s="13">
        <f t="shared" si="342"/>
        <v>2.4090448124999995</v>
      </c>
      <c r="AL820" s="161">
        <f t="shared" si="343"/>
        <v>-2.4090448124999995</v>
      </c>
    </row>
    <row r="821" spans="1:38" x14ac:dyDescent="0.45">
      <c r="A821" s="45" t="s">
        <v>2</v>
      </c>
      <c r="B821" s="17">
        <v>819</v>
      </c>
      <c r="C821" s="53">
        <v>230</v>
      </c>
      <c r="D821" s="59">
        <f t="shared" si="324"/>
        <v>4.7222222222222223</v>
      </c>
      <c r="E821" s="61">
        <v>17</v>
      </c>
      <c r="F821" s="83">
        <f t="shared" si="344"/>
        <v>0</v>
      </c>
      <c r="G821" s="84">
        <f t="shared" si="345"/>
        <v>0</v>
      </c>
      <c r="H821" s="93">
        <f>SUM($D$2:$D821)</f>
        <v>5412.0555555555611</v>
      </c>
      <c r="I821" s="94">
        <f t="shared" si="346"/>
        <v>5</v>
      </c>
      <c r="J821" s="100">
        <f>'Vehicle data and specs'!$C$6*$F821</f>
        <v>0</v>
      </c>
      <c r="K821" s="8">
        <f>'Vehicle data and specs'!$C$6*9.81*'Vehicle data and specs'!$C$17</f>
        <v>82.99260000000001</v>
      </c>
      <c r="L821" s="10">
        <f>(1/2)*'Vehicle data and specs'!$C$20*'Vehicle data and specs'!$C$11*'Vehicle data and specs'!$C$13*$D821^2</f>
        <v>9.7657359182098773</v>
      </c>
      <c r="M821" s="101">
        <f t="shared" si="325"/>
        <v>92.758335918209895</v>
      </c>
      <c r="N821" s="111">
        <f t="shared" si="326"/>
        <v>0</v>
      </c>
      <c r="O821" s="120">
        <f t="shared" si="327"/>
        <v>0</v>
      </c>
      <c r="P821" s="11">
        <f>SUM($O$2:$O821)</f>
        <v>1514297.3262766856</v>
      </c>
      <c r="Q821" s="121">
        <f t="shared" si="328"/>
        <v>1514.2973262766857</v>
      </c>
      <c r="R821" s="133">
        <f t="shared" si="329"/>
        <v>0</v>
      </c>
      <c r="S821" s="35">
        <f t="shared" si="347"/>
        <v>0</v>
      </c>
      <c r="T821" s="35">
        <f t="shared" si="348"/>
        <v>0</v>
      </c>
      <c r="U821" s="134">
        <f>SUM($R$2:$R821)</f>
        <v>-614154.30542647059</v>
      </c>
      <c r="V821" s="134">
        <f t="shared" si="330"/>
        <v>614154.30542647059</v>
      </c>
      <c r="W821" s="35">
        <f t="shared" si="331"/>
        <v>-614.15430542647061</v>
      </c>
      <c r="X821" s="135">
        <f t="shared" si="332"/>
        <v>614.15430542647061</v>
      </c>
      <c r="Y821" s="150">
        <f t="shared" si="333"/>
        <v>900.14302085021507</v>
      </c>
      <c r="Z821" s="11">
        <f t="shared" si="334"/>
        <v>0</v>
      </c>
      <c r="AA821" s="12">
        <f>1/2*'Vehicle data and specs'!$C$6*$D821^2</f>
        <v>9432.6388888888887</v>
      </c>
      <c r="AB821" s="113">
        <f t="shared" si="335"/>
        <v>9.4326388888888886</v>
      </c>
      <c r="AC821" s="183">
        <f t="shared" si="349"/>
        <v>0.42063814618796824</v>
      </c>
      <c r="AD821" s="42">
        <f t="shared" si="336"/>
        <v>-0.17059841817401961</v>
      </c>
      <c r="AE821" s="42">
        <f t="shared" si="337"/>
        <v>0.17059841817401961</v>
      </c>
      <c r="AF821" s="153">
        <f t="shared" si="350"/>
        <v>0.25003972801394864</v>
      </c>
      <c r="AG821" s="156">
        <f t="shared" si="338"/>
        <v>491.32344434117653</v>
      </c>
      <c r="AH821" s="157">
        <f t="shared" si="339"/>
        <v>0.13647873453921569</v>
      </c>
      <c r="AI821" s="160">
        <f t="shared" si="340"/>
        <v>0.4380254751693245</v>
      </c>
      <c r="AJ821" s="13">
        <f t="shared" si="341"/>
        <v>0</v>
      </c>
      <c r="AK821" s="13">
        <f t="shared" si="342"/>
        <v>0</v>
      </c>
      <c r="AL821" s="161">
        <f t="shared" si="343"/>
        <v>0.4380254751693245</v>
      </c>
    </row>
    <row r="822" spans="1:38" x14ac:dyDescent="0.45">
      <c r="A822" s="45" t="s">
        <v>2</v>
      </c>
      <c r="B822" s="17">
        <v>820</v>
      </c>
      <c r="C822" s="53">
        <v>231</v>
      </c>
      <c r="D822" s="59">
        <f t="shared" si="324"/>
        <v>5</v>
      </c>
      <c r="E822" s="61">
        <v>18</v>
      </c>
      <c r="F822" s="83">
        <f t="shared" si="344"/>
        <v>0.61111111111111094</v>
      </c>
      <c r="G822" s="84">
        <f t="shared" si="345"/>
        <v>2.1999999999999993</v>
      </c>
      <c r="H822" s="93">
        <f>SUM($D$2:$D822)</f>
        <v>5417.0555555555611</v>
      </c>
      <c r="I822" s="94">
        <f t="shared" si="346"/>
        <v>5.9444444444443434</v>
      </c>
      <c r="J822" s="100">
        <f>'Vehicle data and specs'!$C$6*$F822</f>
        <v>516.99999999999989</v>
      </c>
      <c r="K822" s="8">
        <f>'Vehicle data and specs'!$C$6*9.81*'Vehicle data and specs'!$C$17</f>
        <v>82.99260000000001</v>
      </c>
      <c r="L822" s="10">
        <f>(1/2)*'Vehicle data and specs'!$C$20*'Vehicle data and specs'!$C$11*'Vehicle data and specs'!$C$13*$D822^2</f>
        <v>10.948437500000001</v>
      </c>
      <c r="M822" s="101">
        <f t="shared" si="325"/>
        <v>610.94103749999988</v>
      </c>
      <c r="N822" s="111">
        <f t="shared" si="326"/>
        <v>0</v>
      </c>
      <c r="O822" s="120">
        <f t="shared" si="327"/>
        <v>3631.7050562499376</v>
      </c>
      <c r="P822" s="11">
        <f>SUM($O$2:$O822)</f>
        <v>1517929.0313329354</v>
      </c>
      <c r="Q822" s="121">
        <f t="shared" si="328"/>
        <v>1517.9290313329354</v>
      </c>
      <c r="R822" s="133">
        <f t="shared" si="329"/>
        <v>0</v>
      </c>
      <c r="S822" s="35">
        <f t="shared" si="347"/>
        <v>0</v>
      </c>
      <c r="T822" s="35">
        <f t="shared" si="348"/>
        <v>0</v>
      </c>
      <c r="U822" s="134">
        <f>SUM($R$2:$R822)</f>
        <v>-614154.30542647059</v>
      </c>
      <c r="V822" s="134">
        <f t="shared" si="330"/>
        <v>614154.30542647059</v>
      </c>
      <c r="W822" s="35">
        <f t="shared" si="331"/>
        <v>-614.15430542647061</v>
      </c>
      <c r="X822" s="135">
        <f t="shared" si="332"/>
        <v>614.15430542647061</v>
      </c>
      <c r="Y822" s="150">
        <f t="shared" si="333"/>
        <v>903.77472590646482</v>
      </c>
      <c r="Z822" s="11">
        <f t="shared" si="334"/>
        <v>3631.7050562499376</v>
      </c>
      <c r="AA822" s="12">
        <f>1/2*'Vehicle data and specs'!$C$6*$D822^2</f>
        <v>10575</v>
      </c>
      <c r="AB822" s="113">
        <f t="shared" si="335"/>
        <v>10.574999999999999</v>
      </c>
      <c r="AC822" s="183">
        <f t="shared" si="349"/>
        <v>0.42164695314803763</v>
      </c>
      <c r="AD822" s="42">
        <f t="shared" si="336"/>
        <v>-0.17059841817401961</v>
      </c>
      <c r="AE822" s="42">
        <f t="shared" si="337"/>
        <v>0.17059841817401961</v>
      </c>
      <c r="AF822" s="153">
        <f t="shared" si="350"/>
        <v>0.25104853497401802</v>
      </c>
      <c r="AG822" s="156">
        <f t="shared" si="338"/>
        <v>491.32344434117653</v>
      </c>
      <c r="AH822" s="157">
        <f t="shared" si="339"/>
        <v>0.13647873453921569</v>
      </c>
      <c r="AI822" s="160">
        <f t="shared" si="340"/>
        <v>3.0547051874999993</v>
      </c>
      <c r="AJ822" s="13">
        <f t="shared" si="341"/>
        <v>0</v>
      </c>
      <c r="AK822" s="13">
        <f t="shared" si="342"/>
        <v>0</v>
      </c>
      <c r="AL822" s="161">
        <f t="shared" si="343"/>
        <v>3.0547051874999993</v>
      </c>
    </row>
    <row r="823" spans="1:38" x14ac:dyDescent="0.45">
      <c r="A823" s="45" t="s">
        <v>2</v>
      </c>
      <c r="B823" s="17">
        <v>821</v>
      </c>
      <c r="C823" s="53">
        <v>232</v>
      </c>
      <c r="D823" s="59">
        <f t="shared" si="324"/>
        <v>5.9444444444444438</v>
      </c>
      <c r="E823" s="61">
        <v>21.4</v>
      </c>
      <c r="F823" s="83">
        <f t="shared" si="344"/>
        <v>0.94444444444444453</v>
      </c>
      <c r="G823" s="84">
        <f t="shared" si="345"/>
        <v>3.4000000000000004</v>
      </c>
      <c r="H823" s="93">
        <f>SUM($D$2:$D823)</f>
        <v>5423.0000000000055</v>
      </c>
      <c r="I823" s="94">
        <f t="shared" si="346"/>
        <v>6.8888888888886868</v>
      </c>
      <c r="J823" s="100">
        <f>'Vehicle data and specs'!$C$6*$F823</f>
        <v>799.00000000000011</v>
      </c>
      <c r="K823" s="8">
        <f>'Vehicle data and specs'!$C$6*9.81*'Vehicle data and specs'!$C$17</f>
        <v>82.99260000000001</v>
      </c>
      <c r="L823" s="10">
        <f>(1/2)*'Vehicle data and specs'!$C$20*'Vehicle data and specs'!$C$11*'Vehicle data and specs'!$C$13*$D823^2</f>
        <v>15.475143325617282</v>
      </c>
      <c r="M823" s="101">
        <f t="shared" si="325"/>
        <v>897.46774332561745</v>
      </c>
      <c r="N823" s="111">
        <f t="shared" si="326"/>
        <v>0</v>
      </c>
      <c r="O823" s="120">
        <f t="shared" si="327"/>
        <v>6182.55556513185</v>
      </c>
      <c r="P823" s="11">
        <f>SUM($O$2:$O823)</f>
        <v>1524111.5868980673</v>
      </c>
      <c r="Q823" s="121">
        <f t="shared" si="328"/>
        <v>1524.1115868980673</v>
      </c>
      <c r="R823" s="133">
        <f t="shared" si="329"/>
        <v>0</v>
      </c>
      <c r="S823" s="35">
        <f t="shared" si="347"/>
        <v>0</v>
      </c>
      <c r="T823" s="35">
        <f t="shared" si="348"/>
        <v>0</v>
      </c>
      <c r="U823" s="134">
        <f>SUM($R$2:$R823)</f>
        <v>-614154.30542647059</v>
      </c>
      <c r="V823" s="134">
        <f t="shared" si="330"/>
        <v>614154.30542647059</v>
      </c>
      <c r="W823" s="35">
        <f t="shared" si="331"/>
        <v>-614.15430542647061</v>
      </c>
      <c r="X823" s="135">
        <f t="shared" si="332"/>
        <v>614.15430542647061</v>
      </c>
      <c r="Y823" s="150">
        <f t="shared" si="333"/>
        <v>909.95728147159673</v>
      </c>
      <c r="Z823" s="11">
        <f t="shared" si="334"/>
        <v>6182.55556513185</v>
      </c>
      <c r="AA823" s="12">
        <f>1/2*'Vehicle data and specs'!$C$6*$D823^2</f>
        <v>14947.305555555551</v>
      </c>
      <c r="AB823" s="113">
        <f t="shared" si="335"/>
        <v>14.947305555555552</v>
      </c>
      <c r="AC823" s="183">
        <f t="shared" si="349"/>
        <v>0.42336432969390758</v>
      </c>
      <c r="AD823" s="42">
        <f t="shared" si="336"/>
        <v>-0.17059841817401961</v>
      </c>
      <c r="AE823" s="42">
        <f t="shared" si="337"/>
        <v>0.17059841817401961</v>
      </c>
      <c r="AF823" s="153">
        <f t="shared" si="350"/>
        <v>0.25276591151988798</v>
      </c>
      <c r="AG823" s="156">
        <f t="shared" si="338"/>
        <v>491.32344434117653</v>
      </c>
      <c r="AH823" s="157">
        <f t="shared" si="339"/>
        <v>0.13647873453921569</v>
      </c>
      <c r="AI823" s="160">
        <f t="shared" si="340"/>
        <v>5.3349471408800584</v>
      </c>
      <c r="AJ823" s="13">
        <f t="shared" si="341"/>
        <v>0</v>
      </c>
      <c r="AK823" s="13">
        <f t="shared" si="342"/>
        <v>0</v>
      </c>
      <c r="AL823" s="161">
        <f t="shared" si="343"/>
        <v>5.3349471408800584</v>
      </c>
    </row>
    <row r="824" spans="1:38" x14ac:dyDescent="0.45">
      <c r="A824" s="45" t="s">
        <v>2</v>
      </c>
      <c r="B824" s="17">
        <v>822</v>
      </c>
      <c r="C824" s="53">
        <v>233</v>
      </c>
      <c r="D824" s="59">
        <f t="shared" si="324"/>
        <v>6.8888888888888893</v>
      </c>
      <c r="E824" s="61">
        <v>24.8</v>
      </c>
      <c r="F824" s="83">
        <f t="shared" si="344"/>
        <v>0.90277777777777779</v>
      </c>
      <c r="G824" s="84">
        <f t="shared" si="345"/>
        <v>3.25</v>
      </c>
      <c r="H824" s="93">
        <f>SUM($D$2:$D824)</f>
        <v>5429.8888888888941</v>
      </c>
      <c r="I824" s="94">
        <f t="shared" si="346"/>
        <v>7.75</v>
      </c>
      <c r="J824" s="100">
        <f>'Vehicle data and specs'!$C$6*$F824</f>
        <v>763.75</v>
      </c>
      <c r="K824" s="8">
        <f>'Vehicle data and specs'!$C$6*9.81*'Vehicle data and specs'!$C$17</f>
        <v>82.99260000000001</v>
      </c>
      <c r="L824" s="10">
        <f>(1/2)*'Vehicle data and specs'!$C$20*'Vehicle data and specs'!$C$11*'Vehicle data and specs'!$C$13*$D824^2</f>
        <v>20.783108024691362</v>
      </c>
      <c r="M824" s="101">
        <f t="shared" si="325"/>
        <v>867.52570802469143</v>
      </c>
      <c r="N824" s="111">
        <f t="shared" si="326"/>
        <v>0</v>
      </c>
      <c r="O824" s="120">
        <f t="shared" si="327"/>
        <v>6723.3242371913584</v>
      </c>
      <c r="P824" s="11">
        <f>SUM($O$2:$O824)</f>
        <v>1530834.9111352586</v>
      </c>
      <c r="Q824" s="121">
        <f t="shared" si="328"/>
        <v>1530.8349111352586</v>
      </c>
      <c r="R824" s="133">
        <f t="shared" si="329"/>
        <v>0</v>
      </c>
      <c r="S824" s="35">
        <f t="shared" si="347"/>
        <v>0</v>
      </c>
      <c r="T824" s="35">
        <f t="shared" si="348"/>
        <v>0</v>
      </c>
      <c r="U824" s="134">
        <f>SUM($R$2:$R824)</f>
        <v>-614154.30542647059</v>
      </c>
      <c r="V824" s="134">
        <f t="shared" si="330"/>
        <v>614154.30542647059</v>
      </c>
      <c r="W824" s="35">
        <f t="shared" si="331"/>
        <v>-614.15430542647061</v>
      </c>
      <c r="X824" s="135">
        <f t="shared" si="332"/>
        <v>614.15430542647061</v>
      </c>
      <c r="Y824" s="150">
        <f t="shared" si="333"/>
        <v>916.68060570878799</v>
      </c>
      <c r="Z824" s="11">
        <f t="shared" si="334"/>
        <v>6723.3242371913584</v>
      </c>
      <c r="AA824" s="12">
        <f>1/2*'Vehicle data and specs'!$C$6*$D824^2</f>
        <v>20074.222222222226</v>
      </c>
      <c r="AB824" s="113">
        <f t="shared" si="335"/>
        <v>20.074222222222225</v>
      </c>
      <c r="AC824" s="183">
        <f t="shared" si="349"/>
        <v>0.42523191975979407</v>
      </c>
      <c r="AD824" s="42">
        <f t="shared" si="336"/>
        <v>-0.17059841817401961</v>
      </c>
      <c r="AE824" s="42">
        <f t="shared" si="337"/>
        <v>0.17059841817401961</v>
      </c>
      <c r="AF824" s="153">
        <f t="shared" si="350"/>
        <v>0.25463350158577447</v>
      </c>
      <c r="AG824" s="156">
        <f t="shared" si="338"/>
        <v>491.32344434117653</v>
      </c>
      <c r="AH824" s="157">
        <f t="shared" si="339"/>
        <v>0.13647873453921569</v>
      </c>
      <c r="AI824" s="160">
        <f t="shared" si="340"/>
        <v>5.9762882108367643</v>
      </c>
      <c r="AJ824" s="13">
        <f t="shared" si="341"/>
        <v>0</v>
      </c>
      <c r="AK824" s="13">
        <f t="shared" si="342"/>
        <v>0</v>
      </c>
      <c r="AL824" s="161">
        <f t="shared" si="343"/>
        <v>5.9762882108367643</v>
      </c>
    </row>
    <row r="825" spans="1:38" x14ac:dyDescent="0.45">
      <c r="A825" s="45" t="s">
        <v>2</v>
      </c>
      <c r="B825" s="17">
        <v>823</v>
      </c>
      <c r="C825" s="53">
        <v>234</v>
      </c>
      <c r="D825" s="59">
        <f t="shared" si="324"/>
        <v>7.7499999999999991</v>
      </c>
      <c r="E825" s="61">
        <v>27.9</v>
      </c>
      <c r="F825" s="83">
        <f t="shared" si="344"/>
        <v>0.83333333333333326</v>
      </c>
      <c r="G825" s="84">
        <f t="shared" si="345"/>
        <v>3</v>
      </c>
      <c r="H825" s="93">
        <f>SUM($D$2:$D825)</f>
        <v>5437.6388888888941</v>
      </c>
      <c r="I825" s="94">
        <f t="shared" si="346"/>
        <v>8.5555555555556566</v>
      </c>
      <c r="J825" s="100">
        <f>'Vehicle data and specs'!$C$6*$F825</f>
        <v>704.99999999999989</v>
      </c>
      <c r="K825" s="8">
        <f>'Vehicle data and specs'!$C$6*9.81*'Vehicle data and specs'!$C$17</f>
        <v>82.99260000000001</v>
      </c>
      <c r="L825" s="10">
        <f>(1/2)*'Vehicle data and specs'!$C$20*'Vehicle data and specs'!$C$11*'Vehicle data and specs'!$C$13*$D825^2</f>
        <v>26.303621093749996</v>
      </c>
      <c r="M825" s="101">
        <f t="shared" si="325"/>
        <v>814.29622109374986</v>
      </c>
      <c r="N825" s="111">
        <f t="shared" si="326"/>
        <v>0</v>
      </c>
      <c r="O825" s="120">
        <f t="shared" si="327"/>
        <v>6966.7565582466086</v>
      </c>
      <c r="P825" s="11">
        <f>SUM($O$2:$O825)</f>
        <v>1537801.6676935053</v>
      </c>
      <c r="Q825" s="121">
        <f t="shared" si="328"/>
        <v>1537.8016676935054</v>
      </c>
      <c r="R825" s="133">
        <f t="shared" si="329"/>
        <v>0</v>
      </c>
      <c r="S825" s="35">
        <f t="shared" si="347"/>
        <v>0</v>
      </c>
      <c r="T825" s="35">
        <f t="shared" si="348"/>
        <v>0</v>
      </c>
      <c r="U825" s="134">
        <f>SUM($R$2:$R825)</f>
        <v>-614154.30542647059</v>
      </c>
      <c r="V825" s="134">
        <f t="shared" si="330"/>
        <v>614154.30542647059</v>
      </c>
      <c r="W825" s="35">
        <f t="shared" si="331"/>
        <v>-614.15430542647061</v>
      </c>
      <c r="X825" s="135">
        <f t="shared" si="332"/>
        <v>614.15430542647061</v>
      </c>
      <c r="Y825" s="150">
        <f t="shared" si="333"/>
        <v>923.64736226703474</v>
      </c>
      <c r="Z825" s="11">
        <f t="shared" si="334"/>
        <v>6966.7565582466086</v>
      </c>
      <c r="AA825" s="12">
        <f>1/2*'Vehicle data and specs'!$C$6*$D825^2</f>
        <v>25406.437499999993</v>
      </c>
      <c r="AB825" s="113">
        <f t="shared" si="335"/>
        <v>25.406437499999992</v>
      </c>
      <c r="AC825" s="183">
        <f t="shared" si="349"/>
        <v>0.42716712991486261</v>
      </c>
      <c r="AD825" s="42">
        <f t="shared" si="336"/>
        <v>-0.17059841817401961</v>
      </c>
      <c r="AE825" s="42">
        <f t="shared" si="337"/>
        <v>0.17059841817401961</v>
      </c>
      <c r="AF825" s="153">
        <f t="shared" si="350"/>
        <v>0.256568711740843</v>
      </c>
      <c r="AG825" s="156">
        <f t="shared" si="338"/>
        <v>491.32344434117653</v>
      </c>
      <c r="AH825" s="157">
        <f t="shared" si="339"/>
        <v>0.13647873453921569</v>
      </c>
      <c r="AI825" s="160">
        <f t="shared" si="340"/>
        <v>6.3107957134765611</v>
      </c>
      <c r="AJ825" s="13">
        <f t="shared" si="341"/>
        <v>0</v>
      </c>
      <c r="AK825" s="13">
        <f t="shared" si="342"/>
        <v>0</v>
      </c>
      <c r="AL825" s="161">
        <f t="shared" si="343"/>
        <v>6.3107957134765611</v>
      </c>
    </row>
    <row r="826" spans="1:38" x14ac:dyDescent="0.45">
      <c r="A826" s="45" t="s">
        <v>2</v>
      </c>
      <c r="B826" s="17">
        <v>824</v>
      </c>
      <c r="C826" s="53">
        <v>235</v>
      </c>
      <c r="D826" s="59">
        <f t="shared" si="324"/>
        <v>8.5555555555555554</v>
      </c>
      <c r="E826" s="61">
        <v>30.8</v>
      </c>
      <c r="F826" s="83">
        <f t="shared" si="344"/>
        <v>0.70833333333333348</v>
      </c>
      <c r="G826" s="84">
        <f t="shared" si="345"/>
        <v>2.5500000000000007</v>
      </c>
      <c r="H826" s="93">
        <f>SUM($D$2:$D826)</f>
        <v>5446.1944444444498</v>
      </c>
      <c r="I826" s="94">
        <f t="shared" si="346"/>
        <v>9.1666666666669698</v>
      </c>
      <c r="J826" s="100">
        <f>'Vehicle data and specs'!$C$6*$F826</f>
        <v>599.25000000000011</v>
      </c>
      <c r="K826" s="8">
        <f>'Vehicle data and specs'!$C$6*9.81*'Vehicle data and specs'!$C$17</f>
        <v>82.99260000000001</v>
      </c>
      <c r="L826" s="10">
        <f>(1/2)*'Vehicle data and specs'!$C$20*'Vehicle data and specs'!$C$11*'Vehicle data and specs'!$C$13*$D826^2</f>
        <v>32.055943672839511</v>
      </c>
      <c r="M826" s="101">
        <f t="shared" si="325"/>
        <v>714.29854367283963</v>
      </c>
      <c r="N826" s="111">
        <f t="shared" si="326"/>
        <v>0</v>
      </c>
      <c r="O826" s="120">
        <f t="shared" si="327"/>
        <v>6547.7366503345802</v>
      </c>
      <c r="P826" s="11">
        <f>SUM($O$2:$O826)</f>
        <v>1544349.40434384</v>
      </c>
      <c r="Q826" s="121">
        <f t="shared" si="328"/>
        <v>1544.34940434384</v>
      </c>
      <c r="R826" s="133">
        <f t="shared" si="329"/>
        <v>0</v>
      </c>
      <c r="S826" s="35">
        <f t="shared" si="347"/>
        <v>0</v>
      </c>
      <c r="T826" s="35">
        <f t="shared" si="348"/>
        <v>0</v>
      </c>
      <c r="U826" s="134">
        <f>SUM($R$2:$R826)</f>
        <v>-614154.30542647059</v>
      </c>
      <c r="V826" s="134">
        <f t="shared" si="330"/>
        <v>614154.30542647059</v>
      </c>
      <c r="W826" s="35">
        <f t="shared" si="331"/>
        <v>-614.15430542647061</v>
      </c>
      <c r="X826" s="135">
        <f t="shared" si="332"/>
        <v>614.15430542647061</v>
      </c>
      <c r="Y826" s="150">
        <f t="shared" si="333"/>
        <v>930.19509891736936</v>
      </c>
      <c r="Z826" s="11">
        <f t="shared" si="334"/>
        <v>6547.7366503345802</v>
      </c>
      <c r="AA826" s="12">
        <f>1/2*'Vehicle data and specs'!$C$6*$D826^2</f>
        <v>30962.555555555555</v>
      </c>
      <c r="AB826" s="113">
        <f t="shared" si="335"/>
        <v>30.962555555555554</v>
      </c>
      <c r="AC826" s="183">
        <f t="shared" si="349"/>
        <v>0.42898594565106668</v>
      </c>
      <c r="AD826" s="42">
        <f t="shared" si="336"/>
        <v>-0.17059841817401961</v>
      </c>
      <c r="AE826" s="42">
        <f t="shared" si="337"/>
        <v>0.17059841817401961</v>
      </c>
      <c r="AF826" s="153">
        <f t="shared" si="350"/>
        <v>0.25838752747704707</v>
      </c>
      <c r="AG826" s="156">
        <f t="shared" si="338"/>
        <v>491.32344434117653</v>
      </c>
      <c r="AH826" s="157">
        <f t="shared" si="339"/>
        <v>0.13647873453921569</v>
      </c>
      <c r="AI826" s="160">
        <f t="shared" si="340"/>
        <v>6.1112208736454061</v>
      </c>
      <c r="AJ826" s="13">
        <f t="shared" si="341"/>
        <v>0</v>
      </c>
      <c r="AK826" s="13">
        <f t="shared" si="342"/>
        <v>0</v>
      </c>
      <c r="AL826" s="161">
        <f t="shared" si="343"/>
        <v>6.1112208736454061</v>
      </c>
    </row>
    <row r="827" spans="1:38" x14ac:dyDescent="0.45">
      <c r="A827" s="45" t="s">
        <v>2</v>
      </c>
      <c r="B827" s="17">
        <v>825</v>
      </c>
      <c r="C827" s="53">
        <v>236</v>
      </c>
      <c r="D827" s="59">
        <f t="shared" si="324"/>
        <v>9.1666666666666661</v>
      </c>
      <c r="E827" s="61">
        <v>33</v>
      </c>
      <c r="F827" s="83">
        <f t="shared" si="344"/>
        <v>0.59722222222222232</v>
      </c>
      <c r="G827" s="84">
        <f t="shared" si="345"/>
        <v>2.1500000000000004</v>
      </c>
      <c r="H827" s="93">
        <f>SUM($D$2:$D827)</f>
        <v>5455.3611111111168</v>
      </c>
      <c r="I827" s="94">
        <f t="shared" si="346"/>
        <v>9.75</v>
      </c>
      <c r="J827" s="100">
        <f>'Vehicle data and specs'!$C$6*$F827</f>
        <v>505.25000000000006</v>
      </c>
      <c r="K827" s="8">
        <f>'Vehicle data and specs'!$C$6*9.81*'Vehicle data and specs'!$C$17</f>
        <v>82.99260000000001</v>
      </c>
      <c r="L827" s="10">
        <f>(1/2)*'Vehicle data and specs'!$C$20*'Vehicle data and specs'!$C$11*'Vehicle data and specs'!$C$13*$D827^2</f>
        <v>36.798914930555554</v>
      </c>
      <c r="M827" s="101">
        <f t="shared" si="325"/>
        <v>625.04151493055565</v>
      </c>
      <c r="N827" s="111">
        <f t="shared" si="326"/>
        <v>0</v>
      </c>
      <c r="O827" s="120">
        <f t="shared" si="327"/>
        <v>6094.1547705729172</v>
      </c>
      <c r="P827" s="11">
        <f>SUM($O$2:$O827)</f>
        <v>1550443.5591144129</v>
      </c>
      <c r="Q827" s="121">
        <f t="shared" si="328"/>
        <v>1550.4435591144129</v>
      </c>
      <c r="R827" s="133">
        <f t="shared" si="329"/>
        <v>0</v>
      </c>
      <c r="S827" s="35">
        <f t="shared" si="347"/>
        <v>0</v>
      </c>
      <c r="T827" s="35">
        <f t="shared" si="348"/>
        <v>0</v>
      </c>
      <c r="U827" s="134">
        <f>SUM($R$2:$R827)</f>
        <v>-614154.30542647059</v>
      </c>
      <c r="V827" s="134">
        <f t="shared" si="330"/>
        <v>614154.30542647059</v>
      </c>
      <c r="W827" s="35">
        <f t="shared" si="331"/>
        <v>-614.15430542647061</v>
      </c>
      <c r="X827" s="135">
        <f t="shared" si="332"/>
        <v>614.15430542647061</v>
      </c>
      <c r="Y827" s="150">
        <f t="shared" si="333"/>
        <v>936.28925368794228</v>
      </c>
      <c r="Z827" s="11">
        <f t="shared" si="334"/>
        <v>6094.1547705729172</v>
      </c>
      <c r="AA827" s="12">
        <f>1/2*'Vehicle data and specs'!$C$6*$D827^2</f>
        <v>35543.75</v>
      </c>
      <c r="AB827" s="113">
        <f t="shared" si="335"/>
        <v>35.543750000000003</v>
      </c>
      <c r="AC827" s="183">
        <f t="shared" si="349"/>
        <v>0.43067876642067027</v>
      </c>
      <c r="AD827" s="42">
        <f t="shared" si="336"/>
        <v>-0.17059841817401961</v>
      </c>
      <c r="AE827" s="42">
        <f t="shared" si="337"/>
        <v>0.17059841817401961</v>
      </c>
      <c r="AF827" s="153">
        <f t="shared" si="350"/>
        <v>0.26008034824665066</v>
      </c>
      <c r="AG827" s="156">
        <f t="shared" si="338"/>
        <v>491.32344434117653</v>
      </c>
      <c r="AH827" s="157">
        <f t="shared" si="339"/>
        <v>0.13647873453921569</v>
      </c>
      <c r="AI827" s="160">
        <f t="shared" si="340"/>
        <v>5.7295472201967597</v>
      </c>
      <c r="AJ827" s="13">
        <f t="shared" si="341"/>
        <v>0</v>
      </c>
      <c r="AK827" s="13">
        <f t="shared" si="342"/>
        <v>0</v>
      </c>
      <c r="AL827" s="161">
        <f t="shared" si="343"/>
        <v>5.7295472201967597</v>
      </c>
    </row>
    <row r="828" spans="1:38" x14ac:dyDescent="0.45">
      <c r="A828" s="45" t="s">
        <v>2</v>
      </c>
      <c r="B828" s="17">
        <v>826</v>
      </c>
      <c r="C828" s="53">
        <v>237</v>
      </c>
      <c r="D828" s="59">
        <f t="shared" si="324"/>
        <v>9.75</v>
      </c>
      <c r="E828" s="61">
        <v>35.1</v>
      </c>
      <c r="F828" s="83">
        <f t="shared" si="344"/>
        <v>0.56944444444444464</v>
      </c>
      <c r="G828" s="84">
        <f t="shared" si="345"/>
        <v>2.0500000000000007</v>
      </c>
      <c r="H828" s="93">
        <f>SUM($D$2:$D828)</f>
        <v>5465.1111111111168</v>
      </c>
      <c r="I828" s="94">
        <f t="shared" si="346"/>
        <v>10.305555555555657</v>
      </c>
      <c r="J828" s="100">
        <f>'Vehicle data and specs'!$C$6*$F828</f>
        <v>481.75000000000017</v>
      </c>
      <c r="K828" s="8">
        <f>'Vehicle data and specs'!$C$6*9.81*'Vehicle data and specs'!$C$17</f>
        <v>82.99260000000001</v>
      </c>
      <c r="L828" s="10">
        <f>(1/2)*'Vehicle data and specs'!$C$20*'Vehicle data and specs'!$C$11*'Vehicle data and specs'!$C$13*$D828^2</f>
        <v>41.631433593750003</v>
      </c>
      <c r="M828" s="101">
        <f t="shared" si="325"/>
        <v>606.37403359375014</v>
      </c>
      <c r="N828" s="111">
        <f t="shared" si="326"/>
        <v>0</v>
      </c>
      <c r="O828" s="120">
        <f t="shared" si="327"/>
        <v>6249.0212906467641</v>
      </c>
      <c r="P828" s="11">
        <f>SUM($O$2:$O828)</f>
        <v>1556692.5804050597</v>
      </c>
      <c r="Q828" s="121">
        <f t="shared" si="328"/>
        <v>1556.6925804050597</v>
      </c>
      <c r="R828" s="133">
        <f t="shared" si="329"/>
        <v>0</v>
      </c>
      <c r="S828" s="35">
        <f t="shared" si="347"/>
        <v>0</v>
      </c>
      <c r="T828" s="35">
        <f t="shared" si="348"/>
        <v>0</v>
      </c>
      <c r="U828" s="134">
        <f>SUM($R$2:$R828)</f>
        <v>-614154.30542647059</v>
      </c>
      <c r="V828" s="134">
        <f t="shared" si="330"/>
        <v>614154.30542647059</v>
      </c>
      <c r="W828" s="35">
        <f t="shared" si="331"/>
        <v>-614.15430542647061</v>
      </c>
      <c r="X828" s="135">
        <f t="shared" si="332"/>
        <v>614.15430542647061</v>
      </c>
      <c r="Y828" s="150">
        <f t="shared" si="333"/>
        <v>942.53827497858913</v>
      </c>
      <c r="Z828" s="11">
        <f t="shared" si="334"/>
        <v>6249.0212906467641</v>
      </c>
      <c r="AA828" s="12">
        <f>1/2*'Vehicle data and specs'!$C$6*$D828^2</f>
        <v>40211.4375</v>
      </c>
      <c r="AB828" s="113">
        <f t="shared" si="335"/>
        <v>40.211437500000002</v>
      </c>
      <c r="AC828" s="183">
        <f t="shared" si="349"/>
        <v>0.43241460566807216</v>
      </c>
      <c r="AD828" s="42">
        <f t="shared" si="336"/>
        <v>-0.17059841817401961</v>
      </c>
      <c r="AE828" s="42">
        <f t="shared" si="337"/>
        <v>0.17059841817401961</v>
      </c>
      <c r="AF828" s="153">
        <f t="shared" si="350"/>
        <v>0.26181618749405255</v>
      </c>
      <c r="AG828" s="156">
        <f t="shared" si="338"/>
        <v>491.32344434117653</v>
      </c>
      <c r="AH828" s="157">
        <f t="shared" si="339"/>
        <v>0.13647873453921569</v>
      </c>
      <c r="AI828" s="160">
        <f t="shared" si="340"/>
        <v>5.9121468275390638</v>
      </c>
      <c r="AJ828" s="13">
        <f t="shared" si="341"/>
        <v>0</v>
      </c>
      <c r="AK828" s="13">
        <f t="shared" si="342"/>
        <v>0</v>
      </c>
      <c r="AL828" s="161">
        <f t="shared" si="343"/>
        <v>5.9121468275390638</v>
      </c>
    </row>
    <row r="829" spans="1:38" x14ac:dyDescent="0.45">
      <c r="A829" s="45" t="s">
        <v>2</v>
      </c>
      <c r="B829" s="17">
        <v>827</v>
      </c>
      <c r="C829" s="53">
        <v>238</v>
      </c>
      <c r="D829" s="59">
        <f t="shared" si="324"/>
        <v>10.305555555555555</v>
      </c>
      <c r="E829" s="61">
        <v>37.1</v>
      </c>
      <c r="F829" s="83">
        <f t="shared" si="344"/>
        <v>0.52777777777777735</v>
      </c>
      <c r="G829" s="84">
        <f t="shared" si="345"/>
        <v>1.8999999999999986</v>
      </c>
      <c r="H829" s="93">
        <f>SUM($D$2:$D829)</f>
        <v>5475.4166666666724</v>
      </c>
      <c r="I829" s="94">
        <f t="shared" si="346"/>
        <v>10.805555555555657</v>
      </c>
      <c r="J829" s="100">
        <f>'Vehicle data and specs'!$C$6*$F829</f>
        <v>446.49999999999966</v>
      </c>
      <c r="K829" s="8">
        <f>'Vehicle data and specs'!$C$6*9.81*'Vehicle data and specs'!$C$17</f>
        <v>82.99260000000001</v>
      </c>
      <c r="L829" s="10">
        <f>(1/2)*'Vehicle data and specs'!$C$20*'Vehicle data and specs'!$C$11*'Vehicle data and specs'!$C$13*$D829^2</f>
        <v>46.510922405478397</v>
      </c>
      <c r="M829" s="101">
        <f t="shared" si="325"/>
        <v>576.00352240547807</v>
      </c>
      <c r="N829" s="111">
        <f t="shared" si="326"/>
        <v>0</v>
      </c>
      <c r="O829" s="120">
        <f t="shared" si="327"/>
        <v>6224.0380615481408</v>
      </c>
      <c r="P829" s="11">
        <f>SUM($O$2:$O829)</f>
        <v>1562916.6184666078</v>
      </c>
      <c r="Q829" s="121">
        <f t="shared" si="328"/>
        <v>1562.9166184666078</v>
      </c>
      <c r="R829" s="133">
        <f t="shared" si="329"/>
        <v>0</v>
      </c>
      <c r="S829" s="35">
        <f t="shared" si="347"/>
        <v>0</v>
      </c>
      <c r="T829" s="35">
        <f t="shared" si="348"/>
        <v>0</v>
      </c>
      <c r="U829" s="134">
        <f>SUM($R$2:$R829)</f>
        <v>-614154.30542647059</v>
      </c>
      <c r="V829" s="134">
        <f t="shared" si="330"/>
        <v>614154.30542647059</v>
      </c>
      <c r="W829" s="35">
        <f t="shared" si="331"/>
        <v>-614.15430542647061</v>
      </c>
      <c r="X829" s="135">
        <f t="shared" si="332"/>
        <v>614.15430542647061</v>
      </c>
      <c r="Y829" s="150">
        <f t="shared" si="333"/>
        <v>948.7623130401372</v>
      </c>
      <c r="Z829" s="11">
        <f t="shared" si="334"/>
        <v>6224.0380615481408</v>
      </c>
      <c r="AA829" s="12">
        <f>1/2*'Vehicle data and specs'!$C$6*$D829^2</f>
        <v>44924.493055555555</v>
      </c>
      <c r="AB829" s="113">
        <f t="shared" si="335"/>
        <v>44.924493055555551</v>
      </c>
      <c r="AC829" s="183">
        <f t="shared" si="349"/>
        <v>0.43414350512961331</v>
      </c>
      <c r="AD829" s="42">
        <f t="shared" si="336"/>
        <v>-0.17059841817401961</v>
      </c>
      <c r="AE829" s="42">
        <f t="shared" si="337"/>
        <v>0.17059841817401961</v>
      </c>
      <c r="AF829" s="153">
        <f t="shared" si="350"/>
        <v>0.2635450869555937</v>
      </c>
      <c r="AG829" s="156">
        <f t="shared" si="338"/>
        <v>491.32344434117653</v>
      </c>
      <c r="AH829" s="157">
        <f t="shared" si="339"/>
        <v>0.13647873453921569</v>
      </c>
      <c r="AI829" s="160">
        <f t="shared" si="340"/>
        <v>5.9360363003453429</v>
      </c>
      <c r="AJ829" s="13">
        <f t="shared" si="341"/>
        <v>0</v>
      </c>
      <c r="AK829" s="13">
        <f t="shared" si="342"/>
        <v>0</v>
      </c>
      <c r="AL829" s="161">
        <f t="shared" si="343"/>
        <v>5.9360363003453429</v>
      </c>
    </row>
    <row r="830" spans="1:38" x14ac:dyDescent="0.45">
      <c r="A830" s="45" t="s">
        <v>2</v>
      </c>
      <c r="B830" s="17">
        <v>828</v>
      </c>
      <c r="C830" s="53">
        <v>239</v>
      </c>
      <c r="D830" s="59">
        <f t="shared" si="324"/>
        <v>10.805555555555555</v>
      </c>
      <c r="E830" s="61">
        <v>38.9</v>
      </c>
      <c r="F830" s="83">
        <f t="shared" si="344"/>
        <v>0.59722222222222177</v>
      </c>
      <c r="G830" s="84">
        <f t="shared" si="345"/>
        <v>2.1499999999999986</v>
      </c>
      <c r="H830" s="93">
        <f>SUM($D$2:$D830)</f>
        <v>5486.2222222222281</v>
      </c>
      <c r="I830" s="94">
        <f t="shared" si="346"/>
        <v>11.5</v>
      </c>
      <c r="J830" s="100">
        <f>'Vehicle data and specs'!$C$6*$F830</f>
        <v>505.2499999999996</v>
      </c>
      <c r="K830" s="8">
        <f>'Vehicle data and specs'!$C$6*9.81*'Vehicle data and specs'!$C$17</f>
        <v>82.99260000000001</v>
      </c>
      <c r="L830" s="10">
        <f>(1/2)*'Vehicle data and specs'!$C$20*'Vehicle data and specs'!$C$11*'Vehicle data and specs'!$C$13*$D830^2</f>
        <v>51.133596016589507</v>
      </c>
      <c r="M830" s="101">
        <f t="shared" si="325"/>
        <v>639.37619601658912</v>
      </c>
      <c r="N830" s="111">
        <f t="shared" si="326"/>
        <v>0</v>
      </c>
      <c r="O830" s="120">
        <f t="shared" si="327"/>
        <v>7352.8262541907752</v>
      </c>
      <c r="P830" s="11">
        <f>SUM($O$2:$O830)</f>
        <v>1570269.4447207986</v>
      </c>
      <c r="Q830" s="121">
        <f t="shared" si="328"/>
        <v>1570.2694447207987</v>
      </c>
      <c r="R830" s="133">
        <f t="shared" si="329"/>
        <v>0</v>
      </c>
      <c r="S830" s="35">
        <f t="shared" si="347"/>
        <v>0</v>
      </c>
      <c r="T830" s="35">
        <f t="shared" si="348"/>
        <v>0</v>
      </c>
      <c r="U830" s="134">
        <f>SUM($R$2:$R830)</f>
        <v>-614154.30542647059</v>
      </c>
      <c r="V830" s="134">
        <f t="shared" si="330"/>
        <v>614154.30542647059</v>
      </c>
      <c r="W830" s="35">
        <f t="shared" si="331"/>
        <v>-614.15430542647061</v>
      </c>
      <c r="X830" s="135">
        <f t="shared" si="332"/>
        <v>614.15430542647061</v>
      </c>
      <c r="Y830" s="150">
        <f t="shared" si="333"/>
        <v>956.11513929432806</v>
      </c>
      <c r="Z830" s="11">
        <f t="shared" si="334"/>
        <v>7352.8262541907752</v>
      </c>
      <c r="AA830" s="12">
        <f>1/2*'Vehicle data and specs'!$C$6*$D830^2</f>
        <v>49389.493055555555</v>
      </c>
      <c r="AB830" s="113">
        <f t="shared" si="335"/>
        <v>49.389493055555555</v>
      </c>
      <c r="AC830" s="183">
        <f t="shared" si="349"/>
        <v>0.43618595686688855</v>
      </c>
      <c r="AD830" s="42">
        <f t="shared" si="336"/>
        <v>-0.17059841817401961</v>
      </c>
      <c r="AE830" s="42">
        <f t="shared" si="337"/>
        <v>0.17059841817401961</v>
      </c>
      <c r="AF830" s="153">
        <f t="shared" si="350"/>
        <v>0.26558753869286894</v>
      </c>
      <c r="AG830" s="156">
        <f t="shared" si="338"/>
        <v>491.32344434117653</v>
      </c>
      <c r="AH830" s="157">
        <f t="shared" si="339"/>
        <v>0.13647873453921569</v>
      </c>
      <c r="AI830" s="160">
        <f t="shared" si="340"/>
        <v>6.908815006957032</v>
      </c>
      <c r="AJ830" s="13">
        <f t="shared" si="341"/>
        <v>0</v>
      </c>
      <c r="AK830" s="13">
        <f t="shared" si="342"/>
        <v>0</v>
      </c>
      <c r="AL830" s="161">
        <f t="shared" si="343"/>
        <v>6.908815006957032</v>
      </c>
    </row>
    <row r="831" spans="1:38" x14ac:dyDescent="0.45">
      <c r="A831" s="45" t="s">
        <v>2</v>
      </c>
      <c r="B831" s="17">
        <v>829</v>
      </c>
      <c r="C831" s="53">
        <v>240</v>
      </c>
      <c r="D831" s="59">
        <f t="shared" si="324"/>
        <v>11.5</v>
      </c>
      <c r="E831" s="61">
        <v>41.4</v>
      </c>
      <c r="F831" s="83">
        <f t="shared" si="344"/>
        <v>0.70833333333333348</v>
      </c>
      <c r="G831" s="84">
        <f t="shared" si="345"/>
        <v>2.5500000000000007</v>
      </c>
      <c r="H831" s="93">
        <f>SUM($D$2:$D831)</f>
        <v>5497.7222222222281</v>
      </c>
      <c r="I831" s="94">
        <f t="shared" si="346"/>
        <v>12.222222222222626</v>
      </c>
      <c r="J831" s="100">
        <f>'Vehicle data and specs'!$C$6*$F831</f>
        <v>599.25000000000011</v>
      </c>
      <c r="K831" s="8">
        <f>'Vehicle data and specs'!$C$6*9.81*'Vehicle data and specs'!$C$17</f>
        <v>82.99260000000001</v>
      </c>
      <c r="L831" s="10">
        <f>(1/2)*'Vehicle data and specs'!$C$20*'Vehicle data and specs'!$C$11*'Vehicle data and specs'!$C$13*$D831^2</f>
        <v>57.917234375000007</v>
      </c>
      <c r="M831" s="101">
        <f t="shared" si="325"/>
        <v>740.15983437500017</v>
      </c>
      <c r="N831" s="111">
        <f t="shared" si="326"/>
        <v>0</v>
      </c>
      <c r="O831" s="120">
        <f t="shared" si="327"/>
        <v>9046.3979756947465</v>
      </c>
      <c r="P831" s="11">
        <f>SUM($O$2:$O831)</f>
        <v>1579315.8426964935</v>
      </c>
      <c r="Q831" s="121">
        <f t="shared" si="328"/>
        <v>1579.3158426964935</v>
      </c>
      <c r="R831" s="133">
        <f t="shared" si="329"/>
        <v>0</v>
      </c>
      <c r="S831" s="35">
        <f t="shared" si="347"/>
        <v>0</v>
      </c>
      <c r="T831" s="35">
        <f t="shared" si="348"/>
        <v>0</v>
      </c>
      <c r="U831" s="134">
        <f>SUM($R$2:$R831)</f>
        <v>-614154.30542647059</v>
      </c>
      <c r="V831" s="134">
        <f t="shared" si="330"/>
        <v>614154.30542647059</v>
      </c>
      <c r="W831" s="35">
        <f t="shared" si="331"/>
        <v>-614.15430542647061</v>
      </c>
      <c r="X831" s="135">
        <f t="shared" si="332"/>
        <v>614.15430542647061</v>
      </c>
      <c r="Y831" s="150">
        <f t="shared" si="333"/>
        <v>965.1615372700229</v>
      </c>
      <c r="Z831" s="11">
        <f t="shared" si="334"/>
        <v>9046.3979756947465</v>
      </c>
      <c r="AA831" s="12">
        <f>1/2*'Vehicle data and specs'!$C$6*$D831^2</f>
        <v>55941.75</v>
      </c>
      <c r="AB831" s="113">
        <f t="shared" si="335"/>
        <v>55.941749999999999</v>
      </c>
      <c r="AC831" s="183">
        <f t="shared" si="349"/>
        <v>0.43869884519347041</v>
      </c>
      <c r="AD831" s="42">
        <f t="shared" si="336"/>
        <v>-0.17059841817401961</v>
      </c>
      <c r="AE831" s="42">
        <f t="shared" si="337"/>
        <v>0.17059841817401961</v>
      </c>
      <c r="AF831" s="153">
        <f t="shared" si="350"/>
        <v>0.2681004270194508</v>
      </c>
      <c r="AG831" s="156">
        <f t="shared" si="338"/>
        <v>491.32344434117653</v>
      </c>
      <c r="AH831" s="157">
        <f t="shared" si="339"/>
        <v>0.13647873453921569</v>
      </c>
      <c r="AI831" s="160">
        <f t="shared" si="340"/>
        <v>8.5118380953125019</v>
      </c>
      <c r="AJ831" s="13">
        <f t="shared" si="341"/>
        <v>0</v>
      </c>
      <c r="AK831" s="13">
        <f t="shared" si="342"/>
        <v>0</v>
      </c>
      <c r="AL831" s="161">
        <f t="shared" si="343"/>
        <v>8.5118380953125019</v>
      </c>
    </row>
    <row r="832" spans="1:38" x14ac:dyDescent="0.45">
      <c r="A832" s="45" t="s">
        <v>2</v>
      </c>
      <c r="B832" s="17">
        <v>830</v>
      </c>
      <c r="C832" s="53">
        <v>241</v>
      </c>
      <c r="D832" s="59">
        <f t="shared" si="324"/>
        <v>12.222222222222221</v>
      </c>
      <c r="E832" s="61">
        <v>44</v>
      </c>
      <c r="F832" s="83">
        <f t="shared" si="344"/>
        <v>0.68055555555555536</v>
      </c>
      <c r="G832" s="84">
        <f t="shared" si="345"/>
        <v>2.4499999999999993</v>
      </c>
      <c r="H832" s="93">
        <f>SUM($D$2:$D832)</f>
        <v>5509.9444444444507</v>
      </c>
      <c r="I832" s="94">
        <f t="shared" si="346"/>
        <v>12.861111111111313</v>
      </c>
      <c r="J832" s="100">
        <f>'Vehicle data and specs'!$C$6*$F832</f>
        <v>575.74999999999989</v>
      </c>
      <c r="K832" s="8">
        <f>'Vehicle data and specs'!$C$6*9.81*'Vehicle data and specs'!$C$17</f>
        <v>82.99260000000001</v>
      </c>
      <c r="L832" s="10">
        <f>(1/2)*'Vehicle data and specs'!$C$20*'Vehicle data and specs'!$C$11*'Vehicle data and specs'!$C$13*$D832^2</f>
        <v>65.420293209876547</v>
      </c>
      <c r="M832" s="101">
        <f t="shared" si="325"/>
        <v>724.16289320987653</v>
      </c>
      <c r="N832" s="111">
        <f t="shared" si="326"/>
        <v>0</v>
      </c>
      <c r="O832" s="120">
        <f t="shared" si="327"/>
        <v>9313.5394321160584</v>
      </c>
      <c r="P832" s="11">
        <f>SUM($O$2:$O832)</f>
        <v>1588629.3821286096</v>
      </c>
      <c r="Q832" s="121">
        <f t="shared" si="328"/>
        <v>1588.6293821286097</v>
      </c>
      <c r="R832" s="133">
        <f t="shared" si="329"/>
        <v>0</v>
      </c>
      <c r="S832" s="35">
        <f t="shared" si="347"/>
        <v>0</v>
      </c>
      <c r="T832" s="35">
        <f t="shared" si="348"/>
        <v>0</v>
      </c>
      <c r="U832" s="134">
        <f>SUM($R$2:$R832)</f>
        <v>-614154.30542647059</v>
      </c>
      <c r="V832" s="134">
        <f t="shared" si="330"/>
        <v>614154.30542647059</v>
      </c>
      <c r="W832" s="35">
        <f t="shared" si="331"/>
        <v>-614.15430542647061</v>
      </c>
      <c r="X832" s="135">
        <f t="shared" si="332"/>
        <v>614.15430542647061</v>
      </c>
      <c r="Y832" s="150">
        <f t="shared" si="333"/>
        <v>974.47507670213906</v>
      </c>
      <c r="Z832" s="11">
        <f t="shared" si="334"/>
        <v>9313.5394321160584</v>
      </c>
      <c r="AA832" s="12">
        <f>1/2*'Vehicle data and specs'!$C$6*$D832^2</f>
        <v>63188.888888888883</v>
      </c>
      <c r="AB832" s="113">
        <f t="shared" si="335"/>
        <v>63.188888888888883</v>
      </c>
      <c r="AC832" s="183">
        <f t="shared" si="349"/>
        <v>0.44128593948016936</v>
      </c>
      <c r="AD832" s="42">
        <f t="shared" si="336"/>
        <v>-0.17059841817401961</v>
      </c>
      <c r="AE832" s="42">
        <f t="shared" si="337"/>
        <v>0.17059841817401961</v>
      </c>
      <c r="AF832" s="153">
        <f t="shared" si="350"/>
        <v>0.27068752130614976</v>
      </c>
      <c r="AG832" s="156">
        <f t="shared" si="338"/>
        <v>491.32344434117653</v>
      </c>
      <c r="AH832" s="157">
        <f t="shared" si="339"/>
        <v>0.13647873453921569</v>
      </c>
      <c r="AI832" s="160">
        <f t="shared" si="340"/>
        <v>8.8508798058984901</v>
      </c>
      <c r="AJ832" s="13">
        <f t="shared" si="341"/>
        <v>0</v>
      </c>
      <c r="AK832" s="13">
        <f t="shared" si="342"/>
        <v>0</v>
      </c>
      <c r="AL832" s="161">
        <f t="shared" si="343"/>
        <v>8.8508798058984901</v>
      </c>
    </row>
    <row r="833" spans="1:38" x14ac:dyDescent="0.45">
      <c r="A833" s="45" t="s">
        <v>2</v>
      </c>
      <c r="B833" s="17">
        <v>831</v>
      </c>
      <c r="C833" s="53">
        <v>242</v>
      </c>
      <c r="D833" s="59">
        <f t="shared" si="324"/>
        <v>12.861111111111111</v>
      </c>
      <c r="E833" s="61">
        <v>46.3</v>
      </c>
      <c r="F833" s="83">
        <f t="shared" si="344"/>
        <v>0.51388888888888928</v>
      </c>
      <c r="G833" s="84">
        <f t="shared" si="345"/>
        <v>1.8500000000000014</v>
      </c>
      <c r="H833" s="93">
        <f>SUM($D$2:$D833)</f>
        <v>5522.805555555562</v>
      </c>
      <c r="I833" s="94">
        <f t="shared" si="346"/>
        <v>13.25</v>
      </c>
      <c r="J833" s="100">
        <f>'Vehicle data and specs'!$C$6*$F833</f>
        <v>434.75000000000034</v>
      </c>
      <c r="K833" s="8">
        <f>'Vehicle data and specs'!$C$6*9.81*'Vehicle data and specs'!$C$17</f>
        <v>82.99260000000001</v>
      </c>
      <c r="L833" s="10">
        <f>(1/2)*'Vehicle data and specs'!$C$20*'Vehicle data and specs'!$C$11*'Vehicle data and specs'!$C$13*$D833^2</f>
        <v>72.43844439621914</v>
      </c>
      <c r="M833" s="101">
        <f t="shared" si="325"/>
        <v>590.18104439621948</v>
      </c>
      <c r="N833" s="111">
        <f t="shared" si="326"/>
        <v>0</v>
      </c>
      <c r="O833" s="120">
        <f t="shared" si="327"/>
        <v>7819.8988382499083</v>
      </c>
      <c r="P833" s="11">
        <f>SUM($O$2:$O833)</f>
        <v>1596449.2809668595</v>
      </c>
      <c r="Q833" s="121">
        <f t="shared" si="328"/>
        <v>1596.4492809668595</v>
      </c>
      <c r="R833" s="133">
        <f t="shared" si="329"/>
        <v>0</v>
      </c>
      <c r="S833" s="35">
        <f t="shared" si="347"/>
        <v>0</v>
      </c>
      <c r="T833" s="35">
        <f t="shared" si="348"/>
        <v>0</v>
      </c>
      <c r="U833" s="134">
        <f>SUM($R$2:$R833)</f>
        <v>-614154.30542647059</v>
      </c>
      <c r="V833" s="134">
        <f t="shared" si="330"/>
        <v>614154.30542647059</v>
      </c>
      <c r="W833" s="35">
        <f t="shared" si="331"/>
        <v>-614.15430542647061</v>
      </c>
      <c r="X833" s="135">
        <f t="shared" si="332"/>
        <v>614.15430542647061</v>
      </c>
      <c r="Y833" s="150">
        <f t="shared" si="333"/>
        <v>982.29497554038892</v>
      </c>
      <c r="Z833" s="11">
        <f t="shared" si="334"/>
        <v>7819.8988382499083</v>
      </c>
      <c r="AA833" s="12">
        <f>1/2*'Vehicle data and specs'!$C$6*$D833^2</f>
        <v>69967.659722222219</v>
      </c>
      <c r="AB833" s="113">
        <f t="shared" si="335"/>
        <v>69.967659722222223</v>
      </c>
      <c r="AC833" s="183">
        <f t="shared" si="349"/>
        <v>0.44345813360190545</v>
      </c>
      <c r="AD833" s="42">
        <f t="shared" si="336"/>
        <v>-0.17059841817401961</v>
      </c>
      <c r="AE833" s="42">
        <f t="shared" si="337"/>
        <v>0.17059841817401961</v>
      </c>
      <c r="AF833" s="153">
        <f t="shared" si="350"/>
        <v>0.27285971542788584</v>
      </c>
      <c r="AG833" s="156">
        <f t="shared" si="338"/>
        <v>491.32344434117653</v>
      </c>
      <c r="AH833" s="157">
        <f t="shared" si="339"/>
        <v>0.13647873453921569</v>
      </c>
      <c r="AI833" s="160">
        <f t="shared" si="340"/>
        <v>7.5903839876513786</v>
      </c>
      <c r="AJ833" s="13">
        <f t="shared" si="341"/>
        <v>0</v>
      </c>
      <c r="AK833" s="13">
        <f t="shared" si="342"/>
        <v>0</v>
      </c>
      <c r="AL833" s="161">
        <f t="shared" si="343"/>
        <v>7.5903839876513786</v>
      </c>
    </row>
    <row r="834" spans="1:38" x14ac:dyDescent="0.45">
      <c r="A834" s="45" t="s">
        <v>2</v>
      </c>
      <c r="B834" s="17">
        <v>832</v>
      </c>
      <c r="C834" s="53">
        <v>243</v>
      </c>
      <c r="D834" s="59">
        <f t="shared" ref="D834:D897" si="351">$E834/3.6</f>
        <v>13.25</v>
      </c>
      <c r="E834" s="61">
        <v>47.7</v>
      </c>
      <c r="F834" s="83">
        <f t="shared" si="344"/>
        <v>0.26388888888888967</v>
      </c>
      <c r="G834" s="84">
        <f t="shared" si="345"/>
        <v>0.95000000000000284</v>
      </c>
      <c r="H834" s="93">
        <f>SUM($D$2:$D834)</f>
        <v>5536.055555555562</v>
      </c>
      <c r="I834" s="94">
        <f t="shared" si="346"/>
        <v>13.388888888888687</v>
      </c>
      <c r="J834" s="100">
        <f>'Vehicle data and specs'!$C$6*$F834</f>
        <v>223.25000000000065</v>
      </c>
      <c r="K834" s="8">
        <f>'Vehicle data and specs'!$C$6*9.81*'Vehicle data and specs'!$C$17</f>
        <v>82.99260000000001</v>
      </c>
      <c r="L834" s="10">
        <f>(1/2)*'Vehicle data and specs'!$C$20*'Vehicle data and specs'!$C$11*'Vehicle data and specs'!$C$13*$D834^2</f>
        <v>76.885402343750002</v>
      </c>
      <c r="M834" s="101">
        <f t="shared" ref="M834:M897" si="352">SUM($J834:$L834)</f>
        <v>383.12800234375067</v>
      </c>
      <c r="N834" s="111">
        <f t="shared" ref="N834:N897" si="353">IF($M834&gt;0.0001, 0, 1)</f>
        <v>0</v>
      </c>
      <c r="O834" s="120">
        <f t="shared" ref="O834:O897" si="354">IF($F834&lt;0.000001,0,$M834*$I834)</f>
        <v>5129.6582536023616</v>
      </c>
      <c r="P834" s="11">
        <f>SUM($O$2:$O834)</f>
        <v>1601578.939220462</v>
      </c>
      <c r="Q834" s="121">
        <f t="shared" ref="Q834:Q897" si="355">$P834/1000</f>
        <v>1601.578939220462</v>
      </c>
      <c r="R834" s="133">
        <f t="shared" ref="R834:R897" si="356">IF($M834&gt;0,0,$M834*$I834)</f>
        <v>0</v>
      </c>
      <c r="S834" s="35">
        <f t="shared" si="347"/>
        <v>0</v>
      </c>
      <c r="T834" s="35">
        <f t="shared" si="348"/>
        <v>0</v>
      </c>
      <c r="U834" s="134">
        <f>SUM($R$2:$R834)</f>
        <v>-614154.30542647059</v>
      </c>
      <c r="V834" s="134">
        <f t="shared" ref="V834:V897" si="357">$U834*-1</f>
        <v>614154.30542647059</v>
      </c>
      <c r="W834" s="35">
        <f t="shared" ref="W834:W897" si="358">$U834/1000</f>
        <v>-614.15430542647061</v>
      </c>
      <c r="X834" s="135">
        <f t="shared" ref="X834:X897" si="359">$W834*-1</f>
        <v>614.15430542647061</v>
      </c>
      <c r="Y834" s="150">
        <f t="shared" ref="Y834:Y897" si="360">Q834-X834</f>
        <v>987.42463379399135</v>
      </c>
      <c r="Z834" s="11">
        <f t="shared" ref="Z834:Z897" si="361">$O834+$R834</f>
        <v>5129.6582536023616</v>
      </c>
      <c r="AA834" s="12">
        <f>1/2*'Vehicle data and specs'!$C$6*$D834^2</f>
        <v>74262.9375</v>
      </c>
      <c r="AB834" s="113">
        <f t="shared" ref="AB834:AB897" si="362">$AA834/1000</f>
        <v>74.262937500000007</v>
      </c>
      <c r="AC834" s="183">
        <f t="shared" si="349"/>
        <v>0.44488303867235057</v>
      </c>
      <c r="AD834" s="42">
        <f t="shared" ref="AD834:AD897" si="363">$W834/3600</f>
        <v>-0.17059841817401961</v>
      </c>
      <c r="AE834" s="42">
        <f t="shared" ref="AE834:AE897" si="364">$X834/3600</f>
        <v>0.17059841817401961</v>
      </c>
      <c r="AF834" s="153">
        <f t="shared" si="350"/>
        <v>0.27428462049833097</v>
      </c>
      <c r="AG834" s="156">
        <f t="shared" ref="AG834:AG897" si="365">$X834*80%</f>
        <v>491.32344434117653</v>
      </c>
      <c r="AH834" s="157">
        <f t="shared" ref="AH834:AH897" si="366">$AG834/3600</f>
        <v>0.13647873453921569</v>
      </c>
      <c r="AI834" s="160">
        <f t="shared" ref="AI834:AI897" si="367">IF($AL834&gt;0,$AL834,0)</f>
        <v>5.0764460310546964</v>
      </c>
      <c r="AJ834" s="13">
        <f t="shared" ref="AJ834:AJ897" si="368">IF($AL834&lt;0,$AL834,0)</f>
        <v>0</v>
      </c>
      <c r="AK834" s="13">
        <f t="shared" ref="AK834:AK897" si="369">$AJ834*-1</f>
        <v>0</v>
      </c>
      <c r="AL834" s="161">
        <f t="shared" ref="AL834:AL897" si="370">($M834*$D834)/1000</f>
        <v>5.0764460310546964</v>
      </c>
    </row>
    <row r="835" spans="1:38" x14ac:dyDescent="0.45">
      <c r="A835" s="45" t="s">
        <v>2</v>
      </c>
      <c r="B835" s="17">
        <v>833</v>
      </c>
      <c r="C835" s="53">
        <v>244</v>
      </c>
      <c r="D835" s="59">
        <f t="shared" si="351"/>
        <v>13.388888888888889</v>
      </c>
      <c r="E835" s="61">
        <v>48.2</v>
      </c>
      <c r="F835" s="83">
        <f t="shared" ref="F835:F898" si="371">($E836-$E834)/2/3.6</f>
        <v>0.1388888888888889</v>
      </c>
      <c r="G835" s="84">
        <f t="shared" ref="G835:G898" si="372">($E836-$E834)/2</f>
        <v>0.5</v>
      </c>
      <c r="H835" s="93">
        <f>SUM($D$2:$D835)</f>
        <v>5549.4444444444507</v>
      </c>
      <c r="I835" s="94">
        <f t="shared" ref="I835:I898" si="373">$H836-$H835</f>
        <v>13.527777777777374</v>
      </c>
      <c r="J835" s="100">
        <f>'Vehicle data and specs'!$C$6*$F835</f>
        <v>117.5</v>
      </c>
      <c r="K835" s="8">
        <f>'Vehicle data and specs'!$C$6*9.81*'Vehicle data and specs'!$C$17</f>
        <v>82.99260000000001</v>
      </c>
      <c r="L835" s="10">
        <f>(1/2)*'Vehicle data and specs'!$C$20*'Vehicle data and specs'!$C$11*'Vehicle data and specs'!$C$13*$D835^2</f>
        <v>78.505703510802476</v>
      </c>
      <c r="M835" s="101">
        <f t="shared" si="352"/>
        <v>278.99830351080249</v>
      </c>
      <c r="N835" s="111">
        <f t="shared" si="353"/>
        <v>0</v>
      </c>
      <c r="O835" s="120">
        <f t="shared" si="354"/>
        <v>3774.2270502710207</v>
      </c>
      <c r="P835" s="11">
        <f>SUM($O$2:$O835)</f>
        <v>1605353.1662707331</v>
      </c>
      <c r="Q835" s="121">
        <f t="shared" si="355"/>
        <v>1605.353166270733</v>
      </c>
      <c r="R835" s="133">
        <f t="shared" si="356"/>
        <v>0</v>
      </c>
      <c r="S835" s="35">
        <f t="shared" ref="S835:S898" si="374">R835*-1</f>
        <v>0</v>
      </c>
      <c r="T835" s="35">
        <f t="shared" ref="T835:T898" si="375">S835/1000</f>
        <v>0</v>
      </c>
      <c r="U835" s="134">
        <f>SUM($R$2:$R835)</f>
        <v>-614154.30542647059</v>
      </c>
      <c r="V835" s="134">
        <f t="shared" si="357"/>
        <v>614154.30542647059</v>
      </c>
      <c r="W835" s="35">
        <f t="shared" si="358"/>
        <v>-614.15430542647061</v>
      </c>
      <c r="X835" s="135">
        <f t="shared" si="359"/>
        <v>614.15430542647061</v>
      </c>
      <c r="Y835" s="150">
        <f t="shared" si="360"/>
        <v>991.19886084426241</v>
      </c>
      <c r="Z835" s="11">
        <f t="shared" si="361"/>
        <v>3774.2270502710207</v>
      </c>
      <c r="AA835" s="12">
        <f>1/2*'Vehicle data and specs'!$C$6*$D835^2</f>
        <v>75827.972222222234</v>
      </c>
      <c r="AB835" s="113">
        <f t="shared" si="362"/>
        <v>75.827972222222229</v>
      </c>
      <c r="AC835" s="183">
        <f t="shared" ref="AC835:AC898" si="376">$Q835/3600</f>
        <v>0.44593143507520361</v>
      </c>
      <c r="AD835" s="42">
        <f t="shared" si="363"/>
        <v>-0.17059841817401961</v>
      </c>
      <c r="AE835" s="42">
        <f t="shared" si="364"/>
        <v>0.17059841817401961</v>
      </c>
      <c r="AF835" s="153">
        <f t="shared" ref="AF835:AF898" si="377">AC835-AE835</f>
        <v>0.275333016901184</v>
      </c>
      <c r="AG835" s="156">
        <f t="shared" si="365"/>
        <v>491.32344434117653</v>
      </c>
      <c r="AH835" s="157">
        <f t="shared" si="366"/>
        <v>0.13647873453921569</v>
      </c>
      <c r="AI835" s="160">
        <f t="shared" si="367"/>
        <v>3.7354772858946337</v>
      </c>
      <c r="AJ835" s="13">
        <f t="shared" si="368"/>
        <v>0</v>
      </c>
      <c r="AK835" s="13">
        <f t="shared" si="369"/>
        <v>0</v>
      </c>
      <c r="AL835" s="161">
        <f t="shared" si="370"/>
        <v>3.7354772858946337</v>
      </c>
    </row>
    <row r="836" spans="1:38" x14ac:dyDescent="0.45">
      <c r="A836" s="45" t="s">
        <v>2</v>
      </c>
      <c r="B836" s="17">
        <v>834</v>
      </c>
      <c r="C836" s="53">
        <v>245</v>
      </c>
      <c r="D836" s="59">
        <f t="shared" si="351"/>
        <v>13.527777777777779</v>
      </c>
      <c r="E836" s="61">
        <v>48.7</v>
      </c>
      <c r="F836" s="83">
        <f t="shared" si="371"/>
        <v>0.15277777777777699</v>
      </c>
      <c r="G836" s="84">
        <f t="shared" si="372"/>
        <v>0.54999999999999716</v>
      </c>
      <c r="H836" s="93">
        <f>SUM($D$2:$D836)</f>
        <v>5562.9722222222281</v>
      </c>
      <c r="I836" s="94">
        <f t="shared" si="373"/>
        <v>13.694444444444343</v>
      </c>
      <c r="J836" s="100">
        <f>'Vehicle data and specs'!$C$6*$F836</f>
        <v>129.24999999999932</v>
      </c>
      <c r="K836" s="8">
        <f>'Vehicle data and specs'!$C$6*9.81*'Vehicle data and specs'!$C$17</f>
        <v>82.99260000000001</v>
      </c>
      <c r="L836" s="10">
        <f>(1/2)*'Vehicle data and specs'!$C$20*'Vehicle data and specs'!$C$11*'Vehicle data and specs'!$C$13*$D836^2</f>
        <v>80.142900414737667</v>
      </c>
      <c r="M836" s="101">
        <f t="shared" si="352"/>
        <v>292.38550041473701</v>
      </c>
      <c r="N836" s="111">
        <f t="shared" si="353"/>
        <v>0</v>
      </c>
      <c r="O836" s="120">
        <f t="shared" si="354"/>
        <v>4004.0569917906746</v>
      </c>
      <c r="P836" s="11">
        <f>SUM($O$2:$O836)</f>
        <v>1609357.2232625238</v>
      </c>
      <c r="Q836" s="121">
        <f t="shared" si="355"/>
        <v>1609.3572232625238</v>
      </c>
      <c r="R836" s="133">
        <f t="shared" si="356"/>
        <v>0</v>
      </c>
      <c r="S836" s="35">
        <f t="shared" si="374"/>
        <v>0</v>
      </c>
      <c r="T836" s="35">
        <f t="shared" si="375"/>
        <v>0</v>
      </c>
      <c r="U836" s="134">
        <f>SUM($R$2:$R836)</f>
        <v>-614154.30542647059</v>
      </c>
      <c r="V836" s="134">
        <f t="shared" si="357"/>
        <v>614154.30542647059</v>
      </c>
      <c r="W836" s="35">
        <f t="shared" si="358"/>
        <v>-614.15430542647061</v>
      </c>
      <c r="X836" s="135">
        <f t="shared" si="359"/>
        <v>614.15430542647061</v>
      </c>
      <c r="Y836" s="150">
        <f t="shared" si="360"/>
        <v>995.20291783605319</v>
      </c>
      <c r="Z836" s="11">
        <f t="shared" si="361"/>
        <v>4004.0569917906746</v>
      </c>
      <c r="AA836" s="12">
        <f>1/2*'Vehicle data and specs'!$C$6*$D836^2</f>
        <v>77409.326388888891</v>
      </c>
      <c r="AB836" s="113">
        <f t="shared" si="362"/>
        <v>77.409326388888886</v>
      </c>
      <c r="AC836" s="183">
        <f t="shared" si="376"/>
        <v>0.44704367312847881</v>
      </c>
      <c r="AD836" s="42">
        <f t="shared" si="363"/>
        <v>-0.17059841817401961</v>
      </c>
      <c r="AE836" s="42">
        <f t="shared" si="364"/>
        <v>0.17059841817401961</v>
      </c>
      <c r="AF836" s="153">
        <f t="shared" si="377"/>
        <v>0.27644525495445921</v>
      </c>
      <c r="AG836" s="156">
        <f t="shared" si="365"/>
        <v>491.32344434117653</v>
      </c>
      <c r="AH836" s="157">
        <f t="shared" si="366"/>
        <v>0.13647873453921569</v>
      </c>
      <c r="AI836" s="160">
        <f t="shared" si="367"/>
        <v>3.9553260750549146</v>
      </c>
      <c r="AJ836" s="13">
        <f t="shared" si="368"/>
        <v>0</v>
      </c>
      <c r="AK836" s="13">
        <f t="shared" si="369"/>
        <v>0</v>
      </c>
      <c r="AL836" s="161">
        <f t="shared" si="370"/>
        <v>3.9553260750549146</v>
      </c>
    </row>
    <row r="837" spans="1:38" x14ac:dyDescent="0.45">
      <c r="A837" s="45" t="s">
        <v>2</v>
      </c>
      <c r="B837" s="17">
        <v>835</v>
      </c>
      <c r="C837" s="53">
        <v>246</v>
      </c>
      <c r="D837" s="59">
        <f t="shared" si="351"/>
        <v>13.694444444444443</v>
      </c>
      <c r="E837" s="61">
        <v>49.3</v>
      </c>
      <c r="F837" s="83">
        <f t="shared" si="371"/>
        <v>0.15277777777777699</v>
      </c>
      <c r="G837" s="84">
        <f t="shared" si="372"/>
        <v>0.54999999999999716</v>
      </c>
      <c r="H837" s="93">
        <f>SUM($D$2:$D837)</f>
        <v>5576.6666666666724</v>
      </c>
      <c r="I837" s="94">
        <f t="shared" si="373"/>
        <v>13.83333333333303</v>
      </c>
      <c r="J837" s="100">
        <f>'Vehicle data and specs'!$C$6*$F837</f>
        <v>129.24999999999932</v>
      </c>
      <c r="K837" s="8">
        <f>'Vehicle data and specs'!$C$6*9.81*'Vehicle data and specs'!$C$17</f>
        <v>82.99260000000001</v>
      </c>
      <c r="L837" s="10">
        <f>(1/2)*'Vehicle data and specs'!$C$20*'Vehicle data and specs'!$C$11*'Vehicle data and specs'!$C$13*$D837^2</f>
        <v>82.129839072145046</v>
      </c>
      <c r="M837" s="101">
        <f t="shared" si="352"/>
        <v>294.3724390721444</v>
      </c>
      <c r="N837" s="111">
        <f t="shared" si="353"/>
        <v>0</v>
      </c>
      <c r="O837" s="120">
        <f t="shared" si="354"/>
        <v>4072.1520738312415</v>
      </c>
      <c r="P837" s="11">
        <f>SUM($O$2:$O837)</f>
        <v>1613429.3753363551</v>
      </c>
      <c r="Q837" s="121">
        <f t="shared" si="355"/>
        <v>1613.429375336355</v>
      </c>
      <c r="R837" s="133">
        <f t="shared" si="356"/>
        <v>0</v>
      </c>
      <c r="S837" s="35">
        <f t="shared" si="374"/>
        <v>0</v>
      </c>
      <c r="T837" s="35">
        <f t="shared" si="375"/>
        <v>0</v>
      </c>
      <c r="U837" s="134">
        <f>SUM($R$2:$R837)</f>
        <v>-614154.30542647059</v>
      </c>
      <c r="V837" s="134">
        <f t="shared" si="357"/>
        <v>614154.30542647059</v>
      </c>
      <c r="W837" s="35">
        <f t="shared" si="358"/>
        <v>-614.15430542647061</v>
      </c>
      <c r="X837" s="135">
        <f t="shared" si="359"/>
        <v>614.15430542647061</v>
      </c>
      <c r="Y837" s="150">
        <f t="shared" si="360"/>
        <v>999.27506990988434</v>
      </c>
      <c r="Z837" s="11">
        <f t="shared" si="361"/>
        <v>4072.1520738312415</v>
      </c>
      <c r="AA837" s="12">
        <f>1/2*'Vehicle data and specs'!$C$6*$D837^2</f>
        <v>79328.493055555533</v>
      </c>
      <c r="AB837" s="113">
        <f t="shared" si="362"/>
        <v>79.328493055555526</v>
      </c>
      <c r="AC837" s="183">
        <f t="shared" si="376"/>
        <v>0.44817482648232082</v>
      </c>
      <c r="AD837" s="42">
        <f t="shared" si="363"/>
        <v>-0.17059841817401961</v>
      </c>
      <c r="AE837" s="42">
        <f t="shared" si="364"/>
        <v>0.17059841817401961</v>
      </c>
      <c r="AF837" s="153">
        <f t="shared" si="377"/>
        <v>0.27757640830830121</v>
      </c>
      <c r="AG837" s="156">
        <f t="shared" si="365"/>
        <v>491.32344434117653</v>
      </c>
      <c r="AH837" s="157">
        <f t="shared" si="366"/>
        <v>0.13647873453921569</v>
      </c>
      <c r="AI837" s="160">
        <f t="shared" si="367"/>
        <v>4.0312670128490877</v>
      </c>
      <c r="AJ837" s="13">
        <f t="shared" si="368"/>
        <v>0</v>
      </c>
      <c r="AK837" s="13">
        <f t="shared" si="369"/>
        <v>0</v>
      </c>
      <c r="AL837" s="161">
        <f t="shared" si="370"/>
        <v>4.0312670128490877</v>
      </c>
    </row>
    <row r="838" spans="1:38" x14ac:dyDescent="0.45">
      <c r="A838" s="45" t="s">
        <v>2</v>
      </c>
      <c r="B838" s="17">
        <v>836</v>
      </c>
      <c r="C838" s="53">
        <v>247</v>
      </c>
      <c r="D838" s="59">
        <f t="shared" si="351"/>
        <v>13.833333333333332</v>
      </c>
      <c r="E838" s="61">
        <v>49.8</v>
      </c>
      <c r="F838" s="83">
        <f t="shared" si="371"/>
        <v>0.12500000000000078</v>
      </c>
      <c r="G838" s="84">
        <f t="shared" si="372"/>
        <v>0.45000000000000284</v>
      </c>
      <c r="H838" s="93">
        <f>SUM($D$2:$D838)</f>
        <v>5590.5000000000055</v>
      </c>
      <c r="I838" s="94">
        <f t="shared" si="373"/>
        <v>13.944444444444343</v>
      </c>
      <c r="J838" s="100">
        <f>'Vehicle data and specs'!$C$6*$F838</f>
        <v>105.75000000000065</v>
      </c>
      <c r="K838" s="8">
        <f>'Vehicle data and specs'!$C$6*9.81*'Vehicle data and specs'!$C$17</f>
        <v>82.99260000000001</v>
      </c>
      <c r="L838" s="10">
        <f>(1/2)*'Vehicle data and specs'!$C$20*'Vehicle data and specs'!$C$11*'Vehicle data and specs'!$C$13*$D838^2</f>
        <v>83.804206597222219</v>
      </c>
      <c r="M838" s="101">
        <f t="shared" si="352"/>
        <v>272.54680659722288</v>
      </c>
      <c r="N838" s="111">
        <f t="shared" si="353"/>
        <v>0</v>
      </c>
      <c r="O838" s="120">
        <f t="shared" si="354"/>
        <v>3800.5138031056917</v>
      </c>
      <c r="P838" s="11">
        <f>SUM($O$2:$O838)</f>
        <v>1617229.8891394609</v>
      </c>
      <c r="Q838" s="121">
        <f t="shared" si="355"/>
        <v>1617.229889139461</v>
      </c>
      <c r="R838" s="133">
        <f t="shared" si="356"/>
        <v>0</v>
      </c>
      <c r="S838" s="35">
        <f t="shared" si="374"/>
        <v>0</v>
      </c>
      <c r="T838" s="35">
        <f t="shared" si="375"/>
        <v>0</v>
      </c>
      <c r="U838" s="134">
        <f>SUM($R$2:$R838)</f>
        <v>-614154.30542647059</v>
      </c>
      <c r="V838" s="134">
        <f t="shared" si="357"/>
        <v>614154.30542647059</v>
      </c>
      <c r="W838" s="35">
        <f t="shared" si="358"/>
        <v>-614.15430542647061</v>
      </c>
      <c r="X838" s="135">
        <f t="shared" si="359"/>
        <v>614.15430542647061</v>
      </c>
      <c r="Y838" s="150">
        <f t="shared" si="360"/>
        <v>1003.0755837129904</v>
      </c>
      <c r="Z838" s="11">
        <f t="shared" si="361"/>
        <v>3800.5138031056917</v>
      </c>
      <c r="AA838" s="12">
        <f>1/2*'Vehicle data and specs'!$C$6*$D838^2</f>
        <v>80945.749999999985</v>
      </c>
      <c r="AB838" s="113">
        <f t="shared" si="362"/>
        <v>80.94574999999999</v>
      </c>
      <c r="AC838" s="183">
        <f t="shared" si="376"/>
        <v>0.44923052476096137</v>
      </c>
      <c r="AD838" s="42">
        <f t="shared" si="363"/>
        <v>-0.17059841817401961</v>
      </c>
      <c r="AE838" s="42">
        <f t="shared" si="364"/>
        <v>0.17059841817401961</v>
      </c>
      <c r="AF838" s="153">
        <f t="shared" si="377"/>
        <v>0.27863210658694176</v>
      </c>
      <c r="AG838" s="156">
        <f t="shared" si="365"/>
        <v>491.32344434117653</v>
      </c>
      <c r="AH838" s="157">
        <f t="shared" si="366"/>
        <v>0.13647873453921569</v>
      </c>
      <c r="AI838" s="160">
        <f t="shared" si="367"/>
        <v>3.7702308245949161</v>
      </c>
      <c r="AJ838" s="13">
        <f t="shared" si="368"/>
        <v>0</v>
      </c>
      <c r="AK838" s="13">
        <f t="shared" si="369"/>
        <v>0</v>
      </c>
      <c r="AL838" s="161">
        <f t="shared" si="370"/>
        <v>3.7702308245949161</v>
      </c>
    </row>
    <row r="839" spans="1:38" x14ac:dyDescent="0.45">
      <c r="A839" s="45" t="s">
        <v>2</v>
      </c>
      <c r="B839" s="17">
        <v>837</v>
      </c>
      <c r="C839" s="53">
        <v>248</v>
      </c>
      <c r="D839" s="59">
        <f t="shared" si="351"/>
        <v>13.944444444444445</v>
      </c>
      <c r="E839" s="61">
        <v>50.2</v>
      </c>
      <c r="F839" s="83">
        <f t="shared" si="371"/>
        <v>0.15277777777777798</v>
      </c>
      <c r="G839" s="84">
        <f t="shared" si="372"/>
        <v>0.55000000000000071</v>
      </c>
      <c r="H839" s="93">
        <f>SUM($D$2:$D839)</f>
        <v>5604.4444444444498</v>
      </c>
      <c r="I839" s="94">
        <f t="shared" si="373"/>
        <v>14.138888888888687</v>
      </c>
      <c r="J839" s="100">
        <f>'Vehicle data and specs'!$C$6*$F839</f>
        <v>129.25000000000017</v>
      </c>
      <c r="K839" s="8">
        <f>'Vehicle data and specs'!$C$6*9.81*'Vehicle data and specs'!$C$17</f>
        <v>82.99260000000001</v>
      </c>
      <c r="L839" s="10">
        <f>(1/2)*'Vehicle data and specs'!$C$20*'Vehicle data and specs'!$C$11*'Vehicle data and specs'!$C$13*$D839^2</f>
        <v>85.155865547839525</v>
      </c>
      <c r="M839" s="101">
        <f t="shared" si="352"/>
        <v>297.39846554783969</v>
      </c>
      <c r="N839" s="111">
        <f t="shared" si="353"/>
        <v>0</v>
      </c>
      <c r="O839" s="120">
        <f t="shared" si="354"/>
        <v>4204.8838601068956</v>
      </c>
      <c r="P839" s="11">
        <f>SUM($O$2:$O839)</f>
        <v>1621434.7729995677</v>
      </c>
      <c r="Q839" s="121">
        <f t="shared" si="355"/>
        <v>1621.4347729995677</v>
      </c>
      <c r="R839" s="133">
        <f t="shared" si="356"/>
        <v>0</v>
      </c>
      <c r="S839" s="35">
        <f t="shared" si="374"/>
        <v>0</v>
      </c>
      <c r="T839" s="35">
        <f t="shared" si="375"/>
        <v>0</v>
      </c>
      <c r="U839" s="134">
        <f>SUM($R$2:$R839)</f>
        <v>-614154.30542647059</v>
      </c>
      <c r="V839" s="134">
        <f t="shared" si="357"/>
        <v>614154.30542647059</v>
      </c>
      <c r="W839" s="35">
        <f t="shared" si="358"/>
        <v>-614.15430542647061</v>
      </c>
      <c r="X839" s="135">
        <f t="shared" si="359"/>
        <v>614.15430542647061</v>
      </c>
      <c r="Y839" s="150">
        <f t="shared" si="360"/>
        <v>1007.2804675730971</v>
      </c>
      <c r="Z839" s="11">
        <f t="shared" si="361"/>
        <v>4204.8838601068956</v>
      </c>
      <c r="AA839" s="12">
        <f>1/2*'Vehicle data and specs'!$C$6*$D839^2</f>
        <v>82251.305555555562</v>
      </c>
      <c r="AB839" s="113">
        <f t="shared" si="362"/>
        <v>82.251305555555561</v>
      </c>
      <c r="AC839" s="183">
        <f t="shared" si="376"/>
        <v>0.4503985480554355</v>
      </c>
      <c r="AD839" s="42">
        <f t="shared" si="363"/>
        <v>-0.17059841817401961</v>
      </c>
      <c r="AE839" s="42">
        <f t="shared" si="364"/>
        <v>0.17059841817401961</v>
      </c>
      <c r="AF839" s="153">
        <f t="shared" si="377"/>
        <v>0.27980012988141589</v>
      </c>
      <c r="AG839" s="156">
        <f t="shared" si="365"/>
        <v>491.32344434117653</v>
      </c>
      <c r="AH839" s="157">
        <f t="shared" si="366"/>
        <v>0.13647873453921569</v>
      </c>
      <c r="AI839" s="160">
        <f t="shared" si="367"/>
        <v>4.1470563806948757</v>
      </c>
      <c r="AJ839" s="13">
        <f t="shared" si="368"/>
        <v>0</v>
      </c>
      <c r="AK839" s="13">
        <f t="shared" si="369"/>
        <v>0</v>
      </c>
      <c r="AL839" s="161">
        <f t="shared" si="370"/>
        <v>4.1470563806948757</v>
      </c>
    </row>
    <row r="840" spans="1:38" x14ac:dyDescent="0.45">
      <c r="A840" s="45" t="s">
        <v>2</v>
      </c>
      <c r="B840" s="17">
        <v>838</v>
      </c>
      <c r="C840" s="53">
        <v>249</v>
      </c>
      <c r="D840" s="59">
        <f t="shared" si="351"/>
        <v>14.138888888888888</v>
      </c>
      <c r="E840" s="61">
        <v>50.9</v>
      </c>
      <c r="F840" s="83">
        <f t="shared" si="371"/>
        <v>0.22222222222222143</v>
      </c>
      <c r="G840" s="84">
        <f t="shared" si="372"/>
        <v>0.79999999999999716</v>
      </c>
      <c r="H840" s="93">
        <f>SUM($D$2:$D840)</f>
        <v>5618.5833333333385</v>
      </c>
      <c r="I840" s="94">
        <f t="shared" si="373"/>
        <v>14.388888888888687</v>
      </c>
      <c r="J840" s="100">
        <f>'Vehicle data and specs'!$C$6*$F840</f>
        <v>187.99999999999932</v>
      </c>
      <c r="K840" s="8">
        <f>'Vehicle data and specs'!$C$6*9.81*'Vehicle data and specs'!$C$17</f>
        <v>82.99260000000001</v>
      </c>
      <c r="L840" s="10">
        <f>(1/2)*'Vehicle data and specs'!$C$20*'Vehicle data and specs'!$C$11*'Vehicle data and specs'!$C$13*$D840^2</f>
        <v>87.547288146219131</v>
      </c>
      <c r="M840" s="101">
        <f t="shared" si="352"/>
        <v>358.53988814621846</v>
      </c>
      <c r="N840" s="111">
        <f t="shared" si="353"/>
        <v>0</v>
      </c>
      <c r="O840" s="120">
        <f t="shared" si="354"/>
        <v>5158.9906127705153</v>
      </c>
      <c r="P840" s="11">
        <f>SUM($O$2:$O840)</f>
        <v>1626593.7636123381</v>
      </c>
      <c r="Q840" s="121">
        <f t="shared" si="355"/>
        <v>1626.5937636123381</v>
      </c>
      <c r="R840" s="133">
        <f t="shared" si="356"/>
        <v>0</v>
      </c>
      <c r="S840" s="35">
        <f t="shared" si="374"/>
        <v>0</v>
      </c>
      <c r="T840" s="35">
        <f t="shared" si="375"/>
        <v>0</v>
      </c>
      <c r="U840" s="134">
        <f>SUM($R$2:$R840)</f>
        <v>-614154.30542647059</v>
      </c>
      <c r="V840" s="134">
        <f t="shared" si="357"/>
        <v>614154.30542647059</v>
      </c>
      <c r="W840" s="35">
        <f t="shared" si="358"/>
        <v>-614.15430542647061</v>
      </c>
      <c r="X840" s="135">
        <f t="shared" si="359"/>
        <v>614.15430542647061</v>
      </c>
      <c r="Y840" s="150">
        <f t="shared" si="360"/>
        <v>1012.4394581858675</v>
      </c>
      <c r="Z840" s="11">
        <f t="shared" si="361"/>
        <v>5158.9906127705153</v>
      </c>
      <c r="AA840" s="12">
        <f>1/2*'Vehicle data and specs'!$C$6*$D840^2</f>
        <v>84561.159722222204</v>
      </c>
      <c r="AB840" s="113">
        <f t="shared" si="362"/>
        <v>84.5611597222222</v>
      </c>
      <c r="AC840" s="183">
        <f t="shared" si="376"/>
        <v>0.45183160100342723</v>
      </c>
      <c r="AD840" s="42">
        <f t="shared" si="363"/>
        <v>-0.17059841817401961</v>
      </c>
      <c r="AE840" s="42">
        <f t="shared" si="364"/>
        <v>0.17059841817401961</v>
      </c>
      <c r="AF840" s="153">
        <f t="shared" si="377"/>
        <v>0.28123318282940762</v>
      </c>
      <c r="AG840" s="156">
        <f t="shared" si="365"/>
        <v>491.32344434117653</v>
      </c>
      <c r="AH840" s="157">
        <f t="shared" si="366"/>
        <v>0.13647873453921569</v>
      </c>
      <c r="AI840" s="160">
        <f t="shared" si="367"/>
        <v>5.0693556407340328</v>
      </c>
      <c r="AJ840" s="13">
        <f t="shared" si="368"/>
        <v>0</v>
      </c>
      <c r="AK840" s="13">
        <f t="shared" si="369"/>
        <v>0</v>
      </c>
      <c r="AL840" s="161">
        <f t="shared" si="370"/>
        <v>5.0693556407340328</v>
      </c>
    </row>
    <row r="841" spans="1:38" x14ac:dyDescent="0.45">
      <c r="A841" s="45" t="s">
        <v>2</v>
      </c>
      <c r="B841" s="17">
        <v>839</v>
      </c>
      <c r="C841" s="53">
        <v>250</v>
      </c>
      <c r="D841" s="59">
        <f t="shared" si="351"/>
        <v>14.388888888888888</v>
      </c>
      <c r="E841" s="61">
        <v>51.8</v>
      </c>
      <c r="F841" s="83">
        <f t="shared" si="371"/>
        <v>0.2222222222222224</v>
      </c>
      <c r="G841" s="84">
        <f t="shared" si="372"/>
        <v>0.80000000000000071</v>
      </c>
      <c r="H841" s="93">
        <f>SUM($D$2:$D841)</f>
        <v>5632.9722222222272</v>
      </c>
      <c r="I841" s="94">
        <f t="shared" si="373"/>
        <v>14.58333333333303</v>
      </c>
      <c r="J841" s="100">
        <f>'Vehicle data and specs'!$C$6*$F841</f>
        <v>188.00000000000014</v>
      </c>
      <c r="K841" s="8">
        <f>'Vehicle data and specs'!$C$6*9.81*'Vehicle data and specs'!$C$17</f>
        <v>82.99260000000001</v>
      </c>
      <c r="L841" s="10">
        <f>(1/2)*'Vehicle data and specs'!$C$20*'Vehicle data and specs'!$C$11*'Vehicle data and specs'!$C$13*$D841^2</f>
        <v>90.670634066358005</v>
      </c>
      <c r="M841" s="101">
        <f t="shared" si="352"/>
        <v>361.66323406635814</v>
      </c>
      <c r="N841" s="111">
        <f t="shared" si="353"/>
        <v>0</v>
      </c>
      <c r="O841" s="120">
        <f t="shared" si="354"/>
        <v>5274.2554968009463</v>
      </c>
      <c r="P841" s="11">
        <f>SUM($O$2:$O841)</f>
        <v>1631868.019109139</v>
      </c>
      <c r="Q841" s="121">
        <f t="shared" si="355"/>
        <v>1631.8680191091389</v>
      </c>
      <c r="R841" s="133">
        <f t="shared" si="356"/>
        <v>0</v>
      </c>
      <c r="S841" s="35">
        <f t="shared" si="374"/>
        <v>0</v>
      </c>
      <c r="T841" s="35">
        <f t="shared" si="375"/>
        <v>0</v>
      </c>
      <c r="U841" s="134">
        <f>SUM($R$2:$R841)</f>
        <v>-614154.30542647059</v>
      </c>
      <c r="V841" s="134">
        <f t="shared" si="357"/>
        <v>614154.30542647059</v>
      </c>
      <c r="W841" s="35">
        <f t="shared" si="358"/>
        <v>-614.15430542647061</v>
      </c>
      <c r="X841" s="135">
        <f t="shared" si="359"/>
        <v>614.15430542647061</v>
      </c>
      <c r="Y841" s="150">
        <f t="shared" si="360"/>
        <v>1017.7137136826683</v>
      </c>
      <c r="Z841" s="11">
        <f t="shared" si="361"/>
        <v>5274.2554968009463</v>
      </c>
      <c r="AA841" s="12">
        <f>1/2*'Vehicle data and specs'!$C$6*$D841^2</f>
        <v>87577.972222222204</v>
      </c>
      <c r="AB841" s="113">
        <f t="shared" si="362"/>
        <v>87.577972222222201</v>
      </c>
      <c r="AC841" s="183">
        <f t="shared" si="376"/>
        <v>0.45329667197476081</v>
      </c>
      <c r="AD841" s="42">
        <f t="shared" si="363"/>
        <v>-0.17059841817401961</v>
      </c>
      <c r="AE841" s="42">
        <f t="shared" si="364"/>
        <v>0.17059841817401961</v>
      </c>
      <c r="AF841" s="153">
        <f t="shared" si="377"/>
        <v>0.28269825380074121</v>
      </c>
      <c r="AG841" s="156">
        <f t="shared" si="365"/>
        <v>491.32344434117653</v>
      </c>
      <c r="AH841" s="157">
        <f t="shared" si="366"/>
        <v>0.13647873453921569</v>
      </c>
      <c r="AI841" s="160">
        <f t="shared" si="367"/>
        <v>5.2039320901770418</v>
      </c>
      <c r="AJ841" s="13">
        <f t="shared" si="368"/>
        <v>0</v>
      </c>
      <c r="AK841" s="13">
        <f t="shared" si="369"/>
        <v>0</v>
      </c>
      <c r="AL841" s="161">
        <f t="shared" si="370"/>
        <v>5.2039320901770418</v>
      </c>
    </row>
    <row r="842" spans="1:38" x14ac:dyDescent="0.45">
      <c r="A842" s="45" t="s">
        <v>2</v>
      </c>
      <c r="B842" s="17">
        <v>840</v>
      </c>
      <c r="C842" s="53">
        <v>251</v>
      </c>
      <c r="D842" s="59">
        <f t="shared" si="351"/>
        <v>14.583333333333332</v>
      </c>
      <c r="E842" s="61">
        <v>52.5</v>
      </c>
      <c r="F842" s="83">
        <f t="shared" si="371"/>
        <v>0.20833333333333331</v>
      </c>
      <c r="G842" s="84">
        <f t="shared" si="372"/>
        <v>0.75</v>
      </c>
      <c r="H842" s="93">
        <f>SUM($D$2:$D842)</f>
        <v>5647.5555555555602</v>
      </c>
      <c r="I842" s="94">
        <f t="shared" si="373"/>
        <v>14.805555555555657</v>
      </c>
      <c r="J842" s="100">
        <f>'Vehicle data and specs'!$C$6*$F842</f>
        <v>176.24999999999997</v>
      </c>
      <c r="K842" s="8">
        <f>'Vehicle data and specs'!$C$6*9.81*'Vehicle data and specs'!$C$17</f>
        <v>82.99260000000001</v>
      </c>
      <c r="L842" s="10">
        <f>(1/2)*'Vehicle data and specs'!$C$20*'Vehicle data and specs'!$C$11*'Vehicle data and specs'!$C$13*$D842^2</f>
        <v>93.137749565972214</v>
      </c>
      <c r="M842" s="101">
        <f t="shared" si="352"/>
        <v>352.38034956597221</v>
      </c>
      <c r="N842" s="111">
        <f t="shared" si="353"/>
        <v>0</v>
      </c>
      <c r="O842" s="120">
        <f t="shared" si="354"/>
        <v>5217.1868421851241</v>
      </c>
      <c r="P842" s="11">
        <f>SUM($O$2:$O842)</f>
        <v>1637085.2059513242</v>
      </c>
      <c r="Q842" s="121">
        <f t="shared" si="355"/>
        <v>1637.0852059513243</v>
      </c>
      <c r="R842" s="133">
        <f t="shared" si="356"/>
        <v>0</v>
      </c>
      <c r="S842" s="35">
        <f t="shared" si="374"/>
        <v>0</v>
      </c>
      <c r="T842" s="35">
        <f t="shared" si="375"/>
        <v>0</v>
      </c>
      <c r="U842" s="134">
        <f>SUM($R$2:$R842)</f>
        <v>-614154.30542647059</v>
      </c>
      <c r="V842" s="134">
        <f t="shared" si="357"/>
        <v>614154.30542647059</v>
      </c>
      <c r="W842" s="35">
        <f t="shared" si="358"/>
        <v>-614.15430542647061</v>
      </c>
      <c r="X842" s="135">
        <f t="shared" si="359"/>
        <v>614.15430542647061</v>
      </c>
      <c r="Y842" s="150">
        <f t="shared" si="360"/>
        <v>1022.9309005248537</v>
      </c>
      <c r="Z842" s="11">
        <f t="shared" si="361"/>
        <v>5217.1868421851241</v>
      </c>
      <c r="AA842" s="12">
        <f>1/2*'Vehicle data and specs'!$C$6*$D842^2</f>
        <v>89960.937499999985</v>
      </c>
      <c r="AB842" s="113">
        <f t="shared" si="362"/>
        <v>89.960937499999986</v>
      </c>
      <c r="AC842" s="183">
        <f t="shared" si="376"/>
        <v>0.45474589054203451</v>
      </c>
      <c r="AD842" s="42">
        <f t="shared" si="363"/>
        <v>-0.17059841817401961</v>
      </c>
      <c r="AE842" s="42">
        <f t="shared" si="364"/>
        <v>0.17059841817401961</v>
      </c>
      <c r="AF842" s="153">
        <f t="shared" si="377"/>
        <v>0.28414747236801491</v>
      </c>
      <c r="AG842" s="156">
        <f t="shared" si="365"/>
        <v>491.32344434117653</v>
      </c>
      <c r="AH842" s="157">
        <f t="shared" si="366"/>
        <v>0.13647873453921569</v>
      </c>
      <c r="AI842" s="160">
        <f t="shared" si="367"/>
        <v>5.1388800978370943</v>
      </c>
      <c r="AJ842" s="13">
        <f t="shared" si="368"/>
        <v>0</v>
      </c>
      <c r="AK842" s="13">
        <f t="shared" si="369"/>
        <v>0</v>
      </c>
      <c r="AL842" s="161">
        <f t="shared" si="370"/>
        <v>5.1388800978370943</v>
      </c>
    </row>
    <row r="843" spans="1:38" x14ac:dyDescent="0.45">
      <c r="A843" s="45" t="s">
        <v>2</v>
      </c>
      <c r="B843" s="17">
        <v>841</v>
      </c>
      <c r="C843" s="53">
        <v>252</v>
      </c>
      <c r="D843" s="59">
        <f t="shared" si="351"/>
        <v>14.805555555555554</v>
      </c>
      <c r="E843" s="61">
        <v>53.3</v>
      </c>
      <c r="F843" s="83">
        <f t="shared" si="371"/>
        <v>0.27777777777777779</v>
      </c>
      <c r="G843" s="84">
        <f t="shared" si="372"/>
        <v>1</v>
      </c>
      <c r="H843" s="93">
        <f>SUM($D$2:$D843)</f>
        <v>5662.3611111111159</v>
      </c>
      <c r="I843" s="94">
        <f t="shared" si="373"/>
        <v>15.138888888888687</v>
      </c>
      <c r="J843" s="100">
        <f>'Vehicle data and specs'!$C$6*$F843</f>
        <v>235</v>
      </c>
      <c r="K843" s="8">
        <f>'Vehicle data and specs'!$C$6*9.81*'Vehicle data and specs'!$C$17</f>
        <v>82.99260000000001</v>
      </c>
      <c r="L843" s="10">
        <f>(1/2)*'Vehicle data and specs'!$C$20*'Vehicle data and specs'!$C$11*'Vehicle data and specs'!$C$13*$D843^2</f>
        <v>95.997859905478379</v>
      </c>
      <c r="M843" s="101">
        <f t="shared" si="352"/>
        <v>413.99045990547842</v>
      </c>
      <c r="N843" s="111">
        <f t="shared" si="353"/>
        <v>0</v>
      </c>
      <c r="O843" s="120">
        <f t="shared" si="354"/>
        <v>6267.3555735689642</v>
      </c>
      <c r="P843" s="11">
        <f>SUM($O$2:$O843)</f>
        <v>1643352.5615248932</v>
      </c>
      <c r="Q843" s="121">
        <f t="shared" si="355"/>
        <v>1643.3525615248932</v>
      </c>
      <c r="R843" s="133">
        <f t="shared" si="356"/>
        <v>0</v>
      </c>
      <c r="S843" s="35">
        <f t="shared" si="374"/>
        <v>0</v>
      </c>
      <c r="T843" s="35">
        <f t="shared" si="375"/>
        <v>0</v>
      </c>
      <c r="U843" s="134">
        <f>SUM($R$2:$R843)</f>
        <v>-614154.30542647059</v>
      </c>
      <c r="V843" s="134">
        <f t="shared" si="357"/>
        <v>614154.30542647059</v>
      </c>
      <c r="W843" s="35">
        <f t="shared" si="358"/>
        <v>-614.15430542647061</v>
      </c>
      <c r="X843" s="135">
        <f t="shared" si="359"/>
        <v>614.15430542647061</v>
      </c>
      <c r="Y843" s="150">
        <f t="shared" si="360"/>
        <v>1029.1982560984225</v>
      </c>
      <c r="Z843" s="11">
        <f t="shared" si="361"/>
        <v>6267.3555735689642</v>
      </c>
      <c r="AA843" s="12">
        <f>1/2*'Vehicle data and specs'!$C$6*$D843^2</f>
        <v>92723.493055555533</v>
      </c>
      <c r="AB843" s="113">
        <f t="shared" si="362"/>
        <v>92.723493055555537</v>
      </c>
      <c r="AC843" s="183">
        <f t="shared" si="376"/>
        <v>0.45648682264580365</v>
      </c>
      <c r="AD843" s="42">
        <f t="shared" si="363"/>
        <v>-0.17059841817401961</v>
      </c>
      <c r="AE843" s="42">
        <f t="shared" si="364"/>
        <v>0.17059841817401961</v>
      </c>
      <c r="AF843" s="153">
        <f t="shared" si="377"/>
        <v>0.28588840447178404</v>
      </c>
      <c r="AG843" s="156">
        <f t="shared" si="365"/>
        <v>491.32344434117653</v>
      </c>
      <c r="AH843" s="157">
        <f t="shared" si="366"/>
        <v>0.13647873453921569</v>
      </c>
      <c r="AI843" s="160">
        <f t="shared" si="367"/>
        <v>6.1293587536005543</v>
      </c>
      <c r="AJ843" s="13">
        <f t="shared" si="368"/>
        <v>0</v>
      </c>
      <c r="AK843" s="13">
        <f t="shared" si="369"/>
        <v>0</v>
      </c>
      <c r="AL843" s="161">
        <f t="shared" si="370"/>
        <v>6.1293587536005543</v>
      </c>
    </row>
    <row r="844" spans="1:38" x14ac:dyDescent="0.45">
      <c r="A844" s="45" t="s">
        <v>2</v>
      </c>
      <c r="B844" s="17">
        <v>842</v>
      </c>
      <c r="C844" s="53">
        <v>253</v>
      </c>
      <c r="D844" s="59">
        <f t="shared" si="351"/>
        <v>15.138888888888889</v>
      </c>
      <c r="E844" s="61">
        <v>54.5</v>
      </c>
      <c r="F844" s="83">
        <f t="shared" si="371"/>
        <v>0.33333333333333409</v>
      </c>
      <c r="G844" s="84">
        <f t="shared" si="372"/>
        <v>1.2000000000000028</v>
      </c>
      <c r="H844" s="93">
        <f>SUM($D$2:$D844)</f>
        <v>5677.5000000000045</v>
      </c>
      <c r="I844" s="94">
        <f t="shared" si="373"/>
        <v>15.472222222222626</v>
      </c>
      <c r="J844" s="100">
        <f>'Vehicle data and specs'!$C$6*$F844</f>
        <v>282.00000000000063</v>
      </c>
      <c r="K844" s="8">
        <f>'Vehicle data and specs'!$C$6*9.81*'Vehicle data and specs'!$C$17</f>
        <v>82.99260000000001</v>
      </c>
      <c r="L844" s="10">
        <f>(1/2)*'Vehicle data and specs'!$C$20*'Vehicle data and specs'!$C$11*'Vehicle data and specs'!$C$13*$D844^2</f>
        <v>100.36912495177471</v>
      </c>
      <c r="M844" s="101">
        <f t="shared" si="352"/>
        <v>465.36172495177533</v>
      </c>
      <c r="N844" s="111">
        <f t="shared" si="353"/>
        <v>0</v>
      </c>
      <c r="O844" s="120">
        <f t="shared" si="354"/>
        <v>7200.1800221707117</v>
      </c>
      <c r="P844" s="11">
        <f>SUM($O$2:$O844)</f>
        <v>1650552.7415470639</v>
      </c>
      <c r="Q844" s="121">
        <f t="shared" si="355"/>
        <v>1650.552741547064</v>
      </c>
      <c r="R844" s="133">
        <f t="shared" si="356"/>
        <v>0</v>
      </c>
      <c r="S844" s="35">
        <f t="shared" si="374"/>
        <v>0</v>
      </c>
      <c r="T844" s="35">
        <f t="shared" si="375"/>
        <v>0</v>
      </c>
      <c r="U844" s="134">
        <f>SUM($R$2:$R844)</f>
        <v>-614154.30542647059</v>
      </c>
      <c r="V844" s="134">
        <f t="shared" si="357"/>
        <v>614154.30542647059</v>
      </c>
      <c r="W844" s="35">
        <f t="shared" si="358"/>
        <v>-614.15430542647061</v>
      </c>
      <c r="X844" s="135">
        <f t="shared" si="359"/>
        <v>614.15430542647061</v>
      </c>
      <c r="Y844" s="150">
        <f t="shared" si="360"/>
        <v>1036.3984361205935</v>
      </c>
      <c r="Z844" s="11">
        <f t="shared" si="361"/>
        <v>7200.1800221707117</v>
      </c>
      <c r="AA844" s="12">
        <f>1/2*'Vehicle data and specs'!$C$6*$D844^2</f>
        <v>96945.659722222234</v>
      </c>
      <c r="AB844" s="113">
        <f t="shared" si="362"/>
        <v>96.945659722222231</v>
      </c>
      <c r="AC844" s="183">
        <f t="shared" si="376"/>
        <v>0.4584868726519622</v>
      </c>
      <c r="AD844" s="42">
        <f t="shared" si="363"/>
        <v>-0.17059841817401961</v>
      </c>
      <c r="AE844" s="42">
        <f t="shared" si="364"/>
        <v>0.17059841817401961</v>
      </c>
      <c r="AF844" s="153">
        <f t="shared" si="377"/>
        <v>0.28788845447794259</v>
      </c>
      <c r="AG844" s="156">
        <f t="shared" si="365"/>
        <v>491.32344434117653</v>
      </c>
      <c r="AH844" s="157">
        <f t="shared" si="366"/>
        <v>0.13647873453921569</v>
      </c>
      <c r="AI844" s="160">
        <f t="shared" si="367"/>
        <v>7.045059447186599</v>
      </c>
      <c r="AJ844" s="13">
        <f t="shared" si="368"/>
        <v>0</v>
      </c>
      <c r="AK844" s="13">
        <f t="shared" si="369"/>
        <v>0</v>
      </c>
      <c r="AL844" s="161">
        <f t="shared" si="370"/>
        <v>7.045059447186599</v>
      </c>
    </row>
    <row r="845" spans="1:38" x14ac:dyDescent="0.45">
      <c r="A845" s="45" t="s">
        <v>2</v>
      </c>
      <c r="B845" s="17">
        <v>843</v>
      </c>
      <c r="C845" s="53">
        <v>254</v>
      </c>
      <c r="D845" s="59">
        <f t="shared" si="351"/>
        <v>15.472222222222223</v>
      </c>
      <c r="E845" s="61">
        <v>55.7</v>
      </c>
      <c r="F845" s="83">
        <f t="shared" si="371"/>
        <v>0.27777777777777779</v>
      </c>
      <c r="G845" s="84">
        <f t="shared" si="372"/>
        <v>1</v>
      </c>
      <c r="H845" s="93">
        <f>SUM($D$2:$D845)</f>
        <v>5692.9722222222272</v>
      </c>
      <c r="I845" s="94">
        <f t="shared" si="373"/>
        <v>15.694444444444343</v>
      </c>
      <c r="J845" s="100">
        <f>'Vehicle data and specs'!$C$6*$F845</f>
        <v>235</v>
      </c>
      <c r="K845" s="8">
        <f>'Vehicle data and specs'!$C$6*9.81*'Vehicle data and specs'!$C$17</f>
        <v>82.99260000000001</v>
      </c>
      <c r="L845" s="10">
        <f>(1/2)*'Vehicle data and specs'!$C$20*'Vehicle data and specs'!$C$11*'Vehicle data and specs'!$C$13*$D845^2</f>
        <v>104.83770944251546</v>
      </c>
      <c r="M845" s="101">
        <f t="shared" si="352"/>
        <v>422.8303094425155</v>
      </c>
      <c r="N845" s="111">
        <f t="shared" si="353"/>
        <v>0</v>
      </c>
      <c r="O845" s="120">
        <f t="shared" si="354"/>
        <v>6636.0868009727701</v>
      </c>
      <c r="P845" s="11">
        <f>SUM($O$2:$O845)</f>
        <v>1657188.8283480366</v>
      </c>
      <c r="Q845" s="121">
        <f t="shared" si="355"/>
        <v>1657.1888283480366</v>
      </c>
      <c r="R845" s="133">
        <f t="shared" si="356"/>
        <v>0</v>
      </c>
      <c r="S845" s="35">
        <f t="shared" si="374"/>
        <v>0</v>
      </c>
      <c r="T845" s="35">
        <f t="shared" si="375"/>
        <v>0</v>
      </c>
      <c r="U845" s="134">
        <f>SUM($R$2:$R845)</f>
        <v>-614154.30542647059</v>
      </c>
      <c r="V845" s="134">
        <f t="shared" si="357"/>
        <v>614154.30542647059</v>
      </c>
      <c r="W845" s="35">
        <f t="shared" si="358"/>
        <v>-614.15430542647061</v>
      </c>
      <c r="X845" s="135">
        <f t="shared" si="359"/>
        <v>614.15430542647061</v>
      </c>
      <c r="Y845" s="150">
        <f t="shared" si="360"/>
        <v>1043.0345229215659</v>
      </c>
      <c r="Z845" s="11">
        <f t="shared" si="361"/>
        <v>6636.0868009727701</v>
      </c>
      <c r="AA845" s="12">
        <f>1/2*'Vehicle data and specs'!$C$6*$D845^2</f>
        <v>101261.82638888891</v>
      </c>
      <c r="AB845" s="113">
        <f t="shared" si="362"/>
        <v>101.26182638888891</v>
      </c>
      <c r="AC845" s="183">
        <f t="shared" si="376"/>
        <v>0.46033023009667684</v>
      </c>
      <c r="AD845" s="42">
        <f t="shared" si="363"/>
        <v>-0.17059841817401961</v>
      </c>
      <c r="AE845" s="42">
        <f t="shared" si="364"/>
        <v>0.17059841817401961</v>
      </c>
      <c r="AF845" s="153">
        <f t="shared" si="377"/>
        <v>0.28973181192265723</v>
      </c>
      <c r="AG845" s="156">
        <f t="shared" si="365"/>
        <v>491.32344434117653</v>
      </c>
      <c r="AH845" s="157">
        <f t="shared" si="366"/>
        <v>0.13647873453921569</v>
      </c>
      <c r="AI845" s="160">
        <f t="shared" si="367"/>
        <v>6.5421245099855874</v>
      </c>
      <c r="AJ845" s="13">
        <f t="shared" si="368"/>
        <v>0</v>
      </c>
      <c r="AK845" s="13">
        <f t="shared" si="369"/>
        <v>0</v>
      </c>
      <c r="AL845" s="161">
        <f t="shared" si="370"/>
        <v>6.5421245099855874</v>
      </c>
    </row>
    <row r="846" spans="1:38" x14ac:dyDescent="0.45">
      <c r="A846" s="45" t="s">
        <v>2</v>
      </c>
      <c r="B846" s="17">
        <v>844</v>
      </c>
      <c r="C846" s="53">
        <v>255</v>
      </c>
      <c r="D846" s="59">
        <f t="shared" si="351"/>
        <v>15.694444444444445</v>
      </c>
      <c r="E846" s="61">
        <v>56.5</v>
      </c>
      <c r="F846" s="83">
        <f t="shared" si="371"/>
        <v>0.15277777777777699</v>
      </c>
      <c r="G846" s="84">
        <f t="shared" si="372"/>
        <v>0.54999999999999716</v>
      </c>
      <c r="H846" s="93">
        <f>SUM($D$2:$D846)</f>
        <v>5708.6666666666715</v>
      </c>
      <c r="I846" s="94">
        <f t="shared" si="373"/>
        <v>15.777777777777374</v>
      </c>
      <c r="J846" s="100">
        <f>'Vehicle data and specs'!$C$6*$F846</f>
        <v>129.24999999999932</v>
      </c>
      <c r="K846" s="8">
        <f>'Vehicle data and specs'!$C$6*9.81*'Vehicle data and specs'!$C$17</f>
        <v>82.99260000000001</v>
      </c>
      <c r="L846" s="10">
        <f>(1/2)*'Vehicle data and specs'!$C$20*'Vehicle data and specs'!$C$11*'Vehicle data and specs'!$C$13*$D846^2</f>
        <v>107.87083212770062</v>
      </c>
      <c r="M846" s="101">
        <f t="shared" si="352"/>
        <v>320.11343212769998</v>
      </c>
      <c r="N846" s="111">
        <f t="shared" si="353"/>
        <v>0</v>
      </c>
      <c r="O846" s="120">
        <f t="shared" si="354"/>
        <v>5050.6785957924703</v>
      </c>
      <c r="P846" s="11">
        <f>SUM($O$2:$O846)</f>
        <v>1662239.5069438291</v>
      </c>
      <c r="Q846" s="121">
        <f t="shared" si="355"/>
        <v>1662.2395069438292</v>
      </c>
      <c r="R846" s="133">
        <f t="shared" si="356"/>
        <v>0</v>
      </c>
      <c r="S846" s="35">
        <f t="shared" si="374"/>
        <v>0</v>
      </c>
      <c r="T846" s="35">
        <f t="shared" si="375"/>
        <v>0</v>
      </c>
      <c r="U846" s="134">
        <f>SUM($R$2:$R846)</f>
        <v>-614154.30542647059</v>
      </c>
      <c r="V846" s="134">
        <f t="shared" si="357"/>
        <v>614154.30542647059</v>
      </c>
      <c r="W846" s="35">
        <f t="shared" si="358"/>
        <v>-614.15430542647061</v>
      </c>
      <c r="X846" s="135">
        <f t="shared" si="359"/>
        <v>614.15430542647061</v>
      </c>
      <c r="Y846" s="150">
        <f t="shared" si="360"/>
        <v>1048.0852015173587</v>
      </c>
      <c r="Z846" s="11">
        <f t="shared" si="361"/>
        <v>5050.6785957924703</v>
      </c>
      <c r="AA846" s="12">
        <f>1/2*'Vehicle data and specs'!$C$6*$D846^2</f>
        <v>104191.49305555556</v>
      </c>
      <c r="AB846" s="113">
        <f t="shared" si="362"/>
        <v>104.19149305555557</v>
      </c>
      <c r="AC846" s="183">
        <f t="shared" si="376"/>
        <v>0.46173319637328586</v>
      </c>
      <c r="AD846" s="42">
        <f t="shared" si="363"/>
        <v>-0.17059841817401961</v>
      </c>
      <c r="AE846" s="42">
        <f t="shared" si="364"/>
        <v>0.17059841817401961</v>
      </c>
      <c r="AF846" s="153">
        <f t="shared" si="377"/>
        <v>0.29113477819926625</v>
      </c>
      <c r="AG846" s="156">
        <f t="shared" si="365"/>
        <v>491.32344434117653</v>
      </c>
      <c r="AH846" s="157">
        <f t="shared" si="366"/>
        <v>0.13647873453921569</v>
      </c>
      <c r="AI846" s="160">
        <f t="shared" si="367"/>
        <v>5.024002476448624</v>
      </c>
      <c r="AJ846" s="13">
        <f t="shared" si="368"/>
        <v>0</v>
      </c>
      <c r="AK846" s="13">
        <f t="shared" si="369"/>
        <v>0</v>
      </c>
      <c r="AL846" s="161">
        <f t="shared" si="370"/>
        <v>5.024002476448624</v>
      </c>
    </row>
    <row r="847" spans="1:38" x14ac:dyDescent="0.45">
      <c r="A847" s="45" t="s">
        <v>2</v>
      </c>
      <c r="B847" s="17">
        <v>845</v>
      </c>
      <c r="C847" s="53">
        <v>256</v>
      </c>
      <c r="D847" s="59">
        <f t="shared" si="351"/>
        <v>15.777777777777777</v>
      </c>
      <c r="E847" s="61">
        <v>56.8</v>
      </c>
      <c r="F847" s="83">
        <f t="shared" si="371"/>
        <v>6.9444444444444448E-2</v>
      </c>
      <c r="G847" s="84">
        <f t="shared" si="372"/>
        <v>0.25</v>
      </c>
      <c r="H847" s="93">
        <f>SUM($D$2:$D847)</f>
        <v>5724.4444444444489</v>
      </c>
      <c r="I847" s="94">
        <f t="shared" si="373"/>
        <v>15.83333333333303</v>
      </c>
      <c r="J847" s="100">
        <f>'Vehicle data and specs'!$C$6*$F847</f>
        <v>58.75</v>
      </c>
      <c r="K847" s="8">
        <f>'Vehicle data and specs'!$C$6*9.81*'Vehicle data and specs'!$C$17</f>
        <v>82.99260000000001</v>
      </c>
      <c r="L847" s="10">
        <f>(1/2)*'Vehicle data and specs'!$C$20*'Vehicle data and specs'!$C$11*'Vehicle data and specs'!$C$13*$D847^2</f>
        <v>109.01940432098766</v>
      </c>
      <c r="M847" s="101">
        <f t="shared" si="352"/>
        <v>250.76200432098767</v>
      </c>
      <c r="N847" s="111">
        <f t="shared" si="353"/>
        <v>0</v>
      </c>
      <c r="O847" s="120">
        <f t="shared" si="354"/>
        <v>3970.3984017488956</v>
      </c>
      <c r="P847" s="11">
        <f>SUM($O$2:$O847)</f>
        <v>1666209.905345578</v>
      </c>
      <c r="Q847" s="121">
        <f t="shared" si="355"/>
        <v>1666.2099053455779</v>
      </c>
      <c r="R847" s="133">
        <f t="shared" si="356"/>
        <v>0</v>
      </c>
      <c r="S847" s="35">
        <f t="shared" si="374"/>
        <v>0</v>
      </c>
      <c r="T847" s="35">
        <f t="shared" si="375"/>
        <v>0</v>
      </c>
      <c r="U847" s="134">
        <f>SUM($R$2:$R847)</f>
        <v>-614154.30542647059</v>
      </c>
      <c r="V847" s="134">
        <f t="shared" si="357"/>
        <v>614154.30542647059</v>
      </c>
      <c r="W847" s="35">
        <f t="shared" si="358"/>
        <v>-614.15430542647061</v>
      </c>
      <c r="X847" s="135">
        <f t="shared" si="359"/>
        <v>614.15430542647061</v>
      </c>
      <c r="Y847" s="150">
        <f t="shared" si="360"/>
        <v>1052.0555999191074</v>
      </c>
      <c r="Z847" s="11">
        <f t="shared" si="361"/>
        <v>3970.3984017488956</v>
      </c>
      <c r="AA847" s="12">
        <f>1/2*'Vehicle data and specs'!$C$6*$D847^2</f>
        <v>105300.88888888888</v>
      </c>
      <c r="AB847" s="113">
        <f t="shared" si="362"/>
        <v>105.30088888888888</v>
      </c>
      <c r="AC847" s="183">
        <f t="shared" si="376"/>
        <v>0.46283608481821609</v>
      </c>
      <c r="AD847" s="42">
        <f t="shared" si="363"/>
        <v>-0.17059841817401961</v>
      </c>
      <c r="AE847" s="42">
        <f t="shared" si="364"/>
        <v>0.17059841817401961</v>
      </c>
      <c r="AF847" s="153">
        <f t="shared" si="377"/>
        <v>0.29223766664419648</v>
      </c>
      <c r="AG847" s="156">
        <f t="shared" si="365"/>
        <v>491.32344434117653</v>
      </c>
      <c r="AH847" s="157">
        <f t="shared" si="366"/>
        <v>0.13647873453921569</v>
      </c>
      <c r="AI847" s="160">
        <f t="shared" si="367"/>
        <v>3.9564671792866943</v>
      </c>
      <c r="AJ847" s="13">
        <f t="shared" si="368"/>
        <v>0</v>
      </c>
      <c r="AK847" s="13">
        <f t="shared" si="369"/>
        <v>0</v>
      </c>
      <c r="AL847" s="161">
        <f t="shared" si="370"/>
        <v>3.9564671792866943</v>
      </c>
    </row>
    <row r="848" spans="1:38" x14ac:dyDescent="0.45">
      <c r="A848" s="45" t="s">
        <v>2</v>
      </c>
      <c r="B848" s="17">
        <v>846</v>
      </c>
      <c r="C848" s="53">
        <v>257</v>
      </c>
      <c r="D848" s="59">
        <f t="shared" si="351"/>
        <v>15.833333333333332</v>
      </c>
      <c r="E848" s="61">
        <v>57</v>
      </c>
      <c r="F848" s="83">
        <f t="shared" si="371"/>
        <v>5.5555555555556344E-2</v>
      </c>
      <c r="G848" s="84">
        <f t="shared" si="372"/>
        <v>0.20000000000000284</v>
      </c>
      <c r="H848" s="93">
        <f>SUM($D$2:$D848)</f>
        <v>5740.2777777777819</v>
      </c>
      <c r="I848" s="94">
        <f t="shared" si="373"/>
        <v>15.888888888888687</v>
      </c>
      <c r="J848" s="100">
        <f>'Vehicle data and specs'!$C$6*$F848</f>
        <v>47.000000000000668</v>
      </c>
      <c r="K848" s="8">
        <f>'Vehicle data and specs'!$C$6*9.81*'Vehicle data and specs'!$C$17</f>
        <v>82.99260000000001</v>
      </c>
      <c r="L848" s="10">
        <f>(1/2)*'Vehicle data and specs'!$C$20*'Vehicle data and specs'!$C$11*'Vehicle data and specs'!$C$13*$D848^2</f>
        <v>109.78849826388888</v>
      </c>
      <c r="M848" s="101">
        <f t="shared" si="352"/>
        <v>239.78109826388953</v>
      </c>
      <c r="N848" s="111">
        <f t="shared" si="353"/>
        <v>0</v>
      </c>
      <c r="O848" s="120">
        <f t="shared" si="354"/>
        <v>3809.855227970641</v>
      </c>
      <c r="P848" s="11">
        <f>SUM($O$2:$O848)</f>
        <v>1670019.7605735487</v>
      </c>
      <c r="Q848" s="121">
        <f t="shared" si="355"/>
        <v>1670.0197605735486</v>
      </c>
      <c r="R848" s="133">
        <f t="shared" si="356"/>
        <v>0</v>
      </c>
      <c r="S848" s="35">
        <f t="shared" si="374"/>
        <v>0</v>
      </c>
      <c r="T848" s="35">
        <f t="shared" si="375"/>
        <v>0</v>
      </c>
      <c r="U848" s="134">
        <f>SUM($R$2:$R848)</f>
        <v>-614154.30542647059</v>
      </c>
      <c r="V848" s="134">
        <f t="shared" si="357"/>
        <v>614154.30542647059</v>
      </c>
      <c r="W848" s="35">
        <f t="shared" si="358"/>
        <v>-614.15430542647061</v>
      </c>
      <c r="X848" s="135">
        <f t="shared" si="359"/>
        <v>614.15430542647061</v>
      </c>
      <c r="Y848" s="150">
        <f t="shared" si="360"/>
        <v>1055.8654551470781</v>
      </c>
      <c r="Z848" s="11">
        <f t="shared" si="361"/>
        <v>3809.855227970641</v>
      </c>
      <c r="AA848" s="12">
        <f>1/2*'Vehicle data and specs'!$C$6*$D848^2</f>
        <v>106043.74999999999</v>
      </c>
      <c r="AB848" s="113">
        <f t="shared" si="362"/>
        <v>106.04374999999999</v>
      </c>
      <c r="AC848" s="183">
        <f t="shared" si="376"/>
        <v>0.46389437793709687</v>
      </c>
      <c r="AD848" s="42">
        <f t="shared" si="363"/>
        <v>-0.17059841817401961</v>
      </c>
      <c r="AE848" s="42">
        <f t="shared" si="364"/>
        <v>0.17059841817401961</v>
      </c>
      <c r="AF848" s="153">
        <f t="shared" si="377"/>
        <v>0.29329595976307726</v>
      </c>
      <c r="AG848" s="156">
        <f t="shared" si="365"/>
        <v>491.32344434117653</v>
      </c>
      <c r="AH848" s="157">
        <f t="shared" si="366"/>
        <v>0.13647873453921569</v>
      </c>
      <c r="AI848" s="160">
        <f t="shared" si="367"/>
        <v>3.7965340558449174</v>
      </c>
      <c r="AJ848" s="13">
        <f t="shared" si="368"/>
        <v>0</v>
      </c>
      <c r="AK848" s="13">
        <f t="shared" si="369"/>
        <v>0</v>
      </c>
      <c r="AL848" s="161">
        <f t="shared" si="370"/>
        <v>3.7965340558449174</v>
      </c>
    </row>
    <row r="849" spans="1:38" x14ac:dyDescent="0.45">
      <c r="A849" s="45" t="s">
        <v>2</v>
      </c>
      <c r="B849" s="17">
        <v>847</v>
      </c>
      <c r="C849" s="53">
        <v>258</v>
      </c>
      <c r="D849" s="59">
        <f t="shared" si="351"/>
        <v>15.888888888888889</v>
      </c>
      <c r="E849" s="61">
        <v>57.2</v>
      </c>
      <c r="F849" s="83">
        <f t="shared" si="371"/>
        <v>9.7222222222222612E-2</v>
      </c>
      <c r="G849" s="84">
        <f t="shared" si="372"/>
        <v>0.35000000000000142</v>
      </c>
      <c r="H849" s="93">
        <f>SUM($D$2:$D849)</f>
        <v>5756.1666666666706</v>
      </c>
      <c r="I849" s="94">
        <f t="shared" si="373"/>
        <v>16.027777777777374</v>
      </c>
      <c r="J849" s="100">
        <f>'Vehicle data and specs'!$C$6*$F849</f>
        <v>82.250000000000327</v>
      </c>
      <c r="K849" s="8">
        <f>'Vehicle data and specs'!$C$6*9.81*'Vehicle data and specs'!$C$17</f>
        <v>82.99260000000001</v>
      </c>
      <c r="L849" s="10">
        <f>(1/2)*'Vehicle data and specs'!$C$20*'Vehicle data and specs'!$C$11*'Vehicle data and specs'!$C$13*$D849^2</f>
        <v>110.56029552469138</v>
      </c>
      <c r="M849" s="101">
        <f t="shared" si="352"/>
        <v>275.80289552469173</v>
      </c>
      <c r="N849" s="111">
        <f t="shared" si="353"/>
        <v>0</v>
      </c>
      <c r="O849" s="120">
        <f t="shared" si="354"/>
        <v>4420.5075199373086</v>
      </c>
      <c r="P849" s="11">
        <f>SUM($O$2:$O849)</f>
        <v>1674440.2680934861</v>
      </c>
      <c r="Q849" s="121">
        <f t="shared" si="355"/>
        <v>1674.4402680934861</v>
      </c>
      <c r="R849" s="133">
        <f t="shared" si="356"/>
        <v>0</v>
      </c>
      <c r="S849" s="35">
        <f t="shared" si="374"/>
        <v>0</v>
      </c>
      <c r="T849" s="35">
        <f t="shared" si="375"/>
        <v>0</v>
      </c>
      <c r="U849" s="134">
        <f>SUM($R$2:$R849)</f>
        <v>-614154.30542647059</v>
      </c>
      <c r="V849" s="134">
        <f t="shared" si="357"/>
        <v>614154.30542647059</v>
      </c>
      <c r="W849" s="35">
        <f t="shared" si="358"/>
        <v>-614.15430542647061</v>
      </c>
      <c r="X849" s="135">
        <f t="shared" si="359"/>
        <v>614.15430542647061</v>
      </c>
      <c r="Y849" s="150">
        <f t="shared" si="360"/>
        <v>1060.2859626670156</v>
      </c>
      <c r="Z849" s="11">
        <f t="shared" si="361"/>
        <v>4420.5075199373086</v>
      </c>
      <c r="AA849" s="12">
        <f>1/2*'Vehicle data and specs'!$C$6*$D849^2</f>
        <v>106789.22222222223</v>
      </c>
      <c r="AB849" s="113">
        <f t="shared" si="362"/>
        <v>106.78922222222224</v>
      </c>
      <c r="AC849" s="183">
        <f t="shared" si="376"/>
        <v>0.46512229669263505</v>
      </c>
      <c r="AD849" s="42">
        <f t="shared" si="363"/>
        <v>-0.17059841817401961</v>
      </c>
      <c r="AE849" s="42">
        <f t="shared" si="364"/>
        <v>0.17059841817401961</v>
      </c>
      <c r="AF849" s="153">
        <f t="shared" si="377"/>
        <v>0.29452387851861545</v>
      </c>
      <c r="AG849" s="156">
        <f t="shared" si="365"/>
        <v>491.32344434117653</v>
      </c>
      <c r="AH849" s="157">
        <f t="shared" si="366"/>
        <v>0.13647873453921569</v>
      </c>
      <c r="AI849" s="160">
        <f t="shared" si="367"/>
        <v>4.3822015622256574</v>
      </c>
      <c r="AJ849" s="13">
        <f t="shared" si="368"/>
        <v>0</v>
      </c>
      <c r="AK849" s="13">
        <f t="shared" si="369"/>
        <v>0</v>
      </c>
      <c r="AL849" s="161">
        <f t="shared" si="370"/>
        <v>4.3822015622256574</v>
      </c>
    </row>
    <row r="850" spans="1:38" x14ac:dyDescent="0.45">
      <c r="A850" s="45" t="s">
        <v>2</v>
      </c>
      <c r="B850" s="17">
        <v>848</v>
      </c>
      <c r="C850" s="53">
        <v>259</v>
      </c>
      <c r="D850" s="59">
        <f t="shared" si="351"/>
        <v>16.027777777777779</v>
      </c>
      <c r="E850" s="61">
        <v>57.7</v>
      </c>
      <c r="F850" s="83">
        <f t="shared" si="371"/>
        <v>0.20833333333333331</v>
      </c>
      <c r="G850" s="84">
        <f t="shared" si="372"/>
        <v>0.75</v>
      </c>
      <c r="H850" s="93">
        <f>SUM($D$2:$D850)</f>
        <v>5772.194444444448</v>
      </c>
      <c r="I850" s="94">
        <f t="shared" si="373"/>
        <v>16.305555555555657</v>
      </c>
      <c r="J850" s="100">
        <f>'Vehicle data and specs'!$C$6*$F850</f>
        <v>176.24999999999997</v>
      </c>
      <c r="K850" s="8">
        <f>'Vehicle data and specs'!$C$6*9.81*'Vehicle data and specs'!$C$17</f>
        <v>82.99260000000001</v>
      </c>
      <c r="L850" s="10">
        <f>(1/2)*'Vehicle data and specs'!$C$20*'Vehicle data and specs'!$C$11*'Vehicle data and specs'!$C$13*$D850^2</f>
        <v>112.50161569251546</v>
      </c>
      <c r="M850" s="101">
        <f t="shared" si="352"/>
        <v>371.74421569251547</v>
      </c>
      <c r="N850" s="111">
        <f t="shared" si="353"/>
        <v>0</v>
      </c>
      <c r="O850" s="120">
        <f t="shared" si="354"/>
        <v>6061.4959614307763</v>
      </c>
      <c r="P850" s="11">
        <f>SUM($O$2:$O850)</f>
        <v>1680501.7640549168</v>
      </c>
      <c r="Q850" s="121">
        <f t="shared" si="355"/>
        <v>1680.5017640549167</v>
      </c>
      <c r="R850" s="133">
        <f t="shared" si="356"/>
        <v>0</v>
      </c>
      <c r="S850" s="35">
        <f t="shared" si="374"/>
        <v>0</v>
      </c>
      <c r="T850" s="35">
        <f t="shared" si="375"/>
        <v>0</v>
      </c>
      <c r="U850" s="134">
        <f>SUM($R$2:$R850)</f>
        <v>-614154.30542647059</v>
      </c>
      <c r="V850" s="134">
        <f t="shared" si="357"/>
        <v>614154.30542647059</v>
      </c>
      <c r="W850" s="35">
        <f t="shared" si="358"/>
        <v>-614.15430542647061</v>
      </c>
      <c r="X850" s="135">
        <f t="shared" si="359"/>
        <v>614.15430542647061</v>
      </c>
      <c r="Y850" s="150">
        <f t="shared" si="360"/>
        <v>1066.347458628446</v>
      </c>
      <c r="Z850" s="11">
        <f t="shared" si="361"/>
        <v>6061.4959614307763</v>
      </c>
      <c r="AA850" s="12">
        <f>1/2*'Vehicle data and specs'!$C$6*$D850^2</f>
        <v>108664.32638888891</v>
      </c>
      <c r="AB850" s="113">
        <f t="shared" si="362"/>
        <v>108.66432638888891</v>
      </c>
      <c r="AC850" s="183">
        <f t="shared" si="376"/>
        <v>0.46680604557081024</v>
      </c>
      <c r="AD850" s="42">
        <f t="shared" si="363"/>
        <v>-0.17059841817401961</v>
      </c>
      <c r="AE850" s="42">
        <f t="shared" si="364"/>
        <v>0.17059841817401961</v>
      </c>
      <c r="AF850" s="153">
        <f t="shared" si="377"/>
        <v>0.29620762739679063</v>
      </c>
      <c r="AG850" s="156">
        <f t="shared" si="365"/>
        <v>491.32344434117653</v>
      </c>
      <c r="AH850" s="157">
        <f t="shared" si="366"/>
        <v>0.13647873453921569</v>
      </c>
      <c r="AI850" s="160">
        <f t="shared" si="367"/>
        <v>5.9582336792939286</v>
      </c>
      <c r="AJ850" s="13">
        <f t="shared" si="368"/>
        <v>0</v>
      </c>
      <c r="AK850" s="13">
        <f t="shared" si="369"/>
        <v>0</v>
      </c>
      <c r="AL850" s="161">
        <f t="shared" si="370"/>
        <v>5.9582336792939286</v>
      </c>
    </row>
    <row r="851" spans="1:38" x14ac:dyDescent="0.45">
      <c r="A851" s="45" t="s">
        <v>2</v>
      </c>
      <c r="B851" s="17">
        <v>849</v>
      </c>
      <c r="C851" s="53">
        <v>260</v>
      </c>
      <c r="D851" s="59">
        <f t="shared" si="351"/>
        <v>16.305555555555557</v>
      </c>
      <c r="E851" s="61">
        <v>58.7</v>
      </c>
      <c r="F851" s="83">
        <f t="shared" si="371"/>
        <v>0.33333333333333315</v>
      </c>
      <c r="G851" s="84">
        <f t="shared" si="372"/>
        <v>1.1999999999999993</v>
      </c>
      <c r="H851" s="93">
        <f>SUM($D$2:$D851)</f>
        <v>5788.5000000000036</v>
      </c>
      <c r="I851" s="94">
        <f t="shared" si="373"/>
        <v>16.694444444444343</v>
      </c>
      <c r="J851" s="100">
        <f>'Vehicle data and specs'!$C$6*$F851</f>
        <v>281.99999999999983</v>
      </c>
      <c r="K851" s="8">
        <f>'Vehicle data and specs'!$C$6*9.81*'Vehicle data and specs'!$C$17</f>
        <v>82.99260000000001</v>
      </c>
      <c r="L851" s="10">
        <f>(1/2)*'Vehicle data and specs'!$C$20*'Vehicle data and specs'!$C$11*'Vehicle data and specs'!$C$13*$D851^2</f>
        <v>116.43494323881177</v>
      </c>
      <c r="M851" s="101">
        <f t="shared" si="352"/>
        <v>481.42754323881161</v>
      </c>
      <c r="N851" s="111">
        <f t="shared" si="353"/>
        <v>0</v>
      </c>
      <c r="O851" s="120">
        <f t="shared" si="354"/>
        <v>8037.165374625667</v>
      </c>
      <c r="P851" s="11">
        <f>SUM($O$2:$O851)</f>
        <v>1688538.9294295425</v>
      </c>
      <c r="Q851" s="121">
        <f t="shared" si="355"/>
        <v>1688.5389294295426</v>
      </c>
      <c r="R851" s="133">
        <f t="shared" si="356"/>
        <v>0</v>
      </c>
      <c r="S851" s="35">
        <f t="shared" si="374"/>
        <v>0</v>
      </c>
      <c r="T851" s="35">
        <f t="shared" si="375"/>
        <v>0</v>
      </c>
      <c r="U851" s="134">
        <f>SUM($R$2:$R851)</f>
        <v>-614154.30542647059</v>
      </c>
      <c r="V851" s="134">
        <f t="shared" si="357"/>
        <v>614154.30542647059</v>
      </c>
      <c r="W851" s="35">
        <f t="shared" si="358"/>
        <v>-614.15430542647061</v>
      </c>
      <c r="X851" s="135">
        <f t="shared" si="359"/>
        <v>614.15430542647061</v>
      </c>
      <c r="Y851" s="150">
        <f t="shared" si="360"/>
        <v>1074.3846240030721</v>
      </c>
      <c r="Z851" s="11">
        <f t="shared" si="361"/>
        <v>8037.165374625667</v>
      </c>
      <c r="AA851" s="12">
        <f>1/2*'Vehicle data and specs'!$C$6*$D851^2</f>
        <v>112463.49305555559</v>
      </c>
      <c r="AB851" s="113">
        <f t="shared" si="362"/>
        <v>112.46349305555559</v>
      </c>
      <c r="AC851" s="183">
        <f t="shared" si="376"/>
        <v>0.46903859150820626</v>
      </c>
      <c r="AD851" s="42">
        <f t="shared" si="363"/>
        <v>-0.17059841817401961</v>
      </c>
      <c r="AE851" s="42">
        <f t="shared" si="364"/>
        <v>0.17059841817401961</v>
      </c>
      <c r="AF851" s="153">
        <f t="shared" si="377"/>
        <v>0.29844017333418665</v>
      </c>
      <c r="AG851" s="156">
        <f t="shared" si="365"/>
        <v>491.32344434117653</v>
      </c>
      <c r="AH851" s="157">
        <f t="shared" si="366"/>
        <v>0.13647873453921569</v>
      </c>
      <c r="AI851" s="160">
        <f t="shared" si="367"/>
        <v>7.8499435522550671</v>
      </c>
      <c r="AJ851" s="13">
        <f t="shared" si="368"/>
        <v>0</v>
      </c>
      <c r="AK851" s="13">
        <f t="shared" si="369"/>
        <v>0</v>
      </c>
      <c r="AL851" s="161">
        <f t="shared" si="370"/>
        <v>7.8499435522550671</v>
      </c>
    </row>
    <row r="852" spans="1:38" x14ac:dyDescent="0.45">
      <c r="A852" s="45" t="s">
        <v>2</v>
      </c>
      <c r="B852" s="17">
        <v>850</v>
      </c>
      <c r="C852" s="53">
        <v>261</v>
      </c>
      <c r="D852" s="59">
        <f t="shared" si="351"/>
        <v>16.694444444444443</v>
      </c>
      <c r="E852" s="61">
        <v>60.1</v>
      </c>
      <c r="F852" s="83">
        <f t="shared" si="371"/>
        <v>0.33333333333333315</v>
      </c>
      <c r="G852" s="84">
        <f t="shared" si="372"/>
        <v>1.1999999999999993</v>
      </c>
      <c r="H852" s="93">
        <f>SUM($D$2:$D852)</f>
        <v>5805.194444444448</v>
      </c>
      <c r="I852" s="94">
        <f t="shared" si="373"/>
        <v>16.972222222222626</v>
      </c>
      <c r="J852" s="100">
        <f>'Vehicle data and specs'!$C$6*$F852</f>
        <v>281.99999999999983</v>
      </c>
      <c r="K852" s="8">
        <f>'Vehicle data and specs'!$C$6*9.81*'Vehicle data and specs'!$C$17</f>
        <v>82.99260000000001</v>
      </c>
      <c r="L852" s="10">
        <f>(1/2)*'Vehicle data and specs'!$C$20*'Vehicle data and specs'!$C$11*'Vehicle data and specs'!$C$13*$D852^2</f>
        <v>122.05514115547838</v>
      </c>
      <c r="M852" s="101">
        <f t="shared" si="352"/>
        <v>487.04774115547821</v>
      </c>
      <c r="N852" s="111">
        <f t="shared" si="353"/>
        <v>0</v>
      </c>
      <c r="O852" s="120">
        <f t="shared" si="354"/>
        <v>8266.2824957223402</v>
      </c>
      <c r="P852" s="11">
        <f>SUM($O$2:$O852)</f>
        <v>1696805.2119252649</v>
      </c>
      <c r="Q852" s="121">
        <f t="shared" si="355"/>
        <v>1696.805211925265</v>
      </c>
      <c r="R852" s="133">
        <f t="shared" si="356"/>
        <v>0</v>
      </c>
      <c r="S852" s="35">
        <f t="shared" si="374"/>
        <v>0</v>
      </c>
      <c r="T852" s="35">
        <f t="shared" si="375"/>
        <v>0</v>
      </c>
      <c r="U852" s="134">
        <f>SUM($R$2:$R852)</f>
        <v>-614154.30542647059</v>
      </c>
      <c r="V852" s="134">
        <f t="shared" si="357"/>
        <v>614154.30542647059</v>
      </c>
      <c r="W852" s="35">
        <f t="shared" si="358"/>
        <v>-614.15430542647061</v>
      </c>
      <c r="X852" s="135">
        <f t="shared" si="359"/>
        <v>614.15430542647061</v>
      </c>
      <c r="Y852" s="150">
        <f t="shared" si="360"/>
        <v>1082.6509064987945</v>
      </c>
      <c r="Z852" s="11">
        <f t="shared" si="361"/>
        <v>8266.2824957223402</v>
      </c>
      <c r="AA852" s="12">
        <f>1/2*'Vehicle data and specs'!$C$6*$D852^2</f>
        <v>117891.99305555553</v>
      </c>
      <c r="AB852" s="113">
        <f t="shared" si="362"/>
        <v>117.89199305555553</v>
      </c>
      <c r="AC852" s="183">
        <f t="shared" si="376"/>
        <v>0.47133478109035137</v>
      </c>
      <c r="AD852" s="42">
        <f t="shared" si="363"/>
        <v>-0.17059841817401961</v>
      </c>
      <c r="AE852" s="42">
        <f t="shared" si="364"/>
        <v>0.17059841817401961</v>
      </c>
      <c r="AF852" s="153">
        <f t="shared" si="377"/>
        <v>0.30073636291633177</v>
      </c>
      <c r="AG852" s="156">
        <f t="shared" si="365"/>
        <v>491.32344434117653</v>
      </c>
      <c r="AH852" s="157">
        <f t="shared" si="366"/>
        <v>0.13647873453921569</v>
      </c>
      <c r="AI852" s="160">
        <f t="shared" si="367"/>
        <v>8.1309914565122874</v>
      </c>
      <c r="AJ852" s="13">
        <f t="shared" si="368"/>
        <v>0</v>
      </c>
      <c r="AK852" s="13">
        <f t="shared" si="369"/>
        <v>0</v>
      </c>
      <c r="AL852" s="161">
        <f t="shared" si="370"/>
        <v>8.1309914565122874</v>
      </c>
    </row>
    <row r="853" spans="1:38" x14ac:dyDescent="0.45">
      <c r="A853" s="45" t="s">
        <v>2</v>
      </c>
      <c r="B853" s="17">
        <v>851</v>
      </c>
      <c r="C853" s="53">
        <v>262</v>
      </c>
      <c r="D853" s="59">
        <f t="shared" si="351"/>
        <v>16.972222222222221</v>
      </c>
      <c r="E853" s="61">
        <v>61.1</v>
      </c>
      <c r="F853" s="83">
        <f t="shared" si="371"/>
        <v>0.2222222222222224</v>
      </c>
      <c r="G853" s="84">
        <f t="shared" si="372"/>
        <v>0.80000000000000071</v>
      </c>
      <c r="H853" s="93">
        <f>SUM($D$2:$D853)</f>
        <v>5822.1666666666706</v>
      </c>
      <c r="I853" s="94">
        <f t="shared" si="373"/>
        <v>17.138888888888687</v>
      </c>
      <c r="J853" s="100">
        <f>'Vehicle data and specs'!$C$6*$F853</f>
        <v>188.00000000000014</v>
      </c>
      <c r="K853" s="8">
        <f>'Vehicle data and specs'!$C$6*9.81*'Vehicle data and specs'!$C$17</f>
        <v>82.99260000000001</v>
      </c>
      <c r="L853" s="10">
        <f>(1/2)*'Vehicle data and specs'!$C$20*'Vehicle data and specs'!$C$11*'Vehicle data and specs'!$C$13*$D853^2</f>
        <v>126.15066777584877</v>
      </c>
      <c r="M853" s="101">
        <f t="shared" si="352"/>
        <v>397.14326777584893</v>
      </c>
      <c r="N853" s="111">
        <f t="shared" si="353"/>
        <v>0</v>
      </c>
      <c r="O853" s="120">
        <f t="shared" si="354"/>
        <v>6806.5943393804419</v>
      </c>
      <c r="P853" s="11">
        <f>SUM($O$2:$O853)</f>
        <v>1703611.8062646454</v>
      </c>
      <c r="Q853" s="121">
        <f t="shared" si="355"/>
        <v>1703.6118062646453</v>
      </c>
      <c r="R853" s="133">
        <f t="shared" si="356"/>
        <v>0</v>
      </c>
      <c r="S853" s="35">
        <f t="shared" si="374"/>
        <v>0</v>
      </c>
      <c r="T853" s="35">
        <f t="shared" si="375"/>
        <v>0</v>
      </c>
      <c r="U853" s="134">
        <f>SUM($R$2:$R853)</f>
        <v>-614154.30542647059</v>
      </c>
      <c r="V853" s="134">
        <f t="shared" si="357"/>
        <v>614154.30542647059</v>
      </c>
      <c r="W853" s="35">
        <f t="shared" si="358"/>
        <v>-614.15430542647061</v>
      </c>
      <c r="X853" s="135">
        <f t="shared" si="359"/>
        <v>614.15430542647061</v>
      </c>
      <c r="Y853" s="150">
        <f t="shared" si="360"/>
        <v>1089.4575008381748</v>
      </c>
      <c r="Z853" s="11">
        <f t="shared" si="361"/>
        <v>6806.5943393804419</v>
      </c>
      <c r="AA853" s="12">
        <f>1/2*'Vehicle data and specs'!$C$6*$D853^2</f>
        <v>121847.82638888889</v>
      </c>
      <c r="AB853" s="113">
        <f t="shared" si="362"/>
        <v>121.84782638888889</v>
      </c>
      <c r="AC853" s="183">
        <f t="shared" si="376"/>
        <v>0.47322550174017924</v>
      </c>
      <c r="AD853" s="42">
        <f t="shared" si="363"/>
        <v>-0.17059841817401961</v>
      </c>
      <c r="AE853" s="42">
        <f t="shared" si="364"/>
        <v>0.17059841817401961</v>
      </c>
      <c r="AF853" s="153">
        <f t="shared" si="377"/>
        <v>0.30262708356615964</v>
      </c>
      <c r="AG853" s="156">
        <f t="shared" si="365"/>
        <v>491.32344434117653</v>
      </c>
      <c r="AH853" s="157">
        <f t="shared" si="366"/>
        <v>0.13647873453921569</v>
      </c>
      <c r="AI853" s="160">
        <f t="shared" si="367"/>
        <v>6.740403794751213</v>
      </c>
      <c r="AJ853" s="13">
        <f t="shared" si="368"/>
        <v>0</v>
      </c>
      <c r="AK853" s="13">
        <f t="shared" si="369"/>
        <v>0</v>
      </c>
      <c r="AL853" s="161">
        <f t="shared" si="370"/>
        <v>6.740403794751213</v>
      </c>
    </row>
    <row r="854" spans="1:38" x14ac:dyDescent="0.45">
      <c r="A854" s="45" t="s">
        <v>2</v>
      </c>
      <c r="B854" s="17">
        <v>852</v>
      </c>
      <c r="C854" s="53">
        <v>263</v>
      </c>
      <c r="D854" s="59">
        <f t="shared" si="351"/>
        <v>17.138888888888889</v>
      </c>
      <c r="E854" s="61">
        <v>61.7</v>
      </c>
      <c r="F854" s="83">
        <f t="shared" si="371"/>
        <v>0.16666666666666607</v>
      </c>
      <c r="G854" s="84">
        <f t="shared" si="372"/>
        <v>0.59999999999999787</v>
      </c>
      <c r="H854" s="93">
        <f>SUM($D$2:$D854)</f>
        <v>5839.3055555555593</v>
      </c>
      <c r="I854" s="94">
        <f t="shared" si="373"/>
        <v>17.305555555555657</v>
      </c>
      <c r="J854" s="100">
        <f>'Vehicle data and specs'!$C$6*$F854</f>
        <v>140.99999999999949</v>
      </c>
      <c r="K854" s="8">
        <f>'Vehicle data and specs'!$C$6*9.81*'Vehicle data and specs'!$C$17</f>
        <v>82.99260000000001</v>
      </c>
      <c r="L854" s="10">
        <f>(1/2)*'Vehicle data and specs'!$C$20*'Vehicle data and specs'!$C$11*'Vehicle data and specs'!$C$13*$D854^2</f>
        <v>128.64042356288581</v>
      </c>
      <c r="M854" s="101">
        <f t="shared" si="352"/>
        <v>352.63302356288534</v>
      </c>
      <c r="N854" s="111">
        <f t="shared" si="353"/>
        <v>0</v>
      </c>
      <c r="O854" s="120">
        <f t="shared" si="354"/>
        <v>6102.5103799910794</v>
      </c>
      <c r="P854" s="11">
        <f>SUM($O$2:$O854)</f>
        <v>1709714.3166446364</v>
      </c>
      <c r="Q854" s="121">
        <f t="shared" si="355"/>
        <v>1709.7143166446365</v>
      </c>
      <c r="R854" s="133">
        <f t="shared" si="356"/>
        <v>0</v>
      </c>
      <c r="S854" s="35">
        <f t="shared" si="374"/>
        <v>0</v>
      </c>
      <c r="T854" s="35">
        <f t="shared" si="375"/>
        <v>0</v>
      </c>
      <c r="U854" s="134">
        <f>SUM($R$2:$R854)</f>
        <v>-614154.30542647059</v>
      </c>
      <c r="V854" s="134">
        <f t="shared" si="357"/>
        <v>614154.30542647059</v>
      </c>
      <c r="W854" s="35">
        <f t="shared" si="358"/>
        <v>-614.15430542647061</v>
      </c>
      <c r="X854" s="135">
        <f t="shared" si="359"/>
        <v>614.15430542647061</v>
      </c>
      <c r="Y854" s="150">
        <f t="shared" si="360"/>
        <v>1095.560011218166</v>
      </c>
      <c r="Z854" s="11">
        <f t="shared" si="361"/>
        <v>6102.5103799910794</v>
      </c>
      <c r="AA854" s="12">
        <f>1/2*'Vehicle data and specs'!$C$6*$D854^2</f>
        <v>124252.65972222223</v>
      </c>
      <c r="AB854" s="113">
        <f t="shared" si="362"/>
        <v>124.25265972222223</v>
      </c>
      <c r="AC854" s="183">
        <f t="shared" si="376"/>
        <v>0.47492064351239904</v>
      </c>
      <c r="AD854" s="42">
        <f t="shared" si="363"/>
        <v>-0.17059841817401961</v>
      </c>
      <c r="AE854" s="42">
        <f t="shared" si="364"/>
        <v>0.17059841817401961</v>
      </c>
      <c r="AF854" s="153">
        <f t="shared" si="377"/>
        <v>0.30432222533837944</v>
      </c>
      <c r="AG854" s="156">
        <f t="shared" si="365"/>
        <v>491.32344434117653</v>
      </c>
      <c r="AH854" s="157">
        <f t="shared" si="366"/>
        <v>0.13647873453921569</v>
      </c>
      <c r="AI854" s="160">
        <f t="shared" si="367"/>
        <v>6.0437382093972296</v>
      </c>
      <c r="AJ854" s="13">
        <f t="shared" si="368"/>
        <v>0</v>
      </c>
      <c r="AK854" s="13">
        <f t="shared" si="369"/>
        <v>0</v>
      </c>
      <c r="AL854" s="161">
        <f t="shared" si="370"/>
        <v>6.0437382093972296</v>
      </c>
    </row>
    <row r="855" spans="1:38" x14ac:dyDescent="0.45">
      <c r="A855" s="45" t="s">
        <v>2</v>
      </c>
      <c r="B855" s="17">
        <v>853</v>
      </c>
      <c r="C855" s="53">
        <v>264</v>
      </c>
      <c r="D855" s="59">
        <f t="shared" si="351"/>
        <v>17.305555555555554</v>
      </c>
      <c r="E855" s="61">
        <v>62.3</v>
      </c>
      <c r="F855" s="83">
        <f t="shared" si="371"/>
        <v>0.16666666666666607</v>
      </c>
      <c r="G855" s="84">
        <f t="shared" si="372"/>
        <v>0.59999999999999787</v>
      </c>
      <c r="H855" s="93">
        <f>SUM($D$2:$D855)</f>
        <v>5856.611111111115</v>
      </c>
      <c r="I855" s="94">
        <f t="shared" si="373"/>
        <v>17.472222222222626</v>
      </c>
      <c r="J855" s="100">
        <f>'Vehicle data and specs'!$C$6*$F855</f>
        <v>140.99999999999949</v>
      </c>
      <c r="K855" s="8">
        <f>'Vehicle data and specs'!$C$6*9.81*'Vehicle data and specs'!$C$17</f>
        <v>82.99260000000001</v>
      </c>
      <c r="L855" s="10">
        <f>(1/2)*'Vehicle data and specs'!$C$20*'Vehicle data and specs'!$C$11*'Vehicle data and specs'!$C$13*$D855^2</f>
        <v>131.15450921103394</v>
      </c>
      <c r="M855" s="101">
        <f t="shared" si="352"/>
        <v>355.14710921103347</v>
      </c>
      <c r="N855" s="111">
        <f t="shared" si="353"/>
        <v>0</v>
      </c>
      <c r="O855" s="120">
        <f t="shared" si="354"/>
        <v>6205.2092137151449</v>
      </c>
      <c r="P855" s="11">
        <f>SUM($O$2:$O855)</f>
        <v>1715919.5258583515</v>
      </c>
      <c r="Q855" s="121">
        <f t="shared" si="355"/>
        <v>1715.9195258583516</v>
      </c>
      <c r="R855" s="133">
        <f t="shared" si="356"/>
        <v>0</v>
      </c>
      <c r="S855" s="35">
        <f t="shared" si="374"/>
        <v>0</v>
      </c>
      <c r="T855" s="35">
        <f t="shared" si="375"/>
        <v>0</v>
      </c>
      <c r="U855" s="134">
        <f>SUM($R$2:$R855)</f>
        <v>-614154.30542647059</v>
      </c>
      <c r="V855" s="134">
        <f t="shared" si="357"/>
        <v>614154.30542647059</v>
      </c>
      <c r="W855" s="35">
        <f t="shared" si="358"/>
        <v>-614.15430542647061</v>
      </c>
      <c r="X855" s="135">
        <f t="shared" si="359"/>
        <v>614.15430542647061</v>
      </c>
      <c r="Y855" s="150">
        <f t="shared" si="360"/>
        <v>1101.7652204318811</v>
      </c>
      <c r="Z855" s="11">
        <f t="shared" si="361"/>
        <v>6205.2092137151449</v>
      </c>
      <c r="AA855" s="12">
        <f>1/2*'Vehicle data and specs'!$C$6*$D855^2</f>
        <v>126680.99305555553</v>
      </c>
      <c r="AB855" s="113">
        <f t="shared" si="362"/>
        <v>126.68099305555553</v>
      </c>
      <c r="AC855" s="183">
        <f t="shared" si="376"/>
        <v>0.476644312738431</v>
      </c>
      <c r="AD855" s="42">
        <f t="shared" si="363"/>
        <v>-0.17059841817401961</v>
      </c>
      <c r="AE855" s="42">
        <f t="shared" si="364"/>
        <v>0.17059841817401961</v>
      </c>
      <c r="AF855" s="153">
        <f t="shared" si="377"/>
        <v>0.30604589456441139</v>
      </c>
      <c r="AG855" s="156">
        <f t="shared" si="365"/>
        <v>491.32344434117653</v>
      </c>
      <c r="AH855" s="157">
        <f t="shared" si="366"/>
        <v>0.13647873453921569</v>
      </c>
      <c r="AI855" s="160">
        <f t="shared" si="367"/>
        <v>6.1460180288464956</v>
      </c>
      <c r="AJ855" s="13">
        <f t="shared" si="368"/>
        <v>0</v>
      </c>
      <c r="AK855" s="13">
        <f t="shared" si="369"/>
        <v>0</v>
      </c>
      <c r="AL855" s="161">
        <f t="shared" si="370"/>
        <v>6.1460180288464956</v>
      </c>
    </row>
    <row r="856" spans="1:38" x14ac:dyDescent="0.45">
      <c r="A856" s="45" t="s">
        <v>2</v>
      </c>
      <c r="B856" s="17">
        <v>854</v>
      </c>
      <c r="C856" s="53">
        <v>265</v>
      </c>
      <c r="D856" s="59">
        <f t="shared" si="351"/>
        <v>17.472222222222221</v>
      </c>
      <c r="E856" s="61">
        <v>62.9</v>
      </c>
      <c r="F856" s="83">
        <f t="shared" si="371"/>
        <v>0.1388888888888889</v>
      </c>
      <c r="G856" s="84">
        <f t="shared" si="372"/>
        <v>0.5</v>
      </c>
      <c r="H856" s="93">
        <f>SUM($D$2:$D856)</f>
        <v>5874.0833333333376</v>
      </c>
      <c r="I856" s="94">
        <f t="shared" si="373"/>
        <v>17.58333333333303</v>
      </c>
      <c r="J856" s="100">
        <f>'Vehicle data and specs'!$C$6*$F856</f>
        <v>117.5</v>
      </c>
      <c r="K856" s="8">
        <f>'Vehicle data and specs'!$C$6*9.81*'Vehicle data and specs'!$C$17</f>
        <v>82.99260000000001</v>
      </c>
      <c r="L856" s="10">
        <f>(1/2)*'Vehicle data and specs'!$C$20*'Vehicle data and specs'!$C$11*'Vehicle data and specs'!$C$13*$D856^2</f>
        <v>133.69292472029321</v>
      </c>
      <c r="M856" s="101">
        <f t="shared" si="352"/>
        <v>334.18552472029319</v>
      </c>
      <c r="N856" s="111">
        <f t="shared" si="353"/>
        <v>0</v>
      </c>
      <c r="O856" s="120">
        <f t="shared" si="354"/>
        <v>5876.0954763317204</v>
      </c>
      <c r="P856" s="11">
        <f>SUM($O$2:$O856)</f>
        <v>1721795.6213346832</v>
      </c>
      <c r="Q856" s="121">
        <f t="shared" si="355"/>
        <v>1721.7956213346831</v>
      </c>
      <c r="R856" s="133">
        <f t="shared" si="356"/>
        <v>0</v>
      </c>
      <c r="S856" s="35">
        <f t="shared" si="374"/>
        <v>0</v>
      </c>
      <c r="T856" s="35">
        <f t="shared" si="375"/>
        <v>0</v>
      </c>
      <c r="U856" s="134">
        <f>SUM($R$2:$R856)</f>
        <v>-614154.30542647059</v>
      </c>
      <c r="V856" s="134">
        <f t="shared" si="357"/>
        <v>614154.30542647059</v>
      </c>
      <c r="W856" s="35">
        <f t="shared" si="358"/>
        <v>-614.15430542647061</v>
      </c>
      <c r="X856" s="135">
        <f t="shared" si="359"/>
        <v>614.15430542647061</v>
      </c>
      <c r="Y856" s="150">
        <f t="shared" si="360"/>
        <v>1107.6413159082126</v>
      </c>
      <c r="Z856" s="11">
        <f t="shared" si="361"/>
        <v>5876.0954763317204</v>
      </c>
      <c r="AA856" s="12">
        <f>1/2*'Vehicle data and specs'!$C$6*$D856^2</f>
        <v>129132.82638888886</v>
      </c>
      <c r="AB856" s="113">
        <f t="shared" si="362"/>
        <v>129.13282638888887</v>
      </c>
      <c r="AC856" s="183">
        <f t="shared" si="376"/>
        <v>0.47827656148185643</v>
      </c>
      <c r="AD856" s="42">
        <f t="shared" si="363"/>
        <v>-0.17059841817401961</v>
      </c>
      <c r="AE856" s="42">
        <f t="shared" si="364"/>
        <v>0.17059841817401961</v>
      </c>
      <c r="AF856" s="153">
        <f t="shared" si="377"/>
        <v>0.30767814330783683</v>
      </c>
      <c r="AG856" s="156">
        <f t="shared" si="365"/>
        <v>491.32344434117653</v>
      </c>
      <c r="AH856" s="157">
        <f t="shared" si="366"/>
        <v>0.13647873453921569</v>
      </c>
      <c r="AI856" s="160">
        <f t="shared" si="367"/>
        <v>5.8389637513629005</v>
      </c>
      <c r="AJ856" s="13">
        <f t="shared" si="368"/>
        <v>0</v>
      </c>
      <c r="AK856" s="13">
        <f t="shared" si="369"/>
        <v>0</v>
      </c>
      <c r="AL856" s="161">
        <f t="shared" si="370"/>
        <v>5.8389637513629005</v>
      </c>
    </row>
    <row r="857" spans="1:38" x14ac:dyDescent="0.45">
      <c r="A857" s="45" t="s">
        <v>2</v>
      </c>
      <c r="B857" s="17">
        <v>855</v>
      </c>
      <c r="C857" s="53">
        <v>266</v>
      </c>
      <c r="D857" s="59">
        <f t="shared" si="351"/>
        <v>17.583333333333332</v>
      </c>
      <c r="E857" s="61">
        <v>63.3</v>
      </c>
      <c r="F857" s="83">
        <f t="shared" si="371"/>
        <v>6.9444444444444448E-2</v>
      </c>
      <c r="G857" s="84">
        <f t="shared" si="372"/>
        <v>0.25</v>
      </c>
      <c r="H857" s="93">
        <f>SUM($D$2:$D857)</f>
        <v>5891.6666666666706</v>
      </c>
      <c r="I857" s="94">
        <f t="shared" si="373"/>
        <v>17.611111111111313</v>
      </c>
      <c r="J857" s="100">
        <f>'Vehicle data and specs'!$C$6*$F857</f>
        <v>58.75</v>
      </c>
      <c r="K857" s="8">
        <f>'Vehicle data and specs'!$C$6*9.81*'Vehicle data and specs'!$C$17</f>
        <v>82.99260000000001</v>
      </c>
      <c r="L857" s="10">
        <f>(1/2)*'Vehicle data and specs'!$C$20*'Vehicle data and specs'!$C$11*'Vehicle data and specs'!$C$13*$D857^2</f>
        <v>135.39871831597222</v>
      </c>
      <c r="M857" s="101">
        <f t="shared" si="352"/>
        <v>277.14131831597223</v>
      </c>
      <c r="N857" s="111">
        <f t="shared" si="353"/>
        <v>0</v>
      </c>
      <c r="O857" s="120">
        <f t="shared" si="354"/>
        <v>4880.766550342456</v>
      </c>
      <c r="P857" s="11">
        <f>SUM($O$2:$O857)</f>
        <v>1726676.3878850257</v>
      </c>
      <c r="Q857" s="121">
        <f t="shared" si="355"/>
        <v>1726.6763878850256</v>
      </c>
      <c r="R857" s="133">
        <f t="shared" si="356"/>
        <v>0</v>
      </c>
      <c r="S857" s="35">
        <f t="shared" si="374"/>
        <v>0</v>
      </c>
      <c r="T857" s="35">
        <f t="shared" si="375"/>
        <v>0</v>
      </c>
      <c r="U857" s="134">
        <f>SUM($R$2:$R857)</f>
        <v>-614154.30542647059</v>
      </c>
      <c r="V857" s="134">
        <f t="shared" si="357"/>
        <v>614154.30542647059</v>
      </c>
      <c r="W857" s="35">
        <f t="shared" si="358"/>
        <v>-614.15430542647061</v>
      </c>
      <c r="X857" s="135">
        <f t="shared" si="359"/>
        <v>614.15430542647061</v>
      </c>
      <c r="Y857" s="150">
        <f t="shared" si="360"/>
        <v>1112.5220824585549</v>
      </c>
      <c r="Z857" s="11">
        <f t="shared" si="361"/>
        <v>4880.766550342456</v>
      </c>
      <c r="AA857" s="12">
        <f>1/2*'Vehicle data and specs'!$C$6*$D857^2</f>
        <v>130780.43749999999</v>
      </c>
      <c r="AB857" s="113">
        <f t="shared" si="362"/>
        <v>130.78043749999998</v>
      </c>
      <c r="AC857" s="183">
        <f t="shared" si="376"/>
        <v>0.47963232996806265</v>
      </c>
      <c r="AD857" s="42">
        <f t="shared" si="363"/>
        <v>-0.17059841817401961</v>
      </c>
      <c r="AE857" s="42">
        <f t="shared" si="364"/>
        <v>0.17059841817401961</v>
      </c>
      <c r="AF857" s="153">
        <f t="shared" si="377"/>
        <v>0.30903391179404305</v>
      </c>
      <c r="AG857" s="156">
        <f t="shared" si="365"/>
        <v>491.32344434117653</v>
      </c>
      <c r="AH857" s="157">
        <f t="shared" si="366"/>
        <v>0.13647873453921569</v>
      </c>
      <c r="AI857" s="160">
        <f t="shared" si="367"/>
        <v>4.8730681803891782</v>
      </c>
      <c r="AJ857" s="13">
        <f t="shared" si="368"/>
        <v>0</v>
      </c>
      <c r="AK857" s="13">
        <f t="shared" si="369"/>
        <v>0</v>
      </c>
      <c r="AL857" s="161">
        <f t="shared" si="370"/>
        <v>4.8730681803891782</v>
      </c>
    </row>
    <row r="858" spans="1:38" x14ac:dyDescent="0.45">
      <c r="A858" s="45" t="s">
        <v>2</v>
      </c>
      <c r="B858" s="17">
        <v>856</v>
      </c>
      <c r="C858" s="53">
        <v>267</v>
      </c>
      <c r="D858" s="59">
        <f t="shared" si="351"/>
        <v>17.611111111111111</v>
      </c>
      <c r="E858" s="61">
        <v>63.4</v>
      </c>
      <c r="F858" s="83">
        <f t="shared" si="371"/>
        <v>2.7777777777778172E-2</v>
      </c>
      <c r="G858" s="84">
        <f t="shared" si="372"/>
        <v>0.10000000000000142</v>
      </c>
      <c r="H858" s="93">
        <f>SUM($D$2:$D858)</f>
        <v>5909.2777777777819</v>
      </c>
      <c r="I858" s="94">
        <f t="shared" si="373"/>
        <v>17.638888888888687</v>
      </c>
      <c r="J858" s="100">
        <f>'Vehicle data and specs'!$C$6*$F858</f>
        <v>23.500000000000334</v>
      </c>
      <c r="K858" s="8">
        <f>'Vehicle data and specs'!$C$6*9.81*'Vehicle data and specs'!$C$17</f>
        <v>82.99260000000001</v>
      </c>
      <c r="L858" s="10">
        <f>(1/2)*'Vehicle data and specs'!$C$20*'Vehicle data and specs'!$C$11*'Vehicle data and specs'!$C$13*$D858^2</f>
        <v>135.82685628858025</v>
      </c>
      <c r="M858" s="101">
        <f t="shared" si="352"/>
        <v>242.3194562885806</v>
      </c>
      <c r="N858" s="111">
        <f t="shared" si="353"/>
        <v>0</v>
      </c>
      <c r="O858" s="120">
        <f t="shared" si="354"/>
        <v>4274.2459650901919</v>
      </c>
      <c r="P858" s="11">
        <f>SUM($O$2:$O858)</f>
        <v>1730950.6338501158</v>
      </c>
      <c r="Q858" s="121">
        <f t="shared" si="355"/>
        <v>1730.9506338501158</v>
      </c>
      <c r="R858" s="133">
        <f t="shared" si="356"/>
        <v>0</v>
      </c>
      <c r="S858" s="35">
        <f t="shared" si="374"/>
        <v>0</v>
      </c>
      <c r="T858" s="35">
        <f t="shared" si="375"/>
        <v>0</v>
      </c>
      <c r="U858" s="134">
        <f>SUM($R$2:$R858)</f>
        <v>-614154.30542647059</v>
      </c>
      <c r="V858" s="134">
        <f t="shared" si="357"/>
        <v>614154.30542647059</v>
      </c>
      <c r="W858" s="35">
        <f t="shared" si="358"/>
        <v>-614.15430542647061</v>
      </c>
      <c r="X858" s="135">
        <f t="shared" si="359"/>
        <v>614.15430542647061</v>
      </c>
      <c r="Y858" s="150">
        <f t="shared" si="360"/>
        <v>1116.7963284236453</v>
      </c>
      <c r="Z858" s="11">
        <f t="shared" si="361"/>
        <v>4274.2459650901919</v>
      </c>
      <c r="AA858" s="12">
        <f>1/2*'Vehicle data and specs'!$C$6*$D858^2</f>
        <v>131193.97222222222</v>
      </c>
      <c r="AB858" s="113">
        <f t="shared" si="362"/>
        <v>131.19397222222221</v>
      </c>
      <c r="AC858" s="183">
        <f t="shared" si="376"/>
        <v>0.48081962051392102</v>
      </c>
      <c r="AD858" s="42">
        <f t="shared" si="363"/>
        <v>-0.17059841817401961</v>
      </c>
      <c r="AE858" s="42">
        <f t="shared" si="364"/>
        <v>0.17059841817401961</v>
      </c>
      <c r="AF858" s="153">
        <f t="shared" si="377"/>
        <v>0.31022120233990141</v>
      </c>
      <c r="AG858" s="156">
        <f t="shared" si="365"/>
        <v>491.32344434117653</v>
      </c>
      <c r="AH858" s="157">
        <f t="shared" si="366"/>
        <v>0.13647873453921569</v>
      </c>
      <c r="AI858" s="160">
        <f t="shared" si="367"/>
        <v>4.2675148690822251</v>
      </c>
      <c r="AJ858" s="13">
        <f t="shared" si="368"/>
        <v>0</v>
      </c>
      <c r="AK858" s="13">
        <f t="shared" si="369"/>
        <v>0</v>
      </c>
      <c r="AL858" s="161">
        <f t="shared" si="370"/>
        <v>4.2675148690822251</v>
      </c>
    </row>
    <row r="859" spans="1:38" x14ac:dyDescent="0.45">
      <c r="A859" s="45" t="s">
        <v>2</v>
      </c>
      <c r="B859" s="17">
        <v>857</v>
      </c>
      <c r="C859" s="53">
        <v>268</v>
      </c>
      <c r="D859" s="59">
        <f t="shared" si="351"/>
        <v>17.638888888888889</v>
      </c>
      <c r="E859" s="61">
        <v>63.5</v>
      </c>
      <c r="F859" s="83">
        <f t="shared" si="371"/>
        <v>0.15277777777777798</v>
      </c>
      <c r="G859" s="84">
        <f t="shared" si="372"/>
        <v>0.55000000000000071</v>
      </c>
      <c r="H859" s="93">
        <f>SUM($D$2:$D859)</f>
        <v>5926.9166666666706</v>
      </c>
      <c r="I859" s="94">
        <f t="shared" si="373"/>
        <v>17.91666666666697</v>
      </c>
      <c r="J859" s="100">
        <f>'Vehicle data and specs'!$C$6*$F859</f>
        <v>129.25000000000017</v>
      </c>
      <c r="K859" s="8">
        <f>'Vehicle data and specs'!$C$6*9.81*'Vehicle data and specs'!$C$17</f>
        <v>82.99260000000001</v>
      </c>
      <c r="L859" s="10">
        <f>(1/2)*'Vehicle data and specs'!$C$20*'Vehicle data and specs'!$C$11*'Vehicle data and specs'!$C$13*$D859^2</f>
        <v>136.25567009066359</v>
      </c>
      <c r="M859" s="101">
        <f t="shared" si="352"/>
        <v>348.49827009066377</v>
      </c>
      <c r="N859" s="111">
        <f t="shared" si="353"/>
        <v>0</v>
      </c>
      <c r="O859" s="120">
        <f t="shared" si="354"/>
        <v>6243.9273391244978</v>
      </c>
      <c r="P859" s="11">
        <f>SUM($O$2:$O859)</f>
        <v>1737194.5611892403</v>
      </c>
      <c r="Q859" s="121">
        <f t="shared" si="355"/>
        <v>1737.1945611892404</v>
      </c>
      <c r="R859" s="133">
        <f t="shared" si="356"/>
        <v>0</v>
      </c>
      <c r="S859" s="35">
        <f t="shared" si="374"/>
        <v>0</v>
      </c>
      <c r="T859" s="35">
        <f t="shared" si="375"/>
        <v>0</v>
      </c>
      <c r="U859" s="134">
        <f>SUM($R$2:$R859)</f>
        <v>-614154.30542647059</v>
      </c>
      <c r="V859" s="134">
        <f t="shared" si="357"/>
        <v>614154.30542647059</v>
      </c>
      <c r="W859" s="35">
        <f t="shared" si="358"/>
        <v>-614.15430542647061</v>
      </c>
      <c r="X859" s="135">
        <f t="shared" si="359"/>
        <v>614.15430542647061</v>
      </c>
      <c r="Y859" s="150">
        <f t="shared" si="360"/>
        <v>1123.0402557627699</v>
      </c>
      <c r="Z859" s="11">
        <f t="shared" si="361"/>
        <v>6243.9273391244978</v>
      </c>
      <c r="AA859" s="12">
        <f>1/2*'Vehicle data and specs'!$C$6*$D859^2</f>
        <v>131608.15972222222</v>
      </c>
      <c r="AB859" s="113">
        <f t="shared" si="362"/>
        <v>131.60815972222221</v>
      </c>
      <c r="AC859" s="183">
        <f t="shared" si="376"/>
        <v>0.48255404477478903</v>
      </c>
      <c r="AD859" s="42">
        <f t="shared" si="363"/>
        <v>-0.17059841817401961</v>
      </c>
      <c r="AE859" s="42">
        <f t="shared" si="364"/>
        <v>0.17059841817401961</v>
      </c>
      <c r="AF859" s="153">
        <f t="shared" si="377"/>
        <v>0.31195562660076942</v>
      </c>
      <c r="AG859" s="156">
        <f t="shared" si="365"/>
        <v>491.32344434117653</v>
      </c>
      <c r="AH859" s="157">
        <f t="shared" si="366"/>
        <v>0.13647873453921569</v>
      </c>
      <c r="AI859" s="160">
        <f t="shared" si="367"/>
        <v>6.1471222640992078</v>
      </c>
      <c r="AJ859" s="13">
        <f t="shared" si="368"/>
        <v>0</v>
      </c>
      <c r="AK859" s="13">
        <f t="shared" si="369"/>
        <v>0</v>
      </c>
      <c r="AL859" s="161">
        <f t="shared" si="370"/>
        <v>6.1471222640992078</v>
      </c>
    </row>
    <row r="860" spans="1:38" x14ac:dyDescent="0.45">
      <c r="A860" s="45" t="s">
        <v>2</v>
      </c>
      <c r="B860" s="17">
        <v>858</v>
      </c>
      <c r="C860" s="53">
        <v>269</v>
      </c>
      <c r="D860" s="59">
        <f t="shared" si="351"/>
        <v>17.916666666666668</v>
      </c>
      <c r="E860" s="61">
        <v>64.5</v>
      </c>
      <c r="F860" s="83">
        <f t="shared" si="371"/>
        <v>0.31944444444444403</v>
      </c>
      <c r="G860" s="84">
        <f t="shared" si="372"/>
        <v>1.1499999999999986</v>
      </c>
      <c r="H860" s="93">
        <f>SUM($D$2:$D860)</f>
        <v>5944.8333333333376</v>
      </c>
      <c r="I860" s="94">
        <f t="shared" si="373"/>
        <v>18.277777777777374</v>
      </c>
      <c r="J860" s="100">
        <f>'Vehicle data and specs'!$C$6*$F860</f>
        <v>270.24999999999966</v>
      </c>
      <c r="K860" s="8">
        <f>'Vehicle data and specs'!$C$6*9.81*'Vehicle data and specs'!$C$17</f>
        <v>82.99260000000001</v>
      </c>
      <c r="L860" s="10">
        <f>(1/2)*'Vehicle data and specs'!$C$20*'Vehicle data and specs'!$C$11*'Vehicle data and specs'!$C$13*$D860^2</f>
        <v>140.58097873263893</v>
      </c>
      <c r="M860" s="101">
        <f t="shared" si="352"/>
        <v>493.82357873263862</v>
      </c>
      <c r="N860" s="111">
        <f t="shared" si="353"/>
        <v>0</v>
      </c>
      <c r="O860" s="120">
        <f t="shared" si="354"/>
        <v>9025.9976335019182</v>
      </c>
      <c r="P860" s="11">
        <f>SUM($O$2:$O860)</f>
        <v>1746220.5588227422</v>
      </c>
      <c r="Q860" s="121">
        <f t="shared" si="355"/>
        <v>1746.2205588227423</v>
      </c>
      <c r="R860" s="133">
        <f t="shared" si="356"/>
        <v>0</v>
      </c>
      <c r="S860" s="35">
        <f t="shared" si="374"/>
        <v>0</v>
      </c>
      <c r="T860" s="35">
        <f t="shared" si="375"/>
        <v>0</v>
      </c>
      <c r="U860" s="134">
        <f>SUM($R$2:$R860)</f>
        <v>-614154.30542647059</v>
      </c>
      <c r="V860" s="134">
        <f t="shared" si="357"/>
        <v>614154.30542647059</v>
      </c>
      <c r="W860" s="35">
        <f t="shared" si="358"/>
        <v>-614.15430542647061</v>
      </c>
      <c r="X860" s="135">
        <f t="shared" si="359"/>
        <v>614.15430542647061</v>
      </c>
      <c r="Y860" s="150">
        <f t="shared" si="360"/>
        <v>1132.0662533962718</v>
      </c>
      <c r="Z860" s="11">
        <f t="shared" si="361"/>
        <v>9025.9976335019182</v>
      </c>
      <c r="AA860" s="12">
        <f>1/2*'Vehicle data and specs'!$C$6*$D860^2</f>
        <v>135785.93750000003</v>
      </c>
      <c r="AB860" s="113">
        <f t="shared" si="362"/>
        <v>135.78593750000002</v>
      </c>
      <c r="AC860" s="183">
        <f t="shared" si="376"/>
        <v>0.48506126633965063</v>
      </c>
      <c r="AD860" s="42">
        <f t="shared" si="363"/>
        <v>-0.17059841817401961</v>
      </c>
      <c r="AE860" s="42">
        <f t="shared" si="364"/>
        <v>0.17059841817401961</v>
      </c>
      <c r="AF860" s="153">
        <f t="shared" si="377"/>
        <v>0.31446284816563103</v>
      </c>
      <c r="AG860" s="156">
        <f t="shared" si="365"/>
        <v>491.32344434117653</v>
      </c>
      <c r="AH860" s="157">
        <f t="shared" si="366"/>
        <v>0.13647873453921569</v>
      </c>
      <c r="AI860" s="160">
        <f t="shared" si="367"/>
        <v>8.8476724522931089</v>
      </c>
      <c r="AJ860" s="13">
        <f t="shared" si="368"/>
        <v>0</v>
      </c>
      <c r="AK860" s="13">
        <f t="shared" si="369"/>
        <v>0</v>
      </c>
      <c r="AL860" s="161">
        <f t="shared" si="370"/>
        <v>8.8476724522931089</v>
      </c>
    </row>
    <row r="861" spans="1:38" x14ac:dyDescent="0.45">
      <c r="A861" s="45" t="s">
        <v>2</v>
      </c>
      <c r="B861" s="17">
        <v>859</v>
      </c>
      <c r="C861" s="53">
        <v>270</v>
      </c>
      <c r="D861" s="59">
        <f t="shared" si="351"/>
        <v>18.277777777777775</v>
      </c>
      <c r="E861" s="61">
        <v>65.8</v>
      </c>
      <c r="F861" s="83">
        <f t="shared" si="371"/>
        <v>0.31944444444444403</v>
      </c>
      <c r="G861" s="84">
        <f t="shared" si="372"/>
        <v>1.1499999999999986</v>
      </c>
      <c r="H861" s="93">
        <f>SUM($D$2:$D861)</f>
        <v>5963.111111111115</v>
      </c>
      <c r="I861" s="94">
        <f t="shared" si="373"/>
        <v>18.555555555555657</v>
      </c>
      <c r="J861" s="100">
        <f>'Vehicle data and specs'!$C$6*$F861</f>
        <v>270.24999999999966</v>
      </c>
      <c r="K861" s="8">
        <f>'Vehicle data and specs'!$C$6*9.81*'Vehicle data and specs'!$C$17</f>
        <v>82.99260000000001</v>
      </c>
      <c r="L861" s="10">
        <f>(1/2)*'Vehicle data and specs'!$C$20*'Vehicle data and specs'!$C$11*'Vehicle data and specs'!$C$13*$D861^2</f>
        <v>146.30491647376542</v>
      </c>
      <c r="M861" s="101">
        <f t="shared" si="352"/>
        <v>499.54751647376509</v>
      </c>
      <c r="N861" s="111">
        <f t="shared" si="353"/>
        <v>0</v>
      </c>
      <c r="O861" s="120">
        <f t="shared" si="354"/>
        <v>9269.3816945688031</v>
      </c>
      <c r="P861" s="11">
        <f>SUM($O$2:$O861)</f>
        <v>1755489.940517311</v>
      </c>
      <c r="Q861" s="121">
        <f t="shared" si="355"/>
        <v>1755.489940517311</v>
      </c>
      <c r="R861" s="133">
        <f t="shared" si="356"/>
        <v>0</v>
      </c>
      <c r="S861" s="35">
        <f t="shared" si="374"/>
        <v>0</v>
      </c>
      <c r="T861" s="35">
        <f t="shared" si="375"/>
        <v>0</v>
      </c>
      <c r="U861" s="134">
        <f>SUM($R$2:$R861)</f>
        <v>-614154.30542647059</v>
      </c>
      <c r="V861" s="134">
        <f t="shared" si="357"/>
        <v>614154.30542647059</v>
      </c>
      <c r="W861" s="35">
        <f t="shared" si="358"/>
        <v>-614.15430542647061</v>
      </c>
      <c r="X861" s="135">
        <f t="shared" si="359"/>
        <v>614.15430542647061</v>
      </c>
      <c r="Y861" s="150">
        <f t="shared" si="360"/>
        <v>1141.3356350908402</v>
      </c>
      <c r="Z861" s="11">
        <f t="shared" si="361"/>
        <v>9269.3816945688031</v>
      </c>
      <c r="AA861" s="12">
        <f>1/2*'Vehicle data and specs'!$C$6*$D861^2</f>
        <v>141314.63888888885</v>
      </c>
      <c r="AB861" s="113">
        <f t="shared" si="362"/>
        <v>141.31463888888885</v>
      </c>
      <c r="AC861" s="183">
        <f t="shared" si="376"/>
        <v>0.48763609458814194</v>
      </c>
      <c r="AD861" s="42">
        <f t="shared" si="363"/>
        <v>-0.17059841817401961</v>
      </c>
      <c r="AE861" s="42">
        <f t="shared" si="364"/>
        <v>0.17059841817401961</v>
      </c>
      <c r="AF861" s="153">
        <f t="shared" si="377"/>
        <v>0.31703767641412234</v>
      </c>
      <c r="AG861" s="156">
        <f t="shared" si="365"/>
        <v>491.32344434117653</v>
      </c>
      <c r="AH861" s="157">
        <f t="shared" si="366"/>
        <v>0.13647873453921569</v>
      </c>
      <c r="AI861" s="160">
        <f t="shared" si="367"/>
        <v>9.1306184955482603</v>
      </c>
      <c r="AJ861" s="13">
        <f t="shared" si="368"/>
        <v>0</v>
      </c>
      <c r="AK861" s="13">
        <f t="shared" si="369"/>
        <v>0</v>
      </c>
      <c r="AL861" s="161">
        <f t="shared" si="370"/>
        <v>9.1306184955482603</v>
      </c>
    </row>
    <row r="862" spans="1:38" x14ac:dyDescent="0.45">
      <c r="A862" s="45" t="s">
        <v>2</v>
      </c>
      <c r="B862" s="17">
        <v>860</v>
      </c>
      <c r="C862" s="53">
        <v>271</v>
      </c>
      <c r="D862" s="59">
        <f t="shared" si="351"/>
        <v>18.555555555555554</v>
      </c>
      <c r="E862" s="61">
        <v>66.8</v>
      </c>
      <c r="F862" s="83">
        <f t="shared" si="371"/>
        <v>0.2222222222222234</v>
      </c>
      <c r="G862" s="84">
        <f t="shared" si="372"/>
        <v>0.80000000000000426</v>
      </c>
      <c r="H862" s="93">
        <f>SUM($D$2:$D862)</f>
        <v>5981.6666666666706</v>
      </c>
      <c r="I862" s="94">
        <f t="shared" si="373"/>
        <v>18.722222222222626</v>
      </c>
      <c r="J862" s="100">
        <f>'Vehicle data and specs'!$C$6*$F862</f>
        <v>188.00000000000099</v>
      </c>
      <c r="K862" s="8">
        <f>'Vehicle data and specs'!$C$6*9.81*'Vehicle data and specs'!$C$17</f>
        <v>82.99260000000001</v>
      </c>
      <c r="L862" s="10">
        <f>(1/2)*'Vehicle data and specs'!$C$20*'Vehicle data and specs'!$C$11*'Vehicle data and specs'!$C$13*$D862^2</f>
        <v>150.7856658950617</v>
      </c>
      <c r="M862" s="101">
        <f t="shared" si="352"/>
        <v>421.7782658950627</v>
      </c>
      <c r="N862" s="111">
        <f t="shared" si="353"/>
        <v>0</v>
      </c>
      <c r="O862" s="120">
        <f t="shared" si="354"/>
        <v>7896.6264225910663</v>
      </c>
      <c r="P862" s="11">
        <f>SUM($O$2:$O862)</f>
        <v>1763386.566939902</v>
      </c>
      <c r="Q862" s="121">
        <f t="shared" si="355"/>
        <v>1763.386566939902</v>
      </c>
      <c r="R862" s="133">
        <f t="shared" si="356"/>
        <v>0</v>
      </c>
      <c r="S862" s="35">
        <f t="shared" si="374"/>
        <v>0</v>
      </c>
      <c r="T862" s="35">
        <f t="shared" si="375"/>
        <v>0</v>
      </c>
      <c r="U862" s="134">
        <f>SUM($R$2:$R862)</f>
        <v>-614154.30542647059</v>
      </c>
      <c r="V862" s="134">
        <f t="shared" si="357"/>
        <v>614154.30542647059</v>
      </c>
      <c r="W862" s="35">
        <f t="shared" si="358"/>
        <v>-614.15430542647061</v>
      </c>
      <c r="X862" s="135">
        <f t="shared" si="359"/>
        <v>614.15430542647061</v>
      </c>
      <c r="Y862" s="150">
        <f t="shared" si="360"/>
        <v>1149.2322615134312</v>
      </c>
      <c r="Z862" s="11">
        <f t="shared" si="361"/>
        <v>7896.6264225910663</v>
      </c>
      <c r="AA862" s="12">
        <f>1/2*'Vehicle data and specs'!$C$6*$D862^2</f>
        <v>145642.5555555555</v>
      </c>
      <c r="AB862" s="113">
        <f t="shared" si="362"/>
        <v>145.6425555555555</v>
      </c>
      <c r="AC862" s="183">
        <f t="shared" si="376"/>
        <v>0.48982960192775055</v>
      </c>
      <c r="AD862" s="42">
        <f t="shared" si="363"/>
        <v>-0.17059841817401961</v>
      </c>
      <c r="AE862" s="42">
        <f t="shared" si="364"/>
        <v>0.17059841817401961</v>
      </c>
      <c r="AF862" s="153">
        <f t="shared" si="377"/>
        <v>0.31923118375373094</v>
      </c>
      <c r="AG862" s="156">
        <f t="shared" si="365"/>
        <v>491.32344434117653</v>
      </c>
      <c r="AH862" s="157">
        <f t="shared" si="366"/>
        <v>0.13647873453921569</v>
      </c>
      <c r="AI862" s="160">
        <f t="shared" si="367"/>
        <v>7.8263300449417184</v>
      </c>
      <c r="AJ862" s="13">
        <f t="shared" si="368"/>
        <v>0</v>
      </c>
      <c r="AK862" s="13">
        <f t="shared" si="369"/>
        <v>0</v>
      </c>
      <c r="AL862" s="161">
        <f t="shared" si="370"/>
        <v>7.8263300449417184</v>
      </c>
    </row>
    <row r="863" spans="1:38" x14ac:dyDescent="0.45">
      <c r="A863" s="45" t="s">
        <v>2</v>
      </c>
      <c r="B863" s="17">
        <v>861</v>
      </c>
      <c r="C863" s="53">
        <v>272</v>
      </c>
      <c r="D863" s="59">
        <f t="shared" si="351"/>
        <v>18.722222222222225</v>
      </c>
      <c r="E863" s="61">
        <v>67.400000000000006</v>
      </c>
      <c r="F863" s="83">
        <f t="shared" si="371"/>
        <v>0.27777777777777779</v>
      </c>
      <c r="G863" s="84">
        <f t="shared" si="372"/>
        <v>1</v>
      </c>
      <c r="H863" s="93">
        <f>SUM($D$2:$D863)</f>
        <v>6000.3888888888932</v>
      </c>
      <c r="I863" s="94">
        <f t="shared" si="373"/>
        <v>19.111111111111313</v>
      </c>
      <c r="J863" s="100">
        <f>'Vehicle data and specs'!$C$6*$F863</f>
        <v>235</v>
      </c>
      <c r="K863" s="8">
        <f>'Vehicle data and specs'!$C$6*9.81*'Vehicle data and specs'!$C$17</f>
        <v>82.99260000000001</v>
      </c>
      <c r="L863" s="10">
        <f>(1/2)*'Vehicle data and specs'!$C$20*'Vehicle data and specs'!$C$11*'Vehicle data and specs'!$C$13*$D863^2</f>
        <v>153.50655536265438</v>
      </c>
      <c r="M863" s="101">
        <f t="shared" si="352"/>
        <v>471.49915536265439</v>
      </c>
      <c r="N863" s="111">
        <f t="shared" si="353"/>
        <v>0</v>
      </c>
      <c r="O863" s="120">
        <f t="shared" si="354"/>
        <v>9010.8727469308233</v>
      </c>
      <c r="P863" s="11">
        <f>SUM($O$2:$O863)</f>
        <v>1772397.4396868329</v>
      </c>
      <c r="Q863" s="121">
        <f t="shared" si="355"/>
        <v>1772.397439686833</v>
      </c>
      <c r="R863" s="133">
        <f t="shared" si="356"/>
        <v>0</v>
      </c>
      <c r="S863" s="35">
        <f t="shared" si="374"/>
        <v>0</v>
      </c>
      <c r="T863" s="35">
        <f t="shared" si="375"/>
        <v>0</v>
      </c>
      <c r="U863" s="134">
        <f>SUM($R$2:$R863)</f>
        <v>-614154.30542647059</v>
      </c>
      <c r="V863" s="134">
        <f t="shared" si="357"/>
        <v>614154.30542647059</v>
      </c>
      <c r="W863" s="35">
        <f t="shared" si="358"/>
        <v>-614.15430542647061</v>
      </c>
      <c r="X863" s="135">
        <f t="shared" si="359"/>
        <v>614.15430542647061</v>
      </c>
      <c r="Y863" s="150">
        <f t="shared" si="360"/>
        <v>1158.2431342603622</v>
      </c>
      <c r="Z863" s="11">
        <f t="shared" si="361"/>
        <v>9010.8727469308233</v>
      </c>
      <c r="AA863" s="12">
        <f>1/2*'Vehicle data and specs'!$C$6*$D863^2</f>
        <v>148270.63888888893</v>
      </c>
      <c r="AB863" s="113">
        <f t="shared" si="362"/>
        <v>148.27063888888893</v>
      </c>
      <c r="AC863" s="183">
        <f t="shared" si="376"/>
        <v>0.49233262213523138</v>
      </c>
      <c r="AD863" s="42">
        <f t="shared" si="363"/>
        <v>-0.17059841817401961</v>
      </c>
      <c r="AE863" s="42">
        <f t="shared" si="364"/>
        <v>0.17059841817401961</v>
      </c>
      <c r="AF863" s="153">
        <f t="shared" si="377"/>
        <v>0.32173420396121177</v>
      </c>
      <c r="AG863" s="156">
        <f t="shared" si="365"/>
        <v>491.32344434117653</v>
      </c>
      <c r="AH863" s="157">
        <f t="shared" si="366"/>
        <v>0.13647873453921569</v>
      </c>
      <c r="AI863" s="160">
        <f t="shared" si="367"/>
        <v>8.8275119642896964</v>
      </c>
      <c r="AJ863" s="13">
        <f t="shared" si="368"/>
        <v>0</v>
      </c>
      <c r="AK863" s="13">
        <f t="shared" si="369"/>
        <v>0</v>
      </c>
      <c r="AL863" s="161">
        <f t="shared" si="370"/>
        <v>8.8275119642896964</v>
      </c>
    </row>
    <row r="864" spans="1:38" x14ac:dyDescent="0.45">
      <c r="A864" s="45" t="s">
        <v>2</v>
      </c>
      <c r="B864" s="17">
        <v>862</v>
      </c>
      <c r="C864" s="53">
        <v>273</v>
      </c>
      <c r="D864" s="59">
        <f t="shared" si="351"/>
        <v>19.111111111111111</v>
      </c>
      <c r="E864" s="61">
        <v>68.8</v>
      </c>
      <c r="F864" s="83">
        <f t="shared" si="371"/>
        <v>0.51388888888888729</v>
      </c>
      <c r="G864" s="84">
        <f t="shared" si="372"/>
        <v>1.8499999999999943</v>
      </c>
      <c r="H864" s="93">
        <f>SUM($D$2:$D864)</f>
        <v>6019.5000000000045</v>
      </c>
      <c r="I864" s="94">
        <f t="shared" si="373"/>
        <v>19.75</v>
      </c>
      <c r="J864" s="100">
        <f>'Vehicle data and specs'!$C$6*$F864</f>
        <v>434.74999999999864</v>
      </c>
      <c r="K864" s="8">
        <f>'Vehicle data and specs'!$C$6*9.81*'Vehicle data and specs'!$C$17</f>
        <v>82.99260000000001</v>
      </c>
      <c r="L864" s="10">
        <f>(1/2)*'Vehicle data and specs'!$C$20*'Vehicle data and specs'!$C$11*'Vehicle data and specs'!$C$13*$D864^2</f>
        <v>159.94991358024691</v>
      </c>
      <c r="M864" s="101">
        <f t="shared" si="352"/>
        <v>677.69251358024553</v>
      </c>
      <c r="N864" s="111">
        <f t="shared" si="353"/>
        <v>0</v>
      </c>
      <c r="O864" s="120">
        <f t="shared" si="354"/>
        <v>13384.427143209849</v>
      </c>
      <c r="P864" s="11">
        <f>SUM($O$2:$O864)</f>
        <v>1785781.8668300428</v>
      </c>
      <c r="Q864" s="121">
        <f t="shared" si="355"/>
        <v>1785.7818668300429</v>
      </c>
      <c r="R864" s="133">
        <f t="shared" si="356"/>
        <v>0</v>
      </c>
      <c r="S864" s="35">
        <f t="shared" si="374"/>
        <v>0</v>
      </c>
      <c r="T864" s="35">
        <f t="shared" si="375"/>
        <v>0</v>
      </c>
      <c r="U864" s="134">
        <f>SUM($R$2:$R864)</f>
        <v>-614154.30542647059</v>
      </c>
      <c r="V864" s="134">
        <f t="shared" si="357"/>
        <v>614154.30542647059</v>
      </c>
      <c r="W864" s="35">
        <f t="shared" si="358"/>
        <v>-614.15430542647061</v>
      </c>
      <c r="X864" s="135">
        <f t="shared" si="359"/>
        <v>614.15430542647061</v>
      </c>
      <c r="Y864" s="150">
        <f t="shared" si="360"/>
        <v>1171.6275614035721</v>
      </c>
      <c r="Z864" s="11">
        <f t="shared" si="361"/>
        <v>13384.427143209849</v>
      </c>
      <c r="AA864" s="12">
        <f>1/2*'Vehicle data and specs'!$C$6*$D864^2</f>
        <v>154494.22222222222</v>
      </c>
      <c r="AB864" s="113">
        <f t="shared" si="362"/>
        <v>154.49422222222222</v>
      </c>
      <c r="AC864" s="183">
        <f t="shared" si="376"/>
        <v>0.49605051856390081</v>
      </c>
      <c r="AD864" s="42">
        <f t="shared" si="363"/>
        <v>-0.17059841817401961</v>
      </c>
      <c r="AE864" s="42">
        <f t="shared" si="364"/>
        <v>0.17059841817401961</v>
      </c>
      <c r="AF864" s="153">
        <f t="shared" si="377"/>
        <v>0.3254521003898812</v>
      </c>
      <c r="AG864" s="156">
        <f t="shared" si="365"/>
        <v>491.32344434117653</v>
      </c>
      <c r="AH864" s="157">
        <f t="shared" si="366"/>
        <v>0.13647873453921569</v>
      </c>
      <c r="AI864" s="160">
        <f t="shared" si="367"/>
        <v>12.951456926200247</v>
      </c>
      <c r="AJ864" s="13">
        <f t="shared" si="368"/>
        <v>0</v>
      </c>
      <c r="AK864" s="13">
        <f t="shared" si="369"/>
        <v>0</v>
      </c>
      <c r="AL864" s="161">
        <f t="shared" si="370"/>
        <v>12.951456926200247</v>
      </c>
    </row>
    <row r="865" spans="1:38" x14ac:dyDescent="0.45">
      <c r="A865" s="45" t="s">
        <v>2</v>
      </c>
      <c r="B865" s="17">
        <v>863</v>
      </c>
      <c r="C865" s="53">
        <v>274</v>
      </c>
      <c r="D865" s="59">
        <f t="shared" si="351"/>
        <v>19.749999999999996</v>
      </c>
      <c r="E865" s="61">
        <v>71.099999999999994</v>
      </c>
      <c r="F865" s="83">
        <f t="shared" si="371"/>
        <v>0.4861111111111111</v>
      </c>
      <c r="G865" s="84">
        <f t="shared" si="372"/>
        <v>1.75</v>
      </c>
      <c r="H865" s="93">
        <f>SUM($D$2:$D865)</f>
        <v>6039.2500000000045</v>
      </c>
      <c r="I865" s="94">
        <f t="shared" si="373"/>
        <v>20.08333333333303</v>
      </c>
      <c r="J865" s="100">
        <f>'Vehicle data and specs'!$C$6*$F865</f>
        <v>411.25</v>
      </c>
      <c r="K865" s="8">
        <f>'Vehicle data and specs'!$C$6*9.81*'Vehicle data and specs'!$C$17</f>
        <v>82.99260000000001</v>
      </c>
      <c r="L865" s="10">
        <f>(1/2)*'Vehicle data and specs'!$C$20*'Vehicle data and specs'!$C$11*'Vehicle data and specs'!$C$13*$D865^2</f>
        <v>170.82299609374996</v>
      </c>
      <c r="M865" s="101">
        <f t="shared" si="352"/>
        <v>665.06559609374995</v>
      </c>
      <c r="N865" s="111">
        <f t="shared" si="353"/>
        <v>0</v>
      </c>
      <c r="O865" s="120">
        <f t="shared" si="354"/>
        <v>13356.734054882611</v>
      </c>
      <c r="P865" s="11">
        <f>SUM($O$2:$O865)</f>
        <v>1799138.6008849253</v>
      </c>
      <c r="Q865" s="121">
        <f t="shared" si="355"/>
        <v>1799.1386008849254</v>
      </c>
      <c r="R865" s="133">
        <f t="shared" si="356"/>
        <v>0</v>
      </c>
      <c r="S865" s="35">
        <f t="shared" si="374"/>
        <v>0</v>
      </c>
      <c r="T865" s="35">
        <f t="shared" si="375"/>
        <v>0</v>
      </c>
      <c r="U865" s="134">
        <f>SUM($R$2:$R865)</f>
        <v>-614154.30542647059</v>
      </c>
      <c r="V865" s="134">
        <f t="shared" si="357"/>
        <v>614154.30542647059</v>
      </c>
      <c r="W865" s="35">
        <f t="shared" si="358"/>
        <v>-614.15430542647061</v>
      </c>
      <c r="X865" s="135">
        <f t="shared" si="359"/>
        <v>614.15430542647061</v>
      </c>
      <c r="Y865" s="150">
        <f t="shared" si="360"/>
        <v>1184.9842954584547</v>
      </c>
      <c r="Z865" s="11">
        <f t="shared" si="361"/>
        <v>13356.734054882611</v>
      </c>
      <c r="AA865" s="12">
        <f>1/2*'Vehicle data and specs'!$C$6*$D865^2</f>
        <v>164996.43749999994</v>
      </c>
      <c r="AB865" s="113">
        <f t="shared" si="362"/>
        <v>164.99643749999993</v>
      </c>
      <c r="AC865" s="183">
        <f t="shared" si="376"/>
        <v>0.49976072246803482</v>
      </c>
      <c r="AD865" s="42">
        <f t="shared" si="363"/>
        <v>-0.17059841817401961</v>
      </c>
      <c r="AE865" s="42">
        <f t="shared" si="364"/>
        <v>0.17059841817401961</v>
      </c>
      <c r="AF865" s="153">
        <f t="shared" si="377"/>
        <v>0.32916230429401522</v>
      </c>
      <c r="AG865" s="156">
        <f t="shared" si="365"/>
        <v>491.32344434117653</v>
      </c>
      <c r="AH865" s="157">
        <f t="shared" si="366"/>
        <v>0.13647873453921569</v>
      </c>
      <c r="AI865" s="160">
        <f t="shared" si="367"/>
        <v>13.135045522851559</v>
      </c>
      <c r="AJ865" s="13">
        <f t="shared" si="368"/>
        <v>0</v>
      </c>
      <c r="AK865" s="13">
        <f t="shared" si="369"/>
        <v>0</v>
      </c>
      <c r="AL865" s="161">
        <f t="shared" si="370"/>
        <v>13.135045522851559</v>
      </c>
    </row>
    <row r="866" spans="1:38" x14ac:dyDescent="0.45">
      <c r="A866" s="45" t="s">
        <v>2</v>
      </c>
      <c r="B866" s="17">
        <v>864</v>
      </c>
      <c r="C866" s="53">
        <v>275</v>
      </c>
      <c r="D866" s="59">
        <f t="shared" si="351"/>
        <v>20.083333333333332</v>
      </c>
      <c r="E866" s="61">
        <v>72.3</v>
      </c>
      <c r="F866" s="83">
        <f t="shared" si="371"/>
        <v>0.23611111111111149</v>
      </c>
      <c r="G866" s="84">
        <f t="shared" si="372"/>
        <v>0.85000000000000142</v>
      </c>
      <c r="H866" s="93">
        <f>SUM($D$2:$D866)</f>
        <v>6059.3333333333376</v>
      </c>
      <c r="I866" s="94">
        <f t="shared" si="373"/>
        <v>20.222222222222626</v>
      </c>
      <c r="J866" s="100">
        <f>'Vehicle data and specs'!$C$6*$F866</f>
        <v>199.75000000000031</v>
      </c>
      <c r="K866" s="8">
        <f>'Vehicle data and specs'!$C$6*9.81*'Vehicle data and specs'!$C$17</f>
        <v>82.99260000000001</v>
      </c>
      <c r="L866" s="10">
        <f>(1/2)*'Vehicle data and specs'!$C$20*'Vehicle data and specs'!$C$11*'Vehicle data and specs'!$C$13*$D866^2</f>
        <v>176.63783289930555</v>
      </c>
      <c r="M866" s="101">
        <f t="shared" si="352"/>
        <v>459.3804328993059</v>
      </c>
      <c r="N866" s="111">
        <f t="shared" si="353"/>
        <v>0</v>
      </c>
      <c r="O866" s="120">
        <f t="shared" si="354"/>
        <v>9289.6931986305935</v>
      </c>
      <c r="P866" s="11">
        <f>SUM($O$2:$O866)</f>
        <v>1808428.2940835559</v>
      </c>
      <c r="Q866" s="121">
        <f t="shared" si="355"/>
        <v>1808.428294083556</v>
      </c>
      <c r="R866" s="133">
        <f t="shared" si="356"/>
        <v>0</v>
      </c>
      <c r="S866" s="35">
        <f t="shared" si="374"/>
        <v>0</v>
      </c>
      <c r="T866" s="35">
        <f t="shared" si="375"/>
        <v>0</v>
      </c>
      <c r="U866" s="134">
        <f>SUM($R$2:$R866)</f>
        <v>-614154.30542647059</v>
      </c>
      <c r="V866" s="134">
        <f t="shared" si="357"/>
        <v>614154.30542647059</v>
      </c>
      <c r="W866" s="35">
        <f t="shared" si="358"/>
        <v>-614.15430542647061</v>
      </c>
      <c r="X866" s="135">
        <f t="shared" si="359"/>
        <v>614.15430542647061</v>
      </c>
      <c r="Y866" s="150">
        <f t="shared" si="360"/>
        <v>1194.2739886570853</v>
      </c>
      <c r="Z866" s="11">
        <f t="shared" si="361"/>
        <v>9289.6931986305935</v>
      </c>
      <c r="AA866" s="12">
        <f>1/2*'Vehicle data and specs'!$C$6*$D866^2</f>
        <v>170612.93749999997</v>
      </c>
      <c r="AB866" s="113">
        <f t="shared" si="362"/>
        <v>170.61293749999996</v>
      </c>
      <c r="AC866" s="183">
        <f t="shared" si="376"/>
        <v>0.50234119280098777</v>
      </c>
      <c r="AD866" s="42">
        <f t="shared" si="363"/>
        <v>-0.17059841817401961</v>
      </c>
      <c r="AE866" s="42">
        <f t="shared" si="364"/>
        <v>0.17059841817401961</v>
      </c>
      <c r="AF866" s="153">
        <f t="shared" si="377"/>
        <v>0.33174277462696816</v>
      </c>
      <c r="AG866" s="156">
        <f t="shared" si="365"/>
        <v>491.32344434117653</v>
      </c>
      <c r="AH866" s="157">
        <f t="shared" si="366"/>
        <v>0.13647873453921569</v>
      </c>
      <c r="AI866" s="160">
        <f t="shared" si="367"/>
        <v>9.2258903607277265</v>
      </c>
      <c r="AJ866" s="13">
        <f t="shared" si="368"/>
        <v>0</v>
      </c>
      <c r="AK866" s="13">
        <f t="shared" si="369"/>
        <v>0</v>
      </c>
      <c r="AL866" s="161">
        <f t="shared" si="370"/>
        <v>9.2258903607277265</v>
      </c>
    </row>
    <row r="867" spans="1:38" x14ac:dyDescent="0.45">
      <c r="A867" s="45" t="s">
        <v>2</v>
      </c>
      <c r="B867" s="17">
        <v>865</v>
      </c>
      <c r="C867" s="53">
        <v>276</v>
      </c>
      <c r="D867" s="59">
        <f t="shared" si="351"/>
        <v>20.222222222222221</v>
      </c>
      <c r="E867" s="61">
        <v>72.8</v>
      </c>
      <c r="F867" s="83">
        <f t="shared" si="371"/>
        <v>0.15277777777777896</v>
      </c>
      <c r="G867" s="84">
        <f t="shared" si="372"/>
        <v>0.55000000000000426</v>
      </c>
      <c r="H867" s="93">
        <f>SUM($D$2:$D867)</f>
        <v>6079.5555555555602</v>
      </c>
      <c r="I867" s="94">
        <f t="shared" si="373"/>
        <v>20.388888888888687</v>
      </c>
      <c r="J867" s="100">
        <f>'Vehicle data and specs'!$C$6*$F867</f>
        <v>129.25000000000099</v>
      </c>
      <c r="K867" s="8">
        <f>'Vehicle data and specs'!$C$6*9.81*'Vehicle data and specs'!$C$17</f>
        <v>82.99260000000001</v>
      </c>
      <c r="L867" s="10">
        <f>(1/2)*'Vehicle data and specs'!$C$20*'Vehicle data and specs'!$C$11*'Vehicle data and specs'!$C$13*$D867^2</f>
        <v>179.08940432098765</v>
      </c>
      <c r="M867" s="101">
        <f t="shared" si="352"/>
        <v>391.33200432098863</v>
      </c>
      <c r="N867" s="111">
        <f t="shared" si="353"/>
        <v>0</v>
      </c>
      <c r="O867" s="120">
        <f t="shared" si="354"/>
        <v>7978.8247547667443</v>
      </c>
      <c r="P867" s="11">
        <f>SUM($O$2:$O867)</f>
        <v>1816407.1188383226</v>
      </c>
      <c r="Q867" s="121">
        <f t="shared" si="355"/>
        <v>1816.4071188383225</v>
      </c>
      <c r="R867" s="133">
        <f t="shared" si="356"/>
        <v>0</v>
      </c>
      <c r="S867" s="35">
        <f t="shared" si="374"/>
        <v>0</v>
      </c>
      <c r="T867" s="35">
        <f t="shared" si="375"/>
        <v>0</v>
      </c>
      <c r="U867" s="134">
        <f>SUM($R$2:$R867)</f>
        <v>-614154.30542647059</v>
      </c>
      <c r="V867" s="134">
        <f t="shared" si="357"/>
        <v>614154.30542647059</v>
      </c>
      <c r="W867" s="35">
        <f t="shared" si="358"/>
        <v>-614.15430542647061</v>
      </c>
      <c r="X867" s="135">
        <f t="shared" si="359"/>
        <v>614.15430542647061</v>
      </c>
      <c r="Y867" s="150">
        <f t="shared" si="360"/>
        <v>1202.252813411852</v>
      </c>
      <c r="Z867" s="11">
        <f t="shared" si="361"/>
        <v>7978.8247547667443</v>
      </c>
      <c r="AA867" s="12">
        <f>1/2*'Vehicle data and specs'!$C$6*$D867^2</f>
        <v>172980.88888888888</v>
      </c>
      <c r="AB867" s="113">
        <f t="shared" si="362"/>
        <v>172.98088888888887</v>
      </c>
      <c r="AC867" s="183">
        <f t="shared" si="376"/>
        <v>0.5045575330106451</v>
      </c>
      <c r="AD867" s="42">
        <f t="shared" si="363"/>
        <v>-0.17059841817401961</v>
      </c>
      <c r="AE867" s="42">
        <f t="shared" si="364"/>
        <v>0.17059841817401961</v>
      </c>
      <c r="AF867" s="153">
        <f t="shared" si="377"/>
        <v>0.33395911483662549</v>
      </c>
      <c r="AG867" s="156">
        <f t="shared" si="365"/>
        <v>491.32344434117653</v>
      </c>
      <c r="AH867" s="157">
        <f t="shared" si="366"/>
        <v>0.13647873453921569</v>
      </c>
      <c r="AI867" s="160">
        <f t="shared" si="367"/>
        <v>7.913602754046658</v>
      </c>
      <c r="AJ867" s="13">
        <f t="shared" si="368"/>
        <v>0</v>
      </c>
      <c r="AK867" s="13">
        <f t="shared" si="369"/>
        <v>0</v>
      </c>
      <c r="AL867" s="161">
        <f t="shared" si="370"/>
        <v>7.913602754046658</v>
      </c>
    </row>
    <row r="868" spans="1:38" x14ac:dyDescent="0.45">
      <c r="A868" s="45" t="s">
        <v>2</v>
      </c>
      <c r="B868" s="17">
        <v>866</v>
      </c>
      <c r="C868" s="53">
        <v>277</v>
      </c>
      <c r="D868" s="59">
        <f t="shared" si="351"/>
        <v>20.388888888888889</v>
      </c>
      <c r="E868" s="61">
        <v>73.400000000000006</v>
      </c>
      <c r="F868" s="83">
        <f t="shared" si="371"/>
        <v>0.24999999999999961</v>
      </c>
      <c r="G868" s="84">
        <f t="shared" si="372"/>
        <v>0.89999999999999858</v>
      </c>
      <c r="H868" s="93">
        <f>SUM($D$2:$D868)</f>
        <v>6099.9444444444489</v>
      </c>
      <c r="I868" s="94">
        <f t="shared" si="373"/>
        <v>20.722222222222626</v>
      </c>
      <c r="J868" s="100">
        <f>'Vehicle data and specs'!$C$6*$F868</f>
        <v>211.49999999999966</v>
      </c>
      <c r="K868" s="8">
        <f>'Vehicle data and specs'!$C$6*9.81*'Vehicle data and specs'!$C$17</f>
        <v>82.99260000000001</v>
      </c>
      <c r="L868" s="10">
        <f>(1/2)*'Vehicle data and specs'!$C$20*'Vehicle data and specs'!$C$11*'Vehicle data and specs'!$C$13*$D868^2</f>
        <v>182.05359239969138</v>
      </c>
      <c r="M868" s="101">
        <f t="shared" si="352"/>
        <v>476.54619239969111</v>
      </c>
      <c r="N868" s="111">
        <f t="shared" si="353"/>
        <v>0</v>
      </c>
      <c r="O868" s="120">
        <f t="shared" si="354"/>
        <v>9875.0960980604577</v>
      </c>
      <c r="P868" s="11">
        <f>SUM($O$2:$O868)</f>
        <v>1826282.2149363831</v>
      </c>
      <c r="Q868" s="121">
        <f t="shared" si="355"/>
        <v>1826.2822149363831</v>
      </c>
      <c r="R868" s="133">
        <f t="shared" si="356"/>
        <v>0</v>
      </c>
      <c r="S868" s="35">
        <f t="shared" si="374"/>
        <v>0</v>
      </c>
      <c r="T868" s="35">
        <f t="shared" si="375"/>
        <v>0</v>
      </c>
      <c r="U868" s="134">
        <f>SUM($R$2:$R868)</f>
        <v>-614154.30542647059</v>
      </c>
      <c r="V868" s="134">
        <f t="shared" si="357"/>
        <v>614154.30542647059</v>
      </c>
      <c r="W868" s="35">
        <f t="shared" si="358"/>
        <v>-614.15430542647061</v>
      </c>
      <c r="X868" s="135">
        <f t="shared" si="359"/>
        <v>614.15430542647061</v>
      </c>
      <c r="Y868" s="150">
        <f t="shared" si="360"/>
        <v>1212.1279095099126</v>
      </c>
      <c r="Z868" s="11">
        <f t="shared" si="361"/>
        <v>9875.0960980604577</v>
      </c>
      <c r="AA868" s="12">
        <f>1/2*'Vehicle data and specs'!$C$6*$D868^2</f>
        <v>175843.97222222222</v>
      </c>
      <c r="AB868" s="113">
        <f t="shared" si="362"/>
        <v>175.84397222222222</v>
      </c>
      <c r="AC868" s="183">
        <f t="shared" si="376"/>
        <v>0.50730061526010639</v>
      </c>
      <c r="AD868" s="42">
        <f t="shared" si="363"/>
        <v>-0.17059841817401961</v>
      </c>
      <c r="AE868" s="42">
        <f t="shared" si="364"/>
        <v>0.17059841817401961</v>
      </c>
      <c r="AF868" s="153">
        <f t="shared" si="377"/>
        <v>0.33670219708608679</v>
      </c>
      <c r="AG868" s="156">
        <f t="shared" si="365"/>
        <v>491.32344434117653</v>
      </c>
      <c r="AH868" s="157">
        <f t="shared" si="366"/>
        <v>0.13647873453921569</v>
      </c>
      <c r="AI868" s="160">
        <f t="shared" si="367"/>
        <v>9.7162473672603689</v>
      </c>
      <c r="AJ868" s="13">
        <f t="shared" si="368"/>
        <v>0</v>
      </c>
      <c r="AK868" s="13">
        <f t="shared" si="369"/>
        <v>0</v>
      </c>
      <c r="AL868" s="161">
        <f t="shared" si="370"/>
        <v>9.7162473672603689</v>
      </c>
    </row>
    <row r="869" spans="1:38" x14ac:dyDescent="0.45">
      <c r="A869" s="45" t="s">
        <v>2</v>
      </c>
      <c r="B869" s="17">
        <v>867</v>
      </c>
      <c r="C869" s="53">
        <v>278</v>
      </c>
      <c r="D869" s="59">
        <f t="shared" si="351"/>
        <v>20.722222222222221</v>
      </c>
      <c r="E869" s="61">
        <v>74.599999999999994</v>
      </c>
      <c r="F869" s="83">
        <f t="shared" si="371"/>
        <v>0.36111111111111033</v>
      </c>
      <c r="G869" s="84">
        <f t="shared" si="372"/>
        <v>1.2999999999999972</v>
      </c>
      <c r="H869" s="93">
        <f>SUM($D$2:$D869)</f>
        <v>6120.6666666666715</v>
      </c>
      <c r="I869" s="94">
        <f t="shared" si="373"/>
        <v>21.111111111111313</v>
      </c>
      <c r="J869" s="100">
        <f>'Vehicle data and specs'!$C$6*$F869</f>
        <v>305.49999999999932</v>
      </c>
      <c r="K869" s="8">
        <f>'Vehicle data and specs'!$C$6*9.81*'Vehicle data and specs'!$C$17</f>
        <v>82.99260000000001</v>
      </c>
      <c r="L869" s="10">
        <f>(1/2)*'Vehicle data and specs'!$C$20*'Vehicle data and specs'!$C$11*'Vehicle data and specs'!$C$13*$D869^2</f>
        <v>188.05495814043209</v>
      </c>
      <c r="M869" s="101">
        <f t="shared" si="352"/>
        <v>576.54755814043142</v>
      </c>
      <c r="N869" s="111">
        <f t="shared" si="353"/>
        <v>0</v>
      </c>
      <c r="O869" s="120">
        <f t="shared" si="354"/>
        <v>12171.559560742558</v>
      </c>
      <c r="P869" s="11">
        <f>SUM($O$2:$O869)</f>
        <v>1838453.7744971255</v>
      </c>
      <c r="Q869" s="121">
        <f t="shared" si="355"/>
        <v>1838.4537744971256</v>
      </c>
      <c r="R869" s="133">
        <f t="shared" si="356"/>
        <v>0</v>
      </c>
      <c r="S869" s="35">
        <f t="shared" si="374"/>
        <v>0</v>
      </c>
      <c r="T869" s="35">
        <f t="shared" si="375"/>
        <v>0</v>
      </c>
      <c r="U869" s="134">
        <f>SUM($R$2:$R869)</f>
        <v>-614154.30542647059</v>
      </c>
      <c r="V869" s="134">
        <f t="shared" si="357"/>
        <v>614154.30542647059</v>
      </c>
      <c r="W869" s="35">
        <f t="shared" si="358"/>
        <v>-614.15430542647061</v>
      </c>
      <c r="X869" s="135">
        <f t="shared" si="359"/>
        <v>614.15430542647061</v>
      </c>
      <c r="Y869" s="150">
        <f t="shared" si="360"/>
        <v>1224.2994690706551</v>
      </c>
      <c r="Z869" s="11">
        <f t="shared" si="361"/>
        <v>12171.559560742558</v>
      </c>
      <c r="AA869" s="12">
        <f>1/2*'Vehicle data and specs'!$C$6*$D869^2</f>
        <v>181640.63888888888</v>
      </c>
      <c r="AB869" s="113">
        <f t="shared" si="362"/>
        <v>181.64063888888887</v>
      </c>
      <c r="AC869" s="183">
        <f t="shared" si="376"/>
        <v>0.51068160402697937</v>
      </c>
      <c r="AD869" s="42">
        <f t="shared" si="363"/>
        <v>-0.17059841817401961</v>
      </c>
      <c r="AE869" s="42">
        <f t="shared" si="364"/>
        <v>0.17059841817401961</v>
      </c>
      <c r="AF869" s="153">
        <f t="shared" si="377"/>
        <v>0.34008318585295977</v>
      </c>
      <c r="AG869" s="156">
        <f t="shared" si="365"/>
        <v>491.32344434117653</v>
      </c>
      <c r="AH869" s="157">
        <f t="shared" si="366"/>
        <v>0.13647873453921569</v>
      </c>
      <c r="AI869" s="160">
        <f t="shared" si="367"/>
        <v>11.947346621465606</v>
      </c>
      <c r="AJ869" s="13">
        <f t="shared" si="368"/>
        <v>0</v>
      </c>
      <c r="AK869" s="13">
        <f t="shared" si="369"/>
        <v>0</v>
      </c>
      <c r="AL869" s="161">
        <f t="shared" si="370"/>
        <v>11.947346621465606</v>
      </c>
    </row>
    <row r="870" spans="1:38" x14ac:dyDescent="0.45">
      <c r="A870" s="45" t="s">
        <v>2</v>
      </c>
      <c r="B870" s="17">
        <v>868</v>
      </c>
      <c r="C870" s="53">
        <v>279</v>
      </c>
      <c r="D870" s="59">
        <f t="shared" si="351"/>
        <v>21.111111111111111</v>
      </c>
      <c r="E870" s="61">
        <v>76</v>
      </c>
      <c r="F870" s="83">
        <f t="shared" si="371"/>
        <v>0.27777777777777779</v>
      </c>
      <c r="G870" s="84">
        <f t="shared" si="372"/>
        <v>1</v>
      </c>
      <c r="H870" s="93">
        <f>SUM($D$2:$D870)</f>
        <v>6141.7777777777828</v>
      </c>
      <c r="I870" s="94">
        <f t="shared" si="373"/>
        <v>21.277777777777374</v>
      </c>
      <c r="J870" s="100">
        <f>'Vehicle data and specs'!$C$6*$F870</f>
        <v>235</v>
      </c>
      <c r="K870" s="8">
        <f>'Vehicle data and specs'!$C$6*9.81*'Vehicle data and specs'!$C$17</f>
        <v>82.99260000000001</v>
      </c>
      <c r="L870" s="10">
        <f>(1/2)*'Vehicle data and specs'!$C$20*'Vehicle data and specs'!$C$11*'Vehicle data and specs'!$C$13*$D870^2</f>
        <v>195.17955246913581</v>
      </c>
      <c r="M870" s="101">
        <f t="shared" si="352"/>
        <v>513.17215246913588</v>
      </c>
      <c r="N870" s="111">
        <f t="shared" si="353"/>
        <v>0</v>
      </c>
      <c r="O870" s="120">
        <f t="shared" si="354"/>
        <v>10919.163021981962</v>
      </c>
      <c r="P870" s="11">
        <f>SUM($O$2:$O870)</f>
        <v>1849372.9375191075</v>
      </c>
      <c r="Q870" s="121">
        <f t="shared" si="355"/>
        <v>1849.3729375191074</v>
      </c>
      <c r="R870" s="133">
        <f t="shared" si="356"/>
        <v>0</v>
      </c>
      <c r="S870" s="35">
        <f t="shared" si="374"/>
        <v>0</v>
      </c>
      <c r="T870" s="35">
        <f t="shared" si="375"/>
        <v>0</v>
      </c>
      <c r="U870" s="134">
        <f>SUM($R$2:$R870)</f>
        <v>-614154.30542647059</v>
      </c>
      <c r="V870" s="134">
        <f t="shared" si="357"/>
        <v>614154.30542647059</v>
      </c>
      <c r="W870" s="35">
        <f t="shared" si="358"/>
        <v>-614.15430542647061</v>
      </c>
      <c r="X870" s="135">
        <f t="shared" si="359"/>
        <v>614.15430542647061</v>
      </c>
      <c r="Y870" s="150">
        <f t="shared" si="360"/>
        <v>1235.2186320926367</v>
      </c>
      <c r="Z870" s="11">
        <f t="shared" si="361"/>
        <v>10919.163021981962</v>
      </c>
      <c r="AA870" s="12">
        <f>1/2*'Vehicle data and specs'!$C$6*$D870^2</f>
        <v>188522.22222222222</v>
      </c>
      <c r="AB870" s="113">
        <f t="shared" si="362"/>
        <v>188.52222222222221</v>
      </c>
      <c r="AC870" s="183">
        <f t="shared" si="376"/>
        <v>0.51371470486641868</v>
      </c>
      <c r="AD870" s="42">
        <f t="shared" si="363"/>
        <v>-0.17059841817401961</v>
      </c>
      <c r="AE870" s="42">
        <f t="shared" si="364"/>
        <v>0.17059841817401961</v>
      </c>
      <c r="AF870" s="153">
        <f t="shared" si="377"/>
        <v>0.34311628669239908</v>
      </c>
      <c r="AG870" s="156">
        <f t="shared" si="365"/>
        <v>491.32344434117653</v>
      </c>
      <c r="AH870" s="157">
        <f t="shared" si="366"/>
        <v>0.13647873453921569</v>
      </c>
      <c r="AI870" s="160">
        <f t="shared" si="367"/>
        <v>10.83363432990398</v>
      </c>
      <c r="AJ870" s="13">
        <f t="shared" si="368"/>
        <v>0</v>
      </c>
      <c r="AK870" s="13">
        <f t="shared" si="369"/>
        <v>0</v>
      </c>
      <c r="AL870" s="161">
        <f t="shared" si="370"/>
        <v>10.83363432990398</v>
      </c>
    </row>
    <row r="871" spans="1:38" x14ac:dyDescent="0.45">
      <c r="A871" s="45" t="s">
        <v>2</v>
      </c>
      <c r="B871" s="17">
        <v>869</v>
      </c>
      <c r="C871" s="53">
        <v>280</v>
      </c>
      <c r="D871" s="59">
        <f t="shared" si="351"/>
        <v>21.277777777777775</v>
      </c>
      <c r="E871" s="61">
        <v>76.599999999999994</v>
      </c>
      <c r="F871" s="83">
        <f t="shared" si="371"/>
        <v>6.9444444444444448E-2</v>
      </c>
      <c r="G871" s="84">
        <f t="shared" si="372"/>
        <v>0.25</v>
      </c>
      <c r="H871" s="93">
        <f>SUM($D$2:$D871)</f>
        <v>6163.0555555555602</v>
      </c>
      <c r="I871" s="94">
        <f t="shared" si="373"/>
        <v>21.25</v>
      </c>
      <c r="J871" s="100">
        <f>'Vehicle data and specs'!$C$6*$F871</f>
        <v>58.75</v>
      </c>
      <c r="K871" s="8">
        <f>'Vehicle data and specs'!$C$6*9.81*'Vehicle data and specs'!$C$17</f>
        <v>82.99260000000001</v>
      </c>
      <c r="L871" s="10">
        <f>(1/2)*'Vehicle data and specs'!$C$20*'Vehicle data and specs'!$C$11*'Vehicle data and specs'!$C$13*$D871^2</f>
        <v>198.27349980709872</v>
      </c>
      <c r="M871" s="101">
        <f t="shared" si="352"/>
        <v>340.01609980709873</v>
      </c>
      <c r="N871" s="111">
        <f t="shared" si="353"/>
        <v>0</v>
      </c>
      <c r="O871" s="120">
        <f t="shared" si="354"/>
        <v>7225.3421209008484</v>
      </c>
      <c r="P871" s="11">
        <f>SUM($O$2:$O871)</f>
        <v>1856598.2796400082</v>
      </c>
      <c r="Q871" s="121">
        <f t="shared" si="355"/>
        <v>1856.5982796400083</v>
      </c>
      <c r="R871" s="133">
        <f t="shared" si="356"/>
        <v>0</v>
      </c>
      <c r="S871" s="35">
        <f t="shared" si="374"/>
        <v>0</v>
      </c>
      <c r="T871" s="35">
        <f t="shared" si="375"/>
        <v>0</v>
      </c>
      <c r="U871" s="134">
        <f>SUM($R$2:$R871)</f>
        <v>-614154.30542647059</v>
      </c>
      <c r="V871" s="134">
        <f t="shared" si="357"/>
        <v>614154.30542647059</v>
      </c>
      <c r="W871" s="35">
        <f t="shared" si="358"/>
        <v>-614.15430542647061</v>
      </c>
      <c r="X871" s="135">
        <f t="shared" si="359"/>
        <v>614.15430542647061</v>
      </c>
      <c r="Y871" s="150">
        <f t="shared" si="360"/>
        <v>1242.4439742135378</v>
      </c>
      <c r="Z871" s="11">
        <f t="shared" si="361"/>
        <v>7225.3421209008484</v>
      </c>
      <c r="AA871" s="12">
        <f>1/2*'Vehicle data and specs'!$C$6*$D871^2</f>
        <v>191510.63888888885</v>
      </c>
      <c r="AB871" s="113">
        <f t="shared" si="362"/>
        <v>191.51063888888885</v>
      </c>
      <c r="AC871" s="183">
        <f t="shared" si="376"/>
        <v>0.51572174434444673</v>
      </c>
      <c r="AD871" s="42">
        <f t="shared" si="363"/>
        <v>-0.17059841817401961</v>
      </c>
      <c r="AE871" s="42">
        <f t="shared" si="364"/>
        <v>0.17059841817401961</v>
      </c>
      <c r="AF871" s="153">
        <f t="shared" si="377"/>
        <v>0.34512332617042712</v>
      </c>
      <c r="AG871" s="156">
        <f t="shared" si="365"/>
        <v>491.32344434117653</v>
      </c>
      <c r="AH871" s="157">
        <f t="shared" si="366"/>
        <v>0.13647873453921569</v>
      </c>
      <c r="AI871" s="160">
        <f t="shared" si="367"/>
        <v>7.2347870125621556</v>
      </c>
      <c r="AJ871" s="13">
        <f t="shared" si="368"/>
        <v>0</v>
      </c>
      <c r="AK871" s="13">
        <f t="shared" si="369"/>
        <v>0</v>
      </c>
      <c r="AL871" s="161">
        <f t="shared" si="370"/>
        <v>7.2347870125621556</v>
      </c>
    </row>
    <row r="872" spans="1:38" x14ac:dyDescent="0.45">
      <c r="A872" s="45" t="s">
        <v>2</v>
      </c>
      <c r="B872" s="17">
        <v>870</v>
      </c>
      <c r="C872" s="53">
        <v>281</v>
      </c>
      <c r="D872" s="59">
        <f t="shared" si="351"/>
        <v>21.25</v>
      </c>
      <c r="E872" s="61">
        <v>76.5</v>
      </c>
      <c r="F872" s="83">
        <f t="shared" si="371"/>
        <v>-5.5555555555554373E-2</v>
      </c>
      <c r="G872" s="84">
        <f t="shared" si="372"/>
        <v>-0.19999999999999574</v>
      </c>
      <c r="H872" s="93">
        <f>SUM($D$2:$D872)</f>
        <v>6184.3055555555602</v>
      </c>
      <c r="I872" s="94">
        <f t="shared" si="373"/>
        <v>21.16666666666697</v>
      </c>
      <c r="J872" s="100">
        <f>'Vehicle data and specs'!$C$6*$F872</f>
        <v>-46.999999999998998</v>
      </c>
      <c r="K872" s="8">
        <f>'Vehicle data and specs'!$C$6*9.81*'Vehicle data and specs'!$C$17</f>
        <v>82.99260000000001</v>
      </c>
      <c r="L872" s="10">
        <f>(1/2)*'Vehicle data and specs'!$C$20*'Vehicle data and specs'!$C$11*'Vehicle data and specs'!$C$13*$D872^2</f>
        <v>197.75615234375002</v>
      </c>
      <c r="M872" s="101">
        <f t="shared" si="352"/>
        <v>233.74875234375102</v>
      </c>
      <c r="N872" s="111">
        <f t="shared" si="353"/>
        <v>0</v>
      </c>
      <c r="O872" s="120">
        <f t="shared" si="354"/>
        <v>0</v>
      </c>
      <c r="P872" s="11">
        <f>SUM($O$2:$O872)</f>
        <v>1856598.2796400082</v>
      </c>
      <c r="Q872" s="121">
        <f t="shared" si="355"/>
        <v>1856.5982796400083</v>
      </c>
      <c r="R872" s="133">
        <f t="shared" si="356"/>
        <v>0</v>
      </c>
      <c r="S872" s="35">
        <f t="shared" si="374"/>
        <v>0</v>
      </c>
      <c r="T872" s="35">
        <f t="shared" si="375"/>
        <v>0</v>
      </c>
      <c r="U872" s="134">
        <f>SUM($R$2:$R872)</f>
        <v>-614154.30542647059</v>
      </c>
      <c r="V872" s="134">
        <f t="shared" si="357"/>
        <v>614154.30542647059</v>
      </c>
      <c r="W872" s="35">
        <f t="shared" si="358"/>
        <v>-614.15430542647061</v>
      </c>
      <c r="X872" s="135">
        <f t="shared" si="359"/>
        <v>614.15430542647061</v>
      </c>
      <c r="Y872" s="150">
        <f t="shared" si="360"/>
        <v>1242.4439742135378</v>
      </c>
      <c r="Z872" s="11">
        <f t="shared" si="361"/>
        <v>0</v>
      </c>
      <c r="AA872" s="12">
        <f>1/2*'Vehicle data and specs'!$C$6*$D872^2</f>
        <v>191010.9375</v>
      </c>
      <c r="AB872" s="113">
        <f t="shared" si="362"/>
        <v>191.01093750000001</v>
      </c>
      <c r="AC872" s="183">
        <f t="shared" si="376"/>
        <v>0.51572174434444673</v>
      </c>
      <c r="AD872" s="42">
        <f t="shared" si="363"/>
        <v>-0.17059841817401961</v>
      </c>
      <c r="AE872" s="42">
        <f t="shared" si="364"/>
        <v>0.17059841817401961</v>
      </c>
      <c r="AF872" s="153">
        <f t="shared" si="377"/>
        <v>0.34512332617042712</v>
      </c>
      <c r="AG872" s="156">
        <f t="shared" si="365"/>
        <v>491.32344434117653</v>
      </c>
      <c r="AH872" s="157">
        <f t="shared" si="366"/>
        <v>0.13647873453921569</v>
      </c>
      <c r="AI872" s="160">
        <f t="shared" si="367"/>
        <v>4.9671609873047089</v>
      </c>
      <c r="AJ872" s="13">
        <f t="shared" si="368"/>
        <v>0</v>
      </c>
      <c r="AK872" s="13">
        <f t="shared" si="369"/>
        <v>0</v>
      </c>
      <c r="AL872" s="161">
        <f t="shared" si="370"/>
        <v>4.9671609873047089</v>
      </c>
    </row>
    <row r="873" spans="1:38" x14ac:dyDescent="0.45">
      <c r="A873" s="45" t="s">
        <v>2</v>
      </c>
      <c r="B873" s="17">
        <v>871</v>
      </c>
      <c r="C873" s="53">
        <v>282</v>
      </c>
      <c r="D873" s="59">
        <f t="shared" si="351"/>
        <v>21.166666666666668</v>
      </c>
      <c r="E873" s="61">
        <v>76.2</v>
      </c>
      <c r="F873" s="83">
        <f t="shared" si="371"/>
        <v>-9.7222222222222612E-2</v>
      </c>
      <c r="G873" s="84">
        <f t="shared" si="372"/>
        <v>-0.35000000000000142</v>
      </c>
      <c r="H873" s="93">
        <f>SUM($D$2:$D873)</f>
        <v>6205.4722222222272</v>
      </c>
      <c r="I873" s="94">
        <f t="shared" si="373"/>
        <v>21.055555555555657</v>
      </c>
      <c r="J873" s="100">
        <f>'Vehicle data and specs'!$C$6*$F873</f>
        <v>-82.250000000000327</v>
      </c>
      <c r="K873" s="8">
        <f>'Vehicle data and specs'!$C$6*9.81*'Vehicle data and specs'!$C$17</f>
        <v>82.99260000000001</v>
      </c>
      <c r="L873" s="10">
        <f>(1/2)*'Vehicle data and specs'!$C$20*'Vehicle data and specs'!$C$11*'Vehicle data and specs'!$C$13*$D873^2</f>
        <v>196.2081649305556</v>
      </c>
      <c r="M873" s="101">
        <f t="shared" si="352"/>
        <v>196.95076493055529</v>
      </c>
      <c r="N873" s="111">
        <f t="shared" si="353"/>
        <v>0</v>
      </c>
      <c r="O873" s="120">
        <f t="shared" si="354"/>
        <v>0</v>
      </c>
      <c r="P873" s="11">
        <f>SUM($O$2:$O873)</f>
        <v>1856598.2796400082</v>
      </c>
      <c r="Q873" s="121">
        <f t="shared" si="355"/>
        <v>1856.5982796400083</v>
      </c>
      <c r="R873" s="133">
        <f t="shared" si="356"/>
        <v>0</v>
      </c>
      <c r="S873" s="35">
        <f t="shared" si="374"/>
        <v>0</v>
      </c>
      <c r="T873" s="35">
        <f t="shared" si="375"/>
        <v>0</v>
      </c>
      <c r="U873" s="134">
        <f>SUM($R$2:$R873)</f>
        <v>-614154.30542647059</v>
      </c>
      <c r="V873" s="134">
        <f t="shared" si="357"/>
        <v>614154.30542647059</v>
      </c>
      <c r="W873" s="35">
        <f t="shared" si="358"/>
        <v>-614.15430542647061</v>
      </c>
      <c r="X873" s="135">
        <f t="shared" si="359"/>
        <v>614.15430542647061</v>
      </c>
      <c r="Y873" s="150">
        <f t="shared" si="360"/>
        <v>1242.4439742135378</v>
      </c>
      <c r="Z873" s="11">
        <f t="shared" si="361"/>
        <v>0</v>
      </c>
      <c r="AA873" s="12">
        <f>1/2*'Vehicle data and specs'!$C$6*$D873^2</f>
        <v>189515.75000000003</v>
      </c>
      <c r="AB873" s="113">
        <f t="shared" si="362"/>
        <v>189.51575000000003</v>
      </c>
      <c r="AC873" s="183">
        <f t="shared" si="376"/>
        <v>0.51572174434444673</v>
      </c>
      <c r="AD873" s="42">
        <f t="shared" si="363"/>
        <v>-0.17059841817401961</v>
      </c>
      <c r="AE873" s="42">
        <f t="shared" si="364"/>
        <v>0.17059841817401961</v>
      </c>
      <c r="AF873" s="153">
        <f t="shared" si="377"/>
        <v>0.34512332617042712</v>
      </c>
      <c r="AG873" s="156">
        <f t="shared" si="365"/>
        <v>491.32344434117653</v>
      </c>
      <c r="AH873" s="157">
        <f t="shared" si="366"/>
        <v>0.13647873453921569</v>
      </c>
      <c r="AI873" s="160">
        <f t="shared" si="367"/>
        <v>4.1687911910300874</v>
      </c>
      <c r="AJ873" s="13">
        <f t="shared" si="368"/>
        <v>0</v>
      </c>
      <c r="AK873" s="13">
        <f t="shared" si="369"/>
        <v>0</v>
      </c>
      <c r="AL873" s="161">
        <f t="shared" si="370"/>
        <v>4.1687911910300874</v>
      </c>
    </row>
    <row r="874" spans="1:38" x14ac:dyDescent="0.45">
      <c r="A874" s="45" t="s">
        <v>2</v>
      </c>
      <c r="B874" s="17">
        <v>872</v>
      </c>
      <c r="C874" s="53">
        <v>283</v>
      </c>
      <c r="D874" s="59">
        <f t="shared" si="351"/>
        <v>21.055555555555554</v>
      </c>
      <c r="E874" s="61">
        <v>75.8</v>
      </c>
      <c r="F874" s="83">
        <f t="shared" si="371"/>
        <v>-0.11111111111111072</v>
      </c>
      <c r="G874" s="84">
        <f t="shared" si="372"/>
        <v>-0.39999999999999858</v>
      </c>
      <c r="H874" s="93">
        <f>SUM($D$2:$D874)</f>
        <v>6226.5277777777828</v>
      </c>
      <c r="I874" s="94">
        <f t="shared" si="373"/>
        <v>20.944444444444343</v>
      </c>
      <c r="J874" s="100">
        <f>'Vehicle data and specs'!$C$6*$F874</f>
        <v>-93.999999999999659</v>
      </c>
      <c r="K874" s="8">
        <f>'Vehicle data and specs'!$C$6*9.81*'Vehicle data and specs'!$C$17</f>
        <v>82.99260000000001</v>
      </c>
      <c r="L874" s="10">
        <f>(1/2)*'Vehicle data and specs'!$C$20*'Vehicle data and specs'!$C$11*'Vehicle data and specs'!$C$13*$D874^2</f>
        <v>194.15364332561725</v>
      </c>
      <c r="M874" s="101">
        <f t="shared" si="352"/>
        <v>183.1462433256176</v>
      </c>
      <c r="N874" s="111">
        <f t="shared" si="353"/>
        <v>0</v>
      </c>
      <c r="O874" s="120">
        <f t="shared" si="354"/>
        <v>0</v>
      </c>
      <c r="P874" s="11">
        <f>SUM($O$2:$O874)</f>
        <v>1856598.2796400082</v>
      </c>
      <c r="Q874" s="121">
        <f t="shared" si="355"/>
        <v>1856.5982796400083</v>
      </c>
      <c r="R874" s="133">
        <f t="shared" si="356"/>
        <v>0</v>
      </c>
      <c r="S874" s="35">
        <f t="shared" si="374"/>
        <v>0</v>
      </c>
      <c r="T874" s="35">
        <f t="shared" si="375"/>
        <v>0</v>
      </c>
      <c r="U874" s="134">
        <f>SUM($R$2:$R874)</f>
        <v>-614154.30542647059</v>
      </c>
      <c r="V874" s="134">
        <f t="shared" si="357"/>
        <v>614154.30542647059</v>
      </c>
      <c r="W874" s="35">
        <f t="shared" si="358"/>
        <v>-614.15430542647061</v>
      </c>
      <c r="X874" s="135">
        <f t="shared" si="359"/>
        <v>614.15430542647061</v>
      </c>
      <c r="Y874" s="150">
        <f t="shared" si="360"/>
        <v>1242.4439742135378</v>
      </c>
      <c r="Z874" s="11">
        <f t="shared" si="361"/>
        <v>0</v>
      </c>
      <c r="AA874" s="12">
        <f>1/2*'Vehicle data and specs'!$C$6*$D874^2</f>
        <v>187531.3055555555</v>
      </c>
      <c r="AB874" s="113">
        <f t="shared" si="362"/>
        <v>187.53130555555549</v>
      </c>
      <c r="AC874" s="183">
        <f t="shared" si="376"/>
        <v>0.51572174434444673</v>
      </c>
      <c r="AD874" s="42">
        <f t="shared" si="363"/>
        <v>-0.17059841817401961</v>
      </c>
      <c r="AE874" s="42">
        <f t="shared" si="364"/>
        <v>0.17059841817401961</v>
      </c>
      <c r="AF874" s="153">
        <f t="shared" si="377"/>
        <v>0.34512332617042712</v>
      </c>
      <c r="AG874" s="156">
        <f t="shared" si="365"/>
        <v>491.32344434117653</v>
      </c>
      <c r="AH874" s="157">
        <f t="shared" si="366"/>
        <v>0.13647873453921569</v>
      </c>
      <c r="AI874" s="160">
        <f t="shared" si="367"/>
        <v>3.8562459011338368</v>
      </c>
      <c r="AJ874" s="13">
        <f t="shared" si="368"/>
        <v>0</v>
      </c>
      <c r="AK874" s="13">
        <f t="shared" si="369"/>
        <v>0</v>
      </c>
      <c r="AL874" s="161">
        <f t="shared" si="370"/>
        <v>3.8562459011338368</v>
      </c>
    </row>
    <row r="875" spans="1:38" x14ac:dyDescent="0.45">
      <c r="A875" s="45" t="s">
        <v>2</v>
      </c>
      <c r="B875" s="17">
        <v>873</v>
      </c>
      <c r="C875" s="53">
        <v>284</v>
      </c>
      <c r="D875" s="59">
        <f t="shared" si="351"/>
        <v>20.944444444444446</v>
      </c>
      <c r="E875" s="61">
        <v>75.400000000000006</v>
      </c>
      <c r="F875" s="83">
        <f t="shared" si="371"/>
        <v>-0.1388888888888889</v>
      </c>
      <c r="G875" s="84">
        <f t="shared" si="372"/>
        <v>-0.5</v>
      </c>
      <c r="H875" s="93">
        <f>SUM($D$2:$D875)</f>
        <v>6247.4722222222272</v>
      </c>
      <c r="I875" s="94">
        <f t="shared" si="373"/>
        <v>20.777777777777374</v>
      </c>
      <c r="J875" s="100">
        <f>'Vehicle data and specs'!$C$6*$F875</f>
        <v>-117.5</v>
      </c>
      <c r="K875" s="8">
        <f>'Vehicle data and specs'!$C$6*9.81*'Vehicle data and specs'!$C$17</f>
        <v>82.99260000000001</v>
      </c>
      <c r="L875" s="10">
        <f>(1/2)*'Vehicle data and specs'!$C$20*'Vehicle data and specs'!$C$11*'Vehicle data and specs'!$C$13*$D875^2</f>
        <v>192.10993499228402</v>
      </c>
      <c r="M875" s="101">
        <f t="shared" si="352"/>
        <v>157.60253499228403</v>
      </c>
      <c r="N875" s="111">
        <f t="shared" si="353"/>
        <v>0</v>
      </c>
      <c r="O875" s="120">
        <f t="shared" si="354"/>
        <v>0</v>
      </c>
      <c r="P875" s="11">
        <f>SUM($O$2:$O875)</f>
        <v>1856598.2796400082</v>
      </c>
      <c r="Q875" s="121">
        <f t="shared" si="355"/>
        <v>1856.5982796400083</v>
      </c>
      <c r="R875" s="133">
        <f t="shared" si="356"/>
        <v>0</v>
      </c>
      <c r="S875" s="35">
        <f t="shared" si="374"/>
        <v>0</v>
      </c>
      <c r="T875" s="35">
        <f t="shared" si="375"/>
        <v>0</v>
      </c>
      <c r="U875" s="134">
        <f>SUM($R$2:$R875)</f>
        <v>-614154.30542647059</v>
      </c>
      <c r="V875" s="134">
        <f t="shared" si="357"/>
        <v>614154.30542647059</v>
      </c>
      <c r="W875" s="35">
        <f t="shared" si="358"/>
        <v>-614.15430542647061</v>
      </c>
      <c r="X875" s="135">
        <f t="shared" si="359"/>
        <v>614.15430542647061</v>
      </c>
      <c r="Y875" s="150">
        <f t="shared" si="360"/>
        <v>1242.4439742135378</v>
      </c>
      <c r="Z875" s="11">
        <f t="shared" si="361"/>
        <v>0</v>
      </c>
      <c r="AA875" s="12">
        <f>1/2*'Vehicle data and specs'!$C$6*$D875^2</f>
        <v>185557.30555555559</v>
      </c>
      <c r="AB875" s="113">
        <f t="shared" si="362"/>
        <v>185.55730555555559</v>
      </c>
      <c r="AC875" s="183">
        <f t="shared" si="376"/>
        <v>0.51572174434444673</v>
      </c>
      <c r="AD875" s="42">
        <f t="shared" si="363"/>
        <v>-0.17059841817401961</v>
      </c>
      <c r="AE875" s="42">
        <f t="shared" si="364"/>
        <v>0.17059841817401961</v>
      </c>
      <c r="AF875" s="153">
        <f t="shared" si="377"/>
        <v>0.34512332617042712</v>
      </c>
      <c r="AG875" s="156">
        <f t="shared" si="365"/>
        <v>491.32344434117653</v>
      </c>
      <c r="AH875" s="157">
        <f t="shared" si="366"/>
        <v>0.13647873453921569</v>
      </c>
      <c r="AI875" s="160">
        <f t="shared" si="367"/>
        <v>3.300897538449505</v>
      </c>
      <c r="AJ875" s="13">
        <f t="shared" si="368"/>
        <v>0</v>
      </c>
      <c r="AK875" s="13">
        <f t="shared" si="369"/>
        <v>0</v>
      </c>
      <c r="AL875" s="161">
        <f t="shared" si="370"/>
        <v>3.300897538449505</v>
      </c>
    </row>
    <row r="876" spans="1:38" x14ac:dyDescent="0.45">
      <c r="A876" s="45" t="s">
        <v>2</v>
      </c>
      <c r="B876" s="17">
        <v>874</v>
      </c>
      <c r="C876" s="53">
        <v>285</v>
      </c>
      <c r="D876" s="59">
        <f t="shared" si="351"/>
        <v>20.777777777777775</v>
      </c>
      <c r="E876" s="61">
        <v>74.8</v>
      </c>
      <c r="F876" s="83">
        <f t="shared" si="371"/>
        <v>-0.20833333333333331</v>
      </c>
      <c r="G876" s="84">
        <f t="shared" si="372"/>
        <v>-0.75</v>
      </c>
      <c r="H876" s="93">
        <f>SUM($D$2:$D876)</f>
        <v>6268.2500000000045</v>
      </c>
      <c r="I876" s="94">
        <f t="shared" si="373"/>
        <v>20.527777777777374</v>
      </c>
      <c r="J876" s="100">
        <f>'Vehicle data and specs'!$C$6*$F876</f>
        <v>-176.24999999999997</v>
      </c>
      <c r="K876" s="8">
        <f>'Vehicle data and specs'!$C$6*9.81*'Vehicle data and specs'!$C$17</f>
        <v>82.99260000000001</v>
      </c>
      <c r="L876" s="10">
        <f>(1/2)*'Vehicle data and specs'!$C$20*'Vehicle data and specs'!$C$11*'Vehicle data and specs'!$C$13*$D876^2</f>
        <v>189.06464737654318</v>
      </c>
      <c r="M876" s="101">
        <f t="shared" si="352"/>
        <v>95.807247376543216</v>
      </c>
      <c r="N876" s="111">
        <f t="shared" si="353"/>
        <v>0</v>
      </c>
      <c r="O876" s="120">
        <f t="shared" si="354"/>
        <v>0</v>
      </c>
      <c r="P876" s="11">
        <f>SUM($O$2:$O876)</f>
        <v>1856598.2796400082</v>
      </c>
      <c r="Q876" s="121">
        <f t="shared" si="355"/>
        <v>1856.5982796400083</v>
      </c>
      <c r="R876" s="133">
        <f t="shared" si="356"/>
        <v>0</v>
      </c>
      <c r="S876" s="35">
        <f t="shared" si="374"/>
        <v>0</v>
      </c>
      <c r="T876" s="35">
        <f t="shared" si="375"/>
        <v>0</v>
      </c>
      <c r="U876" s="134">
        <f>SUM($R$2:$R876)</f>
        <v>-614154.30542647059</v>
      </c>
      <c r="V876" s="134">
        <f t="shared" si="357"/>
        <v>614154.30542647059</v>
      </c>
      <c r="W876" s="35">
        <f t="shared" si="358"/>
        <v>-614.15430542647061</v>
      </c>
      <c r="X876" s="135">
        <f t="shared" si="359"/>
        <v>614.15430542647061</v>
      </c>
      <c r="Y876" s="150">
        <f t="shared" si="360"/>
        <v>1242.4439742135378</v>
      </c>
      <c r="Z876" s="11">
        <f t="shared" si="361"/>
        <v>0</v>
      </c>
      <c r="AA876" s="12">
        <f>1/2*'Vehicle data and specs'!$C$6*$D876^2</f>
        <v>182615.88888888885</v>
      </c>
      <c r="AB876" s="113">
        <f t="shared" si="362"/>
        <v>182.61588888888883</v>
      </c>
      <c r="AC876" s="183">
        <f t="shared" si="376"/>
        <v>0.51572174434444673</v>
      </c>
      <c r="AD876" s="42">
        <f t="shared" si="363"/>
        <v>-0.17059841817401961</v>
      </c>
      <c r="AE876" s="42">
        <f t="shared" si="364"/>
        <v>0.17059841817401961</v>
      </c>
      <c r="AF876" s="153">
        <f t="shared" si="377"/>
        <v>0.34512332617042712</v>
      </c>
      <c r="AG876" s="156">
        <f t="shared" si="365"/>
        <v>491.32344434117653</v>
      </c>
      <c r="AH876" s="157">
        <f t="shared" si="366"/>
        <v>0.13647873453921569</v>
      </c>
      <c r="AI876" s="160">
        <f t="shared" si="367"/>
        <v>1.9906616954903977</v>
      </c>
      <c r="AJ876" s="13">
        <f t="shared" si="368"/>
        <v>0</v>
      </c>
      <c r="AK876" s="13">
        <f t="shared" si="369"/>
        <v>0</v>
      </c>
      <c r="AL876" s="161">
        <f t="shared" si="370"/>
        <v>1.9906616954903977</v>
      </c>
    </row>
    <row r="877" spans="1:38" x14ac:dyDescent="0.45">
      <c r="A877" s="45" t="s">
        <v>2</v>
      </c>
      <c r="B877" s="17">
        <v>875</v>
      </c>
      <c r="C877" s="53">
        <v>286</v>
      </c>
      <c r="D877" s="59">
        <f t="shared" si="351"/>
        <v>20.527777777777779</v>
      </c>
      <c r="E877" s="61">
        <v>73.900000000000006</v>
      </c>
      <c r="F877" s="83">
        <f t="shared" si="371"/>
        <v>-0.29166666666666585</v>
      </c>
      <c r="G877" s="84">
        <f t="shared" si="372"/>
        <v>-1.0499999999999972</v>
      </c>
      <c r="H877" s="93">
        <f>SUM($D$2:$D877)</f>
        <v>6288.7777777777819</v>
      </c>
      <c r="I877" s="94">
        <f t="shared" si="373"/>
        <v>20.194444444444343</v>
      </c>
      <c r="J877" s="100">
        <f>'Vehicle data and specs'!$C$6*$F877</f>
        <v>-246.74999999999932</v>
      </c>
      <c r="K877" s="8">
        <f>'Vehicle data and specs'!$C$6*9.81*'Vehicle data and specs'!$C$17</f>
        <v>82.99260000000001</v>
      </c>
      <c r="L877" s="10">
        <f>(1/2)*'Vehicle data and specs'!$C$20*'Vehicle data and specs'!$C$11*'Vehicle data and specs'!$C$13*$D877^2</f>
        <v>184.54233444251545</v>
      </c>
      <c r="M877" s="101">
        <f t="shared" si="352"/>
        <v>20.784934442516146</v>
      </c>
      <c r="N877" s="111">
        <f t="shared" si="353"/>
        <v>0</v>
      </c>
      <c r="O877" s="120">
        <f t="shared" si="354"/>
        <v>0</v>
      </c>
      <c r="P877" s="11">
        <f>SUM($O$2:$O877)</f>
        <v>1856598.2796400082</v>
      </c>
      <c r="Q877" s="121">
        <f t="shared" si="355"/>
        <v>1856.5982796400083</v>
      </c>
      <c r="R877" s="133">
        <f t="shared" si="356"/>
        <v>0</v>
      </c>
      <c r="S877" s="35">
        <f t="shared" si="374"/>
        <v>0</v>
      </c>
      <c r="T877" s="35">
        <f t="shared" si="375"/>
        <v>0</v>
      </c>
      <c r="U877" s="134">
        <f>SUM($R$2:$R877)</f>
        <v>-614154.30542647059</v>
      </c>
      <c r="V877" s="134">
        <f t="shared" si="357"/>
        <v>614154.30542647059</v>
      </c>
      <c r="W877" s="35">
        <f t="shared" si="358"/>
        <v>-614.15430542647061</v>
      </c>
      <c r="X877" s="135">
        <f t="shared" si="359"/>
        <v>614.15430542647061</v>
      </c>
      <c r="Y877" s="150">
        <f t="shared" si="360"/>
        <v>1242.4439742135378</v>
      </c>
      <c r="Z877" s="11">
        <f t="shared" si="361"/>
        <v>0</v>
      </c>
      <c r="AA877" s="12">
        <f>1/2*'Vehicle data and specs'!$C$6*$D877^2</f>
        <v>178247.82638888891</v>
      </c>
      <c r="AB877" s="113">
        <f t="shared" si="362"/>
        <v>178.24782638888891</v>
      </c>
      <c r="AC877" s="183">
        <f t="shared" si="376"/>
        <v>0.51572174434444673</v>
      </c>
      <c r="AD877" s="42">
        <f t="shared" si="363"/>
        <v>-0.17059841817401961</v>
      </c>
      <c r="AE877" s="42">
        <f t="shared" si="364"/>
        <v>0.17059841817401961</v>
      </c>
      <c r="AF877" s="153">
        <f t="shared" si="377"/>
        <v>0.34512332617042712</v>
      </c>
      <c r="AG877" s="156">
        <f t="shared" si="365"/>
        <v>491.32344434117653</v>
      </c>
      <c r="AH877" s="157">
        <f t="shared" si="366"/>
        <v>0.13647873453921569</v>
      </c>
      <c r="AI877" s="160">
        <f t="shared" si="367"/>
        <v>0.4266685153616509</v>
      </c>
      <c r="AJ877" s="13">
        <f t="shared" si="368"/>
        <v>0</v>
      </c>
      <c r="AK877" s="13">
        <f t="shared" si="369"/>
        <v>0</v>
      </c>
      <c r="AL877" s="161">
        <f t="shared" si="370"/>
        <v>0.4266685153616509</v>
      </c>
    </row>
    <row r="878" spans="1:38" x14ac:dyDescent="0.45">
      <c r="A878" s="45" t="s">
        <v>2</v>
      </c>
      <c r="B878" s="17">
        <v>876</v>
      </c>
      <c r="C878" s="53">
        <v>287</v>
      </c>
      <c r="D878" s="59">
        <f t="shared" si="351"/>
        <v>20.194444444444446</v>
      </c>
      <c r="E878" s="61">
        <v>72.7</v>
      </c>
      <c r="F878" s="83">
        <f t="shared" si="371"/>
        <v>-0.36111111111111227</v>
      </c>
      <c r="G878" s="84">
        <f t="shared" si="372"/>
        <v>-1.3000000000000043</v>
      </c>
      <c r="H878" s="93">
        <f>SUM($D$2:$D878)</f>
        <v>6308.9722222222263</v>
      </c>
      <c r="I878" s="94">
        <f t="shared" si="373"/>
        <v>19.805555555555657</v>
      </c>
      <c r="J878" s="100">
        <f>'Vehicle data and specs'!$C$6*$F878</f>
        <v>-305.50000000000097</v>
      </c>
      <c r="K878" s="8">
        <f>'Vehicle data and specs'!$C$6*9.81*'Vehicle data and specs'!$C$17</f>
        <v>82.99260000000001</v>
      </c>
      <c r="L878" s="10">
        <f>(1/2)*'Vehicle data and specs'!$C$20*'Vehicle data and specs'!$C$11*'Vehicle data and specs'!$C$13*$D878^2</f>
        <v>178.59773837770067</v>
      </c>
      <c r="M878" s="101">
        <f t="shared" si="352"/>
        <v>-43.909661622300291</v>
      </c>
      <c r="N878" s="111">
        <f t="shared" si="353"/>
        <v>1</v>
      </c>
      <c r="O878" s="120">
        <f t="shared" si="354"/>
        <v>0</v>
      </c>
      <c r="P878" s="11">
        <f>SUM($O$2:$O878)</f>
        <v>1856598.2796400082</v>
      </c>
      <c r="Q878" s="121">
        <f t="shared" si="355"/>
        <v>1856.5982796400083</v>
      </c>
      <c r="R878" s="133">
        <f t="shared" si="356"/>
        <v>-869.65524268611853</v>
      </c>
      <c r="S878" s="35">
        <f t="shared" si="374"/>
        <v>869.65524268611853</v>
      </c>
      <c r="T878" s="35">
        <f t="shared" si="375"/>
        <v>0.86965524268611849</v>
      </c>
      <c r="U878" s="134">
        <f>SUM($R$2:$R878)</f>
        <v>-615023.96066915675</v>
      </c>
      <c r="V878" s="134">
        <f t="shared" si="357"/>
        <v>615023.96066915675</v>
      </c>
      <c r="W878" s="35">
        <f t="shared" si="358"/>
        <v>-615.02396066915674</v>
      </c>
      <c r="X878" s="135">
        <f t="shared" si="359"/>
        <v>615.02396066915674</v>
      </c>
      <c r="Y878" s="150">
        <f t="shared" si="360"/>
        <v>1241.5743189708514</v>
      </c>
      <c r="Z878" s="11">
        <f t="shared" si="361"/>
        <v>-869.65524268611853</v>
      </c>
      <c r="AA878" s="12">
        <f>1/2*'Vehicle data and specs'!$C$6*$D878^2</f>
        <v>172505.99305555559</v>
      </c>
      <c r="AB878" s="113">
        <f t="shared" si="362"/>
        <v>172.50599305555559</v>
      </c>
      <c r="AC878" s="183">
        <f t="shared" si="376"/>
        <v>0.51572174434444673</v>
      </c>
      <c r="AD878" s="42">
        <f t="shared" si="363"/>
        <v>-0.17083998907476575</v>
      </c>
      <c r="AE878" s="42">
        <f t="shared" si="364"/>
        <v>0.17083998907476575</v>
      </c>
      <c r="AF878" s="153">
        <f t="shared" si="377"/>
        <v>0.34488175526968101</v>
      </c>
      <c r="AG878" s="156">
        <f t="shared" si="365"/>
        <v>492.01916853532543</v>
      </c>
      <c r="AH878" s="157">
        <f t="shared" si="366"/>
        <v>0.13667199125981261</v>
      </c>
      <c r="AI878" s="160">
        <f t="shared" si="367"/>
        <v>0</v>
      </c>
      <c r="AJ878" s="13">
        <f t="shared" si="368"/>
        <v>-0.88673122220589762</v>
      </c>
      <c r="AK878" s="13">
        <f t="shared" si="369"/>
        <v>0.88673122220589762</v>
      </c>
      <c r="AL878" s="161">
        <f t="shared" si="370"/>
        <v>-0.88673122220589762</v>
      </c>
    </row>
    <row r="879" spans="1:38" x14ac:dyDescent="0.45">
      <c r="A879" s="45" t="s">
        <v>2</v>
      </c>
      <c r="B879" s="17">
        <v>877</v>
      </c>
      <c r="C879" s="53">
        <v>288</v>
      </c>
      <c r="D879" s="59">
        <f t="shared" si="351"/>
        <v>19.805555555555554</v>
      </c>
      <c r="E879" s="61">
        <v>71.3</v>
      </c>
      <c r="F879" s="83">
        <f t="shared" si="371"/>
        <v>-0.31944444444444403</v>
      </c>
      <c r="G879" s="84">
        <f t="shared" si="372"/>
        <v>-1.1499999999999986</v>
      </c>
      <c r="H879" s="93">
        <f>SUM($D$2:$D879)</f>
        <v>6328.7777777777819</v>
      </c>
      <c r="I879" s="94">
        <f t="shared" si="373"/>
        <v>19.555555555555657</v>
      </c>
      <c r="J879" s="100">
        <f>'Vehicle data and specs'!$C$6*$F879</f>
        <v>-270.24999999999966</v>
      </c>
      <c r="K879" s="8">
        <f>'Vehicle data and specs'!$C$6*9.81*'Vehicle data and specs'!$C$17</f>
        <v>82.99260000000001</v>
      </c>
      <c r="L879" s="10">
        <f>(1/2)*'Vehicle data and specs'!$C$20*'Vehicle data and specs'!$C$11*'Vehicle data and specs'!$C$13*$D879^2</f>
        <v>171.78537726658948</v>
      </c>
      <c r="M879" s="101">
        <f t="shared" si="352"/>
        <v>-15.472022733410171</v>
      </c>
      <c r="N879" s="111">
        <f t="shared" si="353"/>
        <v>1</v>
      </c>
      <c r="O879" s="120">
        <f t="shared" si="354"/>
        <v>0</v>
      </c>
      <c r="P879" s="11">
        <f>SUM($O$2:$O879)</f>
        <v>1856598.2796400082</v>
      </c>
      <c r="Q879" s="121">
        <f t="shared" si="355"/>
        <v>1856.5982796400083</v>
      </c>
      <c r="R879" s="133">
        <f t="shared" si="356"/>
        <v>-302.56400012002268</v>
      </c>
      <c r="S879" s="35">
        <f t="shared" si="374"/>
        <v>302.56400012002268</v>
      </c>
      <c r="T879" s="35">
        <f t="shared" si="375"/>
        <v>0.30256400012002266</v>
      </c>
      <c r="U879" s="134">
        <f>SUM($R$2:$R879)</f>
        <v>-615326.52466927678</v>
      </c>
      <c r="V879" s="134">
        <f t="shared" si="357"/>
        <v>615326.52466927678</v>
      </c>
      <c r="W879" s="35">
        <f t="shared" si="358"/>
        <v>-615.32652466927675</v>
      </c>
      <c r="X879" s="135">
        <f t="shared" si="359"/>
        <v>615.32652466927675</v>
      </c>
      <c r="Y879" s="150">
        <f t="shared" si="360"/>
        <v>1241.2717549707315</v>
      </c>
      <c r="Z879" s="11">
        <f t="shared" si="361"/>
        <v>-302.56400012002268</v>
      </c>
      <c r="AA879" s="12">
        <f>1/2*'Vehicle data and specs'!$C$6*$D879^2</f>
        <v>165925.99305555553</v>
      </c>
      <c r="AB879" s="113">
        <f t="shared" si="362"/>
        <v>165.92599305555552</v>
      </c>
      <c r="AC879" s="183">
        <f t="shared" si="376"/>
        <v>0.51572174434444673</v>
      </c>
      <c r="AD879" s="42">
        <f t="shared" si="363"/>
        <v>-0.17092403463035466</v>
      </c>
      <c r="AE879" s="42">
        <f t="shared" si="364"/>
        <v>0.17092403463035466</v>
      </c>
      <c r="AF879" s="153">
        <f t="shared" si="377"/>
        <v>0.34479770971409207</v>
      </c>
      <c r="AG879" s="156">
        <f t="shared" si="365"/>
        <v>492.26121973542143</v>
      </c>
      <c r="AH879" s="157">
        <f t="shared" si="366"/>
        <v>0.13673922770428373</v>
      </c>
      <c r="AI879" s="160">
        <f t="shared" si="367"/>
        <v>0</v>
      </c>
      <c r="AJ879" s="13">
        <f t="shared" si="368"/>
        <v>-0.3064320058033736</v>
      </c>
      <c r="AK879" s="13">
        <f t="shared" si="369"/>
        <v>0.3064320058033736</v>
      </c>
      <c r="AL879" s="161">
        <f t="shared" si="370"/>
        <v>-0.3064320058033736</v>
      </c>
    </row>
    <row r="880" spans="1:38" x14ac:dyDescent="0.45">
      <c r="A880" s="45" t="s">
        <v>2</v>
      </c>
      <c r="B880" s="17">
        <v>878</v>
      </c>
      <c r="C880" s="53">
        <v>289</v>
      </c>
      <c r="D880" s="59">
        <f t="shared" si="351"/>
        <v>19.555555555555557</v>
      </c>
      <c r="E880" s="61">
        <v>70.400000000000006</v>
      </c>
      <c r="F880" s="83">
        <f t="shared" si="371"/>
        <v>-0.18055555555555516</v>
      </c>
      <c r="G880" s="84">
        <f t="shared" si="372"/>
        <v>-0.64999999999999858</v>
      </c>
      <c r="H880" s="93">
        <f>SUM($D$2:$D880)</f>
        <v>6348.3333333333376</v>
      </c>
      <c r="I880" s="94">
        <f t="shared" si="373"/>
        <v>19.444444444444343</v>
      </c>
      <c r="J880" s="100">
        <f>'Vehicle data and specs'!$C$6*$F880</f>
        <v>-152.74999999999966</v>
      </c>
      <c r="K880" s="8">
        <f>'Vehicle data and specs'!$C$6*9.81*'Vehicle data and specs'!$C$17</f>
        <v>82.99260000000001</v>
      </c>
      <c r="L880" s="10">
        <f>(1/2)*'Vehicle data and specs'!$C$20*'Vehicle data and specs'!$C$11*'Vehicle data and specs'!$C$13*$D880^2</f>
        <v>167.47595061728398</v>
      </c>
      <c r="M880" s="101">
        <f t="shared" si="352"/>
        <v>97.718550617284336</v>
      </c>
      <c r="N880" s="111">
        <f t="shared" si="353"/>
        <v>0</v>
      </c>
      <c r="O880" s="120">
        <f t="shared" si="354"/>
        <v>0</v>
      </c>
      <c r="P880" s="11">
        <f>SUM($O$2:$O880)</f>
        <v>1856598.2796400082</v>
      </c>
      <c r="Q880" s="121">
        <f t="shared" si="355"/>
        <v>1856.5982796400083</v>
      </c>
      <c r="R880" s="133">
        <f t="shared" si="356"/>
        <v>0</v>
      </c>
      <c r="S880" s="35">
        <f t="shared" si="374"/>
        <v>0</v>
      </c>
      <c r="T880" s="35">
        <f t="shared" si="375"/>
        <v>0</v>
      </c>
      <c r="U880" s="134">
        <f>SUM($R$2:$R880)</f>
        <v>-615326.52466927678</v>
      </c>
      <c r="V880" s="134">
        <f t="shared" si="357"/>
        <v>615326.52466927678</v>
      </c>
      <c r="W880" s="35">
        <f t="shared" si="358"/>
        <v>-615.32652466927675</v>
      </c>
      <c r="X880" s="135">
        <f t="shared" si="359"/>
        <v>615.32652466927675</v>
      </c>
      <c r="Y880" s="150">
        <f t="shared" si="360"/>
        <v>1241.2717549707315</v>
      </c>
      <c r="Z880" s="11">
        <f t="shared" si="361"/>
        <v>0</v>
      </c>
      <c r="AA880" s="12">
        <f>1/2*'Vehicle data and specs'!$C$6*$D880^2</f>
        <v>161763.55555555559</v>
      </c>
      <c r="AB880" s="113">
        <f t="shared" si="362"/>
        <v>161.7635555555556</v>
      </c>
      <c r="AC880" s="183">
        <f t="shared" si="376"/>
        <v>0.51572174434444673</v>
      </c>
      <c r="AD880" s="42">
        <f t="shared" si="363"/>
        <v>-0.17092403463035466</v>
      </c>
      <c r="AE880" s="42">
        <f t="shared" si="364"/>
        <v>0.17092403463035466</v>
      </c>
      <c r="AF880" s="153">
        <f t="shared" si="377"/>
        <v>0.34479770971409207</v>
      </c>
      <c r="AG880" s="156">
        <f t="shared" si="365"/>
        <v>492.26121973542143</v>
      </c>
      <c r="AH880" s="157">
        <f t="shared" si="366"/>
        <v>0.13673922770428373</v>
      </c>
      <c r="AI880" s="160">
        <f t="shared" si="367"/>
        <v>1.9109405454046717</v>
      </c>
      <c r="AJ880" s="13">
        <f t="shared" si="368"/>
        <v>0</v>
      </c>
      <c r="AK880" s="13">
        <f t="shared" si="369"/>
        <v>0</v>
      </c>
      <c r="AL880" s="161">
        <f t="shared" si="370"/>
        <v>1.9109405454046717</v>
      </c>
    </row>
    <row r="881" spans="1:38" x14ac:dyDescent="0.45">
      <c r="A881" s="45" t="s">
        <v>2</v>
      </c>
      <c r="B881" s="17">
        <v>879</v>
      </c>
      <c r="C881" s="53">
        <v>290</v>
      </c>
      <c r="D881" s="59">
        <f t="shared" si="351"/>
        <v>19.444444444444443</v>
      </c>
      <c r="E881" s="61">
        <v>70</v>
      </c>
      <c r="F881" s="83">
        <f t="shared" si="371"/>
        <v>-5.5555555555556344E-2</v>
      </c>
      <c r="G881" s="84">
        <f t="shared" si="372"/>
        <v>-0.20000000000000284</v>
      </c>
      <c r="H881" s="93">
        <f>SUM($D$2:$D881)</f>
        <v>6367.7777777777819</v>
      </c>
      <c r="I881" s="94">
        <f t="shared" si="373"/>
        <v>19.444444444444343</v>
      </c>
      <c r="J881" s="100">
        <f>'Vehicle data and specs'!$C$6*$F881</f>
        <v>-47.000000000000668</v>
      </c>
      <c r="K881" s="8">
        <f>'Vehicle data and specs'!$C$6*9.81*'Vehicle data and specs'!$C$17</f>
        <v>82.99260000000001</v>
      </c>
      <c r="L881" s="10">
        <f>(1/2)*'Vehicle data and specs'!$C$20*'Vehicle data and specs'!$C$11*'Vehicle data and specs'!$C$13*$D881^2</f>
        <v>165.57822145061726</v>
      </c>
      <c r="M881" s="101">
        <f t="shared" si="352"/>
        <v>201.57082145061662</v>
      </c>
      <c r="N881" s="111">
        <f t="shared" si="353"/>
        <v>0</v>
      </c>
      <c r="O881" s="120">
        <f t="shared" si="354"/>
        <v>0</v>
      </c>
      <c r="P881" s="11">
        <f>SUM($O$2:$O881)</f>
        <v>1856598.2796400082</v>
      </c>
      <c r="Q881" s="121">
        <f t="shared" si="355"/>
        <v>1856.5982796400083</v>
      </c>
      <c r="R881" s="133">
        <f t="shared" si="356"/>
        <v>0</v>
      </c>
      <c r="S881" s="35">
        <f t="shared" si="374"/>
        <v>0</v>
      </c>
      <c r="T881" s="35">
        <f t="shared" si="375"/>
        <v>0</v>
      </c>
      <c r="U881" s="134">
        <f>SUM($R$2:$R881)</f>
        <v>-615326.52466927678</v>
      </c>
      <c r="V881" s="134">
        <f t="shared" si="357"/>
        <v>615326.52466927678</v>
      </c>
      <c r="W881" s="35">
        <f t="shared" si="358"/>
        <v>-615.32652466927675</v>
      </c>
      <c r="X881" s="135">
        <f t="shared" si="359"/>
        <v>615.32652466927675</v>
      </c>
      <c r="Y881" s="150">
        <f t="shared" si="360"/>
        <v>1241.2717549707315</v>
      </c>
      <c r="Z881" s="11">
        <f t="shared" si="361"/>
        <v>0</v>
      </c>
      <c r="AA881" s="12">
        <f>1/2*'Vehicle data and specs'!$C$6*$D881^2</f>
        <v>159930.55555555553</v>
      </c>
      <c r="AB881" s="113">
        <f t="shared" si="362"/>
        <v>159.93055555555554</v>
      </c>
      <c r="AC881" s="183">
        <f t="shared" si="376"/>
        <v>0.51572174434444673</v>
      </c>
      <c r="AD881" s="42">
        <f t="shared" si="363"/>
        <v>-0.17092403463035466</v>
      </c>
      <c r="AE881" s="42">
        <f t="shared" si="364"/>
        <v>0.17092403463035466</v>
      </c>
      <c r="AF881" s="153">
        <f t="shared" si="377"/>
        <v>0.34479770971409207</v>
      </c>
      <c r="AG881" s="156">
        <f t="shared" si="365"/>
        <v>492.26121973542143</v>
      </c>
      <c r="AH881" s="157">
        <f t="shared" si="366"/>
        <v>0.13673922770428373</v>
      </c>
      <c r="AI881" s="160">
        <f t="shared" si="367"/>
        <v>3.9194326393175452</v>
      </c>
      <c r="AJ881" s="13">
        <f t="shared" si="368"/>
        <v>0</v>
      </c>
      <c r="AK881" s="13">
        <f t="shared" si="369"/>
        <v>0</v>
      </c>
      <c r="AL881" s="161">
        <f t="shared" si="370"/>
        <v>3.9194326393175452</v>
      </c>
    </row>
    <row r="882" spans="1:38" x14ac:dyDescent="0.45">
      <c r="A882" s="45" t="s">
        <v>2</v>
      </c>
      <c r="B882" s="17">
        <v>880</v>
      </c>
      <c r="C882" s="53">
        <v>291</v>
      </c>
      <c r="D882" s="59">
        <f t="shared" si="351"/>
        <v>19.444444444444443</v>
      </c>
      <c r="E882" s="61">
        <v>70</v>
      </c>
      <c r="F882" s="83">
        <f t="shared" si="371"/>
        <v>-0.1388888888888889</v>
      </c>
      <c r="G882" s="84">
        <f t="shared" si="372"/>
        <v>-0.5</v>
      </c>
      <c r="H882" s="93">
        <f>SUM($D$2:$D882)</f>
        <v>6387.2222222222263</v>
      </c>
      <c r="I882" s="94">
        <f t="shared" si="373"/>
        <v>19.16666666666697</v>
      </c>
      <c r="J882" s="100">
        <f>'Vehicle data and specs'!$C$6*$F882</f>
        <v>-117.5</v>
      </c>
      <c r="K882" s="8">
        <f>'Vehicle data and specs'!$C$6*9.81*'Vehicle data and specs'!$C$17</f>
        <v>82.99260000000001</v>
      </c>
      <c r="L882" s="10">
        <f>(1/2)*'Vehicle data and specs'!$C$20*'Vehicle data and specs'!$C$11*'Vehicle data and specs'!$C$13*$D882^2</f>
        <v>165.57822145061726</v>
      </c>
      <c r="M882" s="101">
        <f t="shared" si="352"/>
        <v>131.07082145061727</v>
      </c>
      <c r="N882" s="111">
        <f t="shared" si="353"/>
        <v>0</v>
      </c>
      <c r="O882" s="120">
        <f t="shared" si="354"/>
        <v>0</v>
      </c>
      <c r="P882" s="11">
        <f>SUM($O$2:$O882)</f>
        <v>1856598.2796400082</v>
      </c>
      <c r="Q882" s="121">
        <f t="shared" si="355"/>
        <v>1856.5982796400083</v>
      </c>
      <c r="R882" s="133">
        <f t="shared" si="356"/>
        <v>0</v>
      </c>
      <c r="S882" s="35">
        <f t="shared" si="374"/>
        <v>0</v>
      </c>
      <c r="T882" s="35">
        <f t="shared" si="375"/>
        <v>0</v>
      </c>
      <c r="U882" s="134">
        <f>SUM($R$2:$R882)</f>
        <v>-615326.52466927678</v>
      </c>
      <c r="V882" s="134">
        <f t="shared" si="357"/>
        <v>615326.52466927678</v>
      </c>
      <c r="W882" s="35">
        <f t="shared" si="358"/>
        <v>-615.32652466927675</v>
      </c>
      <c r="X882" s="135">
        <f t="shared" si="359"/>
        <v>615.32652466927675</v>
      </c>
      <c r="Y882" s="150">
        <f t="shared" si="360"/>
        <v>1241.2717549707315</v>
      </c>
      <c r="Z882" s="11">
        <f t="shared" si="361"/>
        <v>0</v>
      </c>
      <c r="AA882" s="12">
        <f>1/2*'Vehicle data and specs'!$C$6*$D882^2</f>
        <v>159930.55555555553</v>
      </c>
      <c r="AB882" s="113">
        <f t="shared" si="362"/>
        <v>159.93055555555554</v>
      </c>
      <c r="AC882" s="183">
        <f t="shared" si="376"/>
        <v>0.51572174434444673</v>
      </c>
      <c r="AD882" s="42">
        <f t="shared" si="363"/>
        <v>-0.17092403463035466</v>
      </c>
      <c r="AE882" s="42">
        <f t="shared" si="364"/>
        <v>0.17092403463035466</v>
      </c>
      <c r="AF882" s="153">
        <f t="shared" si="377"/>
        <v>0.34479770971409207</v>
      </c>
      <c r="AG882" s="156">
        <f t="shared" si="365"/>
        <v>492.26121973542143</v>
      </c>
      <c r="AH882" s="157">
        <f t="shared" si="366"/>
        <v>0.13673922770428373</v>
      </c>
      <c r="AI882" s="160">
        <f t="shared" si="367"/>
        <v>2.5485993059842245</v>
      </c>
      <c r="AJ882" s="13">
        <f t="shared" si="368"/>
        <v>0</v>
      </c>
      <c r="AK882" s="13">
        <f t="shared" si="369"/>
        <v>0</v>
      </c>
      <c r="AL882" s="161">
        <f t="shared" si="370"/>
        <v>2.5485993059842245</v>
      </c>
    </row>
    <row r="883" spans="1:38" x14ac:dyDescent="0.45">
      <c r="A883" s="45" t="s">
        <v>2</v>
      </c>
      <c r="B883" s="17">
        <v>881</v>
      </c>
      <c r="C883" s="53">
        <v>292</v>
      </c>
      <c r="D883" s="59">
        <f t="shared" si="351"/>
        <v>19.166666666666668</v>
      </c>
      <c r="E883" s="61">
        <v>69</v>
      </c>
      <c r="F883" s="83">
        <f t="shared" si="371"/>
        <v>-0.27777777777777779</v>
      </c>
      <c r="G883" s="84">
        <f t="shared" si="372"/>
        <v>-1</v>
      </c>
      <c r="H883" s="93">
        <f>SUM($D$2:$D883)</f>
        <v>6406.3888888888932</v>
      </c>
      <c r="I883" s="94">
        <f t="shared" si="373"/>
        <v>18.888888888888687</v>
      </c>
      <c r="J883" s="100">
        <f>'Vehicle data and specs'!$C$6*$F883</f>
        <v>-235</v>
      </c>
      <c r="K883" s="8">
        <f>'Vehicle data and specs'!$C$6*9.81*'Vehicle data and specs'!$C$17</f>
        <v>82.99260000000001</v>
      </c>
      <c r="L883" s="10">
        <f>(1/2)*'Vehicle data and specs'!$C$20*'Vehicle data and specs'!$C$11*'Vehicle data and specs'!$C$13*$D883^2</f>
        <v>160.88120659722225</v>
      </c>
      <c r="M883" s="101">
        <f t="shared" si="352"/>
        <v>8.8738065972222557</v>
      </c>
      <c r="N883" s="111">
        <f t="shared" si="353"/>
        <v>0</v>
      </c>
      <c r="O883" s="120">
        <f t="shared" si="354"/>
        <v>0</v>
      </c>
      <c r="P883" s="11">
        <f>SUM($O$2:$O883)</f>
        <v>1856598.2796400082</v>
      </c>
      <c r="Q883" s="121">
        <f t="shared" si="355"/>
        <v>1856.5982796400083</v>
      </c>
      <c r="R883" s="133">
        <f t="shared" si="356"/>
        <v>0</v>
      </c>
      <c r="S883" s="35">
        <f t="shared" si="374"/>
        <v>0</v>
      </c>
      <c r="T883" s="35">
        <f t="shared" si="375"/>
        <v>0</v>
      </c>
      <c r="U883" s="134">
        <f>SUM($R$2:$R883)</f>
        <v>-615326.52466927678</v>
      </c>
      <c r="V883" s="134">
        <f t="shared" si="357"/>
        <v>615326.52466927678</v>
      </c>
      <c r="W883" s="35">
        <f t="shared" si="358"/>
        <v>-615.32652466927675</v>
      </c>
      <c r="X883" s="135">
        <f t="shared" si="359"/>
        <v>615.32652466927675</v>
      </c>
      <c r="Y883" s="150">
        <f t="shared" si="360"/>
        <v>1241.2717549707315</v>
      </c>
      <c r="Z883" s="11">
        <f t="shared" si="361"/>
        <v>0</v>
      </c>
      <c r="AA883" s="12">
        <f>1/2*'Vehicle data and specs'!$C$6*$D883^2</f>
        <v>155393.75</v>
      </c>
      <c r="AB883" s="113">
        <f t="shared" si="362"/>
        <v>155.39375000000001</v>
      </c>
      <c r="AC883" s="183">
        <f t="shared" si="376"/>
        <v>0.51572174434444673</v>
      </c>
      <c r="AD883" s="42">
        <f t="shared" si="363"/>
        <v>-0.17092403463035466</v>
      </c>
      <c r="AE883" s="42">
        <f t="shared" si="364"/>
        <v>0.17092403463035466</v>
      </c>
      <c r="AF883" s="153">
        <f t="shared" si="377"/>
        <v>0.34479770971409207</v>
      </c>
      <c r="AG883" s="156">
        <f t="shared" si="365"/>
        <v>492.26121973542143</v>
      </c>
      <c r="AH883" s="157">
        <f t="shared" si="366"/>
        <v>0.13673922770428373</v>
      </c>
      <c r="AI883" s="160">
        <f t="shared" si="367"/>
        <v>0.17008129311342657</v>
      </c>
      <c r="AJ883" s="13">
        <f t="shared" si="368"/>
        <v>0</v>
      </c>
      <c r="AK883" s="13">
        <f t="shared" si="369"/>
        <v>0</v>
      </c>
      <c r="AL883" s="161">
        <f t="shared" si="370"/>
        <v>0.17008129311342657</v>
      </c>
    </row>
    <row r="884" spans="1:38" x14ac:dyDescent="0.45">
      <c r="A884" s="45" t="s">
        <v>2</v>
      </c>
      <c r="B884" s="17">
        <v>882</v>
      </c>
      <c r="C884" s="53">
        <v>293</v>
      </c>
      <c r="D884" s="59">
        <f t="shared" si="351"/>
        <v>18.888888888888889</v>
      </c>
      <c r="E884" s="61">
        <v>68</v>
      </c>
      <c r="F884" s="83">
        <f t="shared" si="371"/>
        <v>-0.1388888888888889</v>
      </c>
      <c r="G884" s="84">
        <f t="shared" si="372"/>
        <v>-0.5</v>
      </c>
      <c r="H884" s="93">
        <f>SUM($D$2:$D884)</f>
        <v>6425.2777777777819</v>
      </c>
      <c r="I884" s="94">
        <f t="shared" si="373"/>
        <v>18.888888888888687</v>
      </c>
      <c r="J884" s="100">
        <f>'Vehicle data and specs'!$C$6*$F884</f>
        <v>-117.5</v>
      </c>
      <c r="K884" s="8">
        <f>'Vehicle data and specs'!$C$6*9.81*'Vehicle data and specs'!$C$17</f>
        <v>82.99260000000001</v>
      </c>
      <c r="L884" s="10">
        <f>(1/2)*'Vehicle data and specs'!$C$20*'Vehicle data and specs'!$C$11*'Vehicle data and specs'!$C$13*$D884^2</f>
        <v>156.25177469135804</v>
      </c>
      <c r="M884" s="101">
        <f t="shared" si="352"/>
        <v>121.74437469135805</v>
      </c>
      <c r="N884" s="111">
        <f t="shared" si="353"/>
        <v>0</v>
      </c>
      <c r="O884" s="120">
        <f t="shared" si="354"/>
        <v>0</v>
      </c>
      <c r="P884" s="11">
        <f>SUM($O$2:$O884)</f>
        <v>1856598.2796400082</v>
      </c>
      <c r="Q884" s="121">
        <f t="shared" si="355"/>
        <v>1856.5982796400083</v>
      </c>
      <c r="R884" s="133">
        <f t="shared" si="356"/>
        <v>0</v>
      </c>
      <c r="S884" s="35">
        <f t="shared" si="374"/>
        <v>0</v>
      </c>
      <c r="T884" s="35">
        <f t="shared" si="375"/>
        <v>0</v>
      </c>
      <c r="U884" s="134">
        <f>SUM($R$2:$R884)</f>
        <v>-615326.52466927678</v>
      </c>
      <c r="V884" s="134">
        <f t="shared" si="357"/>
        <v>615326.52466927678</v>
      </c>
      <c r="W884" s="35">
        <f t="shared" si="358"/>
        <v>-615.32652466927675</v>
      </c>
      <c r="X884" s="135">
        <f t="shared" si="359"/>
        <v>615.32652466927675</v>
      </c>
      <c r="Y884" s="150">
        <f t="shared" si="360"/>
        <v>1241.2717549707315</v>
      </c>
      <c r="Z884" s="11">
        <f t="shared" si="361"/>
        <v>0</v>
      </c>
      <c r="AA884" s="12">
        <f>1/2*'Vehicle data and specs'!$C$6*$D884^2</f>
        <v>150922.22222222222</v>
      </c>
      <c r="AB884" s="113">
        <f t="shared" si="362"/>
        <v>150.92222222222222</v>
      </c>
      <c r="AC884" s="183">
        <f t="shared" si="376"/>
        <v>0.51572174434444673</v>
      </c>
      <c r="AD884" s="42">
        <f t="shared" si="363"/>
        <v>-0.17092403463035466</v>
      </c>
      <c r="AE884" s="42">
        <f t="shared" si="364"/>
        <v>0.17092403463035466</v>
      </c>
      <c r="AF884" s="153">
        <f t="shared" si="377"/>
        <v>0.34479770971409207</v>
      </c>
      <c r="AG884" s="156">
        <f t="shared" si="365"/>
        <v>492.26121973542143</v>
      </c>
      <c r="AH884" s="157">
        <f t="shared" si="366"/>
        <v>0.13673922770428373</v>
      </c>
      <c r="AI884" s="160">
        <f t="shared" si="367"/>
        <v>2.2996159663923184</v>
      </c>
      <c r="AJ884" s="13">
        <f t="shared" si="368"/>
        <v>0</v>
      </c>
      <c r="AK884" s="13">
        <f t="shared" si="369"/>
        <v>0</v>
      </c>
      <c r="AL884" s="161">
        <f t="shared" si="370"/>
        <v>2.2996159663923184</v>
      </c>
    </row>
    <row r="885" spans="1:38" x14ac:dyDescent="0.45">
      <c r="A885" s="45" t="s">
        <v>2</v>
      </c>
      <c r="B885" s="17">
        <v>883</v>
      </c>
      <c r="C885" s="53">
        <v>294</v>
      </c>
      <c r="D885" s="59">
        <f t="shared" si="351"/>
        <v>18.888888888888889</v>
      </c>
      <c r="E885" s="61">
        <v>68</v>
      </c>
      <c r="F885" s="83">
        <f t="shared" si="371"/>
        <v>0</v>
      </c>
      <c r="G885" s="84">
        <f t="shared" si="372"/>
        <v>0</v>
      </c>
      <c r="H885" s="93">
        <f>SUM($D$2:$D885)</f>
        <v>6444.1666666666706</v>
      </c>
      <c r="I885" s="94">
        <f t="shared" si="373"/>
        <v>18.888888888888687</v>
      </c>
      <c r="J885" s="100">
        <f>'Vehicle data and specs'!$C$6*$F885</f>
        <v>0</v>
      </c>
      <c r="K885" s="8">
        <f>'Vehicle data and specs'!$C$6*9.81*'Vehicle data and specs'!$C$17</f>
        <v>82.99260000000001</v>
      </c>
      <c r="L885" s="10">
        <f>(1/2)*'Vehicle data and specs'!$C$20*'Vehicle data and specs'!$C$11*'Vehicle data and specs'!$C$13*$D885^2</f>
        <v>156.25177469135804</v>
      </c>
      <c r="M885" s="101">
        <f t="shared" si="352"/>
        <v>239.24437469135805</v>
      </c>
      <c r="N885" s="111">
        <f t="shared" si="353"/>
        <v>0</v>
      </c>
      <c r="O885" s="120">
        <f t="shared" si="354"/>
        <v>0</v>
      </c>
      <c r="P885" s="11">
        <f>SUM($O$2:$O885)</f>
        <v>1856598.2796400082</v>
      </c>
      <c r="Q885" s="121">
        <f t="shared" si="355"/>
        <v>1856.5982796400083</v>
      </c>
      <c r="R885" s="133">
        <f t="shared" si="356"/>
        <v>0</v>
      </c>
      <c r="S885" s="35">
        <f t="shared" si="374"/>
        <v>0</v>
      </c>
      <c r="T885" s="35">
        <f t="shared" si="375"/>
        <v>0</v>
      </c>
      <c r="U885" s="134">
        <f>SUM($R$2:$R885)</f>
        <v>-615326.52466927678</v>
      </c>
      <c r="V885" s="134">
        <f t="shared" si="357"/>
        <v>615326.52466927678</v>
      </c>
      <c r="W885" s="35">
        <f t="shared" si="358"/>
        <v>-615.32652466927675</v>
      </c>
      <c r="X885" s="135">
        <f t="shared" si="359"/>
        <v>615.32652466927675</v>
      </c>
      <c r="Y885" s="150">
        <f t="shared" si="360"/>
        <v>1241.2717549707315</v>
      </c>
      <c r="Z885" s="11">
        <f t="shared" si="361"/>
        <v>0</v>
      </c>
      <c r="AA885" s="12">
        <f>1/2*'Vehicle data and specs'!$C$6*$D885^2</f>
        <v>150922.22222222222</v>
      </c>
      <c r="AB885" s="113">
        <f t="shared" si="362"/>
        <v>150.92222222222222</v>
      </c>
      <c r="AC885" s="183">
        <f t="shared" si="376"/>
        <v>0.51572174434444673</v>
      </c>
      <c r="AD885" s="42">
        <f t="shared" si="363"/>
        <v>-0.17092403463035466</v>
      </c>
      <c r="AE885" s="42">
        <f t="shared" si="364"/>
        <v>0.17092403463035466</v>
      </c>
      <c r="AF885" s="153">
        <f t="shared" si="377"/>
        <v>0.34479770971409207</v>
      </c>
      <c r="AG885" s="156">
        <f t="shared" si="365"/>
        <v>492.26121973542143</v>
      </c>
      <c r="AH885" s="157">
        <f t="shared" si="366"/>
        <v>0.13673922770428373</v>
      </c>
      <c r="AI885" s="160">
        <f t="shared" si="367"/>
        <v>4.5190604108367634</v>
      </c>
      <c r="AJ885" s="13">
        <f t="shared" si="368"/>
        <v>0</v>
      </c>
      <c r="AK885" s="13">
        <f t="shared" si="369"/>
        <v>0</v>
      </c>
      <c r="AL885" s="161">
        <f t="shared" si="370"/>
        <v>4.5190604108367634</v>
      </c>
    </row>
    <row r="886" spans="1:38" x14ac:dyDescent="0.45">
      <c r="A886" s="45" t="s">
        <v>2</v>
      </c>
      <c r="B886" s="17">
        <v>884</v>
      </c>
      <c r="C886" s="53">
        <v>295</v>
      </c>
      <c r="D886" s="59">
        <f t="shared" si="351"/>
        <v>18.888888888888889</v>
      </c>
      <c r="E886" s="61">
        <v>68</v>
      </c>
      <c r="F886" s="83">
        <f t="shared" si="371"/>
        <v>1.3888888888888099E-2</v>
      </c>
      <c r="G886" s="84">
        <f t="shared" si="372"/>
        <v>4.9999999999997158E-2</v>
      </c>
      <c r="H886" s="93">
        <f>SUM($D$2:$D886)</f>
        <v>6463.0555555555593</v>
      </c>
      <c r="I886" s="94">
        <f t="shared" si="373"/>
        <v>18.91666666666697</v>
      </c>
      <c r="J886" s="100">
        <f>'Vehicle data and specs'!$C$6*$F886</f>
        <v>11.749999999999332</v>
      </c>
      <c r="K886" s="8">
        <f>'Vehicle data and specs'!$C$6*9.81*'Vehicle data and specs'!$C$17</f>
        <v>82.99260000000001</v>
      </c>
      <c r="L886" s="10">
        <f>(1/2)*'Vehicle data and specs'!$C$20*'Vehicle data and specs'!$C$11*'Vehicle data and specs'!$C$13*$D886^2</f>
        <v>156.25177469135804</v>
      </c>
      <c r="M886" s="101">
        <f t="shared" si="352"/>
        <v>250.99437469135739</v>
      </c>
      <c r="N886" s="111">
        <f t="shared" si="353"/>
        <v>0</v>
      </c>
      <c r="O886" s="120">
        <f t="shared" si="354"/>
        <v>4747.97692124492</v>
      </c>
      <c r="P886" s="11">
        <f>SUM($O$2:$O886)</f>
        <v>1861346.2565612532</v>
      </c>
      <c r="Q886" s="121">
        <f t="shared" si="355"/>
        <v>1861.3462565612533</v>
      </c>
      <c r="R886" s="133">
        <f t="shared" si="356"/>
        <v>0</v>
      </c>
      <c r="S886" s="35">
        <f t="shared" si="374"/>
        <v>0</v>
      </c>
      <c r="T886" s="35">
        <f t="shared" si="375"/>
        <v>0</v>
      </c>
      <c r="U886" s="134">
        <f>SUM($R$2:$R886)</f>
        <v>-615326.52466927678</v>
      </c>
      <c r="V886" s="134">
        <f t="shared" si="357"/>
        <v>615326.52466927678</v>
      </c>
      <c r="W886" s="35">
        <f t="shared" si="358"/>
        <v>-615.32652466927675</v>
      </c>
      <c r="X886" s="135">
        <f t="shared" si="359"/>
        <v>615.32652466927675</v>
      </c>
      <c r="Y886" s="150">
        <f t="shared" si="360"/>
        <v>1246.0197318919766</v>
      </c>
      <c r="Z886" s="11">
        <f t="shared" si="361"/>
        <v>4747.97692124492</v>
      </c>
      <c r="AA886" s="12">
        <f>1/2*'Vehicle data and specs'!$C$6*$D886^2</f>
        <v>150922.22222222222</v>
      </c>
      <c r="AB886" s="113">
        <f t="shared" si="362"/>
        <v>150.92222222222222</v>
      </c>
      <c r="AC886" s="183">
        <f t="shared" si="376"/>
        <v>0.51704062682257035</v>
      </c>
      <c r="AD886" s="42">
        <f t="shared" si="363"/>
        <v>-0.17092403463035466</v>
      </c>
      <c r="AE886" s="42">
        <f t="shared" si="364"/>
        <v>0.17092403463035466</v>
      </c>
      <c r="AF886" s="153">
        <f t="shared" si="377"/>
        <v>0.34611659219221569</v>
      </c>
      <c r="AG886" s="156">
        <f t="shared" si="365"/>
        <v>492.26121973542143</v>
      </c>
      <c r="AH886" s="157">
        <f t="shared" si="366"/>
        <v>0.13673922770428373</v>
      </c>
      <c r="AI886" s="160">
        <f t="shared" si="367"/>
        <v>4.7410048552811954</v>
      </c>
      <c r="AJ886" s="13">
        <f t="shared" si="368"/>
        <v>0</v>
      </c>
      <c r="AK886" s="13">
        <f t="shared" si="369"/>
        <v>0</v>
      </c>
      <c r="AL886" s="161">
        <f t="shared" si="370"/>
        <v>4.7410048552811954</v>
      </c>
    </row>
    <row r="887" spans="1:38" x14ac:dyDescent="0.45">
      <c r="A887" s="45" t="s">
        <v>2</v>
      </c>
      <c r="B887" s="17">
        <v>885</v>
      </c>
      <c r="C887" s="53">
        <v>296</v>
      </c>
      <c r="D887" s="59">
        <f t="shared" si="351"/>
        <v>18.916666666666664</v>
      </c>
      <c r="E887" s="61">
        <v>68.099999999999994</v>
      </c>
      <c r="F887" s="83">
        <f t="shared" si="371"/>
        <v>5.5555555555556344E-2</v>
      </c>
      <c r="G887" s="84">
        <f t="shared" si="372"/>
        <v>0.20000000000000284</v>
      </c>
      <c r="H887" s="93">
        <f>SUM($D$2:$D887)</f>
        <v>6481.9722222222263</v>
      </c>
      <c r="I887" s="94">
        <f t="shared" si="373"/>
        <v>19</v>
      </c>
      <c r="J887" s="100">
        <f>'Vehicle data and specs'!$C$6*$F887</f>
        <v>47.000000000000668</v>
      </c>
      <c r="K887" s="8">
        <f>'Vehicle data and specs'!$C$6*9.81*'Vehicle data and specs'!$C$17</f>
        <v>82.99260000000001</v>
      </c>
      <c r="L887" s="10">
        <f>(1/2)*'Vehicle data and specs'!$C$20*'Vehicle data and specs'!$C$11*'Vehicle data and specs'!$C$13*$D887^2</f>
        <v>156.71167664930553</v>
      </c>
      <c r="M887" s="101">
        <f t="shared" si="352"/>
        <v>286.70427664930617</v>
      </c>
      <c r="N887" s="111">
        <f t="shared" si="353"/>
        <v>0</v>
      </c>
      <c r="O887" s="120">
        <f t="shared" si="354"/>
        <v>5447.3812563368174</v>
      </c>
      <c r="P887" s="11">
        <f>SUM($O$2:$O887)</f>
        <v>1866793.63781759</v>
      </c>
      <c r="Q887" s="121">
        <f t="shared" si="355"/>
        <v>1866.79363781759</v>
      </c>
      <c r="R887" s="133">
        <f t="shared" si="356"/>
        <v>0</v>
      </c>
      <c r="S887" s="35">
        <f t="shared" si="374"/>
        <v>0</v>
      </c>
      <c r="T887" s="35">
        <f t="shared" si="375"/>
        <v>0</v>
      </c>
      <c r="U887" s="134">
        <f>SUM($R$2:$R887)</f>
        <v>-615326.52466927678</v>
      </c>
      <c r="V887" s="134">
        <f t="shared" si="357"/>
        <v>615326.52466927678</v>
      </c>
      <c r="W887" s="35">
        <f t="shared" si="358"/>
        <v>-615.32652466927675</v>
      </c>
      <c r="X887" s="135">
        <f t="shared" si="359"/>
        <v>615.32652466927675</v>
      </c>
      <c r="Y887" s="150">
        <f t="shared" si="360"/>
        <v>1251.4671131483133</v>
      </c>
      <c r="Z887" s="11">
        <f t="shared" si="361"/>
        <v>5447.3812563368174</v>
      </c>
      <c r="AA887" s="12">
        <f>1/2*'Vehicle data and specs'!$C$6*$D887^2</f>
        <v>151366.43749999997</v>
      </c>
      <c r="AB887" s="113">
        <f t="shared" si="362"/>
        <v>151.36643749999996</v>
      </c>
      <c r="AC887" s="183">
        <f t="shared" si="376"/>
        <v>0.51855378828266385</v>
      </c>
      <c r="AD887" s="42">
        <f t="shared" si="363"/>
        <v>-0.17092403463035466</v>
      </c>
      <c r="AE887" s="42">
        <f t="shared" si="364"/>
        <v>0.17092403463035466</v>
      </c>
      <c r="AF887" s="153">
        <f t="shared" si="377"/>
        <v>0.34762975365230919</v>
      </c>
      <c r="AG887" s="156">
        <f t="shared" si="365"/>
        <v>492.26121973542143</v>
      </c>
      <c r="AH887" s="157">
        <f t="shared" si="366"/>
        <v>0.13673922770428373</v>
      </c>
      <c r="AI887" s="160">
        <f t="shared" si="367"/>
        <v>5.4234892332827078</v>
      </c>
      <c r="AJ887" s="13">
        <f t="shared" si="368"/>
        <v>0</v>
      </c>
      <c r="AK887" s="13">
        <f t="shared" si="369"/>
        <v>0</v>
      </c>
      <c r="AL887" s="161">
        <f t="shared" si="370"/>
        <v>5.4234892332827078</v>
      </c>
    </row>
    <row r="888" spans="1:38" x14ac:dyDescent="0.45">
      <c r="A888" s="45" t="s">
        <v>2</v>
      </c>
      <c r="B888" s="17">
        <v>886</v>
      </c>
      <c r="C888" s="53">
        <v>297</v>
      </c>
      <c r="D888" s="59">
        <f t="shared" si="351"/>
        <v>19</v>
      </c>
      <c r="E888" s="61">
        <v>68.400000000000006</v>
      </c>
      <c r="F888" s="83">
        <f t="shared" si="371"/>
        <v>6.9444444444444448E-2</v>
      </c>
      <c r="G888" s="84">
        <f t="shared" si="372"/>
        <v>0.25</v>
      </c>
      <c r="H888" s="93">
        <f>SUM($D$2:$D888)</f>
        <v>6500.9722222222263</v>
      </c>
      <c r="I888" s="94">
        <f t="shared" si="373"/>
        <v>19.055555555555657</v>
      </c>
      <c r="J888" s="100">
        <f>'Vehicle data and specs'!$C$6*$F888</f>
        <v>58.75</v>
      </c>
      <c r="K888" s="8">
        <f>'Vehicle data and specs'!$C$6*9.81*'Vehicle data and specs'!$C$17</f>
        <v>82.99260000000001</v>
      </c>
      <c r="L888" s="10">
        <f>(1/2)*'Vehicle data and specs'!$C$20*'Vehicle data and specs'!$C$11*'Vehicle data and specs'!$C$13*$D888^2</f>
        <v>158.0954375</v>
      </c>
      <c r="M888" s="101">
        <f t="shared" si="352"/>
        <v>299.83803750000004</v>
      </c>
      <c r="N888" s="111">
        <f t="shared" si="353"/>
        <v>0</v>
      </c>
      <c r="O888" s="120">
        <f t="shared" si="354"/>
        <v>5713.5803812500308</v>
      </c>
      <c r="P888" s="11">
        <f>SUM($O$2:$O888)</f>
        <v>1872507.21819884</v>
      </c>
      <c r="Q888" s="121">
        <f t="shared" si="355"/>
        <v>1872.5072181988401</v>
      </c>
      <c r="R888" s="133">
        <f t="shared" si="356"/>
        <v>0</v>
      </c>
      <c r="S888" s="35">
        <f t="shared" si="374"/>
        <v>0</v>
      </c>
      <c r="T888" s="35">
        <f t="shared" si="375"/>
        <v>0</v>
      </c>
      <c r="U888" s="134">
        <f>SUM($R$2:$R888)</f>
        <v>-615326.52466927678</v>
      </c>
      <c r="V888" s="134">
        <f t="shared" si="357"/>
        <v>615326.52466927678</v>
      </c>
      <c r="W888" s="35">
        <f t="shared" si="358"/>
        <v>-615.32652466927675</v>
      </c>
      <c r="X888" s="135">
        <f t="shared" si="359"/>
        <v>615.32652466927675</v>
      </c>
      <c r="Y888" s="150">
        <f t="shared" si="360"/>
        <v>1257.1806935295633</v>
      </c>
      <c r="Z888" s="11">
        <f t="shared" si="361"/>
        <v>5713.5803812500308</v>
      </c>
      <c r="AA888" s="12">
        <f>1/2*'Vehicle data and specs'!$C$6*$D888^2</f>
        <v>152703</v>
      </c>
      <c r="AB888" s="113">
        <f t="shared" si="362"/>
        <v>152.703</v>
      </c>
      <c r="AC888" s="183">
        <f t="shared" si="376"/>
        <v>0.52014089394412222</v>
      </c>
      <c r="AD888" s="42">
        <f t="shared" si="363"/>
        <v>-0.17092403463035466</v>
      </c>
      <c r="AE888" s="42">
        <f t="shared" si="364"/>
        <v>0.17092403463035466</v>
      </c>
      <c r="AF888" s="153">
        <f t="shared" si="377"/>
        <v>0.34921685931376756</v>
      </c>
      <c r="AG888" s="156">
        <f t="shared" si="365"/>
        <v>492.26121973542143</v>
      </c>
      <c r="AH888" s="157">
        <f t="shared" si="366"/>
        <v>0.13673922770428373</v>
      </c>
      <c r="AI888" s="160">
        <f t="shared" si="367"/>
        <v>5.696922712500001</v>
      </c>
      <c r="AJ888" s="13">
        <f t="shared" si="368"/>
        <v>0</v>
      </c>
      <c r="AK888" s="13">
        <f t="shared" si="369"/>
        <v>0</v>
      </c>
      <c r="AL888" s="161">
        <f t="shared" si="370"/>
        <v>5.696922712500001</v>
      </c>
    </row>
    <row r="889" spans="1:38" x14ac:dyDescent="0.45">
      <c r="A889" s="45" t="s">
        <v>2</v>
      </c>
      <c r="B889" s="17">
        <v>887</v>
      </c>
      <c r="C889" s="53">
        <v>298</v>
      </c>
      <c r="D889" s="59">
        <f t="shared" si="351"/>
        <v>19.055555555555554</v>
      </c>
      <c r="E889" s="61">
        <v>68.599999999999994</v>
      </c>
      <c r="F889" s="83">
        <f t="shared" si="371"/>
        <v>4.1666666666666269E-2</v>
      </c>
      <c r="G889" s="84">
        <f t="shared" si="372"/>
        <v>0.14999999999999858</v>
      </c>
      <c r="H889" s="93">
        <f>SUM($D$2:$D889)</f>
        <v>6520.0277777777819</v>
      </c>
      <c r="I889" s="94">
        <f t="shared" si="373"/>
        <v>19.08333333333303</v>
      </c>
      <c r="J889" s="100">
        <f>'Vehicle data and specs'!$C$6*$F889</f>
        <v>35.249999999999666</v>
      </c>
      <c r="K889" s="8">
        <f>'Vehicle data and specs'!$C$6*9.81*'Vehicle data and specs'!$C$17</f>
        <v>82.99260000000001</v>
      </c>
      <c r="L889" s="10">
        <f>(1/2)*'Vehicle data and specs'!$C$20*'Vehicle data and specs'!$C$11*'Vehicle data and specs'!$C$13*$D889^2</f>
        <v>159.02132388117283</v>
      </c>
      <c r="M889" s="101">
        <f t="shared" si="352"/>
        <v>277.2639238811725</v>
      </c>
      <c r="N889" s="111">
        <f t="shared" si="353"/>
        <v>0</v>
      </c>
      <c r="O889" s="120">
        <f t="shared" si="354"/>
        <v>5291.1198807322908</v>
      </c>
      <c r="P889" s="11">
        <f>SUM($O$2:$O889)</f>
        <v>1877798.3380795724</v>
      </c>
      <c r="Q889" s="121">
        <f t="shared" si="355"/>
        <v>1877.7983380795724</v>
      </c>
      <c r="R889" s="133">
        <f t="shared" si="356"/>
        <v>0</v>
      </c>
      <c r="S889" s="35">
        <f t="shared" si="374"/>
        <v>0</v>
      </c>
      <c r="T889" s="35">
        <f t="shared" si="375"/>
        <v>0</v>
      </c>
      <c r="U889" s="134">
        <f>SUM($R$2:$R889)</f>
        <v>-615326.52466927678</v>
      </c>
      <c r="V889" s="134">
        <f t="shared" si="357"/>
        <v>615326.52466927678</v>
      </c>
      <c r="W889" s="35">
        <f t="shared" si="358"/>
        <v>-615.32652466927675</v>
      </c>
      <c r="X889" s="135">
        <f t="shared" si="359"/>
        <v>615.32652466927675</v>
      </c>
      <c r="Y889" s="150">
        <f t="shared" si="360"/>
        <v>1262.4718134102957</v>
      </c>
      <c r="Z889" s="11">
        <f t="shared" si="361"/>
        <v>5291.1198807322908</v>
      </c>
      <c r="AA889" s="12">
        <f>1/2*'Vehicle data and specs'!$C$6*$D889^2</f>
        <v>153597.30555555553</v>
      </c>
      <c r="AB889" s="113">
        <f t="shared" si="362"/>
        <v>153.59730555555552</v>
      </c>
      <c r="AC889" s="183">
        <f t="shared" si="376"/>
        <v>0.52161064946654789</v>
      </c>
      <c r="AD889" s="42">
        <f t="shared" si="363"/>
        <v>-0.17092403463035466</v>
      </c>
      <c r="AE889" s="42">
        <f t="shared" si="364"/>
        <v>0.17092403463035466</v>
      </c>
      <c r="AF889" s="153">
        <f t="shared" si="377"/>
        <v>0.35068661483619323</v>
      </c>
      <c r="AG889" s="156">
        <f t="shared" si="365"/>
        <v>492.26121973542143</v>
      </c>
      <c r="AH889" s="157">
        <f t="shared" si="366"/>
        <v>0.13673922770428373</v>
      </c>
      <c r="AI889" s="160">
        <f t="shared" si="367"/>
        <v>5.2834181050690088</v>
      </c>
      <c r="AJ889" s="13">
        <f t="shared" si="368"/>
        <v>0</v>
      </c>
      <c r="AK889" s="13">
        <f t="shared" si="369"/>
        <v>0</v>
      </c>
      <c r="AL889" s="161">
        <f t="shared" si="370"/>
        <v>5.2834181050690088</v>
      </c>
    </row>
    <row r="890" spans="1:38" x14ac:dyDescent="0.45">
      <c r="A890" s="45" t="s">
        <v>2</v>
      </c>
      <c r="B890" s="17">
        <v>888</v>
      </c>
      <c r="C890" s="53">
        <v>299</v>
      </c>
      <c r="D890" s="59">
        <f t="shared" si="351"/>
        <v>19.083333333333332</v>
      </c>
      <c r="E890" s="61">
        <v>68.7</v>
      </c>
      <c r="F890" s="83">
        <f t="shared" si="371"/>
        <v>-1.3888888888888099E-2</v>
      </c>
      <c r="G890" s="84">
        <f t="shared" si="372"/>
        <v>-4.9999999999997158E-2</v>
      </c>
      <c r="H890" s="93">
        <f>SUM($D$2:$D890)</f>
        <v>6539.111111111115</v>
      </c>
      <c r="I890" s="94">
        <f t="shared" si="373"/>
        <v>19.027777777777374</v>
      </c>
      <c r="J890" s="100">
        <f>'Vehicle data and specs'!$C$6*$F890</f>
        <v>-11.749999999999332</v>
      </c>
      <c r="K890" s="8">
        <f>'Vehicle data and specs'!$C$6*9.81*'Vehicle data and specs'!$C$17</f>
        <v>82.99260000000001</v>
      </c>
      <c r="L890" s="10">
        <f>(1/2)*'Vehicle data and specs'!$C$20*'Vehicle data and specs'!$C$11*'Vehicle data and specs'!$C$13*$D890^2</f>
        <v>159.48528081597223</v>
      </c>
      <c r="M890" s="101">
        <f t="shared" si="352"/>
        <v>230.72788081597292</v>
      </c>
      <c r="N890" s="111">
        <f t="shared" si="353"/>
        <v>0</v>
      </c>
      <c r="O890" s="120">
        <f t="shared" si="354"/>
        <v>0</v>
      </c>
      <c r="P890" s="11">
        <f>SUM($O$2:$O890)</f>
        <v>1877798.3380795724</v>
      </c>
      <c r="Q890" s="121">
        <f t="shared" si="355"/>
        <v>1877.7983380795724</v>
      </c>
      <c r="R890" s="133">
        <f t="shared" si="356"/>
        <v>0</v>
      </c>
      <c r="S890" s="35">
        <f t="shared" si="374"/>
        <v>0</v>
      </c>
      <c r="T890" s="35">
        <f t="shared" si="375"/>
        <v>0</v>
      </c>
      <c r="U890" s="134">
        <f>SUM($R$2:$R890)</f>
        <v>-615326.52466927678</v>
      </c>
      <c r="V890" s="134">
        <f t="shared" si="357"/>
        <v>615326.52466927678</v>
      </c>
      <c r="W890" s="35">
        <f t="shared" si="358"/>
        <v>-615.32652466927675</v>
      </c>
      <c r="X890" s="135">
        <f t="shared" si="359"/>
        <v>615.32652466927675</v>
      </c>
      <c r="Y890" s="150">
        <f t="shared" si="360"/>
        <v>1262.4718134102957</v>
      </c>
      <c r="Z890" s="11">
        <f t="shared" si="361"/>
        <v>0</v>
      </c>
      <c r="AA890" s="12">
        <f>1/2*'Vehicle data and specs'!$C$6*$D890^2</f>
        <v>154045.4375</v>
      </c>
      <c r="AB890" s="113">
        <f t="shared" si="362"/>
        <v>154.04543749999999</v>
      </c>
      <c r="AC890" s="183">
        <f t="shared" si="376"/>
        <v>0.52161064946654789</v>
      </c>
      <c r="AD890" s="42">
        <f t="shared" si="363"/>
        <v>-0.17092403463035466</v>
      </c>
      <c r="AE890" s="42">
        <f t="shared" si="364"/>
        <v>0.17092403463035466</v>
      </c>
      <c r="AF890" s="153">
        <f t="shared" si="377"/>
        <v>0.35068661483619323</v>
      </c>
      <c r="AG890" s="156">
        <f t="shared" si="365"/>
        <v>492.26121973542143</v>
      </c>
      <c r="AH890" s="157">
        <f t="shared" si="366"/>
        <v>0.13673922770428373</v>
      </c>
      <c r="AI890" s="160">
        <f t="shared" si="367"/>
        <v>4.4030570589048166</v>
      </c>
      <c r="AJ890" s="13">
        <f t="shared" si="368"/>
        <v>0</v>
      </c>
      <c r="AK890" s="13">
        <f t="shared" si="369"/>
        <v>0</v>
      </c>
      <c r="AL890" s="161">
        <f t="shared" si="370"/>
        <v>4.4030570589048166</v>
      </c>
    </row>
    <row r="891" spans="1:38" x14ac:dyDescent="0.45">
      <c r="A891" s="45" t="s">
        <v>2</v>
      </c>
      <c r="B891" s="17">
        <v>889</v>
      </c>
      <c r="C891" s="53">
        <v>300</v>
      </c>
      <c r="D891" s="59">
        <f t="shared" si="351"/>
        <v>19.027777777777779</v>
      </c>
      <c r="E891" s="61">
        <v>68.5</v>
      </c>
      <c r="F891" s="83">
        <f t="shared" si="371"/>
        <v>-8.3333333333334522E-2</v>
      </c>
      <c r="G891" s="84">
        <f t="shared" si="372"/>
        <v>-0.30000000000000426</v>
      </c>
      <c r="H891" s="93">
        <f>SUM($D$2:$D891)</f>
        <v>6558.1388888888923</v>
      </c>
      <c r="I891" s="94">
        <f t="shared" si="373"/>
        <v>18.91666666666697</v>
      </c>
      <c r="J891" s="100">
        <f>'Vehicle data and specs'!$C$6*$F891</f>
        <v>-70.500000000001009</v>
      </c>
      <c r="K891" s="8">
        <f>'Vehicle data and specs'!$C$6*9.81*'Vehicle data and specs'!$C$17</f>
        <v>82.99260000000001</v>
      </c>
      <c r="L891" s="10">
        <f>(1/2)*'Vehicle data and specs'!$C$20*'Vehicle data and specs'!$C$11*'Vehicle data and specs'!$C$13*$D891^2</f>
        <v>158.5580427758488</v>
      </c>
      <c r="M891" s="101">
        <f t="shared" si="352"/>
        <v>171.05064277584779</v>
      </c>
      <c r="N891" s="111">
        <f t="shared" si="353"/>
        <v>0</v>
      </c>
      <c r="O891" s="120">
        <f t="shared" si="354"/>
        <v>0</v>
      </c>
      <c r="P891" s="11">
        <f>SUM($O$2:$O891)</f>
        <v>1877798.3380795724</v>
      </c>
      <c r="Q891" s="121">
        <f t="shared" si="355"/>
        <v>1877.7983380795724</v>
      </c>
      <c r="R891" s="133">
        <f t="shared" si="356"/>
        <v>0</v>
      </c>
      <c r="S891" s="35">
        <f t="shared" si="374"/>
        <v>0</v>
      </c>
      <c r="T891" s="35">
        <f t="shared" si="375"/>
        <v>0</v>
      </c>
      <c r="U891" s="134">
        <f>SUM($R$2:$R891)</f>
        <v>-615326.52466927678</v>
      </c>
      <c r="V891" s="134">
        <f t="shared" si="357"/>
        <v>615326.52466927678</v>
      </c>
      <c r="W891" s="35">
        <f t="shared" si="358"/>
        <v>-615.32652466927675</v>
      </c>
      <c r="X891" s="135">
        <f t="shared" si="359"/>
        <v>615.32652466927675</v>
      </c>
      <c r="Y891" s="150">
        <f t="shared" si="360"/>
        <v>1262.4718134102957</v>
      </c>
      <c r="Z891" s="11">
        <f t="shared" si="361"/>
        <v>0</v>
      </c>
      <c r="AA891" s="12">
        <f>1/2*'Vehicle data and specs'!$C$6*$D891^2</f>
        <v>153149.82638888891</v>
      </c>
      <c r="AB891" s="113">
        <f t="shared" si="362"/>
        <v>153.1498263888889</v>
      </c>
      <c r="AC891" s="183">
        <f t="shared" si="376"/>
        <v>0.52161064946654789</v>
      </c>
      <c r="AD891" s="42">
        <f t="shared" si="363"/>
        <v>-0.17092403463035466</v>
      </c>
      <c r="AE891" s="42">
        <f t="shared" si="364"/>
        <v>0.17092403463035466</v>
      </c>
      <c r="AF891" s="153">
        <f t="shared" si="377"/>
        <v>0.35068661483619323</v>
      </c>
      <c r="AG891" s="156">
        <f t="shared" si="365"/>
        <v>492.26121973542143</v>
      </c>
      <c r="AH891" s="157">
        <f t="shared" si="366"/>
        <v>0.13673922770428373</v>
      </c>
      <c r="AI891" s="160">
        <f t="shared" si="367"/>
        <v>3.2547136194848818</v>
      </c>
      <c r="AJ891" s="13">
        <f t="shared" si="368"/>
        <v>0</v>
      </c>
      <c r="AK891" s="13">
        <f t="shared" si="369"/>
        <v>0</v>
      </c>
      <c r="AL891" s="161">
        <f t="shared" si="370"/>
        <v>3.2547136194848818</v>
      </c>
    </row>
    <row r="892" spans="1:38" x14ac:dyDescent="0.45">
      <c r="A892" s="45" t="s">
        <v>2</v>
      </c>
      <c r="B892" s="17">
        <v>890</v>
      </c>
      <c r="C892" s="53">
        <v>301</v>
      </c>
      <c r="D892" s="59">
        <f t="shared" si="351"/>
        <v>18.916666666666664</v>
      </c>
      <c r="E892" s="61">
        <v>68.099999999999994</v>
      </c>
      <c r="F892" s="83">
        <f t="shared" si="371"/>
        <v>-0.16666666666666705</v>
      </c>
      <c r="G892" s="84">
        <f t="shared" si="372"/>
        <v>-0.60000000000000142</v>
      </c>
      <c r="H892" s="93">
        <f>SUM($D$2:$D892)</f>
        <v>6577.0555555555593</v>
      </c>
      <c r="I892" s="94">
        <f t="shared" si="373"/>
        <v>18.694444444444343</v>
      </c>
      <c r="J892" s="100">
        <f>'Vehicle data and specs'!$C$6*$F892</f>
        <v>-141.00000000000031</v>
      </c>
      <c r="K892" s="8">
        <f>'Vehicle data and specs'!$C$6*9.81*'Vehicle data and specs'!$C$17</f>
        <v>82.99260000000001</v>
      </c>
      <c r="L892" s="10">
        <f>(1/2)*'Vehicle data and specs'!$C$20*'Vehicle data and specs'!$C$11*'Vehicle data and specs'!$C$13*$D892^2</f>
        <v>156.71167664930553</v>
      </c>
      <c r="M892" s="101">
        <f t="shared" si="352"/>
        <v>98.704276649305228</v>
      </c>
      <c r="N892" s="111">
        <f t="shared" si="353"/>
        <v>0</v>
      </c>
      <c r="O892" s="120">
        <f t="shared" si="354"/>
        <v>0</v>
      </c>
      <c r="P892" s="11">
        <f>SUM($O$2:$O892)</f>
        <v>1877798.3380795724</v>
      </c>
      <c r="Q892" s="121">
        <f t="shared" si="355"/>
        <v>1877.7983380795724</v>
      </c>
      <c r="R892" s="133">
        <f t="shared" si="356"/>
        <v>0</v>
      </c>
      <c r="S892" s="35">
        <f t="shared" si="374"/>
        <v>0</v>
      </c>
      <c r="T892" s="35">
        <f t="shared" si="375"/>
        <v>0</v>
      </c>
      <c r="U892" s="134">
        <f>SUM($R$2:$R892)</f>
        <v>-615326.52466927678</v>
      </c>
      <c r="V892" s="134">
        <f t="shared" si="357"/>
        <v>615326.52466927678</v>
      </c>
      <c r="W892" s="35">
        <f t="shared" si="358"/>
        <v>-615.32652466927675</v>
      </c>
      <c r="X892" s="135">
        <f t="shared" si="359"/>
        <v>615.32652466927675</v>
      </c>
      <c r="Y892" s="150">
        <f t="shared" si="360"/>
        <v>1262.4718134102957</v>
      </c>
      <c r="Z892" s="11">
        <f t="shared" si="361"/>
        <v>0</v>
      </c>
      <c r="AA892" s="12">
        <f>1/2*'Vehicle data and specs'!$C$6*$D892^2</f>
        <v>151366.43749999997</v>
      </c>
      <c r="AB892" s="113">
        <f t="shared" si="362"/>
        <v>151.36643749999996</v>
      </c>
      <c r="AC892" s="183">
        <f t="shared" si="376"/>
        <v>0.52161064946654789</v>
      </c>
      <c r="AD892" s="42">
        <f t="shared" si="363"/>
        <v>-0.17092403463035466</v>
      </c>
      <c r="AE892" s="42">
        <f t="shared" si="364"/>
        <v>0.17092403463035466</v>
      </c>
      <c r="AF892" s="153">
        <f t="shared" si="377"/>
        <v>0.35068661483619323</v>
      </c>
      <c r="AG892" s="156">
        <f t="shared" si="365"/>
        <v>492.26121973542143</v>
      </c>
      <c r="AH892" s="157">
        <f t="shared" si="366"/>
        <v>0.13673922770428373</v>
      </c>
      <c r="AI892" s="160">
        <f t="shared" si="367"/>
        <v>1.8671558999493569</v>
      </c>
      <c r="AJ892" s="13">
        <f t="shared" si="368"/>
        <v>0</v>
      </c>
      <c r="AK892" s="13">
        <f t="shared" si="369"/>
        <v>0</v>
      </c>
      <c r="AL892" s="161">
        <f t="shared" si="370"/>
        <v>1.8671558999493569</v>
      </c>
    </row>
    <row r="893" spans="1:38" x14ac:dyDescent="0.45">
      <c r="A893" s="45" t="s">
        <v>2</v>
      </c>
      <c r="B893" s="17">
        <v>891</v>
      </c>
      <c r="C893" s="53">
        <v>302</v>
      </c>
      <c r="D893" s="59">
        <f t="shared" si="351"/>
        <v>18.694444444444443</v>
      </c>
      <c r="E893" s="61">
        <v>67.3</v>
      </c>
      <c r="F893" s="83">
        <f t="shared" si="371"/>
        <v>-0.26388888888888767</v>
      </c>
      <c r="G893" s="84">
        <f t="shared" si="372"/>
        <v>-0.94999999999999574</v>
      </c>
      <c r="H893" s="93">
        <f>SUM($D$2:$D893)</f>
        <v>6595.7500000000036</v>
      </c>
      <c r="I893" s="94">
        <f t="shared" si="373"/>
        <v>18.388888888888687</v>
      </c>
      <c r="J893" s="100">
        <f>'Vehicle data and specs'!$C$6*$F893</f>
        <v>-223.24999999999898</v>
      </c>
      <c r="K893" s="8">
        <f>'Vehicle data and specs'!$C$6*9.81*'Vehicle data and specs'!$C$17</f>
        <v>82.99260000000001</v>
      </c>
      <c r="L893" s="10">
        <f>(1/2)*'Vehicle data and specs'!$C$20*'Vehicle data and specs'!$C$11*'Vehicle data and specs'!$C$13*$D893^2</f>
        <v>153.05138421103393</v>
      </c>
      <c r="M893" s="101">
        <f t="shared" si="352"/>
        <v>12.793984211034967</v>
      </c>
      <c r="N893" s="111">
        <f t="shared" si="353"/>
        <v>0</v>
      </c>
      <c r="O893" s="120">
        <f t="shared" si="354"/>
        <v>0</v>
      </c>
      <c r="P893" s="11">
        <f>SUM($O$2:$O893)</f>
        <v>1877798.3380795724</v>
      </c>
      <c r="Q893" s="121">
        <f t="shared" si="355"/>
        <v>1877.7983380795724</v>
      </c>
      <c r="R893" s="133">
        <f t="shared" si="356"/>
        <v>0</v>
      </c>
      <c r="S893" s="35">
        <f t="shared" si="374"/>
        <v>0</v>
      </c>
      <c r="T893" s="35">
        <f t="shared" si="375"/>
        <v>0</v>
      </c>
      <c r="U893" s="134">
        <f>SUM($R$2:$R893)</f>
        <v>-615326.52466927678</v>
      </c>
      <c r="V893" s="134">
        <f t="shared" si="357"/>
        <v>615326.52466927678</v>
      </c>
      <c r="W893" s="35">
        <f t="shared" si="358"/>
        <v>-615.32652466927675</v>
      </c>
      <c r="X893" s="135">
        <f t="shared" si="359"/>
        <v>615.32652466927675</v>
      </c>
      <c r="Y893" s="150">
        <f t="shared" si="360"/>
        <v>1262.4718134102957</v>
      </c>
      <c r="Z893" s="11">
        <f t="shared" si="361"/>
        <v>0</v>
      </c>
      <c r="AA893" s="12">
        <f>1/2*'Vehicle data and specs'!$C$6*$D893^2</f>
        <v>147830.99305555553</v>
      </c>
      <c r="AB893" s="113">
        <f t="shared" si="362"/>
        <v>147.83099305555552</v>
      </c>
      <c r="AC893" s="183">
        <f t="shared" si="376"/>
        <v>0.52161064946654789</v>
      </c>
      <c r="AD893" s="42">
        <f t="shared" si="363"/>
        <v>-0.17092403463035466</v>
      </c>
      <c r="AE893" s="42">
        <f t="shared" si="364"/>
        <v>0.17092403463035466</v>
      </c>
      <c r="AF893" s="153">
        <f t="shared" si="377"/>
        <v>0.35068661483619323</v>
      </c>
      <c r="AG893" s="156">
        <f t="shared" si="365"/>
        <v>492.26121973542143</v>
      </c>
      <c r="AH893" s="157">
        <f t="shared" si="366"/>
        <v>0.13673922770428373</v>
      </c>
      <c r="AI893" s="160">
        <f t="shared" si="367"/>
        <v>0.23917642705629258</v>
      </c>
      <c r="AJ893" s="13">
        <f t="shared" si="368"/>
        <v>0</v>
      </c>
      <c r="AK893" s="13">
        <f t="shared" si="369"/>
        <v>0</v>
      </c>
      <c r="AL893" s="161">
        <f t="shared" si="370"/>
        <v>0.23917642705629258</v>
      </c>
    </row>
    <row r="894" spans="1:38" x14ac:dyDescent="0.45">
      <c r="A894" s="45" t="s">
        <v>2</v>
      </c>
      <c r="B894" s="17">
        <v>892</v>
      </c>
      <c r="C894" s="53">
        <v>303</v>
      </c>
      <c r="D894" s="59">
        <f t="shared" si="351"/>
        <v>18.388888888888889</v>
      </c>
      <c r="E894" s="61">
        <v>66.2</v>
      </c>
      <c r="F894" s="83">
        <f t="shared" si="371"/>
        <v>-0.34722222222222221</v>
      </c>
      <c r="G894" s="84">
        <f t="shared" si="372"/>
        <v>-1.25</v>
      </c>
      <c r="H894" s="93">
        <f>SUM($D$2:$D894)</f>
        <v>6614.1388888888923</v>
      </c>
      <c r="I894" s="94">
        <f t="shared" si="373"/>
        <v>18</v>
      </c>
      <c r="J894" s="100">
        <f>'Vehicle data and specs'!$C$6*$F894</f>
        <v>-293.75</v>
      </c>
      <c r="K894" s="8">
        <f>'Vehicle data and specs'!$C$6*9.81*'Vehicle data and specs'!$C$17</f>
        <v>82.99260000000001</v>
      </c>
      <c r="L894" s="10">
        <f>(1/2)*'Vehicle data and specs'!$C$20*'Vehicle data and specs'!$C$11*'Vehicle data and specs'!$C$13*$D894^2</f>
        <v>148.08910628858027</v>
      </c>
      <c r="M894" s="101">
        <f t="shared" si="352"/>
        <v>-62.668293711419722</v>
      </c>
      <c r="N894" s="111">
        <f t="shared" si="353"/>
        <v>1</v>
      </c>
      <c r="O894" s="120">
        <f t="shared" si="354"/>
        <v>0</v>
      </c>
      <c r="P894" s="11">
        <f>SUM($O$2:$O894)</f>
        <v>1877798.3380795724</v>
      </c>
      <c r="Q894" s="121">
        <f t="shared" si="355"/>
        <v>1877.7983380795724</v>
      </c>
      <c r="R894" s="133">
        <f t="shared" si="356"/>
        <v>-1128.0292868055549</v>
      </c>
      <c r="S894" s="35">
        <f t="shared" si="374"/>
        <v>1128.0292868055549</v>
      </c>
      <c r="T894" s="35">
        <f t="shared" si="375"/>
        <v>1.1280292868055548</v>
      </c>
      <c r="U894" s="134">
        <f>SUM($R$2:$R894)</f>
        <v>-616454.55395608232</v>
      </c>
      <c r="V894" s="134">
        <f t="shared" si="357"/>
        <v>616454.55395608232</v>
      </c>
      <c r="W894" s="35">
        <f t="shared" si="358"/>
        <v>-616.45455395608235</v>
      </c>
      <c r="X894" s="135">
        <f t="shared" si="359"/>
        <v>616.45455395608235</v>
      </c>
      <c r="Y894" s="150">
        <f t="shared" si="360"/>
        <v>1261.34378412349</v>
      </c>
      <c r="Z894" s="11">
        <f t="shared" si="361"/>
        <v>-1128.0292868055549</v>
      </c>
      <c r="AA894" s="12">
        <f>1/2*'Vehicle data and specs'!$C$6*$D894^2</f>
        <v>143037.97222222225</v>
      </c>
      <c r="AB894" s="113">
        <f t="shared" si="362"/>
        <v>143.03797222222224</v>
      </c>
      <c r="AC894" s="183">
        <f t="shared" si="376"/>
        <v>0.52161064946654789</v>
      </c>
      <c r="AD894" s="42">
        <f t="shared" si="363"/>
        <v>-0.17123737609891176</v>
      </c>
      <c r="AE894" s="42">
        <f t="shared" si="364"/>
        <v>0.17123737609891176</v>
      </c>
      <c r="AF894" s="153">
        <f t="shared" si="377"/>
        <v>0.35037327336763613</v>
      </c>
      <c r="AG894" s="156">
        <f t="shared" si="365"/>
        <v>493.1636431648659</v>
      </c>
      <c r="AH894" s="157">
        <f t="shared" si="366"/>
        <v>0.13698990087912941</v>
      </c>
      <c r="AI894" s="160">
        <f t="shared" si="367"/>
        <v>0</v>
      </c>
      <c r="AJ894" s="13">
        <f t="shared" si="368"/>
        <v>-1.1524002899155517</v>
      </c>
      <c r="AK894" s="13">
        <f t="shared" si="369"/>
        <v>1.1524002899155517</v>
      </c>
      <c r="AL894" s="161">
        <f t="shared" si="370"/>
        <v>-1.1524002899155517</v>
      </c>
    </row>
    <row r="895" spans="1:38" x14ac:dyDescent="0.45">
      <c r="A895" s="45" t="s">
        <v>2</v>
      </c>
      <c r="B895" s="17">
        <v>893</v>
      </c>
      <c r="C895" s="53">
        <v>304</v>
      </c>
      <c r="D895" s="59">
        <f t="shared" si="351"/>
        <v>18</v>
      </c>
      <c r="E895" s="61">
        <v>64.8</v>
      </c>
      <c r="F895" s="83">
        <f t="shared" si="371"/>
        <v>-0.36111111111111133</v>
      </c>
      <c r="G895" s="84">
        <f t="shared" si="372"/>
        <v>-1.3000000000000007</v>
      </c>
      <c r="H895" s="93">
        <f>SUM($D$2:$D895)</f>
        <v>6632.1388888888923</v>
      </c>
      <c r="I895" s="94">
        <f t="shared" si="373"/>
        <v>17.66666666666697</v>
      </c>
      <c r="J895" s="100">
        <f>'Vehicle data and specs'!$C$6*$F895</f>
        <v>-305.50000000000017</v>
      </c>
      <c r="K895" s="8">
        <f>'Vehicle data and specs'!$C$6*9.81*'Vehicle data and specs'!$C$17</f>
        <v>82.99260000000001</v>
      </c>
      <c r="L895" s="10">
        <f>(1/2)*'Vehicle data and specs'!$C$20*'Vehicle data and specs'!$C$11*'Vehicle data and specs'!$C$13*$D895^2</f>
        <v>141.89175</v>
      </c>
      <c r="M895" s="101">
        <f t="shared" si="352"/>
        <v>-80.615650000000159</v>
      </c>
      <c r="N895" s="111">
        <f t="shared" si="353"/>
        <v>1</v>
      </c>
      <c r="O895" s="120">
        <f t="shared" si="354"/>
        <v>0</v>
      </c>
      <c r="P895" s="11">
        <f>SUM($O$2:$O895)</f>
        <v>1877798.3380795724</v>
      </c>
      <c r="Q895" s="121">
        <f t="shared" si="355"/>
        <v>1877.7983380795724</v>
      </c>
      <c r="R895" s="133">
        <f t="shared" si="356"/>
        <v>-1424.209816666694</v>
      </c>
      <c r="S895" s="35">
        <f t="shared" si="374"/>
        <v>1424.209816666694</v>
      </c>
      <c r="T895" s="35">
        <f t="shared" si="375"/>
        <v>1.4242098166666941</v>
      </c>
      <c r="U895" s="134">
        <f>SUM($R$2:$R895)</f>
        <v>-617878.76377274899</v>
      </c>
      <c r="V895" s="134">
        <f t="shared" si="357"/>
        <v>617878.76377274899</v>
      </c>
      <c r="W895" s="35">
        <f t="shared" si="358"/>
        <v>-617.87876377274904</v>
      </c>
      <c r="X895" s="135">
        <f t="shared" si="359"/>
        <v>617.87876377274904</v>
      </c>
      <c r="Y895" s="150">
        <f t="shared" si="360"/>
        <v>1259.9195743068235</v>
      </c>
      <c r="Z895" s="11">
        <f t="shared" si="361"/>
        <v>-1424.209816666694</v>
      </c>
      <c r="AA895" s="12">
        <f>1/2*'Vehicle data and specs'!$C$6*$D895^2</f>
        <v>137052</v>
      </c>
      <c r="AB895" s="113">
        <f t="shared" si="362"/>
        <v>137.05199999999999</v>
      </c>
      <c r="AC895" s="183">
        <f t="shared" si="376"/>
        <v>0.52161064946654789</v>
      </c>
      <c r="AD895" s="42">
        <f t="shared" si="363"/>
        <v>-0.17163298993687473</v>
      </c>
      <c r="AE895" s="42">
        <f t="shared" si="364"/>
        <v>0.17163298993687473</v>
      </c>
      <c r="AF895" s="153">
        <f t="shared" si="377"/>
        <v>0.34997765952967319</v>
      </c>
      <c r="AG895" s="156">
        <f t="shared" si="365"/>
        <v>494.30301101819924</v>
      </c>
      <c r="AH895" s="157">
        <f t="shared" si="366"/>
        <v>0.13730639194949978</v>
      </c>
      <c r="AI895" s="160">
        <f t="shared" si="367"/>
        <v>0</v>
      </c>
      <c r="AJ895" s="13">
        <f t="shared" si="368"/>
        <v>-1.4510817000000029</v>
      </c>
      <c r="AK895" s="13">
        <f t="shared" si="369"/>
        <v>1.4510817000000029</v>
      </c>
      <c r="AL895" s="161">
        <f t="shared" si="370"/>
        <v>-1.4510817000000029</v>
      </c>
    </row>
    <row r="896" spans="1:38" x14ac:dyDescent="0.45">
      <c r="A896" s="45" t="s">
        <v>2</v>
      </c>
      <c r="B896" s="17">
        <v>894</v>
      </c>
      <c r="C896" s="53">
        <v>305</v>
      </c>
      <c r="D896" s="59">
        <f t="shared" si="351"/>
        <v>17.666666666666668</v>
      </c>
      <c r="E896" s="61">
        <v>63.6</v>
      </c>
      <c r="F896" s="83">
        <f t="shared" si="371"/>
        <v>-0.30555555555555497</v>
      </c>
      <c r="G896" s="84">
        <f t="shared" si="372"/>
        <v>-1.0999999999999979</v>
      </c>
      <c r="H896" s="93">
        <f>SUM($D$2:$D896)</f>
        <v>6649.8055555555593</v>
      </c>
      <c r="I896" s="94">
        <f t="shared" si="373"/>
        <v>17.388888888888687</v>
      </c>
      <c r="J896" s="100">
        <f>'Vehicle data and specs'!$C$6*$F896</f>
        <v>-258.49999999999949</v>
      </c>
      <c r="K896" s="8">
        <f>'Vehicle data and specs'!$C$6*9.81*'Vehicle data and specs'!$C$17</f>
        <v>82.99260000000001</v>
      </c>
      <c r="L896" s="10">
        <f>(1/2)*'Vehicle data and specs'!$C$20*'Vehicle data and specs'!$C$11*'Vehicle data and specs'!$C$13*$D896^2</f>
        <v>136.68515972222224</v>
      </c>
      <c r="M896" s="101">
        <f t="shared" si="352"/>
        <v>-38.82224027777724</v>
      </c>
      <c r="N896" s="111">
        <f t="shared" si="353"/>
        <v>1</v>
      </c>
      <c r="O896" s="120">
        <f t="shared" si="354"/>
        <v>0</v>
      </c>
      <c r="P896" s="11">
        <f>SUM($O$2:$O896)</f>
        <v>1877798.3380795724</v>
      </c>
      <c r="Q896" s="121">
        <f t="shared" si="355"/>
        <v>1877.7983380795724</v>
      </c>
      <c r="R896" s="133">
        <f t="shared" si="356"/>
        <v>-675.07562260800751</v>
      </c>
      <c r="S896" s="35">
        <f t="shared" si="374"/>
        <v>675.07562260800751</v>
      </c>
      <c r="T896" s="35">
        <f t="shared" si="375"/>
        <v>0.67507562260800746</v>
      </c>
      <c r="U896" s="134">
        <f>SUM($R$2:$R896)</f>
        <v>-618553.83939535695</v>
      </c>
      <c r="V896" s="134">
        <f t="shared" si="357"/>
        <v>618553.83939535695</v>
      </c>
      <c r="W896" s="35">
        <f t="shared" si="358"/>
        <v>-618.55383939535693</v>
      </c>
      <c r="X896" s="135">
        <f t="shared" si="359"/>
        <v>618.55383939535693</v>
      </c>
      <c r="Y896" s="150">
        <f t="shared" si="360"/>
        <v>1259.2444986842156</v>
      </c>
      <c r="Z896" s="11">
        <f t="shared" si="361"/>
        <v>-675.07562260800751</v>
      </c>
      <c r="AA896" s="12">
        <f>1/2*'Vehicle data and specs'!$C$6*$D896^2</f>
        <v>132023</v>
      </c>
      <c r="AB896" s="113">
        <f t="shared" si="362"/>
        <v>132.023</v>
      </c>
      <c r="AC896" s="183">
        <f t="shared" si="376"/>
        <v>0.52161064946654789</v>
      </c>
      <c r="AD896" s="42">
        <f t="shared" si="363"/>
        <v>-0.1718205109431547</v>
      </c>
      <c r="AE896" s="42">
        <f t="shared" si="364"/>
        <v>0.1718205109431547</v>
      </c>
      <c r="AF896" s="153">
        <f t="shared" si="377"/>
        <v>0.34979013852339319</v>
      </c>
      <c r="AG896" s="156">
        <f t="shared" si="365"/>
        <v>494.84307151628559</v>
      </c>
      <c r="AH896" s="157">
        <f t="shared" si="366"/>
        <v>0.13745640875452378</v>
      </c>
      <c r="AI896" s="160">
        <f t="shared" si="367"/>
        <v>0</v>
      </c>
      <c r="AJ896" s="13">
        <f t="shared" si="368"/>
        <v>-0.68585957824073129</v>
      </c>
      <c r="AK896" s="13">
        <f t="shared" si="369"/>
        <v>0.68585957824073129</v>
      </c>
      <c r="AL896" s="161">
        <f t="shared" si="370"/>
        <v>-0.68585957824073129</v>
      </c>
    </row>
    <row r="897" spans="1:38" x14ac:dyDescent="0.45">
      <c r="A897" s="45" t="s">
        <v>2</v>
      </c>
      <c r="B897" s="17">
        <v>895</v>
      </c>
      <c r="C897" s="53">
        <v>306</v>
      </c>
      <c r="D897" s="59">
        <f t="shared" si="351"/>
        <v>17.388888888888889</v>
      </c>
      <c r="E897" s="61">
        <v>62.6</v>
      </c>
      <c r="F897" s="83">
        <f t="shared" si="371"/>
        <v>-0.20833333333333331</v>
      </c>
      <c r="G897" s="84">
        <f t="shared" si="372"/>
        <v>-0.75</v>
      </c>
      <c r="H897" s="93">
        <f>SUM($D$2:$D897)</f>
        <v>6667.194444444448</v>
      </c>
      <c r="I897" s="94">
        <f t="shared" si="373"/>
        <v>17.25</v>
      </c>
      <c r="J897" s="100">
        <f>'Vehicle data and specs'!$C$6*$F897</f>
        <v>-176.24999999999997</v>
      </c>
      <c r="K897" s="8">
        <f>'Vehicle data and specs'!$C$6*9.81*'Vehicle data and specs'!$C$17</f>
        <v>82.99260000000001</v>
      </c>
      <c r="L897" s="10">
        <f>(1/2)*'Vehicle data and specs'!$C$20*'Vehicle data and specs'!$C$11*'Vehicle data and specs'!$C$13*$D897^2</f>
        <v>132.42067573302472</v>
      </c>
      <c r="M897" s="101">
        <f t="shared" si="352"/>
        <v>39.163275733024761</v>
      </c>
      <c r="N897" s="111">
        <f t="shared" si="353"/>
        <v>0</v>
      </c>
      <c r="O897" s="120">
        <f t="shared" si="354"/>
        <v>0</v>
      </c>
      <c r="P897" s="11">
        <f>SUM($O$2:$O897)</f>
        <v>1877798.3380795724</v>
      </c>
      <c r="Q897" s="121">
        <f t="shared" si="355"/>
        <v>1877.7983380795724</v>
      </c>
      <c r="R897" s="133">
        <f t="shared" si="356"/>
        <v>0</v>
      </c>
      <c r="S897" s="35">
        <f t="shared" si="374"/>
        <v>0</v>
      </c>
      <c r="T897" s="35">
        <f t="shared" si="375"/>
        <v>0</v>
      </c>
      <c r="U897" s="134">
        <f>SUM($R$2:$R897)</f>
        <v>-618553.83939535695</v>
      </c>
      <c r="V897" s="134">
        <f t="shared" si="357"/>
        <v>618553.83939535695</v>
      </c>
      <c r="W897" s="35">
        <f t="shared" si="358"/>
        <v>-618.55383939535693</v>
      </c>
      <c r="X897" s="135">
        <f t="shared" si="359"/>
        <v>618.55383939535693</v>
      </c>
      <c r="Y897" s="150">
        <f t="shared" si="360"/>
        <v>1259.2444986842156</v>
      </c>
      <c r="Z897" s="11">
        <f t="shared" si="361"/>
        <v>0</v>
      </c>
      <c r="AA897" s="12">
        <f>1/2*'Vehicle data and specs'!$C$6*$D897^2</f>
        <v>127903.97222222223</v>
      </c>
      <c r="AB897" s="113">
        <f t="shared" si="362"/>
        <v>127.90397222222224</v>
      </c>
      <c r="AC897" s="183">
        <f t="shared" si="376"/>
        <v>0.52161064946654789</v>
      </c>
      <c r="AD897" s="42">
        <f t="shared" si="363"/>
        <v>-0.1718205109431547</v>
      </c>
      <c r="AE897" s="42">
        <f t="shared" si="364"/>
        <v>0.1718205109431547</v>
      </c>
      <c r="AF897" s="153">
        <f t="shared" si="377"/>
        <v>0.34979013852339319</v>
      </c>
      <c r="AG897" s="156">
        <f t="shared" si="365"/>
        <v>494.84307151628559</v>
      </c>
      <c r="AH897" s="157">
        <f t="shared" si="366"/>
        <v>0.13745640875452378</v>
      </c>
      <c r="AI897" s="160">
        <f t="shared" si="367"/>
        <v>0.68100585024648619</v>
      </c>
      <c r="AJ897" s="13">
        <f t="shared" si="368"/>
        <v>0</v>
      </c>
      <c r="AK897" s="13">
        <f t="shared" si="369"/>
        <v>0</v>
      </c>
      <c r="AL897" s="161">
        <f t="shared" si="370"/>
        <v>0.68100585024648619</v>
      </c>
    </row>
    <row r="898" spans="1:38" x14ac:dyDescent="0.45">
      <c r="A898" s="45" t="s">
        <v>2</v>
      </c>
      <c r="B898" s="17">
        <v>896</v>
      </c>
      <c r="C898" s="53">
        <v>307</v>
      </c>
      <c r="D898" s="59">
        <f t="shared" ref="D898:D961" si="378">$E898/3.6</f>
        <v>17.25</v>
      </c>
      <c r="E898" s="61">
        <v>62.1</v>
      </c>
      <c r="F898" s="83">
        <f t="shared" si="371"/>
        <v>-9.7222222222222612E-2</v>
      </c>
      <c r="G898" s="84">
        <f t="shared" si="372"/>
        <v>-0.35000000000000142</v>
      </c>
      <c r="H898" s="93">
        <f>SUM($D$2:$D898)</f>
        <v>6684.444444444448</v>
      </c>
      <c r="I898" s="94">
        <f t="shared" si="373"/>
        <v>17.194444444444343</v>
      </c>
      <c r="J898" s="100">
        <f>'Vehicle data and specs'!$C$6*$F898</f>
        <v>-82.250000000000327</v>
      </c>
      <c r="K898" s="8">
        <f>'Vehicle data and specs'!$C$6*9.81*'Vehicle data and specs'!$C$17</f>
        <v>82.99260000000001</v>
      </c>
      <c r="L898" s="10">
        <f>(1/2)*'Vehicle data and specs'!$C$20*'Vehicle data and specs'!$C$11*'Vehicle data and specs'!$C$13*$D898^2</f>
        <v>130.31377734375002</v>
      </c>
      <c r="M898" s="101">
        <f t="shared" ref="M898:M961" si="379">SUM($J898:$L898)</f>
        <v>131.05637734374972</v>
      </c>
      <c r="N898" s="111">
        <f t="shared" ref="N898:N961" si="380">IF($M898&gt;0.0001, 0, 1)</f>
        <v>0</v>
      </c>
      <c r="O898" s="120">
        <f t="shared" ref="O898:O961" si="381">IF($F898&lt;0.000001,0,$M898*$I898)</f>
        <v>0</v>
      </c>
      <c r="P898" s="11">
        <f>SUM($O$2:$O898)</f>
        <v>1877798.3380795724</v>
      </c>
      <c r="Q898" s="121">
        <f t="shared" ref="Q898:Q961" si="382">$P898/1000</f>
        <v>1877.7983380795724</v>
      </c>
      <c r="R898" s="133">
        <f t="shared" ref="R898:R961" si="383">IF($M898&gt;0,0,$M898*$I898)</f>
        <v>0</v>
      </c>
      <c r="S898" s="35">
        <f t="shared" si="374"/>
        <v>0</v>
      </c>
      <c r="T898" s="35">
        <f t="shared" si="375"/>
        <v>0</v>
      </c>
      <c r="U898" s="134">
        <f>SUM($R$2:$R898)</f>
        <v>-618553.83939535695</v>
      </c>
      <c r="V898" s="134">
        <f t="shared" ref="V898:V961" si="384">$U898*-1</f>
        <v>618553.83939535695</v>
      </c>
      <c r="W898" s="35">
        <f t="shared" ref="W898:W961" si="385">$U898/1000</f>
        <v>-618.55383939535693</v>
      </c>
      <c r="X898" s="135">
        <f t="shared" ref="X898:X961" si="386">$W898*-1</f>
        <v>618.55383939535693</v>
      </c>
      <c r="Y898" s="150">
        <f t="shared" ref="Y898:Y961" si="387">Q898-X898</f>
        <v>1259.2444986842156</v>
      </c>
      <c r="Z898" s="11">
        <f t="shared" ref="Z898:Z961" si="388">$O898+$R898</f>
        <v>0</v>
      </c>
      <c r="AA898" s="12">
        <f>1/2*'Vehicle data and specs'!$C$6*$D898^2</f>
        <v>125868.9375</v>
      </c>
      <c r="AB898" s="113">
        <f t="shared" ref="AB898:AB961" si="389">$AA898/1000</f>
        <v>125.8689375</v>
      </c>
      <c r="AC898" s="183">
        <f t="shared" si="376"/>
        <v>0.52161064946654789</v>
      </c>
      <c r="AD898" s="42">
        <f t="shared" ref="AD898:AD961" si="390">$W898/3600</f>
        <v>-0.1718205109431547</v>
      </c>
      <c r="AE898" s="42">
        <f t="shared" ref="AE898:AE961" si="391">$X898/3600</f>
        <v>0.1718205109431547</v>
      </c>
      <c r="AF898" s="153">
        <f t="shared" si="377"/>
        <v>0.34979013852339319</v>
      </c>
      <c r="AG898" s="156">
        <f t="shared" ref="AG898:AG961" si="392">$X898*80%</f>
        <v>494.84307151628559</v>
      </c>
      <c r="AH898" s="157">
        <f t="shared" ref="AH898:AH961" si="393">$AG898/3600</f>
        <v>0.13745640875452378</v>
      </c>
      <c r="AI898" s="160">
        <f t="shared" ref="AI898:AI961" si="394">IF($AL898&gt;0,$AL898,0)</f>
        <v>2.2607225091796828</v>
      </c>
      <c r="AJ898" s="13">
        <f t="shared" ref="AJ898:AJ961" si="395">IF($AL898&lt;0,$AL898,0)</f>
        <v>0</v>
      </c>
      <c r="AK898" s="13">
        <f t="shared" ref="AK898:AK961" si="396">$AJ898*-1</f>
        <v>0</v>
      </c>
      <c r="AL898" s="161">
        <f t="shared" ref="AL898:AL961" si="397">($M898*$D898)/1000</f>
        <v>2.2607225091796828</v>
      </c>
    </row>
    <row r="899" spans="1:38" x14ac:dyDescent="0.45">
      <c r="A899" s="45" t="s">
        <v>2</v>
      </c>
      <c r="B899" s="17">
        <v>897</v>
      </c>
      <c r="C899" s="53">
        <v>308</v>
      </c>
      <c r="D899" s="59">
        <f t="shared" si="378"/>
        <v>17.194444444444443</v>
      </c>
      <c r="E899" s="61">
        <v>61.9</v>
      </c>
      <c r="F899" s="83">
        <f t="shared" ref="F899:F962" si="398">($E900-$E898)/2/3.6</f>
        <v>-2.7777777777778172E-2</v>
      </c>
      <c r="G899" s="84">
        <f t="shared" ref="G899:G962" si="399">($E900-$E898)/2</f>
        <v>-0.10000000000000142</v>
      </c>
      <c r="H899" s="93">
        <f>SUM($D$2:$D899)</f>
        <v>6701.6388888888923</v>
      </c>
      <c r="I899" s="94">
        <f t="shared" ref="I899:I962" si="400">$H900-$H899</f>
        <v>17.194444444444343</v>
      </c>
      <c r="J899" s="100">
        <f>'Vehicle data and specs'!$C$6*$F899</f>
        <v>-23.500000000000334</v>
      </c>
      <c r="K899" s="8">
        <f>'Vehicle data and specs'!$C$6*9.81*'Vehicle data and specs'!$C$17</f>
        <v>82.99260000000001</v>
      </c>
      <c r="L899" s="10">
        <f>(1/2)*'Vehicle data and specs'!$C$20*'Vehicle data and specs'!$C$11*'Vehicle data and specs'!$C$13*$D899^2</f>
        <v>129.47574879436726</v>
      </c>
      <c r="M899" s="101">
        <f t="shared" si="379"/>
        <v>188.96834879436693</v>
      </c>
      <c r="N899" s="111">
        <f t="shared" si="380"/>
        <v>0</v>
      </c>
      <c r="O899" s="120">
        <f t="shared" si="381"/>
        <v>0</v>
      </c>
      <c r="P899" s="11">
        <f>SUM($O$2:$O899)</f>
        <v>1877798.3380795724</v>
      </c>
      <c r="Q899" s="121">
        <f t="shared" si="382"/>
        <v>1877.7983380795724</v>
      </c>
      <c r="R899" s="133">
        <f t="shared" si="383"/>
        <v>0</v>
      </c>
      <c r="S899" s="35">
        <f t="shared" ref="S899:S962" si="401">R899*-1</f>
        <v>0</v>
      </c>
      <c r="T899" s="35">
        <f t="shared" ref="T899:T962" si="402">S899/1000</f>
        <v>0</v>
      </c>
      <c r="U899" s="134">
        <f>SUM($R$2:$R899)</f>
        <v>-618553.83939535695</v>
      </c>
      <c r="V899" s="134">
        <f t="shared" si="384"/>
        <v>618553.83939535695</v>
      </c>
      <c r="W899" s="35">
        <f t="shared" si="385"/>
        <v>-618.55383939535693</v>
      </c>
      <c r="X899" s="135">
        <f t="shared" si="386"/>
        <v>618.55383939535693</v>
      </c>
      <c r="Y899" s="150">
        <f t="shared" si="387"/>
        <v>1259.2444986842156</v>
      </c>
      <c r="Z899" s="11">
        <f t="shared" si="388"/>
        <v>0</v>
      </c>
      <c r="AA899" s="12">
        <f>1/2*'Vehicle data and specs'!$C$6*$D899^2</f>
        <v>125059.49305555553</v>
      </c>
      <c r="AB899" s="113">
        <f t="shared" si="389"/>
        <v>125.05949305555554</v>
      </c>
      <c r="AC899" s="183">
        <f t="shared" ref="AC899:AC962" si="403">$Q899/3600</f>
        <v>0.52161064946654789</v>
      </c>
      <c r="AD899" s="42">
        <f t="shared" si="390"/>
        <v>-0.1718205109431547</v>
      </c>
      <c r="AE899" s="42">
        <f t="shared" si="391"/>
        <v>0.1718205109431547</v>
      </c>
      <c r="AF899" s="153">
        <f t="shared" ref="AF899:AF962" si="404">AC899-AE899</f>
        <v>0.34979013852339319</v>
      </c>
      <c r="AG899" s="156">
        <f t="shared" si="392"/>
        <v>494.84307151628559</v>
      </c>
      <c r="AH899" s="157">
        <f t="shared" si="393"/>
        <v>0.13745640875452378</v>
      </c>
      <c r="AI899" s="160">
        <f t="shared" si="394"/>
        <v>3.249205775103142</v>
      </c>
      <c r="AJ899" s="13">
        <f t="shared" si="395"/>
        <v>0</v>
      </c>
      <c r="AK899" s="13">
        <f t="shared" si="396"/>
        <v>0</v>
      </c>
      <c r="AL899" s="161">
        <f t="shared" si="397"/>
        <v>3.249205775103142</v>
      </c>
    </row>
    <row r="900" spans="1:38" x14ac:dyDescent="0.45">
      <c r="A900" s="45" t="s">
        <v>2</v>
      </c>
      <c r="B900" s="17">
        <v>898</v>
      </c>
      <c r="C900" s="53">
        <v>309</v>
      </c>
      <c r="D900" s="59">
        <f t="shared" si="378"/>
        <v>17.194444444444443</v>
      </c>
      <c r="E900" s="61">
        <v>61.9</v>
      </c>
      <c r="F900" s="83">
        <f t="shared" si="398"/>
        <v>-1.3888888888889086E-2</v>
      </c>
      <c r="G900" s="84">
        <f t="shared" si="399"/>
        <v>-5.0000000000000711E-2</v>
      </c>
      <c r="H900" s="93">
        <f>SUM($D$2:$D900)</f>
        <v>6718.8333333333367</v>
      </c>
      <c r="I900" s="94">
        <f t="shared" si="400"/>
        <v>17.16666666666697</v>
      </c>
      <c r="J900" s="100">
        <f>'Vehicle data and specs'!$C$6*$F900</f>
        <v>-11.750000000000167</v>
      </c>
      <c r="K900" s="8">
        <f>'Vehicle data and specs'!$C$6*9.81*'Vehicle data and specs'!$C$17</f>
        <v>82.99260000000001</v>
      </c>
      <c r="L900" s="10">
        <f>(1/2)*'Vehicle data and specs'!$C$20*'Vehicle data and specs'!$C$11*'Vehicle data and specs'!$C$13*$D900^2</f>
        <v>129.47574879436726</v>
      </c>
      <c r="M900" s="101">
        <f t="shared" si="379"/>
        <v>200.7183487943671</v>
      </c>
      <c r="N900" s="111">
        <f t="shared" si="380"/>
        <v>0</v>
      </c>
      <c r="O900" s="120">
        <f t="shared" si="381"/>
        <v>0</v>
      </c>
      <c r="P900" s="11">
        <f>SUM($O$2:$O900)</f>
        <v>1877798.3380795724</v>
      </c>
      <c r="Q900" s="121">
        <f t="shared" si="382"/>
        <v>1877.7983380795724</v>
      </c>
      <c r="R900" s="133">
        <f t="shared" si="383"/>
        <v>0</v>
      </c>
      <c r="S900" s="35">
        <f t="shared" si="401"/>
        <v>0</v>
      </c>
      <c r="T900" s="35">
        <f t="shared" si="402"/>
        <v>0</v>
      </c>
      <c r="U900" s="134">
        <f>SUM($R$2:$R900)</f>
        <v>-618553.83939535695</v>
      </c>
      <c r="V900" s="134">
        <f t="shared" si="384"/>
        <v>618553.83939535695</v>
      </c>
      <c r="W900" s="35">
        <f t="shared" si="385"/>
        <v>-618.55383939535693</v>
      </c>
      <c r="X900" s="135">
        <f t="shared" si="386"/>
        <v>618.55383939535693</v>
      </c>
      <c r="Y900" s="150">
        <f t="shared" si="387"/>
        <v>1259.2444986842156</v>
      </c>
      <c r="Z900" s="11">
        <f t="shared" si="388"/>
        <v>0</v>
      </c>
      <c r="AA900" s="12">
        <f>1/2*'Vehicle data and specs'!$C$6*$D900^2</f>
        <v>125059.49305555553</v>
      </c>
      <c r="AB900" s="113">
        <f t="shared" si="389"/>
        <v>125.05949305555554</v>
      </c>
      <c r="AC900" s="183">
        <f t="shared" si="403"/>
        <v>0.52161064946654789</v>
      </c>
      <c r="AD900" s="42">
        <f t="shared" si="390"/>
        <v>-0.1718205109431547</v>
      </c>
      <c r="AE900" s="42">
        <f t="shared" si="391"/>
        <v>0.1718205109431547</v>
      </c>
      <c r="AF900" s="153">
        <f t="shared" si="404"/>
        <v>0.34979013852339319</v>
      </c>
      <c r="AG900" s="156">
        <f t="shared" si="392"/>
        <v>494.84307151628559</v>
      </c>
      <c r="AH900" s="157">
        <f t="shared" si="393"/>
        <v>0.13745640875452378</v>
      </c>
      <c r="AI900" s="160">
        <f t="shared" si="394"/>
        <v>3.4512404973253674</v>
      </c>
      <c r="AJ900" s="13">
        <f t="shared" si="395"/>
        <v>0</v>
      </c>
      <c r="AK900" s="13">
        <f t="shared" si="396"/>
        <v>0</v>
      </c>
      <c r="AL900" s="161">
        <f t="shared" si="397"/>
        <v>3.4512404973253674</v>
      </c>
    </row>
    <row r="901" spans="1:38" x14ac:dyDescent="0.45">
      <c r="A901" s="45" t="s">
        <v>2</v>
      </c>
      <c r="B901" s="17">
        <v>899</v>
      </c>
      <c r="C901" s="53">
        <v>310</v>
      </c>
      <c r="D901" s="59">
        <f t="shared" si="378"/>
        <v>17.166666666666664</v>
      </c>
      <c r="E901" s="61">
        <v>61.8</v>
      </c>
      <c r="F901" s="83">
        <f t="shared" si="398"/>
        <v>-5.5555555555555358E-2</v>
      </c>
      <c r="G901" s="84">
        <f t="shared" si="399"/>
        <v>-0.19999999999999929</v>
      </c>
      <c r="H901" s="93">
        <f>SUM($D$2:$D901)</f>
        <v>6736.0000000000036</v>
      </c>
      <c r="I901" s="94">
        <f t="shared" si="400"/>
        <v>17.08333333333303</v>
      </c>
      <c r="J901" s="100">
        <f>'Vehicle data and specs'!$C$6*$F901</f>
        <v>-46.999999999999829</v>
      </c>
      <c r="K901" s="8">
        <f>'Vehicle data and specs'!$C$6*9.81*'Vehicle data and specs'!$C$17</f>
        <v>82.99260000000001</v>
      </c>
      <c r="L901" s="10">
        <f>(1/2)*'Vehicle data and specs'!$C$20*'Vehicle data and specs'!$C$11*'Vehicle data and specs'!$C$13*$D901^2</f>
        <v>129.05774826388887</v>
      </c>
      <c r="M901" s="101">
        <f t="shared" si="379"/>
        <v>165.05034826388905</v>
      </c>
      <c r="N901" s="111">
        <f t="shared" si="380"/>
        <v>0</v>
      </c>
      <c r="O901" s="120">
        <f t="shared" si="381"/>
        <v>0</v>
      </c>
      <c r="P901" s="11">
        <f>SUM($O$2:$O901)</f>
        <v>1877798.3380795724</v>
      </c>
      <c r="Q901" s="121">
        <f t="shared" si="382"/>
        <v>1877.7983380795724</v>
      </c>
      <c r="R901" s="133">
        <f t="shared" si="383"/>
        <v>0</v>
      </c>
      <c r="S901" s="35">
        <f t="shared" si="401"/>
        <v>0</v>
      </c>
      <c r="T901" s="35">
        <f t="shared" si="402"/>
        <v>0</v>
      </c>
      <c r="U901" s="134">
        <f>SUM($R$2:$R901)</f>
        <v>-618553.83939535695</v>
      </c>
      <c r="V901" s="134">
        <f t="shared" si="384"/>
        <v>618553.83939535695</v>
      </c>
      <c r="W901" s="35">
        <f t="shared" si="385"/>
        <v>-618.55383939535693</v>
      </c>
      <c r="X901" s="135">
        <f t="shared" si="386"/>
        <v>618.55383939535693</v>
      </c>
      <c r="Y901" s="150">
        <f t="shared" si="387"/>
        <v>1259.2444986842156</v>
      </c>
      <c r="Z901" s="11">
        <f t="shared" si="388"/>
        <v>0</v>
      </c>
      <c r="AA901" s="12">
        <f>1/2*'Vehicle data and specs'!$C$6*$D901^2</f>
        <v>124655.74999999996</v>
      </c>
      <c r="AB901" s="113">
        <f t="shared" si="389"/>
        <v>124.65574999999995</v>
      </c>
      <c r="AC901" s="183">
        <f t="shared" si="403"/>
        <v>0.52161064946654789</v>
      </c>
      <c r="AD901" s="42">
        <f t="shared" si="390"/>
        <v>-0.1718205109431547</v>
      </c>
      <c r="AE901" s="42">
        <f t="shared" si="391"/>
        <v>0.1718205109431547</v>
      </c>
      <c r="AF901" s="153">
        <f t="shared" si="404"/>
        <v>0.34979013852339319</v>
      </c>
      <c r="AG901" s="156">
        <f t="shared" si="392"/>
        <v>494.84307151628559</v>
      </c>
      <c r="AH901" s="157">
        <f t="shared" si="393"/>
        <v>0.13745640875452378</v>
      </c>
      <c r="AI901" s="160">
        <f t="shared" si="394"/>
        <v>2.833364311863428</v>
      </c>
      <c r="AJ901" s="13">
        <f t="shared" si="395"/>
        <v>0</v>
      </c>
      <c r="AK901" s="13">
        <f t="shared" si="396"/>
        <v>0</v>
      </c>
      <c r="AL901" s="161">
        <f t="shared" si="397"/>
        <v>2.833364311863428</v>
      </c>
    </row>
    <row r="902" spans="1:38" x14ac:dyDescent="0.45">
      <c r="A902" s="45" t="s">
        <v>2</v>
      </c>
      <c r="B902" s="17">
        <v>900</v>
      </c>
      <c r="C902" s="53">
        <v>311</v>
      </c>
      <c r="D902" s="59">
        <f t="shared" si="378"/>
        <v>17.083333333333332</v>
      </c>
      <c r="E902" s="61">
        <v>61.5</v>
      </c>
      <c r="F902" s="83">
        <f t="shared" si="398"/>
        <v>-0.12499999999999981</v>
      </c>
      <c r="G902" s="84">
        <f t="shared" si="399"/>
        <v>-0.44999999999999929</v>
      </c>
      <c r="H902" s="93">
        <f>SUM($D$2:$D902)</f>
        <v>6753.0833333333367</v>
      </c>
      <c r="I902" s="94">
        <f t="shared" si="400"/>
        <v>16.91666666666697</v>
      </c>
      <c r="J902" s="100">
        <f>'Vehicle data and specs'!$C$6*$F902</f>
        <v>-105.74999999999983</v>
      </c>
      <c r="K902" s="8">
        <f>'Vehicle data and specs'!$C$6*9.81*'Vehicle data and specs'!$C$17</f>
        <v>82.99260000000001</v>
      </c>
      <c r="L902" s="10">
        <f>(1/2)*'Vehicle data and specs'!$C$20*'Vehicle data and specs'!$C$11*'Vehicle data and specs'!$C$13*$D902^2</f>
        <v>127.80780164930553</v>
      </c>
      <c r="M902" s="101">
        <f t="shared" si="379"/>
        <v>105.05040164930571</v>
      </c>
      <c r="N902" s="111">
        <f t="shared" si="380"/>
        <v>0</v>
      </c>
      <c r="O902" s="120">
        <f t="shared" si="381"/>
        <v>0</v>
      </c>
      <c r="P902" s="11">
        <f>SUM($O$2:$O902)</f>
        <v>1877798.3380795724</v>
      </c>
      <c r="Q902" s="121">
        <f t="shared" si="382"/>
        <v>1877.7983380795724</v>
      </c>
      <c r="R902" s="133">
        <f t="shared" si="383"/>
        <v>0</v>
      </c>
      <c r="S902" s="35">
        <f t="shared" si="401"/>
        <v>0</v>
      </c>
      <c r="T902" s="35">
        <f t="shared" si="402"/>
        <v>0</v>
      </c>
      <c r="U902" s="134">
        <f>SUM($R$2:$R902)</f>
        <v>-618553.83939535695</v>
      </c>
      <c r="V902" s="134">
        <f t="shared" si="384"/>
        <v>618553.83939535695</v>
      </c>
      <c r="W902" s="35">
        <f t="shared" si="385"/>
        <v>-618.55383939535693</v>
      </c>
      <c r="X902" s="135">
        <f t="shared" si="386"/>
        <v>618.55383939535693</v>
      </c>
      <c r="Y902" s="150">
        <f t="shared" si="387"/>
        <v>1259.2444986842156</v>
      </c>
      <c r="Z902" s="11">
        <f t="shared" si="388"/>
        <v>0</v>
      </c>
      <c r="AA902" s="12">
        <f>1/2*'Vehicle data and specs'!$C$6*$D902^2</f>
        <v>123448.43749999997</v>
      </c>
      <c r="AB902" s="113">
        <f t="shared" si="389"/>
        <v>123.44843749999997</v>
      </c>
      <c r="AC902" s="183">
        <f t="shared" si="403"/>
        <v>0.52161064946654789</v>
      </c>
      <c r="AD902" s="42">
        <f t="shared" si="390"/>
        <v>-0.1718205109431547</v>
      </c>
      <c r="AE902" s="42">
        <f t="shared" si="391"/>
        <v>0.1718205109431547</v>
      </c>
      <c r="AF902" s="153">
        <f t="shared" si="404"/>
        <v>0.34979013852339319</v>
      </c>
      <c r="AG902" s="156">
        <f t="shared" si="392"/>
        <v>494.84307151628559</v>
      </c>
      <c r="AH902" s="157">
        <f t="shared" si="393"/>
        <v>0.13745640875452378</v>
      </c>
      <c r="AI902" s="160">
        <f t="shared" si="394"/>
        <v>1.7946110281756391</v>
      </c>
      <c r="AJ902" s="13">
        <f t="shared" si="395"/>
        <v>0</v>
      </c>
      <c r="AK902" s="13">
        <f t="shared" si="396"/>
        <v>0</v>
      </c>
      <c r="AL902" s="161">
        <f t="shared" si="397"/>
        <v>1.7946110281756391</v>
      </c>
    </row>
    <row r="903" spans="1:38" x14ac:dyDescent="0.45">
      <c r="A903" s="45" t="s">
        <v>2</v>
      </c>
      <c r="B903" s="17">
        <v>901</v>
      </c>
      <c r="C903" s="53">
        <v>312</v>
      </c>
      <c r="D903" s="59">
        <f t="shared" si="378"/>
        <v>16.916666666666664</v>
      </c>
      <c r="E903" s="61">
        <v>60.9</v>
      </c>
      <c r="F903" s="83">
        <f t="shared" si="398"/>
        <v>-0.24999999999999961</v>
      </c>
      <c r="G903" s="84">
        <f t="shared" si="399"/>
        <v>-0.89999999999999858</v>
      </c>
      <c r="H903" s="93">
        <f>SUM($D$2:$D903)</f>
        <v>6770.0000000000036</v>
      </c>
      <c r="I903" s="94">
        <f t="shared" si="400"/>
        <v>16.58333333333303</v>
      </c>
      <c r="J903" s="100">
        <f>'Vehicle data and specs'!$C$6*$F903</f>
        <v>-211.49999999999966</v>
      </c>
      <c r="K903" s="8">
        <f>'Vehicle data and specs'!$C$6*9.81*'Vehicle data and specs'!$C$17</f>
        <v>82.99260000000001</v>
      </c>
      <c r="L903" s="10">
        <f>(1/2)*'Vehicle data and specs'!$C$20*'Vehicle data and specs'!$C$11*'Vehicle data and specs'!$C$13*$D903^2</f>
        <v>125.3261558159722</v>
      </c>
      <c r="M903" s="101">
        <f t="shared" si="379"/>
        <v>-3.1812441840274488</v>
      </c>
      <c r="N903" s="111">
        <f t="shared" si="380"/>
        <v>1</v>
      </c>
      <c r="O903" s="120">
        <f t="shared" si="381"/>
        <v>0</v>
      </c>
      <c r="P903" s="11">
        <f>SUM($O$2:$O903)</f>
        <v>1877798.3380795724</v>
      </c>
      <c r="Q903" s="121">
        <f t="shared" si="382"/>
        <v>1877.7983380795724</v>
      </c>
      <c r="R903" s="133">
        <f t="shared" si="383"/>
        <v>-52.75563271845423</v>
      </c>
      <c r="S903" s="35">
        <f t="shared" si="401"/>
        <v>52.75563271845423</v>
      </c>
      <c r="T903" s="35">
        <f t="shared" si="402"/>
        <v>5.275563271845423E-2</v>
      </c>
      <c r="U903" s="134">
        <f>SUM($R$2:$R903)</f>
        <v>-618606.59502807539</v>
      </c>
      <c r="V903" s="134">
        <f t="shared" si="384"/>
        <v>618606.59502807539</v>
      </c>
      <c r="W903" s="35">
        <f t="shared" si="385"/>
        <v>-618.60659502807539</v>
      </c>
      <c r="X903" s="135">
        <f t="shared" si="386"/>
        <v>618.60659502807539</v>
      </c>
      <c r="Y903" s="150">
        <f t="shared" si="387"/>
        <v>1259.191743051497</v>
      </c>
      <c r="Z903" s="11">
        <f t="shared" si="388"/>
        <v>-52.75563271845423</v>
      </c>
      <c r="AA903" s="12">
        <f>1/2*'Vehicle data and specs'!$C$6*$D903^2</f>
        <v>121051.43749999997</v>
      </c>
      <c r="AB903" s="113">
        <f t="shared" si="389"/>
        <v>121.05143749999998</v>
      </c>
      <c r="AC903" s="183">
        <f t="shared" si="403"/>
        <v>0.52161064946654789</v>
      </c>
      <c r="AD903" s="42">
        <f t="shared" si="390"/>
        <v>-0.17183516528557649</v>
      </c>
      <c r="AE903" s="42">
        <f t="shared" si="391"/>
        <v>0.17183516528557649</v>
      </c>
      <c r="AF903" s="153">
        <f t="shared" si="404"/>
        <v>0.34977548418097137</v>
      </c>
      <c r="AG903" s="156">
        <f t="shared" si="392"/>
        <v>494.88527602246035</v>
      </c>
      <c r="AH903" s="157">
        <f t="shared" si="393"/>
        <v>0.13746813222846122</v>
      </c>
      <c r="AI903" s="160">
        <f t="shared" si="394"/>
        <v>0</v>
      </c>
      <c r="AJ903" s="13">
        <f t="shared" si="395"/>
        <v>-5.381604744646433E-2</v>
      </c>
      <c r="AK903" s="13">
        <f t="shared" si="396"/>
        <v>5.381604744646433E-2</v>
      </c>
      <c r="AL903" s="161">
        <f t="shared" si="397"/>
        <v>-5.381604744646433E-2</v>
      </c>
    </row>
    <row r="904" spans="1:38" x14ac:dyDescent="0.45">
      <c r="A904" s="45" t="s">
        <v>2</v>
      </c>
      <c r="B904" s="17">
        <v>902</v>
      </c>
      <c r="C904" s="53">
        <v>313</v>
      </c>
      <c r="D904" s="59">
        <f t="shared" si="378"/>
        <v>16.583333333333332</v>
      </c>
      <c r="E904" s="61">
        <v>59.7</v>
      </c>
      <c r="F904" s="83">
        <f t="shared" si="398"/>
        <v>-0.87499999999999956</v>
      </c>
      <c r="G904" s="84">
        <f t="shared" si="399"/>
        <v>-3.1499999999999986</v>
      </c>
      <c r="H904" s="93">
        <f>SUM($D$2:$D904)</f>
        <v>6786.5833333333367</v>
      </c>
      <c r="I904" s="94">
        <f t="shared" si="400"/>
        <v>15.16666666666697</v>
      </c>
      <c r="J904" s="100">
        <f>'Vehicle data and specs'!$C$6*$F904</f>
        <v>-740.24999999999966</v>
      </c>
      <c r="K904" s="8">
        <f>'Vehicle data and specs'!$C$6*9.81*'Vehicle data and specs'!$C$17</f>
        <v>82.99260000000001</v>
      </c>
      <c r="L904" s="10">
        <f>(1/2)*'Vehicle data and specs'!$C$20*'Vehicle data and specs'!$C$11*'Vehicle data and specs'!$C$13*$D904^2</f>
        <v>120.43585373263888</v>
      </c>
      <c r="M904" s="101">
        <f t="shared" si="379"/>
        <v>-536.82154626736076</v>
      </c>
      <c r="N904" s="111">
        <f t="shared" si="380"/>
        <v>1</v>
      </c>
      <c r="O904" s="120">
        <f t="shared" si="381"/>
        <v>0</v>
      </c>
      <c r="P904" s="11">
        <f>SUM($O$2:$O904)</f>
        <v>1877798.3380795724</v>
      </c>
      <c r="Q904" s="121">
        <f t="shared" si="382"/>
        <v>1877.7983380795724</v>
      </c>
      <c r="R904" s="133">
        <f t="shared" si="383"/>
        <v>-8141.7934517218009</v>
      </c>
      <c r="S904" s="35">
        <f t="shared" si="401"/>
        <v>8141.7934517218009</v>
      </c>
      <c r="T904" s="35">
        <f t="shared" si="402"/>
        <v>8.1417934517218011</v>
      </c>
      <c r="U904" s="134">
        <f>SUM($R$2:$R904)</f>
        <v>-626748.38847979717</v>
      </c>
      <c r="V904" s="134">
        <f t="shared" si="384"/>
        <v>626748.38847979717</v>
      </c>
      <c r="W904" s="35">
        <f t="shared" si="385"/>
        <v>-626.7483884797972</v>
      </c>
      <c r="X904" s="135">
        <f t="shared" si="386"/>
        <v>626.7483884797972</v>
      </c>
      <c r="Y904" s="150">
        <f t="shared" si="387"/>
        <v>1251.0499495997751</v>
      </c>
      <c r="Z904" s="11">
        <f t="shared" si="388"/>
        <v>-8141.7934517218009</v>
      </c>
      <c r="AA904" s="12">
        <f>1/2*'Vehicle data and specs'!$C$6*$D904^2</f>
        <v>116327.93749999999</v>
      </c>
      <c r="AB904" s="113">
        <f t="shared" si="389"/>
        <v>116.32793749999999</v>
      </c>
      <c r="AC904" s="183">
        <f t="shared" si="403"/>
        <v>0.52161064946654789</v>
      </c>
      <c r="AD904" s="42">
        <f t="shared" si="390"/>
        <v>-0.17409677457772144</v>
      </c>
      <c r="AE904" s="42">
        <f t="shared" si="391"/>
        <v>0.17409677457772144</v>
      </c>
      <c r="AF904" s="153">
        <f t="shared" si="404"/>
        <v>0.34751387488882646</v>
      </c>
      <c r="AG904" s="156">
        <f t="shared" si="392"/>
        <v>501.39871078383777</v>
      </c>
      <c r="AH904" s="157">
        <f t="shared" si="393"/>
        <v>0.13927741966217716</v>
      </c>
      <c r="AI904" s="160">
        <f t="shared" si="394"/>
        <v>0</v>
      </c>
      <c r="AJ904" s="13">
        <f t="shared" si="395"/>
        <v>-8.9022906422670651</v>
      </c>
      <c r="AK904" s="13">
        <f t="shared" si="396"/>
        <v>8.9022906422670651</v>
      </c>
      <c r="AL904" s="161">
        <f t="shared" si="397"/>
        <v>-8.9022906422670651</v>
      </c>
    </row>
    <row r="905" spans="1:38" x14ac:dyDescent="0.45">
      <c r="A905" s="45" t="s">
        <v>2</v>
      </c>
      <c r="B905" s="17">
        <v>903</v>
      </c>
      <c r="C905" s="53">
        <v>314</v>
      </c>
      <c r="D905" s="59">
        <f t="shared" si="378"/>
        <v>15.166666666666666</v>
      </c>
      <c r="E905" s="61">
        <v>54.6</v>
      </c>
      <c r="F905" s="83">
        <f t="shared" si="398"/>
        <v>-1.4444444444444453</v>
      </c>
      <c r="G905" s="84">
        <f t="shared" si="399"/>
        <v>-5.2000000000000028</v>
      </c>
      <c r="H905" s="93">
        <f>SUM($D$2:$D905)</f>
        <v>6801.7500000000036</v>
      </c>
      <c r="I905" s="94">
        <f t="shared" si="400"/>
        <v>13.694444444444343</v>
      </c>
      <c r="J905" s="100">
        <f>'Vehicle data and specs'!$C$6*$F905</f>
        <v>-1222.0000000000007</v>
      </c>
      <c r="K905" s="8">
        <f>'Vehicle data and specs'!$C$6*9.81*'Vehicle data and specs'!$C$17</f>
        <v>82.99260000000001</v>
      </c>
      <c r="L905" s="10">
        <f>(1/2)*'Vehicle data and specs'!$C$20*'Vehicle data and specs'!$C$11*'Vehicle data and specs'!$C$13*$D905^2</f>
        <v>100.73778993055556</v>
      </c>
      <c r="M905" s="101">
        <f t="shared" si="379"/>
        <v>-1038.269610069445</v>
      </c>
      <c r="N905" s="111">
        <f t="shared" si="380"/>
        <v>1</v>
      </c>
      <c r="O905" s="120">
        <f t="shared" si="381"/>
        <v>0</v>
      </c>
      <c r="P905" s="11">
        <f>SUM($O$2:$O905)</f>
        <v>1877798.3380795724</v>
      </c>
      <c r="Q905" s="121">
        <f t="shared" si="382"/>
        <v>1877.7983380795724</v>
      </c>
      <c r="R905" s="133">
        <f t="shared" si="383"/>
        <v>-14218.525493450905</v>
      </c>
      <c r="S905" s="35">
        <f t="shared" si="401"/>
        <v>14218.525493450905</v>
      </c>
      <c r="T905" s="35">
        <f t="shared" si="402"/>
        <v>14.218525493450905</v>
      </c>
      <c r="U905" s="134">
        <f>SUM($R$2:$R905)</f>
        <v>-640966.9139732481</v>
      </c>
      <c r="V905" s="134">
        <f t="shared" si="384"/>
        <v>640966.9139732481</v>
      </c>
      <c r="W905" s="35">
        <f t="shared" si="385"/>
        <v>-640.9669139732481</v>
      </c>
      <c r="X905" s="135">
        <f t="shared" si="386"/>
        <v>640.9669139732481</v>
      </c>
      <c r="Y905" s="150">
        <f t="shared" si="387"/>
        <v>1236.8314241063244</v>
      </c>
      <c r="Z905" s="11">
        <f t="shared" si="388"/>
        <v>-14218.525493450905</v>
      </c>
      <c r="AA905" s="12">
        <f>1/2*'Vehicle data and specs'!$C$6*$D905^2</f>
        <v>97301.75</v>
      </c>
      <c r="AB905" s="113">
        <f t="shared" si="389"/>
        <v>97.301749999999998</v>
      </c>
      <c r="AC905" s="183">
        <f t="shared" si="403"/>
        <v>0.52161064946654789</v>
      </c>
      <c r="AD905" s="42">
        <f t="shared" si="390"/>
        <v>-0.17804636499256893</v>
      </c>
      <c r="AE905" s="42">
        <f t="shared" si="391"/>
        <v>0.17804636499256893</v>
      </c>
      <c r="AF905" s="153">
        <f t="shared" si="404"/>
        <v>0.34356428447397896</v>
      </c>
      <c r="AG905" s="156">
        <f t="shared" si="392"/>
        <v>512.77353117859855</v>
      </c>
      <c r="AH905" s="157">
        <f t="shared" si="393"/>
        <v>0.14243709199405516</v>
      </c>
      <c r="AI905" s="160">
        <f t="shared" si="394"/>
        <v>0</v>
      </c>
      <c r="AJ905" s="13">
        <f t="shared" si="395"/>
        <v>-15.747089086053249</v>
      </c>
      <c r="AK905" s="13">
        <f t="shared" si="396"/>
        <v>15.747089086053249</v>
      </c>
      <c r="AL905" s="161">
        <f t="shared" si="397"/>
        <v>-15.747089086053249</v>
      </c>
    </row>
    <row r="906" spans="1:38" x14ac:dyDescent="0.45">
      <c r="A906" s="45" t="s">
        <v>2</v>
      </c>
      <c r="B906" s="17">
        <v>904</v>
      </c>
      <c r="C906" s="53">
        <v>315</v>
      </c>
      <c r="D906" s="59">
        <f t="shared" si="378"/>
        <v>13.694444444444443</v>
      </c>
      <c r="E906" s="61">
        <v>49.3</v>
      </c>
      <c r="F906" s="83">
        <f t="shared" si="398"/>
        <v>-1.3472222222222225</v>
      </c>
      <c r="G906" s="84">
        <f t="shared" si="399"/>
        <v>-4.8500000000000014</v>
      </c>
      <c r="H906" s="93">
        <f>SUM($D$2:$D906)</f>
        <v>6815.444444444448</v>
      </c>
      <c r="I906" s="94">
        <f t="shared" si="400"/>
        <v>12.472222222222626</v>
      </c>
      <c r="J906" s="100">
        <f>'Vehicle data and specs'!$C$6*$F906</f>
        <v>-1139.7500000000002</v>
      </c>
      <c r="K906" s="8">
        <f>'Vehicle data and specs'!$C$6*9.81*'Vehicle data and specs'!$C$17</f>
        <v>82.99260000000001</v>
      </c>
      <c r="L906" s="10">
        <f>(1/2)*'Vehicle data and specs'!$C$20*'Vehicle data and specs'!$C$11*'Vehicle data and specs'!$C$13*$D906^2</f>
        <v>82.129839072145046</v>
      </c>
      <c r="M906" s="101">
        <f t="shared" si="379"/>
        <v>-974.62756092785514</v>
      </c>
      <c r="N906" s="111">
        <f t="shared" si="380"/>
        <v>1</v>
      </c>
      <c r="O906" s="120">
        <f t="shared" si="381"/>
        <v>0</v>
      </c>
      <c r="P906" s="11">
        <f>SUM($O$2:$O906)</f>
        <v>1877798.3380795724</v>
      </c>
      <c r="Q906" s="121">
        <f t="shared" si="382"/>
        <v>1877.7983380795724</v>
      </c>
      <c r="R906" s="133">
        <f t="shared" si="383"/>
        <v>-12155.771523795032</v>
      </c>
      <c r="S906" s="35">
        <f t="shared" si="401"/>
        <v>12155.771523795032</v>
      </c>
      <c r="T906" s="35">
        <f t="shared" si="402"/>
        <v>12.155771523795032</v>
      </c>
      <c r="U906" s="134">
        <f>SUM($R$2:$R906)</f>
        <v>-653122.68549704319</v>
      </c>
      <c r="V906" s="134">
        <f t="shared" si="384"/>
        <v>653122.68549704319</v>
      </c>
      <c r="W906" s="35">
        <f t="shared" si="385"/>
        <v>-653.12268549704322</v>
      </c>
      <c r="X906" s="135">
        <f t="shared" si="386"/>
        <v>653.12268549704322</v>
      </c>
      <c r="Y906" s="150">
        <f t="shared" si="387"/>
        <v>1224.6756525825292</v>
      </c>
      <c r="Z906" s="11">
        <f t="shared" si="388"/>
        <v>-12155.771523795032</v>
      </c>
      <c r="AA906" s="12">
        <f>1/2*'Vehicle data and specs'!$C$6*$D906^2</f>
        <v>79328.493055555533</v>
      </c>
      <c r="AB906" s="113">
        <f t="shared" si="389"/>
        <v>79.328493055555526</v>
      </c>
      <c r="AC906" s="183">
        <f t="shared" si="403"/>
        <v>0.52161064946654789</v>
      </c>
      <c r="AD906" s="42">
        <f t="shared" si="390"/>
        <v>-0.18142296819362311</v>
      </c>
      <c r="AE906" s="42">
        <f t="shared" si="391"/>
        <v>0.18142296819362311</v>
      </c>
      <c r="AF906" s="153">
        <f t="shared" si="404"/>
        <v>0.34018768127292476</v>
      </c>
      <c r="AG906" s="156">
        <f t="shared" si="392"/>
        <v>522.49814839763462</v>
      </c>
      <c r="AH906" s="157">
        <f t="shared" si="393"/>
        <v>0.1451383745548985</v>
      </c>
      <c r="AI906" s="160">
        <f t="shared" si="394"/>
        <v>0</v>
      </c>
      <c r="AJ906" s="13">
        <f t="shared" si="395"/>
        <v>-13.346982987150902</v>
      </c>
      <c r="AK906" s="13">
        <f t="shared" si="396"/>
        <v>13.346982987150902</v>
      </c>
      <c r="AL906" s="161">
        <f t="shared" si="397"/>
        <v>-13.346982987150902</v>
      </c>
    </row>
    <row r="907" spans="1:38" x14ac:dyDescent="0.45">
      <c r="A907" s="45" t="s">
        <v>2</v>
      </c>
      <c r="B907" s="17">
        <v>905</v>
      </c>
      <c r="C907" s="53">
        <v>316</v>
      </c>
      <c r="D907" s="59">
        <f t="shared" si="378"/>
        <v>12.472222222222221</v>
      </c>
      <c r="E907" s="61">
        <v>44.9</v>
      </c>
      <c r="F907" s="83">
        <f t="shared" si="398"/>
        <v>-0.97222222222222221</v>
      </c>
      <c r="G907" s="84">
        <f t="shared" si="399"/>
        <v>-3.5</v>
      </c>
      <c r="H907" s="93">
        <f>SUM($D$2:$D907)</f>
        <v>6827.9166666666706</v>
      </c>
      <c r="I907" s="94">
        <f t="shared" si="400"/>
        <v>11.75</v>
      </c>
      <c r="J907" s="100">
        <f>'Vehicle data and specs'!$C$6*$F907</f>
        <v>-822.5</v>
      </c>
      <c r="K907" s="8">
        <f>'Vehicle data and specs'!$C$6*9.81*'Vehicle data and specs'!$C$17</f>
        <v>82.99260000000001</v>
      </c>
      <c r="L907" s="10">
        <f>(1/2)*'Vehicle data and specs'!$C$20*'Vehicle data and specs'!$C$11*'Vehicle data and specs'!$C$13*$D907^2</f>
        <v>68.123949025848759</v>
      </c>
      <c r="M907" s="101">
        <f t="shared" si="379"/>
        <v>-671.38345097415117</v>
      </c>
      <c r="N907" s="111">
        <f t="shared" si="380"/>
        <v>1</v>
      </c>
      <c r="O907" s="120">
        <f t="shared" si="381"/>
        <v>0</v>
      </c>
      <c r="P907" s="11">
        <f>SUM($O$2:$O907)</f>
        <v>1877798.3380795724</v>
      </c>
      <c r="Q907" s="121">
        <f t="shared" si="382"/>
        <v>1877.7983380795724</v>
      </c>
      <c r="R907" s="133">
        <f t="shared" si="383"/>
        <v>-7888.7555489462766</v>
      </c>
      <c r="S907" s="35">
        <f t="shared" si="401"/>
        <v>7888.7555489462766</v>
      </c>
      <c r="T907" s="35">
        <f t="shared" si="402"/>
        <v>7.8887555489462766</v>
      </c>
      <c r="U907" s="134">
        <f>SUM($R$2:$R907)</f>
        <v>-661011.44104598952</v>
      </c>
      <c r="V907" s="134">
        <f t="shared" si="384"/>
        <v>661011.44104598952</v>
      </c>
      <c r="W907" s="35">
        <f t="shared" si="385"/>
        <v>-661.0114410459895</v>
      </c>
      <c r="X907" s="135">
        <f t="shared" si="386"/>
        <v>661.0114410459895</v>
      </c>
      <c r="Y907" s="150">
        <f t="shared" si="387"/>
        <v>1216.786897033583</v>
      </c>
      <c r="Z907" s="11">
        <f t="shared" si="388"/>
        <v>-7888.7555489462766</v>
      </c>
      <c r="AA907" s="12">
        <f>1/2*'Vehicle data and specs'!$C$6*$D907^2</f>
        <v>65800.326388888876</v>
      </c>
      <c r="AB907" s="113">
        <f t="shared" si="389"/>
        <v>65.800326388888877</v>
      </c>
      <c r="AC907" s="183">
        <f t="shared" si="403"/>
        <v>0.52161064946654789</v>
      </c>
      <c r="AD907" s="42">
        <f t="shared" si="390"/>
        <v>-0.18361428917944153</v>
      </c>
      <c r="AE907" s="42">
        <f t="shared" si="391"/>
        <v>0.18361428917944153</v>
      </c>
      <c r="AF907" s="153">
        <f t="shared" si="404"/>
        <v>0.33799636028710633</v>
      </c>
      <c r="AG907" s="156">
        <f t="shared" si="392"/>
        <v>528.80915283679167</v>
      </c>
      <c r="AH907" s="157">
        <f t="shared" si="393"/>
        <v>0.14689143134355323</v>
      </c>
      <c r="AI907" s="160">
        <f t="shared" si="394"/>
        <v>0</v>
      </c>
      <c r="AJ907" s="13">
        <f t="shared" si="395"/>
        <v>-8.3736435968720517</v>
      </c>
      <c r="AK907" s="13">
        <f t="shared" si="396"/>
        <v>8.3736435968720517</v>
      </c>
      <c r="AL907" s="161">
        <f t="shared" si="397"/>
        <v>-8.3736435968720517</v>
      </c>
    </row>
    <row r="908" spans="1:38" x14ac:dyDescent="0.45">
      <c r="A908" s="45" t="s">
        <v>2</v>
      </c>
      <c r="B908" s="17">
        <v>906</v>
      </c>
      <c r="C908" s="53">
        <v>317</v>
      </c>
      <c r="D908" s="59">
        <f t="shared" si="378"/>
        <v>11.749999999999998</v>
      </c>
      <c r="E908" s="61">
        <v>42.3</v>
      </c>
      <c r="F908" s="83">
        <f t="shared" si="398"/>
        <v>-0.4861111111111111</v>
      </c>
      <c r="G908" s="84">
        <f t="shared" si="399"/>
        <v>-1.75</v>
      </c>
      <c r="H908" s="93">
        <f>SUM($D$2:$D908)</f>
        <v>6839.6666666666706</v>
      </c>
      <c r="I908" s="94">
        <f t="shared" si="400"/>
        <v>11.5</v>
      </c>
      <c r="J908" s="100">
        <f>'Vehicle data and specs'!$C$6*$F908</f>
        <v>-411.25</v>
      </c>
      <c r="K908" s="8">
        <f>'Vehicle data and specs'!$C$6*9.81*'Vehicle data and specs'!$C$17</f>
        <v>82.99260000000001</v>
      </c>
      <c r="L908" s="10">
        <f>(1/2)*'Vehicle data and specs'!$C$20*'Vehicle data and specs'!$C$11*'Vehicle data and specs'!$C$13*$D908^2</f>
        <v>60.462746093749992</v>
      </c>
      <c r="M908" s="101">
        <f t="shared" si="379"/>
        <v>-267.79465390624995</v>
      </c>
      <c r="N908" s="111">
        <f t="shared" si="380"/>
        <v>1</v>
      </c>
      <c r="O908" s="120">
        <f t="shared" si="381"/>
        <v>0</v>
      </c>
      <c r="P908" s="11">
        <f>SUM($O$2:$O908)</f>
        <v>1877798.3380795724</v>
      </c>
      <c r="Q908" s="121">
        <f t="shared" si="382"/>
        <v>1877.7983380795724</v>
      </c>
      <c r="R908" s="133">
        <f t="shared" si="383"/>
        <v>-3079.6385199218744</v>
      </c>
      <c r="S908" s="35">
        <f t="shared" si="401"/>
        <v>3079.6385199218744</v>
      </c>
      <c r="T908" s="35">
        <f t="shared" si="402"/>
        <v>3.0796385199218745</v>
      </c>
      <c r="U908" s="134">
        <f>SUM($R$2:$R908)</f>
        <v>-664091.07956591144</v>
      </c>
      <c r="V908" s="134">
        <f t="shared" si="384"/>
        <v>664091.07956591144</v>
      </c>
      <c r="W908" s="35">
        <f t="shared" si="385"/>
        <v>-664.0910795659114</v>
      </c>
      <c r="X908" s="135">
        <f t="shared" si="386"/>
        <v>664.0910795659114</v>
      </c>
      <c r="Y908" s="150">
        <f t="shared" si="387"/>
        <v>1213.7072585136611</v>
      </c>
      <c r="Z908" s="11">
        <f t="shared" si="388"/>
        <v>-3079.6385199218744</v>
      </c>
      <c r="AA908" s="12">
        <f>1/2*'Vehicle data and specs'!$C$6*$D908^2</f>
        <v>58400.437499999985</v>
      </c>
      <c r="AB908" s="113">
        <f t="shared" si="389"/>
        <v>58.400437499999988</v>
      </c>
      <c r="AC908" s="183">
        <f t="shared" si="403"/>
        <v>0.52161064946654789</v>
      </c>
      <c r="AD908" s="42">
        <f t="shared" si="390"/>
        <v>-0.18446974432386429</v>
      </c>
      <c r="AE908" s="42">
        <f t="shared" si="391"/>
        <v>0.18446974432386429</v>
      </c>
      <c r="AF908" s="153">
        <f t="shared" si="404"/>
        <v>0.33714090514268358</v>
      </c>
      <c r="AG908" s="156">
        <f t="shared" si="392"/>
        <v>531.27286365272914</v>
      </c>
      <c r="AH908" s="157">
        <f t="shared" si="393"/>
        <v>0.14757579545909144</v>
      </c>
      <c r="AI908" s="160">
        <f t="shared" si="394"/>
        <v>0</v>
      </c>
      <c r="AJ908" s="13">
        <f t="shared" si="395"/>
        <v>-3.1465871833984367</v>
      </c>
      <c r="AK908" s="13">
        <f t="shared" si="396"/>
        <v>3.1465871833984367</v>
      </c>
      <c r="AL908" s="161">
        <f t="shared" si="397"/>
        <v>-3.1465871833984367</v>
      </c>
    </row>
    <row r="909" spans="1:38" x14ac:dyDescent="0.45">
      <c r="A909" s="45" t="s">
        <v>2</v>
      </c>
      <c r="B909" s="17">
        <v>907</v>
      </c>
      <c r="C909" s="53">
        <v>318</v>
      </c>
      <c r="D909" s="59">
        <f t="shared" si="378"/>
        <v>11.5</v>
      </c>
      <c r="E909" s="61">
        <v>41.4</v>
      </c>
      <c r="F909" s="83">
        <f t="shared" si="398"/>
        <v>-0.1388888888888889</v>
      </c>
      <c r="G909" s="84">
        <f t="shared" si="399"/>
        <v>-0.5</v>
      </c>
      <c r="H909" s="93">
        <f>SUM($D$2:$D909)</f>
        <v>6851.1666666666706</v>
      </c>
      <c r="I909" s="94">
        <f t="shared" si="400"/>
        <v>11.472222222222626</v>
      </c>
      <c r="J909" s="100">
        <f>'Vehicle data and specs'!$C$6*$F909</f>
        <v>-117.5</v>
      </c>
      <c r="K909" s="8">
        <f>'Vehicle data and specs'!$C$6*9.81*'Vehicle data and specs'!$C$17</f>
        <v>82.99260000000001</v>
      </c>
      <c r="L909" s="10">
        <f>(1/2)*'Vehicle data and specs'!$C$20*'Vehicle data and specs'!$C$11*'Vehicle data and specs'!$C$13*$D909^2</f>
        <v>57.917234375000007</v>
      </c>
      <c r="M909" s="101">
        <f t="shared" si="379"/>
        <v>23.409834375000017</v>
      </c>
      <c r="N909" s="111">
        <f t="shared" si="380"/>
        <v>0</v>
      </c>
      <c r="O909" s="120">
        <f t="shared" si="381"/>
        <v>0</v>
      </c>
      <c r="P909" s="11">
        <f>SUM($O$2:$O909)</f>
        <v>1877798.3380795724</v>
      </c>
      <c r="Q909" s="121">
        <f t="shared" si="382"/>
        <v>1877.7983380795724</v>
      </c>
      <c r="R909" s="133">
        <f t="shared" si="383"/>
        <v>0</v>
      </c>
      <c r="S909" s="35">
        <f t="shared" si="401"/>
        <v>0</v>
      </c>
      <c r="T909" s="35">
        <f t="shared" si="402"/>
        <v>0</v>
      </c>
      <c r="U909" s="134">
        <f>SUM($R$2:$R909)</f>
        <v>-664091.07956591144</v>
      </c>
      <c r="V909" s="134">
        <f t="shared" si="384"/>
        <v>664091.07956591144</v>
      </c>
      <c r="W909" s="35">
        <f t="shared" si="385"/>
        <v>-664.0910795659114</v>
      </c>
      <c r="X909" s="135">
        <f t="shared" si="386"/>
        <v>664.0910795659114</v>
      </c>
      <c r="Y909" s="150">
        <f t="shared" si="387"/>
        <v>1213.7072585136611</v>
      </c>
      <c r="Z909" s="11">
        <f t="shared" si="388"/>
        <v>0</v>
      </c>
      <c r="AA909" s="12">
        <f>1/2*'Vehicle data and specs'!$C$6*$D909^2</f>
        <v>55941.75</v>
      </c>
      <c r="AB909" s="113">
        <f t="shared" si="389"/>
        <v>55.941749999999999</v>
      </c>
      <c r="AC909" s="183">
        <f t="shared" si="403"/>
        <v>0.52161064946654789</v>
      </c>
      <c r="AD909" s="42">
        <f t="shared" si="390"/>
        <v>-0.18446974432386429</v>
      </c>
      <c r="AE909" s="42">
        <f t="shared" si="391"/>
        <v>0.18446974432386429</v>
      </c>
      <c r="AF909" s="153">
        <f t="shared" si="404"/>
        <v>0.33714090514268358</v>
      </c>
      <c r="AG909" s="156">
        <f t="shared" si="392"/>
        <v>531.27286365272914</v>
      </c>
      <c r="AH909" s="157">
        <f t="shared" si="393"/>
        <v>0.14757579545909144</v>
      </c>
      <c r="AI909" s="160">
        <f t="shared" si="394"/>
        <v>0.26921309531250015</v>
      </c>
      <c r="AJ909" s="13">
        <f t="shared" si="395"/>
        <v>0</v>
      </c>
      <c r="AK909" s="13">
        <f t="shared" si="396"/>
        <v>0</v>
      </c>
      <c r="AL909" s="161">
        <f t="shared" si="397"/>
        <v>0.26921309531250015</v>
      </c>
    </row>
    <row r="910" spans="1:38" x14ac:dyDescent="0.45">
      <c r="A910" s="45" t="s">
        <v>2</v>
      </c>
      <c r="B910" s="17">
        <v>908</v>
      </c>
      <c r="C910" s="53">
        <v>319</v>
      </c>
      <c r="D910" s="59">
        <f t="shared" si="378"/>
        <v>11.472222222222221</v>
      </c>
      <c r="E910" s="61">
        <v>41.3</v>
      </c>
      <c r="F910" s="83">
        <f t="shared" si="398"/>
        <v>9.7222222222222612E-2</v>
      </c>
      <c r="G910" s="84">
        <f t="shared" si="399"/>
        <v>0.35000000000000142</v>
      </c>
      <c r="H910" s="93">
        <f>SUM($D$2:$D910)</f>
        <v>6862.6388888888932</v>
      </c>
      <c r="I910" s="94">
        <f t="shared" si="400"/>
        <v>11.694444444444343</v>
      </c>
      <c r="J910" s="100">
        <f>'Vehicle data and specs'!$C$6*$F910</f>
        <v>82.250000000000327</v>
      </c>
      <c r="K910" s="8">
        <f>'Vehicle data and specs'!$C$6*9.81*'Vehicle data and specs'!$C$17</f>
        <v>82.99260000000001</v>
      </c>
      <c r="L910" s="10">
        <f>(1/2)*'Vehicle data and specs'!$C$20*'Vehicle data and specs'!$C$11*'Vehicle data and specs'!$C$13*$D910^2</f>
        <v>57.637778886959872</v>
      </c>
      <c r="M910" s="101">
        <f t="shared" si="379"/>
        <v>222.88037888696019</v>
      </c>
      <c r="N910" s="111">
        <f t="shared" si="380"/>
        <v>0</v>
      </c>
      <c r="O910" s="120">
        <f t="shared" si="381"/>
        <v>2606.4622086502618</v>
      </c>
      <c r="P910" s="11">
        <f>SUM($O$2:$O910)</f>
        <v>1880404.8002882227</v>
      </c>
      <c r="Q910" s="121">
        <f t="shared" si="382"/>
        <v>1880.4048002882228</v>
      </c>
      <c r="R910" s="133">
        <f t="shared" si="383"/>
        <v>0</v>
      </c>
      <c r="S910" s="35">
        <f t="shared" si="401"/>
        <v>0</v>
      </c>
      <c r="T910" s="35">
        <f t="shared" si="402"/>
        <v>0</v>
      </c>
      <c r="U910" s="134">
        <f>SUM($R$2:$R910)</f>
        <v>-664091.07956591144</v>
      </c>
      <c r="V910" s="134">
        <f t="shared" si="384"/>
        <v>664091.07956591144</v>
      </c>
      <c r="W910" s="35">
        <f t="shared" si="385"/>
        <v>-664.0910795659114</v>
      </c>
      <c r="X910" s="135">
        <f t="shared" si="386"/>
        <v>664.0910795659114</v>
      </c>
      <c r="Y910" s="150">
        <f t="shared" si="387"/>
        <v>1216.3137207223112</v>
      </c>
      <c r="Z910" s="11">
        <f t="shared" si="388"/>
        <v>2606.4622086502618</v>
      </c>
      <c r="AA910" s="12">
        <f>1/2*'Vehicle data and specs'!$C$6*$D910^2</f>
        <v>55671.826388888883</v>
      </c>
      <c r="AB910" s="113">
        <f t="shared" si="389"/>
        <v>55.671826388888881</v>
      </c>
      <c r="AC910" s="183">
        <f t="shared" si="403"/>
        <v>0.52233466674672857</v>
      </c>
      <c r="AD910" s="42">
        <f t="shared" si="390"/>
        <v>-0.18446974432386429</v>
      </c>
      <c r="AE910" s="42">
        <f t="shared" si="391"/>
        <v>0.18446974432386429</v>
      </c>
      <c r="AF910" s="153">
        <f t="shared" si="404"/>
        <v>0.33786492242286426</v>
      </c>
      <c r="AG910" s="156">
        <f t="shared" si="392"/>
        <v>531.27286365272914</v>
      </c>
      <c r="AH910" s="157">
        <f t="shared" si="393"/>
        <v>0.14757579545909144</v>
      </c>
      <c r="AI910" s="160">
        <f t="shared" si="394"/>
        <v>2.5569332355642933</v>
      </c>
      <c r="AJ910" s="13">
        <f t="shared" si="395"/>
        <v>0</v>
      </c>
      <c r="AK910" s="13">
        <f t="shared" si="396"/>
        <v>0</v>
      </c>
      <c r="AL910" s="161">
        <f t="shared" si="397"/>
        <v>2.5569332355642933</v>
      </c>
    </row>
    <row r="911" spans="1:38" x14ac:dyDescent="0.45">
      <c r="A911" s="45" t="s">
        <v>2</v>
      </c>
      <c r="B911" s="17">
        <v>909</v>
      </c>
      <c r="C911" s="53">
        <v>320</v>
      </c>
      <c r="D911" s="59">
        <f t="shared" si="378"/>
        <v>11.694444444444445</v>
      </c>
      <c r="E911" s="61">
        <v>42.1</v>
      </c>
      <c r="F911" s="83">
        <f t="shared" si="398"/>
        <v>0.47222222222222299</v>
      </c>
      <c r="G911" s="84">
        <f t="shared" si="399"/>
        <v>1.7000000000000028</v>
      </c>
      <c r="H911" s="93">
        <f>SUM($D$2:$D911)</f>
        <v>6874.3333333333376</v>
      </c>
      <c r="I911" s="94">
        <f t="shared" si="400"/>
        <v>12.41666666666697</v>
      </c>
      <c r="J911" s="100">
        <f>'Vehicle data and specs'!$C$6*$F911</f>
        <v>399.50000000000063</v>
      </c>
      <c r="K911" s="8">
        <f>'Vehicle data and specs'!$C$6*9.81*'Vehicle data and specs'!$C$17</f>
        <v>82.99260000000001</v>
      </c>
      <c r="L911" s="10">
        <f>(1/2)*'Vehicle data and specs'!$C$20*'Vehicle data and specs'!$C$11*'Vehicle data and specs'!$C$13*$D911^2</f>
        <v>59.892346016589521</v>
      </c>
      <c r="M911" s="101">
        <f t="shared" si="379"/>
        <v>542.38494601659011</v>
      </c>
      <c r="N911" s="111">
        <f t="shared" si="380"/>
        <v>0</v>
      </c>
      <c r="O911" s="120">
        <f t="shared" si="381"/>
        <v>6734.6130797061578</v>
      </c>
      <c r="P911" s="11">
        <f>SUM($O$2:$O911)</f>
        <v>1887139.4133679289</v>
      </c>
      <c r="Q911" s="121">
        <f t="shared" si="382"/>
        <v>1887.1394133679289</v>
      </c>
      <c r="R911" s="133">
        <f t="shared" si="383"/>
        <v>0</v>
      </c>
      <c r="S911" s="35">
        <f t="shared" si="401"/>
        <v>0</v>
      </c>
      <c r="T911" s="35">
        <f t="shared" si="402"/>
        <v>0</v>
      </c>
      <c r="U911" s="134">
        <f>SUM($R$2:$R911)</f>
        <v>-664091.07956591144</v>
      </c>
      <c r="V911" s="134">
        <f t="shared" si="384"/>
        <v>664091.07956591144</v>
      </c>
      <c r="W911" s="35">
        <f t="shared" si="385"/>
        <v>-664.0910795659114</v>
      </c>
      <c r="X911" s="135">
        <f t="shared" si="386"/>
        <v>664.0910795659114</v>
      </c>
      <c r="Y911" s="150">
        <f t="shared" si="387"/>
        <v>1223.0483338020176</v>
      </c>
      <c r="Z911" s="11">
        <f t="shared" si="388"/>
        <v>6734.6130797061578</v>
      </c>
      <c r="AA911" s="12">
        <f>1/2*'Vehicle data and specs'!$C$6*$D911^2</f>
        <v>57849.493055555562</v>
      </c>
      <c r="AB911" s="113">
        <f t="shared" si="389"/>
        <v>57.849493055555563</v>
      </c>
      <c r="AC911" s="183">
        <f t="shared" si="403"/>
        <v>0.52420539260220245</v>
      </c>
      <c r="AD911" s="42">
        <f t="shared" si="390"/>
        <v>-0.18446974432386429</v>
      </c>
      <c r="AE911" s="42">
        <f t="shared" si="391"/>
        <v>0.18446974432386429</v>
      </c>
      <c r="AF911" s="153">
        <f t="shared" si="404"/>
        <v>0.33973564827833813</v>
      </c>
      <c r="AG911" s="156">
        <f t="shared" si="392"/>
        <v>531.27286365272914</v>
      </c>
      <c r="AH911" s="157">
        <f t="shared" si="393"/>
        <v>0.14757579545909144</v>
      </c>
      <c r="AI911" s="160">
        <f t="shared" si="394"/>
        <v>6.3428906186940122</v>
      </c>
      <c r="AJ911" s="13">
        <f t="shared" si="395"/>
        <v>0</v>
      </c>
      <c r="AK911" s="13">
        <f t="shared" si="396"/>
        <v>0</v>
      </c>
      <c r="AL911" s="161">
        <f t="shared" si="397"/>
        <v>6.3428906186940122</v>
      </c>
    </row>
    <row r="912" spans="1:38" x14ac:dyDescent="0.45">
      <c r="A912" s="45" t="s">
        <v>2</v>
      </c>
      <c r="B912" s="17">
        <v>910</v>
      </c>
      <c r="C912" s="53">
        <v>321</v>
      </c>
      <c r="D912" s="59">
        <f t="shared" si="378"/>
        <v>12.416666666666668</v>
      </c>
      <c r="E912" s="61">
        <v>44.7</v>
      </c>
      <c r="F912" s="83">
        <f t="shared" si="398"/>
        <v>0.87499999999999956</v>
      </c>
      <c r="G912" s="84">
        <f t="shared" si="399"/>
        <v>3.1499999999999986</v>
      </c>
      <c r="H912" s="93">
        <f>SUM($D$2:$D912)</f>
        <v>6886.7500000000045</v>
      </c>
      <c r="I912" s="94">
        <f t="shared" si="400"/>
        <v>13.444444444444343</v>
      </c>
      <c r="J912" s="100">
        <f>'Vehicle data and specs'!$C$6*$F912</f>
        <v>740.24999999999966</v>
      </c>
      <c r="K912" s="8">
        <f>'Vehicle data and specs'!$C$6*9.81*'Vehicle data and specs'!$C$17</f>
        <v>82.99260000000001</v>
      </c>
      <c r="L912" s="10">
        <f>(1/2)*'Vehicle data and specs'!$C$20*'Vehicle data and specs'!$C$11*'Vehicle data and specs'!$C$13*$D912^2</f>
        <v>67.518405815972244</v>
      </c>
      <c r="M912" s="101">
        <f t="shared" si="379"/>
        <v>890.76100581597188</v>
      </c>
      <c r="N912" s="111">
        <f t="shared" si="380"/>
        <v>0</v>
      </c>
      <c r="O912" s="120">
        <f t="shared" si="381"/>
        <v>11975.786855970198</v>
      </c>
      <c r="P912" s="11">
        <f>SUM($O$2:$O912)</f>
        <v>1899115.2002238992</v>
      </c>
      <c r="Q912" s="121">
        <f t="shared" si="382"/>
        <v>1899.1152002238991</v>
      </c>
      <c r="R912" s="133">
        <f t="shared" si="383"/>
        <v>0</v>
      </c>
      <c r="S912" s="35">
        <f t="shared" si="401"/>
        <v>0</v>
      </c>
      <c r="T912" s="35">
        <f t="shared" si="402"/>
        <v>0</v>
      </c>
      <c r="U912" s="134">
        <f>SUM($R$2:$R912)</f>
        <v>-664091.07956591144</v>
      </c>
      <c r="V912" s="134">
        <f t="shared" si="384"/>
        <v>664091.07956591144</v>
      </c>
      <c r="W912" s="35">
        <f t="shared" si="385"/>
        <v>-664.0910795659114</v>
      </c>
      <c r="X912" s="135">
        <f t="shared" si="386"/>
        <v>664.0910795659114</v>
      </c>
      <c r="Y912" s="150">
        <f t="shared" si="387"/>
        <v>1235.0241206579876</v>
      </c>
      <c r="Z912" s="11">
        <f t="shared" si="388"/>
        <v>11975.786855970198</v>
      </c>
      <c r="AA912" s="12">
        <f>1/2*'Vehicle data and specs'!$C$6*$D912^2</f>
        <v>65215.437500000015</v>
      </c>
      <c r="AB912" s="113">
        <f t="shared" si="389"/>
        <v>65.215437500000021</v>
      </c>
      <c r="AC912" s="183">
        <f t="shared" si="403"/>
        <v>0.52753200006219425</v>
      </c>
      <c r="AD912" s="42">
        <f t="shared" si="390"/>
        <v>-0.18446974432386429</v>
      </c>
      <c r="AE912" s="42">
        <f t="shared" si="391"/>
        <v>0.18446974432386429</v>
      </c>
      <c r="AF912" s="153">
        <f t="shared" si="404"/>
        <v>0.34306225573832994</v>
      </c>
      <c r="AG912" s="156">
        <f t="shared" si="392"/>
        <v>531.27286365272914</v>
      </c>
      <c r="AH912" s="157">
        <f t="shared" si="393"/>
        <v>0.14757579545909144</v>
      </c>
      <c r="AI912" s="160">
        <f t="shared" si="394"/>
        <v>11.060282488881652</v>
      </c>
      <c r="AJ912" s="13">
        <f t="shared" si="395"/>
        <v>0</v>
      </c>
      <c r="AK912" s="13">
        <f t="shared" si="396"/>
        <v>0</v>
      </c>
      <c r="AL912" s="161">
        <f t="shared" si="397"/>
        <v>11.060282488881652</v>
      </c>
    </row>
    <row r="913" spans="1:38" x14ac:dyDescent="0.45">
      <c r="A913" s="45" t="s">
        <v>2</v>
      </c>
      <c r="B913" s="17">
        <v>911</v>
      </c>
      <c r="C913" s="53">
        <v>322</v>
      </c>
      <c r="D913" s="59">
        <f t="shared" si="378"/>
        <v>13.444444444444443</v>
      </c>
      <c r="E913" s="61">
        <v>48.4</v>
      </c>
      <c r="F913" s="83">
        <f t="shared" si="398"/>
        <v>0.93055555555555491</v>
      </c>
      <c r="G913" s="84">
        <f t="shared" si="399"/>
        <v>3.3499999999999979</v>
      </c>
      <c r="H913" s="93">
        <f>SUM($D$2:$D913)</f>
        <v>6900.1944444444489</v>
      </c>
      <c r="I913" s="94">
        <f t="shared" si="400"/>
        <v>14.277777777777374</v>
      </c>
      <c r="J913" s="100">
        <f>'Vehicle data and specs'!$C$6*$F913</f>
        <v>787.24999999999943</v>
      </c>
      <c r="K913" s="8">
        <f>'Vehicle data and specs'!$C$6*9.81*'Vehicle data and specs'!$C$17</f>
        <v>82.99260000000001</v>
      </c>
      <c r="L913" s="10">
        <f>(1/2)*'Vehicle data and specs'!$C$20*'Vehicle data and specs'!$C$11*'Vehicle data and specs'!$C$13*$D913^2</f>
        <v>79.158554783950606</v>
      </c>
      <c r="M913" s="101">
        <f t="shared" si="379"/>
        <v>949.40115478395012</v>
      </c>
      <c r="N913" s="111">
        <f t="shared" si="380"/>
        <v>0</v>
      </c>
      <c r="O913" s="120">
        <f t="shared" si="381"/>
        <v>13555.33870997046</v>
      </c>
      <c r="P913" s="11">
        <f>SUM($O$2:$O913)</f>
        <v>1912670.5389338697</v>
      </c>
      <c r="Q913" s="121">
        <f t="shared" si="382"/>
        <v>1912.6705389338697</v>
      </c>
      <c r="R913" s="133">
        <f t="shared" si="383"/>
        <v>0</v>
      </c>
      <c r="S913" s="35">
        <f t="shared" si="401"/>
        <v>0</v>
      </c>
      <c r="T913" s="35">
        <f t="shared" si="402"/>
        <v>0</v>
      </c>
      <c r="U913" s="134">
        <f>SUM($R$2:$R913)</f>
        <v>-664091.07956591144</v>
      </c>
      <c r="V913" s="134">
        <f t="shared" si="384"/>
        <v>664091.07956591144</v>
      </c>
      <c r="W913" s="35">
        <f t="shared" si="385"/>
        <v>-664.0910795659114</v>
      </c>
      <c r="X913" s="135">
        <f t="shared" si="386"/>
        <v>664.0910795659114</v>
      </c>
      <c r="Y913" s="150">
        <f t="shared" si="387"/>
        <v>1248.5794593679584</v>
      </c>
      <c r="Z913" s="11">
        <f t="shared" si="388"/>
        <v>13555.33870997046</v>
      </c>
      <c r="AA913" s="12">
        <f>1/2*'Vehicle data and specs'!$C$6*$D913^2</f>
        <v>76458.555555555533</v>
      </c>
      <c r="AB913" s="113">
        <f t="shared" si="389"/>
        <v>76.458555555555535</v>
      </c>
      <c r="AC913" s="183">
        <f t="shared" si="403"/>
        <v>0.53129737192607496</v>
      </c>
      <c r="AD913" s="42">
        <f t="shared" si="390"/>
        <v>-0.18446974432386429</v>
      </c>
      <c r="AE913" s="42">
        <f t="shared" si="391"/>
        <v>0.18446974432386429</v>
      </c>
      <c r="AF913" s="153">
        <f t="shared" si="404"/>
        <v>0.34682762760221064</v>
      </c>
      <c r="AG913" s="156">
        <f t="shared" si="392"/>
        <v>531.27286365272914</v>
      </c>
      <c r="AH913" s="157">
        <f t="shared" si="393"/>
        <v>0.14757579545909144</v>
      </c>
      <c r="AI913" s="160">
        <f t="shared" si="394"/>
        <v>12.764171080984218</v>
      </c>
      <c r="AJ913" s="13">
        <f t="shared" si="395"/>
        <v>0</v>
      </c>
      <c r="AK913" s="13">
        <f t="shared" si="396"/>
        <v>0</v>
      </c>
      <c r="AL913" s="161">
        <f t="shared" si="397"/>
        <v>12.764171080984218</v>
      </c>
    </row>
    <row r="914" spans="1:38" x14ac:dyDescent="0.45">
      <c r="A914" s="45" t="s">
        <v>2</v>
      </c>
      <c r="B914" s="17">
        <v>912</v>
      </c>
      <c r="C914" s="53">
        <v>323</v>
      </c>
      <c r="D914" s="59">
        <f t="shared" si="378"/>
        <v>14.277777777777777</v>
      </c>
      <c r="E914" s="61">
        <v>51.4</v>
      </c>
      <c r="F914" s="83">
        <f t="shared" si="398"/>
        <v>0.59722222222222276</v>
      </c>
      <c r="G914" s="84">
        <f t="shared" si="399"/>
        <v>2.1500000000000021</v>
      </c>
      <c r="H914" s="93">
        <f>SUM($D$2:$D914)</f>
        <v>6914.4722222222263</v>
      </c>
      <c r="I914" s="94">
        <f t="shared" si="400"/>
        <v>14.638888888888687</v>
      </c>
      <c r="J914" s="100">
        <f>'Vehicle data and specs'!$C$6*$F914</f>
        <v>505.25000000000045</v>
      </c>
      <c r="K914" s="8">
        <f>'Vehicle data and specs'!$C$6*9.81*'Vehicle data and specs'!$C$17</f>
        <v>82.99260000000001</v>
      </c>
      <c r="L914" s="10">
        <f>(1/2)*'Vehicle data and specs'!$C$20*'Vehicle data and specs'!$C$11*'Vehicle data and specs'!$C$13*$D914^2</f>
        <v>89.275722029320988</v>
      </c>
      <c r="M914" s="101">
        <f t="shared" si="379"/>
        <v>677.51832202932144</v>
      </c>
      <c r="N914" s="111">
        <f t="shared" si="380"/>
        <v>0</v>
      </c>
      <c r="O914" s="120">
        <f t="shared" si="381"/>
        <v>9918.1154363735404</v>
      </c>
      <c r="P914" s="11">
        <f>SUM($O$2:$O914)</f>
        <v>1922588.6543702432</v>
      </c>
      <c r="Q914" s="121">
        <f t="shared" si="382"/>
        <v>1922.5886543702431</v>
      </c>
      <c r="R914" s="133">
        <f t="shared" si="383"/>
        <v>0</v>
      </c>
      <c r="S914" s="35">
        <f t="shared" si="401"/>
        <v>0</v>
      </c>
      <c r="T914" s="35">
        <f t="shared" si="402"/>
        <v>0</v>
      </c>
      <c r="U914" s="134">
        <f>SUM($R$2:$R914)</f>
        <v>-664091.07956591144</v>
      </c>
      <c r="V914" s="134">
        <f t="shared" si="384"/>
        <v>664091.07956591144</v>
      </c>
      <c r="W914" s="35">
        <f t="shared" si="385"/>
        <v>-664.0910795659114</v>
      </c>
      <c r="X914" s="135">
        <f t="shared" si="386"/>
        <v>664.0910795659114</v>
      </c>
      <c r="Y914" s="150">
        <f t="shared" si="387"/>
        <v>1258.4975748043316</v>
      </c>
      <c r="Z914" s="11">
        <f t="shared" si="388"/>
        <v>9918.1154363735404</v>
      </c>
      <c r="AA914" s="12">
        <f>1/2*'Vehicle data and specs'!$C$6*$D914^2</f>
        <v>86230.638888888876</v>
      </c>
      <c r="AB914" s="113">
        <f t="shared" si="389"/>
        <v>86.230638888888876</v>
      </c>
      <c r="AC914" s="183">
        <f t="shared" si="403"/>
        <v>0.53405240399173426</v>
      </c>
      <c r="AD914" s="42">
        <f t="shared" si="390"/>
        <v>-0.18446974432386429</v>
      </c>
      <c r="AE914" s="42">
        <f t="shared" si="391"/>
        <v>0.18446974432386429</v>
      </c>
      <c r="AF914" s="153">
        <f t="shared" si="404"/>
        <v>0.34958265966786994</v>
      </c>
      <c r="AG914" s="156">
        <f t="shared" si="392"/>
        <v>531.27286365272914</v>
      </c>
      <c r="AH914" s="157">
        <f t="shared" si="393"/>
        <v>0.14757579545909144</v>
      </c>
      <c r="AI914" s="160">
        <f t="shared" si="394"/>
        <v>9.6734560423075333</v>
      </c>
      <c r="AJ914" s="13">
        <f t="shared" si="395"/>
        <v>0</v>
      </c>
      <c r="AK914" s="13">
        <f t="shared" si="396"/>
        <v>0</v>
      </c>
      <c r="AL914" s="161">
        <f t="shared" si="397"/>
        <v>9.6734560423075333</v>
      </c>
    </row>
    <row r="915" spans="1:38" x14ac:dyDescent="0.45">
      <c r="A915" s="45" t="s">
        <v>2</v>
      </c>
      <c r="B915" s="17">
        <v>913</v>
      </c>
      <c r="C915" s="53">
        <v>324</v>
      </c>
      <c r="D915" s="59">
        <f t="shared" si="378"/>
        <v>14.638888888888889</v>
      </c>
      <c r="E915" s="61">
        <v>52.7</v>
      </c>
      <c r="F915" s="83">
        <f t="shared" si="398"/>
        <v>0.36111111111111133</v>
      </c>
      <c r="G915" s="84">
        <f t="shared" si="399"/>
        <v>1.3000000000000007</v>
      </c>
      <c r="H915" s="93">
        <f>SUM($D$2:$D915)</f>
        <v>6929.111111111115</v>
      </c>
      <c r="I915" s="94">
        <f t="shared" si="400"/>
        <v>15</v>
      </c>
      <c r="J915" s="100">
        <f>'Vehicle data and specs'!$C$6*$F915</f>
        <v>305.50000000000017</v>
      </c>
      <c r="K915" s="8">
        <f>'Vehicle data and specs'!$C$6*9.81*'Vehicle data and specs'!$C$17</f>
        <v>82.99260000000001</v>
      </c>
      <c r="L915" s="10">
        <f>(1/2)*'Vehicle data and specs'!$C$20*'Vehicle data and specs'!$C$11*'Vehicle data and specs'!$C$13*$D915^2</f>
        <v>93.848722173996933</v>
      </c>
      <c r="M915" s="101">
        <f t="shared" si="379"/>
        <v>482.34132217399707</v>
      </c>
      <c r="N915" s="111">
        <f t="shared" si="380"/>
        <v>0</v>
      </c>
      <c r="O915" s="120">
        <f t="shared" si="381"/>
        <v>7235.1198326099557</v>
      </c>
      <c r="P915" s="11">
        <f>SUM($O$2:$O915)</f>
        <v>1929823.7742028532</v>
      </c>
      <c r="Q915" s="121">
        <f t="shared" si="382"/>
        <v>1929.8237742028532</v>
      </c>
      <c r="R915" s="133">
        <f t="shared" si="383"/>
        <v>0</v>
      </c>
      <c r="S915" s="35">
        <f t="shared" si="401"/>
        <v>0</v>
      </c>
      <c r="T915" s="35">
        <f t="shared" si="402"/>
        <v>0</v>
      </c>
      <c r="U915" s="134">
        <f>SUM($R$2:$R915)</f>
        <v>-664091.07956591144</v>
      </c>
      <c r="V915" s="134">
        <f t="shared" si="384"/>
        <v>664091.07956591144</v>
      </c>
      <c r="W915" s="35">
        <f t="shared" si="385"/>
        <v>-664.0910795659114</v>
      </c>
      <c r="X915" s="135">
        <f t="shared" si="386"/>
        <v>664.0910795659114</v>
      </c>
      <c r="Y915" s="150">
        <f t="shared" si="387"/>
        <v>1265.7326946369417</v>
      </c>
      <c r="Z915" s="11">
        <f t="shared" si="388"/>
        <v>7235.1198326099557</v>
      </c>
      <c r="AA915" s="12">
        <f>1/2*'Vehicle data and specs'!$C$6*$D915^2</f>
        <v>90647.659722222234</v>
      </c>
      <c r="AB915" s="113">
        <f t="shared" si="389"/>
        <v>90.64765972222223</v>
      </c>
      <c r="AC915" s="183">
        <f t="shared" si="403"/>
        <v>0.5360621595007925</v>
      </c>
      <c r="AD915" s="42">
        <f t="shared" si="390"/>
        <v>-0.18446974432386429</v>
      </c>
      <c r="AE915" s="42">
        <f t="shared" si="391"/>
        <v>0.18446974432386429</v>
      </c>
      <c r="AF915" s="153">
        <f t="shared" si="404"/>
        <v>0.35159241517692819</v>
      </c>
      <c r="AG915" s="156">
        <f t="shared" si="392"/>
        <v>531.27286365272914</v>
      </c>
      <c r="AH915" s="157">
        <f t="shared" si="393"/>
        <v>0.14757579545909144</v>
      </c>
      <c r="AI915" s="160">
        <f t="shared" si="394"/>
        <v>7.0609410218249016</v>
      </c>
      <c r="AJ915" s="13">
        <f t="shared" si="395"/>
        <v>0</v>
      </c>
      <c r="AK915" s="13">
        <f t="shared" si="396"/>
        <v>0</v>
      </c>
      <c r="AL915" s="161">
        <f t="shared" si="397"/>
        <v>7.0609410218249016</v>
      </c>
    </row>
    <row r="916" spans="1:38" x14ac:dyDescent="0.45">
      <c r="A916" s="45" t="s">
        <v>2</v>
      </c>
      <c r="B916" s="17">
        <v>914</v>
      </c>
      <c r="C916" s="53">
        <v>325</v>
      </c>
      <c r="D916" s="59">
        <f t="shared" si="378"/>
        <v>15</v>
      </c>
      <c r="E916" s="61">
        <v>54</v>
      </c>
      <c r="F916" s="83">
        <f t="shared" si="398"/>
        <v>0.59722222222222177</v>
      </c>
      <c r="G916" s="84">
        <f t="shared" si="399"/>
        <v>2.1499999999999986</v>
      </c>
      <c r="H916" s="93">
        <f>SUM($D$2:$D916)</f>
        <v>6944.111111111115</v>
      </c>
      <c r="I916" s="94">
        <f t="shared" si="400"/>
        <v>15.83333333333303</v>
      </c>
      <c r="J916" s="100">
        <f>'Vehicle data and specs'!$C$6*$F916</f>
        <v>505.2499999999996</v>
      </c>
      <c r="K916" s="8">
        <f>'Vehicle data and specs'!$C$6*9.81*'Vehicle data and specs'!$C$17</f>
        <v>82.99260000000001</v>
      </c>
      <c r="L916" s="10">
        <f>(1/2)*'Vehicle data and specs'!$C$20*'Vehicle data and specs'!$C$11*'Vehicle data and specs'!$C$13*$D916^2</f>
        <v>98.535937500000003</v>
      </c>
      <c r="M916" s="101">
        <f t="shared" si="379"/>
        <v>686.77853749999963</v>
      </c>
      <c r="N916" s="111">
        <f t="shared" si="380"/>
        <v>0</v>
      </c>
      <c r="O916" s="120">
        <f t="shared" si="381"/>
        <v>10873.993510416452</v>
      </c>
      <c r="P916" s="11">
        <f>SUM($O$2:$O916)</f>
        <v>1940697.7677132697</v>
      </c>
      <c r="Q916" s="121">
        <f t="shared" si="382"/>
        <v>1940.6977677132697</v>
      </c>
      <c r="R916" s="133">
        <f t="shared" si="383"/>
        <v>0</v>
      </c>
      <c r="S916" s="35">
        <f t="shared" si="401"/>
        <v>0</v>
      </c>
      <c r="T916" s="35">
        <f t="shared" si="402"/>
        <v>0</v>
      </c>
      <c r="U916" s="134">
        <f>SUM($R$2:$R916)</f>
        <v>-664091.07956591144</v>
      </c>
      <c r="V916" s="134">
        <f t="shared" si="384"/>
        <v>664091.07956591144</v>
      </c>
      <c r="W916" s="35">
        <f t="shared" si="385"/>
        <v>-664.0910795659114</v>
      </c>
      <c r="X916" s="135">
        <f t="shared" si="386"/>
        <v>664.0910795659114</v>
      </c>
      <c r="Y916" s="150">
        <f t="shared" si="387"/>
        <v>1276.6066881473585</v>
      </c>
      <c r="Z916" s="11">
        <f t="shared" si="388"/>
        <v>10873.993510416452</v>
      </c>
      <c r="AA916" s="12">
        <f>1/2*'Vehicle data and specs'!$C$6*$D916^2</f>
        <v>95175</v>
      </c>
      <c r="AB916" s="113">
        <f t="shared" si="389"/>
        <v>95.174999999999997</v>
      </c>
      <c r="AC916" s="183">
        <f t="shared" si="403"/>
        <v>0.53908271325368606</v>
      </c>
      <c r="AD916" s="42">
        <f t="shared" si="390"/>
        <v>-0.18446974432386429</v>
      </c>
      <c r="AE916" s="42">
        <f t="shared" si="391"/>
        <v>0.18446974432386429</v>
      </c>
      <c r="AF916" s="153">
        <f t="shared" si="404"/>
        <v>0.35461296892982175</v>
      </c>
      <c r="AG916" s="156">
        <f t="shared" si="392"/>
        <v>531.27286365272914</v>
      </c>
      <c r="AH916" s="157">
        <f t="shared" si="393"/>
        <v>0.14757579545909144</v>
      </c>
      <c r="AI916" s="160">
        <f t="shared" si="394"/>
        <v>10.301678062499994</v>
      </c>
      <c r="AJ916" s="13">
        <f t="shared" si="395"/>
        <v>0</v>
      </c>
      <c r="AK916" s="13">
        <f t="shared" si="396"/>
        <v>0</v>
      </c>
      <c r="AL916" s="161">
        <f t="shared" si="397"/>
        <v>10.301678062499994</v>
      </c>
    </row>
    <row r="917" spans="1:38" x14ac:dyDescent="0.45">
      <c r="A917" s="45" t="s">
        <v>2</v>
      </c>
      <c r="B917" s="17">
        <v>915</v>
      </c>
      <c r="C917" s="53">
        <v>326</v>
      </c>
      <c r="D917" s="59">
        <f t="shared" si="378"/>
        <v>15.833333333333332</v>
      </c>
      <c r="E917" s="61">
        <v>57</v>
      </c>
      <c r="F917" s="83">
        <f t="shared" si="398"/>
        <v>0.56944444444444464</v>
      </c>
      <c r="G917" s="84">
        <f t="shared" si="399"/>
        <v>2.0500000000000007</v>
      </c>
      <c r="H917" s="93">
        <f>SUM($D$2:$D917)</f>
        <v>6959.944444444448</v>
      </c>
      <c r="I917" s="94">
        <f t="shared" si="400"/>
        <v>16.138888888888687</v>
      </c>
      <c r="J917" s="100">
        <f>'Vehicle data and specs'!$C$6*$F917</f>
        <v>481.75000000000017</v>
      </c>
      <c r="K917" s="8">
        <f>'Vehicle data and specs'!$C$6*9.81*'Vehicle data and specs'!$C$17</f>
        <v>82.99260000000001</v>
      </c>
      <c r="L917" s="10">
        <f>(1/2)*'Vehicle data and specs'!$C$20*'Vehicle data and specs'!$C$11*'Vehicle data and specs'!$C$13*$D917^2</f>
        <v>109.78849826388888</v>
      </c>
      <c r="M917" s="101">
        <f t="shared" si="379"/>
        <v>674.53109826388902</v>
      </c>
      <c r="N917" s="111">
        <f t="shared" si="380"/>
        <v>0</v>
      </c>
      <c r="O917" s="120">
        <f t="shared" si="381"/>
        <v>10886.182446980962</v>
      </c>
      <c r="P917" s="11">
        <f>SUM($O$2:$O917)</f>
        <v>1951583.9501602505</v>
      </c>
      <c r="Q917" s="121">
        <f t="shared" si="382"/>
        <v>1951.5839501602504</v>
      </c>
      <c r="R917" s="133">
        <f t="shared" si="383"/>
        <v>0</v>
      </c>
      <c r="S917" s="35">
        <f t="shared" si="401"/>
        <v>0</v>
      </c>
      <c r="T917" s="35">
        <f t="shared" si="402"/>
        <v>0</v>
      </c>
      <c r="U917" s="134">
        <f>SUM($R$2:$R917)</f>
        <v>-664091.07956591144</v>
      </c>
      <c r="V917" s="134">
        <f t="shared" si="384"/>
        <v>664091.07956591144</v>
      </c>
      <c r="W917" s="35">
        <f t="shared" si="385"/>
        <v>-664.0910795659114</v>
      </c>
      <c r="X917" s="135">
        <f t="shared" si="386"/>
        <v>664.0910795659114</v>
      </c>
      <c r="Y917" s="150">
        <f t="shared" si="387"/>
        <v>1287.4928705943389</v>
      </c>
      <c r="Z917" s="11">
        <f t="shared" si="388"/>
        <v>10886.182446980962</v>
      </c>
      <c r="AA917" s="12">
        <f>1/2*'Vehicle data and specs'!$C$6*$D917^2</f>
        <v>106043.74999999999</v>
      </c>
      <c r="AB917" s="113">
        <f t="shared" si="389"/>
        <v>106.04374999999999</v>
      </c>
      <c r="AC917" s="183">
        <f t="shared" si="403"/>
        <v>0.54210665282229176</v>
      </c>
      <c r="AD917" s="42">
        <f t="shared" si="390"/>
        <v>-0.18446974432386429</v>
      </c>
      <c r="AE917" s="42">
        <f t="shared" si="391"/>
        <v>0.18446974432386429</v>
      </c>
      <c r="AF917" s="153">
        <f t="shared" si="404"/>
        <v>0.35763690849842744</v>
      </c>
      <c r="AG917" s="156">
        <f t="shared" si="392"/>
        <v>531.27286365272914</v>
      </c>
      <c r="AH917" s="157">
        <f t="shared" si="393"/>
        <v>0.14757579545909144</v>
      </c>
      <c r="AI917" s="160">
        <f t="shared" si="394"/>
        <v>10.680075722511576</v>
      </c>
      <c r="AJ917" s="13">
        <f t="shared" si="395"/>
        <v>0</v>
      </c>
      <c r="AK917" s="13">
        <f t="shared" si="396"/>
        <v>0</v>
      </c>
      <c r="AL917" s="161">
        <f t="shared" si="397"/>
        <v>10.680075722511576</v>
      </c>
    </row>
    <row r="918" spans="1:38" x14ac:dyDescent="0.45">
      <c r="A918" s="45" t="s">
        <v>2</v>
      </c>
      <c r="B918" s="17">
        <v>916</v>
      </c>
      <c r="C918" s="53">
        <v>327</v>
      </c>
      <c r="D918" s="59">
        <f t="shared" si="378"/>
        <v>16.138888888888889</v>
      </c>
      <c r="E918" s="61">
        <v>58.1</v>
      </c>
      <c r="F918" s="83">
        <f t="shared" si="398"/>
        <v>0.30555555555555597</v>
      </c>
      <c r="G918" s="84">
        <f t="shared" si="399"/>
        <v>1.1000000000000014</v>
      </c>
      <c r="H918" s="93">
        <f>SUM($D$2:$D918)</f>
        <v>6976.0833333333367</v>
      </c>
      <c r="I918" s="94">
        <f t="shared" si="400"/>
        <v>16.444444444444343</v>
      </c>
      <c r="J918" s="100">
        <f>'Vehicle data and specs'!$C$6*$F918</f>
        <v>258.50000000000034</v>
      </c>
      <c r="K918" s="8">
        <f>'Vehicle data and specs'!$C$6*9.81*'Vehicle data and specs'!$C$17</f>
        <v>82.99260000000001</v>
      </c>
      <c r="L918" s="10">
        <f>(1/2)*'Vehicle data and specs'!$C$20*'Vehicle data and specs'!$C$11*'Vehicle data and specs'!$C$13*$D918^2</f>
        <v>114.06683675733026</v>
      </c>
      <c r="M918" s="101">
        <f t="shared" si="379"/>
        <v>455.55943675733067</v>
      </c>
      <c r="N918" s="111">
        <f t="shared" si="380"/>
        <v>0</v>
      </c>
      <c r="O918" s="120">
        <f t="shared" si="381"/>
        <v>7491.4218488982806</v>
      </c>
      <c r="P918" s="11">
        <f>SUM($O$2:$O918)</f>
        <v>1959075.3720091488</v>
      </c>
      <c r="Q918" s="121">
        <f t="shared" si="382"/>
        <v>1959.0753720091489</v>
      </c>
      <c r="R918" s="133">
        <f t="shared" si="383"/>
        <v>0</v>
      </c>
      <c r="S918" s="35">
        <f t="shared" si="401"/>
        <v>0</v>
      </c>
      <c r="T918" s="35">
        <f t="shared" si="402"/>
        <v>0</v>
      </c>
      <c r="U918" s="134">
        <f>SUM($R$2:$R918)</f>
        <v>-664091.07956591144</v>
      </c>
      <c r="V918" s="134">
        <f t="shared" si="384"/>
        <v>664091.07956591144</v>
      </c>
      <c r="W918" s="35">
        <f t="shared" si="385"/>
        <v>-664.0910795659114</v>
      </c>
      <c r="X918" s="135">
        <f t="shared" si="386"/>
        <v>664.0910795659114</v>
      </c>
      <c r="Y918" s="150">
        <f t="shared" si="387"/>
        <v>1294.9842924432373</v>
      </c>
      <c r="Z918" s="11">
        <f t="shared" si="388"/>
        <v>7491.4218488982806</v>
      </c>
      <c r="AA918" s="12">
        <f>1/2*'Vehicle data and specs'!$C$6*$D918^2</f>
        <v>110176.15972222223</v>
      </c>
      <c r="AB918" s="113">
        <f t="shared" si="389"/>
        <v>110.17615972222224</v>
      </c>
      <c r="AC918" s="183">
        <f t="shared" si="403"/>
        <v>0.54418760333587468</v>
      </c>
      <c r="AD918" s="42">
        <f t="shared" si="390"/>
        <v>-0.18446974432386429</v>
      </c>
      <c r="AE918" s="42">
        <f t="shared" si="391"/>
        <v>0.18446974432386429</v>
      </c>
      <c r="AF918" s="153">
        <f t="shared" si="404"/>
        <v>0.35971785901201037</v>
      </c>
      <c r="AG918" s="156">
        <f t="shared" si="392"/>
        <v>531.27286365272914</v>
      </c>
      <c r="AH918" s="157">
        <f t="shared" si="393"/>
        <v>0.14757579545909144</v>
      </c>
      <c r="AI918" s="160">
        <f t="shared" si="394"/>
        <v>7.3522231321113649</v>
      </c>
      <c r="AJ918" s="13">
        <f t="shared" si="395"/>
        <v>0</v>
      </c>
      <c r="AK918" s="13">
        <f t="shared" si="396"/>
        <v>0</v>
      </c>
      <c r="AL918" s="161">
        <f t="shared" si="397"/>
        <v>7.3522231321113649</v>
      </c>
    </row>
    <row r="919" spans="1:38" x14ac:dyDescent="0.45">
      <c r="A919" s="45" t="s">
        <v>2</v>
      </c>
      <c r="B919" s="17">
        <v>917</v>
      </c>
      <c r="C919" s="53">
        <v>328</v>
      </c>
      <c r="D919" s="59">
        <f t="shared" si="378"/>
        <v>16.444444444444446</v>
      </c>
      <c r="E919" s="61">
        <v>59.2</v>
      </c>
      <c r="F919" s="83">
        <f t="shared" si="398"/>
        <v>0.12499999999999981</v>
      </c>
      <c r="G919" s="84">
        <f t="shared" si="399"/>
        <v>0.44999999999999929</v>
      </c>
      <c r="H919" s="93">
        <f>SUM($D$2:$D919)</f>
        <v>6992.527777777781</v>
      </c>
      <c r="I919" s="94">
        <f t="shared" si="400"/>
        <v>16.388888888888687</v>
      </c>
      <c r="J919" s="100">
        <f>'Vehicle data and specs'!$C$6*$F919</f>
        <v>105.74999999999983</v>
      </c>
      <c r="K919" s="8">
        <f>'Vehicle data and specs'!$C$6*9.81*'Vehicle data and specs'!$C$17</f>
        <v>82.99260000000001</v>
      </c>
      <c r="L919" s="10">
        <f>(1/2)*'Vehicle data and specs'!$C$20*'Vehicle data and specs'!$C$11*'Vehicle data and specs'!$C$13*$D919^2</f>
        <v>118.42695061728398</v>
      </c>
      <c r="M919" s="101">
        <f t="shared" si="379"/>
        <v>307.16955061728379</v>
      </c>
      <c r="N919" s="111">
        <f t="shared" si="380"/>
        <v>0</v>
      </c>
      <c r="O919" s="120">
        <f t="shared" si="381"/>
        <v>5034.1676351165333</v>
      </c>
      <c r="P919" s="11">
        <f>SUM($O$2:$O919)</f>
        <v>1964109.5396442653</v>
      </c>
      <c r="Q919" s="121">
        <f t="shared" si="382"/>
        <v>1964.1095396442654</v>
      </c>
      <c r="R919" s="133">
        <f t="shared" si="383"/>
        <v>0</v>
      </c>
      <c r="S919" s="35">
        <f t="shared" si="401"/>
        <v>0</v>
      </c>
      <c r="T919" s="35">
        <f t="shared" si="402"/>
        <v>0</v>
      </c>
      <c r="U919" s="134">
        <f>SUM($R$2:$R919)</f>
        <v>-664091.07956591144</v>
      </c>
      <c r="V919" s="134">
        <f t="shared" si="384"/>
        <v>664091.07956591144</v>
      </c>
      <c r="W919" s="35">
        <f t="shared" si="385"/>
        <v>-664.0910795659114</v>
      </c>
      <c r="X919" s="135">
        <f t="shared" si="386"/>
        <v>664.0910795659114</v>
      </c>
      <c r="Y919" s="150">
        <f t="shared" si="387"/>
        <v>1300.0184600783541</v>
      </c>
      <c r="Z919" s="11">
        <f t="shared" si="388"/>
        <v>5034.1676351165333</v>
      </c>
      <c r="AA919" s="12">
        <f>1/2*'Vehicle data and specs'!$C$6*$D919^2</f>
        <v>114387.55555555558</v>
      </c>
      <c r="AB919" s="113">
        <f t="shared" si="389"/>
        <v>114.38755555555558</v>
      </c>
      <c r="AC919" s="183">
        <f t="shared" si="403"/>
        <v>0.54558598323451812</v>
      </c>
      <c r="AD919" s="42">
        <f t="shared" si="390"/>
        <v>-0.18446974432386429</v>
      </c>
      <c r="AE919" s="42">
        <f t="shared" si="391"/>
        <v>0.18446974432386429</v>
      </c>
      <c r="AF919" s="153">
        <f t="shared" si="404"/>
        <v>0.36111623891065381</v>
      </c>
      <c r="AG919" s="156">
        <f t="shared" si="392"/>
        <v>531.27286365272914</v>
      </c>
      <c r="AH919" s="157">
        <f t="shared" si="393"/>
        <v>0.14757579545909144</v>
      </c>
      <c r="AI919" s="160">
        <f t="shared" si="394"/>
        <v>5.0512326101508895</v>
      </c>
      <c r="AJ919" s="13">
        <f t="shared" si="395"/>
        <v>0</v>
      </c>
      <c r="AK919" s="13">
        <f t="shared" si="396"/>
        <v>0</v>
      </c>
      <c r="AL919" s="161">
        <f t="shared" si="397"/>
        <v>5.0512326101508895</v>
      </c>
    </row>
    <row r="920" spans="1:38" x14ac:dyDescent="0.45">
      <c r="A920" s="45" t="s">
        <v>2</v>
      </c>
      <c r="B920" s="17">
        <v>918</v>
      </c>
      <c r="C920" s="53">
        <v>329</v>
      </c>
      <c r="D920" s="59">
        <f t="shared" si="378"/>
        <v>16.388888888888889</v>
      </c>
      <c r="E920" s="61">
        <v>59</v>
      </c>
      <c r="F920" s="83">
        <f t="shared" si="398"/>
        <v>-1.3888888888889086E-2</v>
      </c>
      <c r="G920" s="84">
        <f t="shared" si="399"/>
        <v>-5.0000000000000711E-2</v>
      </c>
      <c r="H920" s="93">
        <f>SUM($D$2:$D920)</f>
        <v>7008.9166666666697</v>
      </c>
      <c r="I920" s="94">
        <f t="shared" si="400"/>
        <v>16.41666666666697</v>
      </c>
      <c r="J920" s="100">
        <f>'Vehicle data and specs'!$C$6*$F920</f>
        <v>-11.750000000000167</v>
      </c>
      <c r="K920" s="8">
        <f>'Vehicle data and specs'!$C$6*9.81*'Vehicle data and specs'!$C$17</f>
        <v>82.99260000000001</v>
      </c>
      <c r="L920" s="10">
        <f>(1/2)*'Vehicle data and specs'!$C$20*'Vehicle data and specs'!$C$11*'Vehicle data and specs'!$C$13*$D920^2</f>
        <v>117.62812017746914</v>
      </c>
      <c r="M920" s="101">
        <f t="shared" si="379"/>
        <v>188.87072017746897</v>
      </c>
      <c r="N920" s="111">
        <f t="shared" si="380"/>
        <v>0</v>
      </c>
      <c r="O920" s="120">
        <f t="shared" si="381"/>
        <v>0</v>
      </c>
      <c r="P920" s="11">
        <f>SUM($O$2:$O920)</f>
        <v>1964109.5396442653</v>
      </c>
      <c r="Q920" s="121">
        <f t="shared" si="382"/>
        <v>1964.1095396442654</v>
      </c>
      <c r="R920" s="133">
        <f t="shared" si="383"/>
        <v>0</v>
      </c>
      <c r="S920" s="35">
        <f t="shared" si="401"/>
        <v>0</v>
      </c>
      <c r="T920" s="35">
        <f t="shared" si="402"/>
        <v>0</v>
      </c>
      <c r="U920" s="134">
        <f>SUM($R$2:$R920)</f>
        <v>-664091.07956591144</v>
      </c>
      <c r="V920" s="134">
        <f t="shared" si="384"/>
        <v>664091.07956591144</v>
      </c>
      <c r="W920" s="35">
        <f t="shared" si="385"/>
        <v>-664.0910795659114</v>
      </c>
      <c r="X920" s="135">
        <f t="shared" si="386"/>
        <v>664.0910795659114</v>
      </c>
      <c r="Y920" s="150">
        <f t="shared" si="387"/>
        <v>1300.0184600783541</v>
      </c>
      <c r="Z920" s="11">
        <f t="shared" si="388"/>
        <v>0</v>
      </c>
      <c r="AA920" s="12">
        <f>1/2*'Vehicle data and specs'!$C$6*$D920^2</f>
        <v>113615.97222222222</v>
      </c>
      <c r="AB920" s="113">
        <f t="shared" si="389"/>
        <v>113.61597222222223</v>
      </c>
      <c r="AC920" s="183">
        <f t="shared" si="403"/>
        <v>0.54558598323451812</v>
      </c>
      <c r="AD920" s="42">
        <f t="shared" si="390"/>
        <v>-0.18446974432386429</v>
      </c>
      <c r="AE920" s="42">
        <f t="shared" si="391"/>
        <v>0.18446974432386429</v>
      </c>
      <c r="AF920" s="153">
        <f t="shared" si="404"/>
        <v>0.36111623891065381</v>
      </c>
      <c r="AG920" s="156">
        <f t="shared" si="392"/>
        <v>531.27286365272914</v>
      </c>
      <c r="AH920" s="157">
        <f t="shared" si="393"/>
        <v>0.14757579545909144</v>
      </c>
      <c r="AI920" s="160">
        <f t="shared" si="394"/>
        <v>3.0953812473529636</v>
      </c>
      <c r="AJ920" s="13">
        <f t="shared" si="395"/>
        <v>0</v>
      </c>
      <c r="AK920" s="13">
        <f t="shared" si="396"/>
        <v>0</v>
      </c>
      <c r="AL920" s="161">
        <f t="shared" si="397"/>
        <v>3.0953812473529636</v>
      </c>
    </row>
    <row r="921" spans="1:38" x14ac:dyDescent="0.45">
      <c r="A921" s="45" t="s">
        <v>2</v>
      </c>
      <c r="B921" s="17">
        <v>919</v>
      </c>
      <c r="C921" s="53">
        <v>330</v>
      </c>
      <c r="D921" s="59">
        <f t="shared" si="378"/>
        <v>16.416666666666668</v>
      </c>
      <c r="E921" s="61">
        <v>59.1</v>
      </c>
      <c r="F921" s="83">
        <f t="shared" si="398"/>
        <v>6.9444444444444448E-2</v>
      </c>
      <c r="G921" s="84">
        <f t="shared" si="399"/>
        <v>0.25</v>
      </c>
      <c r="H921" s="93">
        <f>SUM($D$2:$D921)</f>
        <v>7025.3333333333367</v>
      </c>
      <c r="I921" s="94">
        <f t="shared" si="400"/>
        <v>16.527777777777374</v>
      </c>
      <c r="J921" s="100">
        <f>'Vehicle data and specs'!$C$6*$F921</f>
        <v>58.75</v>
      </c>
      <c r="K921" s="8">
        <f>'Vehicle data and specs'!$C$6*9.81*'Vehicle data and specs'!$C$17</f>
        <v>82.99260000000001</v>
      </c>
      <c r="L921" s="10">
        <f>(1/2)*'Vehicle data and specs'!$C$20*'Vehicle data and specs'!$C$11*'Vehicle data and specs'!$C$13*$D921^2</f>
        <v>118.0271974826389</v>
      </c>
      <c r="M921" s="101">
        <f t="shared" si="379"/>
        <v>259.76979748263892</v>
      </c>
      <c r="N921" s="111">
        <f t="shared" si="380"/>
        <v>0</v>
      </c>
      <c r="O921" s="120">
        <f t="shared" si="381"/>
        <v>4293.4174861712881</v>
      </c>
      <c r="P921" s="11">
        <f>SUM($O$2:$O921)</f>
        <v>1968402.9571304366</v>
      </c>
      <c r="Q921" s="121">
        <f t="shared" si="382"/>
        <v>1968.4029571304366</v>
      </c>
      <c r="R921" s="133">
        <f t="shared" si="383"/>
        <v>0</v>
      </c>
      <c r="S921" s="35">
        <f t="shared" si="401"/>
        <v>0</v>
      </c>
      <c r="T921" s="35">
        <f t="shared" si="402"/>
        <v>0</v>
      </c>
      <c r="U921" s="134">
        <f>SUM($R$2:$R921)</f>
        <v>-664091.07956591144</v>
      </c>
      <c r="V921" s="134">
        <f t="shared" si="384"/>
        <v>664091.07956591144</v>
      </c>
      <c r="W921" s="35">
        <f t="shared" si="385"/>
        <v>-664.0910795659114</v>
      </c>
      <c r="X921" s="135">
        <f t="shared" si="386"/>
        <v>664.0910795659114</v>
      </c>
      <c r="Y921" s="150">
        <f t="shared" si="387"/>
        <v>1304.3118775645253</v>
      </c>
      <c r="Z921" s="11">
        <f t="shared" si="388"/>
        <v>4293.4174861712881</v>
      </c>
      <c r="AA921" s="12">
        <f>1/2*'Vehicle data and specs'!$C$6*$D921^2</f>
        <v>114001.4375</v>
      </c>
      <c r="AB921" s="113">
        <f t="shared" si="389"/>
        <v>114.00143749999999</v>
      </c>
      <c r="AC921" s="183">
        <f t="shared" si="403"/>
        <v>0.54677859920289906</v>
      </c>
      <c r="AD921" s="42">
        <f t="shared" si="390"/>
        <v>-0.18446974432386429</v>
      </c>
      <c r="AE921" s="42">
        <f t="shared" si="391"/>
        <v>0.18446974432386429</v>
      </c>
      <c r="AF921" s="153">
        <f t="shared" si="404"/>
        <v>0.36230885487903475</v>
      </c>
      <c r="AG921" s="156">
        <f t="shared" si="392"/>
        <v>531.27286365272914</v>
      </c>
      <c r="AH921" s="157">
        <f t="shared" si="393"/>
        <v>0.14757579545909144</v>
      </c>
      <c r="AI921" s="160">
        <f t="shared" si="394"/>
        <v>4.2645541753399892</v>
      </c>
      <c r="AJ921" s="13">
        <f t="shared" si="395"/>
        <v>0</v>
      </c>
      <c r="AK921" s="13">
        <f t="shared" si="396"/>
        <v>0</v>
      </c>
      <c r="AL921" s="161">
        <f t="shared" si="397"/>
        <v>4.2645541753399892</v>
      </c>
    </row>
    <row r="922" spans="1:38" x14ac:dyDescent="0.45">
      <c r="A922" s="45" t="s">
        <v>2</v>
      </c>
      <c r="B922" s="17">
        <v>920</v>
      </c>
      <c r="C922" s="53">
        <v>331</v>
      </c>
      <c r="D922" s="59">
        <f t="shared" si="378"/>
        <v>16.527777777777779</v>
      </c>
      <c r="E922" s="61">
        <v>59.5</v>
      </c>
      <c r="F922" s="83">
        <f t="shared" si="398"/>
        <v>0.19444444444444425</v>
      </c>
      <c r="G922" s="84">
        <f t="shared" si="399"/>
        <v>0.69999999999999929</v>
      </c>
      <c r="H922" s="93">
        <f>SUM($D$2:$D922)</f>
        <v>7041.861111111114</v>
      </c>
      <c r="I922" s="94">
        <f t="shared" si="400"/>
        <v>16.805555555555657</v>
      </c>
      <c r="J922" s="100">
        <f>'Vehicle data and specs'!$C$6*$F922</f>
        <v>164.49999999999983</v>
      </c>
      <c r="K922" s="8">
        <f>'Vehicle data and specs'!$C$6*9.81*'Vehicle data and specs'!$C$17</f>
        <v>82.99260000000001</v>
      </c>
      <c r="L922" s="10">
        <f>(1/2)*'Vehicle data and specs'!$C$20*'Vehicle data and specs'!$C$11*'Vehicle data and specs'!$C$13*$D922^2</f>
        <v>119.63026499807101</v>
      </c>
      <c r="M922" s="101">
        <f t="shared" si="379"/>
        <v>367.12286499807084</v>
      </c>
      <c r="N922" s="111">
        <f t="shared" si="380"/>
        <v>0</v>
      </c>
      <c r="O922" s="120">
        <f t="shared" si="381"/>
        <v>6169.703703439839</v>
      </c>
      <c r="P922" s="11">
        <f>SUM($O$2:$O922)</f>
        <v>1974572.6608338763</v>
      </c>
      <c r="Q922" s="121">
        <f t="shared" si="382"/>
        <v>1974.5726608338764</v>
      </c>
      <c r="R922" s="133">
        <f t="shared" si="383"/>
        <v>0</v>
      </c>
      <c r="S922" s="35">
        <f t="shared" si="401"/>
        <v>0</v>
      </c>
      <c r="T922" s="35">
        <f t="shared" si="402"/>
        <v>0</v>
      </c>
      <c r="U922" s="134">
        <f>SUM($R$2:$R922)</f>
        <v>-664091.07956591144</v>
      </c>
      <c r="V922" s="134">
        <f t="shared" si="384"/>
        <v>664091.07956591144</v>
      </c>
      <c r="W922" s="35">
        <f t="shared" si="385"/>
        <v>-664.0910795659114</v>
      </c>
      <c r="X922" s="135">
        <f t="shared" si="386"/>
        <v>664.0910795659114</v>
      </c>
      <c r="Y922" s="150">
        <f t="shared" si="387"/>
        <v>1310.4815812679649</v>
      </c>
      <c r="Z922" s="11">
        <f t="shared" si="388"/>
        <v>6169.703703439839</v>
      </c>
      <c r="AA922" s="12">
        <f>1/2*'Vehicle data and specs'!$C$6*$D922^2</f>
        <v>115549.82638888891</v>
      </c>
      <c r="AB922" s="113">
        <f t="shared" si="389"/>
        <v>115.5498263888889</v>
      </c>
      <c r="AC922" s="183">
        <f t="shared" si="403"/>
        <v>0.54849240578718794</v>
      </c>
      <c r="AD922" s="42">
        <f t="shared" si="390"/>
        <v>-0.18446974432386429</v>
      </c>
      <c r="AE922" s="42">
        <f t="shared" si="391"/>
        <v>0.18446974432386429</v>
      </c>
      <c r="AF922" s="153">
        <f t="shared" si="404"/>
        <v>0.36402266146332363</v>
      </c>
      <c r="AG922" s="156">
        <f t="shared" si="392"/>
        <v>531.27286365272914</v>
      </c>
      <c r="AH922" s="157">
        <f t="shared" si="393"/>
        <v>0.14757579545909144</v>
      </c>
      <c r="AI922" s="160">
        <f t="shared" si="394"/>
        <v>6.0677251298292267</v>
      </c>
      <c r="AJ922" s="13">
        <f t="shared" si="395"/>
        <v>0</v>
      </c>
      <c r="AK922" s="13">
        <f t="shared" si="396"/>
        <v>0</v>
      </c>
      <c r="AL922" s="161">
        <f t="shared" si="397"/>
        <v>6.0677251298292267</v>
      </c>
    </row>
    <row r="923" spans="1:38" x14ac:dyDescent="0.45">
      <c r="A923" s="45" t="s">
        <v>2</v>
      </c>
      <c r="B923" s="17">
        <v>921</v>
      </c>
      <c r="C923" s="53">
        <v>332</v>
      </c>
      <c r="D923" s="59">
        <f t="shared" si="378"/>
        <v>16.805555555555554</v>
      </c>
      <c r="E923" s="61">
        <v>60.5</v>
      </c>
      <c r="F923" s="83">
        <f t="shared" si="398"/>
        <v>0.38888888888888851</v>
      </c>
      <c r="G923" s="84">
        <f t="shared" si="399"/>
        <v>1.3999999999999986</v>
      </c>
      <c r="H923" s="93">
        <f>SUM($D$2:$D923)</f>
        <v>7058.6666666666697</v>
      </c>
      <c r="I923" s="94">
        <f t="shared" si="400"/>
        <v>17.305555555555657</v>
      </c>
      <c r="J923" s="100">
        <f>'Vehicle data and specs'!$C$6*$F923</f>
        <v>328.99999999999966</v>
      </c>
      <c r="K923" s="8">
        <f>'Vehicle data and specs'!$C$6*9.81*'Vehicle data and specs'!$C$17</f>
        <v>82.99260000000001</v>
      </c>
      <c r="L923" s="10">
        <f>(1/2)*'Vehicle data and specs'!$C$20*'Vehicle data and specs'!$C$11*'Vehicle data and specs'!$C$13*$D923^2</f>
        <v>123.68524184992283</v>
      </c>
      <c r="M923" s="101">
        <f t="shared" si="379"/>
        <v>535.67784184992252</v>
      </c>
      <c r="N923" s="111">
        <f t="shared" si="380"/>
        <v>0</v>
      </c>
      <c r="O923" s="120">
        <f t="shared" si="381"/>
        <v>9270.2026520139916</v>
      </c>
      <c r="P923" s="11">
        <f>SUM($O$2:$O923)</f>
        <v>1983842.8634858904</v>
      </c>
      <c r="Q923" s="121">
        <f t="shared" si="382"/>
        <v>1983.8428634858903</v>
      </c>
      <c r="R923" s="133">
        <f t="shared" si="383"/>
        <v>0</v>
      </c>
      <c r="S923" s="35">
        <f t="shared" si="401"/>
        <v>0</v>
      </c>
      <c r="T923" s="35">
        <f t="shared" si="402"/>
        <v>0</v>
      </c>
      <c r="U923" s="134">
        <f>SUM($R$2:$R923)</f>
        <v>-664091.07956591144</v>
      </c>
      <c r="V923" s="134">
        <f t="shared" si="384"/>
        <v>664091.07956591144</v>
      </c>
      <c r="W923" s="35">
        <f t="shared" si="385"/>
        <v>-664.0910795659114</v>
      </c>
      <c r="X923" s="135">
        <f t="shared" si="386"/>
        <v>664.0910795659114</v>
      </c>
      <c r="Y923" s="150">
        <f t="shared" si="387"/>
        <v>1319.7517839199791</v>
      </c>
      <c r="Z923" s="11">
        <f t="shared" si="388"/>
        <v>9270.2026520139916</v>
      </c>
      <c r="AA923" s="12">
        <f>1/2*'Vehicle data and specs'!$C$6*$D923^2</f>
        <v>119466.49305555553</v>
      </c>
      <c r="AB923" s="113">
        <f t="shared" si="389"/>
        <v>119.46649305555553</v>
      </c>
      <c r="AC923" s="183">
        <f t="shared" si="403"/>
        <v>0.55106746207941404</v>
      </c>
      <c r="AD923" s="42">
        <f t="shared" si="390"/>
        <v>-0.18446974432386429</v>
      </c>
      <c r="AE923" s="42">
        <f t="shared" si="391"/>
        <v>0.18446974432386429</v>
      </c>
      <c r="AF923" s="153">
        <f t="shared" si="404"/>
        <v>0.36659771775554972</v>
      </c>
      <c r="AG923" s="156">
        <f t="shared" si="392"/>
        <v>531.27286365272914</v>
      </c>
      <c r="AH923" s="157">
        <f t="shared" si="393"/>
        <v>0.14757579545909144</v>
      </c>
      <c r="AI923" s="160">
        <f t="shared" si="394"/>
        <v>9.002363731088975</v>
      </c>
      <c r="AJ923" s="13">
        <f t="shared" si="395"/>
        <v>0</v>
      </c>
      <c r="AK923" s="13">
        <f t="shared" si="396"/>
        <v>0</v>
      </c>
      <c r="AL923" s="161">
        <f t="shared" si="397"/>
        <v>9.002363731088975</v>
      </c>
    </row>
    <row r="924" spans="1:38" x14ac:dyDescent="0.45">
      <c r="A924" s="45" t="s">
        <v>2</v>
      </c>
      <c r="B924" s="17">
        <v>922</v>
      </c>
      <c r="C924" s="53">
        <v>333</v>
      </c>
      <c r="D924" s="59">
        <f t="shared" si="378"/>
        <v>17.305555555555554</v>
      </c>
      <c r="E924" s="61">
        <v>62.3</v>
      </c>
      <c r="F924" s="83">
        <f t="shared" si="398"/>
        <v>0.47222222222222199</v>
      </c>
      <c r="G924" s="84">
        <f t="shared" si="399"/>
        <v>1.6999999999999993</v>
      </c>
      <c r="H924" s="93">
        <f>SUM($D$2:$D924)</f>
        <v>7075.9722222222254</v>
      </c>
      <c r="I924" s="94">
        <f t="shared" si="400"/>
        <v>17.75</v>
      </c>
      <c r="J924" s="100">
        <f>'Vehicle data and specs'!$C$6*$F924</f>
        <v>399.49999999999983</v>
      </c>
      <c r="K924" s="8">
        <f>'Vehicle data and specs'!$C$6*9.81*'Vehicle data and specs'!$C$17</f>
        <v>82.99260000000001</v>
      </c>
      <c r="L924" s="10">
        <f>(1/2)*'Vehicle data and specs'!$C$20*'Vehicle data and specs'!$C$11*'Vehicle data and specs'!$C$13*$D924^2</f>
        <v>131.15450921103394</v>
      </c>
      <c r="M924" s="101">
        <f t="shared" si="379"/>
        <v>613.64710921103369</v>
      </c>
      <c r="N924" s="111">
        <f t="shared" si="380"/>
        <v>0</v>
      </c>
      <c r="O924" s="120">
        <f t="shared" si="381"/>
        <v>10892.236188495848</v>
      </c>
      <c r="P924" s="11">
        <f>SUM($O$2:$O924)</f>
        <v>1994735.0996743862</v>
      </c>
      <c r="Q924" s="121">
        <f t="shared" si="382"/>
        <v>1994.7350996743862</v>
      </c>
      <c r="R924" s="133">
        <f t="shared" si="383"/>
        <v>0</v>
      </c>
      <c r="S924" s="35">
        <f t="shared" si="401"/>
        <v>0</v>
      </c>
      <c r="T924" s="35">
        <f t="shared" si="402"/>
        <v>0</v>
      </c>
      <c r="U924" s="134">
        <f>SUM($R$2:$R924)</f>
        <v>-664091.07956591144</v>
      </c>
      <c r="V924" s="134">
        <f t="shared" si="384"/>
        <v>664091.07956591144</v>
      </c>
      <c r="W924" s="35">
        <f t="shared" si="385"/>
        <v>-664.0910795659114</v>
      </c>
      <c r="X924" s="135">
        <f t="shared" si="386"/>
        <v>664.0910795659114</v>
      </c>
      <c r="Y924" s="150">
        <f t="shared" si="387"/>
        <v>1330.6440201084747</v>
      </c>
      <c r="Z924" s="11">
        <f t="shared" si="388"/>
        <v>10892.236188495848</v>
      </c>
      <c r="AA924" s="12">
        <f>1/2*'Vehicle data and specs'!$C$6*$D924^2</f>
        <v>126680.99305555553</v>
      </c>
      <c r="AB924" s="113">
        <f t="shared" si="389"/>
        <v>126.68099305555553</v>
      </c>
      <c r="AC924" s="183">
        <f t="shared" si="403"/>
        <v>0.55409308324288509</v>
      </c>
      <c r="AD924" s="42">
        <f t="shared" si="390"/>
        <v>-0.18446974432386429</v>
      </c>
      <c r="AE924" s="42">
        <f t="shared" si="391"/>
        <v>0.18446974432386429</v>
      </c>
      <c r="AF924" s="153">
        <f t="shared" si="404"/>
        <v>0.36962333891902077</v>
      </c>
      <c r="AG924" s="156">
        <f t="shared" si="392"/>
        <v>531.27286365272914</v>
      </c>
      <c r="AH924" s="157">
        <f t="shared" si="393"/>
        <v>0.14757579545909144</v>
      </c>
      <c r="AI924" s="160">
        <f t="shared" si="394"/>
        <v>10.619504139957609</v>
      </c>
      <c r="AJ924" s="13">
        <f t="shared" si="395"/>
        <v>0</v>
      </c>
      <c r="AK924" s="13">
        <f t="shared" si="396"/>
        <v>0</v>
      </c>
      <c r="AL924" s="161">
        <f t="shared" si="397"/>
        <v>10.619504139957609</v>
      </c>
    </row>
    <row r="925" spans="1:38" x14ac:dyDescent="0.45">
      <c r="A925" s="45" t="s">
        <v>2</v>
      </c>
      <c r="B925" s="17">
        <v>923</v>
      </c>
      <c r="C925" s="53">
        <v>334</v>
      </c>
      <c r="D925" s="59">
        <f t="shared" si="378"/>
        <v>17.75</v>
      </c>
      <c r="E925" s="61">
        <v>63.9</v>
      </c>
      <c r="F925" s="83">
        <f t="shared" si="398"/>
        <v>0.38888888888888851</v>
      </c>
      <c r="G925" s="84">
        <f t="shared" si="399"/>
        <v>1.3999999999999986</v>
      </c>
      <c r="H925" s="93">
        <f>SUM($D$2:$D925)</f>
        <v>7093.7222222222254</v>
      </c>
      <c r="I925" s="94">
        <f t="shared" si="400"/>
        <v>18.08333333333303</v>
      </c>
      <c r="J925" s="100">
        <f>'Vehicle data and specs'!$C$6*$F925</f>
        <v>328.99999999999966</v>
      </c>
      <c r="K925" s="8">
        <f>'Vehicle data and specs'!$C$6*9.81*'Vehicle data and specs'!$C$17</f>
        <v>82.99260000000001</v>
      </c>
      <c r="L925" s="10">
        <f>(1/2)*'Vehicle data and specs'!$C$20*'Vehicle data and specs'!$C$11*'Vehicle data and specs'!$C$13*$D925^2</f>
        <v>137.97768359375002</v>
      </c>
      <c r="M925" s="101">
        <f t="shared" si="379"/>
        <v>549.97028359374974</v>
      </c>
      <c r="N925" s="111">
        <f t="shared" si="380"/>
        <v>0</v>
      </c>
      <c r="O925" s="120">
        <f t="shared" si="381"/>
        <v>9945.2959616534736</v>
      </c>
      <c r="P925" s="11">
        <f>SUM($O$2:$O925)</f>
        <v>2004680.3956360398</v>
      </c>
      <c r="Q925" s="121">
        <f t="shared" si="382"/>
        <v>2004.6803956360397</v>
      </c>
      <c r="R925" s="133">
        <f t="shared" si="383"/>
        <v>0</v>
      </c>
      <c r="S925" s="35">
        <f t="shared" si="401"/>
        <v>0</v>
      </c>
      <c r="T925" s="35">
        <f t="shared" si="402"/>
        <v>0</v>
      </c>
      <c r="U925" s="134">
        <f>SUM($R$2:$R925)</f>
        <v>-664091.07956591144</v>
      </c>
      <c r="V925" s="134">
        <f t="shared" si="384"/>
        <v>664091.07956591144</v>
      </c>
      <c r="W925" s="35">
        <f t="shared" si="385"/>
        <v>-664.0910795659114</v>
      </c>
      <c r="X925" s="135">
        <f t="shared" si="386"/>
        <v>664.0910795659114</v>
      </c>
      <c r="Y925" s="150">
        <f t="shared" si="387"/>
        <v>1340.5893160701285</v>
      </c>
      <c r="Z925" s="11">
        <f t="shared" si="388"/>
        <v>9945.2959616534736</v>
      </c>
      <c r="AA925" s="12">
        <f>1/2*'Vehicle data and specs'!$C$6*$D925^2</f>
        <v>133271.4375</v>
      </c>
      <c r="AB925" s="113">
        <f t="shared" si="389"/>
        <v>133.27143749999999</v>
      </c>
      <c r="AC925" s="183">
        <f t="shared" si="403"/>
        <v>0.55685566545445553</v>
      </c>
      <c r="AD925" s="42">
        <f t="shared" si="390"/>
        <v>-0.18446974432386429</v>
      </c>
      <c r="AE925" s="42">
        <f t="shared" si="391"/>
        <v>0.18446974432386429</v>
      </c>
      <c r="AF925" s="153">
        <f t="shared" si="404"/>
        <v>0.37238592113059121</v>
      </c>
      <c r="AG925" s="156">
        <f t="shared" si="392"/>
        <v>531.27286365272914</v>
      </c>
      <c r="AH925" s="157">
        <f t="shared" si="393"/>
        <v>0.14757579545909144</v>
      </c>
      <c r="AI925" s="160">
        <f t="shared" si="394"/>
        <v>9.7619725337890575</v>
      </c>
      <c r="AJ925" s="13">
        <f t="shared" si="395"/>
        <v>0</v>
      </c>
      <c r="AK925" s="13">
        <f t="shared" si="396"/>
        <v>0</v>
      </c>
      <c r="AL925" s="161">
        <f t="shared" si="397"/>
        <v>9.7619725337890575</v>
      </c>
    </row>
    <row r="926" spans="1:38" x14ac:dyDescent="0.45">
      <c r="A926" s="45" t="s">
        <v>2</v>
      </c>
      <c r="B926" s="17">
        <v>924</v>
      </c>
      <c r="C926" s="53">
        <v>335</v>
      </c>
      <c r="D926" s="59">
        <f t="shared" si="378"/>
        <v>18.083333333333332</v>
      </c>
      <c r="E926" s="61">
        <v>65.099999999999994</v>
      </c>
      <c r="F926" s="83">
        <f t="shared" si="398"/>
        <v>2.7777777777777186E-2</v>
      </c>
      <c r="G926" s="84">
        <f t="shared" si="399"/>
        <v>9.9999999999997868E-2</v>
      </c>
      <c r="H926" s="93">
        <f>SUM($D$2:$D926)</f>
        <v>7111.8055555555584</v>
      </c>
      <c r="I926" s="94">
        <f t="shared" si="400"/>
        <v>17.805555555555657</v>
      </c>
      <c r="J926" s="100">
        <f>'Vehicle data and specs'!$C$6*$F926</f>
        <v>23.499999999999499</v>
      </c>
      <c r="K926" s="8">
        <f>'Vehicle data and specs'!$C$6*9.81*'Vehicle data and specs'!$C$17</f>
        <v>82.99260000000001</v>
      </c>
      <c r="L926" s="10">
        <f>(1/2)*'Vehicle data and specs'!$C$20*'Vehicle data and specs'!$C$11*'Vehicle data and specs'!$C$13*$D926^2</f>
        <v>143.20860373263889</v>
      </c>
      <c r="M926" s="101">
        <f t="shared" si="379"/>
        <v>249.70120373263842</v>
      </c>
      <c r="N926" s="111">
        <f t="shared" si="380"/>
        <v>0</v>
      </c>
      <c r="O926" s="120">
        <f t="shared" si="381"/>
        <v>4446.0686553506148</v>
      </c>
      <c r="P926" s="11">
        <f>SUM($O$2:$O926)</f>
        <v>2009126.4642913905</v>
      </c>
      <c r="Q926" s="121">
        <f t="shared" si="382"/>
        <v>2009.1264642913904</v>
      </c>
      <c r="R926" s="133">
        <f t="shared" si="383"/>
        <v>0</v>
      </c>
      <c r="S926" s="35">
        <f t="shared" si="401"/>
        <v>0</v>
      </c>
      <c r="T926" s="35">
        <f t="shared" si="402"/>
        <v>0</v>
      </c>
      <c r="U926" s="134">
        <f>SUM($R$2:$R926)</f>
        <v>-664091.07956591144</v>
      </c>
      <c r="V926" s="134">
        <f t="shared" si="384"/>
        <v>664091.07956591144</v>
      </c>
      <c r="W926" s="35">
        <f t="shared" si="385"/>
        <v>-664.0910795659114</v>
      </c>
      <c r="X926" s="135">
        <f t="shared" si="386"/>
        <v>664.0910795659114</v>
      </c>
      <c r="Y926" s="150">
        <f t="shared" si="387"/>
        <v>1345.0353847254792</v>
      </c>
      <c r="Z926" s="11">
        <f t="shared" si="388"/>
        <v>4446.0686553506148</v>
      </c>
      <c r="AA926" s="12">
        <f>1/2*'Vehicle data and specs'!$C$6*$D926^2</f>
        <v>138323.93749999997</v>
      </c>
      <c r="AB926" s="113">
        <f t="shared" si="389"/>
        <v>138.32393749999997</v>
      </c>
      <c r="AC926" s="183">
        <f t="shared" si="403"/>
        <v>0.55809068452538624</v>
      </c>
      <c r="AD926" s="42">
        <f t="shared" si="390"/>
        <v>-0.18446974432386429</v>
      </c>
      <c r="AE926" s="42">
        <f t="shared" si="391"/>
        <v>0.18446974432386429</v>
      </c>
      <c r="AF926" s="153">
        <f t="shared" si="404"/>
        <v>0.37362094020152192</v>
      </c>
      <c r="AG926" s="156">
        <f t="shared" si="392"/>
        <v>531.27286365272914</v>
      </c>
      <c r="AH926" s="157">
        <f t="shared" si="393"/>
        <v>0.14757579545909144</v>
      </c>
      <c r="AI926" s="160">
        <f t="shared" si="394"/>
        <v>4.5154301008318782</v>
      </c>
      <c r="AJ926" s="13">
        <f t="shared" si="395"/>
        <v>0</v>
      </c>
      <c r="AK926" s="13">
        <f t="shared" si="396"/>
        <v>0</v>
      </c>
      <c r="AL926" s="161">
        <f t="shared" si="397"/>
        <v>4.5154301008318782</v>
      </c>
    </row>
    <row r="927" spans="1:38" x14ac:dyDescent="0.45">
      <c r="A927" s="45" t="s">
        <v>2</v>
      </c>
      <c r="B927" s="17">
        <v>925</v>
      </c>
      <c r="C927" s="53">
        <v>336</v>
      </c>
      <c r="D927" s="59">
        <f t="shared" si="378"/>
        <v>17.805555555555554</v>
      </c>
      <c r="E927" s="61">
        <v>64.099999999999994</v>
      </c>
      <c r="F927" s="83">
        <f t="shared" si="398"/>
        <v>-0.33333333333333215</v>
      </c>
      <c r="G927" s="84">
        <f t="shared" si="399"/>
        <v>-1.1999999999999957</v>
      </c>
      <c r="H927" s="93">
        <f>SUM($D$2:$D927)</f>
        <v>7129.611111111114</v>
      </c>
      <c r="I927" s="94">
        <f t="shared" si="400"/>
        <v>17.41666666666697</v>
      </c>
      <c r="J927" s="100">
        <f>'Vehicle data and specs'!$C$6*$F927</f>
        <v>-281.99999999999898</v>
      </c>
      <c r="K927" s="8">
        <f>'Vehicle data and specs'!$C$6*9.81*'Vehicle data and specs'!$C$17</f>
        <v>82.99260000000001</v>
      </c>
      <c r="L927" s="10">
        <f>(1/2)*'Vehicle data and specs'!$C$20*'Vehicle data and specs'!$C$11*'Vehicle data and specs'!$C$13*$D927^2</f>
        <v>138.84274532214505</v>
      </c>
      <c r="M927" s="101">
        <f t="shared" si="379"/>
        <v>-60.164654677853918</v>
      </c>
      <c r="N927" s="111">
        <f t="shared" si="380"/>
        <v>1</v>
      </c>
      <c r="O927" s="120">
        <f t="shared" si="381"/>
        <v>0</v>
      </c>
      <c r="P927" s="11">
        <f>SUM($O$2:$O927)</f>
        <v>2009126.4642913905</v>
      </c>
      <c r="Q927" s="121">
        <f t="shared" si="382"/>
        <v>2009.1264642913904</v>
      </c>
      <c r="R927" s="133">
        <f t="shared" si="383"/>
        <v>-1047.8677356393073</v>
      </c>
      <c r="S927" s="35">
        <f t="shared" si="401"/>
        <v>1047.8677356393073</v>
      </c>
      <c r="T927" s="35">
        <f t="shared" si="402"/>
        <v>1.0478677356393074</v>
      </c>
      <c r="U927" s="134">
        <f>SUM($R$2:$R927)</f>
        <v>-665138.94730155077</v>
      </c>
      <c r="V927" s="134">
        <f t="shared" si="384"/>
        <v>665138.94730155077</v>
      </c>
      <c r="W927" s="35">
        <f t="shared" si="385"/>
        <v>-665.13894730155073</v>
      </c>
      <c r="X927" s="135">
        <f t="shared" si="386"/>
        <v>665.13894730155073</v>
      </c>
      <c r="Y927" s="150">
        <f t="shared" si="387"/>
        <v>1343.9875169898396</v>
      </c>
      <c r="Z927" s="11">
        <f t="shared" si="388"/>
        <v>-1047.8677356393073</v>
      </c>
      <c r="AA927" s="12">
        <f>1/2*'Vehicle data and specs'!$C$6*$D927^2</f>
        <v>134106.99305555553</v>
      </c>
      <c r="AB927" s="113">
        <f t="shared" si="389"/>
        <v>134.10699305555553</v>
      </c>
      <c r="AC927" s="183">
        <f t="shared" si="403"/>
        <v>0.55809068452538624</v>
      </c>
      <c r="AD927" s="42">
        <f t="shared" si="390"/>
        <v>-0.18476081869487521</v>
      </c>
      <c r="AE927" s="42">
        <f t="shared" si="391"/>
        <v>0.18476081869487521</v>
      </c>
      <c r="AF927" s="153">
        <f t="shared" si="404"/>
        <v>0.37332986583051103</v>
      </c>
      <c r="AG927" s="156">
        <f t="shared" si="392"/>
        <v>532.11115784124058</v>
      </c>
      <c r="AH927" s="157">
        <f t="shared" si="393"/>
        <v>0.14780865495590015</v>
      </c>
      <c r="AI927" s="160">
        <f t="shared" si="394"/>
        <v>0</v>
      </c>
      <c r="AJ927" s="13">
        <f t="shared" si="395"/>
        <v>-1.0712651013473433</v>
      </c>
      <c r="AK927" s="13">
        <f t="shared" si="396"/>
        <v>1.0712651013473433</v>
      </c>
      <c r="AL927" s="161">
        <f t="shared" si="397"/>
        <v>-1.0712651013473433</v>
      </c>
    </row>
    <row r="928" spans="1:38" x14ac:dyDescent="0.45">
      <c r="A928" s="45" t="s">
        <v>2</v>
      </c>
      <c r="B928" s="17">
        <v>926</v>
      </c>
      <c r="C928" s="53">
        <v>337</v>
      </c>
      <c r="D928" s="59">
        <f t="shared" si="378"/>
        <v>17.416666666666668</v>
      </c>
      <c r="E928" s="61">
        <v>62.7</v>
      </c>
      <c r="F928" s="83">
        <f t="shared" si="398"/>
        <v>-0.29166666666666585</v>
      </c>
      <c r="G928" s="84">
        <f t="shared" si="399"/>
        <v>-1.0499999999999972</v>
      </c>
      <c r="H928" s="93">
        <f>SUM($D$2:$D928)</f>
        <v>7147.027777777781</v>
      </c>
      <c r="I928" s="94">
        <f t="shared" si="400"/>
        <v>17.222222222222626</v>
      </c>
      <c r="J928" s="100">
        <f>'Vehicle data and specs'!$C$6*$F928</f>
        <v>-246.74999999999932</v>
      </c>
      <c r="K928" s="8">
        <f>'Vehicle data and specs'!$C$6*9.81*'Vehicle data and specs'!$C$17</f>
        <v>82.99260000000001</v>
      </c>
      <c r="L928" s="10">
        <f>(1/2)*'Vehicle data and specs'!$C$20*'Vehicle data and specs'!$C$11*'Vehicle data and specs'!$C$13*$D928^2</f>
        <v>132.84408289930559</v>
      </c>
      <c r="M928" s="101">
        <f t="shared" si="379"/>
        <v>-30.913317100693718</v>
      </c>
      <c r="N928" s="111">
        <f t="shared" si="380"/>
        <v>1</v>
      </c>
      <c r="O928" s="120">
        <f t="shared" si="381"/>
        <v>0</v>
      </c>
      <c r="P928" s="11">
        <f>SUM($O$2:$O928)</f>
        <v>2009126.4642913905</v>
      </c>
      <c r="Q928" s="121">
        <f t="shared" si="382"/>
        <v>2009.1264642913904</v>
      </c>
      <c r="R928" s="133">
        <f t="shared" si="383"/>
        <v>-532.39601673418213</v>
      </c>
      <c r="S928" s="35">
        <f t="shared" si="401"/>
        <v>532.39601673418213</v>
      </c>
      <c r="T928" s="35">
        <f t="shared" si="402"/>
        <v>0.53239601673418213</v>
      </c>
      <c r="U928" s="134">
        <f>SUM($R$2:$R928)</f>
        <v>-665671.34331828495</v>
      </c>
      <c r="V928" s="134">
        <f t="shared" si="384"/>
        <v>665671.34331828495</v>
      </c>
      <c r="W928" s="35">
        <f t="shared" si="385"/>
        <v>-665.67134331828493</v>
      </c>
      <c r="X928" s="135">
        <f t="shared" si="386"/>
        <v>665.67134331828493</v>
      </c>
      <c r="Y928" s="150">
        <f t="shared" si="387"/>
        <v>1343.4551209731055</v>
      </c>
      <c r="Z928" s="11">
        <f t="shared" si="388"/>
        <v>-532.39601673418213</v>
      </c>
      <c r="AA928" s="12">
        <f>1/2*'Vehicle data and specs'!$C$6*$D928^2</f>
        <v>128312.93750000001</v>
      </c>
      <c r="AB928" s="113">
        <f t="shared" si="389"/>
        <v>128.3129375</v>
      </c>
      <c r="AC928" s="183">
        <f t="shared" si="403"/>
        <v>0.55809068452538624</v>
      </c>
      <c r="AD928" s="42">
        <f t="shared" si="390"/>
        <v>-0.18490870647730137</v>
      </c>
      <c r="AE928" s="42">
        <f t="shared" si="391"/>
        <v>0.18490870647730137</v>
      </c>
      <c r="AF928" s="153">
        <f t="shared" si="404"/>
        <v>0.37318197804808484</v>
      </c>
      <c r="AG928" s="156">
        <f t="shared" si="392"/>
        <v>532.53707465462799</v>
      </c>
      <c r="AH928" s="157">
        <f t="shared" si="393"/>
        <v>0.14792696518184112</v>
      </c>
      <c r="AI928" s="160">
        <f t="shared" si="394"/>
        <v>0</v>
      </c>
      <c r="AJ928" s="13">
        <f t="shared" si="395"/>
        <v>-0.53840693950374896</v>
      </c>
      <c r="AK928" s="13">
        <f t="shared" si="396"/>
        <v>0.53840693950374896</v>
      </c>
      <c r="AL928" s="161">
        <f t="shared" si="397"/>
        <v>-0.53840693950374896</v>
      </c>
    </row>
    <row r="929" spans="1:38" x14ac:dyDescent="0.45">
      <c r="A929" s="45" t="s">
        <v>2</v>
      </c>
      <c r="B929" s="17">
        <v>927</v>
      </c>
      <c r="C929" s="53">
        <v>338</v>
      </c>
      <c r="D929" s="59">
        <f t="shared" si="378"/>
        <v>17.222222222222221</v>
      </c>
      <c r="E929" s="61">
        <v>62</v>
      </c>
      <c r="F929" s="83">
        <f t="shared" si="398"/>
        <v>-0.19444444444444522</v>
      </c>
      <c r="G929" s="84">
        <f t="shared" si="399"/>
        <v>-0.70000000000000284</v>
      </c>
      <c r="H929" s="93">
        <f>SUM($D$2:$D929)</f>
        <v>7164.2500000000036</v>
      </c>
      <c r="I929" s="94">
        <f t="shared" si="400"/>
        <v>17.027777777777374</v>
      </c>
      <c r="J929" s="100">
        <f>'Vehicle data and specs'!$C$6*$F929</f>
        <v>-164.50000000000065</v>
      </c>
      <c r="K929" s="8">
        <f>'Vehicle data and specs'!$C$6*9.81*'Vehicle data and specs'!$C$17</f>
        <v>82.99260000000001</v>
      </c>
      <c r="L929" s="10">
        <f>(1/2)*'Vehicle data and specs'!$C$20*'Vehicle data and specs'!$C$11*'Vehicle data and specs'!$C$13*$D929^2</f>
        <v>129.894425154321</v>
      </c>
      <c r="M929" s="101">
        <f t="shared" si="379"/>
        <v>48.387025154320355</v>
      </c>
      <c r="N929" s="111">
        <f t="shared" si="380"/>
        <v>0</v>
      </c>
      <c r="O929" s="120">
        <f t="shared" si="381"/>
        <v>0</v>
      </c>
      <c r="P929" s="11">
        <f>SUM($O$2:$O929)</f>
        <v>2009126.4642913905</v>
      </c>
      <c r="Q929" s="121">
        <f t="shared" si="382"/>
        <v>2009.1264642913904</v>
      </c>
      <c r="R929" s="133">
        <f t="shared" si="383"/>
        <v>0</v>
      </c>
      <c r="S929" s="35">
        <f t="shared" si="401"/>
        <v>0</v>
      </c>
      <c r="T929" s="35">
        <f t="shared" si="402"/>
        <v>0</v>
      </c>
      <c r="U929" s="134">
        <f>SUM($R$2:$R929)</f>
        <v>-665671.34331828495</v>
      </c>
      <c r="V929" s="134">
        <f t="shared" si="384"/>
        <v>665671.34331828495</v>
      </c>
      <c r="W929" s="35">
        <f t="shared" si="385"/>
        <v>-665.67134331828493</v>
      </c>
      <c r="X929" s="135">
        <f t="shared" si="386"/>
        <v>665.67134331828493</v>
      </c>
      <c r="Y929" s="150">
        <f t="shared" si="387"/>
        <v>1343.4551209731055</v>
      </c>
      <c r="Z929" s="11">
        <f t="shared" si="388"/>
        <v>0</v>
      </c>
      <c r="AA929" s="12">
        <f>1/2*'Vehicle data and specs'!$C$6*$D929^2</f>
        <v>125463.88888888888</v>
      </c>
      <c r="AB929" s="113">
        <f t="shared" si="389"/>
        <v>125.46388888888887</v>
      </c>
      <c r="AC929" s="183">
        <f t="shared" si="403"/>
        <v>0.55809068452538624</v>
      </c>
      <c r="AD929" s="42">
        <f t="shared" si="390"/>
        <v>-0.18490870647730137</v>
      </c>
      <c r="AE929" s="42">
        <f t="shared" si="391"/>
        <v>0.18490870647730137</v>
      </c>
      <c r="AF929" s="153">
        <f t="shared" si="404"/>
        <v>0.37318197804808484</v>
      </c>
      <c r="AG929" s="156">
        <f t="shared" si="392"/>
        <v>532.53707465462799</v>
      </c>
      <c r="AH929" s="157">
        <f t="shared" si="393"/>
        <v>0.14792696518184112</v>
      </c>
      <c r="AI929" s="160">
        <f t="shared" si="394"/>
        <v>0.83333209987996171</v>
      </c>
      <c r="AJ929" s="13">
        <f t="shared" si="395"/>
        <v>0</v>
      </c>
      <c r="AK929" s="13">
        <f t="shared" si="396"/>
        <v>0</v>
      </c>
      <c r="AL929" s="161">
        <f t="shared" si="397"/>
        <v>0.83333209987996171</v>
      </c>
    </row>
    <row r="930" spans="1:38" x14ac:dyDescent="0.45">
      <c r="A930" s="45" t="s">
        <v>2</v>
      </c>
      <c r="B930" s="17">
        <v>928</v>
      </c>
      <c r="C930" s="53">
        <v>339</v>
      </c>
      <c r="D930" s="59">
        <f t="shared" si="378"/>
        <v>17.027777777777775</v>
      </c>
      <c r="E930" s="61">
        <v>61.3</v>
      </c>
      <c r="F930" s="83">
        <f t="shared" si="398"/>
        <v>-0.15277777777777798</v>
      </c>
      <c r="G930" s="84">
        <f t="shared" si="399"/>
        <v>-0.55000000000000071</v>
      </c>
      <c r="H930" s="93">
        <f>SUM($D$2:$D930)</f>
        <v>7181.277777777781</v>
      </c>
      <c r="I930" s="94">
        <f t="shared" si="400"/>
        <v>16.91666666666697</v>
      </c>
      <c r="J930" s="100">
        <f>'Vehicle data and specs'!$C$6*$F930</f>
        <v>-129.25000000000017</v>
      </c>
      <c r="K930" s="8">
        <f>'Vehicle data and specs'!$C$6*9.81*'Vehicle data and specs'!$C$17</f>
        <v>82.99260000000001</v>
      </c>
      <c r="L930" s="10">
        <f>(1/2)*'Vehicle data and specs'!$C$20*'Vehicle data and specs'!$C$11*'Vehicle data and specs'!$C$13*$D930^2</f>
        <v>126.97788305362651</v>
      </c>
      <c r="M930" s="101">
        <f t="shared" si="379"/>
        <v>80.720483053626353</v>
      </c>
      <c r="N930" s="111">
        <f t="shared" si="380"/>
        <v>0</v>
      </c>
      <c r="O930" s="120">
        <f t="shared" si="381"/>
        <v>0</v>
      </c>
      <c r="P930" s="11">
        <f>SUM($O$2:$O930)</f>
        <v>2009126.4642913905</v>
      </c>
      <c r="Q930" s="121">
        <f t="shared" si="382"/>
        <v>2009.1264642913904</v>
      </c>
      <c r="R930" s="133">
        <f t="shared" si="383"/>
        <v>0</v>
      </c>
      <c r="S930" s="35">
        <f t="shared" si="401"/>
        <v>0</v>
      </c>
      <c r="T930" s="35">
        <f t="shared" si="402"/>
        <v>0</v>
      </c>
      <c r="U930" s="134">
        <f>SUM($R$2:$R930)</f>
        <v>-665671.34331828495</v>
      </c>
      <c r="V930" s="134">
        <f t="shared" si="384"/>
        <v>665671.34331828495</v>
      </c>
      <c r="W930" s="35">
        <f t="shared" si="385"/>
        <v>-665.67134331828493</v>
      </c>
      <c r="X930" s="135">
        <f t="shared" si="386"/>
        <v>665.67134331828493</v>
      </c>
      <c r="Y930" s="150">
        <f t="shared" si="387"/>
        <v>1343.4551209731055</v>
      </c>
      <c r="Z930" s="11">
        <f t="shared" si="388"/>
        <v>0</v>
      </c>
      <c r="AA930" s="12">
        <f>1/2*'Vehicle data and specs'!$C$6*$D930^2</f>
        <v>122646.82638888885</v>
      </c>
      <c r="AB930" s="113">
        <f t="shared" si="389"/>
        <v>122.64682638888884</v>
      </c>
      <c r="AC930" s="183">
        <f t="shared" si="403"/>
        <v>0.55809068452538624</v>
      </c>
      <c r="AD930" s="42">
        <f t="shared" si="390"/>
        <v>-0.18490870647730137</v>
      </c>
      <c r="AE930" s="42">
        <f t="shared" si="391"/>
        <v>0.18490870647730137</v>
      </c>
      <c r="AF930" s="153">
        <f t="shared" si="404"/>
        <v>0.37318197804808484</v>
      </c>
      <c r="AG930" s="156">
        <f t="shared" si="392"/>
        <v>532.53707465462799</v>
      </c>
      <c r="AH930" s="157">
        <f t="shared" si="393"/>
        <v>0.14792696518184112</v>
      </c>
      <c r="AI930" s="160">
        <f t="shared" si="394"/>
        <v>1.3744904475520263</v>
      </c>
      <c r="AJ930" s="13">
        <f t="shared" si="395"/>
        <v>0</v>
      </c>
      <c r="AK930" s="13">
        <f t="shared" si="396"/>
        <v>0</v>
      </c>
      <c r="AL930" s="161">
        <f t="shared" si="397"/>
        <v>1.3744904475520263</v>
      </c>
    </row>
    <row r="931" spans="1:38" x14ac:dyDescent="0.45">
      <c r="A931" s="45" t="s">
        <v>2</v>
      </c>
      <c r="B931" s="17">
        <v>929</v>
      </c>
      <c r="C931" s="53">
        <v>340</v>
      </c>
      <c r="D931" s="59">
        <f t="shared" si="378"/>
        <v>16.916666666666664</v>
      </c>
      <c r="E931" s="61">
        <v>60.9</v>
      </c>
      <c r="F931" s="83">
        <f t="shared" si="398"/>
        <v>-0.11111111111111072</v>
      </c>
      <c r="G931" s="84">
        <f t="shared" si="399"/>
        <v>-0.39999999999999858</v>
      </c>
      <c r="H931" s="93">
        <f>SUM($D$2:$D931)</f>
        <v>7198.194444444448</v>
      </c>
      <c r="I931" s="94">
        <f t="shared" si="400"/>
        <v>16.805555555555657</v>
      </c>
      <c r="J931" s="100">
        <f>'Vehicle data and specs'!$C$6*$F931</f>
        <v>-93.999999999999659</v>
      </c>
      <c r="K931" s="8">
        <f>'Vehicle data and specs'!$C$6*9.81*'Vehicle data and specs'!$C$17</f>
        <v>82.99260000000001</v>
      </c>
      <c r="L931" s="10">
        <f>(1/2)*'Vehicle data and specs'!$C$20*'Vehicle data and specs'!$C$11*'Vehicle data and specs'!$C$13*$D931^2</f>
        <v>125.3261558159722</v>
      </c>
      <c r="M931" s="101">
        <f t="shared" si="379"/>
        <v>114.31875581597255</v>
      </c>
      <c r="N931" s="111">
        <f t="shared" si="380"/>
        <v>0</v>
      </c>
      <c r="O931" s="120">
        <f t="shared" si="381"/>
        <v>0</v>
      </c>
      <c r="P931" s="11">
        <f>SUM($O$2:$O931)</f>
        <v>2009126.4642913905</v>
      </c>
      <c r="Q931" s="121">
        <f t="shared" si="382"/>
        <v>2009.1264642913904</v>
      </c>
      <c r="R931" s="133">
        <f t="shared" si="383"/>
        <v>0</v>
      </c>
      <c r="S931" s="35">
        <f t="shared" si="401"/>
        <v>0</v>
      </c>
      <c r="T931" s="35">
        <f t="shared" si="402"/>
        <v>0</v>
      </c>
      <c r="U931" s="134">
        <f>SUM($R$2:$R931)</f>
        <v>-665671.34331828495</v>
      </c>
      <c r="V931" s="134">
        <f t="shared" si="384"/>
        <v>665671.34331828495</v>
      </c>
      <c r="W931" s="35">
        <f t="shared" si="385"/>
        <v>-665.67134331828493</v>
      </c>
      <c r="X931" s="135">
        <f t="shared" si="386"/>
        <v>665.67134331828493</v>
      </c>
      <c r="Y931" s="150">
        <f t="shared" si="387"/>
        <v>1343.4551209731055</v>
      </c>
      <c r="Z931" s="11">
        <f t="shared" si="388"/>
        <v>0</v>
      </c>
      <c r="AA931" s="12">
        <f>1/2*'Vehicle data and specs'!$C$6*$D931^2</f>
        <v>121051.43749999997</v>
      </c>
      <c r="AB931" s="113">
        <f t="shared" si="389"/>
        <v>121.05143749999998</v>
      </c>
      <c r="AC931" s="183">
        <f t="shared" si="403"/>
        <v>0.55809068452538624</v>
      </c>
      <c r="AD931" s="42">
        <f t="shared" si="390"/>
        <v>-0.18490870647730137</v>
      </c>
      <c r="AE931" s="42">
        <f t="shared" si="391"/>
        <v>0.18490870647730137</v>
      </c>
      <c r="AF931" s="153">
        <f t="shared" si="404"/>
        <v>0.37318197804808484</v>
      </c>
      <c r="AG931" s="156">
        <f t="shared" si="392"/>
        <v>532.53707465462799</v>
      </c>
      <c r="AH931" s="157">
        <f t="shared" si="393"/>
        <v>0.14792696518184112</v>
      </c>
      <c r="AI931" s="160">
        <f t="shared" si="394"/>
        <v>1.9338922858868686</v>
      </c>
      <c r="AJ931" s="13">
        <f t="shared" si="395"/>
        <v>0</v>
      </c>
      <c r="AK931" s="13">
        <f t="shared" si="396"/>
        <v>0</v>
      </c>
      <c r="AL931" s="161">
        <f t="shared" si="397"/>
        <v>1.9338922858868686</v>
      </c>
    </row>
    <row r="932" spans="1:38" x14ac:dyDescent="0.45">
      <c r="A932" s="45" t="s">
        <v>2</v>
      </c>
      <c r="B932" s="17">
        <v>930</v>
      </c>
      <c r="C932" s="53">
        <v>341</v>
      </c>
      <c r="D932" s="59">
        <f t="shared" si="378"/>
        <v>16.805555555555554</v>
      </c>
      <c r="E932" s="61">
        <v>60.5</v>
      </c>
      <c r="F932" s="83">
        <f t="shared" si="398"/>
        <v>-9.7222222222221627E-2</v>
      </c>
      <c r="G932" s="84">
        <f t="shared" si="399"/>
        <v>-0.34999999999999787</v>
      </c>
      <c r="H932" s="93">
        <f>SUM($D$2:$D932)</f>
        <v>7215.0000000000036</v>
      </c>
      <c r="I932" s="94">
        <f t="shared" si="400"/>
        <v>16.722222222222626</v>
      </c>
      <c r="J932" s="100">
        <f>'Vehicle data and specs'!$C$6*$F932</f>
        <v>-82.249999999999503</v>
      </c>
      <c r="K932" s="8">
        <f>'Vehicle data and specs'!$C$6*9.81*'Vehicle data and specs'!$C$17</f>
        <v>82.99260000000001</v>
      </c>
      <c r="L932" s="10">
        <f>(1/2)*'Vehicle data and specs'!$C$20*'Vehicle data and specs'!$C$11*'Vehicle data and specs'!$C$13*$D932^2</f>
        <v>123.68524184992283</v>
      </c>
      <c r="M932" s="101">
        <f t="shared" si="379"/>
        <v>124.42784184992334</v>
      </c>
      <c r="N932" s="111">
        <f t="shared" si="380"/>
        <v>0</v>
      </c>
      <c r="O932" s="120">
        <f t="shared" si="381"/>
        <v>0</v>
      </c>
      <c r="P932" s="11">
        <f>SUM($O$2:$O932)</f>
        <v>2009126.4642913905</v>
      </c>
      <c r="Q932" s="121">
        <f t="shared" si="382"/>
        <v>2009.1264642913904</v>
      </c>
      <c r="R932" s="133">
        <f t="shared" si="383"/>
        <v>0</v>
      </c>
      <c r="S932" s="35">
        <f t="shared" si="401"/>
        <v>0</v>
      </c>
      <c r="T932" s="35">
        <f t="shared" si="402"/>
        <v>0</v>
      </c>
      <c r="U932" s="134">
        <f>SUM($R$2:$R932)</f>
        <v>-665671.34331828495</v>
      </c>
      <c r="V932" s="134">
        <f t="shared" si="384"/>
        <v>665671.34331828495</v>
      </c>
      <c r="W932" s="35">
        <f t="shared" si="385"/>
        <v>-665.67134331828493</v>
      </c>
      <c r="X932" s="135">
        <f t="shared" si="386"/>
        <v>665.67134331828493</v>
      </c>
      <c r="Y932" s="150">
        <f t="shared" si="387"/>
        <v>1343.4551209731055</v>
      </c>
      <c r="Z932" s="11">
        <f t="shared" si="388"/>
        <v>0</v>
      </c>
      <c r="AA932" s="12">
        <f>1/2*'Vehicle data and specs'!$C$6*$D932^2</f>
        <v>119466.49305555553</v>
      </c>
      <c r="AB932" s="113">
        <f t="shared" si="389"/>
        <v>119.46649305555553</v>
      </c>
      <c r="AC932" s="183">
        <f t="shared" si="403"/>
        <v>0.55809068452538624</v>
      </c>
      <c r="AD932" s="42">
        <f t="shared" si="390"/>
        <v>-0.18490870647730137</v>
      </c>
      <c r="AE932" s="42">
        <f t="shared" si="391"/>
        <v>0.18490870647730137</v>
      </c>
      <c r="AF932" s="153">
        <f t="shared" si="404"/>
        <v>0.37318197804808484</v>
      </c>
      <c r="AG932" s="156">
        <f t="shared" si="392"/>
        <v>532.53707465462799</v>
      </c>
      <c r="AH932" s="157">
        <f t="shared" si="393"/>
        <v>0.14792696518184112</v>
      </c>
      <c r="AI932" s="160">
        <f t="shared" si="394"/>
        <v>2.091079008866767</v>
      </c>
      <c r="AJ932" s="13">
        <f t="shared" si="395"/>
        <v>0</v>
      </c>
      <c r="AK932" s="13">
        <f t="shared" si="396"/>
        <v>0</v>
      </c>
      <c r="AL932" s="161">
        <f t="shared" si="397"/>
        <v>2.091079008866767</v>
      </c>
    </row>
    <row r="933" spans="1:38" x14ac:dyDescent="0.45">
      <c r="A933" s="45" t="s">
        <v>2</v>
      </c>
      <c r="B933" s="17">
        <v>931</v>
      </c>
      <c r="C933" s="53">
        <v>342</v>
      </c>
      <c r="D933" s="59">
        <f t="shared" si="378"/>
        <v>16.722222222222221</v>
      </c>
      <c r="E933" s="61">
        <v>60.2</v>
      </c>
      <c r="F933" s="83">
        <f t="shared" si="398"/>
        <v>-9.7222222222222612E-2</v>
      </c>
      <c r="G933" s="84">
        <f t="shared" si="399"/>
        <v>-0.35000000000000142</v>
      </c>
      <c r="H933" s="93">
        <f>SUM($D$2:$D933)</f>
        <v>7231.7222222222263</v>
      </c>
      <c r="I933" s="94">
        <f t="shared" si="400"/>
        <v>16.611111111111313</v>
      </c>
      <c r="J933" s="100">
        <f>'Vehicle data and specs'!$C$6*$F933</f>
        <v>-82.250000000000327</v>
      </c>
      <c r="K933" s="8">
        <f>'Vehicle data and specs'!$C$6*9.81*'Vehicle data and specs'!$C$17</f>
        <v>82.99260000000001</v>
      </c>
      <c r="L933" s="10">
        <f>(1/2)*'Vehicle data and specs'!$C$20*'Vehicle data and specs'!$C$11*'Vehicle data and specs'!$C$13*$D933^2</f>
        <v>122.46165258487653</v>
      </c>
      <c r="M933" s="101">
        <f t="shared" si="379"/>
        <v>123.20425258487622</v>
      </c>
      <c r="N933" s="111">
        <f t="shared" si="380"/>
        <v>0</v>
      </c>
      <c r="O933" s="120">
        <f t="shared" si="381"/>
        <v>0</v>
      </c>
      <c r="P933" s="11">
        <f>SUM($O$2:$O933)</f>
        <v>2009126.4642913905</v>
      </c>
      <c r="Q933" s="121">
        <f t="shared" si="382"/>
        <v>2009.1264642913904</v>
      </c>
      <c r="R933" s="133">
        <f t="shared" si="383"/>
        <v>0</v>
      </c>
      <c r="S933" s="35">
        <f t="shared" si="401"/>
        <v>0</v>
      </c>
      <c r="T933" s="35">
        <f t="shared" si="402"/>
        <v>0</v>
      </c>
      <c r="U933" s="134">
        <f>SUM($R$2:$R933)</f>
        <v>-665671.34331828495</v>
      </c>
      <c r="V933" s="134">
        <f t="shared" si="384"/>
        <v>665671.34331828495</v>
      </c>
      <c r="W933" s="35">
        <f t="shared" si="385"/>
        <v>-665.67134331828493</v>
      </c>
      <c r="X933" s="135">
        <f t="shared" si="386"/>
        <v>665.67134331828493</v>
      </c>
      <c r="Y933" s="150">
        <f t="shared" si="387"/>
        <v>1343.4551209731055</v>
      </c>
      <c r="Z933" s="11">
        <f t="shared" si="388"/>
        <v>0</v>
      </c>
      <c r="AA933" s="12">
        <f>1/2*'Vehicle data and specs'!$C$6*$D933^2</f>
        <v>118284.63888888888</v>
      </c>
      <c r="AB933" s="113">
        <f t="shared" si="389"/>
        <v>118.28463888888888</v>
      </c>
      <c r="AC933" s="183">
        <f t="shared" si="403"/>
        <v>0.55809068452538624</v>
      </c>
      <c r="AD933" s="42">
        <f t="shared" si="390"/>
        <v>-0.18490870647730137</v>
      </c>
      <c r="AE933" s="42">
        <f t="shared" si="391"/>
        <v>0.18490870647730137</v>
      </c>
      <c r="AF933" s="153">
        <f t="shared" si="404"/>
        <v>0.37318197804808484</v>
      </c>
      <c r="AG933" s="156">
        <f t="shared" si="392"/>
        <v>532.53707465462799</v>
      </c>
      <c r="AH933" s="157">
        <f t="shared" si="393"/>
        <v>0.14792696518184112</v>
      </c>
      <c r="AI933" s="160">
        <f t="shared" si="394"/>
        <v>2.0602488904470966</v>
      </c>
      <c r="AJ933" s="13">
        <f t="shared" si="395"/>
        <v>0</v>
      </c>
      <c r="AK933" s="13">
        <f t="shared" si="396"/>
        <v>0</v>
      </c>
      <c r="AL933" s="161">
        <f t="shared" si="397"/>
        <v>2.0602488904470966</v>
      </c>
    </row>
    <row r="934" spans="1:38" x14ac:dyDescent="0.45">
      <c r="A934" s="45" t="s">
        <v>2</v>
      </c>
      <c r="B934" s="17">
        <v>932</v>
      </c>
      <c r="C934" s="53">
        <v>343</v>
      </c>
      <c r="D934" s="59">
        <f t="shared" si="378"/>
        <v>16.611111111111111</v>
      </c>
      <c r="E934" s="61">
        <v>59.8</v>
      </c>
      <c r="F934" s="83">
        <f t="shared" si="398"/>
        <v>-0.1111111111111117</v>
      </c>
      <c r="G934" s="84">
        <f t="shared" si="399"/>
        <v>-0.40000000000000213</v>
      </c>
      <c r="H934" s="93">
        <f>SUM($D$2:$D934)</f>
        <v>7248.3333333333376</v>
      </c>
      <c r="I934" s="94">
        <f t="shared" si="400"/>
        <v>16.5</v>
      </c>
      <c r="J934" s="100">
        <f>'Vehicle data and specs'!$C$6*$F934</f>
        <v>-94.000000000000497</v>
      </c>
      <c r="K934" s="8">
        <f>'Vehicle data and specs'!$C$6*9.81*'Vehicle data and specs'!$C$17</f>
        <v>82.99260000000001</v>
      </c>
      <c r="L934" s="10">
        <f>(1/2)*'Vehicle data and specs'!$C$20*'Vehicle data and specs'!$C$11*'Vehicle data and specs'!$C$13*$D934^2</f>
        <v>120.8396618441358</v>
      </c>
      <c r="M934" s="101">
        <f t="shared" si="379"/>
        <v>109.83226184413532</v>
      </c>
      <c r="N934" s="111">
        <f t="shared" si="380"/>
        <v>0</v>
      </c>
      <c r="O934" s="120">
        <f t="shared" si="381"/>
        <v>0</v>
      </c>
      <c r="P934" s="11">
        <f>SUM($O$2:$O934)</f>
        <v>2009126.4642913905</v>
      </c>
      <c r="Q934" s="121">
        <f t="shared" si="382"/>
        <v>2009.1264642913904</v>
      </c>
      <c r="R934" s="133">
        <f t="shared" si="383"/>
        <v>0</v>
      </c>
      <c r="S934" s="35">
        <f t="shared" si="401"/>
        <v>0</v>
      </c>
      <c r="T934" s="35">
        <f t="shared" si="402"/>
        <v>0</v>
      </c>
      <c r="U934" s="134">
        <f>SUM($R$2:$R934)</f>
        <v>-665671.34331828495</v>
      </c>
      <c r="V934" s="134">
        <f t="shared" si="384"/>
        <v>665671.34331828495</v>
      </c>
      <c r="W934" s="35">
        <f t="shared" si="385"/>
        <v>-665.67134331828493</v>
      </c>
      <c r="X934" s="135">
        <f t="shared" si="386"/>
        <v>665.67134331828493</v>
      </c>
      <c r="Y934" s="150">
        <f t="shared" si="387"/>
        <v>1343.4551209731055</v>
      </c>
      <c r="Z934" s="11">
        <f t="shared" si="388"/>
        <v>0</v>
      </c>
      <c r="AA934" s="12">
        <f>1/2*'Vehicle data and specs'!$C$6*$D934^2</f>
        <v>116717.9722222222</v>
      </c>
      <c r="AB934" s="113">
        <f t="shared" si="389"/>
        <v>116.7179722222222</v>
      </c>
      <c r="AC934" s="183">
        <f t="shared" si="403"/>
        <v>0.55809068452538624</v>
      </c>
      <c r="AD934" s="42">
        <f t="shared" si="390"/>
        <v>-0.18490870647730137</v>
      </c>
      <c r="AE934" s="42">
        <f t="shared" si="391"/>
        <v>0.18490870647730137</v>
      </c>
      <c r="AF934" s="153">
        <f t="shared" si="404"/>
        <v>0.37318197804808484</v>
      </c>
      <c r="AG934" s="156">
        <f t="shared" si="392"/>
        <v>532.53707465462799</v>
      </c>
      <c r="AH934" s="157">
        <f t="shared" si="393"/>
        <v>0.14792696518184112</v>
      </c>
      <c r="AI934" s="160">
        <f t="shared" si="394"/>
        <v>1.8244359050775811</v>
      </c>
      <c r="AJ934" s="13">
        <f t="shared" si="395"/>
        <v>0</v>
      </c>
      <c r="AK934" s="13">
        <f t="shared" si="396"/>
        <v>0</v>
      </c>
      <c r="AL934" s="161">
        <f t="shared" si="397"/>
        <v>1.8244359050775811</v>
      </c>
    </row>
    <row r="935" spans="1:38" x14ac:dyDescent="0.45">
      <c r="A935" s="45" t="s">
        <v>2</v>
      </c>
      <c r="B935" s="17">
        <v>933</v>
      </c>
      <c r="C935" s="53">
        <v>344</v>
      </c>
      <c r="D935" s="59">
        <f t="shared" si="378"/>
        <v>16.5</v>
      </c>
      <c r="E935" s="61">
        <v>59.4</v>
      </c>
      <c r="F935" s="83">
        <f t="shared" si="398"/>
        <v>-0.16666666666666607</v>
      </c>
      <c r="G935" s="84">
        <f t="shared" si="399"/>
        <v>-0.59999999999999787</v>
      </c>
      <c r="H935" s="93">
        <f>SUM($D$2:$D935)</f>
        <v>7264.8333333333376</v>
      </c>
      <c r="I935" s="94">
        <f t="shared" si="400"/>
        <v>16.277777777777374</v>
      </c>
      <c r="J935" s="100">
        <f>'Vehicle data and specs'!$C$6*$F935</f>
        <v>-140.99999999999949</v>
      </c>
      <c r="K935" s="8">
        <f>'Vehicle data and specs'!$C$6*9.81*'Vehicle data and specs'!$C$17</f>
        <v>82.99260000000001</v>
      </c>
      <c r="L935" s="10">
        <f>(1/2)*'Vehicle data and specs'!$C$20*'Vehicle data and specs'!$C$11*'Vehicle data and specs'!$C$13*$D935^2</f>
        <v>119.22848437500001</v>
      </c>
      <c r="M935" s="101">
        <f t="shared" si="379"/>
        <v>61.22108437500053</v>
      </c>
      <c r="N935" s="111">
        <f t="shared" si="380"/>
        <v>0</v>
      </c>
      <c r="O935" s="120">
        <f t="shared" si="381"/>
        <v>0</v>
      </c>
      <c r="P935" s="11">
        <f>SUM($O$2:$O935)</f>
        <v>2009126.4642913905</v>
      </c>
      <c r="Q935" s="121">
        <f t="shared" si="382"/>
        <v>2009.1264642913904</v>
      </c>
      <c r="R935" s="133">
        <f t="shared" si="383"/>
        <v>0</v>
      </c>
      <c r="S935" s="35">
        <f t="shared" si="401"/>
        <v>0</v>
      </c>
      <c r="T935" s="35">
        <f t="shared" si="402"/>
        <v>0</v>
      </c>
      <c r="U935" s="134">
        <f>SUM($R$2:$R935)</f>
        <v>-665671.34331828495</v>
      </c>
      <c r="V935" s="134">
        <f t="shared" si="384"/>
        <v>665671.34331828495</v>
      </c>
      <c r="W935" s="35">
        <f t="shared" si="385"/>
        <v>-665.67134331828493</v>
      </c>
      <c r="X935" s="135">
        <f t="shared" si="386"/>
        <v>665.67134331828493</v>
      </c>
      <c r="Y935" s="150">
        <f t="shared" si="387"/>
        <v>1343.4551209731055</v>
      </c>
      <c r="Z935" s="11">
        <f t="shared" si="388"/>
        <v>0</v>
      </c>
      <c r="AA935" s="12">
        <f>1/2*'Vehicle data and specs'!$C$6*$D935^2</f>
        <v>115161.75</v>
      </c>
      <c r="AB935" s="113">
        <f t="shared" si="389"/>
        <v>115.16175</v>
      </c>
      <c r="AC935" s="183">
        <f t="shared" si="403"/>
        <v>0.55809068452538624</v>
      </c>
      <c r="AD935" s="42">
        <f t="shared" si="390"/>
        <v>-0.18490870647730137</v>
      </c>
      <c r="AE935" s="42">
        <f t="shared" si="391"/>
        <v>0.18490870647730137</v>
      </c>
      <c r="AF935" s="153">
        <f t="shared" si="404"/>
        <v>0.37318197804808484</v>
      </c>
      <c r="AG935" s="156">
        <f t="shared" si="392"/>
        <v>532.53707465462799</v>
      </c>
      <c r="AH935" s="157">
        <f t="shared" si="393"/>
        <v>0.14792696518184112</v>
      </c>
      <c r="AI935" s="160">
        <f t="shared" si="394"/>
        <v>1.0101478921875087</v>
      </c>
      <c r="AJ935" s="13">
        <f t="shared" si="395"/>
        <v>0</v>
      </c>
      <c r="AK935" s="13">
        <f t="shared" si="396"/>
        <v>0</v>
      </c>
      <c r="AL935" s="161">
        <f t="shared" si="397"/>
        <v>1.0101478921875087</v>
      </c>
    </row>
    <row r="936" spans="1:38" x14ac:dyDescent="0.45">
      <c r="A936" s="45" t="s">
        <v>2</v>
      </c>
      <c r="B936" s="17">
        <v>934</v>
      </c>
      <c r="C936" s="53">
        <v>345</v>
      </c>
      <c r="D936" s="59">
        <f t="shared" si="378"/>
        <v>16.277777777777779</v>
      </c>
      <c r="E936" s="61">
        <v>58.6</v>
      </c>
      <c r="F936" s="83">
        <f t="shared" si="398"/>
        <v>-0.26388888888888867</v>
      </c>
      <c r="G936" s="84">
        <f t="shared" si="399"/>
        <v>-0.94999999999999929</v>
      </c>
      <c r="H936" s="93">
        <f>SUM($D$2:$D936)</f>
        <v>7281.111111111115</v>
      </c>
      <c r="I936" s="94">
        <f t="shared" si="400"/>
        <v>15.972222222222626</v>
      </c>
      <c r="J936" s="100">
        <f>'Vehicle data and specs'!$C$6*$F936</f>
        <v>-223.24999999999983</v>
      </c>
      <c r="K936" s="8">
        <f>'Vehicle data and specs'!$C$6*9.81*'Vehicle data and specs'!$C$17</f>
        <v>82.99260000000001</v>
      </c>
      <c r="L936" s="10">
        <f>(1/2)*'Vehicle data and specs'!$C$20*'Vehicle data and specs'!$C$11*'Vehicle data and specs'!$C$13*$D936^2</f>
        <v>116.03856925154322</v>
      </c>
      <c r="M936" s="101">
        <f t="shared" si="379"/>
        <v>-24.218830748456597</v>
      </c>
      <c r="N936" s="111">
        <f t="shared" si="380"/>
        <v>1</v>
      </c>
      <c r="O936" s="120">
        <f t="shared" si="381"/>
        <v>0</v>
      </c>
      <c r="P936" s="11">
        <f>SUM($O$2:$O936)</f>
        <v>2009126.4642913905</v>
      </c>
      <c r="Q936" s="121">
        <f t="shared" si="382"/>
        <v>2009.1264642913904</v>
      </c>
      <c r="R936" s="133">
        <f t="shared" si="383"/>
        <v>-386.82854667674712</v>
      </c>
      <c r="S936" s="35">
        <f t="shared" si="401"/>
        <v>386.82854667674712</v>
      </c>
      <c r="T936" s="35">
        <f t="shared" si="402"/>
        <v>0.3868285466767471</v>
      </c>
      <c r="U936" s="134">
        <f>SUM($R$2:$R936)</f>
        <v>-666058.17186496174</v>
      </c>
      <c r="V936" s="134">
        <f t="shared" si="384"/>
        <v>666058.17186496174</v>
      </c>
      <c r="W936" s="35">
        <f t="shared" si="385"/>
        <v>-666.05817186496176</v>
      </c>
      <c r="X936" s="135">
        <f t="shared" si="386"/>
        <v>666.05817186496176</v>
      </c>
      <c r="Y936" s="150">
        <f t="shared" si="387"/>
        <v>1343.0682924264288</v>
      </c>
      <c r="Z936" s="11">
        <f t="shared" si="388"/>
        <v>-386.82854667674712</v>
      </c>
      <c r="AA936" s="12">
        <f>1/2*'Vehicle data and specs'!$C$6*$D936^2</f>
        <v>112080.63888888889</v>
      </c>
      <c r="AB936" s="113">
        <f t="shared" si="389"/>
        <v>112.08063888888888</v>
      </c>
      <c r="AC936" s="183">
        <f t="shared" si="403"/>
        <v>0.55809068452538624</v>
      </c>
      <c r="AD936" s="42">
        <f t="shared" si="390"/>
        <v>-0.18501615885137826</v>
      </c>
      <c r="AE936" s="42">
        <f t="shared" si="391"/>
        <v>0.18501615885137826</v>
      </c>
      <c r="AF936" s="153">
        <f t="shared" si="404"/>
        <v>0.37307452567400801</v>
      </c>
      <c r="AG936" s="156">
        <f t="shared" si="392"/>
        <v>532.84653749196946</v>
      </c>
      <c r="AH936" s="157">
        <f t="shared" si="393"/>
        <v>0.14801292708110261</v>
      </c>
      <c r="AI936" s="160">
        <f t="shared" si="394"/>
        <v>0</v>
      </c>
      <c r="AJ936" s="13">
        <f t="shared" si="395"/>
        <v>-0.39422874496098798</v>
      </c>
      <c r="AK936" s="13">
        <f t="shared" si="396"/>
        <v>0.39422874496098798</v>
      </c>
      <c r="AL936" s="161">
        <f t="shared" si="397"/>
        <v>-0.39422874496098798</v>
      </c>
    </row>
    <row r="937" spans="1:38" x14ac:dyDescent="0.45">
      <c r="A937" s="45" t="s">
        <v>2</v>
      </c>
      <c r="B937" s="17">
        <v>935</v>
      </c>
      <c r="C937" s="53">
        <v>346</v>
      </c>
      <c r="D937" s="59">
        <f t="shared" si="378"/>
        <v>15.972222222222221</v>
      </c>
      <c r="E937" s="61">
        <v>57.5</v>
      </c>
      <c r="F937" s="83">
        <f t="shared" si="398"/>
        <v>-0.27777777777777779</v>
      </c>
      <c r="G937" s="84">
        <f t="shared" si="399"/>
        <v>-1</v>
      </c>
      <c r="H937" s="93">
        <f>SUM($D$2:$D937)</f>
        <v>7297.0833333333376</v>
      </c>
      <c r="I937" s="94">
        <f t="shared" si="400"/>
        <v>15.722222222222626</v>
      </c>
      <c r="J937" s="100">
        <f>'Vehicle data and specs'!$C$6*$F937</f>
        <v>-235</v>
      </c>
      <c r="K937" s="8">
        <f>'Vehicle data and specs'!$C$6*9.81*'Vehicle data and specs'!$C$17</f>
        <v>82.99260000000001</v>
      </c>
      <c r="L937" s="10">
        <f>(1/2)*'Vehicle data and specs'!$C$20*'Vehicle data and specs'!$C$11*'Vehicle data and specs'!$C$13*$D937^2</f>
        <v>111.72306013695987</v>
      </c>
      <c r="M937" s="101">
        <f t="shared" si="379"/>
        <v>-40.284339863040117</v>
      </c>
      <c r="N937" s="111">
        <f t="shared" si="380"/>
        <v>1</v>
      </c>
      <c r="O937" s="120">
        <f t="shared" si="381"/>
        <v>0</v>
      </c>
      <c r="P937" s="11">
        <f>SUM($O$2:$O937)</f>
        <v>2009126.4642913905</v>
      </c>
      <c r="Q937" s="121">
        <f t="shared" si="382"/>
        <v>2009.1264642913904</v>
      </c>
      <c r="R937" s="133">
        <f t="shared" si="383"/>
        <v>-633.35934340225811</v>
      </c>
      <c r="S937" s="35">
        <f t="shared" si="401"/>
        <v>633.35934340225811</v>
      </c>
      <c r="T937" s="35">
        <f t="shared" si="402"/>
        <v>0.63335934340225808</v>
      </c>
      <c r="U937" s="134">
        <f>SUM($R$2:$R937)</f>
        <v>-666691.53120836394</v>
      </c>
      <c r="V937" s="134">
        <f t="shared" si="384"/>
        <v>666691.53120836394</v>
      </c>
      <c r="W937" s="35">
        <f t="shared" si="385"/>
        <v>-666.69153120836393</v>
      </c>
      <c r="X937" s="135">
        <f t="shared" si="386"/>
        <v>666.69153120836393</v>
      </c>
      <c r="Y937" s="150">
        <f t="shared" si="387"/>
        <v>1342.4349330830264</v>
      </c>
      <c r="Z937" s="11">
        <f t="shared" si="388"/>
        <v>-633.35934340225811</v>
      </c>
      <c r="AA937" s="12">
        <f>1/2*'Vehicle data and specs'!$C$6*$D937^2</f>
        <v>107912.32638888888</v>
      </c>
      <c r="AB937" s="113">
        <f t="shared" si="389"/>
        <v>107.91232638888887</v>
      </c>
      <c r="AC937" s="183">
        <f t="shared" si="403"/>
        <v>0.55809068452538624</v>
      </c>
      <c r="AD937" s="42">
        <f t="shared" si="390"/>
        <v>-0.18519209200232331</v>
      </c>
      <c r="AE937" s="42">
        <f t="shared" si="391"/>
        <v>0.18519209200232331</v>
      </c>
      <c r="AF937" s="153">
        <f t="shared" si="404"/>
        <v>0.3728985925230629</v>
      </c>
      <c r="AG937" s="156">
        <f t="shared" si="392"/>
        <v>533.35322496669119</v>
      </c>
      <c r="AH937" s="157">
        <f t="shared" si="393"/>
        <v>0.14815367360185866</v>
      </c>
      <c r="AI937" s="160">
        <f t="shared" si="394"/>
        <v>0</v>
      </c>
      <c r="AJ937" s="13">
        <f t="shared" si="395"/>
        <v>-0.64343042836800179</v>
      </c>
      <c r="AK937" s="13">
        <f t="shared" si="396"/>
        <v>0.64343042836800179</v>
      </c>
      <c r="AL937" s="161">
        <f t="shared" si="397"/>
        <v>-0.64343042836800179</v>
      </c>
    </row>
    <row r="938" spans="1:38" x14ac:dyDescent="0.45">
      <c r="A938" s="45" t="s">
        <v>2</v>
      </c>
      <c r="B938" s="17">
        <v>936</v>
      </c>
      <c r="C938" s="53">
        <v>347</v>
      </c>
      <c r="D938" s="59">
        <f t="shared" si="378"/>
        <v>15.722222222222221</v>
      </c>
      <c r="E938" s="61">
        <v>56.6</v>
      </c>
      <c r="F938" s="83">
        <f t="shared" si="398"/>
        <v>-0.20833333333333331</v>
      </c>
      <c r="G938" s="84">
        <f t="shared" si="399"/>
        <v>-0.75</v>
      </c>
      <c r="H938" s="93">
        <f>SUM($D$2:$D938)</f>
        <v>7312.8055555555602</v>
      </c>
      <c r="I938" s="94">
        <f t="shared" si="400"/>
        <v>15.555555555555657</v>
      </c>
      <c r="J938" s="100">
        <f>'Vehicle data and specs'!$C$6*$F938</f>
        <v>-176.24999999999997</v>
      </c>
      <c r="K938" s="8">
        <f>'Vehicle data and specs'!$C$6*9.81*'Vehicle data and specs'!$C$17</f>
        <v>82.99260000000001</v>
      </c>
      <c r="L938" s="10">
        <f>(1/2)*'Vehicle data and specs'!$C$20*'Vehicle data and specs'!$C$11*'Vehicle data and specs'!$C$13*$D938^2</f>
        <v>108.25301369598765</v>
      </c>
      <c r="M938" s="101">
        <f t="shared" si="379"/>
        <v>14.995613695987686</v>
      </c>
      <c r="N938" s="111">
        <f t="shared" si="380"/>
        <v>0</v>
      </c>
      <c r="O938" s="120">
        <f t="shared" si="381"/>
        <v>0</v>
      </c>
      <c r="P938" s="11">
        <f>SUM($O$2:$O938)</f>
        <v>2009126.4642913905</v>
      </c>
      <c r="Q938" s="121">
        <f t="shared" si="382"/>
        <v>2009.1264642913904</v>
      </c>
      <c r="R938" s="133">
        <f t="shared" si="383"/>
        <v>0</v>
      </c>
      <c r="S938" s="35">
        <f t="shared" si="401"/>
        <v>0</v>
      </c>
      <c r="T938" s="35">
        <f t="shared" si="402"/>
        <v>0</v>
      </c>
      <c r="U938" s="134">
        <f>SUM($R$2:$R938)</f>
        <v>-666691.53120836394</v>
      </c>
      <c r="V938" s="134">
        <f t="shared" si="384"/>
        <v>666691.53120836394</v>
      </c>
      <c r="W938" s="35">
        <f t="shared" si="385"/>
        <v>-666.69153120836393</v>
      </c>
      <c r="X938" s="135">
        <f t="shared" si="386"/>
        <v>666.69153120836393</v>
      </c>
      <c r="Y938" s="150">
        <f t="shared" si="387"/>
        <v>1342.4349330830264</v>
      </c>
      <c r="Z938" s="11">
        <f t="shared" si="388"/>
        <v>0</v>
      </c>
      <c r="AA938" s="12">
        <f>1/2*'Vehicle data and specs'!$C$6*$D938^2</f>
        <v>104560.63888888888</v>
      </c>
      <c r="AB938" s="113">
        <f t="shared" si="389"/>
        <v>104.56063888888887</v>
      </c>
      <c r="AC938" s="183">
        <f t="shared" si="403"/>
        <v>0.55809068452538624</v>
      </c>
      <c r="AD938" s="42">
        <f t="shared" si="390"/>
        <v>-0.18519209200232331</v>
      </c>
      <c r="AE938" s="42">
        <f t="shared" si="391"/>
        <v>0.18519209200232331</v>
      </c>
      <c r="AF938" s="153">
        <f t="shared" si="404"/>
        <v>0.3728985925230629</v>
      </c>
      <c r="AG938" s="156">
        <f t="shared" si="392"/>
        <v>533.35322496669119</v>
      </c>
      <c r="AH938" s="157">
        <f t="shared" si="393"/>
        <v>0.14815367360185866</v>
      </c>
      <c r="AI938" s="160">
        <f t="shared" si="394"/>
        <v>0.23576437088691751</v>
      </c>
      <c r="AJ938" s="13">
        <f t="shared" si="395"/>
        <v>0</v>
      </c>
      <c r="AK938" s="13">
        <f t="shared" si="396"/>
        <v>0</v>
      </c>
      <c r="AL938" s="161">
        <f t="shared" si="397"/>
        <v>0.23576437088691751</v>
      </c>
    </row>
    <row r="939" spans="1:38" x14ac:dyDescent="0.45">
      <c r="A939" s="45" t="s">
        <v>2</v>
      </c>
      <c r="B939" s="17">
        <v>937</v>
      </c>
      <c r="C939" s="53">
        <v>348</v>
      </c>
      <c r="D939" s="59">
        <f t="shared" si="378"/>
        <v>15.555555555555555</v>
      </c>
      <c r="E939" s="61">
        <v>56</v>
      </c>
      <c r="F939" s="83">
        <f t="shared" si="398"/>
        <v>-0.15277777777777798</v>
      </c>
      <c r="G939" s="84">
        <f t="shared" si="399"/>
        <v>-0.55000000000000071</v>
      </c>
      <c r="H939" s="93">
        <f>SUM($D$2:$D939)</f>
        <v>7328.3611111111159</v>
      </c>
      <c r="I939" s="94">
        <f t="shared" si="400"/>
        <v>15.41666666666697</v>
      </c>
      <c r="J939" s="100">
        <f>'Vehicle data and specs'!$C$6*$F939</f>
        <v>-129.25000000000017</v>
      </c>
      <c r="K939" s="8">
        <f>'Vehicle data and specs'!$C$6*9.81*'Vehicle data and specs'!$C$17</f>
        <v>82.99260000000001</v>
      </c>
      <c r="L939" s="10">
        <f>(1/2)*'Vehicle data and specs'!$C$20*'Vehicle data and specs'!$C$11*'Vehicle data and specs'!$C$13*$D939^2</f>
        <v>105.97006172839507</v>
      </c>
      <c r="M939" s="101">
        <f t="shared" si="379"/>
        <v>59.712661728394906</v>
      </c>
      <c r="N939" s="111">
        <f t="shared" si="380"/>
        <v>0</v>
      </c>
      <c r="O939" s="120">
        <f t="shared" si="381"/>
        <v>0</v>
      </c>
      <c r="P939" s="11">
        <f>SUM($O$2:$O939)</f>
        <v>2009126.4642913905</v>
      </c>
      <c r="Q939" s="121">
        <f t="shared" si="382"/>
        <v>2009.1264642913904</v>
      </c>
      <c r="R939" s="133">
        <f t="shared" si="383"/>
        <v>0</v>
      </c>
      <c r="S939" s="35">
        <f t="shared" si="401"/>
        <v>0</v>
      </c>
      <c r="T939" s="35">
        <f t="shared" si="402"/>
        <v>0</v>
      </c>
      <c r="U939" s="134">
        <f>SUM($R$2:$R939)</f>
        <v>-666691.53120836394</v>
      </c>
      <c r="V939" s="134">
        <f t="shared" si="384"/>
        <v>666691.53120836394</v>
      </c>
      <c r="W939" s="35">
        <f t="shared" si="385"/>
        <v>-666.69153120836393</v>
      </c>
      <c r="X939" s="135">
        <f t="shared" si="386"/>
        <v>666.69153120836393</v>
      </c>
      <c r="Y939" s="150">
        <f t="shared" si="387"/>
        <v>1342.4349330830264</v>
      </c>
      <c r="Z939" s="11">
        <f t="shared" si="388"/>
        <v>0</v>
      </c>
      <c r="AA939" s="12">
        <f>1/2*'Vehicle data and specs'!$C$6*$D939^2</f>
        <v>102355.55555555555</v>
      </c>
      <c r="AB939" s="113">
        <f t="shared" si="389"/>
        <v>102.35555555555555</v>
      </c>
      <c r="AC939" s="183">
        <f t="shared" si="403"/>
        <v>0.55809068452538624</v>
      </c>
      <c r="AD939" s="42">
        <f t="shared" si="390"/>
        <v>-0.18519209200232331</v>
      </c>
      <c r="AE939" s="42">
        <f t="shared" si="391"/>
        <v>0.18519209200232331</v>
      </c>
      <c r="AF939" s="153">
        <f t="shared" si="404"/>
        <v>0.3728985925230629</v>
      </c>
      <c r="AG939" s="156">
        <f t="shared" si="392"/>
        <v>533.35322496669119</v>
      </c>
      <c r="AH939" s="157">
        <f t="shared" si="393"/>
        <v>0.14815367360185866</v>
      </c>
      <c r="AI939" s="160">
        <f t="shared" si="394"/>
        <v>0.92886362688614288</v>
      </c>
      <c r="AJ939" s="13">
        <f t="shared" si="395"/>
        <v>0</v>
      </c>
      <c r="AK939" s="13">
        <f t="shared" si="396"/>
        <v>0</v>
      </c>
      <c r="AL939" s="161">
        <f t="shared" si="397"/>
        <v>0.92886362688614288</v>
      </c>
    </row>
    <row r="940" spans="1:38" x14ac:dyDescent="0.45">
      <c r="A940" s="45" t="s">
        <v>2</v>
      </c>
      <c r="B940" s="17">
        <v>938</v>
      </c>
      <c r="C940" s="53">
        <v>349</v>
      </c>
      <c r="D940" s="59">
        <f t="shared" si="378"/>
        <v>15.416666666666666</v>
      </c>
      <c r="E940" s="61">
        <v>55.5</v>
      </c>
      <c r="F940" s="83">
        <f t="shared" si="398"/>
        <v>-0.1388888888888889</v>
      </c>
      <c r="G940" s="84">
        <f t="shared" si="399"/>
        <v>-0.5</v>
      </c>
      <c r="H940" s="93">
        <f>SUM($D$2:$D940)</f>
        <v>7343.7777777777828</v>
      </c>
      <c r="I940" s="94">
        <f t="shared" si="400"/>
        <v>15.277777777777374</v>
      </c>
      <c r="J940" s="100">
        <f>'Vehicle data and specs'!$C$6*$F940</f>
        <v>-117.5</v>
      </c>
      <c r="K940" s="8">
        <f>'Vehicle data and specs'!$C$6*9.81*'Vehicle data and specs'!$C$17</f>
        <v>82.99260000000001</v>
      </c>
      <c r="L940" s="10">
        <f>(1/2)*'Vehicle data and specs'!$C$20*'Vehicle data and specs'!$C$11*'Vehicle data and specs'!$C$13*$D940^2</f>
        <v>104.08618706597223</v>
      </c>
      <c r="M940" s="101">
        <f t="shared" si="379"/>
        <v>69.578787065972236</v>
      </c>
      <c r="N940" s="111">
        <f t="shared" si="380"/>
        <v>0</v>
      </c>
      <c r="O940" s="120">
        <f t="shared" si="381"/>
        <v>0</v>
      </c>
      <c r="P940" s="11">
        <f>SUM($O$2:$O940)</f>
        <v>2009126.4642913905</v>
      </c>
      <c r="Q940" s="121">
        <f t="shared" si="382"/>
        <v>2009.1264642913904</v>
      </c>
      <c r="R940" s="133">
        <f t="shared" si="383"/>
        <v>0</v>
      </c>
      <c r="S940" s="35">
        <f t="shared" si="401"/>
        <v>0</v>
      </c>
      <c r="T940" s="35">
        <f t="shared" si="402"/>
        <v>0</v>
      </c>
      <c r="U940" s="134">
        <f>SUM($R$2:$R940)</f>
        <v>-666691.53120836394</v>
      </c>
      <c r="V940" s="134">
        <f t="shared" si="384"/>
        <v>666691.53120836394</v>
      </c>
      <c r="W940" s="35">
        <f t="shared" si="385"/>
        <v>-666.69153120836393</v>
      </c>
      <c r="X940" s="135">
        <f t="shared" si="386"/>
        <v>666.69153120836393</v>
      </c>
      <c r="Y940" s="150">
        <f t="shared" si="387"/>
        <v>1342.4349330830264</v>
      </c>
      <c r="Z940" s="11">
        <f t="shared" si="388"/>
        <v>0</v>
      </c>
      <c r="AA940" s="12">
        <f>1/2*'Vehicle data and specs'!$C$6*$D940^2</f>
        <v>100535.93749999999</v>
      </c>
      <c r="AB940" s="113">
        <f t="shared" si="389"/>
        <v>100.53593749999999</v>
      </c>
      <c r="AC940" s="183">
        <f t="shared" si="403"/>
        <v>0.55809068452538624</v>
      </c>
      <c r="AD940" s="42">
        <f t="shared" si="390"/>
        <v>-0.18519209200232331</v>
      </c>
      <c r="AE940" s="42">
        <f t="shared" si="391"/>
        <v>0.18519209200232331</v>
      </c>
      <c r="AF940" s="153">
        <f t="shared" si="404"/>
        <v>0.3728985925230629</v>
      </c>
      <c r="AG940" s="156">
        <f t="shared" si="392"/>
        <v>533.35322496669119</v>
      </c>
      <c r="AH940" s="157">
        <f t="shared" si="393"/>
        <v>0.14815367360185866</v>
      </c>
      <c r="AI940" s="160">
        <f t="shared" si="394"/>
        <v>1.0726729672670721</v>
      </c>
      <c r="AJ940" s="13">
        <f t="shared" si="395"/>
        <v>0</v>
      </c>
      <c r="AK940" s="13">
        <f t="shared" si="396"/>
        <v>0</v>
      </c>
      <c r="AL940" s="161">
        <f t="shared" si="397"/>
        <v>1.0726729672670721</v>
      </c>
    </row>
    <row r="941" spans="1:38" x14ac:dyDescent="0.45">
      <c r="A941" s="45" t="s">
        <v>2</v>
      </c>
      <c r="B941" s="17">
        <v>939</v>
      </c>
      <c r="C941" s="53">
        <v>350</v>
      </c>
      <c r="D941" s="59">
        <f t="shared" si="378"/>
        <v>15.277777777777777</v>
      </c>
      <c r="E941" s="61">
        <v>55</v>
      </c>
      <c r="F941" s="83">
        <f t="shared" si="398"/>
        <v>-0.15277777777777798</v>
      </c>
      <c r="G941" s="84">
        <f t="shared" si="399"/>
        <v>-0.55000000000000071</v>
      </c>
      <c r="H941" s="93">
        <f>SUM($D$2:$D941)</f>
        <v>7359.0555555555602</v>
      </c>
      <c r="I941" s="94">
        <f t="shared" si="400"/>
        <v>15.111111111111313</v>
      </c>
      <c r="J941" s="100">
        <f>'Vehicle data and specs'!$C$6*$F941</f>
        <v>-129.25000000000017</v>
      </c>
      <c r="K941" s="8">
        <f>'Vehicle data and specs'!$C$6*9.81*'Vehicle data and specs'!$C$17</f>
        <v>82.99260000000001</v>
      </c>
      <c r="L941" s="10">
        <f>(1/2)*'Vehicle data and specs'!$C$20*'Vehicle data and specs'!$C$11*'Vehicle data and specs'!$C$13*$D941^2</f>
        <v>102.21920814043209</v>
      </c>
      <c r="M941" s="101">
        <f t="shared" si="379"/>
        <v>55.961808140431927</v>
      </c>
      <c r="N941" s="111">
        <f t="shared" si="380"/>
        <v>0</v>
      </c>
      <c r="O941" s="120">
        <f t="shared" si="381"/>
        <v>0</v>
      </c>
      <c r="P941" s="11">
        <f>SUM($O$2:$O941)</f>
        <v>2009126.4642913905</v>
      </c>
      <c r="Q941" s="121">
        <f t="shared" si="382"/>
        <v>2009.1264642913904</v>
      </c>
      <c r="R941" s="133">
        <f t="shared" si="383"/>
        <v>0</v>
      </c>
      <c r="S941" s="35">
        <f t="shared" si="401"/>
        <v>0</v>
      </c>
      <c r="T941" s="35">
        <f t="shared" si="402"/>
        <v>0</v>
      </c>
      <c r="U941" s="134">
        <f>SUM($R$2:$R941)</f>
        <v>-666691.53120836394</v>
      </c>
      <c r="V941" s="134">
        <f t="shared" si="384"/>
        <v>666691.53120836394</v>
      </c>
      <c r="W941" s="35">
        <f t="shared" si="385"/>
        <v>-666.69153120836393</v>
      </c>
      <c r="X941" s="135">
        <f t="shared" si="386"/>
        <v>666.69153120836393</v>
      </c>
      <c r="Y941" s="150">
        <f t="shared" si="387"/>
        <v>1342.4349330830264</v>
      </c>
      <c r="Z941" s="11">
        <f t="shared" si="388"/>
        <v>0</v>
      </c>
      <c r="AA941" s="12">
        <f>1/2*'Vehicle data and specs'!$C$6*$D941^2</f>
        <v>98732.638888888876</v>
      </c>
      <c r="AB941" s="113">
        <f t="shared" si="389"/>
        <v>98.732638888888872</v>
      </c>
      <c r="AC941" s="183">
        <f t="shared" si="403"/>
        <v>0.55809068452538624</v>
      </c>
      <c r="AD941" s="42">
        <f t="shared" si="390"/>
        <v>-0.18519209200232331</v>
      </c>
      <c r="AE941" s="42">
        <f t="shared" si="391"/>
        <v>0.18519209200232331</v>
      </c>
      <c r="AF941" s="153">
        <f t="shared" si="404"/>
        <v>0.3728985925230629</v>
      </c>
      <c r="AG941" s="156">
        <f t="shared" si="392"/>
        <v>533.35322496669119</v>
      </c>
      <c r="AH941" s="157">
        <f t="shared" si="393"/>
        <v>0.14815367360185866</v>
      </c>
      <c r="AI941" s="160">
        <f t="shared" si="394"/>
        <v>0.85497206881215437</v>
      </c>
      <c r="AJ941" s="13">
        <f t="shared" si="395"/>
        <v>0</v>
      </c>
      <c r="AK941" s="13">
        <f t="shared" si="396"/>
        <v>0</v>
      </c>
      <c r="AL941" s="161">
        <f t="shared" si="397"/>
        <v>0.85497206881215437</v>
      </c>
    </row>
    <row r="942" spans="1:38" x14ac:dyDescent="0.45">
      <c r="A942" s="45" t="s">
        <v>2</v>
      </c>
      <c r="B942" s="17">
        <v>940</v>
      </c>
      <c r="C942" s="53">
        <v>351</v>
      </c>
      <c r="D942" s="59">
        <f t="shared" si="378"/>
        <v>15.111111111111111</v>
      </c>
      <c r="E942" s="61">
        <v>54.4</v>
      </c>
      <c r="F942" s="83">
        <f t="shared" si="398"/>
        <v>-0.12499999999999981</v>
      </c>
      <c r="G942" s="84">
        <f t="shared" si="399"/>
        <v>-0.44999999999999929</v>
      </c>
      <c r="H942" s="93">
        <f>SUM($D$2:$D942)</f>
        <v>7374.1666666666715</v>
      </c>
      <c r="I942" s="94">
        <f t="shared" si="400"/>
        <v>15.027777777777374</v>
      </c>
      <c r="J942" s="100">
        <f>'Vehicle data and specs'!$C$6*$F942</f>
        <v>-105.74999999999983</v>
      </c>
      <c r="K942" s="8">
        <f>'Vehicle data and specs'!$C$6*9.81*'Vehicle data and specs'!$C$17</f>
        <v>82.99260000000001</v>
      </c>
      <c r="L942" s="10">
        <f>(1/2)*'Vehicle data and specs'!$C$20*'Vehicle data and specs'!$C$11*'Vehicle data and specs'!$C$13*$D942^2</f>
        <v>100.00113580246914</v>
      </c>
      <c r="M942" s="101">
        <f t="shared" si="379"/>
        <v>77.243735802469317</v>
      </c>
      <c r="N942" s="111">
        <f t="shared" si="380"/>
        <v>0</v>
      </c>
      <c r="O942" s="120">
        <f t="shared" si="381"/>
        <v>0</v>
      </c>
      <c r="P942" s="11">
        <f>SUM($O$2:$O942)</f>
        <v>2009126.4642913905</v>
      </c>
      <c r="Q942" s="121">
        <f t="shared" si="382"/>
        <v>2009.1264642913904</v>
      </c>
      <c r="R942" s="133">
        <f t="shared" si="383"/>
        <v>0</v>
      </c>
      <c r="S942" s="35">
        <f t="shared" si="401"/>
        <v>0</v>
      </c>
      <c r="T942" s="35">
        <f t="shared" si="402"/>
        <v>0</v>
      </c>
      <c r="U942" s="134">
        <f>SUM($R$2:$R942)</f>
        <v>-666691.53120836394</v>
      </c>
      <c r="V942" s="134">
        <f t="shared" si="384"/>
        <v>666691.53120836394</v>
      </c>
      <c r="W942" s="35">
        <f t="shared" si="385"/>
        <v>-666.69153120836393</v>
      </c>
      <c r="X942" s="135">
        <f t="shared" si="386"/>
        <v>666.69153120836393</v>
      </c>
      <c r="Y942" s="150">
        <f t="shared" si="387"/>
        <v>1342.4349330830264</v>
      </c>
      <c r="Z942" s="11">
        <f t="shared" si="388"/>
        <v>0</v>
      </c>
      <c r="AA942" s="12">
        <f>1/2*'Vehicle data and specs'!$C$6*$D942^2</f>
        <v>96590.222222222219</v>
      </c>
      <c r="AB942" s="113">
        <f t="shared" si="389"/>
        <v>96.590222222222224</v>
      </c>
      <c r="AC942" s="183">
        <f t="shared" si="403"/>
        <v>0.55809068452538624</v>
      </c>
      <c r="AD942" s="42">
        <f t="shared" si="390"/>
        <v>-0.18519209200232331</v>
      </c>
      <c r="AE942" s="42">
        <f t="shared" si="391"/>
        <v>0.18519209200232331</v>
      </c>
      <c r="AF942" s="153">
        <f t="shared" si="404"/>
        <v>0.3728985925230629</v>
      </c>
      <c r="AG942" s="156">
        <f t="shared" si="392"/>
        <v>533.35322496669119</v>
      </c>
      <c r="AH942" s="157">
        <f t="shared" si="393"/>
        <v>0.14815367360185866</v>
      </c>
      <c r="AI942" s="160">
        <f t="shared" si="394"/>
        <v>1.1672386743484251</v>
      </c>
      <c r="AJ942" s="13">
        <f t="shared" si="395"/>
        <v>0</v>
      </c>
      <c r="AK942" s="13">
        <f t="shared" si="396"/>
        <v>0</v>
      </c>
      <c r="AL942" s="161">
        <f t="shared" si="397"/>
        <v>1.1672386743484251</v>
      </c>
    </row>
    <row r="943" spans="1:38" x14ac:dyDescent="0.45">
      <c r="A943" s="45" t="s">
        <v>2</v>
      </c>
      <c r="B943" s="17">
        <v>941</v>
      </c>
      <c r="C943" s="53">
        <v>352</v>
      </c>
      <c r="D943" s="59">
        <f t="shared" si="378"/>
        <v>15.027777777777779</v>
      </c>
      <c r="E943" s="61">
        <v>54.1</v>
      </c>
      <c r="F943" s="83">
        <f t="shared" si="398"/>
        <v>-5.5555555555555358E-2</v>
      </c>
      <c r="G943" s="84">
        <f t="shared" si="399"/>
        <v>-0.19999999999999929</v>
      </c>
      <c r="H943" s="93">
        <f>SUM($D$2:$D943)</f>
        <v>7389.1944444444489</v>
      </c>
      <c r="I943" s="94">
        <f t="shared" si="400"/>
        <v>15</v>
      </c>
      <c r="J943" s="100">
        <f>'Vehicle data and specs'!$C$6*$F943</f>
        <v>-46.999999999999829</v>
      </c>
      <c r="K943" s="8">
        <f>'Vehicle data and specs'!$C$6*9.81*'Vehicle data and specs'!$C$17</f>
        <v>82.99260000000001</v>
      </c>
      <c r="L943" s="10">
        <f>(1/2)*'Vehicle data and specs'!$C$20*'Vehicle data and specs'!$C$11*'Vehicle data and specs'!$C$13*$D943^2</f>
        <v>98.901223331404339</v>
      </c>
      <c r="M943" s="101">
        <f t="shared" si="379"/>
        <v>134.89382333140452</v>
      </c>
      <c r="N943" s="111">
        <f t="shared" si="380"/>
        <v>0</v>
      </c>
      <c r="O943" s="120">
        <f t="shared" si="381"/>
        <v>0</v>
      </c>
      <c r="P943" s="11">
        <f>SUM($O$2:$O943)</f>
        <v>2009126.4642913905</v>
      </c>
      <c r="Q943" s="121">
        <f t="shared" si="382"/>
        <v>2009.1264642913904</v>
      </c>
      <c r="R943" s="133">
        <f t="shared" si="383"/>
        <v>0</v>
      </c>
      <c r="S943" s="35">
        <f t="shared" si="401"/>
        <v>0</v>
      </c>
      <c r="T943" s="35">
        <f t="shared" si="402"/>
        <v>0</v>
      </c>
      <c r="U943" s="134">
        <f>SUM($R$2:$R943)</f>
        <v>-666691.53120836394</v>
      </c>
      <c r="V943" s="134">
        <f t="shared" si="384"/>
        <v>666691.53120836394</v>
      </c>
      <c r="W943" s="35">
        <f t="shared" si="385"/>
        <v>-666.69153120836393</v>
      </c>
      <c r="X943" s="135">
        <f t="shared" si="386"/>
        <v>666.69153120836393</v>
      </c>
      <c r="Y943" s="150">
        <f t="shared" si="387"/>
        <v>1342.4349330830264</v>
      </c>
      <c r="Z943" s="11">
        <f t="shared" si="388"/>
        <v>0</v>
      </c>
      <c r="AA943" s="12">
        <f>1/2*'Vehicle data and specs'!$C$6*$D943^2</f>
        <v>95527.826388888891</v>
      </c>
      <c r="AB943" s="113">
        <f t="shared" si="389"/>
        <v>95.527826388888897</v>
      </c>
      <c r="AC943" s="183">
        <f t="shared" si="403"/>
        <v>0.55809068452538624</v>
      </c>
      <c r="AD943" s="42">
        <f t="shared" si="390"/>
        <v>-0.18519209200232331</v>
      </c>
      <c r="AE943" s="42">
        <f t="shared" si="391"/>
        <v>0.18519209200232331</v>
      </c>
      <c r="AF943" s="153">
        <f t="shared" si="404"/>
        <v>0.3728985925230629</v>
      </c>
      <c r="AG943" s="156">
        <f t="shared" si="392"/>
        <v>533.35322496669119</v>
      </c>
      <c r="AH943" s="157">
        <f t="shared" si="393"/>
        <v>0.14815367360185866</v>
      </c>
      <c r="AI943" s="160">
        <f t="shared" si="394"/>
        <v>2.0271544006191626</v>
      </c>
      <c r="AJ943" s="13">
        <f t="shared" si="395"/>
        <v>0</v>
      </c>
      <c r="AK943" s="13">
        <f t="shared" si="396"/>
        <v>0</v>
      </c>
      <c r="AL943" s="161">
        <f t="shared" si="397"/>
        <v>2.0271544006191626</v>
      </c>
    </row>
    <row r="944" spans="1:38" x14ac:dyDescent="0.45">
      <c r="A944" s="45" t="s">
        <v>2</v>
      </c>
      <c r="B944" s="17">
        <v>942</v>
      </c>
      <c r="C944" s="53">
        <v>353</v>
      </c>
      <c r="D944" s="59">
        <f t="shared" si="378"/>
        <v>15</v>
      </c>
      <c r="E944" s="61">
        <v>54</v>
      </c>
      <c r="F944" s="83">
        <f t="shared" si="398"/>
        <v>-2.7777777777778172E-2</v>
      </c>
      <c r="G944" s="84">
        <f t="shared" si="399"/>
        <v>-0.10000000000000142</v>
      </c>
      <c r="H944" s="93">
        <f>SUM($D$2:$D944)</f>
        <v>7404.1944444444489</v>
      </c>
      <c r="I944" s="94">
        <f t="shared" si="400"/>
        <v>14.972222222222626</v>
      </c>
      <c r="J944" s="100">
        <f>'Vehicle data and specs'!$C$6*$F944</f>
        <v>-23.500000000000334</v>
      </c>
      <c r="K944" s="8">
        <f>'Vehicle data and specs'!$C$6*9.81*'Vehicle data and specs'!$C$17</f>
        <v>82.99260000000001</v>
      </c>
      <c r="L944" s="10">
        <f>(1/2)*'Vehicle data and specs'!$C$20*'Vehicle data and specs'!$C$11*'Vehicle data and specs'!$C$13*$D944^2</f>
        <v>98.535937500000003</v>
      </c>
      <c r="M944" s="101">
        <f t="shared" si="379"/>
        <v>158.02853749999969</v>
      </c>
      <c r="N944" s="111">
        <f t="shared" si="380"/>
        <v>0</v>
      </c>
      <c r="O944" s="120">
        <f t="shared" si="381"/>
        <v>0</v>
      </c>
      <c r="P944" s="11">
        <f>SUM($O$2:$O944)</f>
        <v>2009126.4642913905</v>
      </c>
      <c r="Q944" s="121">
        <f t="shared" si="382"/>
        <v>2009.1264642913904</v>
      </c>
      <c r="R944" s="133">
        <f t="shared" si="383"/>
        <v>0</v>
      </c>
      <c r="S944" s="35">
        <f t="shared" si="401"/>
        <v>0</v>
      </c>
      <c r="T944" s="35">
        <f t="shared" si="402"/>
        <v>0</v>
      </c>
      <c r="U944" s="134">
        <f>SUM($R$2:$R944)</f>
        <v>-666691.53120836394</v>
      </c>
      <c r="V944" s="134">
        <f t="shared" si="384"/>
        <v>666691.53120836394</v>
      </c>
      <c r="W944" s="35">
        <f t="shared" si="385"/>
        <v>-666.69153120836393</v>
      </c>
      <c r="X944" s="135">
        <f t="shared" si="386"/>
        <v>666.69153120836393</v>
      </c>
      <c r="Y944" s="150">
        <f t="shared" si="387"/>
        <v>1342.4349330830264</v>
      </c>
      <c r="Z944" s="11">
        <f t="shared" si="388"/>
        <v>0</v>
      </c>
      <c r="AA944" s="12">
        <f>1/2*'Vehicle data and specs'!$C$6*$D944^2</f>
        <v>95175</v>
      </c>
      <c r="AB944" s="113">
        <f t="shared" si="389"/>
        <v>95.174999999999997</v>
      </c>
      <c r="AC944" s="183">
        <f t="shared" si="403"/>
        <v>0.55809068452538624</v>
      </c>
      <c r="AD944" s="42">
        <f t="shared" si="390"/>
        <v>-0.18519209200232331</v>
      </c>
      <c r="AE944" s="42">
        <f t="shared" si="391"/>
        <v>0.18519209200232331</v>
      </c>
      <c r="AF944" s="153">
        <f t="shared" si="404"/>
        <v>0.3728985925230629</v>
      </c>
      <c r="AG944" s="156">
        <f t="shared" si="392"/>
        <v>533.35322496669119</v>
      </c>
      <c r="AH944" s="157">
        <f t="shared" si="393"/>
        <v>0.14815367360185866</v>
      </c>
      <c r="AI944" s="160">
        <f t="shared" si="394"/>
        <v>2.3704280624999949</v>
      </c>
      <c r="AJ944" s="13">
        <f t="shared" si="395"/>
        <v>0</v>
      </c>
      <c r="AK944" s="13">
        <f t="shared" si="396"/>
        <v>0</v>
      </c>
      <c r="AL944" s="161">
        <f t="shared" si="397"/>
        <v>2.3704280624999949</v>
      </c>
    </row>
    <row r="945" spans="1:38" x14ac:dyDescent="0.45">
      <c r="A945" s="45" t="s">
        <v>2</v>
      </c>
      <c r="B945" s="17">
        <v>943</v>
      </c>
      <c r="C945" s="53">
        <v>354</v>
      </c>
      <c r="D945" s="59">
        <f t="shared" si="378"/>
        <v>14.972222222222221</v>
      </c>
      <c r="E945" s="61">
        <v>53.9</v>
      </c>
      <c r="F945" s="83">
        <f t="shared" si="398"/>
        <v>-1.3888888888889086E-2</v>
      </c>
      <c r="G945" s="84">
        <f t="shared" si="399"/>
        <v>-5.0000000000000711E-2</v>
      </c>
      <c r="H945" s="93">
        <f>SUM($D$2:$D945)</f>
        <v>7419.1666666666715</v>
      </c>
      <c r="I945" s="94">
        <f t="shared" si="400"/>
        <v>14.972222222222626</v>
      </c>
      <c r="J945" s="100">
        <f>'Vehicle data and specs'!$C$6*$F945</f>
        <v>-11.750000000000167</v>
      </c>
      <c r="K945" s="8">
        <f>'Vehicle data and specs'!$C$6*9.81*'Vehicle data and specs'!$C$17</f>
        <v>82.99260000000001</v>
      </c>
      <c r="L945" s="10">
        <f>(1/2)*'Vehicle data and specs'!$C$20*'Vehicle data and specs'!$C$11*'Vehicle data and specs'!$C$13*$D945^2</f>
        <v>98.17132749807098</v>
      </c>
      <c r="M945" s="101">
        <f t="shared" si="379"/>
        <v>169.41392749807082</v>
      </c>
      <c r="N945" s="111">
        <f t="shared" si="380"/>
        <v>0</v>
      </c>
      <c r="O945" s="120">
        <f t="shared" si="381"/>
        <v>0</v>
      </c>
      <c r="P945" s="11">
        <f>SUM($O$2:$O945)</f>
        <v>2009126.4642913905</v>
      </c>
      <c r="Q945" s="121">
        <f t="shared" si="382"/>
        <v>2009.1264642913904</v>
      </c>
      <c r="R945" s="133">
        <f t="shared" si="383"/>
        <v>0</v>
      </c>
      <c r="S945" s="35">
        <f t="shared" si="401"/>
        <v>0</v>
      </c>
      <c r="T945" s="35">
        <f t="shared" si="402"/>
        <v>0</v>
      </c>
      <c r="U945" s="134">
        <f>SUM($R$2:$R945)</f>
        <v>-666691.53120836394</v>
      </c>
      <c r="V945" s="134">
        <f t="shared" si="384"/>
        <v>666691.53120836394</v>
      </c>
      <c r="W945" s="35">
        <f t="shared" si="385"/>
        <v>-666.69153120836393</v>
      </c>
      <c r="X945" s="135">
        <f t="shared" si="386"/>
        <v>666.69153120836393</v>
      </c>
      <c r="Y945" s="150">
        <f t="shared" si="387"/>
        <v>1342.4349330830264</v>
      </c>
      <c r="Z945" s="11">
        <f t="shared" si="388"/>
        <v>0</v>
      </c>
      <c r="AA945" s="12">
        <f>1/2*'Vehicle data and specs'!$C$6*$D945^2</f>
        <v>94822.826388888876</v>
      </c>
      <c r="AB945" s="113">
        <f t="shared" si="389"/>
        <v>94.82282638888887</v>
      </c>
      <c r="AC945" s="183">
        <f t="shared" si="403"/>
        <v>0.55809068452538624</v>
      </c>
      <c r="AD945" s="42">
        <f t="shared" si="390"/>
        <v>-0.18519209200232331</v>
      </c>
      <c r="AE945" s="42">
        <f t="shared" si="391"/>
        <v>0.18519209200232331</v>
      </c>
      <c r="AF945" s="153">
        <f t="shared" si="404"/>
        <v>0.3728985925230629</v>
      </c>
      <c r="AG945" s="156">
        <f t="shared" si="392"/>
        <v>533.35322496669119</v>
      </c>
      <c r="AH945" s="157">
        <f t="shared" si="393"/>
        <v>0.14815367360185866</v>
      </c>
      <c r="AI945" s="160">
        <f t="shared" si="394"/>
        <v>2.5365029700405604</v>
      </c>
      <c r="AJ945" s="13">
        <f t="shared" si="395"/>
        <v>0</v>
      </c>
      <c r="AK945" s="13">
        <f t="shared" si="396"/>
        <v>0</v>
      </c>
      <c r="AL945" s="161">
        <f t="shared" si="397"/>
        <v>2.5365029700405604</v>
      </c>
    </row>
    <row r="946" spans="1:38" x14ac:dyDescent="0.45">
      <c r="A946" s="45" t="s">
        <v>2</v>
      </c>
      <c r="B946" s="17">
        <v>944</v>
      </c>
      <c r="C946" s="53">
        <v>355</v>
      </c>
      <c r="D946" s="59">
        <f t="shared" si="378"/>
        <v>14.972222222222221</v>
      </c>
      <c r="E946" s="61">
        <v>53.9</v>
      </c>
      <c r="F946" s="83">
        <f t="shared" si="398"/>
        <v>1.3888888888889086E-2</v>
      </c>
      <c r="G946" s="84">
        <f t="shared" si="399"/>
        <v>5.0000000000000711E-2</v>
      </c>
      <c r="H946" s="93">
        <f>SUM($D$2:$D946)</f>
        <v>7434.1388888888941</v>
      </c>
      <c r="I946" s="94">
        <f t="shared" si="400"/>
        <v>15</v>
      </c>
      <c r="J946" s="100">
        <f>'Vehicle data and specs'!$C$6*$F946</f>
        <v>11.750000000000167</v>
      </c>
      <c r="K946" s="8">
        <f>'Vehicle data and specs'!$C$6*9.81*'Vehicle data and specs'!$C$17</f>
        <v>82.99260000000001</v>
      </c>
      <c r="L946" s="10">
        <f>(1/2)*'Vehicle data and specs'!$C$20*'Vehicle data and specs'!$C$11*'Vehicle data and specs'!$C$13*$D946^2</f>
        <v>98.17132749807098</v>
      </c>
      <c r="M946" s="101">
        <f t="shared" si="379"/>
        <v>192.91392749807116</v>
      </c>
      <c r="N946" s="111">
        <f t="shared" si="380"/>
        <v>0</v>
      </c>
      <c r="O946" s="120">
        <f t="shared" si="381"/>
        <v>2893.7089124710674</v>
      </c>
      <c r="P946" s="11">
        <f>SUM($O$2:$O946)</f>
        <v>2012020.1732038616</v>
      </c>
      <c r="Q946" s="121">
        <f t="shared" si="382"/>
        <v>2012.0201732038615</v>
      </c>
      <c r="R946" s="133">
        <f t="shared" si="383"/>
        <v>0</v>
      </c>
      <c r="S946" s="35">
        <f t="shared" si="401"/>
        <v>0</v>
      </c>
      <c r="T946" s="35">
        <f t="shared" si="402"/>
        <v>0</v>
      </c>
      <c r="U946" s="134">
        <f>SUM($R$2:$R946)</f>
        <v>-666691.53120836394</v>
      </c>
      <c r="V946" s="134">
        <f t="shared" si="384"/>
        <v>666691.53120836394</v>
      </c>
      <c r="W946" s="35">
        <f t="shared" si="385"/>
        <v>-666.69153120836393</v>
      </c>
      <c r="X946" s="135">
        <f t="shared" si="386"/>
        <v>666.69153120836393</v>
      </c>
      <c r="Y946" s="150">
        <f t="shared" si="387"/>
        <v>1345.3286419954975</v>
      </c>
      <c r="Z946" s="11">
        <f t="shared" si="388"/>
        <v>2893.7089124710674</v>
      </c>
      <c r="AA946" s="12">
        <f>1/2*'Vehicle data and specs'!$C$6*$D946^2</f>
        <v>94822.826388888876</v>
      </c>
      <c r="AB946" s="113">
        <f t="shared" si="389"/>
        <v>94.82282638888887</v>
      </c>
      <c r="AC946" s="183">
        <f t="shared" si="403"/>
        <v>0.55889449255662815</v>
      </c>
      <c r="AD946" s="42">
        <f t="shared" si="390"/>
        <v>-0.18519209200232331</v>
      </c>
      <c r="AE946" s="42">
        <f t="shared" si="391"/>
        <v>0.18519209200232331</v>
      </c>
      <c r="AF946" s="153">
        <f t="shared" si="404"/>
        <v>0.37370240055430481</v>
      </c>
      <c r="AG946" s="156">
        <f t="shared" si="392"/>
        <v>533.35322496669119</v>
      </c>
      <c r="AH946" s="157">
        <f t="shared" si="393"/>
        <v>0.14815367360185866</v>
      </c>
      <c r="AI946" s="160">
        <f t="shared" si="394"/>
        <v>2.8883501922627874</v>
      </c>
      <c r="AJ946" s="13">
        <f t="shared" si="395"/>
        <v>0</v>
      </c>
      <c r="AK946" s="13">
        <f t="shared" si="396"/>
        <v>0</v>
      </c>
      <c r="AL946" s="161">
        <f t="shared" si="397"/>
        <v>2.8883501922627874</v>
      </c>
    </row>
    <row r="947" spans="1:38" x14ac:dyDescent="0.45">
      <c r="A947" s="45" t="s">
        <v>2</v>
      </c>
      <c r="B947" s="17">
        <v>945</v>
      </c>
      <c r="C947" s="53">
        <v>356</v>
      </c>
      <c r="D947" s="59">
        <f t="shared" si="378"/>
        <v>15</v>
      </c>
      <c r="E947" s="61">
        <v>54</v>
      </c>
      <c r="F947" s="83">
        <f t="shared" si="398"/>
        <v>4.1666666666667261E-2</v>
      </c>
      <c r="G947" s="84">
        <f t="shared" si="399"/>
        <v>0.15000000000000213</v>
      </c>
      <c r="H947" s="93">
        <f>SUM($D$2:$D947)</f>
        <v>7449.1388888888941</v>
      </c>
      <c r="I947" s="94">
        <f t="shared" si="400"/>
        <v>15.055555555555657</v>
      </c>
      <c r="J947" s="100">
        <f>'Vehicle data and specs'!$C$6*$F947</f>
        <v>35.250000000000504</v>
      </c>
      <c r="K947" s="8">
        <f>'Vehicle data and specs'!$C$6*9.81*'Vehicle data and specs'!$C$17</f>
        <v>82.99260000000001</v>
      </c>
      <c r="L947" s="10">
        <f>(1/2)*'Vehicle data and specs'!$C$20*'Vehicle data and specs'!$C$11*'Vehicle data and specs'!$C$13*$D947^2</f>
        <v>98.535937500000003</v>
      </c>
      <c r="M947" s="101">
        <f t="shared" si="379"/>
        <v>216.77853750000054</v>
      </c>
      <c r="N947" s="111">
        <f t="shared" si="380"/>
        <v>0</v>
      </c>
      <c r="O947" s="120">
        <f t="shared" si="381"/>
        <v>3263.7213145833634</v>
      </c>
      <c r="P947" s="11">
        <f>SUM($O$2:$O947)</f>
        <v>2015283.894518445</v>
      </c>
      <c r="Q947" s="121">
        <f t="shared" si="382"/>
        <v>2015.2838945184451</v>
      </c>
      <c r="R947" s="133">
        <f t="shared" si="383"/>
        <v>0</v>
      </c>
      <c r="S947" s="35">
        <f t="shared" si="401"/>
        <v>0</v>
      </c>
      <c r="T947" s="35">
        <f t="shared" si="402"/>
        <v>0</v>
      </c>
      <c r="U947" s="134">
        <f>SUM($R$2:$R947)</f>
        <v>-666691.53120836394</v>
      </c>
      <c r="V947" s="134">
        <f t="shared" si="384"/>
        <v>666691.53120836394</v>
      </c>
      <c r="W947" s="35">
        <f t="shared" si="385"/>
        <v>-666.69153120836393</v>
      </c>
      <c r="X947" s="135">
        <f t="shared" si="386"/>
        <v>666.69153120836393</v>
      </c>
      <c r="Y947" s="150">
        <f t="shared" si="387"/>
        <v>1348.5923633100811</v>
      </c>
      <c r="Z947" s="11">
        <f t="shared" si="388"/>
        <v>3263.7213145833634</v>
      </c>
      <c r="AA947" s="12">
        <f>1/2*'Vehicle data and specs'!$C$6*$D947^2</f>
        <v>95175</v>
      </c>
      <c r="AB947" s="113">
        <f t="shared" si="389"/>
        <v>95.174999999999997</v>
      </c>
      <c r="AC947" s="183">
        <f t="shared" si="403"/>
        <v>0.55980108181067922</v>
      </c>
      <c r="AD947" s="42">
        <f t="shared" si="390"/>
        <v>-0.18519209200232331</v>
      </c>
      <c r="AE947" s="42">
        <f t="shared" si="391"/>
        <v>0.18519209200232331</v>
      </c>
      <c r="AF947" s="153">
        <f t="shared" si="404"/>
        <v>0.37460898980835589</v>
      </c>
      <c r="AG947" s="156">
        <f t="shared" si="392"/>
        <v>533.35322496669119</v>
      </c>
      <c r="AH947" s="157">
        <f t="shared" si="393"/>
        <v>0.14815367360185866</v>
      </c>
      <c r="AI947" s="160">
        <f t="shared" si="394"/>
        <v>3.2516780625000083</v>
      </c>
      <c r="AJ947" s="13">
        <f t="shared" si="395"/>
        <v>0</v>
      </c>
      <c r="AK947" s="13">
        <f t="shared" si="396"/>
        <v>0</v>
      </c>
      <c r="AL947" s="161">
        <f t="shared" si="397"/>
        <v>3.2516780625000083</v>
      </c>
    </row>
    <row r="948" spans="1:38" x14ac:dyDescent="0.45">
      <c r="A948" s="45" t="s">
        <v>2</v>
      </c>
      <c r="B948" s="17">
        <v>946</v>
      </c>
      <c r="C948" s="53">
        <v>357</v>
      </c>
      <c r="D948" s="59">
        <f t="shared" si="378"/>
        <v>15.055555555555555</v>
      </c>
      <c r="E948" s="61">
        <v>54.2</v>
      </c>
      <c r="F948" s="83">
        <f t="shared" si="398"/>
        <v>0.1388888888888889</v>
      </c>
      <c r="G948" s="84">
        <f t="shared" si="399"/>
        <v>0.5</v>
      </c>
      <c r="H948" s="93">
        <f>SUM($D$2:$D948)</f>
        <v>7464.1944444444498</v>
      </c>
      <c r="I948" s="94">
        <f t="shared" si="400"/>
        <v>15.277777777777374</v>
      </c>
      <c r="J948" s="100">
        <f>'Vehicle data and specs'!$C$6*$F948</f>
        <v>117.5</v>
      </c>
      <c r="K948" s="8">
        <f>'Vehicle data and specs'!$C$6*9.81*'Vehicle data and specs'!$C$17</f>
        <v>82.99260000000001</v>
      </c>
      <c r="L948" s="10">
        <f>(1/2)*'Vehicle data and specs'!$C$20*'Vehicle data and specs'!$C$11*'Vehicle data and specs'!$C$13*$D948^2</f>
        <v>99.267184992283958</v>
      </c>
      <c r="M948" s="101">
        <f t="shared" si="379"/>
        <v>299.75978499228398</v>
      </c>
      <c r="N948" s="111">
        <f t="shared" si="380"/>
        <v>0</v>
      </c>
      <c r="O948" s="120">
        <f t="shared" si="381"/>
        <v>4579.6633818264399</v>
      </c>
      <c r="P948" s="11">
        <f>SUM($O$2:$O948)</f>
        <v>2019863.5579002714</v>
      </c>
      <c r="Q948" s="121">
        <f t="shared" si="382"/>
        <v>2019.8635579002714</v>
      </c>
      <c r="R948" s="133">
        <f t="shared" si="383"/>
        <v>0</v>
      </c>
      <c r="S948" s="35">
        <f t="shared" si="401"/>
        <v>0</v>
      </c>
      <c r="T948" s="35">
        <f t="shared" si="402"/>
        <v>0</v>
      </c>
      <c r="U948" s="134">
        <f>SUM($R$2:$R948)</f>
        <v>-666691.53120836394</v>
      </c>
      <c r="V948" s="134">
        <f t="shared" si="384"/>
        <v>666691.53120836394</v>
      </c>
      <c r="W948" s="35">
        <f t="shared" si="385"/>
        <v>-666.69153120836393</v>
      </c>
      <c r="X948" s="135">
        <f t="shared" si="386"/>
        <v>666.69153120836393</v>
      </c>
      <c r="Y948" s="150">
        <f t="shared" si="387"/>
        <v>1353.1720266919074</v>
      </c>
      <c r="Z948" s="11">
        <f t="shared" si="388"/>
        <v>4579.6633818264399</v>
      </c>
      <c r="AA948" s="12">
        <f>1/2*'Vehicle data and specs'!$C$6*$D948^2</f>
        <v>95881.305555555547</v>
      </c>
      <c r="AB948" s="113">
        <f t="shared" si="389"/>
        <v>95.881305555555542</v>
      </c>
      <c r="AC948" s="183">
        <f t="shared" si="403"/>
        <v>0.56107321052785319</v>
      </c>
      <c r="AD948" s="42">
        <f t="shared" si="390"/>
        <v>-0.18519209200232331</v>
      </c>
      <c r="AE948" s="42">
        <f t="shared" si="391"/>
        <v>0.18519209200232331</v>
      </c>
      <c r="AF948" s="153">
        <f t="shared" si="404"/>
        <v>0.37588111852552986</v>
      </c>
      <c r="AG948" s="156">
        <f t="shared" si="392"/>
        <v>533.35322496669119</v>
      </c>
      <c r="AH948" s="157">
        <f t="shared" si="393"/>
        <v>0.14815367360185866</v>
      </c>
      <c r="AI948" s="160">
        <f t="shared" si="394"/>
        <v>4.5130500962727202</v>
      </c>
      <c r="AJ948" s="13">
        <f t="shared" si="395"/>
        <v>0</v>
      </c>
      <c r="AK948" s="13">
        <f t="shared" si="396"/>
        <v>0</v>
      </c>
      <c r="AL948" s="161">
        <f t="shared" si="397"/>
        <v>4.5130500962727202</v>
      </c>
    </row>
    <row r="949" spans="1:38" x14ac:dyDescent="0.45">
      <c r="A949" s="45" t="s">
        <v>2</v>
      </c>
      <c r="B949" s="17">
        <v>947</v>
      </c>
      <c r="C949" s="53">
        <v>358</v>
      </c>
      <c r="D949" s="59">
        <f t="shared" si="378"/>
        <v>15.277777777777777</v>
      </c>
      <c r="E949" s="61">
        <v>55</v>
      </c>
      <c r="F949" s="83">
        <f t="shared" si="398"/>
        <v>0.22222222222222143</v>
      </c>
      <c r="G949" s="84">
        <f t="shared" si="399"/>
        <v>0.79999999999999716</v>
      </c>
      <c r="H949" s="93">
        <f>SUM($D$2:$D949)</f>
        <v>7479.4722222222272</v>
      </c>
      <c r="I949" s="94">
        <f t="shared" si="400"/>
        <v>15.5</v>
      </c>
      <c r="J949" s="100">
        <f>'Vehicle data and specs'!$C$6*$F949</f>
        <v>187.99999999999932</v>
      </c>
      <c r="K949" s="8">
        <f>'Vehicle data and specs'!$C$6*9.81*'Vehicle data and specs'!$C$17</f>
        <v>82.99260000000001</v>
      </c>
      <c r="L949" s="10">
        <f>(1/2)*'Vehicle data and specs'!$C$20*'Vehicle data and specs'!$C$11*'Vehicle data and specs'!$C$13*$D949^2</f>
        <v>102.21920814043209</v>
      </c>
      <c r="M949" s="101">
        <f t="shared" si="379"/>
        <v>373.21180814043146</v>
      </c>
      <c r="N949" s="111">
        <f t="shared" si="380"/>
        <v>0</v>
      </c>
      <c r="O949" s="120">
        <f t="shared" si="381"/>
        <v>5784.7830261766876</v>
      </c>
      <c r="P949" s="11">
        <f>SUM($O$2:$O949)</f>
        <v>2025648.3409264481</v>
      </c>
      <c r="Q949" s="121">
        <f t="shared" si="382"/>
        <v>2025.6483409264481</v>
      </c>
      <c r="R949" s="133">
        <f t="shared" si="383"/>
        <v>0</v>
      </c>
      <c r="S949" s="35">
        <f t="shared" si="401"/>
        <v>0</v>
      </c>
      <c r="T949" s="35">
        <f t="shared" si="402"/>
        <v>0</v>
      </c>
      <c r="U949" s="134">
        <f>SUM($R$2:$R949)</f>
        <v>-666691.53120836394</v>
      </c>
      <c r="V949" s="134">
        <f t="shared" si="384"/>
        <v>666691.53120836394</v>
      </c>
      <c r="W949" s="35">
        <f t="shared" si="385"/>
        <v>-666.69153120836393</v>
      </c>
      <c r="X949" s="135">
        <f t="shared" si="386"/>
        <v>666.69153120836393</v>
      </c>
      <c r="Y949" s="150">
        <f t="shared" si="387"/>
        <v>1358.9568097180841</v>
      </c>
      <c r="Z949" s="11">
        <f t="shared" si="388"/>
        <v>5784.7830261766876</v>
      </c>
      <c r="AA949" s="12">
        <f>1/2*'Vehicle data and specs'!$C$6*$D949^2</f>
        <v>98732.638888888876</v>
      </c>
      <c r="AB949" s="113">
        <f t="shared" si="389"/>
        <v>98.732638888888872</v>
      </c>
      <c r="AC949" s="183">
        <f t="shared" si="403"/>
        <v>0.56268009470179114</v>
      </c>
      <c r="AD949" s="42">
        <f t="shared" si="390"/>
        <v>-0.18519209200232331</v>
      </c>
      <c r="AE949" s="42">
        <f t="shared" si="391"/>
        <v>0.18519209200232331</v>
      </c>
      <c r="AF949" s="153">
        <f t="shared" si="404"/>
        <v>0.37748800269946781</v>
      </c>
      <c r="AG949" s="156">
        <f t="shared" si="392"/>
        <v>533.35322496669119</v>
      </c>
      <c r="AH949" s="157">
        <f t="shared" si="393"/>
        <v>0.14815367360185866</v>
      </c>
      <c r="AI949" s="160">
        <f t="shared" si="394"/>
        <v>5.701847068812147</v>
      </c>
      <c r="AJ949" s="13">
        <f t="shared" si="395"/>
        <v>0</v>
      </c>
      <c r="AK949" s="13">
        <f t="shared" si="396"/>
        <v>0</v>
      </c>
      <c r="AL949" s="161">
        <f t="shared" si="397"/>
        <v>5.701847068812147</v>
      </c>
    </row>
    <row r="950" spans="1:38" x14ac:dyDescent="0.45">
      <c r="A950" s="45" t="s">
        <v>2</v>
      </c>
      <c r="B950" s="17">
        <v>948</v>
      </c>
      <c r="C950" s="53">
        <v>359</v>
      </c>
      <c r="D950" s="59">
        <f t="shared" si="378"/>
        <v>15.499999999999998</v>
      </c>
      <c r="E950" s="61">
        <v>55.8</v>
      </c>
      <c r="F950" s="83">
        <f t="shared" si="398"/>
        <v>0.16666666666666705</v>
      </c>
      <c r="G950" s="84">
        <f t="shared" si="399"/>
        <v>0.60000000000000142</v>
      </c>
      <c r="H950" s="93">
        <f>SUM($D$2:$D950)</f>
        <v>7494.9722222222272</v>
      </c>
      <c r="I950" s="94">
        <f t="shared" si="400"/>
        <v>15.611111111111313</v>
      </c>
      <c r="J950" s="100">
        <f>'Vehicle data and specs'!$C$6*$F950</f>
        <v>141.00000000000031</v>
      </c>
      <c r="K950" s="8">
        <f>'Vehicle data and specs'!$C$6*9.81*'Vehicle data and specs'!$C$17</f>
        <v>82.99260000000001</v>
      </c>
      <c r="L950" s="10">
        <f>(1/2)*'Vehicle data and specs'!$C$20*'Vehicle data and specs'!$C$11*'Vehicle data and specs'!$C$13*$D950^2</f>
        <v>105.21448437499998</v>
      </c>
      <c r="M950" s="101">
        <f t="shared" si="379"/>
        <v>329.20708437500031</v>
      </c>
      <c r="N950" s="111">
        <f t="shared" si="380"/>
        <v>0</v>
      </c>
      <c r="O950" s="120">
        <f t="shared" si="381"/>
        <v>5139.2883727431272</v>
      </c>
      <c r="P950" s="11">
        <f>SUM($O$2:$O950)</f>
        <v>2030787.6292991913</v>
      </c>
      <c r="Q950" s="121">
        <f t="shared" si="382"/>
        <v>2030.7876292991914</v>
      </c>
      <c r="R950" s="133">
        <f t="shared" si="383"/>
        <v>0</v>
      </c>
      <c r="S950" s="35">
        <f t="shared" si="401"/>
        <v>0</v>
      </c>
      <c r="T950" s="35">
        <f t="shared" si="402"/>
        <v>0</v>
      </c>
      <c r="U950" s="134">
        <f>SUM($R$2:$R950)</f>
        <v>-666691.53120836394</v>
      </c>
      <c r="V950" s="134">
        <f t="shared" si="384"/>
        <v>666691.53120836394</v>
      </c>
      <c r="W950" s="35">
        <f t="shared" si="385"/>
        <v>-666.69153120836393</v>
      </c>
      <c r="X950" s="135">
        <f t="shared" si="386"/>
        <v>666.69153120836393</v>
      </c>
      <c r="Y950" s="150">
        <f t="shared" si="387"/>
        <v>1364.0960980908276</v>
      </c>
      <c r="Z950" s="11">
        <f t="shared" si="388"/>
        <v>5139.2883727431272</v>
      </c>
      <c r="AA950" s="12">
        <f>1/2*'Vehicle data and specs'!$C$6*$D950^2</f>
        <v>101625.74999999997</v>
      </c>
      <c r="AB950" s="113">
        <f t="shared" si="389"/>
        <v>101.62574999999997</v>
      </c>
      <c r="AC950" s="183">
        <f t="shared" si="403"/>
        <v>0.56410767480533097</v>
      </c>
      <c r="AD950" s="42">
        <f t="shared" si="390"/>
        <v>-0.18519209200232331</v>
      </c>
      <c r="AE950" s="42">
        <f t="shared" si="391"/>
        <v>0.18519209200232331</v>
      </c>
      <c r="AF950" s="153">
        <f t="shared" si="404"/>
        <v>0.37891558280300763</v>
      </c>
      <c r="AG950" s="156">
        <f t="shared" si="392"/>
        <v>533.35322496669119</v>
      </c>
      <c r="AH950" s="157">
        <f t="shared" si="393"/>
        <v>0.14815367360185866</v>
      </c>
      <c r="AI950" s="160">
        <f t="shared" si="394"/>
        <v>5.1027098078125048</v>
      </c>
      <c r="AJ950" s="13">
        <f t="shared" si="395"/>
        <v>0</v>
      </c>
      <c r="AK950" s="13">
        <f t="shared" si="396"/>
        <v>0</v>
      </c>
      <c r="AL950" s="161">
        <f t="shared" si="397"/>
        <v>5.1027098078125048</v>
      </c>
    </row>
    <row r="951" spans="1:38" x14ac:dyDescent="0.45">
      <c r="A951" s="45" t="s">
        <v>2</v>
      </c>
      <c r="B951" s="17">
        <v>949</v>
      </c>
      <c r="C951" s="53">
        <v>360</v>
      </c>
      <c r="D951" s="59">
        <f t="shared" si="378"/>
        <v>15.611111111111111</v>
      </c>
      <c r="E951" s="61">
        <v>56.2</v>
      </c>
      <c r="F951" s="83">
        <f t="shared" si="398"/>
        <v>4.1666666666667261E-2</v>
      </c>
      <c r="G951" s="84">
        <f t="shared" si="399"/>
        <v>0.15000000000000213</v>
      </c>
      <c r="H951" s="93">
        <f>SUM($D$2:$D951)</f>
        <v>7510.5833333333385</v>
      </c>
      <c r="I951" s="94">
        <f t="shared" si="400"/>
        <v>15.58333333333303</v>
      </c>
      <c r="J951" s="100">
        <f>'Vehicle data and specs'!$C$6*$F951</f>
        <v>35.250000000000504</v>
      </c>
      <c r="K951" s="8">
        <f>'Vehicle data and specs'!$C$6*9.81*'Vehicle data and specs'!$C$17</f>
        <v>82.99260000000001</v>
      </c>
      <c r="L951" s="10">
        <f>(1/2)*'Vehicle data and specs'!$C$20*'Vehicle data and specs'!$C$11*'Vehicle data and specs'!$C$13*$D951^2</f>
        <v>106.72834239969136</v>
      </c>
      <c r="M951" s="101">
        <f t="shared" si="379"/>
        <v>224.97094239969186</v>
      </c>
      <c r="N951" s="111">
        <f t="shared" si="380"/>
        <v>0</v>
      </c>
      <c r="O951" s="120">
        <f t="shared" si="381"/>
        <v>3505.7971857284633</v>
      </c>
      <c r="P951" s="11">
        <f>SUM($O$2:$O951)</f>
        <v>2034293.4264849199</v>
      </c>
      <c r="Q951" s="121">
        <f t="shared" si="382"/>
        <v>2034.2934264849198</v>
      </c>
      <c r="R951" s="133">
        <f t="shared" si="383"/>
        <v>0</v>
      </c>
      <c r="S951" s="35">
        <f t="shared" si="401"/>
        <v>0</v>
      </c>
      <c r="T951" s="35">
        <f t="shared" si="402"/>
        <v>0</v>
      </c>
      <c r="U951" s="134">
        <f>SUM($R$2:$R951)</f>
        <v>-666691.53120836394</v>
      </c>
      <c r="V951" s="134">
        <f t="shared" si="384"/>
        <v>666691.53120836394</v>
      </c>
      <c r="W951" s="35">
        <f t="shared" si="385"/>
        <v>-666.69153120836393</v>
      </c>
      <c r="X951" s="135">
        <f t="shared" si="386"/>
        <v>666.69153120836393</v>
      </c>
      <c r="Y951" s="150">
        <f t="shared" si="387"/>
        <v>1367.6018952765558</v>
      </c>
      <c r="Z951" s="11">
        <f t="shared" si="388"/>
        <v>3505.7971857284633</v>
      </c>
      <c r="AA951" s="12">
        <f>1/2*'Vehicle data and specs'!$C$6*$D951^2</f>
        <v>103087.97222222222</v>
      </c>
      <c r="AB951" s="113">
        <f t="shared" si="389"/>
        <v>103.08797222222222</v>
      </c>
      <c r="AC951" s="183">
        <f t="shared" si="403"/>
        <v>0.5650815073569222</v>
      </c>
      <c r="AD951" s="42">
        <f t="shared" si="390"/>
        <v>-0.18519209200232331</v>
      </c>
      <c r="AE951" s="42">
        <f t="shared" si="391"/>
        <v>0.18519209200232331</v>
      </c>
      <c r="AF951" s="153">
        <f t="shared" si="404"/>
        <v>0.37988941535459886</v>
      </c>
      <c r="AG951" s="156">
        <f t="shared" si="392"/>
        <v>533.35322496669119</v>
      </c>
      <c r="AH951" s="157">
        <f t="shared" si="393"/>
        <v>0.14815367360185866</v>
      </c>
      <c r="AI951" s="160">
        <f t="shared" si="394"/>
        <v>3.5120463785729674</v>
      </c>
      <c r="AJ951" s="13">
        <f t="shared" si="395"/>
        <v>0</v>
      </c>
      <c r="AK951" s="13">
        <f t="shared" si="396"/>
        <v>0</v>
      </c>
      <c r="AL951" s="161">
        <f t="shared" si="397"/>
        <v>3.5120463785729674</v>
      </c>
    </row>
    <row r="952" spans="1:38" x14ac:dyDescent="0.45">
      <c r="A952" s="45" t="s">
        <v>2</v>
      </c>
      <c r="B952" s="17">
        <v>950</v>
      </c>
      <c r="C952" s="53">
        <v>361</v>
      </c>
      <c r="D952" s="59">
        <f t="shared" si="378"/>
        <v>15.583333333333334</v>
      </c>
      <c r="E952" s="61">
        <v>56.1</v>
      </c>
      <c r="F952" s="83">
        <f t="shared" si="398"/>
        <v>-0.15277777777777798</v>
      </c>
      <c r="G952" s="84">
        <f t="shared" si="399"/>
        <v>-0.55000000000000071</v>
      </c>
      <c r="H952" s="93">
        <f>SUM($D$2:$D952)</f>
        <v>7526.1666666666715</v>
      </c>
      <c r="I952" s="94">
        <f t="shared" si="400"/>
        <v>15.305555555555657</v>
      </c>
      <c r="J952" s="100">
        <f>'Vehicle data and specs'!$C$6*$F952</f>
        <v>-129.25000000000017</v>
      </c>
      <c r="K952" s="8">
        <f>'Vehicle data and specs'!$C$6*9.81*'Vehicle data and specs'!$C$17</f>
        <v>82.99260000000001</v>
      </c>
      <c r="L952" s="10">
        <f>(1/2)*'Vehicle data and specs'!$C$20*'Vehicle data and specs'!$C$11*'Vehicle data and specs'!$C$13*$D952^2</f>
        <v>106.34886414930557</v>
      </c>
      <c r="M952" s="101">
        <f t="shared" si="379"/>
        <v>60.091464149305409</v>
      </c>
      <c r="N952" s="111">
        <f t="shared" si="380"/>
        <v>0</v>
      </c>
      <c r="O952" s="120">
        <f t="shared" si="381"/>
        <v>0</v>
      </c>
      <c r="P952" s="11">
        <f>SUM($O$2:$O952)</f>
        <v>2034293.4264849199</v>
      </c>
      <c r="Q952" s="121">
        <f t="shared" si="382"/>
        <v>2034.2934264849198</v>
      </c>
      <c r="R952" s="133">
        <f t="shared" si="383"/>
        <v>0</v>
      </c>
      <c r="S952" s="35">
        <f t="shared" si="401"/>
        <v>0</v>
      </c>
      <c r="T952" s="35">
        <f t="shared" si="402"/>
        <v>0</v>
      </c>
      <c r="U952" s="134">
        <f>SUM($R$2:$R952)</f>
        <v>-666691.53120836394</v>
      </c>
      <c r="V952" s="134">
        <f t="shared" si="384"/>
        <v>666691.53120836394</v>
      </c>
      <c r="W952" s="35">
        <f t="shared" si="385"/>
        <v>-666.69153120836393</v>
      </c>
      <c r="X952" s="135">
        <f t="shared" si="386"/>
        <v>666.69153120836393</v>
      </c>
      <c r="Y952" s="150">
        <f t="shared" si="387"/>
        <v>1367.6018952765558</v>
      </c>
      <c r="Z952" s="11">
        <f t="shared" si="388"/>
        <v>0</v>
      </c>
      <c r="AA952" s="12">
        <f>1/2*'Vehicle data and specs'!$C$6*$D952^2</f>
        <v>102721.43750000001</v>
      </c>
      <c r="AB952" s="113">
        <f t="shared" si="389"/>
        <v>102.72143750000001</v>
      </c>
      <c r="AC952" s="183">
        <f t="shared" si="403"/>
        <v>0.5650815073569222</v>
      </c>
      <c r="AD952" s="42">
        <f t="shared" si="390"/>
        <v>-0.18519209200232331</v>
      </c>
      <c r="AE952" s="42">
        <f t="shared" si="391"/>
        <v>0.18519209200232331</v>
      </c>
      <c r="AF952" s="153">
        <f t="shared" si="404"/>
        <v>0.37988941535459886</v>
      </c>
      <c r="AG952" s="156">
        <f t="shared" si="392"/>
        <v>533.35322496669119</v>
      </c>
      <c r="AH952" s="157">
        <f t="shared" si="393"/>
        <v>0.14815367360185866</v>
      </c>
      <c r="AI952" s="160">
        <f t="shared" si="394"/>
        <v>0.93642531632667603</v>
      </c>
      <c r="AJ952" s="13">
        <f t="shared" si="395"/>
        <v>0</v>
      </c>
      <c r="AK952" s="13">
        <f t="shared" si="396"/>
        <v>0</v>
      </c>
      <c r="AL952" s="161">
        <f t="shared" si="397"/>
        <v>0.93642531632667603</v>
      </c>
    </row>
    <row r="953" spans="1:38" x14ac:dyDescent="0.45">
      <c r="A953" s="45" t="s">
        <v>2</v>
      </c>
      <c r="B953" s="17">
        <v>951</v>
      </c>
      <c r="C953" s="53">
        <v>362</v>
      </c>
      <c r="D953" s="59">
        <f t="shared" si="378"/>
        <v>15.305555555555555</v>
      </c>
      <c r="E953" s="61">
        <v>55.1</v>
      </c>
      <c r="F953" s="83">
        <f t="shared" si="398"/>
        <v>-0.47222222222222199</v>
      </c>
      <c r="G953" s="84">
        <f t="shared" si="399"/>
        <v>-1.6999999999999993</v>
      </c>
      <c r="H953" s="93">
        <f>SUM($D$2:$D953)</f>
        <v>7541.4722222222272</v>
      </c>
      <c r="I953" s="94">
        <f t="shared" si="400"/>
        <v>14.638888888888687</v>
      </c>
      <c r="J953" s="100">
        <f>'Vehicle data and specs'!$C$6*$F953</f>
        <v>-399.49999999999983</v>
      </c>
      <c r="K953" s="8">
        <f>'Vehicle data and specs'!$C$6*9.81*'Vehicle data and specs'!$C$17</f>
        <v>82.99260000000001</v>
      </c>
      <c r="L953" s="10">
        <f>(1/2)*'Vehicle data and specs'!$C$20*'Vehicle data and specs'!$C$11*'Vehicle data and specs'!$C$13*$D953^2</f>
        <v>102.59125226658951</v>
      </c>
      <c r="M953" s="101">
        <f t="shared" si="379"/>
        <v>-213.91614773341036</v>
      </c>
      <c r="N953" s="111">
        <f t="shared" si="380"/>
        <v>1</v>
      </c>
      <c r="O953" s="120">
        <f t="shared" si="381"/>
        <v>0</v>
      </c>
      <c r="P953" s="11">
        <f>SUM($O$2:$O953)</f>
        <v>2034293.4264849199</v>
      </c>
      <c r="Q953" s="121">
        <f t="shared" si="382"/>
        <v>2034.2934264849198</v>
      </c>
      <c r="R953" s="133">
        <f t="shared" si="383"/>
        <v>-3131.4947182084916</v>
      </c>
      <c r="S953" s="35">
        <f t="shared" si="401"/>
        <v>3131.4947182084916</v>
      </c>
      <c r="T953" s="35">
        <f t="shared" si="402"/>
        <v>3.1314947182084918</v>
      </c>
      <c r="U953" s="134">
        <f>SUM($R$2:$R953)</f>
        <v>-669823.02592657239</v>
      </c>
      <c r="V953" s="134">
        <f t="shared" si="384"/>
        <v>669823.02592657239</v>
      </c>
      <c r="W953" s="35">
        <f t="shared" si="385"/>
        <v>-669.82302592657243</v>
      </c>
      <c r="X953" s="135">
        <f t="shared" si="386"/>
        <v>669.82302592657243</v>
      </c>
      <c r="Y953" s="150">
        <f t="shared" si="387"/>
        <v>1364.4704005583474</v>
      </c>
      <c r="Z953" s="11">
        <f t="shared" si="388"/>
        <v>-3131.4947182084916</v>
      </c>
      <c r="AA953" s="12">
        <f>1/2*'Vehicle data and specs'!$C$6*$D953^2</f>
        <v>99091.993055555547</v>
      </c>
      <c r="AB953" s="113">
        <f t="shared" si="389"/>
        <v>99.091993055555548</v>
      </c>
      <c r="AC953" s="183">
        <f t="shared" si="403"/>
        <v>0.5650815073569222</v>
      </c>
      <c r="AD953" s="42">
        <f t="shared" si="390"/>
        <v>-0.18606195164627012</v>
      </c>
      <c r="AE953" s="42">
        <f t="shared" si="391"/>
        <v>0.18606195164627012</v>
      </c>
      <c r="AF953" s="153">
        <f t="shared" si="404"/>
        <v>0.37901955571065205</v>
      </c>
      <c r="AG953" s="156">
        <f t="shared" si="392"/>
        <v>535.85842074125799</v>
      </c>
      <c r="AH953" s="157">
        <f t="shared" si="393"/>
        <v>0.1488495613170161</v>
      </c>
      <c r="AI953" s="160">
        <f t="shared" si="394"/>
        <v>0</v>
      </c>
      <c r="AJ953" s="13">
        <f t="shared" si="395"/>
        <v>-3.2741054833641421</v>
      </c>
      <c r="AK953" s="13">
        <f t="shared" si="396"/>
        <v>3.2741054833641421</v>
      </c>
      <c r="AL953" s="161">
        <f t="shared" si="397"/>
        <v>-3.2741054833641421</v>
      </c>
    </row>
    <row r="954" spans="1:38" x14ac:dyDescent="0.45">
      <c r="A954" s="45" t="s">
        <v>2</v>
      </c>
      <c r="B954" s="17">
        <v>952</v>
      </c>
      <c r="C954" s="53">
        <v>363</v>
      </c>
      <c r="D954" s="59">
        <f t="shared" si="378"/>
        <v>14.638888888888889</v>
      </c>
      <c r="E954" s="61">
        <v>52.7</v>
      </c>
      <c r="F954" s="83">
        <f t="shared" si="398"/>
        <v>-0.93055555555555591</v>
      </c>
      <c r="G954" s="84">
        <f t="shared" si="399"/>
        <v>-3.3500000000000014</v>
      </c>
      <c r="H954" s="93">
        <f>SUM($D$2:$D954)</f>
        <v>7556.1111111111159</v>
      </c>
      <c r="I954" s="94">
        <f t="shared" si="400"/>
        <v>13.444444444444343</v>
      </c>
      <c r="J954" s="100">
        <f>'Vehicle data and specs'!$C$6*$F954</f>
        <v>-787.25000000000034</v>
      </c>
      <c r="K954" s="8">
        <f>'Vehicle data and specs'!$C$6*9.81*'Vehicle data and specs'!$C$17</f>
        <v>82.99260000000001</v>
      </c>
      <c r="L954" s="10">
        <f>(1/2)*'Vehicle data and specs'!$C$20*'Vehicle data and specs'!$C$11*'Vehicle data and specs'!$C$13*$D954^2</f>
        <v>93.848722173996933</v>
      </c>
      <c r="M954" s="101">
        <f t="shared" si="379"/>
        <v>-610.40867782600333</v>
      </c>
      <c r="N954" s="111">
        <f t="shared" si="380"/>
        <v>1</v>
      </c>
      <c r="O954" s="120">
        <f t="shared" si="381"/>
        <v>0</v>
      </c>
      <c r="P954" s="11">
        <f>SUM($O$2:$O954)</f>
        <v>2034293.4264849199</v>
      </c>
      <c r="Q954" s="121">
        <f t="shared" si="382"/>
        <v>2034.2934264849198</v>
      </c>
      <c r="R954" s="133">
        <f t="shared" si="383"/>
        <v>-8206.6055574384281</v>
      </c>
      <c r="S954" s="35">
        <f t="shared" si="401"/>
        <v>8206.6055574384281</v>
      </c>
      <c r="T954" s="35">
        <f t="shared" si="402"/>
        <v>8.2066055574384276</v>
      </c>
      <c r="U954" s="134">
        <f>SUM($R$2:$R954)</f>
        <v>-678029.63148401084</v>
      </c>
      <c r="V954" s="134">
        <f t="shared" si="384"/>
        <v>678029.63148401084</v>
      </c>
      <c r="W954" s="35">
        <f t="shared" si="385"/>
        <v>-678.02963148401079</v>
      </c>
      <c r="X954" s="135">
        <f t="shared" si="386"/>
        <v>678.02963148401079</v>
      </c>
      <c r="Y954" s="150">
        <f t="shared" si="387"/>
        <v>1356.2637950009089</v>
      </c>
      <c r="Z954" s="11">
        <f t="shared" si="388"/>
        <v>-8206.6055574384281</v>
      </c>
      <c r="AA954" s="12">
        <f>1/2*'Vehicle data and specs'!$C$6*$D954^2</f>
        <v>90647.659722222234</v>
      </c>
      <c r="AB954" s="113">
        <f t="shared" si="389"/>
        <v>90.64765972222223</v>
      </c>
      <c r="AC954" s="183">
        <f t="shared" si="403"/>
        <v>0.5650815073569222</v>
      </c>
      <c r="AD954" s="42">
        <f t="shared" si="390"/>
        <v>-0.18834156430111412</v>
      </c>
      <c r="AE954" s="42">
        <f t="shared" si="391"/>
        <v>0.18834156430111412</v>
      </c>
      <c r="AF954" s="153">
        <f t="shared" si="404"/>
        <v>0.37673994305580805</v>
      </c>
      <c r="AG954" s="156">
        <f t="shared" si="392"/>
        <v>542.42370518720861</v>
      </c>
      <c r="AH954" s="157">
        <f t="shared" si="393"/>
        <v>0.15067325144089128</v>
      </c>
      <c r="AI954" s="160">
        <f t="shared" si="394"/>
        <v>0</v>
      </c>
      <c r="AJ954" s="13">
        <f t="shared" si="395"/>
        <v>-8.9357048115084385</v>
      </c>
      <c r="AK954" s="13">
        <f t="shared" si="396"/>
        <v>8.9357048115084385</v>
      </c>
      <c r="AL954" s="161">
        <f t="shared" si="397"/>
        <v>-8.9357048115084385</v>
      </c>
    </row>
    <row r="955" spans="1:38" x14ac:dyDescent="0.45">
      <c r="A955" s="45" t="s">
        <v>2</v>
      </c>
      <c r="B955" s="17">
        <v>953</v>
      </c>
      <c r="C955" s="53">
        <v>364</v>
      </c>
      <c r="D955" s="59">
        <f t="shared" si="378"/>
        <v>13.444444444444443</v>
      </c>
      <c r="E955" s="61">
        <v>48.4</v>
      </c>
      <c r="F955" s="83">
        <f t="shared" si="398"/>
        <v>-1.3333333333333335</v>
      </c>
      <c r="G955" s="84">
        <f t="shared" si="399"/>
        <v>-4.8000000000000007</v>
      </c>
      <c r="H955" s="93">
        <f>SUM($D$2:$D955)</f>
        <v>7569.5555555555602</v>
      </c>
      <c r="I955" s="94">
        <f t="shared" si="400"/>
        <v>11.972222222222626</v>
      </c>
      <c r="J955" s="100">
        <f>'Vehicle data and specs'!$C$6*$F955</f>
        <v>-1128.0000000000002</v>
      </c>
      <c r="K955" s="8">
        <f>'Vehicle data and specs'!$C$6*9.81*'Vehicle data and specs'!$C$17</f>
        <v>82.99260000000001</v>
      </c>
      <c r="L955" s="10">
        <f>(1/2)*'Vehicle data and specs'!$C$20*'Vehicle data and specs'!$C$11*'Vehicle data and specs'!$C$13*$D955^2</f>
        <v>79.158554783950606</v>
      </c>
      <c r="M955" s="101">
        <f t="shared" si="379"/>
        <v>-965.84884521604954</v>
      </c>
      <c r="N955" s="111">
        <f t="shared" si="380"/>
        <v>1</v>
      </c>
      <c r="O955" s="120">
        <f t="shared" si="381"/>
        <v>0</v>
      </c>
      <c r="P955" s="11">
        <f>SUM($O$2:$O955)</f>
        <v>2034293.4264849199</v>
      </c>
      <c r="Q955" s="121">
        <f t="shared" si="382"/>
        <v>2034.2934264849198</v>
      </c>
      <c r="R955" s="133">
        <f t="shared" si="383"/>
        <v>-11563.35700800365</v>
      </c>
      <c r="S955" s="35">
        <f t="shared" si="401"/>
        <v>11563.35700800365</v>
      </c>
      <c r="T955" s="35">
        <f t="shared" si="402"/>
        <v>11.563357008003649</v>
      </c>
      <c r="U955" s="134">
        <f>SUM($R$2:$R955)</f>
        <v>-689592.98849201447</v>
      </c>
      <c r="V955" s="134">
        <f t="shared" si="384"/>
        <v>689592.98849201447</v>
      </c>
      <c r="W955" s="35">
        <f t="shared" si="385"/>
        <v>-689.59298849201446</v>
      </c>
      <c r="X955" s="135">
        <f t="shared" si="386"/>
        <v>689.59298849201446</v>
      </c>
      <c r="Y955" s="150">
        <f t="shared" si="387"/>
        <v>1344.7004379929053</v>
      </c>
      <c r="Z955" s="11">
        <f t="shared" si="388"/>
        <v>-11563.35700800365</v>
      </c>
      <c r="AA955" s="12">
        <f>1/2*'Vehicle data and specs'!$C$6*$D955^2</f>
        <v>76458.555555555533</v>
      </c>
      <c r="AB955" s="113">
        <f t="shared" si="389"/>
        <v>76.458555555555535</v>
      </c>
      <c r="AC955" s="183">
        <f t="shared" si="403"/>
        <v>0.5650815073569222</v>
      </c>
      <c r="AD955" s="42">
        <f t="shared" si="390"/>
        <v>-0.19155360791444845</v>
      </c>
      <c r="AE955" s="42">
        <f t="shared" si="391"/>
        <v>0.19155360791444845</v>
      </c>
      <c r="AF955" s="153">
        <f t="shared" si="404"/>
        <v>0.37352789944247378</v>
      </c>
      <c r="AG955" s="156">
        <f t="shared" si="392"/>
        <v>551.67439079361156</v>
      </c>
      <c r="AH955" s="157">
        <f t="shared" si="393"/>
        <v>0.15324288633155878</v>
      </c>
      <c r="AI955" s="160">
        <f t="shared" si="394"/>
        <v>0</v>
      </c>
      <c r="AJ955" s="13">
        <f t="shared" si="395"/>
        <v>-12.985301141237999</v>
      </c>
      <c r="AK955" s="13">
        <f t="shared" si="396"/>
        <v>12.985301141237999</v>
      </c>
      <c r="AL955" s="161">
        <f t="shared" si="397"/>
        <v>-12.985301141237999</v>
      </c>
    </row>
    <row r="956" spans="1:38" x14ac:dyDescent="0.45">
      <c r="A956" s="45" t="s">
        <v>2</v>
      </c>
      <c r="B956" s="17">
        <v>954</v>
      </c>
      <c r="C956" s="53">
        <v>365</v>
      </c>
      <c r="D956" s="59">
        <f t="shared" si="378"/>
        <v>11.972222222222223</v>
      </c>
      <c r="E956" s="61">
        <v>43.1</v>
      </c>
      <c r="F956" s="83">
        <f t="shared" si="398"/>
        <v>-1.4722222222222223</v>
      </c>
      <c r="G956" s="84">
        <f t="shared" si="399"/>
        <v>-5.3000000000000007</v>
      </c>
      <c r="H956" s="93">
        <f>SUM($D$2:$D956)</f>
        <v>7581.5277777777828</v>
      </c>
      <c r="I956" s="94">
        <f t="shared" si="400"/>
        <v>10.5</v>
      </c>
      <c r="J956" s="100">
        <f>'Vehicle data and specs'!$C$6*$F956</f>
        <v>-1245.5</v>
      </c>
      <c r="K956" s="8">
        <f>'Vehicle data and specs'!$C$6*9.81*'Vehicle data and specs'!$C$17</f>
        <v>82.99260000000001</v>
      </c>
      <c r="L956" s="10">
        <f>(1/2)*'Vehicle data and specs'!$C$20*'Vehicle data and specs'!$C$11*'Vehicle data and specs'!$C$13*$D956^2</f>
        <v>62.771379581404332</v>
      </c>
      <c r="M956" s="101">
        <f t="shared" si="379"/>
        <v>-1099.7360204185957</v>
      </c>
      <c r="N956" s="111">
        <f t="shared" si="380"/>
        <v>1</v>
      </c>
      <c r="O956" s="120">
        <f t="shared" si="381"/>
        <v>0</v>
      </c>
      <c r="P956" s="11">
        <f>SUM($O$2:$O956)</f>
        <v>2034293.4264849199</v>
      </c>
      <c r="Q956" s="121">
        <f t="shared" si="382"/>
        <v>2034.2934264849198</v>
      </c>
      <c r="R956" s="133">
        <f t="shared" si="383"/>
        <v>-11547.228214395254</v>
      </c>
      <c r="S956" s="35">
        <f t="shared" si="401"/>
        <v>11547.228214395254</v>
      </c>
      <c r="T956" s="35">
        <f t="shared" si="402"/>
        <v>11.547228214395254</v>
      </c>
      <c r="U956" s="134">
        <f>SUM($R$2:$R956)</f>
        <v>-701140.2167064097</v>
      </c>
      <c r="V956" s="134">
        <f t="shared" si="384"/>
        <v>701140.2167064097</v>
      </c>
      <c r="W956" s="35">
        <f t="shared" si="385"/>
        <v>-701.14021670640966</v>
      </c>
      <c r="X956" s="135">
        <f t="shared" si="386"/>
        <v>701.14021670640966</v>
      </c>
      <c r="Y956" s="150">
        <f t="shared" si="387"/>
        <v>1333.1532097785102</v>
      </c>
      <c r="Z956" s="11">
        <f t="shared" si="388"/>
        <v>-11547.228214395254</v>
      </c>
      <c r="AA956" s="12">
        <f>1/2*'Vehicle data and specs'!$C$6*$D956^2</f>
        <v>60630.326388888898</v>
      </c>
      <c r="AB956" s="113">
        <f t="shared" si="389"/>
        <v>60.630326388888896</v>
      </c>
      <c r="AC956" s="183">
        <f t="shared" si="403"/>
        <v>0.5650815073569222</v>
      </c>
      <c r="AD956" s="42">
        <f t="shared" si="390"/>
        <v>-0.19476117130733603</v>
      </c>
      <c r="AE956" s="42">
        <f t="shared" si="391"/>
        <v>0.19476117130733603</v>
      </c>
      <c r="AF956" s="153">
        <f t="shared" si="404"/>
        <v>0.37032033604958614</v>
      </c>
      <c r="AG956" s="156">
        <f t="shared" si="392"/>
        <v>560.91217336512773</v>
      </c>
      <c r="AH956" s="157">
        <f t="shared" si="393"/>
        <v>0.15580893704586882</v>
      </c>
      <c r="AI956" s="160">
        <f t="shared" si="394"/>
        <v>0</v>
      </c>
      <c r="AJ956" s="13">
        <f t="shared" si="395"/>
        <v>-13.166284022233743</v>
      </c>
      <c r="AK956" s="13">
        <f t="shared" si="396"/>
        <v>13.166284022233743</v>
      </c>
      <c r="AL956" s="161">
        <f t="shared" si="397"/>
        <v>-13.166284022233743</v>
      </c>
    </row>
    <row r="957" spans="1:38" x14ac:dyDescent="0.45">
      <c r="A957" s="45" t="s">
        <v>2</v>
      </c>
      <c r="B957" s="17">
        <v>955</v>
      </c>
      <c r="C957" s="53">
        <v>366</v>
      </c>
      <c r="D957" s="59">
        <f t="shared" si="378"/>
        <v>10.499999999999998</v>
      </c>
      <c r="E957" s="61">
        <v>37.799999999999997</v>
      </c>
      <c r="F957" s="83">
        <f t="shared" si="398"/>
        <v>-1.4722222222222223</v>
      </c>
      <c r="G957" s="84">
        <f t="shared" si="399"/>
        <v>-5.3000000000000007</v>
      </c>
      <c r="H957" s="93">
        <f>SUM($D$2:$D957)</f>
        <v>7592.0277777777828</v>
      </c>
      <c r="I957" s="94">
        <f t="shared" si="400"/>
        <v>9.0277777777773736</v>
      </c>
      <c r="J957" s="100">
        <f>'Vehicle data and specs'!$C$6*$F957</f>
        <v>-1245.5</v>
      </c>
      <c r="K957" s="8">
        <f>'Vehicle data and specs'!$C$6*9.81*'Vehicle data and specs'!$C$17</f>
        <v>82.99260000000001</v>
      </c>
      <c r="L957" s="10">
        <f>(1/2)*'Vehicle data and specs'!$C$20*'Vehicle data and specs'!$C$11*'Vehicle data and specs'!$C$13*$D957^2</f>
        <v>48.282609374999986</v>
      </c>
      <c r="M957" s="101">
        <f t="shared" si="379"/>
        <v>-1114.224790625</v>
      </c>
      <c r="N957" s="111">
        <f t="shared" si="380"/>
        <v>1</v>
      </c>
      <c r="O957" s="120">
        <f t="shared" si="381"/>
        <v>0</v>
      </c>
      <c r="P957" s="11">
        <f>SUM($O$2:$O957)</f>
        <v>2034293.4264849199</v>
      </c>
      <c r="Q957" s="121">
        <f t="shared" si="382"/>
        <v>2034.2934264849198</v>
      </c>
      <c r="R957" s="133">
        <f t="shared" si="383"/>
        <v>-10058.973804253021</v>
      </c>
      <c r="S957" s="35">
        <f t="shared" si="401"/>
        <v>10058.973804253021</v>
      </c>
      <c r="T957" s="35">
        <f t="shared" si="402"/>
        <v>10.058973804253021</v>
      </c>
      <c r="U957" s="134">
        <f>SUM($R$2:$R957)</f>
        <v>-711199.19051066274</v>
      </c>
      <c r="V957" s="134">
        <f t="shared" si="384"/>
        <v>711199.19051066274</v>
      </c>
      <c r="W957" s="35">
        <f t="shared" si="385"/>
        <v>-711.19919051066279</v>
      </c>
      <c r="X957" s="135">
        <f t="shared" si="386"/>
        <v>711.19919051066279</v>
      </c>
      <c r="Y957" s="150">
        <f t="shared" si="387"/>
        <v>1323.0942359742571</v>
      </c>
      <c r="Z957" s="11">
        <f t="shared" si="388"/>
        <v>-10058.973804253021</v>
      </c>
      <c r="AA957" s="12">
        <f>1/2*'Vehicle data and specs'!$C$6*$D957^2</f>
        <v>46635.749999999985</v>
      </c>
      <c r="AB957" s="113">
        <f t="shared" si="389"/>
        <v>46.635749999999987</v>
      </c>
      <c r="AC957" s="183">
        <f t="shared" si="403"/>
        <v>0.5650815073569222</v>
      </c>
      <c r="AD957" s="42">
        <f t="shared" si="390"/>
        <v>-0.19755533069740633</v>
      </c>
      <c r="AE957" s="42">
        <f t="shared" si="391"/>
        <v>0.19755533069740633</v>
      </c>
      <c r="AF957" s="153">
        <f t="shared" si="404"/>
        <v>0.36752617665951587</v>
      </c>
      <c r="AG957" s="156">
        <f t="shared" si="392"/>
        <v>568.95935240853021</v>
      </c>
      <c r="AH957" s="157">
        <f t="shared" si="393"/>
        <v>0.15804426455792506</v>
      </c>
      <c r="AI957" s="160">
        <f t="shared" si="394"/>
        <v>0</v>
      </c>
      <c r="AJ957" s="13">
        <f t="shared" si="395"/>
        <v>-11.699360301562498</v>
      </c>
      <c r="AK957" s="13">
        <f t="shared" si="396"/>
        <v>11.699360301562498</v>
      </c>
      <c r="AL957" s="161">
        <f t="shared" si="397"/>
        <v>-11.699360301562498</v>
      </c>
    </row>
    <row r="958" spans="1:38" x14ac:dyDescent="0.45">
      <c r="A958" s="45" t="s">
        <v>2</v>
      </c>
      <c r="B958" s="17">
        <v>956</v>
      </c>
      <c r="C958" s="53">
        <v>367</v>
      </c>
      <c r="D958" s="59">
        <f t="shared" si="378"/>
        <v>9.0277777777777768</v>
      </c>
      <c r="E958" s="61">
        <v>32.5</v>
      </c>
      <c r="F958" s="83">
        <f t="shared" si="398"/>
        <v>-1.4722222222222219</v>
      </c>
      <c r="G958" s="84">
        <f t="shared" si="399"/>
        <v>-5.2999999999999989</v>
      </c>
      <c r="H958" s="93">
        <f>SUM($D$2:$D958)</f>
        <v>7601.0555555555602</v>
      </c>
      <c r="I958" s="94">
        <f t="shared" si="400"/>
        <v>7.5555555555556566</v>
      </c>
      <c r="J958" s="100">
        <f>'Vehicle data and specs'!$C$6*$F958</f>
        <v>-1245.4999999999998</v>
      </c>
      <c r="K958" s="8">
        <f>'Vehicle data and specs'!$C$6*9.81*'Vehicle data and specs'!$C$17</f>
        <v>82.99260000000001</v>
      </c>
      <c r="L958" s="10">
        <f>(1/2)*'Vehicle data and specs'!$C$20*'Vehicle data and specs'!$C$11*'Vehicle data and specs'!$C$13*$D958^2</f>
        <v>35.692244164737652</v>
      </c>
      <c r="M958" s="101">
        <f t="shared" si="379"/>
        <v>-1126.815155835262</v>
      </c>
      <c r="N958" s="111">
        <f t="shared" si="380"/>
        <v>1</v>
      </c>
      <c r="O958" s="120">
        <f t="shared" si="381"/>
        <v>0</v>
      </c>
      <c r="P958" s="11">
        <f>SUM($O$2:$O958)</f>
        <v>2034293.4264849199</v>
      </c>
      <c r="Q958" s="121">
        <f t="shared" si="382"/>
        <v>2034.2934264849198</v>
      </c>
      <c r="R958" s="133">
        <f t="shared" si="383"/>
        <v>-8513.7145107554261</v>
      </c>
      <c r="S958" s="35">
        <f t="shared" si="401"/>
        <v>8513.7145107554261</v>
      </c>
      <c r="T958" s="35">
        <f t="shared" si="402"/>
        <v>8.5137145107554257</v>
      </c>
      <c r="U958" s="134">
        <f>SUM($R$2:$R958)</f>
        <v>-719712.90502141812</v>
      </c>
      <c r="V958" s="134">
        <f t="shared" si="384"/>
        <v>719712.90502141812</v>
      </c>
      <c r="W958" s="35">
        <f t="shared" si="385"/>
        <v>-719.71290502141812</v>
      </c>
      <c r="X958" s="135">
        <f t="shared" si="386"/>
        <v>719.71290502141812</v>
      </c>
      <c r="Y958" s="150">
        <f t="shared" si="387"/>
        <v>1314.5805214635016</v>
      </c>
      <c r="Z958" s="11">
        <f t="shared" si="388"/>
        <v>-8513.7145107554261</v>
      </c>
      <c r="AA958" s="12">
        <f>1/2*'Vehicle data and specs'!$C$6*$D958^2</f>
        <v>34474.826388888883</v>
      </c>
      <c r="AB958" s="113">
        <f t="shared" si="389"/>
        <v>34.474826388888886</v>
      </c>
      <c r="AC958" s="183">
        <f t="shared" si="403"/>
        <v>0.5650815073569222</v>
      </c>
      <c r="AD958" s="42">
        <f t="shared" si="390"/>
        <v>-0.19992025139483838</v>
      </c>
      <c r="AE958" s="42">
        <f t="shared" si="391"/>
        <v>0.19992025139483838</v>
      </c>
      <c r="AF958" s="153">
        <f t="shared" si="404"/>
        <v>0.36516125596208382</v>
      </c>
      <c r="AG958" s="156">
        <f t="shared" si="392"/>
        <v>575.7703240171345</v>
      </c>
      <c r="AH958" s="157">
        <f t="shared" si="393"/>
        <v>0.1599362011158707</v>
      </c>
      <c r="AI958" s="160">
        <f t="shared" si="394"/>
        <v>0</v>
      </c>
      <c r="AJ958" s="13">
        <f t="shared" si="395"/>
        <v>-10.17263682351278</v>
      </c>
      <c r="AK958" s="13">
        <f t="shared" si="396"/>
        <v>10.17263682351278</v>
      </c>
      <c r="AL958" s="161">
        <f t="shared" si="397"/>
        <v>-10.17263682351278</v>
      </c>
    </row>
    <row r="959" spans="1:38" x14ac:dyDescent="0.45">
      <c r="A959" s="45" t="s">
        <v>2</v>
      </c>
      <c r="B959" s="17">
        <v>957</v>
      </c>
      <c r="C959" s="53">
        <v>368</v>
      </c>
      <c r="D959" s="59">
        <f t="shared" si="378"/>
        <v>7.5555555555555554</v>
      </c>
      <c r="E959" s="61">
        <v>27.2</v>
      </c>
      <c r="F959" s="83">
        <f t="shared" si="398"/>
        <v>-1.0277777777777775</v>
      </c>
      <c r="G959" s="84">
        <f t="shared" si="399"/>
        <v>-3.6999999999999993</v>
      </c>
      <c r="H959" s="93">
        <f>SUM($D$2:$D959)</f>
        <v>7608.6111111111159</v>
      </c>
      <c r="I959" s="94">
        <f t="shared" si="400"/>
        <v>6.9722222222226264</v>
      </c>
      <c r="J959" s="100">
        <f>'Vehicle data and specs'!$C$6*$F959</f>
        <v>-869.49999999999977</v>
      </c>
      <c r="K959" s="8">
        <f>'Vehicle data and specs'!$C$6*9.81*'Vehicle data and specs'!$C$17</f>
        <v>82.99260000000001</v>
      </c>
      <c r="L959" s="10">
        <f>(1/2)*'Vehicle data and specs'!$C$20*'Vehicle data and specs'!$C$11*'Vehicle data and specs'!$C$13*$D959^2</f>
        <v>25.000283950617284</v>
      </c>
      <c r="M959" s="101">
        <f t="shared" si="379"/>
        <v>-761.50711604938249</v>
      </c>
      <c r="N959" s="111">
        <f t="shared" si="380"/>
        <v>1</v>
      </c>
      <c r="O959" s="120">
        <f t="shared" si="381"/>
        <v>0</v>
      </c>
      <c r="P959" s="11">
        <f>SUM($O$2:$O959)</f>
        <v>2034293.4264849199</v>
      </c>
      <c r="Q959" s="121">
        <f t="shared" si="382"/>
        <v>2034.2934264849198</v>
      </c>
      <c r="R959" s="133">
        <f t="shared" si="383"/>
        <v>-5309.3968369001686</v>
      </c>
      <c r="S959" s="35">
        <f t="shared" si="401"/>
        <v>5309.3968369001686</v>
      </c>
      <c r="T959" s="35">
        <f t="shared" si="402"/>
        <v>5.3093968369001683</v>
      </c>
      <c r="U959" s="134">
        <f>SUM($R$2:$R959)</f>
        <v>-725022.30185831827</v>
      </c>
      <c r="V959" s="134">
        <f t="shared" si="384"/>
        <v>725022.30185831827</v>
      </c>
      <c r="W959" s="35">
        <f t="shared" si="385"/>
        <v>-725.02230185831831</v>
      </c>
      <c r="X959" s="135">
        <f t="shared" si="386"/>
        <v>725.02230185831831</v>
      </c>
      <c r="Y959" s="150">
        <f t="shared" si="387"/>
        <v>1309.2711246266015</v>
      </c>
      <c r="Z959" s="11">
        <f t="shared" si="388"/>
        <v>-5309.3968369001686</v>
      </c>
      <c r="AA959" s="12">
        <f>1/2*'Vehicle data and specs'!$C$6*$D959^2</f>
        <v>24147.555555555555</v>
      </c>
      <c r="AB959" s="113">
        <f t="shared" si="389"/>
        <v>24.147555555555556</v>
      </c>
      <c r="AC959" s="183">
        <f t="shared" si="403"/>
        <v>0.5650815073569222</v>
      </c>
      <c r="AD959" s="42">
        <f t="shared" si="390"/>
        <v>-0.20139508384953286</v>
      </c>
      <c r="AE959" s="42">
        <f t="shared" si="391"/>
        <v>0.20139508384953286</v>
      </c>
      <c r="AF959" s="153">
        <f t="shared" si="404"/>
        <v>0.36368642350738933</v>
      </c>
      <c r="AG959" s="156">
        <f t="shared" si="392"/>
        <v>580.01784148665467</v>
      </c>
      <c r="AH959" s="157">
        <f t="shared" si="393"/>
        <v>0.16111606707962631</v>
      </c>
      <c r="AI959" s="160">
        <f t="shared" si="394"/>
        <v>0</v>
      </c>
      <c r="AJ959" s="13">
        <f t="shared" si="395"/>
        <v>-5.753609321262001</v>
      </c>
      <c r="AK959" s="13">
        <f t="shared" si="396"/>
        <v>5.753609321262001</v>
      </c>
      <c r="AL959" s="161">
        <f t="shared" si="397"/>
        <v>-5.753609321262001</v>
      </c>
    </row>
    <row r="960" spans="1:38" x14ac:dyDescent="0.45">
      <c r="A960" s="45" t="s">
        <v>2</v>
      </c>
      <c r="B960" s="17">
        <v>958</v>
      </c>
      <c r="C960" s="53">
        <v>369</v>
      </c>
      <c r="D960" s="59">
        <f t="shared" si="378"/>
        <v>6.9722222222222223</v>
      </c>
      <c r="E960" s="61">
        <v>25.1</v>
      </c>
      <c r="F960" s="83">
        <f t="shared" si="398"/>
        <v>-0.16666666666666657</v>
      </c>
      <c r="G960" s="84">
        <f t="shared" si="399"/>
        <v>-0.59999999999999964</v>
      </c>
      <c r="H960" s="93">
        <f>SUM($D$2:$D960)</f>
        <v>7615.5833333333385</v>
      </c>
      <c r="I960" s="94">
        <f t="shared" si="400"/>
        <v>7.2222222222226264</v>
      </c>
      <c r="J960" s="100">
        <f>'Vehicle data and specs'!$C$6*$F960</f>
        <v>-140.99999999999991</v>
      </c>
      <c r="K960" s="8">
        <f>'Vehicle data and specs'!$C$6*9.81*'Vehicle data and specs'!$C$17</f>
        <v>82.99260000000001</v>
      </c>
      <c r="L960" s="10">
        <f>(1/2)*'Vehicle data and specs'!$C$20*'Vehicle data and specs'!$C$11*'Vehicle data and specs'!$C$13*$D960^2</f>
        <v>21.288966386959881</v>
      </c>
      <c r="M960" s="101">
        <f t="shared" si="379"/>
        <v>-36.71843361304002</v>
      </c>
      <c r="N960" s="111">
        <f t="shared" si="380"/>
        <v>1</v>
      </c>
      <c r="O960" s="120">
        <f t="shared" si="381"/>
        <v>0</v>
      </c>
      <c r="P960" s="11">
        <f>SUM($O$2:$O960)</f>
        <v>2034293.4264849199</v>
      </c>
      <c r="Q960" s="121">
        <f t="shared" si="382"/>
        <v>2034.2934264849198</v>
      </c>
      <c r="R960" s="133">
        <f t="shared" si="383"/>
        <v>-265.18868720530389</v>
      </c>
      <c r="S960" s="35">
        <f t="shared" si="401"/>
        <v>265.18868720530389</v>
      </c>
      <c r="T960" s="35">
        <f t="shared" si="402"/>
        <v>0.26518868720530392</v>
      </c>
      <c r="U960" s="134">
        <f>SUM($R$2:$R960)</f>
        <v>-725287.49054552359</v>
      </c>
      <c r="V960" s="134">
        <f t="shared" si="384"/>
        <v>725287.49054552359</v>
      </c>
      <c r="W960" s="35">
        <f t="shared" si="385"/>
        <v>-725.28749054552361</v>
      </c>
      <c r="X960" s="135">
        <f t="shared" si="386"/>
        <v>725.28749054552361</v>
      </c>
      <c r="Y960" s="150">
        <f t="shared" si="387"/>
        <v>1309.0059359393963</v>
      </c>
      <c r="Z960" s="11">
        <f t="shared" si="388"/>
        <v>-265.18868720530389</v>
      </c>
      <c r="AA960" s="12">
        <f>1/2*'Vehicle data and specs'!$C$6*$D960^2</f>
        <v>20562.826388888891</v>
      </c>
      <c r="AB960" s="113">
        <f t="shared" si="389"/>
        <v>20.56282638888889</v>
      </c>
      <c r="AC960" s="183">
        <f t="shared" si="403"/>
        <v>0.5650815073569222</v>
      </c>
      <c r="AD960" s="42">
        <f t="shared" si="390"/>
        <v>-0.20146874737375656</v>
      </c>
      <c r="AE960" s="42">
        <f t="shared" si="391"/>
        <v>0.20146874737375656</v>
      </c>
      <c r="AF960" s="153">
        <f t="shared" si="404"/>
        <v>0.36361275998316567</v>
      </c>
      <c r="AG960" s="156">
        <f t="shared" si="392"/>
        <v>580.22999243641891</v>
      </c>
      <c r="AH960" s="157">
        <f t="shared" si="393"/>
        <v>0.16117499789900525</v>
      </c>
      <c r="AI960" s="160">
        <f t="shared" si="394"/>
        <v>0</v>
      </c>
      <c r="AJ960" s="13">
        <f t="shared" si="395"/>
        <v>-0.256009078802029</v>
      </c>
      <c r="AK960" s="13">
        <f t="shared" si="396"/>
        <v>0.256009078802029</v>
      </c>
      <c r="AL960" s="161">
        <f t="shared" si="397"/>
        <v>-0.256009078802029</v>
      </c>
    </row>
    <row r="961" spans="1:38" x14ac:dyDescent="0.45">
      <c r="A961" s="45" t="s">
        <v>2</v>
      </c>
      <c r="B961" s="17">
        <v>959</v>
      </c>
      <c r="C961" s="53">
        <v>370</v>
      </c>
      <c r="D961" s="59">
        <f t="shared" si="378"/>
        <v>7.2222222222222223</v>
      </c>
      <c r="E961" s="61">
        <v>26</v>
      </c>
      <c r="F961" s="83">
        <f t="shared" si="398"/>
        <v>0.58333333333333326</v>
      </c>
      <c r="G961" s="84">
        <f t="shared" si="399"/>
        <v>2.0999999999999996</v>
      </c>
      <c r="H961" s="93">
        <f>SUM($D$2:$D961)</f>
        <v>7622.8055555555611</v>
      </c>
      <c r="I961" s="94">
        <f t="shared" si="400"/>
        <v>8.1388888888886868</v>
      </c>
      <c r="J961" s="100">
        <f>'Vehicle data and specs'!$C$6*$F961</f>
        <v>493.49999999999994</v>
      </c>
      <c r="K961" s="8">
        <f>'Vehicle data and specs'!$C$6*9.81*'Vehicle data and specs'!$C$17</f>
        <v>82.99260000000001</v>
      </c>
      <c r="L961" s="10">
        <f>(1/2)*'Vehicle data and specs'!$C$20*'Vehicle data and specs'!$C$11*'Vehicle data and specs'!$C$13*$D961^2</f>
        <v>22.843036265432101</v>
      </c>
      <c r="M961" s="101">
        <f t="shared" si="379"/>
        <v>599.33563626543207</v>
      </c>
      <c r="N961" s="111">
        <f t="shared" si="380"/>
        <v>0</v>
      </c>
      <c r="O961" s="120">
        <f t="shared" si="381"/>
        <v>4877.9261507157562</v>
      </c>
      <c r="P961" s="11">
        <f>SUM($O$2:$O961)</f>
        <v>2039171.3526356355</v>
      </c>
      <c r="Q961" s="121">
        <f t="shared" si="382"/>
        <v>2039.1713526356355</v>
      </c>
      <c r="R961" s="133">
        <f t="shared" si="383"/>
        <v>0</v>
      </c>
      <c r="S961" s="35">
        <f t="shared" si="401"/>
        <v>0</v>
      </c>
      <c r="T961" s="35">
        <f t="shared" si="402"/>
        <v>0</v>
      </c>
      <c r="U961" s="134">
        <f>SUM($R$2:$R961)</f>
        <v>-725287.49054552359</v>
      </c>
      <c r="V961" s="134">
        <f t="shared" si="384"/>
        <v>725287.49054552359</v>
      </c>
      <c r="W961" s="35">
        <f t="shared" si="385"/>
        <v>-725.28749054552361</v>
      </c>
      <c r="X961" s="135">
        <f t="shared" si="386"/>
        <v>725.28749054552361</v>
      </c>
      <c r="Y961" s="150">
        <f t="shared" si="387"/>
        <v>1313.883862090112</v>
      </c>
      <c r="Z961" s="11">
        <f t="shared" si="388"/>
        <v>4877.9261507157562</v>
      </c>
      <c r="AA961" s="12">
        <f>1/2*'Vehicle data and specs'!$C$6*$D961^2</f>
        <v>22063.888888888891</v>
      </c>
      <c r="AB961" s="113">
        <f t="shared" si="389"/>
        <v>22.06388888888889</v>
      </c>
      <c r="AC961" s="183">
        <f t="shared" si="403"/>
        <v>0.56643648684323211</v>
      </c>
      <c r="AD961" s="42">
        <f t="shared" si="390"/>
        <v>-0.20146874737375656</v>
      </c>
      <c r="AE961" s="42">
        <f t="shared" si="391"/>
        <v>0.20146874737375656</v>
      </c>
      <c r="AF961" s="153">
        <f t="shared" si="404"/>
        <v>0.36496773946947558</v>
      </c>
      <c r="AG961" s="156">
        <f t="shared" si="392"/>
        <v>580.22999243641891</v>
      </c>
      <c r="AH961" s="157">
        <f t="shared" si="393"/>
        <v>0.16117499789900525</v>
      </c>
      <c r="AI961" s="160">
        <f t="shared" si="394"/>
        <v>4.328535150805898</v>
      </c>
      <c r="AJ961" s="13">
        <f t="shared" si="395"/>
        <v>0</v>
      </c>
      <c r="AK961" s="13">
        <f t="shared" si="396"/>
        <v>0</v>
      </c>
      <c r="AL961" s="161">
        <f t="shared" si="397"/>
        <v>4.328535150805898</v>
      </c>
    </row>
    <row r="962" spans="1:38" x14ac:dyDescent="0.45">
      <c r="A962" s="45" t="s">
        <v>2</v>
      </c>
      <c r="B962" s="17">
        <v>960</v>
      </c>
      <c r="C962" s="53">
        <v>371</v>
      </c>
      <c r="D962" s="59">
        <f t="shared" ref="D962:D1025" si="405">$E962/3.6</f>
        <v>8.1388888888888893</v>
      </c>
      <c r="E962" s="61">
        <v>29.3</v>
      </c>
      <c r="F962" s="83">
        <f t="shared" si="398"/>
        <v>1.1944444444444446</v>
      </c>
      <c r="G962" s="84">
        <f t="shared" si="399"/>
        <v>4.3000000000000007</v>
      </c>
      <c r="H962" s="93">
        <f>SUM($D$2:$D962)</f>
        <v>7630.9444444444498</v>
      </c>
      <c r="I962" s="94">
        <f t="shared" si="400"/>
        <v>9.6111111111113132</v>
      </c>
      <c r="J962" s="100">
        <f>'Vehicle data and specs'!$C$6*$F962</f>
        <v>1010.5000000000001</v>
      </c>
      <c r="K962" s="8">
        <f>'Vehicle data and specs'!$C$6*9.81*'Vehicle data and specs'!$C$17</f>
        <v>82.99260000000001</v>
      </c>
      <c r="L962" s="10">
        <f>(1/2)*'Vehicle data and specs'!$C$20*'Vehicle data and specs'!$C$11*'Vehicle data and specs'!$C$13*$D962^2</f>
        <v>29.009642312885806</v>
      </c>
      <c r="M962" s="101">
        <f t="shared" ref="M962:M1025" si="406">SUM($J962:$L962)</f>
        <v>1122.5022423128858</v>
      </c>
      <c r="N962" s="111">
        <f t="shared" ref="N962:N1025" si="407">IF($M962&gt;0.0001, 0, 1)</f>
        <v>0</v>
      </c>
      <c r="O962" s="120">
        <f t="shared" ref="O962:O1025" si="408">IF($F962&lt;0.000001,0,$M962*$I962)</f>
        <v>10788.493773340741</v>
      </c>
      <c r="P962" s="11">
        <f>SUM($O$2:$O962)</f>
        <v>2049959.8464089762</v>
      </c>
      <c r="Q962" s="121">
        <f t="shared" ref="Q962:Q1025" si="409">$P962/1000</f>
        <v>2049.9598464089763</v>
      </c>
      <c r="R962" s="133">
        <f t="shared" ref="R962:R1025" si="410">IF($M962&gt;0,0,$M962*$I962)</f>
        <v>0</v>
      </c>
      <c r="S962" s="35">
        <f t="shared" si="401"/>
        <v>0</v>
      </c>
      <c r="T962" s="35">
        <f t="shared" si="402"/>
        <v>0</v>
      </c>
      <c r="U962" s="134">
        <f>SUM($R$2:$R962)</f>
        <v>-725287.49054552359</v>
      </c>
      <c r="V962" s="134">
        <f t="shared" ref="V962:V1025" si="411">$U962*-1</f>
        <v>725287.49054552359</v>
      </c>
      <c r="W962" s="35">
        <f t="shared" ref="W962:W1025" si="412">$U962/1000</f>
        <v>-725.28749054552361</v>
      </c>
      <c r="X962" s="135">
        <f t="shared" ref="X962:X1025" si="413">$W962*-1</f>
        <v>725.28749054552361</v>
      </c>
      <c r="Y962" s="150">
        <f t="shared" ref="Y962:Y1025" si="414">Q962-X962</f>
        <v>1324.6723558634526</v>
      </c>
      <c r="Z962" s="11">
        <f t="shared" ref="Z962:Z1025" si="415">$O962+$R962</f>
        <v>10788.493773340741</v>
      </c>
      <c r="AA962" s="12">
        <f>1/2*'Vehicle data and specs'!$C$6*$D962^2</f>
        <v>28020.159722222223</v>
      </c>
      <c r="AB962" s="113">
        <f t="shared" ref="AB962:AB1025" si="416">$AA962/1000</f>
        <v>28.020159722222221</v>
      </c>
      <c r="AC962" s="183">
        <f t="shared" si="403"/>
        <v>0.56943329066916004</v>
      </c>
      <c r="AD962" s="42">
        <f t="shared" ref="AD962:AD1025" si="417">$W962/3600</f>
        <v>-0.20146874737375656</v>
      </c>
      <c r="AE962" s="42">
        <f t="shared" ref="AE962:AE1025" si="418">$X962/3600</f>
        <v>0.20146874737375656</v>
      </c>
      <c r="AF962" s="153">
        <f t="shared" si="404"/>
        <v>0.36796454329540351</v>
      </c>
      <c r="AG962" s="156">
        <f t="shared" ref="AG962:AG1025" si="419">$X962*80%</f>
        <v>580.22999243641891</v>
      </c>
      <c r="AH962" s="157">
        <f t="shared" ref="AH962:AH1025" si="420">$AG962/3600</f>
        <v>0.16117499789900525</v>
      </c>
      <c r="AI962" s="160">
        <f t="shared" ref="AI962:AI1025" si="421">IF($AL962&gt;0,$AL962,0)</f>
        <v>9.1359210277132092</v>
      </c>
      <c r="AJ962" s="13">
        <f t="shared" ref="AJ962:AJ1025" si="422">IF($AL962&lt;0,$AL962,0)</f>
        <v>0</v>
      </c>
      <c r="AK962" s="13">
        <f t="shared" ref="AK962:AK1025" si="423">$AJ962*-1</f>
        <v>0</v>
      </c>
      <c r="AL962" s="161">
        <f t="shared" ref="AL962:AL1025" si="424">($M962*$D962)/1000</f>
        <v>9.1359210277132092</v>
      </c>
    </row>
    <row r="963" spans="1:38" x14ac:dyDescent="0.45">
      <c r="A963" s="45" t="s">
        <v>2</v>
      </c>
      <c r="B963" s="17">
        <v>961</v>
      </c>
      <c r="C963" s="53">
        <v>372</v>
      </c>
      <c r="D963" s="59">
        <f t="shared" si="405"/>
        <v>9.6111111111111107</v>
      </c>
      <c r="E963" s="61">
        <v>34.6</v>
      </c>
      <c r="F963" s="83">
        <f t="shared" ref="F963:F1026" si="425">($E964-$E962)/2/3.6</f>
        <v>1.5416666666666663</v>
      </c>
      <c r="G963" s="84">
        <f t="shared" ref="G963:G1026" si="426">($E964-$E962)/2</f>
        <v>5.5499999999999989</v>
      </c>
      <c r="H963" s="93">
        <f>SUM($D$2:$D963)</f>
        <v>7640.5555555555611</v>
      </c>
      <c r="I963" s="94">
        <f t="shared" ref="I963:I1026" si="427">$H964-$H963</f>
        <v>11.222222222222626</v>
      </c>
      <c r="J963" s="100">
        <f>'Vehicle data and specs'!$C$6*$F963</f>
        <v>1304.2499999999998</v>
      </c>
      <c r="K963" s="8">
        <f>'Vehicle data and specs'!$C$6*9.81*'Vehicle data and specs'!$C$17</f>
        <v>82.99260000000001</v>
      </c>
      <c r="L963" s="10">
        <f>(1/2)*'Vehicle data and specs'!$C$20*'Vehicle data and specs'!$C$11*'Vehicle data and specs'!$C$13*$D963^2</f>
        <v>40.453800733024693</v>
      </c>
      <c r="M963" s="101">
        <f t="shared" si="406"/>
        <v>1427.6964007330246</v>
      </c>
      <c r="N963" s="111">
        <f t="shared" si="407"/>
        <v>0</v>
      </c>
      <c r="O963" s="120">
        <f t="shared" si="408"/>
        <v>16021.926274893409</v>
      </c>
      <c r="P963" s="11">
        <f>SUM($O$2:$O963)</f>
        <v>2065981.7726838696</v>
      </c>
      <c r="Q963" s="121">
        <f t="shared" si="409"/>
        <v>2065.9817726838696</v>
      </c>
      <c r="R963" s="133">
        <f t="shared" si="410"/>
        <v>0</v>
      </c>
      <c r="S963" s="35">
        <f t="shared" ref="S963:S1026" si="428">R963*-1</f>
        <v>0</v>
      </c>
      <c r="T963" s="35">
        <f t="shared" ref="T963:T1026" si="429">S963/1000</f>
        <v>0</v>
      </c>
      <c r="U963" s="134">
        <f>SUM($R$2:$R963)</f>
        <v>-725287.49054552359</v>
      </c>
      <c r="V963" s="134">
        <f t="shared" si="411"/>
        <v>725287.49054552359</v>
      </c>
      <c r="W963" s="35">
        <f t="shared" si="412"/>
        <v>-725.28749054552361</v>
      </c>
      <c r="X963" s="135">
        <f t="shared" si="413"/>
        <v>725.28749054552361</v>
      </c>
      <c r="Y963" s="150">
        <f t="shared" si="414"/>
        <v>1340.6942821383459</v>
      </c>
      <c r="Z963" s="11">
        <f t="shared" si="415"/>
        <v>16021.926274893409</v>
      </c>
      <c r="AA963" s="12">
        <f>1/2*'Vehicle data and specs'!$C$6*$D963^2</f>
        <v>39073.972222222219</v>
      </c>
      <c r="AB963" s="113">
        <f t="shared" si="416"/>
        <v>39.073972222222217</v>
      </c>
      <c r="AC963" s="183">
        <f t="shared" ref="AC963:AC1026" si="430">$Q963/3600</f>
        <v>0.57388382574551933</v>
      </c>
      <c r="AD963" s="42">
        <f t="shared" si="417"/>
        <v>-0.20146874737375656</v>
      </c>
      <c r="AE963" s="42">
        <f t="shared" si="418"/>
        <v>0.20146874737375656</v>
      </c>
      <c r="AF963" s="153">
        <f t="shared" ref="AF963:AF1026" si="431">AC963-AE963</f>
        <v>0.3724150783717628</v>
      </c>
      <c r="AG963" s="156">
        <f t="shared" si="419"/>
        <v>580.22999243641891</v>
      </c>
      <c r="AH963" s="157">
        <f t="shared" si="420"/>
        <v>0.16117499789900525</v>
      </c>
      <c r="AI963" s="160">
        <f t="shared" si="421"/>
        <v>13.721748740378512</v>
      </c>
      <c r="AJ963" s="13">
        <f t="shared" si="422"/>
        <v>0</v>
      </c>
      <c r="AK963" s="13">
        <f t="shared" si="423"/>
        <v>0</v>
      </c>
      <c r="AL963" s="161">
        <f t="shared" si="424"/>
        <v>13.721748740378512</v>
      </c>
    </row>
    <row r="964" spans="1:38" x14ac:dyDescent="0.45">
      <c r="A964" s="45" t="s">
        <v>2</v>
      </c>
      <c r="B964" s="17">
        <v>962</v>
      </c>
      <c r="C964" s="53">
        <v>373</v>
      </c>
      <c r="D964" s="59">
        <f t="shared" si="405"/>
        <v>11.222222222222221</v>
      </c>
      <c r="E964" s="61">
        <v>40.4</v>
      </c>
      <c r="F964" s="83">
        <f t="shared" si="425"/>
        <v>1.4861111111111105</v>
      </c>
      <c r="G964" s="84">
        <f t="shared" si="426"/>
        <v>5.3499999999999979</v>
      </c>
      <c r="H964" s="93">
        <f>SUM($D$2:$D964)</f>
        <v>7651.7777777777837</v>
      </c>
      <c r="I964" s="94">
        <f t="shared" si="427"/>
        <v>12.58333333333303</v>
      </c>
      <c r="J964" s="100">
        <f>'Vehicle data and specs'!$C$6*$F964</f>
        <v>1257.2499999999995</v>
      </c>
      <c r="K964" s="8">
        <f>'Vehicle data and specs'!$C$6*9.81*'Vehicle data and specs'!$C$17</f>
        <v>82.99260000000001</v>
      </c>
      <c r="L964" s="10">
        <f>(1/2)*'Vehicle data and specs'!$C$20*'Vehicle data and specs'!$C$11*'Vehicle data and specs'!$C$13*$D964^2</f>
        <v>55.153091820987648</v>
      </c>
      <c r="M964" s="101">
        <f t="shared" si="406"/>
        <v>1395.3956918209872</v>
      </c>
      <c r="N964" s="111">
        <f t="shared" si="407"/>
        <v>0</v>
      </c>
      <c r="O964" s="120">
        <f t="shared" si="408"/>
        <v>17558.729122080331</v>
      </c>
      <c r="P964" s="11">
        <f>SUM($O$2:$O964)</f>
        <v>2083540.50180595</v>
      </c>
      <c r="Q964" s="121">
        <f t="shared" si="409"/>
        <v>2083.54050180595</v>
      </c>
      <c r="R964" s="133">
        <f t="shared" si="410"/>
        <v>0</v>
      </c>
      <c r="S964" s="35">
        <f t="shared" si="428"/>
        <v>0</v>
      </c>
      <c r="T964" s="35">
        <f t="shared" si="429"/>
        <v>0</v>
      </c>
      <c r="U964" s="134">
        <f>SUM($R$2:$R964)</f>
        <v>-725287.49054552359</v>
      </c>
      <c r="V964" s="134">
        <f t="shared" si="411"/>
        <v>725287.49054552359</v>
      </c>
      <c r="W964" s="35">
        <f t="shared" si="412"/>
        <v>-725.28749054552361</v>
      </c>
      <c r="X964" s="135">
        <f t="shared" si="413"/>
        <v>725.28749054552361</v>
      </c>
      <c r="Y964" s="150">
        <f t="shared" si="414"/>
        <v>1358.2530112604263</v>
      </c>
      <c r="Z964" s="11">
        <f t="shared" si="415"/>
        <v>17558.729122080331</v>
      </c>
      <c r="AA964" s="12">
        <f>1/2*'Vehicle data and specs'!$C$6*$D964^2</f>
        <v>53271.888888888883</v>
      </c>
      <c r="AB964" s="113">
        <f t="shared" si="416"/>
        <v>53.271888888888881</v>
      </c>
      <c r="AC964" s="183">
        <f t="shared" si="430"/>
        <v>0.57876125050165284</v>
      </c>
      <c r="AD964" s="42">
        <f t="shared" si="417"/>
        <v>-0.20146874737375656</v>
      </c>
      <c r="AE964" s="42">
        <f t="shared" si="418"/>
        <v>0.20146874737375656</v>
      </c>
      <c r="AF964" s="153">
        <f t="shared" si="431"/>
        <v>0.37729250312789631</v>
      </c>
      <c r="AG964" s="156">
        <f t="shared" si="419"/>
        <v>580.22999243641891</v>
      </c>
      <c r="AH964" s="157">
        <f t="shared" si="420"/>
        <v>0.16117499789900525</v>
      </c>
      <c r="AI964" s="160">
        <f t="shared" si="421"/>
        <v>15.659440541546633</v>
      </c>
      <c r="AJ964" s="13">
        <f t="shared" si="422"/>
        <v>0</v>
      </c>
      <c r="AK964" s="13">
        <f t="shared" si="423"/>
        <v>0</v>
      </c>
      <c r="AL964" s="161">
        <f t="shared" si="424"/>
        <v>15.659440541546633</v>
      </c>
    </row>
    <row r="965" spans="1:38" x14ac:dyDescent="0.45">
      <c r="A965" s="45" t="s">
        <v>2</v>
      </c>
      <c r="B965" s="17">
        <v>963</v>
      </c>
      <c r="C965" s="53">
        <v>374</v>
      </c>
      <c r="D965" s="59">
        <f t="shared" si="405"/>
        <v>12.583333333333332</v>
      </c>
      <c r="E965" s="61">
        <v>45.3</v>
      </c>
      <c r="F965" s="83">
        <f t="shared" si="425"/>
        <v>1.1944444444444446</v>
      </c>
      <c r="G965" s="84">
        <f t="shared" si="426"/>
        <v>4.3000000000000007</v>
      </c>
      <c r="H965" s="93">
        <f>SUM($D$2:$D965)</f>
        <v>7664.3611111111168</v>
      </c>
      <c r="I965" s="94">
        <f t="shared" si="427"/>
        <v>13.611111111111313</v>
      </c>
      <c r="J965" s="100">
        <f>'Vehicle data and specs'!$C$6*$F965</f>
        <v>1010.5000000000001</v>
      </c>
      <c r="K965" s="8">
        <f>'Vehicle data and specs'!$C$6*9.81*'Vehicle data and specs'!$C$17</f>
        <v>82.99260000000001</v>
      </c>
      <c r="L965" s="10">
        <f>(1/2)*'Vehicle data and specs'!$C$20*'Vehicle data and specs'!$C$11*'Vehicle data and specs'!$C$13*$D965^2</f>
        <v>69.343145399305541</v>
      </c>
      <c r="M965" s="101">
        <f t="shared" si="406"/>
        <v>1162.8357453993056</v>
      </c>
      <c r="N965" s="111">
        <f t="shared" si="407"/>
        <v>0</v>
      </c>
      <c r="O965" s="120">
        <f t="shared" si="408"/>
        <v>15827.486534601894</v>
      </c>
      <c r="P965" s="11">
        <f>SUM($O$2:$O965)</f>
        <v>2099367.988340552</v>
      </c>
      <c r="Q965" s="121">
        <f t="shared" si="409"/>
        <v>2099.3679883405521</v>
      </c>
      <c r="R965" s="133">
        <f t="shared" si="410"/>
        <v>0</v>
      </c>
      <c r="S965" s="35">
        <f t="shared" si="428"/>
        <v>0</v>
      </c>
      <c r="T965" s="35">
        <f t="shared" si="429"/>
        <v>0</v>
      </c>
      <c r="U965" s="134">
        <f>SUM($R$2:$R965)</f>
        <v>-725287.49054552359</v>
      </c>
      <c r="V965" s="134">
        <f t="shared" si="411"/>
        <v>725287.49054552359</v>
      </c>
      <c r="W965" s="35">
        <f t="shared" si="412"/>
        <v>-725.28749054552361</v>
      </c>
      <c r="X965" s="135">
        <f t="shared" si="413"/>
        <v>725.28749054552361</v>
      </c>
      <c r="Y965" s="150">
        <f t="shared" si="414"/>
        <v>1374.0804977950284</v>
      </c>
      <c r="Z965" s="11">
        <f t="shared" si="415"/>
        <v>15827.486534601894</v>
      </c>
      <c r="AA965" s="12">
        <f>1/2*'Vehicle data and specs'!$C$6*$D965^2</f>
        <v>66977.937499999985</v>
      </c>
      <c r="AB965" s="113">
        <f t="shared" si="416"/>
        <v>66.977937499999982</v>
      </c>
      <c r="AC965" s="183">
        <f t="shared" si="430"/>
        <v>0.58315777453904227</v>
      </c>
      <c r="AD965" s="42">
        <f t="shared" si="417"/>
        <v>-0.20146874737375656</v>
      </c>
      <c r="AE965" s="42">
        <f t="shared" si="418"/>
        <v>0.20146874737375656</v>
      </c>
      <c r="AF965" s="153">
        <f t="shared" si="431"/>
        <v>0.38168902716528574</v>
      </c>
      <c r="AG965" s="156">
        <f t="shared" si="419"/>
        <v>580.22999243641891</v>
      </c>
      <c r="AH965" s="157">
        <f t="shared" si="420"/>
        <v>0.16117499789900525</v>
      </c>
      <c r="AI965" s="160">
        <f t="shared" si="421"/>
        <v>14.632349796274593</v>
      </c>
      <c r="AJ965" s="13">
        <f t="shared" si="422"/>
        <v>0</v>
      </c>
      <c r="AK965" s="13">
        <f t="shared" si="423"/>
        <v>0</v>
      </c>
      <c r="AL965" s="161">
        <f t="shared" si="424"/>
        <v>14.632349796274593</v>
      </c>
    </row>
    <row r="966" spans="1:38" x14ac:dyDescent="0.45">
      <c r="A966" s="45" t="s">
        <v>2</v>
      </c>
      <c r="B966" s="17">
        <v>964</v>
      </c>
      <c r="C966" s="53">
        <v>375</v>
      </c>
      <c r="D966" s="59">
        <f t="shared" si="405"/>
        <v>13.611111111111111</v>
      </c>
      <c r="E966" s="61">
        <v>49</v>
      </c>
      <c r="F966" s="83">
        <f t="shared" si="425"/>
        <v>0.80555555555555614</v>
      </c>
      <c r="G966" s="84">
        <f t="shared" si="426"/>
        <v>2.9000000000000021</v>
      </c>
      <c r="H966" s="93">
        <f>SUM($D$2:$D966)</f>
        <v>7677.9722222222281</v>
      </c>
      <c r="I966" s="94">
        <f t="shared" si="427"/>
        <v>14.194444444444343</v>
      </c>
      <c r="J966" s="100">
        <f>'Vehicle data and specs'!$C$6*$F966</f>
        <v>681.50000000000045</v>
      </c>
      <c r="K966" s="8">
        <f>'Vehicle data and specs'!$C$6*9.81*'Vehicle data and specs'!$C$17</f>
        <v>82.99260000000001</v>
      </c>
      <c r="L966" s="10">
        <f>(1/2)*'Vehicle data and specs'!$C$20*'Vehicle data and specs'!$C$11*'Vehicle data and specs'!$C$13*$D966^2</f>
        <v>81.133328510802471</v>
      </c>
      <c r="M966" s="101">
        <f t="shared" si="406"/>
        <v>845.62592851080296</v>
      </c>
      <c r="N966" s="111">
        <f t="shared" si="407"/>
        <v>0</v>
      </c>
      <c r="O966" s="120">
        <f t="shared" si="408"/>
        <v>12003.190263028257</v>
      </c>
      <c r="P966" s="11">
        <f>SUM($O$2:$O966)</f>
        <v>2111371.1786035802</v>
      </c>
      <c r="Q966" s="121">
        <f t="shared" si="409"/>
        <v>2111.3711786035801</v>
      </c>
      <c r="R966" s="133">
        <f t="shared" si="410"/>
        <v>0</v>
      </c>
      <c r="S966" s="35">
        <f t="shared" si="428"/>
        <v>0</v>
      </c>
      <c r="T966" s="35">
        <f t="shared" si="429"/>
        <v>0</v>
      </c>
      <c r="U966" s="134">
        <f>SUM($R$2:$R966)</f>
        <v>-725287.49054552359</v>
      </c>
      <c r="V966" s="134">
        <f t="shared" si="411"/>
        <v>725287.49054552359</v>
      </c>
      <c r="W966" s="35">
        <f t="shared" si="412"/>
        <v>-725.28749054552361</v>
      </c>
      <c r="X966" s="135">
        <f t="shared" si="413"/>
        <v>725.28749054552361</v>
      </c>
      <c r="Y966" s="150">
        <f t="shared" si="414"/>
        <v>1386.0836880580564</v>
      </c>
      <c r="Z966" s="11">
        <f t="shared" si="415"/>
        <v>12003.190263028257</v>
      </c>
      <c r="AA966" s="12">
        <f>1/2*'Vehicle data and specs'!$C$6*$D966^2</f>
        <v>78365.972222222219</v>
      </c>
      <c r="AB966" s="113">
        <f t="shared" si="416"/>
        <v>78.365972222222226</v>
      </c>
      <c r="AC966" s="183">
        <f t="shared" si="430"/>
        <v>0.58649199405655006</v>
      </c>
      <c r="AD966" s="42">
        <f t="shared" si="417"/>
        <v>-0.20146874737375656</v>
      </c>
      <c r="AE966" s="42">
        <f t="shared" si="418"/>
        <v>0.20146874737375656</v>
      </c>
      <c r="AF966" s="153">
        <f t="shared" si="431"/>
        <v>0.38502324668279353</v>
      </c>
      <c r="AG966" s="156">
        <f t="shared" si="419"/>
        <v>580.22999243641891</v>
      </c>
      <c r="AH966" s="157">
        <f t="shared" si="420"/>
        <v>0.16117499789900525</v>
      </c>
      <c r="AI966" s="160">
        <f t="shared" si="421"/>
        <v>11.50990847139704</v>
      </c>
      <c r="AJ966" s="13">
        <f t="shared" si="422"/>
        <v>0</v>
      </c>
      <c r="AK966" s="13">
        <f t="shared" si="423"/>
        <v>0</v>
      </c>
      <c r="AL966" s="161">
        <f t="shared" si="424"/>
        <v>11.50990847139704</v>
      </c>
    </row>
    <row r="967" spans="1:38" x14ac:dyDescent="0.45">
      <c r="A967" s="45" t="s">
        <v>2</v>
      </c>
      <c r="B967" s="17">
        <v>965</v>
      </c>
      <c r="C967" s="53">
        <v>376</v>
      </c>
      <c r="D967" s="59">
        <f t="shared" si="405"/>
        <v>14.194444444444445</v>
      </c>
      <c r="E967" s="61">
        <v>51.1</v>
      </c>
      <c r="F967" s="83">
        <f t="shared" si="425"/>
        <v>0.43055555555555575</v>
      </c>
      <c r="G967" s="84">
        <f t="shared" si="426"/>
        <v>1.5500000000000007</v>
      </c>
      <c r="H967" s="93">
        <f>SUM($D$2:$D967)</f>
        <v>7692.1666666666724</v>
      </c>
      <c r="I967" s="94">
        <f t="shared" si="427"/>
        <v>14.472222222222626</v>
      </c>
      <c r="J967" s="100">
        <f>'Vehicle data and specs'!$C$6*$F967</f>
        <v>364.25000000000017</v>
      </c>
      <c r="K967" s="8">
        <f>'Vehicle data and specs'!$C$6*9.81*'Vehicle data and specs'!$C$17</f>
        <v>82.99260000000001</v>
      </c>
      <c r="L967" s="10">
        <f>(1/2)*'Vehicle data and specs'!$C$20*'Vehicle data and specs'!$C$11*'Vehicle data and specs'!$C$13*$D967^2</f>
        <v>88.236634211033959</v>
      </c>
      <c r="M967" s="101">
        <f t="shared" si="406"/>
        <v>535.47923421103405</v>
      </c>
      <c r="N967" s="111">
        <f t="shared" si="407"/>
        <v>0</v>
      </c>
      <c r="O967" s="120">
        <f t="shared" si="408"/>
        <v>7749.5744728876816</v>
      </c>
      <c r="P967" s="11">
        <f>SUM($O$2:$O967)</f>
        <v>2119120.7530764681</v>
      </c>
      <c r="Q967" s="121">
        <f t="shared" si="409"/>
        <v>2119.1207530764682</v>
      </c>
      <c r="R967" s="133">
        <f t="shared" si="410"/>
        <v>0</v>
      </c>
      <c r="S967" s="35">
        <f t="shared" si="428"/>
        <v>0</v>
      </c>
      <c r="T967" s="35">
        <f t="shared" si="429"/>
        <v>0</v>
      </c>
      <c r="U967" s="134">
        <f>SUM($R$2:$R967)</f>
        <v>-725287.49054552359</v>
      </c>
      <c r="V967" s="134">
        <f t="shared" si="411"/>
        <v>725287.49054552359</v>
      </c>
      <c r="W967" s="35">
        <f t="shared" si="412"/>
        <v>-725.28749054552361</v>
      </c>
      <c r="X967" s="135">
        <f t="shared" si="413"/>
        <v>725.28749054552361</v>
      </c>
      <c r="Y967" s="150">
        <f t="shared" si="414"/>
        <v>1393.8332625309445</v>
      </c>
      <c r="Z967" s="11">
        <f t="shared" si="415"/>
        <v>7749.5744728876816</v>
      </c>
      <c r="AA967" s="12">
        <f>1/2*'Vehicle data and specs'!$C$6*$D967^2</f>
        <v>85226.993055555547</v>
      </c>
      <c r="AB967" s="113">
        <f t="shared" si="416"/>
        <v>85.226993055555553</v>
      </c>
      <c r="AC967" s="183">
        <f t="shared" si="430"/>
        <v>0.5886446536323523</v>
      </c>
      <c r="AD967" s="42">
        <f t="shared" si="417"/>
        <v>-0.20146874737375656</v>
      </c>
      <c r="AE967" s="42">
        <f t="shared" si="418"/>
        <v>0.20146874737375656</v>
      </c>
      <c r="AF967" s="153">
        <f t="shared" si="431"/>
        <v>0.38717590625859577</v>
      </c>
      <c r="AG967" s="156">
        <f t="shared" si="419"/>
        <v>580.22999243641891</v>
      </c>
      <c r="AH967" s="157">
        <f t="shared" si="420"/>
        <v>0.16117499789900525</v>
      </c>
      <c r="AI967" s="160">
        <f t="shared" si="421"/>
        <v>7.6008302411621784</v>
      </c>
      <c r="AJ967" s="13">
        <f t="shared" si="422"/>
        <v>0</v>
      </c>
      <c r="AK967" s="13">
        <f t="shared" si="423"/>
        <v>0</v>
      </c>
      <c r="AL967" s="161">
        <f t="shared" si="424"/>
        <v>7.6008302411621784</v>
      </c>
    </row>
    <row r="968" spans="1:38" x14ac:dyDescent="0.45">
      <c r="A968" s="45" t="s">
        <v>2</v>
      </c>
      <c r="B968" s="17">
        <v>966</v>
      </c>
      <c r="C968" s="53">
        <v>377</v>
      </c>
      <c r="D968" s="59">
        <f t="shared" si="405"/>
        <v>14.472222222222221</v>
      </c>
      <c r="E968" s="61">
        <v>52.1</v>
      </c>
      <c r="F968" s="83">
        <f t="shared" si="425"/>
        <v>0.15277777777777798</v>
      </c>
      <c r="G968" s="84">
        <f t="shared" si="426"/>
        <v>0.55000000000000071</v>
      </c>
      <c r="H968" s="93">
        <f>SUM($D$2:$D968)</f>
        <v>7706.6388888888951</v>
      </c>
      <c r="I968" s="94">
        <f t="shared" si="427"/>
        <v>14.5</v>
      </c>
      <c r="J968" s="100">
        <f>'Vehicle data and specs'!$C$6*$F968</f>
        <v>129.25000000000017</v>
      </c>
      <c r="K968" s="8">
        <f>'Vehicle data and specs'!$C$6*9.81*'Vehicle data and specs'!$C$17</f>
        <v>82.99260000000001</v>
      </c>
      <c r="L968" s="10">
        <f>(1/2)*'Vehicle data and specs'!$C$20*'Vehicle data and specs'!$C$11*'Vehicle data and specs'!$C$13*$D968^2</f>
        <v>91.723914303626529</v>
      </c>
      <c r="M968" s="101">
        <f t="shared" si="406"/>
        <v>303.9665143036267</v>
      </c>
      <c r="N968" s="111">
        <f t="shared" si="407"/>
        <v>0</v>
      </c>
      <c r="O968" s="120">
        <f t="shared" si="408"/>
        <v>4407.5144574025871</v>
      </c>
      <c r="P968" s="11">
        <f>SUM($O$2:$O968)</f>
        <v>2123528.2675338709</v>
      </c>
      <c r="Q968" s="121">
        <f t="shared" si="409"/>
        <v>2123.5282675338708</v>
      </c>
      <c r="R968" s="133">
        <f t="shared" si="410"/>
        <v>0</v>
      </c>
      <c r="S968" s="35">
        <f t="shared" si="428"/>
        <v>0</v>
      </c>
      <c r="T968" s="35">
        <f t="shared" si="429"/>
        <v>0</v>
      </c>
      <c r="U968" s="134">
        <f>SUM($R$2:$R968)</f>
        <v>-725287.49054552359</v>
      </c>
      <c r="V968" s="134">
        <f t="shared" si="411"/>
        <v>725287.49054552359</v>
      </c>
      <c r="W968" s="35">
        <f t="shared" si="412"/>
        <v>-725.28749054552361</v>
      </c>
      <c r="X968" s="135">
        <f t="shared" si="413"/>
        <v>725.28749054552361</v>
      </c>
      <c r="Y968" s="150">
        <f t="shared" si="414"/>
        <v>1398.2407769883471</v>
      </c>
      <c r="Z968" s="11">
        <f t="shared" si="415"/>
        <v>4407.5144574025871</v>
      </c>
      <c r="AA968" s="12">
        <f>1/2*'Vehicle data and specs'!$C$6*$D968^2</f>
        <v>88595.326388888876</v>
      </c>
      <c r="AB968" s="113">
        <f t="shared" si="416"/>
        <v>88.595326388888878</v>
      </c>
      <c r="AC968" s="183">
        <f t="shared" si="430"/>
        <v>0.58986896320385296</v>
      </c>
      <c r="AD968" s="42">
        <f t="shared" si="417"/>
        <v>-0.20146874737375656</v>
      </c>
      <c r="AE968" s="42">
        <f t="shared" si="418"/>
        <v>0.20146874737375656</v>
      </c>
      <c r="AF968" s="153">
        <f t="shared" si="431"/>
        <v>0.38840021583009643</v>
      </c>
      <c r="AG968" s="156">
        <f t="shared" si="419"/>
        <v>580.22999243641891</v>
      </c>
      <c r="AH968" s="157">
        <f t="shared" si="420"/>
        <v>0.16117499789900525</v>
      </c>
      <c r="AI968" s="160">
        <f t="shared" si="421"/>
        <v>4.3990709431163753</v>
      </c>
      <c r="AJ968" s="13">
        <f t="shared" si="422"/>
        <v>0</v>
      </c>
      <c r="AK968" s="13">
        <f t="shared" si="423"/>
        <v>0</v>
      </c>
      <c r="AL968" s="161">
        <f t="shared" si="424"/>
        <v>4.3990709431163753</v>
      </c>
    </row>
    <row r="969" spans="1:38" x14ac:dyDescent="0.45">
      <c r="A969" s="45" t="s">
        <v>2</v>
      </c>
      <c r="B969" s="17">
        <v>967</v>
      </c>
      <c r="C969" s="53">
        <v>378</v>
      </c>
      <c r="D969" s="59">
        <f t="shared" si="405"/>
        <v>14.5</v>
      </c>
      <c r="E969" s="61">
        <v>52.2</v>
      </c>
      <c r="F969" s="83">
        <f t="shared" si="425"/>
        <v>0</v>
      </c>
      <c r="G969" s="84">
        <f t="shared" si="426"/>
        <v>0</v>
      </c>
      <c r="H969" s="93">
        <f>SUM($D$2:$D969)</f>
        <v>7721.1388888888951</v>
      </c>
      <c r="I969" s="94">
        <f t="shared" si="427"/>
        <v>14.472222222222626</v>
      </c>
      <c r="J969" s="100">
        <f>'Vehicle data and specs'!$C$6*$F969</f>
        <v>0</v>
      </c>
      <c r="K969" s="8">
        <f>'Vehicle data and specs'!$C$6*9.81*'Vehicle data and specs'!$C$17</f>
        <v>82.99260000000001</v>
      </c>
      <c r="L969" s="10">
        <f>(1/2)*'Vehicle data and specs'!$C$20*'Vehicle data and specs'!$C$11*'Vehicle data and specs'!$C$13*$D969^2</f>
        <v>92.07635937500001</v>
      </c>
      <c r="M969" s="101">
        <f t="shared" si="406"/>
        <v>175.06895937500002</v>
      </c>
      <c r="N969" s="111">
        <f t="shared" si="407"/>
        <v>0</v>
      </c>
      <c r="O969" s="120">
        <f t="shared" si="408"/>
        <v>0</v>
      </c>
      <c r="P969" s="11">
        <f>SUM($O$2:$O969)</f>
        <v>2123528.2675338709</v>
      </c>
      <c r="Q969" s="121">
        <f t="shared" si="409"/>
        <v>2123.5282675338708</v>
      </c>
      <c r="R969" s="133">
        <f t="shared" si="410"/>
        <v>0</v>
      </c>
      <c r="S969" s="35">
        <f t="shared" si="428"/>
        <v>0</v>
      </c>
      <c r="T969" s="35">
        <f t="shared" si="429"/>
        <v>0</v>
      </c>
      <c r="U969" s="134">
        <f>SUM($R$2:$R969)</f>
        <v>-725287.49054552359</v>
      </c>
      <c r="V969" s="134">
        <f t="shared" si="411"/>
        <v>725287.49054552359</v>
      </c>
      <c r="W969" s="35">
        <f t="shared" si="412"/>
        <v>-725.28749054552361</v>
      </c>
      <c r="X969" s="135">
        <f t="shared" si="413"/>
        <v>725.28749054552361</v>
      </c>
      <c r="Y969" s="150">
        <f t="shared" si="414"/>
        <v>1398.2407769883471</v>
      </c>
      <c r="Z969" s="11">
        <f t="shared" si="415"/>
        <v>0</v>
      </c>
      <c r="AA969" s="12">
        <f>1/2*'Vehicle data and specs'!$C$6*$D969^2</f>
        <v>88935.75</v>
      </c>
      <c r="AB969" s="113">
        <f t="shared" si="416"/>
        <v>88.935749999999999</v>
      </c>
      <c r="AC969" s="183">
        <f t="shared" si="430"/>
        <v>0.58986896320385296</v>
      </c>
      <c r="AD969" s="42">
        <f t="shared" si="417"/>
        <v>-0.20146874737375656</v>
      </c>
      <c r="AE969" s="42">
        <f t="shared" si="418"/>
        <v>0.20146874737375656</v>
      </c>
      <c r="AF969" s="153">
        <f t="shared" si="431"/>
        <v>0.38840021583009643</v>
      </c>
      <c r="AG969" s="156">
        <f t="shared" si="419"/>
        <v>580.22999243641891</v>
      </c>
      <c r="AH969" s="157">
        <f t="shared" si="420"/>
        <v>0.16117499789900525</v>
      </c>
      <c r="AI969" s="160">
        <f t="shared" si="421"/>
        <v>2.5384999109375004</v>
      </c>
      <c r="AJ969" s="13">
        <f t="shared" si="422"/>
        <v>0</v>
      </c>
      <c r="AK969" s="13">
        <f t="shared" si="423"/>
        <v>0</v>
      </c>
      <c r="AL969" s="161">
        <f t="shared" si="424"/>
        <v>2.5384999109375004</v>
      </c>
    </row>
    <row r="970" spans="1:38" x14ac:dyDescent="0.45">
      <c r="A970" s="45" t="s">
        <v>2</v>
      </c>
      <c r="B970" s="17">
        <v>968</v>
      </c>
      <c r="C970" s="53">
        <v>379</v>
      </c>
      <c r="D970" s="59">
        <f t="shared" si="405"/>
        <v>14.472222222222221</v>
      </c>
      <c r="E970" s="61">
        <v>52.1</v>
      </c>
      <c r="F970" s="83">
        <f t="shared" si="425"/>
        <v>-6.9444444444444448E-2</v>
      </c>
      <c r="G970" s="84">
        <f t="shared" si="426"/>
        <v>-0.25</v>
      </c>
      <c r="H970" s="93">
        <f>SUM($D$2:$D970)</f>
        <v>7735.6111111111177</v>
      </c>
      <c r="I970" s="94">
        <f t="shared" si="427"/>
        <v>14.361111111111313</v>
      </c>
      <c r="J970" s="100">
        <f>'Vehicle data and specs'!$C$6*$F970</f>
        <v>-58.75</v>
      </c>
      <c r="K970" s="8">
        <f>'Vehicle data and specs'!$C$6*9.81*'Vehicle data and specs'!$C$17</f>
        <v>82.99260000000001</v>
      </c>
      <c r="L970" s="10">
        <f>(1/2)*'Vehicle data and specs'!$C$20*'Vehicle data and specs'!$C$11*'Vehicle data and specs'!$C$13*$D970^2</f>
        <v>91.723914303626529</v>
      </c>
      <c r="M970" s="101">
        <f t="shared" si="406"/>
        <v>115.96651430362654</v>
      </c>
      <c r="N970" s="111">
        <f t="shared" si="407"/>
        <v>0</v>
      </c>
      <c r="O970" s="120">
        <f t="shared" si="408"/>
        <v>0</v>
      </c>
      <c r="P970" s="11">
        <f>SUM($O$2:$O970)</f>
        <v>2123528.2675338709</v>
      </c>
      <c r="Q970" s="121">
        <f t="shared" si="409"/>
        <v>2123.5282675338708</v>
      </c>
      <c r="R970" s="133">
        <f t="shared" si="410"/>
        <v>0</v>
      </c>
      <c r="S970" s="35">
        <f t="shared" si="428"/>
        <v>0</v>
      </c>
      <c r="T970" s="35">
        <f t="shared" si="429"/>
        <v>0</v>
      </c>
      <c r="U970" s="134">
        <f>SUM($R$2:$R970)</f>
        <v>-725287.49054552359</v>
      </c>
      <c r="V970" s="134">
        <f t="shared" si="411"/>
        <v>725287.49054552359</v>
      </c>
      <c r="W970" s="35">
        <f t="shared" si="412"/>
        <v>-725.28749054552361</v>
      </c>
      <c r="X970" s="135">
        <f t="shared" si="413"/>
        <v>725.28749054552361</v>
      </c>
      <c r="Y970" s="150">
        <f t="shared" si="414"/>
        <v>1398.2407769883471</v>
      </c>
      <c r="Z970" s="11">
        <f t="shared" si="415"/>
        <v>0</v>
      </c>
      <c r="AA970" s="12">
        <f>1/2*'Vehicle data and specs'!$C$6*$D970^2</f>
        <v>88595.326388888876</v>
      </c>
      <c r="AB970" s="113">
        <f t="shared" si="416"/>
        <v>88.595326388888878</v>
      </c>
      <c r="AC970" s="183">
        <f t="shared" si="430"/>
        <v>0.58986896320385296</v>
      </c>
      <c r="AD970" s="42">
        <f t="shared" si="417"/>
        <v>-0.20146874737375656</v>
      </c>
      <c r="AE970" s="42">
        <f t="shared" si="418"/>
        <v>0.20146874737375656</v>
      </c>
      <c r="AF970" s="153">
        <f t="shared" si="431"/>
        <v>0.38840021583009643</v>
      </c>
      <c r="AG970" s="156">
        <f t="shared" si="419"/>
        <v>580.22999243641891</v>
      </c>
      <c r="AH970" s="157">
        <f t="shared" si="420"/>
        <v>0.16117499789900525</v>
      </c>
      <c r="AI970" s="160">
        <f t="shared" si="421"/>
        <v>1.6782931653385951</v>
      </c>
      <c r="AJ970" s="13">
        <f t="shared" si="422"/>
        <v>0</v>
      </c>
      <c r="AK970" s="13">
        <f t="shared" si="423"/>
        <v>0</v>
      </c>
      <c r="AL970" s="161">
        <f t="shared" si="424"/>
        <v>1.6782931653385951</v>
      </c>
    </row>
    <row r="971" spans="1:38" x14ac:dyDescent="0.45">
      <c r="A971" s="45" t="s">
        <v>2</v>
      </c>
      <c r="B971" s="17">
        <v>969</v>
      </c>
      <c r="C971" s="53">
        <v>380</v>
      </c>
      <c r="D971" s="59">
        <f t="shared" si="405"/>
        <v>14.361111111111111</v>
      </c>
      <c r="E971" s="61">
        <v>51.7</v>
      </c>
      <c r="F971" s="83">
        <f t="shared" si="425"/>
        <v>-0.16666666666666705</v>
      </c>
      <c r="G971" s="84">
        <f t="shared" si="426"/>
        <v>-0.60000000000000142</v>
      </c>
      <c r="H971" s="93">
        <f>SUM($D$2:$D971)</f>
        <v>7749.972222222229</v>
      </c>
      <c r="I971" s="94">
        <f t="shared" si="427"/>
        <v>14.138888888888687</v>
      </c>
      <c r="J971" s="100">
        <f>'Vehicle data and specs'!$C$6*$F971</f>
        <v>-141.00000000000031</v>
      </c>
      <c r="K971" s="8">
        <f>'Vehicle data and specs'!$C$6*9.81*'Vehicle data and specs'!$C$17</f>
        <v>82.99260000000001</v>
      </c>
      <c r="L971" s="10">
        <f>(1/2)*'Vehicle data and specs'!$C$20*'Vehicle data and specs'!$C$11*'Vehicle data and specs'!$C$13*$D971^2</f>
        <v>90.320892312885803</v>
      </c>
      <c r="M971" s="101">
        <f t="shared" si="406"/>
        <v>32.313492312885501</v>
      </c>
      <c r="N971" s="111">
        <f t="shared" si="407"/>
        <v>0</v>
      </c>
      <c r="O971" s="120">
        <f t="shared" si="408"/>
        <v>0</v>
      </c>
      <c r="P971" s="11">
        <f>SUM($O$2:$O971)</f>
        <v>2123528.2675338709</v>
      </c>
      <c r="Q971" s="121">
        <f t="shared" si="409"/>
        <v>2123.5282675338708</v>
      </c>
      <c r="R971" s="133">
        <f t="shared" si="410"/>
        <v>0</v>
      </c>
      <c r="S971" s="35">
        <f t="shared" si="428"/>
        <v>0</v>
      </c>
      <c r="T971" s="35">
        <f t="shared" si="429"/>
        <v>0</v>
      </c>
      <c r="U971" s="134">
        <f>SUM($R$2:$R971)</f>
        <v>-725287.49054552359</v>
      </c>
      <c r="V971" s="134">
        <f t="shared" si="411"/>
        <v>725287.49054552359</v>
      </c>
      <c r="W971" s="35">
        <f t="shared" si="412"/>
        <v>-725.28749054552361</v>
      </c>
      <c r="X971" s="135">
        <f t="shared" si="413"/>
        <v>725.28749054552361</v>
      </c>
      <c r="Y971" s="150">
        <f t="shared" si="414"/>
        <v>1398.2407769883471</v>
      </c>
      <c r="Z971" s="11">
        <f t="shared" si="415"/>
        <v>0</v>
      </c>
      <c r="AA971" s="12">
        <f>1/2*'Vehicle data and specs'!$C$6*$D971^2</f>
        <v>87240.159722222219</v>
      </c>
      <c r="AB971" s="113">
        <f t="shared" si="416"/>
        <v>87.240159722222216</v>
      </c>
      <c r="AC971" s="183">
        <f t="shared" si="430"/>
        <v>0.58986896320385296</v>
      </c>
      <c r="AD971" s="42">
        <f t="shared" si="417"/>
        <v>-0.20146874737375656</v>
      </c>
      <c r="AE971" s="42">
        <f t="shared" si="418"/>
        <v>0.20146874737375656</v>
      </c>
      <c r="AF971" s="153">
        <f t="shared" si="431"/>
        <v>0.38840021583009643</v>
      </c>
      <c r="AG971" s="156">
        <f t="shared" si="419"/>
        <v>580.22999243641891</v>
      </c>
      <c r="AH971" s="157">
        <f t="shared" si="420"/>
        <v>0.16117499789900525</v>
      </c>
      <c r="AI971" s="160">
        <f t="shared" si="421"/>
        <v>0.46405765349338346</v>
      </c>
      <c r="AJ971" s="13">
        <f t="shared" si="422"/>
        <v>0</v>
      </c>
      <c r="AK971" s="13">
        <f t="shared" si="423"/>
        <v>0</v>
      </c>
      <c r="AL971" s="161">
        <f t="shared" si="424"/>
        <v>0.46405765349338346</v>
      </c>
    </row>
    <row r="972" spans="1:38" x14ac:dyDescent="0.45">
      <c r="A972" s="45" t="s">
        <v>2</v>
      </c>
      <c r="B972" s="17">
        <v>970</v>
      </c>
      <c r="C972" s="53">
        <v>381</v>
      </c>
      <c r="D972" s="59">
        <f t="shared" si="405"/>
        <v>14.138888888888888</v>
      </c>
      <c r="E972" s="61">
        <v>50.9</v>
      </c>
      <c r="F972" s="83">
        <f t="shared" si="425"/>
        <v>-0.34722222222222221</v>
      </c>
      <c r="G972" s="84">
        <f t="shared" si="426"/>
        <v>-1.25</v>
      </c>
      <c r="H972" s="93">
        <f>SUM($D$2:$D972)</f>
        <v>7764.1111111111177</v>
      </c>
      <c r="I972" s="94">
        <f t="shared" si="427"/>
        <v>13.66666666666697</v>
      </c>
      <c r="J972" s="100">
        <f>'Vehicle data and specs'!$C$6*$F972</f>
        <v>-293.75</v>
      </c>
      <c r="K972" s="8">
        <f>'Vehicle data and specs'!$C$6*9.81*'Vehicle data and specs'!$C$17</f>
        <v>82.99260000000001</v>
      </c>
      <c r="L972" s="10">
        <f>(1/2)*'Vehicle data and specs'!$C$20*'Vehicle data and specs'!$C$11*'Vehicle data and specs'!$C$13*$D972^2</f>
        <v>87.547288146219131</v>
      </c>
      <c r="M972" s="101">
        <f t="shared" si="406"/>
        <v>-123.21011185378086</v>
      </c>
      <c r="N972" s="111">
        <f t="shared" si="407"/>
        <v>1</v>
      </c>
      <c r="O972" s="120">
        <f t="shared" si="408"/>
        <v>0</v>
      </c>
      <c r="P972" s="11">
        <f>SUM($O$2:$O972)</f>
        <v>2123528.2675338709</v>
      </c>
      <c r="Q972" s="121">
        <f t="shared" si="409"/>
        <v>2123.5282675338708</v>
      </c>
      <c r="R972" s="133">
        <f t="shared" si="410"/>
        <v>-1683.8715286683757</v>
      </c>
      <c r="S972" s="35">
        <f t="shared" si="428"/>
        <v>1683.8715286683757</v>
      </c>
      <c r="T972" s="35">
        <f t="shared" si="429"/>
        <v>1.6838715286683756</v>
      </c>
      <c r="U972" s="134">
        <f>SUM($R$2:$R972)</f>
        <v>-726971.36207419191</v>
      </c>
      <c r="V972" s="134">
        <f t="shared" si="411"/>
        <v>726971.36207419191</v>
      </c>
      <c r="W972" s="35">
        <f t="shared" si="412"/>
        <v>-726.97136207419192</v>
      </c>
      <c r="X972" s="135">
        <f t="shared" si="413"/>
        <v>726.97136207419192</v>
      </c>
      <c r="Y972" s="150">
        <f t="shared" si="414"/>
        <v>1396.556905459679</v>
      </c>
      <c r="Z972" s="11">
        <f t="shared" si="415"/>
        <v>-1683.8715286683757</v>
      </c>
      <c r="AA972" s="12">
        <f>1/2*'Vehicle data and specs'!$C$6*$D972^2</f>
        <v>84561.159722222204</v>
      </c>
      <c r="AB972" s="113">
        <f t="shared" si="416"/>
        <v>84.5611597222222</v>
      </c>
      <c r="AC972" s="183">
        <f t="shared" si="430"/>
        <v>0.58986896320385296</v>
      </c>
      <c r="AD972" s="42">
        <f t="shared" si="417"/>
        <v>-0.2019364894650533</v>
      </c>
      <c r="AE972" s="42">
        <f t="shared" si="418"/>
        <v>0.2019364894650533</v>
      </c>
      <c r="AF972" s="153">
        <f t="shared" si="431"/>
        <v>0.38793247373879969</v>
      </c>
      <c r="AG972" s="156">
        <f t="shared" si="419"/>
        <v>581.57708965935353</v>
      </c>
      <c r="AH972" s="157">
        <f t="shared" si="420"/>
        <v>0.16154919157204264</v>
      </c>
      <c r="AI972" s="160">
        <f t="shared" si="421"/>
        <v>0</v>
      </c>
      <c r="AJ972" s="13">
        <f t="shared" si="422"/>
        <v>-1.7420540814881793</v>
      </c>
      <c r="AK972" s="13">
        <f t="shared" si="423"/>
        <v>1.7420540814881793</v>
      </c>
      <c r="AL972" s="161">
        <f t="shared" si="424"/>
        <v>-1.7420540814881793</v>
      </c>
    </row>
    <row r="973" spans="1:38" x14ac:dyDescent="0.45">
      <c r="A973" s="45" t="s">
        <v>2</v>
      </c>
      <c r="B973" s="17">
        <v>971</v>
      </c>
      <c r="C973" s="53">
        <v>382</v>
      </c>
      <c r="D973" s="59">
        <f t="shared" si="405"/>
        <v>13.666666666666668</v>
      </c>
      <c r="E973" s="61">
        <v>49.2</v>
      </c>
      <c r="F973" s="83">
        <f t="shared" si="425"/>
        <v>-0.69444444444444442</v>
      </c>
      <c r="G973" s="84">
        <f t="shared" si="426"/>
        <v>-2.5</v>
      </c>
      <c r="H973" s="93">
        <f>SUM($D$2:$D973)</f>
        <v>7777.7777777777846</v>
      </c>
      <c r="I973" s="94">
        <f t="shared" si="427"/>
        <v>12.75</v>
      </c>
      <c r="J973" s="100">
        <f>'Vehicle data and specs'!$C$6*$F973</f>
        <v>-587.5</v>
      </c>
      <c r="K973" s="8">
        <f>'Vehicle data and specs'!$C$6*9.81*'Vehicle data and specs'!$C$17</f>
        <v>82.99260000000001</v>
      </c>
      <c r="L973" s="10">
        <f>(1/2)*'Vehicle data and specs'!$C$20*'Vehicle data and specs'!$C$11*'Vehicle data and specs'!$C$13*$D973^2</f>
        <v>81.796993055555575</v>
      </c>
      <c r="M973" s="101">
        <f t="shared" si="406"/>
        <v>-422.7104069444444</v>
      </c>
      <c r="N973" s="111">
        <f t="shared" si="407"/>
        <v>1</v>
      </c>
      <c r="O973" s="120">
        <f t="shared" si="408"/>
        <v>0</v>
      </c>
      <c r="P973" s="11">
        <f>SUM($O$2:$O973)</f>
        <v>2123528.2675338709</v>
      </c>
      <c r="Q973" s="121">
        <f t="shared" si="409"/>
        <v>2123.5282675338708</v>
      </c>
      <c r="R973" s="133">
        <f t="shared" si="410"/>
        <v>-5389.5576885416658</v>
      </c>
      <c r="S973" s="35">
        <f t="shared" si="428"/>
        <v>5389.5576885416658</v>
      </c>
      <c r="T973" s="35">
        <f t="shared" si="429"/>
        <v>5.3895576885416654</v>
      </c>
      <c r="U973" s="134">
        <f>SUM($R$2:$R973)</f>
        <v>-732360.91976273363</v>
      </c>
      <c r="V973" s="134">
        <f t="shared" si="411"/>
        <v>732360.91976273363</v>
      </c>
      <c r="W973" s="35">
        <f t="shared" si="412"/>
        <v>-732.3609197627336</v>
      </c>
      <c r="X973" s="135">
        <f t="shared" si="413"/>
        <v>732.3609197627336</v>
      </c>
      <c r="Y973" s="150">
        <f t="shared" si="414"/>
        <v>1391.1673477711372</v>
      </c>
      <c r="Z973" s="11">
        <f t="shared" si="415"/>
        <v>-5389.5576885416658</v>
      </c>
      <c r="AA973" s="12">
        <f>1/2*'Vehicle data and specs'!$C$6*$D973^2</f>
        <v>79007.000000000015</v>
      </c>
      <c r="AB973" s="113">
        <f t="shared" si="416"/>
        <v>79.007000000000019</v>
      </c>
      <c r="AC973" s="183">
        <f t="shared" si="430"/>
        <v>0.58986896320385296</v>
      </c>
      <c r="AD973" s="42">
        <f t="shared" si="417"/>
        <v>-0.20343358882298154</v>
      </c>
      <c r="AE973" s="42">
        <f t="shared" si="418"/>
        <v>0.20343358882298154</v>
      </c>
      <c r="AF973" s="153">
        <f t="shared" si="431"/>
        <v>0.38643537438087139</v>
      </c>
      <c r="AG973" s="156">
        <f t="shared" si="419"/>
        <v>585.88873581018686</v>
      </c>
      <c r="AH973" s="157">
        <f t="shared" si="420"/>
        <v>0.16274687105838523</v>
      </c>
      <c r="AI973" s="160">
        <f t="shared" si="421"/>
        <v>0</v>
      </c>
      <c r="AJ973" s="13">
        <f t="shared" si="422"/>
        <v>-5.7770422282407408</v>
      </c>
      <c r="AK973" s="13">
        <f t="shared" si="423"/>
        <v>5.7770422282407408</v>
      </c>
      <c r="AL973" s="161">
        <f t="shared" si="424"/>
        <v>-5.7770422282407408</v>
      </c>
    </row>
    <row r="974" spans="1:38" x14ac:dyDescent="0.45">
      <c r="A974" s="45" t="s">
        <v>2</v>
      </c>
      <c r="B974" s="17">
        <v>972</v>
      </c>
      <c r="C974" s="53">
        <v>383</v>
      </c>
      <c r="D974" s="59">
        <f t="shared" si="405"/>
        <v>12.75</v>
      </c>
      <c r="E974" s="61">
        <v>45.9</v>
      </c>
      <c r="F974" s="83">
        <f t="shared" si="425"/>
        <v>-1.1944444444444446</v>
      </c>
      <c r="G974" s="84">
        <f t="shared" si="426"/>
        <v>-4.3000000000000007</v>
      </c>
      <c r="H974" s="93">
        <f>SUM($D$2:$D974)</f>
        <v>7790.5277777777846</v>
      </c>
      <c r="I974" s="94">
        <f t="shared" si="427"/>
        <v>11.277777777777374</v>
      </c>
      <c r="J974" s="100">
        <f>'Vehicle data and specs'!$C$6*$F974</f>
        <v>-1010.5000000000001</v>
      </c>
      <c r="K974" s="8">
        <f>'Vehicle data and specs'!$C$6*9.81*'Vehicle data and specs'!$C$17</f>
        <v>82.99260000000001</v>
      </c>
      <c r="L974" s="10">
        <f>(1/2)*'Vehicle data and specs'!$C$20*'Vehicle data and specs'!$C$11*'Vehicle data and specs'!$C$13*$D974^2</f>
        <v>71.192214843750008</v>
      </c>
      <c r="M974" s="101">
        <f t="shared" si="406"/>
        <v>-856.3151851562501</v>
      </c>
      <c r="N974" s="111">
        <f t="shared" si="407"/>
        <v>1</v>
      </c>
      <c r="O974" s="120">
        <f t="shared" si="408"/>
        <v>0</v>
      </c>
      <c r="P974" s="11">
        <f>SUM($O$2:$O974)</f>
        <v>2123528.2675338709</v>
      </c>
      <c r="Q974" s="121">
        <f t="shared" si="409"/>
        <v>2123.5282675338708</v>
      </c>
      <c r="R974" s="133">
        <f t="shared" si="410"/>
        <v>-9657.3323659284742</v>
      </c>
      <c r="S974" s="35">
        <f t="shared" si="428"/>
        <v>9657.3323659284742</v>
      </c>
      <c r="T974" s="35">
        <f t="shared" si="429"/>
        <v>9.6573323659284735</v>
      </c>
      <c r="U974" s="134">
        <f>SUM($R$2:$R974)</f>
        <v>-742018.25212866208</v>
      </c>
      <c r="V974" s="134">
        <f t="shared" si="411"/>
        <v>742018.25212866208</v>
      </c>
      <c r="W974" s="35">
        <f t="shared" si="412"/>
        <v>-742.01825212866208</v>
      </c>
      <c r="X974" s="135">
        <f t="shared" si="413"/>
        <v>742.01825212866208</v>
      </c>
      <c r="Y974" s="150">
        <f t="shared" si="414"/>
        <v>1381.5100154052088</v>
      </c>
      <c r="Z974" s="11">
        <f t="shared" si="415"/>
        <v>-9657.3323659284742</v>
      </c>
      <c r="AA974" s="12">
        <f>1/2*'Vehicle data and specs'!$C$6*$D974^2</f>
        <v>68763.9375</v>
      </c>
      <c r="AB974" s="113">
        <f t="shared" si="416"/>
        <v>68.763937499999997</v>
      </c>
      <c r="AC974" s="183">
        <f t="shared" si="430"/>
        <v>0.58986896320385296</v>
      </c>
      <c r="AD974" s="42">
        <f t="shared" si="417"/>
        <v>-0.20611618114685057</v>
      </c>
      <c r="AE974" s="42">
        <f t="shared" si="418"/>
        <v>0.20611618114685057</v>
      </c>
      <c r="AF974" s="153">
        <f t="shared" si="431"/>
        <v>0.38375278205700236</v>
      </c>
      <c r="AG974" s="156">
        <f t="shared" si="419"/>
        <v>593.61460170292969</v>
      </c>
      <c r="AH974" s="157">
        <f t="shared" si="420"/>
        <v>0.16489294491748047</v>
      </c>
      <c r="AI974" s="160">
        <f t="shared" si="421"/>
        <v>0</v>
      </c>
      <c r="AJ974" s="13">
        <f t="shared" si="422"/>
        <v>-10.918018610742189</v>
      </c>
      <c r="AK974" s="13">
        <f t="shared" si="423"/>
        <v>10.918018610742189</v>
      </c>
      <c r="AL974" s="161">
        <f t="shared" si="424"/>
        <v>-10.918018610742189</v>
      </c>
    </row>
    <row r="975" spans="1:38" x14ac:dyDescent="0.45">
      <c r="A975" s="45" t="s">
        <v>2</v>
      </c>
      <c r="B975" s="17">
        <v>973</v>
      </c>
      <c r="C975" s="53">
        <v>384</v>
      </c>
      <c r="D975" s="59">
        <f t="shared" si="405"/>
        <v>11.277777777777779</v>
      </c>
      <c r="E975" s="61">
        <v>40.6</v>
      </c>
      <c r="F975" s="83">
        <f t="shared" si="425"/>
        <v>-1.4722222222222223</v>
      </c>
      <c r="G975" s="84">
        <f t="shared" si="426"/>
        <v>-5.3000000000000007</v>
      </c>
      <c r="H975" s="93">
        <f>SUM($D$2:$D975)</f>
        <v>7801.805555555562</v>
      </c>
      <c r="I975" s="94">
        <f t="shared" si="427"/>
        <v>9.8055555555556566</v>
      </c>
      <c r="J975" s="100">
        <f>'Vehicle data and specs'!$C$6*$F975</f>
        <v>-1245.5</v>
      </c>
      <c r="K975" s="8">
        <f>'Vehicle data and specs'!$C$6*9.81*'Vehicle data and specs'!$C$17</f>
        <v>82.99260000000001</v>
      </c>
      <c r="L975" s="10">
        <f>(1/2)*'Vehicle data and specs'!$C$20*'Vehicle data and specs'!$C$11*'Vehicle data and specs'!$C$13*$D975^2</f>
        <v>55.700513695987667</v>
      </c>
      <c r="M975" s="101">
        <f t="shared" si="406"/>
        <v>-1106.8068863040123</v>
      </c>
      <c r="N975" s="111">
        <f t="shared" si="407"/>
        <v>1</v>
      </c>
      <c r="O975" s="120">
        <f t="shared" si="408"/>
        <v>0</v>
      </c>
      <c r="P975" s="11">
        <f>SUM($O$2:$O975)</f>
        <v>2123528.2675338709</v>
      </c>
      <c r="Q975" s="121">
        <f t="shared" si="409"/>
        <v>2123.5282675338708</v>
      </c>
      <c r="R975" s="133">
        <f t="shared" si="410"/>
        <v>-10852.856412925566</v>
      </c>
      <c r="S975" s="35">
        <f t="shared" si="428"/>
        <v>10852.856412925566</v>
      </c>
      <c r="T975" s="35">
        <f t="shared" si="429"/>
        <v>10.852856412925567</v>
      </c>
      <c r="U975" s="134">
        <f>SUM($R$2:$R975)</f>
        <v>-752871.1085415876</v>
      </c>
      <c r="V975" s="134">
        <f t="shared" si="411"/>
        <v>752871.1085415876</v>
      </c>
      <c r="W975" s="35">
        <f t="shared" si="412"/>
        <v>-752.87110854158755</v>
      </c>
      <c r="X975" s="135">
        <f t="shared" si="413"/>
        <v>752.87110854158755</v>
      </c>
      <c r="Y975" s="150">
        <f t="shared" si="414"/>
        <v>1370.6571589922833</v>
      </c>
      <c r="Z975" s="11">
        <f t="shared" si="415"/>
        <v>-10852.856412925566</v>
      </c>
      <c r="AA975" s="12">
        <f>1/2*'Vehicle data and specs'!$C$6*$D975^2</f>
        <v>53800.638888888898</v>
      </c>
      <c r="AB975" s="113">
        <f t="shared" si="416"/>
        <v>53.800638888888898</v>
      </c>
      <c r="AC975" s="183">
        <f t="shared" si="430"/>
        <v>0.58986896320385296</v>
      </c>
      <c r="AD975" s="42">
        <f t="shared" si="417"/>
        <v>-0.20913086348377433</v>
      </c>
      <c r="AE975" s="42">
        <f t="shared" si="418"/>
        <v>0.20913086348377433</v>
      </c>
      <c r="AF975" s="153">
        <f t="shared" si="431"/>
        <v>0.38073809972007866</v>
      </c>
      <c r="AG975" s="156">
        <f t="shared" si="419"/>
        <v>602.29688683327004</v>
      </c>
      <c r="AH975" s="157">
        <f t="shared" si="420"/>
        <v>0.16730469078701946</v>
      </c>
      <c r="AI975" s="160">
        <f t="shared" si="421"/>
        <v>0</v>
      </c>
      <c r="AJ975" s="13">
        <f t="shared" si="422"/>
        <v>-12.482322106650807</v>
      </c>
      <c r="AK975" s="13">
        <f t="shared" si="423"/>
        <v>12.482322106650807</v>
      </c>
      <c r="AL975" s="161">
        <f t="shared" si="424"/>
        <v>-12.482322106650807</v>
      </c>
    </row>
    <row r="976" spans="1:38" x14ac:dyDescent="0.45">
      <c r="A976" s="45" t="s">
        <v>2</v>
      </c>
      <c r="B976" s="17">
        <v>974</v>
      </c>
      <c r="C976" s="53">
        <v>385</v>
      </c>
      <c r="D976" s="59">
        <f t="shared" si="405"/>
        <v>9.8055555555555554</v>
      </c>
      <c r="E976" s="61">
        <v>35.299999999999997</v>
      </c>
      <c r="F976" s="83">
        <f t="shared" si="425"/>
        <v>-1.4722222222222223</v>
      </c>
      <c r="G976" s="84">
        <f t="shared" si="426"/>
        <v>-5.3000000000000007</v>
      </c>
      <c r="H976" s="93">
        <f>SUM($D$2:$D976)</f>
        <v>7811.6111111111177</v>
      </c>
      <c r="I976" s="94">
        <f t="shared" si="427"/>
        <v>8.3333333333330302</v>
      </c>
      <c r="J976" s="100">
        <f>'Vehicle data and specs'!$C$6*$F976</f>
        <v>-1245.5</v>
      </c>
      <c r="K976" s="8">
        <f>'Vehicle data and specs'!$C$6*9.81*'Vehicle data and specs'!$C$17</f>
        <v>82.99260000000001</v>
      </c>
      <c r="L976" s="10">
        <f>(1/2)*'Vehicle data and specs'!$C$20*'Vehicle data and specs'!$C$11*'Vehicle data and specs'!$C$13*$D976^2</f>
        <v>42.107217544367288</v>
      </c>
      <c r="M976" s="101">
        <f t="shared" si="406"/>
        <v>-1120.4001824556326</v>
      </c>
      <c r="N976" s="111">
        <f t="shared" si="407"/>
        <v>1</v>
      </c>
      <c r="O976" s="120">
        <f t="shared" si="408"/>
        <v>0</v>
      </c>
      <c r="P976" s="11">
        <f>SUM($O$2:$O976)</f>
        <v>2123528.2675338709</v>
      </c>
      <c r="Q976" s="121">
        <f t="shared" si="409"/>
        <v>2123.5282675338708</v>
      </c>
      <c r="R976" s="133">
        <f t="shared" si="410"/>
        <v>-9336.6681871299315</v>
      </c>
      <c r="S976" s="35">
        <f t="shared" si="428"/>
        <v>9336.6681871299315</v>
      </c>
      <c r="T976" s="35">
        <f t="shared" si="429"/>
        <v>9.3366681871299324</v>
      </c>
      <c r="U976" s="134">
        <f>SUM($R$2:$R976)</f>
        <v>-762207.77672871749</v>
      </c>
      <c r="V976" s="134">
        <f t="shared" si="411"/>
        <v>762207.77672871749</v>
      </c>
      <c r="W976" s="35">
        <f t="shared" si="412"/>
        <v>-762.20777672871748</v>
      </c>
      <c r="X976" s="135">
        <f t="shared" si="413"/>
        <v>762.20777672871748</v>
      </c>
      <c r="Y976" s="150">
        <f t="shared" si="414"/>
        <v>1361.3204908051534</v>
      </c>
      <c r="Z976" s="11">
        <f t="shared" si="415"/>
        <v>-9336.6681871299315</v>
      </c>
      <c r="AA976" s="12">
        <f>1/2*'Vehicle data and specs'!$C$6*$D976^2</f>
        <v>40670.993055555555</v>
      </c>
      <c r="AB976" s="113">
        <f t="shared" si="416"/>
        <v>40.670993055555556</v>
      </c>
      <c r="AC976" s="183">
        <f t="shared" si="430"/>
        <v>0.58986896320385296</v>
      </c>
      <c r="AD976" s="42">
        <f t="shared" si="417"/>
        <v>-0.21172438242464375</v>
      </c>
      <c r="AE976" s="42">
        <f t="shared" si="418"/>
        <v>0.21172438242464375</v>
      </c>
      <c r="AF976" s="153">
        <f t="shared" si="431"/>
        <v>0.37814458077920921</v>
      </c>
      <c r="AG976" s="156">
        <f t="shared" si="419"/>
        <v>609.76622138297398</v>
      </c>
      <c r="AH976" s="157">
        <f t="shared" si="420"/>
        <v>0.16937950593971499</v>
      </c>
      <c r="AI976" s="160">
        <f t="shared" si="421"/>
        <v>0</v>
      </c>
      <c r="AJ976" s="13">
        <f t="shared" si="422"/>
        <v>-10.986146233523286</v>
      </c>
      <c r="AK976" s="13">
        <f t="shared" si="423"/>
        <v>10.986146233523286</v>
      </c>
      <c r="AL976" s="161">
        <f t="shared" si="424"/>
        <v>-10.986146233523286</v>
      </c>
    </row>
    <row r="977" spans="1:38" x14ac:dyDescent="0.45">
      <c r="A977" s="45" t="s">
        <v>2</v>
      </c>
      <c r="B977" s="17">
        <v>975</v>
      </c>
      <c r="C977" s="53">
        <v>386</v>
      </c>
      <c r="D977" s="59">
        <f t="shared" si="405"/>
        <v>8.3333333333333339</v>
      </c>
      <c r="E977" s="61">
        <v>30</v>
      </c>
      <c r="F977" s="83">
        <f t="shared" si="425"/>
        <v>-1.4722222222222219</v>
      </c>
      <c r="G977" s="84">
        <f t="shared" si="426"/>
        <v>-5.2999999999999989</v>
      </c>
      <c r="H977" s="93">
        <f>SUM($D$2:$D977)</f>
        <v>7819.9444444444507</v>
      </c>
      <c r="I977" s="94">
        <f t="shared" si="427"/>
        <v>6.8611111111113132</v>
      </c>
      <c r="J977" s="100">
        <f>'Vehicle data and specs'!$C$6*$F977</f>
        <v>-1245.4999999999998</v>
      </c>
      <c r="K977" s="8">
        <f>'Vehicle data and specs'!$C$6*9.81*'Vehicle data and specs'!$C$17</f>
        <v>82.99260000000001</v>
      </c>
      <c r="L977" s="10">
        <f>(1/2)*'Vehicle data and specs'!$C$20*'Vehicle data and specs'!$C$11*'Vehicle data and specs'!$C$13*$D977^2</f>
        <v>30.412326388888896</v>
      </c>
      <c r="M977" s="101">
        <f t="shared" si="406"/>
        <v>-1132.0950736111108</v>
      </c>
      <c r="N977" s="111">
        <f t="shared" si="407"/>
        <v>1</v>
      </c>
      <c r="O977" s="120">
        <f t="shared" si="408"/>
        <v>0</v>
      </c>
      <c r="P977" s="11">
        <f>SUM($O$2:$O977)</f>
        <v>2123528.2675338709</v>
      </c>
      <c r="Q977" s="121">
        <f t="shared" si="409"/>
        <v>2123.5282675338708</v>
      </c>
      <c r="R977" s="133">
        <f t="shared" si="410"/>
        <v>-7767.4300883875721</v>
      </c>
      <c r="S977" s="35">
        <f t="shared" si="428"/>
        <v>7767.4300883875721</v>
      </c>
      <c r="T977" s="35">
        <f t="shared" si="429"/>
        <v>7.767430088387572</v>
      </c>
      <c r="U977" s="134">
        <f>SUM($R$2:$R977)</f>
        <v>-769975.20681710506</v>
      </c>
      <c r="V977" s="134">
        <f t="shared" si="411"/>
        <v>769975.20681710506</v>
      </c>
      <c r="W977" s="35">
        <f t="shared" si="412"/>
        <v>-769.97520681710512</v>
      </c>
      <c r="X977" s="135">
        <f t="shared" si="413"/>
        <v>769.97520681710512</v>
      </c>
      <c r="Y977" s="150">
        <f t="shared" si="414"/>
        <v>1353.5530607167657</v>
      </c>
      <c r="Z977" s="11">
        <f t="shared" si="415"/>
        <v>-7767.4300883875721</v>
      </c>
      <c r="AA977" s="12">
        <f>1/2*'Vehicle data and specs'!$C$6*$D977^2</f>
        <v>29375.000000000004</v>
      </c>
      <c r="AB977" s="113">
        <f t="shared" si="416"/>
        <v>29.375000000000004</v>
      </c>
      <c r="AC977" s="183">
        <f t="shared" si="430"/>
        <v>0.58986896320385296</v>
      </c>
      <c r="AD977" s="42">
        <f t="shared" si="417"/>
        <v>-0.21388200189364032</v>
      </c>
      <c r="AE977" s="42">
        <f t="shared" si="418"/>
        <v>0.21388200189364032</v>
      </c>
      <c r="AF977" s="153">
        <f t="shared" si="431"/>
        <v>0.37598696131021264</v>
      </c>
      <c r="AG977" s="156">
        <f t="shared" si="419"/>
        <v>615.98016545368409</v>
      </c>
      <c r="AH977" s="157">
        <f t="shared" si="420"/>
        <v>0.17110560151491225</v>
      </c>
      <c r="AI977" s="160">
        <f t="shared" si="421"/>
        <v>0</v>
      </c>
      <c r="AJ977" s="13">
        <f t="shared" si="422"/>
        <v>-9.4341256134259233</v>
      </c>
      <c r="AK977" s="13">
        <f t="shared" si="423"/>
        <v>9.4341256134259233</v>
      </c>
      <c r="AL977" s="161">
        <f t="shared" si="424"/>
        <v>-9.4341256134259233</v>
      </c>
    </row>
    <row r="978" spans="1:38" x14ac:dyDescent="0.45">
      <c r="A978" s="45" t="s">
        <v>2</v>
      </c>
      <c r="B978" s="17">
        <v>976</v>
      </c>
      <c r="C978" s="53">
        <v>387</v>
      </c>
      <c r="D978" s="59">
        <f t="shared" si="405"/>
        <v>6.8611111111111107</v>
      </c>
      <c r="E978" s="61">
        <v>24.7</v>
      </c>
      <c r="F978" s="83">
        <f t="shared" si="425"/>
        <v>-1.4861111111111109</v>
      </c>
      <c r="G978" s="84">
        <f t="shared" si="426"/>
        <v>-5.35</v>
      </c>
      <c r="H978" s="93">
        <f>SUM($D$2:$D978)</f>
        <v>7826.805555555562</v>
      </c>
      <c r="I978" s="94">
        <f t="shared" si="427"/>
        <v>5.3611111111113132</v>
      </c>
      <c r="J978" s="100">
        <f>'Vehicle data and specs'!$C$6*$F978</f>
        <v>-1257.2499999999998</v>
      </c>
      <c r="K978" s="8">
        <f>'Vehicle data and specs'!$C$6*9.81*'Vehicle data and specs'!$C$17</f>
        <v>82.99260000000001</v>
      </c>
      <c r="L978" s="10">
        <f>(1/2)*'Vehicle data and specs'!$C$20*'Vehicle data and specs'!$C$11*'Vehicle data and specs'!$C$13*$D978^2</f>
        <v>20.615840229552468</v>
      </c>
      <c r="M978" s="101">
        <f t="shared" si="406"/>
        <v>-1153.6415597704472</v>
      </c>
      <c r="N978" s="111">
        <f t="shared" si="407"/>
        <v>1</v>
      </c>
      <c r="O978" s="120">
        <f t="shared" si="408"/>
        <v>0</v>
      </c>
      <c r="P978" s="11">
        <f>SUM($O$2:$O978)</f>
        <v>2123528.2675338709</v>
      </c>
      <c r="Q978" s="121">
        <f t="shared" si="409"/>
        <v>2123.5282675338708</v>
      </c>
      <c r="R978" s="133">
        <f t="shared" si="410"/>
        <v>-6184.8005843251303</v>
      </c>
      <c r="S978" s="35">
        <f t="shared" si="428"/>
        <v>6184.8005843251303</v>
      </c>
      <c r="T978" s="35">
        <f t="shared" si="429"/>
        <v>6.1848005843251306</v>
      </c>
      <c r="U978" s="134">
        <f>SUM($R$2:$R978)</f>
        <v>-776160.00740143016</v>
      </c>
      <c r="V978" s="134">
        <f t="shared" si="411"/>
        <v>776160.00740143016</v>
      </c>
      <c r="W978" s="35">
        <f t="shared" si="412"/>
        <v>-776.16000740143022</v>
      </c>
      <c r="X978" s="135">
        <f t="shared" si="413"/>
        <v>776.16000740143022</v>
      </c>
      <c r="Y978" s="150">
        <f t="shared" si="414"/>
        <v>1347.3682601324406</v>
      </c>
      <c r="Z978" s="11">
        <f t="shared" si="415"/>
        <v>-6184.8005843251303</v>
      </c>
      <c r="AA978" s="12">
        <f>1/2*'Vehicle data and specs'!$C$6*$D978^2</f>
        <v>19912.659722222219</v>
      </c>
      <c r="AB978" s="113">
        <f t="shared" si="416"/>
        <v>19.912659722222219</v>
      </c>
      <c r="AC978" s="183">
        <f t="shared" si="430"/>
        <v>0.58986896320385296</v>
      </c>
      <c r="AD978" s="42">
        <f t="shared" si="417"/>
        <v>-0.21560000205595284</v>
      </c>
      <c r="AE978" s="42">
        <f t="shared" si="418"/>
        <v>0.21560000205595284</v>
      </c>
      <c r="AF978" s="153">
        <f t="shared" si="431"/>
        <v>0.37426896114790009</v>
      </c>
      <c r="AG978" s="156">
        <f t="shared" si="419"/>
        <v>620.92800592114418</v>
      </c>
      <c r="AH978" s="157">
        <f t="shared" si="420"/>
        <v>0.17248000164476227</v>
      </c>
      <c r="AI978" s="160">
        <f t="shared" si="421"/>
        <v>0</v>
      </c>
      <c r="AJ978" s="13">
        <f t="shared" si="422"/>
        <v>-7.915262923980567</v>
      </c>
      <c r="AK978" s="13">
        <f t="shared" si="423"/>
        <v>7.915262923980567</v>
      </c>
      <c r="AL978" s="161">
        <f t="shared" si="424"/>
        <v>-7.915262923980567</v>
      </c>
    </row>
    <row r="979" spans="1:38" x14ac:dyDescent="0.45">
      <c r="A979" s="45" t="s">
        <v>2</v>
      </c>
      <c r="B979" s="17">
        <v>977</v>
      </c>
      <c r="C979" s="53">
        <v>388</v>
      </c>
      <c r="D979" s="59">
        <f t="shared" si="405"/>
        <v>5.3611111111111116</v>
      </c>
      <c r="E979" s="61">
        <v>19.3</v>
      </c>
      <c r="F979" s="83">
        <f t="shared" si="425"/>
        <v>-1.2083333333333333</v>
      </c>
      <c r="G979" s="84">
        <f t="shared" si="426"/>
        <v>-4.3499999999999996</v>
      </c>
      <c r="H979" s="93">
        <f>SUM($D$2:$D979)</f>
        <v>7832.1666666666733</v>
      </c>
      <c r="I979" s="94">
        <f t="shared" si="427"/>
        <v>4.4444444444443434</v>
      </c>
      <c r="J979" s="100">
        <f>'Vehicle data and specs'!$C$6*$F979</f>
        <v>-1022.2499999999999</v>
      </c>
      <c r="K979" s="8">
        <f>'Vehicle data and specs'!$C$6*9.81*'Vehicle data and specs'!$C$17</f>
        <v>82.99260000000001</v>
      </c>
      <c r="L979" s="10">
        <f>(1/2)*'Vehicle data and specs'!$C$20*'Vehicle data and specs'!$C$11*'Vehicle data and specs'!$C$13*$D979^2</f>
        <v>12.586986062885805</v>
      </c>
      <c r="M979" s="101">
        <f t="shared" si="406"/>
        <v>-926.67041393711406</v>
      </c>
      <c r="N979" s="111">
        <f t="shared" si="407"/>
        <v>1</v>
      </c>
      <c r="O979" s="120">
        <f t="shared" si="408"/>
        <v>0</v>
      </c>
      <c r="P979" s="11">
        <f>SUM($O$2:$O979)</f>
        <v>2123528.2675338709</v>
      </c>
      <c r="Q979" s="121">
        <f t="shared" si="409"/>
        <v>2123.5282675338708</v>
      </c>
      <c r="R979" s="133">
        <f t="shared" si="410"/>
        <v>-4118.5351730537468</v>
      </c>
      <c r="S979" s="35">
        <f t="shared" si="428"/>
        <v>4118.5351730537468</v>
      </c>
      <c r="T979" s="35">
        <f t="shared" si="429"/>
        <v>4.1185351730537469</v>
      </c>
      <c r="U979" s="134">
        <f>SUM($R$2:$R979)</f>
        <v>-780278.5425744839</v>
      </c>
      <c r="V979" s="134">
        <f t="shared" si="411"/>
        <v>780278.5425744839</v>
      </c>
      <c r="W979" s="35">
        <f t="shared" si="412"/>
        <v>-780.27854257448394</v>
      </c>
      <c r="X979" s="135">
        <f t="shared" si="413"/>
        <v>780.27854257448394</v>
      </c>
      <c r="Y979" s="150">
        <f t="shared" si="414"/>
        <v>1343.2497249593869</v>
      </c>
      <c r="Z979" s="11">
        <f t="shared" si="415"/>
        <v>-4118.5351730537468</v>
      </c>
      <c r="AA979" s="12">
        <f>1/2*'Vehicle data and specs'!$C$6*$D979^2</f>
        <v>12157.659722222224</v>
      </c>
      <c r="AB979" s="113">
        <f t="shared" si="416"/>
        <v>12.157659722222224</v>
      </c>
      <c r="AC979" s="183">
        <f t="shared" si="430"/>
        <v>0.58986896320385296</v>
      </c>
      <c r="AD979" s="42">
        <f t="shared" si="417"/>
        <v>-0.2167440396040233</v>
      </c>
      <c r="AE979" s="42">
        <f t="shared" si="418"/>
        <v>0.2167440396040233</v>
      </c>
      <c r="AF979" s="153">
        <f t="shared" si="431"/>
        <v>0.37312492359982963</v>
      </c>
      <c r="AG979" s="156">
        <f t="shared" si="419"/>
        <v>624.22283405958717</v>
      </c>
      <c r="AH979" s="157">
        <f t="shared" si="420"/>
        <v>0.17339523168321866</v>
      </c>
      <c r="AI979" s="160">
        <f t="shared" si="421"/>
        <v>0</v>
      </c>
      <c r="AJ979" s="13">
        <f t="shared" si="422"/>
        <v>-4.9679830524961952</v>
      </c>
      <c r="AK979" s="13">
        <f t="shared" si="423"/>
        <v>4.9679830524961952</v>
      </c>
      <c r="AL979" s="161">
        <f t="shared" si="424"/>
        <v>-4.9679830524961952</v>
      </c>
    </row>
    <row r="980" spans="1:38" x14ac:dyDescent="0.45">
      <c r="A980" s="45" t="s">
        <v>2</v>
      </c>
      <c r="B980" s="17">
        <v>978</v>
      </c>
      <c r="C980" s="53">
        <v>389</v>
      </c>
      <c r="D980" s="59">
        <f t="shared" si="405"/>
        <v>4.4444444444444446</v>
      </c>
      <c r="E980" s="61">
        <v>16</v>
      </c>
      <c r="F980" s="83">
        <f t="shared" si="425"/>
        <v>-0.84722222222222243</v>
      </c>
      <c r="G980" s="84">
        <f t="shared" si="426"/>
        <v>-3.0500000000000007</v>
      </c>
      <c r="H980" s="93">
        <f>SUM($D$2:$D980)</f>
        <v>7836.6111111111177</v>
      </c>
      <c r="I980" s="94">
        <f t="shared" si="427"/>
        <v>3.6666666666669698</v>
      </c>
      <c r="J980" s="100">
        <f>'Vehicle data and specs'!$C$6*$F980</f>
        <v>-716.75000000000023</v>
      </c>
      <c r="K980" s="8">
        <f>'Vehicle data and specs'!$C$6*9.81*'Vehicle data and specs'!$C$17</f>
        <v>82.99260000000001</v>
      </c>
      <c r="L980" s="10">
        <f>(1/2)*'Vehicle data and specs'!$C$20*'Vehicle data and specs'!$C$11*'Vehicle data and specs'!$C$13*$D980^2</f>
        <v>8.6506172839506199</v>
      </c>
      <c r="M980" s="101">
        <f t="shared" si="406"/>
        <v>-625.10678271604957</v>
      </c>
      <c r="N980" s="111">
        <f t="shared" si="407"/>
        <v>1</v>
      </c>
      <c r="O980" s="120">
        <f t="shared" si="408"/>
        <v>0</v>
      </c>
      <c r="P980" s="11">
        <f>SUM($O$2:$O980)</f>
        <v>2123528.2675338709</v>
      </c>
      <c r="Q980" s="121">
        <f t="shared" si="409"/>
        <v>2123.5282675338708</v>
      </c>
      <c r="R980" s="133">
        <f t="shared" si="410"/>
        <v>-2292.0582032923712</v>
      </c>
      <c r="S980" s="35">
        <f t="shared" si="428"/>
        <v>2292.0582032923712</v>
      </c>
      <c r="T980" s="35">
        <f t="shared" si="429"/>
        <v>2.2920582032923713</v>
      </c>
      <c r="U980" s="134">
        <f>SUM($R$2:$R980)</f>
        <v>-782570.60077777633</v>
      </c>
      <c r="V980" s="134">
        <f t="shared" si="411"/>
        <v>782570.60077777633</v>
      </c>
      <c r="W980" s="35">
        <f t="shared" si="412"/>
        <v>-782.57060077777635</v>
      </c>
      <c r="X980" s="135">
        <f t="shared" si="413"/>
        <v>782.57060077777635</v>
      </c>
      <c r="Y980" s="150">
        <f t="shared" si="414"/>
        <v>1340.9576667560946</v>
      </c>
      <c r="Z980" s="11">
        <f t="shared" si="415"/>
        <v>-2292.0582032923712</v>
      </c>
      <c r="AA980" s="12">
        <f>1/2*'Vehicle data and specs'!$C$6*$D980^2</f>
        <v>8355.5555555555566</v>
      </c>
      <c r="AB980" s="113">
        <f t="shared" si="416"/>
        <v>8.3555555555555561</v>
      </c>
      <c r="AC980" s="183">
        <f t="shared" si="430"/>
        <v>0.58986896320385296</v>
      </c>
      <c r="AD980" s="42">
        <f t="shared" si="417"/>
        <v>-0.2173807224382712</v>
      </c>
      <c r="AE980" s="42">
        <f t="shared" si="418"/>
        <v>0.2173807224382712</v>
      </c>
      <c r="AF980" s="153">
        <f t="shared" si="431"/>
        <v>0.37248824076558174</v>
      </c>
      <c r="AG980" s="156">
        <f t="shared" si="419"/>
        <v>626.0564806222211</v>
      </c>
      <c r="AH980" s="157">
        <f t="shared" si="420"/>
        <v>0.17390457795061698</v>
      </c>
      <c r="AI980" s="160">
        <f t="shared" si="421"/>
        <v>0</v>
      </c>
      <c r="AJ980" s="13">
        <f t="shared" si="422"/>
        <v>-2.7782523676268869</v>
      </c>
      <c r="AK980" s="13">
        <f t="shared" si="423"/>
        <v>2.7782523676268869</v>
      </c>
      <c r="AL980" s="161">
        <f t="shared" si="424"/>
        <v>-2.7782523676268869</v>
      </c>
    </row>
    <row r="981" spans="1:38" x14ac:dyDescent="0.45">
      <c r="A981" s="45" t="s">
        <v>2</v>
      </c>
      <c r="B981" s="17">
        <v>979</v>
      </c>
      <c r="C981" s="53">
        <v>390</v>
      </c>
      <c r="D981" s="59">
        <f t="shared" si="405"/>
        <v>3.6666666666666665</v>
      </c>
      <c r="E981" s="61">
        <v>13.2</v>
      </c>
      <c r="F981" s="83">
        <f t="shared" si="425"/>
        <v>-0.73611111111111116</v>
      </c>
      <c r="G981" s="84">
        <f t="shared" si="426"/>
        <v>-2.6500000000000004</v>
      </c>
      <c r="H981" s="93">
        <f>SUM($D$2:$D981)</f>
        <v>7840.2777777777846</v>
      </c>
      <c r="I981" s="94">
        <f t="shared" si="427"/>
        <v>2.9722222222226264</v>
      </c>
      <c r="J981" s="100">
        <f>'Vehicle data and specs'!$C$6*$F981</f>
        <v>-622.75</v>
      </c>
      <c r="K981" s="8">
        <f>'Vehicle data and specs'!$C$6*9.81*'Vehicle data and specs'!$C$17</f>
        <v>82.99260000000001</v>
      </c>
      <c r="L981" s="10">
        <f>(1/2)*'Vehicle data and specs'!$C$20*'Vehicle data and specs'!$C$11*'Vehicle data and specs'!$C$13*$D981^2</f>
        <v>5.8878263888888887</v>
      </c>
      <c r="M981" s="101">
        <f t="shared" si="406"/>
        <v>-533.86957361111104</v>
      </c>
      <c r="N981" s="111">
        <f t="shared" si="407"/>
        <v>1</v>
      </c>
      <c r="O981" s="120">
        <f t="shared" si="408"/>
        <v>0</v>
      </c>
      <c r="P981" s="11">
        <f>SUM($O$2:$O981)</f>
        <v>2123528.2675338709</v>
      </c>
      <c r="Q981" s="121">
        <f t="shared" si="409"/>
        <v>2123.5282675338708</v>
      </c>
      <c r="R981" s="133">
        <f t="shared" si="410"/>
        <v>-1586.7790104554624</v>
      </c>
      <c r="S981" s="35">
        <f t="shared" si="428"/>
        <v>1586.7790104554624</v>
      </c>
      <c r="T981" s="35">
        <f t="shared" si="429"/>
        <v>1.5867790104554624</v>
      </c>
      <c r="U981" s="134">
        <f>SUM($R$2:$R981)</f>
        <v>-784157.3797882318</v>
      </c>
      <c r="V981" s="134">
        <f t="shared" si="411"/>
        <v>784157.3797882318</v>
      </c>
      <c r="W981" s="35">
        <f t="shared" si="412"/>
        <v>-784.15737978823176</v>
      </c>
      <c r="X981" s="135">
        <f t="shared" si="413"/>
        <v>784.15737978823176</v>
      </c>
      <c r="Y981" s="150">
        <f t="shared" si="414"/>
        <v>1339.370887745639</v>
      </c>
      <c r="Z981" s="11">
        <f t="shared" si="415"/>
        <v>-1586.7790104554624</v>
      </c>
      <c r="AA981" s="12">
        <f>1/2*'Vehicle data and specs'!$C$6*$D981^2</f>
        <v>5686.9999999999991</v>
      </c>
      <c r="AB981" s="113">
        <f t="shared" si="416"/>
        <v>5.6869999999999994</v>
      </c>
      <c r="AC981" s="183">
        <f t="shared" si="430"/>
        <v>0.58986896320385296</v>
      </c>
      <c r="AD981" s="42">
        <f t="shared" si="417"/>
        <v>-0.21782149438561993</v>
      </c>
      <c r="AE981" s="42">
        <f t="shared" si="418"/>
        <v>0.21782149438561993</v>
      </c>
      <c r="AF981" s="153">
        <f t="shared" si="431"/>
        <v>0.37204746881823303</v>
      </c>
      <c r="AG981" s="156">
        <f t="shared" si="419"/>
        <v>627.3259038305855</v>
      </c>
      <c r="AH981" s="157">
        <f t="shared" si="420"/>
        <v>0.17425719550849597</v>
      </c>
      <c r="AI981" s="160">
        <f t="shared" si="421"/>
        <v>0</v>
      </c>
      <c r="AJ981" s="13">
        <f t="shared" si="422"/>
        <v>-1.9575217699074072</v>
      </c>
      <c r="AK981" s="13">
        <f t="shared" si="423"/>
        <v>1.9575217699074072</v>
      </c>
      <c r="AL981" s="161">
        <f t="shared" si="424"/>
        <v>-1.9575217699074072</v>
      </c>
    </row>
    <row r="982" spans="1:38" x14ac:dyDescent="0.45">
      <c r="A982" s="45" t="s">
        <v>2</v>
      </c>
      <c r="B982" s="17">
        <v>980</v>
      </c>
      <c r="C982" s="53">
        <v>391</v>
      </c>
      <c r="D982" s="59">
        <f t="shared" si="405"/>
        <v>2.9722222222222219</v>
      </c>
      <c r="E982" s="61">
        <v>10.7</v>
      </c>
      <c r="F982" s="83">
        <f t="shared" si="425"/>
        <v>-0.61111111111111094</v>
      </c>
      <c r="G982" s="84">
        <f t="shared" si="426"/>
        <v>-2.1999999999999993</v>
      </c>
      <c r="H982" s="93">
        <f>SUM($D$2:$D982)</f>
        <v>7843.2500000000073</v>
      </c>
      <c r="I982" s="94">
        <f t="shared" si="427"/>
        <v>2.4444444444443434</v>
      </c>
      <c r="J982" s="100">
        <f>'Vehicle data and specs'!$C$6*$F982</f>
        <v>-516.99999999999989</v>
      </c>
      <c r="K982" s="8">
        <f>'Vehicle data and specs'!$C$6*9.81*'Vehicle data and specs'!$C$17</f>
        <v>82.99260000000001</v>
      </c>
      <c r="L982" s="10">
        <f>(1/2)*'Vehicle data and specs'!$C$20*'Vehicle data and specs'!$C$11*'Vehicle data and specs'!$C$13*$D982^2</f>
        <v>3.8687858314043204</v>
      </c>
      <c r="M982" s="101">
        <f t="shared" si="406"/>
        <v>-430.13861416859555</v>
      </c>
      <c r="N982" s="111">
        <f t="shared" si="407"/>
        <v>1</v>
      </c>
      <c r="O982" s="120">
        <f t="shared" si="408"/>
        <v>0</v>
      </c>
      <c r="P982" s="11">
        <f>SUM($O$2:$O982)</f>
        <v>2123528.2675338709</v>
      </c>
      <c r="Q982" s="121">
        <f t="shared" si="409"/>
        <v>2123.5282675338708</v>
      </c>
      <c r="R982" s="133">
        <f t="shared" si="410"/>
        <v>-1051.4499457454124</v>
      </c>
      <c r="S982" s="35">
        <f t="shared" si="428"/>
        <v>1051.4499457454124</v>
      </c>
      <c r="T982" s="35">
        <f t="shared" si="429"/>
        <v>1.0514499457454123</v>
      </c>
      <c r="U982" s="134">
        <f>SUM($R$2:$R982)</f>
        <v>-785208.82973397721</v>
      </c>
      <c r="V982" s="134">
        <f t="shared" si="411"/>
        <v>785208.82973397721</v>
      </c>
      <c r="W982" s="35">
        <f t="shared" si="412"/>
        <v>-785.20882973397715</v>
      </c>
      <c r="X982" s="135">
        <f t="shared" si="413"/>
        <v>785.20882973397715</v>
      </c>
      <c r="Y982" s="150">
        <f t="shared" si="414"/>
        <v>1338.3194377998936</v>
      </c>
      <c r="Z982" s="11">
        <f t="shared" si="415"/>
        <v>-1051.4499457454124</v>
      </c>
      <c r="AA982" s="12">
        <f>1/2*'Vehicle data and specs'!$C$6*$D982^2</f>
        <v>3736.8263888888878</v>
      </c>
      <c r="AB982" s="113">
        <f t="shared" si="416"/>
        <v>3.736826388888888</v>
      </c>
      <c r="AC982" s="183">
        <f t="shared" si="430"/>
        <v>0.58986896320385296</v>
      </c>
      <c r="AD982" s="42">
        <f t="shared" si="417"/>
        <v>-0.21811356381499367</v>
      </c>
      <c r="AE982" s="42">
        <f t="shared" si="418"/>
        <v>0.21811356381499367</v>
      </c>
      <c r="AF982" s="153">
        <f t="shared" si="431"/>
        <v>0.37175539938885926</v>
      </c>
      <c r="AG982" s="156">
        <f t="shared" si="419"/>
        <v>628.16706378718175</v>
      </c>
      <c r="AH982" s="157">
        <f t="shared" si="420"/>
        <v>0.17449085105199494</v>
      </c>
      <c r="AI982" s="160">
        <f t="shared" si="421"/>
        <v>0</v>
      </c>
      <c r="AJ982" s="13">
        <f t="shared" si="422"/>
        <v>-1.27846754766777</v>
      </c>
      <c r="AK982" s="13">
        <f t="shared" si="423"/>
        <v>1.27846754766777</v>
      </c>
      <c r="AL982" s="161">
        <f t="shared" si="424"/>
        <v>-1.27846754766777</v>
      </c>
    </row>
    <row r="983" spans="1:38" x14ac:dyDescent="0.45">
      <c r="A983" s="45" t="s">
        <v>2</v>
      </c>
      <c r="B983" s="17">
        <v>981</v>
      </c>
      <c r="C983" s="53">
        <v>392</v>
      </c>
      <c r="D983" s="59">
        <f t="shared" si="405"/>
        <v>2.4444444444444446</v>
      </c>
      <c r="E983" s="61">
        <v>8.8000000000000007</v>
      </c>
      <c r="F983" s="83">
        <f t="shared" si="425"/>
        <v>-0.48611111111111099</v>
      </c>
      <c r="G983" s="84">
        <f t="shared" si="426"/>
        <v>-1.7499999999999996</v>
      </c>
      <c r="H983" s="93">
        <f>SUM($D$2:$D983)</f>
        <v>7845.6944444444516</v>
      </c>
      <c r="I983" s="94">
        <f t="shared" si="427"/>
        <v>2</v>
      </c>
      <c r="J983" s="100">
        <f>'Vehicle data and specs'!$C$6*$F983</f>
        <v>-411.24999999999989</v>
      </c>
      <c r="K983" s="8">
        <f>'Vehicle data and specs'!$C$6*9.81*'Vehicle data and specs'!$C$17</f>
        <v>82.99260000000001</v>
      </c>
      <c r="L983" s="10">
        <f>(1/2)*'Vehicle data and specs'!$C$20*'Vehicle data and specs'!$C$11*'Vehicle data and specs'!$C$13*$D983^2</f>
        <v>2.6168117283950623</v>
      </c>
      <c r="M983" s="101">
        <f t="shared" si="406"/>
        <v>-325.64058827160477</v>
      </c>
      <c r="N983" s="111">
        <f t="shared" si="407"/>
        <v>1</v>
      </c>
      <c r="O983" s="120">
        <f t="shared" si="408"/>
        <v>0</v>
      </c>
      <c r="P983" s="11">
        <f>SUM($O$2:$O983)</f>
        <v>2123528.2675338709</v>
      </c>
      <c r="Q983" s="121">
        <f t="shared" si="409"/>
        <v>2123.5282675338708</v>
      </c>
      <c r="R983" s="133">
        <f t="shared" si="410"/>
        <v>-651.28117654320954</v>
      </c>
      <c r="S983" s="35">
        <f t="shared" si="428"/>
        <v>651.28117654320954</v>
      </c>
      <c r="T983" s="35">
        <f t="shared" si="429"/>
        <v>0.65128117654320949</v>
      </c>
      <c r="U983" s="134">
        <f>SUM($R$2:$R983)</f>
        <v>-785860.11091052042</v>
      </c>
      <c r="V983" s="134">
        <f t="shared" si="411"/>
        <v>785860.11091052042</v>
      </c>
      <c r="W983" s="35">
        <f t="shared" si="412"/>
        <v>-785.86011091052046</v>
      </c>
      <c r="X983" s="135">
        <f t="shared" si="413"/>
        <v>785.86011091052046</v>
      </c>
      <c r="Y983" s="150">
        <f t="shared" si="414"/>
        <v>1337.6681566233503</v>
      </c>
      <c r="Z983" s="11">
        <f t="shared" si="415"/>
        <v>-651.28117654320954</v>
      </c>
      <c r="AA983" s="12">
        <f>1/2*'Vehicle data and specs'!$C$6*$D983^2</f>
        <v>2527.5555555555561</v>
      </c>
      <c r="AB983" s="113">
        <f t="shared" si="416"/>
        <v>2.5275555555555562</v>
      </c>
      <c r="AC983" s="183">
        <f t="shared" si="430"/>
        <v>0.58986896320385296</v>
      </c>
      <c r="AD983" s="42">
        <f t="shared" si="417"/>
        <v>-0.21829447525292234</v>
      </c>
      <c r="AE983" s="42">
        <f t="shared" si="418"/>
        <v>0.21829447525292234</v>
      </c>
      <c r="AF983" s="153">
        <f t="shared" si="431"/>
        <v>0.37157448795093062</v>
      </c>
      <c r="AG983" s="156">
        <f t="shared" si="419"/>
        <v>628.68808872841646</v>
      </c>
      <c r="AH983" s="157">
        <f t="shared" si="420"/>
        <v>0.17463558020233791</v>
      </c>
      <c r="AI983" s="160">
        <f t="shared" si="421"/>
        <v>0</v>
      </c>
      <c r="AJ983" s="13">
        <f t="shared" si="422"/>
        <v>-0.79601032688614515</v>
      </c>
      <c r="AK983" s="13">
        <f t="shared" si="423"/>
        <v>0.79601032688614515</v>
      </c>
      <c r="AL983" s="161">
        <f t="shared" si="424"/>
        <v>-0.79601032688614515</v>
      </c>
    </row>
    <row r="984" spans="1:38" x14ac:dyDescent="0.45">
      <c r="A984" s="45" t="s">
        <v>2</v>
      </c>
      <c r="B984" s="17">
        <v>982</v>
      </c>
      <c r="C984" s="53">
        <v>393</v>
      </c>
      <c r="D984" s="59">
        <f t="shared" si="405"/>
        <v>2</v>
      </c>
      <c r="E984" s="61">
        <v>7.2</v>
      </c>
      <c r="F984" s="83">
        <f t="shared" si="425"/>
        <v>-0.45833333333333343</v>
      </c>
      <c r="G984" s="84">
        <f t="shared" si="426"/>
        <v>-1.6500000000000004</v>
      </c>
      <c r="H984" s="93">
        <f>SUM($D$2:$D984)</f>
        <v>7847.6944444444516</v>
      </c>
      <c r="I984" s="94">
        <f t="shared" si="427"/>
        <v>1.5277777777773736</v>
      </c>
      <c r="J984" s="100">
        <f>'Vehicle data and specs'!$C$6*$F984</f>
        <v>-387.75000000000006</v>
      </c>
      <c r="K984" s="8">
        <f>'Vehicle data and specs'!$C$6*9.81*'Vehicle data and specs'!$C$17</f>
        <v>82.99260000000001</v>
      </c>
      <c r="L984" s="10">
        <f>(1/2)*'Vehicle data and specs'!$C$20*'Vehicle data and specs'!$C$11*'Vehicle data and specs'!$C$13*$D984^2</f>
        <v>1.7517500000000001</v>
      </c>
      <c r="M984" s="101">
        <f t="shared" si="406"/>
        <v>-303.00565000000006</v>
      </c>
      <c r="N984" s="111">
        <f t="shared" si="407"/>
        <v>1</v>
      </c>
      <c r="O984" s="120">
        <f t="shared" si="408"/>
        <v>0</v>
      </c>
      <c r="P984" s="11">
        <f>SUM($O$2:$O984)</f>
        <v>2123528.2675338709</v>
      </c>
      <c r="Q984" s="121">
        <f t="shared" si="409"/>
        <v>2123.5282675338708</v>
      </c>
      <c r="R984" s="133">
        <f t="shared" si="410"/>
        <v>-462.9252986109887</v>
      </c>
      <c r="S984" s="35">
        <f t="shared" si="428"/>
        <v>462.9252986109887</v>
      </c>
      <c r="T984" s="35">
        <f t="shared" si="429"/>
        <v>0.46292529861098869</v>
      </c>
      <c r="U984" s="134">
        <f>SUM($R$2:$R984)</f>
        <v>-786323.03620913136</v>
      </c>
      <c r="V984" s="134">
        <f t="shared" si="411"/>
        <v>786323.03620913136</v>
      </c>
      <c r="W984" s="35">
        <f t="shared" si="412"/>
        <v>-786.32303620913137</v>
      </c>
      <c r="X984" s="135">
        <f t="shared" si="413"/>
        <v>786.32303620913137</v>
      </c>
      <c r="Y984" s="150">
        <f t="shared" si="414"/>
        <v>1337.2052313247395</v>
      </c>
      <c r="Z984" s="11">
        <f t="shared" si="415"/>
        <v>-462.9252986109887</v>
      </c>
      <c r="AA984" s="12">
        <f>1/2*'Vehicle data and specs'!$C$6*$D984^2</f>
        <v>1692</v>
      </c>
      <c r="AB984" s="113">
        <f t="shared" si="416"/>
        <v>1.6919999999999999</v>
      </c>
      <c r="AC984" s="183">
        <f t="shared" si="430"/>
        <v>0.58986896320385296</v>
      </c>
      <c r="AD984" s="42">
        <f t="shared" si="417"/>
        <v>-0.2184230656136476</v>
      </c>
      <c r="AE984" s="42">
        <f t="shared" si="418"/>
        <v>0.2184230656136476</v>
      </c>
      <c r="AF984" s="153">
        <f t="shared" si="431"/>
        <v>0.37144589759020535</v>
      </c>
      <c r="AG984" s="156">
        <f t="shared" si="419"/>
        <v>629.05842896730519</v>
      </c>
      <c r="AH984" s="157">
        <f t="shared" si="420"/>
        <v>0.1747384524909181</v>
      </c>
      <c r="AI984" s="160">
        <f t="shared" si="421"/>
        <v>0</v>
      </c>
      <c r="AJ984" s="13">
        <f t="shared" si="422"/>
        <v>-0.60601130000000014</v>
      </c>
      <c r="AK984" s="13">
        <f t="shared" si="423"/>
        <v>0.60601130000000014</v>
      </c>
      <c r="AL984" s="161">
        <f t="shared" si="424"/>
        <v>-0.60601130000000014</v>
      </c>
    </row>
    <row r="985" spans="1:38" x14ac:dyDescent="0.45">
      <c r="A985" s="45" t="s">
        <v>2</v>
      </c>
      <c r="B985" s="17">
        <v>983</v>
      </c>
      <c r="C985" s="53">
        <v>394</v>
      </c>
      <c r="D985" s="59">
        <f t="shared" si="405"/>
        <v>1.5277777777777777</v>
      </c>
      <c r="E985" s="61">
        <v>5.5</v>
      </c>
      <c r="F985" s="83">
        <f t="shared" si="425"/>
        <v>-0.55555555555555558</v>
      </c>
      <c r="G985" s="84">
        <f t="shared" si="426"/>
        <v>-2</v>
      </c>
      <c r="H985" s="93">
        <f>SUM($D$2:$D985)</f>
        <v>7849.222222222229</v>
      </c>
      <c r="I985" s="94">
        <f t="shared" si="427"/>
        <v>0.88888888888868678</v>
      </c>
      <c r="J985" s="100">
        <f>'Vehicle data and specs'!$C$6*$F985</f>
        <v>-470</v>
      </c>
      <c r="K985" s="8">
        <f>'Vehicle data and specs'!$C$6*9.81*'Vehicle data and specs'!$C$17</f>
        <v>82.99260000000001</v>
      </c>
      <c r="L985" s="10">
        <f>(1/2)*'Vehicle data and specs'!$C$20*'Vehicle data and specs'!$C$11*'Vehicle data and specs'!$C$13*$D985^2</f>
        <v>1.0221920814043211</v>
      </c>
      <c r="M985" s="101">
        <f t="shared" si="406"/>
        <v>-385.98520791859562</v>
      </c>
      <c r="N985" s="111">
        <f t="shared" si="407"/>
        <v>1</v>
      </c>
      <c r="O985" s="120">
        <f t="shared" si="408"/>
        <v>0</v>
      </c>
      <c r="P985" s="11">
        <f>SUM($O$2:$O985)</f>
        <v>2123528.2675338709</v>
      </c>
      <c r="Q985" s="121">
        <f t="shared" si="409"/>
        <v>2123.5282675338708</v>
      </c>
      <c r="R985" s="133">
        <f t="shared" si="410"/>
        <v>-343.09796259422922</v>
      </c>
      <c r="S985" s="35">
        <f t="shared" si="428"/>
        <v>343.09796259422922</v>
      </c>
      <c r="T985" s="35">
        <f t="shared" si="429"/>
        <v>0.3430979625942292</v>
      </c>
      <c r="U985" s="134">
        <f>SUM($R$2:$R985)</f>
        <v>-786666.1341717256</v>
      </c>
      <c r="V985" s="134">
        <f t="shared" si="411"/>
        <v>786666.1341717256</v>
      </c>
      <c r="W985" s="35">
        <f t="shared" si="412"/>
        <v>-786.66613417172562</v>
      </c>
      <c r="X985" s="135">
        <f t="shared" si="413"/>
        <v>786.66613417172562</v>
      </c>
      <c r="Y985" s="150">
        <f t="shared" si="414"/>
        <v>1336.8621333621452</v>
      </c>
      <c r="Z985" s="11">
        <f t="shared" si="415"/>
        <v>-343.09796259422922</v>
      </c>
      <c r="AA985" s="12">
        <f>1/2*'Vehicle data and specs'!$C$6*$D985^2</f>
        <v>987.3263888888888</v>
      </c>
      <c r="AB985" s="113">
        <f t="shared" si="416"/>
        <v>0.9873263888888888</v>
      </c>
      <c r="AC985" s="183">
        <f t="shared" si="430"/>
        <v>0.58986896320385296</v>
      </c>
      <c r="AD985" s="42">
        <f t="shared" si="417"/>
        <v>-0.21851837060325713</v>
      </c>
      <c r="AE985" s="42">
        <f t="shared" si="418"/>
        <v>0.21851837060325713</v>
      </c>
      <c r="AF985" s="153">
        <f t="shared" si="431"/>
        <v>0.37135059260059583</v>
      </c>
      <c r="AG985" s="156">
        <f t="shared" si="419"/>
        <v>629.33290733738056</v>
      </c>
      <c r="AH985" s="157">
        <f t="shared" si="420"/>
        <v>0.17481469648260572</v>
      </c>
      <c r="AI985" s="160">
        <f t="shared" si="421"/>
        <v>0</v>
      </c>
      <c r="AJ985" s="13">
        <f t="shared" si="422"/>
        <v>-0.58969962320896552</v>
      </c>
      <c r="AK985" s="13">
        <f t="shared" si="423"/>
        <v>0.58969962320896552</v>
      </c>
      <c r="AL985" s="161">
        <f t="shared" si="424"/>
        <v>-0.58969962320896552</v>
      </c>
    </row>
    <row r="986" spans="1:38" x14ac:dyDescent="0.45">
      <c r="A986" s="45" t="s">
        <v>2</v>
      </c>
      <c r="B986" s="17">
        <v>984</v>
      </c>
      <c r="C986" s="53">
        <v>395</v>
      </c>
      <c r="D986" s="59">
        <f t="shared" si="405"/>
        <v>0.88888888888888895</v>
      </c>
      <c r="E986" s="61">
        <v>3.2</v>
      </c>
      <c r="F986" s="83">
        <f t="shared" si="425"/>
        <v>-0.61111111111111116</v>
      </c>
      <c r="G986" s="84">
        <f t="shared" si="426"/>
        <v>-2.2000000000000002</v>
      </c>
      <c r="H986" s="93">
        <f>SUM($D$2:$D986)</f>
        <v>7850.1111111111177</v>
      </c>
      <c r="I986" s="94">
        <f t="shared" si="427"/>
        <v>0.30555555555565661</v>
      </c>
      <c r="J986" s="100">
        <f>'Vehicle data and specs'!$C$6*$F986</f>
        <v>-517</v>
      </c>
      <c r="K986" s="8">
        <f>'Vehicle data and specs'!$C$6*9.81*'Vehicle data and specs'!$C$17</f>
        <v>82.99260000000001</v>
      </c>
      <c r="L986" s="10">
        <f>(1/2)*'Vehicle data and specs'!$C$20*'Vehicle data and specs'!$C$11*'Vehicle data and specs'!$C$13*$D986^2</f>
        <v>0.34602469135802477</v>
      </c>
      <c r="M986" s="101">
        <f t="shared" si="406"/>
        <v>-433.66137530864194</v>
      </c>
      <c r="N986" s="111">
        <f t="shared" si="407"/>
        <v>1</v>
      </c>
      <c r="O986" s="120">
        <f t="shared" si="408"/>
        <v>0</v>
      </c>
      <c r="P986" s="11">
        <f>SUM($O$2:$O986)</f>
        <v>2123528.2675338709</v>
      </c>
      <c r="Q986" s="121">
        <f t="shared" si="409"/>
        <v>2123.5282675338708</v>
      </c>
      <c r="R986" s="133">
        <f t="shared" si="410"/>
        <v>-132.50764245546219</v>
      </c>
      <c r="S986" s="35">
        <f t="shared" si="428"/>
        <v>132.50764245546219</v>
      </c>
      <c r="T986" s="35">
        <f t="shared" si="429"/>
        <v>0.13250764245546218</v>
      </c>
      <c r="U986" s="134">
        <f>SUM($R$2:$R986)</f>
        <v>-786798.64181418112</v>
      </c>
      <c r="V986" s="134">
        <f t="shared" si="411"/>
        <v>786798.64181418112</v>
      </c>
      <c r="W986" s="35">
        <f t="shared" si="412"/>
        <v>-786.79864181418111</v>
      </c>
      <c r="X986" s="135">
        <f t="shared" si="413"/>
        <v>786.79864181418111</v>
      </c>
      <c r="Y986" s="150">
        <f t="shared" si="414"/>
        <v>1336.7296257196897</v>
      </c>
      <c r="Z986" s="11">
        <f t="shared" si="415"/>
        <v>-132.50764245546219</v>
      </c>
      <c r="AA986" s="12">
        <f>1/2*'Vehicle data and specs'!$C$6*$D986^2</f>
        <v>334.22222222222223</v>
      </c>
      <c r="AB986" s="113">
        <f t="shared" si="416"/>
        <v>0.33422222222222225</v>
      </c>
      <c r="AC986" s="183">
        <f t="shared" si="430"/>
        <v>0.58986896320385296</v>
      </c>
      <c r="AD986" s="42">
        <f t="shared" si="417"/>
        <v>-0.21855517828171697</v>
      </c>
      <c r="AE986" s="42">
        <f t="shared" si="418"/>
        <v>0.21855517828171697</v>
      </c>
      <c r="AF986" s="153">
        <f t="shared" si="431"/>
        <v>0.37131378492213596</v>
      </c>
      <c r="AG986" s="156">
        <f t="shared" si="419"/>
        <v>629.43891345134489</v>
      </c>
      <c r="AH986" s="157">
        <f t="shared" si="420"/>
        <v>0.17484414262537357</v>
      </c>
      <c r="AI986" s="160">
        <f t="shared" si="421"/>
        <v>0</v>
      </c>
      <c r="AJ986" s="13">
        <f t="shared" si="422"/>
        <v>-0.38547677805212616</v>
      </c>
      <c r="AK986" s="13">
        <f t="shared" si="423"/>
        <v>0.38547677805212616</v>
      </c>
      <c r="AL986" s="161">
        <f t="shared" si="424"/>
        <v>-0.38547677805212616</v>
      </c>
    </row>
    <row r="987" spans="1:38" x14ac:dyDescent="0.45">
      <c r="A987" s="45" t="s">
        <v>2</v>
      </c>
      <c r="B987" s="17">
        <v>985</v>
      </c>
      <c r="C987" s="53">
        <v>396</v>
      </c>
      <c r="D987" s="59">
        <f t="shared" si="405"/>
        <v>0.30555555555555558</v>
      </c>
      <c r="E987" s="61">
        <v>1.1000000000000001</v>
      </c>
      <c r="F987" s="83">
        <f t="shared" si="425"/>
        <v>-0.44444444444444448</v>
      </c>
      <c r="G987" s="84">
        <f t="shared" si="426"/>
        <v>-1.6</v>
      </c>
      <c r="H987" s="93">
        <f>SUM($D$2:$D987)</f>
        <v>7850.4166666666733</v>
      </c>
      <c r="I987" s="94">
        <f t="shared" si="427"/>
        <v>0</v>
      </c>
      <c r="J987" s="100">
        <f>'Vehicle data and specs'!$C$6*$F987</f>
        <v>-376</v>
      </c>
      <c r="K987" s="8">
        <f>'Vehicle data and specs'!$C$6*9.81*'Vehicle data and specs'!$C$17</f>
        <v>82.99260000000001</v>
      </c>
      <c r="L987" s="10">
        <f>(1/2)*'Vehicle data and specs'!$C$20*'Vehicle data and specs'!$C$11*'Vehicle data and specs'!$C$13*$D987^2</f>
        <v>4.0887683256172848E-2</v>
      </c>
      <c r="M987" s="101">
        <f t="shared" si="406"/>
        <v>-292.96651231674377</v>
      </c>
      <c r="N987" s="111">
        <f t="shared" si="407"/>
        <v>1</v>
      </c>
      <c r="O987" s="120">
        <f t="shared" si="408"/>
        <v>0</v>
      </c>
      <c r="P987" s="11">
        <f>SUM($O$2:$O987)</f>
        <v>2123528.2675338709</v>
      </c>
      <c r="Q987" s="121">
        <f t="shared" si="409"/>
        <v>2123.5282675338708</v>
      </c>
      <c r="R987" s="133">
        <f t="shared" si="410"/>
        <v>0</v>
      </c>
      <c r="S987" s="35">
        <f t="shared" si="428"/>
        <v>0</v>
      </c>
      <c r="T987" s="35">
        <f t="shared" si="429"/>
        <v>0</v>
      </c>
      <c r="U987" s="134">
        <f>SUM($R$2:$R987)</f>
        <v>-786798.64181418112</v>
      </c>
      <c r="V987" s="134">
        <f t="shared" si="411"/>
        <v>786798.64181418112</v>
      </c>
      <c r="W987" s="35">
        <f t="shared" si="412"/>
        <v>-786.79864181418111</v>
      </c>
      <c r="X987" s="135">
        <f t="shared" si="413"/>
        <v>786.79864181418111</v>
      </c>
      <c r="Y987" s="150">
        <f t="shared" si="414"/>
        <v>1336.7296257196897</v>
      </c>
      <c r="Z987" s="11">
        <f t="shared" si="415"/>
        <v>0</v>
      </c>
      <c r="AA987" s="12">
        <f>1/2*'Vehicle data and specs'!$C$6*$D987^2</f>
        <v>39.493055555555564</v>
      </c>
      <c r="AB987" s="113">
        <f t="shared" si="416"/>
        <v>3.9493055555555566E-2</v>
      </c>
      <c r="AC987" s="183">
        <f t="shared" si="430"/>
        <v>0.58986896320385296</v>
      </c>
      <c r="AD987" s="42">
        <f t="shared" si="417"/>
        <v>-0.21855517828171697</v>
      </c>
      <c r="AE987" s="42">
        <f t="shared" si="418"/>
        <v>0.21855517828171697</v>
      </c>
      <c r="AF987" s="153">
        <f t="shared" si="431"/>
        <v>0.37131378492213596</v>
      </c>
      <c r="AG987" s="156">
        <f t="shared" si="419"/>
        <v>629.43891345134489</v>
      </c>
      <c r="AH987" s="157">
        <f t="shared" si="420"/>
        <v>0.17484414262537357</v>
      </c>
      <c r="AI987" s="160">
        <f t="shared" si="421"/>
        <v>0</v>
      </c>
      <c r="AJ987" s="13">
        <f t="shared" si="422"/>
        <v>-8.9517545430116155E-2</v>
      </c>
      <c r="AK987" s="13">
        <f t="shared" si="423"/>
        <v>8.9517545430116155E-2</v>
      </c>
      <c r="AL987" s="161">
        <f t="shared" si="424"/>
        <v>-8.9517545430116155E-2</v>
      </c>
    </row>
    <row r="988" spans="1:38" x14ac:dyDescent="0.45">
      <c r="A988" s="45" t="s">
        <v>2</v>
      </c>
      <c r="B988" s="17">
        <v>986</v>
      </c>
      <c r="C988" s="53">
        <v>397</v>
      </c>
      <c r="D988" s="59">
        <f t="shared" si="405"/>
        <v>0</v>
      </c>
      <c r="E988" s="61">
        <v>0</v>
      </c>
      <c r="F988" s="83">
        <f t="shared" si="425"/>
        <v>-0.15277777777777779</v>
      </c>
      <c r="G988" s="84">
        <f t="shared" si="426"/>
        <v>-0.55000000000000004</v>
      </c>
      <c r="H988" s="93">
        <f>SUM($D$2:$D988)</f>
        <v>7850.4166666666733</v>
      </c>
      <c r="I988" s="94">
        <f t="shared" si="427"/>
        <v>0</v>
      </c>
      <c r="J988" s="100">
        <f>'Vehicle data and specs'!$C$6*$F988</f>
        <v>-129.25</v>
      </c>
      <c r="K988" s="8">
        <f>'Vehicle data and specs'!$C$6*9.81*'Vehicle data and specs'!$C$17</f>
        <v>82.99260000000001</v>
      </c>
      <c r="L988" s="10">
        <f>(1/2)*'Vehicle data and specs'!$C$20*'Vehicle data and specs'!$C$11*'Vehicle data and specs'!$C$13*$D988^2</f>
        <v>0</v>
      </c>
      <c r="M988" s="101">
        <f t="shared" si="406"/>
        <v>-46.25739999999999</v>
      </c>
      <c r="N988" s="111">
        <f t="shared" si="407"/>
        <v>1</v>
      </c>
      <c r="O988" s="120">
        <f t="shared" si="408"/>
        <v>0</v>
      </c>
      <c r="P988" s="11">
        <f>SUM($O$2:$O988)</f>
        <v>2123528.2675338709</v>
      </c>
      <c r="Q988" s="121">
        <f t="shared" si="409"/>
        <v>2123.5282675338708</v>
      </c>
      <c r="R988" s="133">
        <f t="shared" si="410"/>
        <v>0</v>
      </c>
      <c r="S988" s="35">
        <f t="shared" si="428"/>
        <v>0</v>
      </c>
      <c r="T988" s="35">
        <f t="shared" si="429"/>
        <v>0</v>
      </c>
      <c r="U988" s="134">
        <f>SUM($R$2:$R988)</f>
        <v>-786798.64181418112</v>
      </c>
      <c r="V988" s="134">
        <f t="shared" si="411"/>
        <v>786798.64181418112</v>
      </c>
      <c r="W988" s="35">
        <f t="shared" si="412"/>
        <v>-786.79864181418111</v>
      </c>
      <c r="X988" s="135">
        <f t="shared" si="413"/>
        <v>786.79864181418111</v>
      </c>
      <c r="Y988" s="150">
        <f t="shared" si="414"/>
        <v>1336.7296257196897</v>
      </c>
      <c r="Z988" s="11">
        <f t="shared" si="415"/>
        <v>0</v>
      </c>
      <c r="AA988" s="12">
        <f>1/2*'Vehicle data and specs'!$C$6*$D988^2</f>
        <v>0</v>
      </c>
      <c r="AB988" s="113">
        <f t="shared" si="416"/>
        <v>0</v>
      </c>
      <c r="AC988" s="183">
        <f t="shared" si="430"/>
        <v>0.58986896320385296</v>
      </c>
      <c r="AD988" s="42">
        <f t="shared" si="417"/>
        <v>-0.21855517828171697</v>
      </c>
      <c r="AE988" s="42">
        <f t="shared" si="418"/>
        <v>0.21855517828171697</v>
      </c>
      <c r="AF988" s="153">
        <f t="shared" si="431"/>
        <v>0.37131378492213596</v>
      </c>
      <c r="AG988" s="156">
        <f t="shared" si="419"/>
        <v>629.43891345134489</v>
      </c>
      <c r="AH988" s="157">
        <f t="shared" si="420"/>
        <v>0.17484414262537357</v>
      </c>
      <c r="AI988" s="160">
        <f t="shared" si="421"/>
        <v>0</v>
      </c>
      <c r="AJ988" s="13">
        <f t="shared" si="422"/>
        <v>0</v>
      </c>
      <c r="AK988" s="13">
        <f t="shared" si="423"/>
        <v>0</v>
      </c>
      <c r="AL988" s="161">
        <f t="shared" si="424"/>
        <v>0</v>
      </c>
    </row>
    <row r="989" spans="1:38" x14ac:dyDescent="0.45">
      <c r="A989" s="45" t="s">
        <v>2</v>
      </c>
      <c r="B989" s="17">
        <v>987</v>
      </c>
      <c r="C989" s="53">
        <v>398</v>
      </c>
      <c r="D989" s="59">
        <f t="shared" si="405"/>
        <v>0</v>
      </c>
      <c r="E989" s="61">
        <v>0</v>
      </c>
      <c r="F989" s="83">
        <f t="shared" si="425"/>
        <v>0</v>
      </c>
      <c r="G989" s="84">
        <f t="shared" si="426"/>
        <v>0</v>
      </c>
      <c r="H989" s="93">
        <f>SUM($D$2:$D989)</f>
        <v>7850.4166666666733</v>
      </c>
      <c r="I989" s="94">
        <f t="shared" si="427"/>
        <v>0</v>
      </c>
      <c r="J989" s="100">
        <f>'Vehicle data and specs'!$C$6*$F989</f>
        <v>0</v>
      </c>
      <c r="K989" s="8">
        <f>'Vehicle data and specs'!$C$6*9.81*'Vehicle data and specs'!$C$17</f>
        <v>82.99260000000001</v>
      </c>
      <c r="L989" s="10">
        <f>(1/2)*'Vehicle data and specs'!$C$20*'Vehicle data and specs'!$C$11*'Vehicle data and specs'!$C$13*$D989^2</f>
        <v>0</v>
      </c>
      <c r="M989" s="101">
        <f t="shared" si="406"/>
        <v>82.99260000000001</v>
      </c>
      <c r="N989" s="111">
        <f t="shared" si="407"/>
        <v>0</v>
      </c>
      <c r="O989" s="120">
        <f t="shared" si="408"/>
        <v>0</v>
      </c>
      <c r="P989" s="11">
        <f>SUM($O$2:$O989)</f>
        <v>2123528.2675338709</v>
      </c>
      <c r="Q989" s="121">
        <f t="shared" si="409"/>
        <v>2123.5282675338708</v>
      </c>
      <c r="R989" s="133">
        <f t="shared" si="410"/>
        <v>0</v>
      </c>
      <c r="S989" s="35">
        <f t="shared" si="428"/>
        <v>0</v>
      </c>
      <c r="T989" s="35">
        <f t="shared" si="429"/>
        <v>0</v>
      </c>
      <c r="U989" s="134">
        <f>SUM($R$2:$R989)</f>
        <v>-786798.64181418112</v>
      </c>
      <c r="V989" s="134">
        <f t="shared" si="411"/>
        <v>786798.64181418112</v>
      </c>
      <c r="W989" s="35">
        <f t="shared" si="412"/>
        <v>-786.79864181418111</v>
      </c>
      <c r="X989" s="135">
        <f t="shared" si="413"/>
        <v>786.79864181418111</v>
      </c>
      <c r="Y989" s="150">
        <f t="shared" si="414"/>
        <v>1336.7296257196897</v>
      </c>
      <c r="Z989" s="11">
        <f t="shared" si="415"/>
        <v>0</v>
      </c>
      <c r="AA989" s="12">
        <f>1/2*'Vehicle data and specs'!$C$6*$D989^2</f>
        <v>0</v>
      </c>
      <c r="AB989" s="113">
        <f t="shared" si="416"/>
        <v>0</v>
      </c>
      <c r="AC989" s="183">
        <f t="shared" si="430"/>
        <v>0.58986896320385296</v>
      </c>
      <c r="AD989" s="42">
        <f t="shared" si="417"/>
        <v>-0.21855517828171697</v>
      </c>
      <c r="AE989" s="42">
        <f t="shared" si="418"/>
        <v>0.21855517828171697</v>
      </c>
      <c r="AF989" s="153">
        <f t="shared" si="431"/>
        <v>0.37131378492213596</v>
      </c>
      <c r="AG989" s="156">
        <f t="shared" si="419"/>
        <v>629.43891345134489</v>
      </c>
      <c r="AH989" s="157">
        <f t="shared" si="420"/>
        <v>0.17484414262537357</v>
      </c>
      <c r="AI989" s="160">
        <f t="shared" si="421"/>
        <v>0</v>
      </c>
      <c r="AJ989" s="13">
        <f t="shared" si="422"/>
        <v>0</v>
      </c>
      <c r="AK989" s="13">
        <f t="shared" si="423"/>
        <v>0</v>
      </c>
      <c r="AL989" s="161">
        <f t="shared" si="424"/>
        <v>0</v>
      </c>
    </row>
    <row r="990" spans="1:38" x14ac:dyDescent="0.45">
      <c r="A990" s="45" t="s">
        <v>2</v>
      </c>
      <c r="B990" s="17">
        <v>988</v>
      </c>
      <c r="C990" s="53">
        <v>399</v>
      </c>
      <c r="D990" s="59">
        <f t="shared" si="405"/>
        <v>0</v>
      </c>
      <c r="E990" s="61">
        <v>0</v>
      </c>
      <c r="F990" s="83">
        <f t="shared" si="425"/>
        <v>0</v>
      </c>
      <c r="G990" s="84">
        <f t="shared" si="426"/>
        <v>0</v>
      </c>
      <c r="H990" s="93">
        <f>SUM($D$2:$D990)</f>
        <v>7850.4166666666733</v>
      </c>
      <c r="I990" s="94">
        <f t="shared" si="427"/>
        <v>0</v>
      </c>
      <c r="J990" s="100">
        <f>'Vehicle data and specs'!$C$6*$F990</f>
        <v>0</v>
      </c>
      <c r="K990" s="8">
        <f>'Vehicle data and specs'!$C$6*9.81*'Vehicle data and specs'!$C$17</f>
        <v>82.99260000000001</v>
      </c>
      <c r="L990" s="10">
        <f>(1/2)*'Vehicle data and specs'!$C$20*'Vehicle data and specs'!$C$11*'Vehicle data and specs'!$C$13*$D990^2</f>
        <v>0</v>
      </c>
      <c r="M990" s="101">
        <f t="shared" si="406"/>
        <v>82.99260000000001</v>
      </c>
      <c r="N990" s="111">
        <f t="shared" si="407"/>
        <v>0</v>
      </c>
      <c r="O990" s="120">
        <f t="shared" si="408"/>
        <v>0</v>
      </c>
      <c r="P990" s="11">
        <f>SUM($O$2:$O990)</f>
        <v>2123528.2675338709</v>
      </c>
      <c r="Q990" s="121">
        <f t="shared" si="409"/>
        <v>2123.5282675338708</v>
      </c>
      <c r="R990" s="133">
        <f t="shared" si="410"/>
        <v>0</v>
      </c>
      <c r="S990" s="35">
        <f t="shared" si="428"/>
        <v>0</v>
      </c>
      <c r="T990" s="35">
        <f t="shared" si="429"/>
        <v>0</v>
      </c>
      <c r="U990" s="134">
        <f>SUM($R$2:$R990)</f>
        <v>-786798.64181418112</v>
      </c>
      <c r="V990" s="134">
        <f t="shared" si="411"/>
        <v>786798.64181418112</v>
      </c>
      <c r="W990" s="35">
        <f t="shared" si="412"/>
        <v>-786.79864181418111</v>
      </c>
      <c r="X990" s="135">
        <f t="shared" si="413"/>
        <v>786.79864181418111</v>
      </c>
      <c r="Y990" s="150">
        <f t="shared" si="414"/>
        <v>1336.7296257196897</v>
      </c>
      <c r="Z990" s="11">
        <f t="shared" si="415"/>
        <v>0</v>
      </c>
      <c r="AA990" s="12">
        <f>1/2*'Vehicle data and specs'!$C$6*$D990^2</f>
        <v>0</v>
      </c>
      <c r="AB990" s="113">
        <f t="shared" si="416"/>
        <v>0</v>
      </c>
      <c r="AC990" s="183">
        <f t="shared" si="430"/>
        <v>0.58986896320385296</v>
      </c>
      <c r="AD990" s="42">
        <f t="shared" si="417"/>
        <v>-0.21855517828171697</v>
      </c>
      <c r="AE990" s="42">
        <f t="shared" si="418"/>
        <v>0.21855517828171697</v>
      </c>
      <c r="AF990" s="153">
        <f t="shared" si="431"/>
        <v>0.37131378492213596</v>
      </c>
      <c r="AG990" s="156">
        <f t="shared" si="419"/>
        <v>629.43891345134489</v>
      </c>
      <c r="AH990" s="157">
        <f t="shared" si="420"/>
        <v>0.17484414262537357</v>
      </c>
      <c r="AI990" s="160">
        <f t="shared" si="421"/>
        <v>0</v>
      </c>
      <c r="AJ990" s="13">
        <f t="shared" si="422"/>
        <v>0</v>
      </c>
      <c r="AK990" s="13">
        <f t="shared" si="423"/>
        <v>0</v>
      </c>
      <c r="AL990" s="161">
        <f t="shared" si="424"/>
        <v>0</v>
      </c>
    </row>
    <row r="991" spans="1:38" x14ac:dyDescent="0.45">
      <c r="A991" s="45" t="s">
        <v>2</v>
      </c>
      <c r="B991" s="17">
        <v>989</v>
      </c>
      <c r="C991" s="53">
        <v>400</v>
      </c>
      <c r="D991" s="59">
        <f t="shared" si="405"/>
        <v>0</v>
      </c>
      <c r="E991" s="61">
        <v>0</v>
      </c>
      <c r="F991" s="83">
        <f t="shared" si="425"/>
        <v>0</v>
      </c>
      <c r="G991" s="84">
        <f t="shared" si="426"/>
        <v>0</v>
      </c>
      <c r="H991" s="93">
        <f>SUM($D$2:$D991)</f>
        <v>7850.4166666666733</v>
      </c>
      <c r="I991" s="94">
        <f t="shared" si="427"/>
        <v>0</v>
      </c>
      <c r="J991" s="100">
        <f>'Vehicle data and specs'!$C$6*$F991</f>
        <v>0</v>
      </c>
      <c r="K991" s="8">
        <f>'Vehicle data and specs'!$C$6*9.81*'Vehicle data and specs'!$C$17</f>
        <v>82.99260000000001</v>
      </c>
      <c r="L991" s="10">
        <f>(1/2)*'Vehicle data and specs'!$C$20*'Vehicle data and specs'!$C$11*'Vehicle data and specs'!$C$13*$D991^2</f>
        <v>0</v>
      </c>
      <c r="M991" s="101">
        <f t="shared" si="406"/>
        <v>82.99260000000001</v>
      </c>
      <c r="N991" s="111">
        <f t="shared" si="407"/>
        <v>0</v>
      </c>
      <c r="O991" s="120">
        <f t="shared" si="408"/>
        <v>0</v>
      </c>
      <c r="P991" s="11">
        <f>SUM($O$2:$O991)</f>
        <v>2123528.2675338709</v>
      </c>
      <c r="Q991" s="121">
        <f t="shared" si="409"/>
        <v>2123.5282675338708</v>
      </c>
      <c r="R991" s="133">
        <f t="shared" si="410"/>
        <v>0</v>
      </c>
      <c r="S991" s="35">
        <f t="shared" si="428"/>
        <v>0</v>
      </c>
      <c r="T991" s="35">
        <f t="shared" si="429"/>
        <v>0</v>
      </c>
      <c r="U991" s="134">
        <f>SUM($R$2:$R991)</f>
        <v>-786798.64181418112</v>
      </c>
      <c r="V991" s="134">
        <f t="shared" si="411"/>
        <v>786798.64181418112</v>
      </c>
      <c r="W991" s="35">
        <f t="shared" si="412"/>
        <v>-786.79864181418111</v>
      </c>
      <c r="X991" s="135">
        <f t="shared" si="413"/>
        <v>786.79864181418111</v>
      </c>
      <c r="Y991" s="150">
        <f t="shared" si="414"/>
        <v>1336.7296257196897</v>
      </c>
      <c r="Z991" s="11">
        <f t="shared" si="415"/>
        <v>0</v>
      </c>
      <c r="AA991" s="12">
        <f>1/2*'Vehicle data and specs'!$C$6*$D991^2</f>
        <v>0</v>
      </c>
      <c r="AB991" s="113">
        <f t="shared" si="416"/>
        <v>0</v>
      </c>
      <c r="AC991" s="183">
        <f t="shared" si="430"/>
        <v>0.58986896320385296</v>
      </c>
      <c r="AD991" s="42">
        <f t="shared" si="417"/>
        <v>-0.21855517828171697</v>
      </c>
      <c r="AE991" s="42">
        <f t="shared" si="418"/>
        <v>0.21855517828171697</v>
      </c>
      <c r="AF991" s="153">
        <f t="shared" si="431"/>
        <v>0.37131378492213596</v>
      </c>
      <c r="AG991" s="156">
        <f t="shared" si="419"/>
        <v>629.43891345134489</v>
      </c>
      <c r="AH991" s="157">
        <f t="shared" si="420"/>
        <v>0.17484414262537357</v>
      </c>
      <c r="AI991" s="160">
        <f t="shared" si="421"/>
        <v>0</v>
      </c>
      <c r="AJ991" s="13">
        <f t="shared" si="422"/>
        <v>0</v>
      </c>
      <c r="AK991" s="13">
        <f t="shared" si="423"/>
        <v>0</v>
      </c>
      <c r="AL991" s="161">
        <f t="shared" si="424"/>
        <v>0</v>
      </c>
    </row>
    <row r="992" spans="1:38" x14ac:dyDescent="0.45">
      <c r="A992" s="45" t="s">
        <v>2</v>
      </c>
      <c r="B992" s="17">
        <v>990</v>
      </c>
      <c r="C992" s="53">
        <v>401</v>
      </c>
      <c r="D992" s="59">
        <f t="shared" si="405"/>
        <v>0</v>
      </c>
      <c r="E992" s="61">
        <v>0</v>
      </c>
      <c r="F992" s="83">
        <f t="shared" si="425"/>
        <v>0</v>
      </c>
      <c r="G992" s="84">
        <f t="shared" si="426"/>
        <v>0</v>
      </c>
      <c r="H992" s="93">
        <f>SUM($D$2:$D992)</f>
        <v>7850.4166666666733</v>
      </c>
      <c r="I992" s="94">
        <f t="shared" si="427"/>
        <v>0</v>
      </c>
      <c r="J992" s="100">
        <f>'Vehicle data and specs'!$C$6*$F992</f>
        <v>0</v>
      </c>
      <c r="K992" s="8">
        <f>'Vehicle data and specs'!$C$6*9.81*'Vehicle data and specs'!$C$17</f>
        <v>82.99260000000001</v>
      </c>
      <c r="L992" s="10">
        <f>(1/2)*'Vehicle data and specs'!$C$20*'Vehicle data and specs'!$C$11*'Vehicle data and specs'!$C$13*$D992^2</f>
        <v>0</v>
      </c>
      <c r="M992" s="101">
        <f t="shared" si="406"/>
        <v>82.99260000000001</v>
      </c>
      <c r="N992" s="111">
        <f t="shared" si="407"/>
        <v>0</v>
      </c>
      <c r="O992" s="120">
        <f t="shared" si="408"/>
        <v>0</v>
      </c>
      <c r="P992" s="11">
        <f>SUM($O$2:$O992)</f>
        <v>2123528.2675338709</v>
      </c>
      <c r="Q992" s="121">
        <f t="shared" si="409"/>
        <v>2123.5282675338708</v>
      </c>
      <c r="R992" s="133">
        <f t="shared" si="410"/>
        <v>0</v>
      </c>
      <c r="S992" s="35">
        <f t="shared" si="428"/>
        <v>0</v>
      </c>
      <c r="T992" s="35">
        <f t="shared" si="429"/>
        <v>0</v>
      </c>
      <c r="U992" s="134">
        <f>SUM($R$2:$R992)</f>
        <v>-786798.64181418112</v>
      </c>
      <c r="V992" s="134">
        <f t="shared" si="411"/>
        <v>786798.64181418112</v>
      </c>
      <c r="W992" s="35">
        <f t="shared" si="412"/>
        <v>-786.79864181418111</v>
      </c>
      <c r="X992" s="135">
        <f t="shared" si="413"/>
        <v>786.79864181418111</v>
      </c>
      <c r="Y992" s="150">
        <f t="shared" si="414"/>
        <v>1336.7296257196897</v>
      </c>
      <c r="Z992" s="11">
        <f t="shared" si="415"/>
        <v>0</v>
      </c>
      <c r="AA992" s="12">
        <f>1/2*'Vehicle data and specs'!$C$6*$D992^2</f>
        <v>0</v>
      </c>
      <c r="AB992" s="113">
        <f t="shared" si="416"/>
        <v>0</v>
      </c>
      <c r="AC992" s="183">
        <f t="shared" si="430"/>
        <v>0.58986896320385296</v>
      </c>
      <c r="AD992" s="42">
        <f t="shared" si="417"/>
        <v>-0.21855517828171697</v>
      </c>
      <c r="AE992" s="42">
        <f t="shared" si="418"/>
        <v>0.21855517828171697</v>
      </c>
      <c r="AF992" s="153">
        <f t="shared" si="431"/>
        <v>0.37131378492213596</v>
      </c>
      <c r="AG992" s="156">
        <f t="shared" si="419"/>
        <v>629.43891345134489</v>
      </c>
      <c r="AH992" s="157">
        <f t="shared" si="420"/>
        <v>0.17484414262537357</v>
      </c>
      <c r="AI992" s="160">
        <f t="shared" si="421"/>
        <v>0</v>
      </c>
      <c r="AJ992" s="13">
        <f t="shared" si="422"/>
        <v>0</v>
      </c>
      <c r="AK992" s="13">
        <f t="shared" si="423"/>
        <v>0</v>
      </c>
      <c r="AL992" s="161">
        <f t="shared" si="424"/>
        <v>0</v>
      </c>
    </row>
    <row r="993" spans="1:38" x14ac:dyDescent="0.45">
      <c r="A993" s="45" t="s">
        <v>2</v>
      </c>
      <c r="B993" s="17">
        <v>991</v>
      </c>
      <c r="C993" s="53">
        <v>402</v>
      </c>
      <c r="D993" s="59">
        <f t="shared" si="405"/>
        <v>0</v>
      </c>
      <c r="E993" s="61">
        <v>0</v>
      </c>
      <c r="F993" s="83">
        <f t="shared" si="425"/>
        <v>0</v>
      </c>
      <c r="G993" s="84">
        <f t="shared" si="426"/>
        <v>0</v>
      </c>
      <c r="H993" s="93">
        <f>SUM($D$2:$D993)</f>
        <v>7850.4166666666733</v>
      </c>
      <c r="I993" s="94">
        <f t="shared" si="427"/>
        <v>0</v>
      </c>
      <c r="J993" s="100">
        <f>'Vehicle data and specs'!$C$6*$F993</f>
        <v>0</v>
      </c>
      <c r="K993" s="8">
        <f>'Vehicle data and specs'!$C$6*9.81*'Vehicle data and specs'!$C$17</f>
        <v>82.99260000000001</v>
      </c>
      <c r="L993" s="10">
        <f>(1/2)*'Vehicle data and specs'!$C$20*'Vehicle data and specs'!$C$11*'Vehicle data and specs'!$C$13*$D993^2</f>
        <v>0</v>
      </c>
      <c r="M993" s="101">
        <f t="shared" si="406"/>
        <v>82.99260000000001</v>
      </c>
      <c r="N993" s="111">
        <f t="shared" si="407"/>
        <v>0</v>
      </c>
      <c r="O993" s="120">
        <f t="shared" si="408"/>
        <v>0</v>
      </c>
      <c r="P993" s="11">
        <f>SUM($O$2:$O993)</f>
        <v>2123528.2675338709</v>
      </c>
      <c r="Q993" s="121">
        <f t="shared" si="409"/>
        <v>2123.5282675338708</v>
      </c>
      <c r="R993" s="133">
        <f t="shared" si="410"/>
        <v>0</v>
      </c>
      <c r="S993" s="35">
        <f t="shared" si="428"/>
        <v>0</v>
      </c>
      <c r="T993" s="35">
        <f t="shared" si="429"/>
        <v>0</v>
      </c>
      <c r="U993" s="134">
        <f>SUM($R$2:$R993)</f>
        <v>-786798.64181418112</v>
      </c>
      <c r="V993" s="134">
        <f t="shared" si="411"/>
        <v>786798.64181418112</v>
      </c>
      <c r="W993" s="35">
        <f t="shared" si="412"/>
        <v>-786.79864181418111</v>
      </c>
      <c r="X993" s="135">
        <f t="shared" si="413"/>
        <v>786.79864181418111</v>
      </c>
      <c r="Y993" s="150">
        <f t="shared" si="414"/>
        <v>1336.7296257196897</v>
      </c>
      <c r="Z993" s="11">
        <f t="shared" si="415"/>
        <v>0</v>
      </c>
      <c r="AA993" s="12">
        <f>1/2*'Vehicle data and specs'!$C$6*$D993^2</f>
        <v>0</v>
      </c>
      <c r="AB993" s="113">
        <f t="shared" si="416"/>
        <v>0</v>
      </c>
      <c r="AC993" s="183">
        <f t="shared" si="430"/>
        <v>0.58986896320385296</v>
      </c>
      <c r="AD993" s="42">
        <f t="shared" si="417"/>
        <v>-0.21855517828171697</v>
      </c>
      <c r="AE993" s="42">
        <f t="shared" si="418"/>
        <v>0.21855517828171697</v>
      </c>
      <c r="AF993" s="153">
        <f t="shared" si="431"/>
        <v>0.37131378492213596</v>
      </c>
      <c r="AG993" s="156">
        <f t="shared" si="419"/>
        <v>629.43891345134489</v>
      </c>
      <c r="AH993" s="157">
        <f t="shared" si="420"/>
        <v>0.17484414262537357</v>
      </c>
      <c r="AI993" s="160">
        <f t="shared" si="421"/>
        <v>0</v>
      </c>
      <c r="AJ993" s="13">
        <f t="shared" si="422"/>
        <v>0</v>
      </c>
      <c r="AK993" s="13">
        <f t="shared" si="423"/>
        <v>0</v>
      </c>
      <c r="AL993" s="161">
        <f t="shared" si="424"/>
        <v>0</v>
      </c>
    </row>
    <row r="994" spans="1:38" x14ac:dyDescent="0.45">
      <c r="A994" s="45" t="s">
        <v>2</v>
      </c>
      <c r="B994" s="17">
        <v>992</v>
      </c>
      <c r="C994" s="53">
        <v>403</v>
      </c>
      <c r="D994" s="59">
        <f t="shared" si="405"/>
        <v>0</v>
      </c>
      <c r="E994" s="61">
        <v>0</v>
      </c>
      <c r="F994" s="83">
        <f t="shared" si="425"/>
        <v>0</v>
      </c>
      <c r="G994" s="84">
        <f t="shared" si="426"/>
        <v>0</v>
      </c>
      <c r="H994" s="93">
        <f>SUM($D$2:$D994)</f>
        <v>7850.4166666666733</v>
      </c>
      <c r="I994" s="94">
        <f t="shared" si="427"/>
        <v>0</v>
      </c>
      <c r="J994" s="100">
        <f>'Vehicle data and specs'!$C$6*$F994</f>
        <v>0</v>
      </c>
      <c r="K994" s="8">
        <f>'Vehicle data and specs'!$C$6*9.81*'Vehicle data and specs'!$C$17</f>
        <v>82.99260000000001</v>
      </c>
      <c r="L994" s="10">
        <f>(1/2)*'Vehicle data and specs'!$C$20*'Vehicle data and specs'!$C$11*'Vehicle data and specs'!$C$13*$D994^2</f>
        <v>0</v>
      </c>
      <c r="M994" s="101">
        <f t="shared" si="406"/>
        <v>82.99260000000001</v>
      </c>
      <c r="N994" s="111">
        <f t="shared" si="407"/>
        <v>0</v>
      </c>
      <c r="O994" s="120">
        <f t="shared" si="408"/>
        <v>0</v>
      </c>
      <c r="P994" s="11">
        <f>SUM($O$2:$O994)</f>
        <v>2123528.2675338709</v>
      </c>
      <c r="Q994" s="121">
        <f t="shared" si="409"/>
        <v>2123.5282675338708</v>
      </c>
      <c r="R994" s="133">
        <f t="shared" si="410"/>
        <v>0</v>
      </c>
      <c r="S994" s="35">
        <f t="shared" si="428"/>
        <v>0</v>
      </c>
      <c r="T994" s="35">
        <f t="shared" si="429"/>
        <v>0</v>
      </c>
      <c r="U994" s="134">
        <f>SUM($R$2:$R994)</f>
        <v>-786798.64181418112</v>
      </c>
      <c r="V994" s="134">
        <f t="shared" si="411"/>
        <v>786798.64181418112</v>
      </c>
      <c r="W994" s="35">
        <f t="shared" si="412"/>
        <v>-786.79864181418111</v>
      </c>
      <c r="X994" s="135">
        <f t="shared" si="413"/>
        <v>786.79864181418111</v>
      </c>
      <c r="Y994" s="150">
        <f t="shared" si="414"/>
        <v>1336.7296257196897</v>
      </c>
      <c r="Z994" s="11">
        <f t="shared" si="415"/>
        <v>0</v>
      </c>
      <c r="AA994" s="12">
        <f>1/2*'Vehicle data and specs'!$C$6*$D994^2</f>
        <v>0</v>
      </c>
      <c r="AB994" s="113">
        <f t="shared" si="416"/>
        <v>0</v>
      </c>
      <c r="AC994" s="183">
        <f t="shared" si="430"/>
        <v>0.58986896320385296</v>
      </c>
      <c r="AD994" s="42">
        <f t="shared" si="417"/>
        <v>-0.21855517828171697</v>
      </c>
      <c r="AE994" s="42">
        <f t="shared" si="418"/>
        <v>0.21855517828171697</v>
      </c>
      <c r="AF994" s="153">
        <f t="shared" si="431"/>
        <v>0.37131378492213596</v>
      </c>
      <c r="AG994" s="156">
        <f t="shared" si="419"/>
        <v>629.43891345134489</v>
      </c>
      <c r="AH994" s="157">
        <f t="shared" si="420"/>
        <v>0.17484414262537357</v>
      </c>
      <c r="AI994" s="160">
        <f t="shared" si="421"/>
        <v>0</v>
      </c>
      <c r="AJ994" s="13">
        <f t="shared" si="422"/>
        <v>0</v>
      </c>
      <c r="AK994" s="13">
        <f t="shared" si="423"/>
        <v>0</v>
      </c>
      <c r="AL994" s="161">
        <f t="shared" si="424"/>
        <v>0</v>
      </c>
    </row>
    <row r="995" spans="1:38" x14ac:dyDescent="0.45">
      <c r="A995" s="45" t="s">
        <v>2</v>
      </c>
      <c r="B995" s="17">
        <v>993</v>
      </c>
      <c r="C995" s="53">
        <v>404</v>
      </c>
      <c r="D995" s="59">
        <f t="shared" si="405"/>
        <v>0</v>
      </c>
      <c r="E995" s="61">
        <v>0</v>
      </c>
      <c r="F995" s="83">
        <f t="shared" si="425"/>
        <v>0</v>
      </c>
      <c r="G995" s="84">
        <f t="shared" si="426"/>
        <v>0</v>
      </c>
      <c r="H995" s="93">
        <f>SUM($D$2:$D995)</f>
        <v>7850.4166666666733</v>
      </c>
      <c r="I995" s="94">
        <f t="shared" si="427"/>
        <v>0</v>
      </c>
      <c r="J995" s="100">
        <f>'Vehicle data and specs'!$C$6*$F995</f>
        <v>0</v>
      </c>
      <c r="K995" s="8">
        <f>'Vehicle data and specs'!$C$6*9.81*'Vehicle data and specs'!$C$17</f>
        <v>82.99260000000001</v>
      </c>
      <c r="L995" s="10">
        <f>(1/2)*'Vehicle data and specs'!$C$20*'Vehicle data and specs'!$C$11*'Vehicle data and specs'!$C$13*$D995^2</f>
        <v>0</v>
      </c>
      <c r="M995" s="101">
        <f t="shared" si="406"/>
        <v>82.99260000000001</v>
      </c>
      <c r="N995" s="111">
        <f t="shared" si="407"/>
        <v>0</v>
      </c>
      <c r="O995" s="120">
        <f t="shared" si="408"/>
        <v>0</v>
      </c>
      <c r="P995" s="11">
        <f>SUM($O$2:$O995)</f>
        <v>2123528.2675338709</v>
      </c>
      <c r="Q995" s="121">
        <f t="shared" si="409"/>
        <v>2123.5282675338708</v>
      </c>
      <c r="R995" s="133">
        <f t="shared" si="410"/>
        <v>0</v>
      </c>
      <c r="S995" s="35">
        <f t="shared" si="428"/>
        <v>0</v>
      </c>
      <c r="T995" s="35">
        <f t="shared" si="429"/>
        <v>0</v>
      </c>
      <c r="U995" s="134">
        <f>SUM($R$2:$R995)</f>
        <v>-786798.64181418112</v>
      </c>
      <c r="V995" s="134">
        <f t="shared" si="411"/>
        <v>786798.64181418112</v>
      </c>
      <c r="W995" s="35">
        <f t="shared" si="412"/>
        <v>-786.79864181418111</v>
      </c>
      <c r="X995" s="135">
        <f t="shared" si="413"/>
        <v>786.79864181418111</v>
      </c>
      <c r="Y995" s="150">
        <f t="shared" si="414"/>
        <v>1336.7296257196897</v>
      </c>
      <c r="Z995" s="11">
        <f t="shared" si="415"/>
        <v>0</v>
      </c>
      <c r="AA995" s="12">
        <f>1/2*'Vehicle data and specs'!$C$6*$D995^2</f>
        <v>0</v>
      </c>
      <c r="AB995" s="113">
        <f t="shared" si="416"/>
        <v>0</v>
      </c>
      <c r="AC995" s="183">
        <f t="shared" si="430"/>
        <v>0.58986896320385296</v>
      </c>
      <c r="AD995" s="42">
        <f t="shared" si="417"/>
        <v>-0.21855517828171697</v>
      </c>
      <c r="AE995" s="42">
        <f t="shared" si="418"/>
        <v>0.21855517828171697</v>
      </c>
      <c r="AF995" s="153">
        <f t="shared" si="431"/>
        <v>0.37131378492213596</v>
      </c>
      <c r="AG995" s="156">
        <f t="shared" si="419"/>
        <v>629.43891345134489</v>
      </c>
      <c r="AH995" s="157">
        <f t="shared" si="420"/>
        <v>0.17484414262537357</v>
      </c>
      <c r="AI995" s="160">
        <f t="shared" si="421"/>
        <v>0</v>
      </c>
      <c r="AJ995" s="13">
        <f t="shared" si="422"/>
        <v>0</v>
      </c>
      <c r="AK995" s="13">
        <f t="shared" si="423"/>
        <v>0</v>
      </c>
      <c r="AL995" s="161">
        <f t="shared" si="424"/>
        <v>0</v>
      </c>
    </row>
    <row r="996" spans="1:38" x14ac:dyDescent="0.45">
      <c r="A996" s="45" t="s">
        <v>2</v>
      </c>
      <c r="B996" s="17">
        <v>994</v>
      </c>
      <c r="C996" s="53">
        <v>405</v>
      </c>
      <c r="D996" s="59">
        <f t="shared" si="405"/>
        <v>0</v>
      </c>
      <c r="E996" s="61">
        <v>0</v>
      </c>
      <c r="F996" s="83">
        <f t="shared" si="425"/>
        <v>0</v>
      </c>
      <c r="G996" s="84">
        <f t="shared" si="426"/>
        <v>0</v>
      </c>
      <c r="H996" s="93">
        <f>SUM($D$2:$D996)</f>
        <v>7850.4166666666733</v>
      </c>
      <c r="I996" s="94">
        <f t="shared" si="427"/>
        <v>0</v>
      </c>
      <c r="J996" s="100">
        <f>'Vehicle data and specs'!$C$6*$F996</f>
        <v>0</v>
      </c>
      <c r="K996" s="8">
        <f>'Vehicle data and specs'!$C$6*9.81*'Vehicle data and specs'!$C$17</f>
        <v>82.99260000000001</v>
      </c>
      <c r="L996" s="10">
        <f>(1/2)*'Vehicle data and specs'!$C$20*'Vehicle data and specs'!$C$11*'Vehicle data and specs'!$C$13*$D996^2</f>
        <v>0</v>
      </c>
      <c r="M996" s="101">
        <f t="shared" si="406"/>
        <v>82.99260000000001</v>
      </c>
      <c r="N996" s="111">
        <f t="shared" si="407"/>
        <v>0</v>
      </c>
      <c r="O996" s="120">
        <f t="shared" si="408"/>
        <v>0</v>
      </c>
      <c r="P996" s="11">
        <f>SUM($O$2:$O996)</f>
        <v>2123528.2675338709</v>
      </c>
      <c r="Q996" s="121">
        <f t="shared" si="409"/>
        <v>2123.5282675338708</v>
      </c>
      <c r="R996" s="133">
        <f t="shared" si="410"/>
        <v>0</v>
      </c>
      <c r="S996" s="35">
        <f t="shared" si="428"/>
        <v>0</v>
      </c>
      <c r="T996" s="35">
        <f t="shared" si="429"/>
        <v>0</v>
      </c>
      <c r="U996" s="134">
        <f>SUM($R$2:$R996)</f>
        <v>-786798.64181418112</v>
      </c>
      <c r="V996" s="134">
        <f t="shared" si="411"/>
        <v>786798.64181418112</v>
      </c>
      <c r="W996" s="35">
        <f t="shared" si="412"/>
        <v>-786.79864181418111</v>
      </c>
      <c r="X996" s="135">
        <f t="shared" si="413"/>
        <v>786.79864181418111</v>
      </c>
      <c r="Y996" s="150">
        <f t="shared" si="414"/>
        <v>1336.7296257196897</v>
      </c>
      <c r="Z996" s="11">
        <f t="shared" si="415"/>
        <v>0</v>
      </c>
      <c r="AA996" s="12">
        <f>1/2*'Vehicle data and specs'!$C$6*$D996^2</f>
        <v>0</v>
      </c>
      <c r="AB996" s="113">
        <f t="shared" si="416"/>
        <v>0</v>
      </c>
      <c r="AC996" s="183">
        <f t="shared" si="430"/>
        <v>0.58986896320385296</v>
      </c>
      <c r="AD996" s="42">
        <f t="shared" si="417"/>
        <v>-0.21855517828171697</v>
      </c>
      <c r="AE996" s="42">
        <f t="shared" si="418"/>
        <v>0.21855517828171697</v>
      </c>
      <c r="AF996" s="153">
        <f t="shared" si="431"/>
        <v>0.37131378492213596</v>
      </c>
      <c r="AG996" s="156">
        <f t="shared" si="419"/>
        <v>629.43891345134489</v>
      </c>
      <c r="AH996" s="157">
        <f t="shared" si="420"/>
        <v>0.17484414262537357</v>
      </c>
      <c r="AI996" s="160">
        <f t="shared" si="421"/>
        <v>0</v>
      </c>
      <c r="AJ996" s="13">
        <f t="shared" si="422"/>
        <v>0</v>
      </c>
      <c r="AK996" s="13">
        <f t="shared" si="423"/>
        <v>0</v>
      </c>
      <c r="AL996" s="161">
        <f t="shared" si="424"/>
        <v>0</v>
      </c>
    </row>
    <row r="997" spans="1:38" x14ac:dyDescent="0.45">
      <c r="A997" s="45" t="s">
        <v>2</v>
      </c>
      <c r="B997" s="17">
        <v>995</v>
      </c>
      <c r="C997" s="53">
        <v>406</v>
      </c>
      <c r="D997" s="59">
        <f t="shared" si="405"/>
        <v>0</v>
      </c>
      <c r="E997" s="61">
        <v>0</v>
      </c>
      <c r="F997" s="83">
        <f t="shared" si="425"/>
        <v>0</v>
      </c>
      <c r="G997" s="84">
        <f t="shared" si="426"/>
        <v>0</v>
      </c>
      <c r="H997" s="93">
        <f>SUM($D$2:$D997)</f>
        <v>7850.4166666666733</v>
      </c>
      <c r="I997" s="94">
        <f t="shared" si="427"/>
        <v>0</v>
      </c>
      <c r="J997" s="100">
        <f>'Vehicle data and specs'!$C$6*$F997</f>
        <v>0</v>
      </c>
      <c r="K997" s="8">
        <f>'Vehicle data and specs'!$C$6*9.81*'Vehicle data and specs'!$C$17</f>
        <v>82.99260000000001</v>
      </c>
      <c r="L997" s="10">
        <f>(1/2)*'Vehicle data and specs'!$C$20*'Vehicle data and specs'!$C$11*'Vehicle data and specs'!$C$13*$D997^2</f>
        <v>0</v>
      </c>
      <c r="M997" s="101">
        <f t="shared" si="406"/>
        <v>82.99260000000001</v>
      </c>
      <c r="N997" s="111">
        <f t="shared" si="407"/>
        <v>0</v>
      </c>
      <c r="O997" s="120">
        <f t="shared" si="408"/>
        <v>0</v>
      </c>
      <c r="P997" s="11">
        <f>SUM($O$2:$O997)</f>
        <v>2123528.2675338709</v>
      </c>
      <c r="Q997" s="121">
        <f t="shared" si="409"/>
        <v>2123.5282675338708</v>
      </c>
      <c r="R997" s="133">
        <f t="shared" si="410"/>
        <v>0</v>
      </c>
      <c r="S997" s="35">
        <f t="shared" si="428"/>
        <v>0</v>
      </c>
      <c r="T997" s="35">
        <f t="shared" si="429"/>
        <v>0</v>
      </c>
      <c r="U997" s="134">
        <f>SUM($R$2:$R997)</f>
        <v>-786798.64181418112</v>
      </c>
      <c r="V997" s="134">
        <f t="shared" si="411"/>
        <v>786798.64181418112</v>
      </c>
      <c r="W997" s="35">
        <f t="shared" si="412"/>
        <v>-786.79864181418111</v>
      </c>
      <c r="X997" s="135">
        <f t="shared" si="413"/>
        <v>786.79864181418111</v>
      </c>
      <c r="Y997" s="150">
        <f t="shared" si="414"/>
        <v>1336.7296257196897</v>
      </c>
      <c r="Z997" s="11">
        <f t="shared" si="415"/>
        <v>0</v>
      </c>
      <c r="AA997" s="12">
        <f>1/2*'Vehicle data and specs'!$C$6*$D997^2</f>
        <v>0</v>
      </c>
      <c r="AB997" s="113">
        <f t="shared" si="416"/>
        <v>0</v>
      </c>
      <c r="AC997" s="183">
        <f t="shared" si="430"/>
        <v>0.58986896320385296</v>
      </c>
      <c r="AD997" s="42">
        <f t="shared" si="417"/>
        <v>-0.21855517828171697</v>
      </c>
      <c r="AE997" s="42">
        <f t="shared" si="418"/>
        <v>0.21855517828171697</v>
      </c>
      <c r="AF997" s="153">
        <f t="shared" si="431"/>
        <v>0.37131378492213596</v>
      </c>
      <c r="AG997" s="156">
        <f t="shared" si="419"/>
        <v>629.43891345134489</v>
      </c>
      <c r="AH997" s="157">
        <f t="shared" si="420"/>
        <v>0.17484414262537357</v>
      </c>
      <c r="AI997" s="160">
        <f t="shared" si="421"/>
        <v>0</v>
      </c>
      <c r="AJ997" s="13">
        <f t="shared" si="422"/>
        <v>0</v>
      </c>
      <c r="AK997" s="13">
        <f t="shared" si="423"/>
        <v>0</v>
      </c>
      <c r="AL997" s="161">
        <f t="shared" si="424"/>
        <v>0</v>
      </c>
    </row>
    <row r="998" spans="1:38" x14ac:dyDescent="0.45">
      <c r="A998" s="45" t="s">
        <v>2</v>
      </c>
      <c r="B998" s="17">
        <v>996</v>
      </c>
      <c r="C998" s="53">
        <v>407</v>
      </c>
      <c r="D998" s="59">
        <f t="shared" si="405"/>
        <v>0</v>
      </c>
      <c r="E998" s="61">
        <v>0</v>
      </c>
      <c r="F998" s="83">
        <f t="shared" si="425"/>
        <v>0</v>
      </c>
      <c r="G998" s="84">
        <f t="shared" si="426"/>
        <v>0</v>
      </c>
      <c r="H998" s="93">
        <f>SUM($D$2:$D998)</f>
        <v>7850.4166666666733</v>
      </c>
      <c r="I998" s="94">
        <f t="shared" si="427"/>
        <v>0</v>
      </c>
      <c r="J998" s="100">
        <f>'Vehicle data and specs'!$C$6*$F998</f>
        <v>0</v>
      </c>
      <c r="K998" s="8">
        <f>'Vehicle data and specs'!$C$6*9.81*'Vehicle data and specs'!$C$17</f>
        <v>82.99260000000001</v>
      </c>
      <c r="L998" s="10">
        <f>(1/2)*'Vehicle data and specs'!$C$20*'Vehicle data and specs'!$C$11*'Vehicle data and specs'!$C$13*$D998^2</f>
        <v>0</v>
      </c>
      <c r="M998" s="101">
        <f t="shared" si="406"/>
        <v>82.99260000000001</v>
      </c>
      <c r="N998" s="111">
        <f t="shared" si="407"/>
        <v>0</v>
      </c>
      <c r="O998" s="120">
        <f t="shared" si="408"/>
        <v>0</v>
      </c>
      <c r="P998" s="11">
        <f>SUM($O$2:$O998)</f>
        <v>2123528.2675338709</v>
      </c>
      <c r="Q998" s="121">
        <f t="shared" si="409"/>
        <v>2123.5282675338708</v>
      </c>
      <c r="R998" s="133">
        <f t="shared" si="410"/>
        <v>0</v>
      </c>
      <c r="S998" s="35">
        <f t="shared" si="428"/>
        <v>0</v>
      </c>
      <c r="T998" s="35">
        <f t="shared" si="429"/>
        <v>0</v>
      </c>
      <c r="U998" s="134">
        <f>SUM($R$2:$R998)</f>
        <v>-786798.64181418112</v>
      </c>
      <c r="V998" s="134">
        <f t="shared" si="411"/>
        <v>786798.64181418112</v>
      </c>
      <c r="W998" s="35">
        <f t="shared" si="412"/>
        <v>-786.79864181418111</v>
      </c>
      <c r="X998" s="135">
        <f t="shared" si="413"/>
        <v>786.79864181418111</v>
      </c>
      <c r="Y998" s="150">
        <f t="shared" si="414"/>
        <v>1336.7296257196897</v>
      </c>
      <c r="Z998" s="11">
        <f t="shared" si="415"/>
        <v>0</v>
      </c>
      <c r="AA998" s="12">
        <f>1/2*'Vehicle data and specs'!$C$6*$D998^2</f>
        <v>0</v>
      </c>
      <c r="AB998" s="113">
        <f t="shared" si="416"/>
        <v>0</v>
      </c>
      <c r="AC998" s="183">
        <f t="shared" si="430"/>
        <v>0.58986896320385296</v>
      </c>
      <c r="AD998" s="42">
        <f t="shared" si="417"/>
        <v>-0.21855517828171697</v>
      </c>
      <c r="AE998" s="42">
        <f t="shared" si="418"/>
        <v>0.21855517828171697</v>
      </c>
      <c r="AF998" s="153">
        <f t="shared" si="431"/>
        <v>0.37131378492213596</v>
      </c>
      <c r="AG998" s="156">
        <f t="shared" si="419"/>
        <v>629.43891345134489</v>
      </c>
      <c r="AH998" s="157">
        <f t="shared" si="420"/>
        <v>0.17484414262537357</v>
      </c>
      <c r="AI998" s="160">
        <f t="shared" si="421"/>
        <v>0</v>
      </c>
      <c r="AJ998" s="13">
        <f t="shared" si="422"/>
        <v>0</v>
      </c>
      <c r="AK998" s="13">
        <f t="shared" si="423"/>
        <v>0</v>
      </c>
      <c r="AL998" s="161">
        <f t="shared" si="424"/>
        <v>0</v>
      </c>
    </row>
    <row r="999" spans="1:38" x14ac:dyDescent="0.45">
      <c r="A999" s="45" t="s">
        <v>2</v>
      </c>
      <c r="B999" s="17">
        <v>997</v>
      </c>
      <c r="C999" s="53">
        <v>408</v>
      </c>
      <c r="D999" s="59">
        <f t="shared" si="405"/>
        <v>0</v>
      </c>
      <c r="E999" s="61">
        <v>0</v>
      </c>
      <c r="F999" s="83">
        <f t="shared" si="425"/>
        <v>0</v>
      </c>
      <c r="G999" s="84">
        <f t="shared" si="426"/>
        <v>0</v>
      </c>
      <c r="H999" s="93">
        <f>SUM($D$2:$D999)</f>
        <v>7850.4166666666733</v>
      </c>
      <c r="I999" s="94">
        <f t="shared" si="427"/>
        <v>0</v>
      </c>
      <c r="J999" s="100">
        <f>'Vehicle data and specs'!$C$6*$F999</f>
        <v>0</v>
      </c>
      <c r="K999" s="8">
        <f>'Vehicle data and specs'!$C$6*9.81*'Vehicle data and specs'!$C$17</f>
        <v>82.99260000000001</v>
      </c>
      <c r="L999" s="10">
        <f>(1/2)*'Vehicle data and specs'!$C$20*'Vehicle data and specs'!$C$11*'Vehicle data and specs'!$C$13*$D999^2</f>
        <v>0</v>
      </c>
      <c r="M999" s="101">
        <f t="shared" si="406"/>
        <v>82.99260000000001</v>
      </c>
      <c r="N999" s="111">
        <f t="shared" si="407"/>
        <v>0</v>
      </c>
      <c r="O999" s="120">
        <f t="shared" si="408"/>
        <v>0</v>
      </c>
      <c r="P999" s="11">
        <f>SUM($O$2:$O999)</f>
        <v>2123528.2675338709</v>
      </c>
      <c r="Q999" s="121">
        <f t="shared" si="409"/>
        <v>2123.5282675338708</v>
      </c>
      <c r="R999" s="133">
        <f t="shared" si="410"/>
        <v>0</v>
      </c>
      <c r="S999" s="35">
        <f t="shared" si="428"/>
        <v>0</v>
      </c>
      <c r="T999" s="35">
        <f t="shared" si="429"/>
        <v>0</v>
      </c>
      <c r="U999" s="134">
        <f>SUM($R$2:$R999)</f>
        <v>-786798.64181418112</v>
      </c>
      <c r="V999" s="134">
        <f t="shared" si="411"/>
        <v>786798.64181418112</v>
      </c>
      <c r="W999" s="35">
        <f t="shared" si="412"/>
        <v>-786.79864181418111</v>
      </c>
      <c r="X999" s="135">
        <f t="shared" si="413"/>
        <v>786.79864181418111</v>
      </c>
      <c r="Y999" s="150">
        <f t="shared" si="414"/>
        <v>1336.7296257196897</v>
      </c>
      <c r="Z999" s="11">
        <f t="shared" si="415"/>
        <v>0</v>
      </c>
      <c r="AA999" s="12">
        <f>1/2*'Vehicle data and specs'!$C$6*$D999^2</f>
        <v>0</v>
      </c>
      <c r="AB999" s="113">
        <f t="shared" si="416"/>
        <v>0</v>
      </c>
      <c r="AC999" s="183">
        <f t="shared" si="430"/>
        <v>0.58986896320385296</v>
      </c>
      <c r="AD999" s="42">
        <f t="shared" si="417"/>
        <v>-0.21855517828171697</v>
      </c>
      <c r="AE999" s="42">
        <f t="shared" si="418"/>
        <v>0.21855517828171697</v>
      </c>
      <c r="AF999" s="153">
        <f t="shared" si="431"/>
        <v>0.37131378492213596</v>
      </c>
      <c r="AG999" s="156">
        <f t="shared" si="419"/>
        <v>629.43891345134489</v>
      </c>
      <c r="AH999" s="157">
        <f t="shared" si="420"/>
        <v>0.17484414262537357</v>
      </c>
      <c r="AI999" s="160">
        <f t="shared" si="421"/>
        <v>0</v>
      </c>
      <c r="AJ999" s="13">
        <f t="shared" si="422"/>
        <v>0</v>
      </c>
      <c r="AK999" s="13">
        <f t="shared" si="423"/>
        <v>0</v>
      </c>
      <c r="AL999" s="161">
        <f t="shared" si="424"/>
        <v>0</v>
      </c>
    </row>
    <row r="1000" spans="1:38" x14ac:dyDescent="0.45">
      <c r="A1000" s="45" t="s">
        <v>2</v>
      </c>
      <c r="B1000" s="17">
        <v>998</v>
      </c>
      <c r="C1000" s="53">
        <v>409</v>
      </c>
      <c r="D1000" s="59">
        <f t="shared" si="405"/>
        <v>0</v>
      </c>
      <c r="E1000" s="61">
        <v>0</v>
      </c>
      <c r="F1000" s="83">
        <f t="shared" si="425"/>
        <v>0</v>
      </c>
      <c r="G1000" s="84">
        <f t="shared" si="426"/>
        <v>0</v>
      </c>
      <c r="H1000" s="93">
        <f>SUM($D$2:$D1000)</f>
        <v>7850.4166666666733</v>
      </c>
      <c r="I1000" s="94">
        <f t="shared" si="427"/>
        <v>0</v>
      </c>
      <c r="J1000" s="100">
        <f>'Vehicle data and specs'!$C$6*$F1000</f>
        <v>0</v>
      </c>
      <c r="K1000" s="8">
        <f>'Vehicle data and specs'!$C$6*9.81*'Vehicle data and specs'!$C$17</f>
        <v>82.99260000000001</v>
      </c>
      <c r="L1000" s="10">
        <f>(1/2)*'Vehicle data and specs'!$C$20*'Vehicle data and specs'!$C$11*'Vehicle data and specs'!$C$13*$D1000^2</f>
        <v>0</v>
      </c>
      <c r="M1000" s="101">
        <f t="shared" si="406"/>
        <v>82.99260000000001</v>
      </c>
      <c r="N1000" s="111">
        <f t="shared" si="407"/>
        <v>0</v>
      </c>
      <c r="O1000" s="120">
        <f t="shared" si="408"/>
        <v>0</v>
      </c>
      <c r="P1000" s="11">
        <f>SUM($O$2:$O1000)</f>
        <v>2123528.2675338709</v>
      </c>
      <c r="Q1000" s="121">
        <f t="shared" si="409"/>
        <v>2123.5282675338708</v>
      </c>
      <c r="R1000" s="133">
        <f t="shared" si="410"/>
        <v>0</v>
      </c>
      <c r="S1000" s="35">
        <f t="shared" si="428"/>
        <v>0</v>
      </c>
      <c r="T1000" s="35">
        <f t="shared" si="429"/>
        <v>0</v>
      </c>
      <c r="U1000" s="134">
        <f>SUM($R$2:$R1000)</f>
        <v>-786798.64181418112</v>
      </c>
      <c r="V1000" s="134">
        <f t="shared" si="411"/>
        <v>786798.64181418112</v>
      </c>
      <c r="W1000" s="35">
        <f t="shared" si="412"/>
        <v>-786.79864181418111</v>
      </c>
      <c r="X1000" s="135">
        <f t="shared" si="413"/>
        <v>786.79864181418111</v>
      </c>
      <c r="Y1000" s="150">
        <f t="shared" si="414"/>
        <v>1336.7296257196897</v>
      </c>
      <c r="Z1000" s="11">
        <f t="shared" si="415"/>
        <v>0</v>
      </c>
      <c r="AA1000" s="12">
        <f>1/2*'Vehicle data and specs'!$C$6*$D1000^2</f>
        <v>0</v>
      </c>
      <c r="AB1000" s="113">
        <f t="shared" si="416"/>
        <v>0</v>
      </c>
      <c r="AC1000" s="183">
        <f t="shared" si="430"/>
        <v>0.58986896320385296</v>
      </c>
      <c r="AD1000" s="42">
        <f t="shared" si="417"/>
        <v>-0.21855517828171697</v>
      </c>
      <c r="AE1000" s="42">
        <f t="shared" si="418"/>
        <v>0.21855517828171697</v>
      </c>
      <c r="AF1000" s="153">
        <f t="shared" si="431"/>
        <v>0.37131378492213596</v>
      </c>
      <c r="AG1000" s="156">
        <f t="shared" si="419"/>
        <v>629.43891345134489</v>
      </c>
      <c r="AH1000" s="157">
        <f t="shared" si="420"/>
        <v>0.17484414262537357</v>
      </c>
      <c r="AI1000" s="160">
        <f t="shared" si="421"/>
        <v>0</v>
      </c>
      <c r="AJ1000" s="13">
        <f t="shared" si="422"/>
        <v>0</v>
      </c>
      <c r="AK1000" s="13">
        <f t="shared" si="423"/>
        <v>0</v>
      </c>
      <c r="AL1000" s="161">
        <f t="shared" si="424"/>
        <v>0</v>
      </c>
    </row>
    <row r="1001" spans="1:38" x14ac:dyDescent="0.45">
      <c r="A1001" s="45" t="s">
        <v>2</v>
      </c>
      <c r="B1001" s="17">
        <v>999</v>
      </c>
      <c r="C1001" s="53">
        <v>410</v>
      </c>
      <c r="D1001" s="59">
        <f t="shared" si="405"/>
        <v>0</v>
      </c>
      <c r="E1001" s="61">
        <v>0</v>
      </c>
      <c r="F1001" s="83">
        <f t="shared" si="425"/>
        <v>0</v>
      </c>
      <c r="G1001" s="84">
        <f t="shared" si="426"/>
        <v>0</v>
      </c>
      <c r="H1001" s="93">
        <f>SUM($D$2:$D1001)</f>
        <v>7850.4166666666733</v>
      </c>
      <c r="I1001" s="94">
        <f t="shared" si="427"/>
        <v>0</v>
      </c>
      <c r="J1001" s="100">
        <f>'Vehicle data and specs'!$C$6*$F1001</f>
        <v>0</v>
      </c>
      <c r="K1001" s="8">
        <f>'Vehicle data and specs'!$C$6*9.81*'Vehicle data and specs'!$C$17</f>
        <v>82.99260000000001</v>
      </c>
      <c r="L1001" s="10">
        <f>(1/2)*'Vehicle data and specs'!$C$20*'Vehicle data and specs'!$C$11*'Vehicle data and specs'!$C$13*$D1001^2</f>
        <v>0</v>
      </c>
      <c r="M1001" s="101">
        <f t="shared" si="406"/>
        <v>82.99260000000001</v>
      </c>
      <c r="N1001" s="111">
        <f t="shared" si="407"/>
        <v>0</v>
      </c>
      <c r="O1001" s="120">
        <f t="shared" si="408"/>
        <v>0</v>
      </c>
      <c r="P1001" s="11">
        <f>SUM($O$2:$O1001)</f>
        <v>2123528.2675338709</v>
      </c>
      <c r="Q1001" s="121">
        <f t="shared" si="409"/>
        <v>2123.5282675338708</v>
      </c>
      <c r="R1001" s="133">
        <f t="shared" si="410"/>
        <v>0</v>
      </c>
      <c r="S1001" s="35">
        <f t="shared" si="428"/>
        <v>0</v>
      </c>
      <c r="T1001" s="35">
        <f t="shared" si="429"/>
        <v>0</v>
      </c>
      <c r="U1001" s="134">
        <f>SUM($R$2:$R1001)</f>
        <v>-786798.64181418112</v>
      </c>
      <c r="V1001" s="134">
        <f t="shared" si="411"/>
        <v>786798.64181418112</v>
      </c>
      <c r="W1001" s="35">
        <f t="shared" si="412"/>
        <v>-786.79864181418111</v>
      </c>
      <c r="X1001" s="135">
        <f t="shared" si="413"/>
        <v>786.79864181418111</v>
      </c>
      <c r="Y1001" s="150">
        <f t="shared" si="414"/>
        <v>1336.7296257196897</v>
      </c>
      <c r="Z1001" s="11">
        <f t="shared" si="415"/>
        <v>0</v>
      </c>
      <c r="AA1001" s="12">
        <f>1/2*'Vehicle data and specs'!$C$6*$D1001^2</f>
        <v>0</v>
      </c>
      <c r="AB1001" s="113">
        <f t="shared" si="416"/>
        <v>0</v>
      </c>
      <c r="AC1001" s="183">
        <f t="shared" si="430"/>
        <v>0.58986896320385296</v>
      </c>
      <c r="AD1001" s="42">
        <f t="shared" si="417"/>
        <v>-0.21855517828171697</v>
      </c>
      <c r="AE1001" s="42">
        <f t="shared" si="418"/>
        <v>0.21855517828171697</v>
      </c>
      <c r="AF1001" s="153">
        <f t="shared" si="431"/>
        <v>0.37131378492213596</v>
      </c>
      <c r="AG1001" s="156">
        <f t="shared" si="419"/>
        <v>629.43891345134489</v>
      </c>
      <c r="AH1001" s="157">
        <f t="shared" si="420"/>
        <v>0.17484414262537357</v>
      </c>
      <c r="AI1001" s="160">
        <f t="shared" si="421"/>
        <v>0</v>
      </c>
      <c r="AJ1001" s="13">
        <f t="shared" si="422"/>
        <v>0</v>
      </c>
      <c r="AK1001" s="13">
        <f t="shared" si="423"/>
        <v>0</v>
      </c>
      <c r="AL1001" s="161">
        <f t="shared" si="424"/>
        <v>0</v>
      </c>
    </row>
    <row r="1002" spans="1:38" x14ac:dyDescent="0.45">
      <c r="A1002" s="45" t="s">
        <v>2</v>
      </c>
      <c r="B1002" s="17">
        <v>1000</v>
      </c>
      <c r="C1002" s="53">
        <v>411</v>
      </c>
      <c r="D1002" s="59">
        <f t="shared" si="405"/>
        <v>0</v>
      </c>
      <c r="E1002" s="61">
        <v>0</v>
      </c>
      <c r="F1002" s="83">
        <f t="shared" si="425"/>
        <v>0</v>
      </c>
      <c r="G1002" s="84">
        <f t="shared" si="426"/>
        <v>0</v>
      </c>
      <c r="H1002" s="93">
        <f>SUM($D$2:$D1002)</f>
        <v>7850.4166666666733</v>
      </c>
      <c r="I1002" s="94">
        <f t="shared" si="427"/>
        <v>0</v>
      </c>
      <c r="J1002" s="100">
        <f>'Vehicle data and specs'!$C$6*$F1002</f>
        <v>0</v>
      </c>
      <c r="K1002" s="8">
        <f>'Vehicle data and specs'!$C$6*9.81*'Vehicle data and specs'!$C$17</f>
        <v>82.99260000000001</v>
      </c>
      <c r="L1002" s="10">
        <f>(1/2)*'Vehicle data and specs'!$C$20*'Vehicle data and specs'!$C$11*'Vehicle data and specs'!$C$13*$D1002^2</f>
        <v>0</v>
      </c>
      <c r="M1002" s="101">
        <f t="shared" si="406"/>
        <v>82.99260000000001</v>
      </c>
      <c r="N1002" s="111">
        <f t="shared" si="407"/>
        <v>0</v>
      </c>
      <c r="O1002" s="120">
        <f t="shared" si="408"/>
        <v>0</v>
      </c>
      <c r="P1002" s="11">
        <f>SUM($O$2:$O1002)</f>
        <v>2123528.2675338709</v>
      </c>
      <c r="Q1002" s="121">
        <f t="shared" si="409"/>
        <v>2123.5282675338708</v>
      </c>
      <c r="R1002" s="133">
        <f t="shared" si="410"/>
        <v>0</v>
      </c>
      <c r="S1002" s="35">
        <f t="shared" si="428"/>
        <v>0</v>
      </c>
      <c r="T1002" s="35">
        <f t="shared" si="429"/>
        <v>0</v>
      </c>
      <c r="U1002" s="134">
        <f>SUM($R$2:$R1002)</f>
        <v>-786798.64181418112</v>
      </c>
      <c r="V1002" s="134">
        <f t="shared" si="411"/>
        <v>786798.64181418112</v>
      </c>
      <c r="W1002" s="35">
        <f t="shared" si="412"/>
        <v>-786.79864181418111</v>
      </c>
      <c r="X1002" s="135">
        <f t="shared" si="413"/>
        <v>786.79864181418111</v>
      </c>
      <c r="Y1002" s="150">
        <f t="shared" si="414"/>
        <v>1336.7296257196897</v>
      </c>
      <c r="Z1002" s="11">
        <f t="shared" si="415"/>
        <v>0</v>
      </c>
      <c r="AA1002" s="12">
        <f>1/2*'Vehicle data and specs'!$C$6*$D1002^2</f>
        <v>0</v>
      </c>
      <c r="AB1002" s="113">
        <f t="shared" si="416"/>
        <v>0</v>
      </c>
      <c r="AC1002" s="183">
        <f t="shared" si="430"/>
        <v>0.58986896320385296</v>
      </c>
      <c r="AD1002" s="42">
        <f t="shared" si="417"/>
        <v>-0.21855517828171697</v>
      </c>
      <c r="AE1002" s="42">
        <f t="shared" si="418"/>
        <v>0.21855517828171697</v>
      </c>
      <c r="AF1002" s="153">
        <f t="shared" si="431"/>
        <v>0.37131378492213596</v>
      </c>
      <c r="AG1002" s="156">
        <f t="shared" si="419"/>
        <v>629.43891345134489</v>
      </c>
      <c r="AH1002" s="157">
        <f t="shared" si="420"/>
        <v>0.17484414262537357</v>
      </c>
      <c r="AI1002" s="160">
        <f t="shared" si="421"/>
        <v>0</v>
      </c>
      <c r="AJ1002" s="13">
        <f t="shared" si="422"/>
        <v>0</v>
      </c>
      <c r="AK1002" s="13">
        <f t="shared" si="423"/>
        <v>0</v>
      </c>
      <c r="AL1002" s="161">
        <f t="shared" si="424"/>
        <v>0</v>
      </c>
    </row>
    <row r="1003" spans="1:38" x14ac:dyDescent="0.45">
      <c r="A1003" s="45" t="s">
        <v>2</v>
      </c>
      <c r="B1003" s="17">
        <v>1001</v>
      </c>
      <c r="C1003" s="53">
        <v>412</v>
      </c>
      <c r="D1003" s="59">
        <f t="shared" si="405"/>
        <v>0</v>
      </c>
      <c r="E1003" s="61">
        <v>0</v>
      </c>
      <c r="F1003" s="83">
        <f t="shared" si="425"/>
        <v>0</v>
      </c>
      <c r="G1003" s="84">
        <f t="shared" si="426"/>
        <v>0</v>
      </c>
      <c r="H1003" s="93">
        <f>SUM($D$2:$D1003)</f>
        <v>7850.4166666666733</v>
      </c>
      <c r="I1003" s="94">
        <f t="shared" si="427"/>
        <v>0</v>
      </c>
      <c r="J1003" s="100">
        <f>'Vehicle data and specs'!$C$6*$F1003</f>
        <v>0</v>
      </c>
      <c r="K1003" s="8">
        <f>'Vehicle data and specs'!$C$6*9.81*'Vehicle data and specs'!$C$17</f>
        <v>82.99260000000001</v>
      </c>
      <c r="L1003" s="10">
        <f>(1/2)*'Vehicle data and specs'!$C$20*'Vehicle data and specs'!$C$11*'Vehicle data and specs'!$C$13*$D1003^2</f>
        <v>0</v>
      </c>
      <c r="M1003" s="101">
        <f t="shared" si="406"/>
        <v>82.99260000000001</v>
      </c>
      <c r="N1003" s="111">
        <f t="shared" si="407"/>
        <v>0</v>
      </c>
      <c r="O1003" s="120">
        <f t="shared" si="408"/>
        <v>0</v>
      </c>
      <c r="P1003" s="11">
        <f>SUM($O$2:$O1003)</f>
        <v>2123528.2675338709</v>
      </c>
      <c r="Q1003" s="121">
        <f t="shared" si="409"/>
        <v>2123.5282675338708</v>
      </c>
      <c r="R1003" s="133">
        <f t="shared" si="410"/>
        <v>0</v>
      </c>
      <c r="S1003" s="35">
        <f t="shared" si="428"/>
        <v>0</v>
      </c>
      <c r="T1003" s="35">
        <f t="shared" si="429"/>
        <v>0</v>
      </c>
      <c r="U1003" s="134">
        <f>SUM($R$2:$R1003)</f>
        <v>-786798.64181418112</v>
      </c>
      <c r="V1003" s="134">
        <f t="shared" si="411"/>
        <v>786798.64181418112</v>
      </c>
      <c r="W1003" s="35">
        <f t="shared" si="412"/>
        <v>-786.79864181418111</v>
      </c>
      <c r="X1003" s="135">
        <f t="shared" si="413"/>
        <v>786.79864181418111</v>
      </c>
      <c r="Y1003" s="150">
        <f t="shared" si="414"/>
        <v>1336.7296257196897</v>
      </c>
      <c r="Z1003" s="11">
        <f t="shared" si="415"/>
        <v>0</v>
      </c>
      <c r="AA1003" s="12">
        <f>1/2*'Vehicle data and specs'!$C$6*$D1003^2</f>
        <v>0</v>
      </c>
      <c r="AB1003" s="113">
        <f t="shared" si="416"/>
        <v>0</v>
      </c>
      <c r="AC1003" s="183">
        <f t="shared" si="430"/>
        <v>0.58986896320385296</v>
      </c>
      <c r="AD1003" s="42">
        <f t="shared" si="417"/>
        <v>-0.21855517828171697</v>
      </c>
      <c r="AE1003" s="42">
        <f t="shared" si="418"/>
        <v>0.21855517828171697</v>
      </c>
      <c r="AF1003" s="153">
        <f t="shared" si="431"/>
        <v>0.37131378492213596</v>
      </c>
      <c r="AG1003" s="156">
        <f t="shared" si="419"/>
        <v>629.43891345134489</v>
      </c>
      <c r="AH1003" s="157">
        <f t="shared" si="420"/>
        <v>0.17484414262537357</v>
      </c>
      <c r="AI1003" s="160">
        <f t="shared" si="421"/>
        <v>0</v>
      </c>
      <c r="AJ1003" s="13">
        <f t="shared" si="422"/>
        <v>0</v>
      </c>
      <c r="AK1003" s="13">
        <f t="shared" si="423"/>
        <v>0</v>
      </c>
      <c r="AL1003" s="161">
        <f t="shared" si="424"/>
        <v>0</v>
      </c>
    </row>
    <row r="1004" spans="1:38" x14ac:dyDescent="0.45">
      <c r="A1004" s="45" t="s">
        <v>2</v>
      </c>
      <c r="B1004" s="17">
        <v>1002</v>
      </c>
      <c r="C1004" s="53">
        <v>413</v>
      </c>
      <c r="D1004" s="59">
        <f t="shared" si="405"/>
        <v>0</v>
      </c>
      <c r="E1004" s="61">
        <v>0</v>
      </c>
      <c r="F1004" s="83">
        <f t="shared" si="425"/>
        <v>0</v>
      </c>
      <c r="G1004" s="84">
        <f t="shared" si="426"/>
        <v>0</v>
      </c>
      <c r="H1004" s="93">
        <f>SUM($D$2:$D1004)</f>
        <v>7850.4166666666733</v>
      </c>
      <c r="I1004" s="94">
        <f t="shared" si="427"/>
        <v>0</v>
      </c>
      <c r="J1004" s="100">
        <f>'Vehicle data and specs'!$C$6*$F1004</f>
        <v>0</v>
      </c>
      <c r="K1004" s="8">
        <f>'Vehicle data and specs'!$C$6*9.81*'Vehicle data and specs'!$C$17</f>
        <v>82.99260000000001</v>
      </c>
      <c r="L1004" s="10">
        <f>(1/2)*'Vehicle data and specs'!$C$20*'Vehicle data and specs'!$C$11*'Vehicle data and specs'!$C$13*$D1004^2</f>
        <v>0</v>
      </c>
      <c r="M1004" s="101">
        <f t="shared" si="406"/>
        <v>82.99260000000001</v>
      </c>
      <c r="N1004" s="111">
        <f t="shared" si="407"/>
        <v>0</v>
      </c>
      <c r="O1004" s="120">
        <f t="shared" si="408"/>
        <v>0</v>
      </c>
      <c r="P1004" s="11">
        <f>SUM($O$2:$O1004)</f>
        <v>2123528.2675338709</v>
      </c>
      <c r="Q1004" s="121">
        <f t="shared" si="409"/>
        <v>2123.5282675338708</v>
      </c>
      <c r="R1004" s="133">
        <f t="shared" si="410"/>
        <v>0</v>
      </c>
      <c r="S1004" s="35">
        <f t="shared" si="428"/>
        <v>0</v>
      </c>
      <c r="T1004" s="35">
        <f t="shared" si="429"/>
        <v>0</v>
      </c>
      <c r="U1004" s="134">
        <f>SUM($R$2:$R1004)</f>
        <v>-786798.64181418112</v>
      </c>
      <c r="V1004" s="134">
        <f t="shared" si="411"/>
        <v>786798.64181418112</v>
      </c>
      <c r="W1004" s="35">
        <f t="shared" si="412"/>
        <v>-786.79864181418111</v>
      </c>
      <c r="X1004" s="135">
        <f t="shared" si="413"/>
        <v>786.79864181418111</v>
      </c>
      <c r="Y1004" s="150">
        <f t="shared" si="414"/>
        <v>1336.7296257196897</v>
      </c>
      <c r="Z1004" s="11">
        <f t="shared" si="415"/>
        <v>0</v>
      </c>
      <c r="AA1004" s="12">
        <f>1/2*'Vehicle data and specs'!$C$6*$D1004^2</f>
        <v>0</v>
      </c>
      <c r="AB1004" s="113">
        <f t="shared" si="416"/>
        <v>0</v>
      </c>
      <c r="AC1004" s="183">
        <f t="shared" si="430"/>
        <v>0.58986896320385296</v>
      </c>
      <c r="AD1004" s="42">
        <f t="shared" si="417"/>
        <v>-0.21855517828171697</v>
      </c>
      <c r="AE1004" s="42">
        <f t="shared" si="418"/>
        <v>0.21855517828171697</v>
      </c>
      <c r="AF1004" s="153">
        <f t="shared" si="431"/>
        <v>0.37131378492213596</v>
      </c>
      <c r="AG1004" s="156">
        <f t="shared" si="419"/>
        <v>629.43891345134489</v>
      </c>
      <c r="AH1004" s="157">
        <f t="shared" si="420"/>
        <v>0.17484414262537357</v>
      </c>
      <c r="AI1004" s="160">
        <f t="shared" si="421"/>
        <v>0</v>
      </c>
      <c r="AJ1004" s="13">
        <f t="shared" si="422"/>
        <v>0</v>
      </c>
      <c r="AK1004" s="13">
        <f t="shared" si="423"/>
        <v>0</v>
      </c>
      <c r="AL1004" s="161">
        <f t="shared" si="424"/>
        <v>0</v>
      </c>
    </row>
    <row r="1005" spans="1:38" x14ac:dyDescent="0.45">
      <c r="A1005" s="45" t="s">
        <v>2</v>
      </c>
      <c r="B1005" s="17">
        <v>1003</v>
      </c>
      <c r="C1005" s="53">
        <v>414</v>
      </c>
      <c r="D1005" s="59">
        <f t="shared" si="405"/>
        <v>0</v>
      </c>
      <c r="E1005" s="61">
        <v>0</v>
      </c>
      <c r="F1005" s="83">
        <f t="shared" si="425"/>
        <v>0</v>
      </c>
      <c r="G1005" s="84">
        <f t="shared" si="426"/>
        <v>0</v>
      </c>
      <c r="H1005" s="93">
        <f>SUM($D$2:$D1005)</f>
        <v>7850.4166666666733</v>
      </c>
      <c r="I1005" s="94">
        <f t="shared" si="427"/>
        <v>0</v>
      </c>
      <c r="J1005" s="100">
        <f>'Vehicle data and specs'!$C$6*$F1005</f>
        <v>0</v>
      </c>
      <c r="K1005" s="8">
        <f>'Vehicle data and specs'!$C$6*9.81*'Vehicle data and specs'!$C$17</f>
        <v>82.99260000000001</v>
      </c>
      <c r="L1005" s="10">
        <f>(1/2)*'Vehicle data and specs'!$C$20*'Vehicle data and specs'!$C$11*'Vehicle data and specs'!$C$13*$D1005^2</f>
        <v>0</v>
      </c>
      <c r="M1005" s="101">
        <f t="shared" si="406"/>
        <v>82.99260000000001</v>
      </c>
      <c r="N1005" s="111">
        <f t="shared" si="407"/>
        <v>0</v>
      </c>
      <c r="O1005" s="120">
        <f t="shared" si="408"/>
        <v>0</v>
      </c>
      <c r="P1005" s="11">
        <f>SUM($O$2:$O1005)</f>
        <v>2123528.2675338709</v>
      </c>
      <c r="Q1005" s="121">
        <f t="shared" si="409"/>
        <v>2123.5282675338708</v>
      </c>
      <c r="R1005" s="133">
        <f t="shared" si="410"/>
        <v>0</v>
      </c>
      <c r="S1005" s="35">
        <f t="shared" si="428"/>
        <v>0</v>
      </c>
      <c r="T1005" s="35">
        <f t="shared" si="429"/>
        <v>0</v>
      </c>
      <c r="U1005" s="134">
        <f>SUM($R$2:$R1005)</f>
        <v>-786798.64181418112</v>
      </c>
      <c r="V1005" s="134">
        <f t="shared" si="411"/>
        <v>786798.64181418112</v>
      </c>
      <c r="W1005" s="35">
        <f t="shared" si="412"/>
        <v>-786.79864181418111</v>
      </c>
      <c r="X1005" s="135">
        <f t="shared" si="413"/>
        <v>786.79864181418111</v>
      </c>
      <c r="Y1005" s="150">
        <f t="shared" si="414"/>
        <v>1336.7296257196897</v>
      </c>
      <c r="Z1005" s="11">
        <f t="shared" si="415"/>
        <v>0</v>
      </c>
      <c r="AA1005" s="12">
        <f>1/2*'Vehicle data and specs'!$C$6*$D1005^2</f>
        <v>0</v>
      </c>
      <c r="AB1005" s="113">
        <f t="shared" si="416"/>
        <v>0</v>
      </c>
      <c r="AC1005" s="183">
        <f t="shared" si="430"/>
        <v>0.58986896320385296</v>
      </c>
      <c r="AD1005" s="42">
        <f t="shared" si="417"/>
        <v>-0.21855517828171697</v>
      </c>
      <c r="AE1005" s="42">
        <f t="shared" si="418"/>
        <v>0.21855517828171697</v>
      </c>
      <c r="AF1005" s="153">
        <f t="shared" si="431"/>
        <v>0.37131378492213596</v>
      </c>
      <c r="AG1005" s="156">
        <f t="shared" si="419"/>
        <v>629.43891345134489</v>
      </c>
      <c r="AH1005" s="157">
        <f t="shared" si="420"/>
        <v>0.17484414262537357</v>
      </c>
      <c r="AI1005" s="160">
        <f t="shared" si="421"/>
        <v>0</v>
      </c>
      <c r="AJ1005" s="13">
        <f t="shared" si="422"/>
        <v>0</v>
      </c>
      <c r="AK1005" s="13">
        <f t="shared" si="423"/>
        <v>0</v>
      </c>
      <c r="AL1005" s="161">
        <f t="shared" si="424"/>
        <v>0</v>
      </c>
    </row>
    <row r="1006" spans="1:38" x14ac:dyDescent="0.45">
      <c r="A1006" s="45" t="s">
        <v>2</v>
      </c>
      <c r="B1006" s="17">
        <v>1004</v>
      </c>
      <c r="C1006" s="53">
        <v>415</v>
      </c>
      <c r="D1006" s="59">
        <f t="shared" si="405"/>
        <v>0</v>
      </c>
      <c r="E1006" s="61">
        <v>0</v>
      </c>
      <c r="F1006" s="83">
        <f t="shared" si="425"/>
        <v>0</v>
      </c>
      <c r="G1006" s="84">
        <f t="shared" si="426"/>
        <v>0</v>
      </c>
      <c r="H1006" s="93">
        <f>SUM($D$2:$D1006)</f>
        <v>7850.4166666666733</v>
      </c>
      <c r="I1006" s="94">
        <f t="shared" si="427"/>
        <v>0</v>
      </c>
      <c r="J1006" s="100">
        <f>'Vehicle data and specs'!$C$6*$F1006</f>
        <v>0</v>
      </c>
      <c r="K1006" s="8">
        <f>'Vehicle data and specs'!$C$6*9.81*'Vehicle data and specs'!$C$17</f>
        <v>82.99260000000001</v>
      </c>
      <c r="L1006" s="10">
        <f>(1/2)*'Vehicle data and specs'!$C$20*'Vehicle data and specs'!$C$11*'Vehicle data and specs'!$C$13*$D1006^2</f>
        <v>0</v>
      </c>
      <c r="M1006" s="101">
        <f t="shared" si="406"/>
        <v>82.99260000000001</v>
      </c>
      <c r="N1006" s="111">
        <f t="shared" si="407"/>
        <v>0</v>
      </c>
      <c r="O1006" s="120">
        <f t="shared" si="408"/>
        <v>0</v>
      </c>
      <c r="P1006" s="11">
        <f>SUM($O$2:$O1006)</f>
        <v>2123528.2675338709</v>
      </c>
      <c r="Q1006" s="121">
        <f t="shared" si="409"/>
        <v>2123.5282675338708</v>
      </c>
      <c r="R1006" s="133">
        <f t="shared" si="410"/>
        <v>0</v>
      </c>
      <c r="S1006" s="35">
        <f t="shared" si="428"/>
        <v>0</v>
      </c>
      <c r="T1006" s="35">
        <f t="shared" si="429"/>
        <v>0</v>
      </c>
      <c r="U1006" s="134">
        <f>SUM($R$2:$R1006)</f>
        <v>-786798.64181418112</v>
      </c>
      <c r="V1006" s="134">
        <f t="shared" si="411"/>
        <v>786798.64181418112</v>
      </c>
      <c r="W1006" s="35">
        <f t="shared" si="412"/>
        <v>-786.79864181418111</v>
      </c>
      <c r="X1006" s="135">
        <f t="shared" si="413"/>
        <v>786.79864181418111</v>
      </c>
      <c r="Y1006" s="150">
        <f t="shared" si="414"/>
        <v>1336.7296257196897</v>
      </c>
      <c r="Z1006" s="11">
        <f t="shared" si="415"/>
        <v>0</v>
      </c>
      <c r="AA1006" s="12">
        <f>1/2*'Vehicle data and specs'!$C$6*$D1006^2</f>
        <v>0</v>
      </c>
      <c r="AB1006" s="113">
        <f t="shared" si="416"/>
        <v>0</v>
      </c>
      <c r="AC1006" s="183">
        <f t="shared" si="430"/>
        <v>0.58986896320385296</v>
      </c>
      <c r="AD1006" s="42">
        <f t="shared" si="417"/>
        <v>-0.21855517828171697</v>
      </c>
      <c r="AE1006" s="42">
        <f t="shared" si="418"/>
        <v>0.21855517828171697</v>
      </c>
      <c r="AF1006" s="153">
        <f t="shared" si="431"/>
        <v>0.37131378492213596</v>
      </c>
      <c r="AG1006" s="156">
        <f t="shared" si="419"/>
        <v>629.43891345134489</v>
      </c>
      <c r="AH1006" s="157">
        <f t="shared" si="420"/>
        <v>0.17484414262537357</v>
      </c>
      <c r="AI1006" s="160">
        <f t="shared" si="421"/>
        <v>0</v>
      </c>
      <c r="AJ1006" s="13">
        <f t="shared" si="422"/>
        <v>0</v>
      </c>
      <c r="AK1006" s="13">
        <f t="shared" si="423"/>
        <v>0</v>
      </c>
      <c r="AL1006" s="161">
        <f t="shared" si="424"/>
        <v>0</v>
      </c>
    </row>
    <row r="1007" spans="1:38" x14ac:dyDescent="0.45">
      <c r="A1007" s="45" t="s">
        <v>2</v>
      </c>
      <c r="B1007" s="17">
        <v>1005</v>
      </c>
      <c r="C1007" s="53">
        <v>416</v>
      </c>
      <c r="D1007" s="59">
        <f t="shared" si="405"/>
        <v>0</v>
      </c>
      <c r="E1007" s="61">
        <v>0</v>
      </c>
      <c r="F1007" s="83">
        <f t="shared" si="425"/>
        <v>0</v>
      </c>
      <c r="G1007" s="84">
        <f t="shared" si="426"/>
        <v>0</v>
      </c>
      <c r="H1007" s="93">
        <f>SUM($D$2:$D1007)</f>
        <v>7850.4166666666733</v>
      </c>
      <c r="I1007" s="94">
        <f t="shared" si="427"/>
        <v>0</v>
      </c>
      <c r="J1007" s="100">
        <f>'Vehicle data and specs'!$C$6*$F1007</f>
        <v>0</v>
      </c>
      <c r="K1007" s="8">
        <f>'Vehicle data and specs'!$C$6*9.81*'Vehicle data and specs'!$C$17</f>
        <v>82.99260000000001</v>
      </c>
      <c r="L1007" s="10">
        <f>(1/2)*'Vehicle data and specs'!$C$20*'Vehicle data and specs'!$C$11*'Vehicle data and specs'!$C$13*$D1007^2</f>
        <v>0</v>
      </c>
      <c r="M1007" s="101">
        <f t="shared" si="406"/>
        <v>82.99260000000001</v>
      </c>
      <c r="N1007" s="111">
        <f t="shared" si="407"/>
        <v>0</v>
      </c>
      <c r="O1007" s="120">
        <f t="shared" si="408"/>
        <v>0</v>
      </c>
      <c r="P1007" s="11">
        <f>SUM($O$2:$O1007)</f>
        <v>2123528.2675338709</v>
      </c>
      <c r="Q1007" s="121">
        <f t="shared" si="409"/>
        <v>2123.5282675338708</v>
      </c>
      <c r="R1007" s="133">
        <f t="shared" si="410"/>
        <v>0</v>
      </c>
      <c r="S1007" s="35">
        <f t="shared" si="428"/>
        <v>0</v>
      </c>
      <c r="T1007" s="35">
        <f t="shared" si="429"/>
        <v>0</v>
      </c>
      <c r="U1007" s="134">
        <f>SUM($R$2:$R1007)</f>
        <v>-786798.64181418112</v>
      </c>
      <c r="V1007" s="134">
        <f t="shared" si="411"/>
        <v>786798.64181418112</v>
      </c>
      <c r="W1007" s="35">
        <f t="shared" si="412"/>
        <v>-786.79864181418111</v>
      </c>
      <c r="X1007" s="135">
        <f t="shared" si="413"/>
        <v>786.79864181418111</v>
      </c>
      <c r="Y1007" s="150">
        <f t="shared" si="414"/>
        <v>1336.7296257196897</v>
      </c>
      <c r="Z1007" s="11">
        <f t="shared" si="415"/>
        <v>0</v>
      </c>
      <c r="AA1007" s="12">
        <f>1/2*'Vehicle data and specs'!$C$6*$D1007^2</f>
        <v>0</v>
      </c>
      <c r="AB1007" s="113">
        <f t="shared" si="416"/>
        <v>0</v>
      </c>
      <c r="AC1007" s="183">
        <f t="shared" si="430"/>
        <v>0.58986896320385296</v>
      </c>
      <c r="AD1007" s="42">
        <f t="shared" si="417"/>
        <v>-0.21855517828171697</v>
      </c>
      <c r="AE1007" s="42">
        <f t="shared" si="418"/>
        <v>0.21855517828171697</v>
      </c>
      <c r="AF1007" s="153">
        <f t="shared" si="431"/>
        <v>0.37131378492213596</v>
      </c>
      <c r="AG1007" s="156">
        <f t="shared" si="419"/>
        <v>629.43891345134489</v>
      </c>
      <c r="AH1007" s="157">
        <f t="shared" si="420"/>
        <v>0.17484414262537357</v>
      </c>
      <c r="AI1007" s="160">
        <f t="shared" si="421"/>
        <v>0</v>
      </c>
      <c r="AJ1007" s="13">
        <f t="shared" si="422"/>
        <v>0</v>
      </c>
      <c r="AK1007" s="13">
        <f t="shared" si="423"/>
        <v>0</v>
      </c>
      <c r="AL1007" s="161">
        <f t="shared" si="424"/>
        <v>0</v>
      </c>
    </row>
    <row r="1008" spans="1:38" x14ac:dyDescent="0.45">
      <c r="A1008" s="45" t="s">
        <v>2</v>
      </c>
      <c r="B1008" s="17">
        <v>1006</v>
      </c>
      <c r="C1008" s="53">
        <v>417</v>
      </c>
      <c r="D1008" s="59">
        <f t="shared" si="405"/>
        <v>0</v>
      </c>
      <c r="E1008" s="61">
        <v>0</v>
      </c>
      <c r="F1008" s="83">
        <f t="shared" si="425"/>
        <v>0</v>
      </c>
      <c r="G1008" s="84">
        <f t="shared" si="426"/>
        <v>0</v>
      </c>
      <c r="H1008" s="93">
        <f>SUM($D$2:$D1008)</f>
        <v>7850.4166666666733</v>
      </c>
      <c r="I1008" s="94">
        <f t="shared" si="427"/>
        <v>0</v>
      </c>
      <c r="J1008" s="100">
        <f>'Vehicle data and specs'!$C$6*$F1008</f>
        <v>0</v>
      </c>
      <c r="K1008" s="8">
        <f>'Vehicle data and specs'!$C$6*9.81*'Vehicle data and specs'!$C$17</f>
        <v>82.99260000000001</v>
      </c>
      <c r="L1008" s="10">
        <f>(1/2)*'Vehicle data and specs'!$C$20*'Vehicle data and specs'!$C$11*'Vehicle data and specs'!$C$13*$D1008^2</f>
        <v>0</v>
      </c>
      <c r="M1008" s="101">
        <f t="shared" si="406"/>
        <v>82.99260000000001</v>
      </c>
      <c r="N1008" s="111">
        <f t="shared" si="407"/>
        <v>0</v>
      </c>
      <c r="O1008" s="120">
        <f t="shared" si="408"/>
        <v>0</v>
      </c>
      <c r="P1008" s="11">
        <f>SUM($O$2:$O1008)</f>
        <v>2123528.2675338709</v>
      </c>
      <c r="Q1008" s="121">
        <f t="shared" si="409"/>
        <v>2123.5282675338708</v>
      </c>
      <c r="R1008" s="133">
        <f t="shared" si="410"/>
        <v>0</v>
      </c>
      <c r="S1008" s="35">
        <f t="shared" si="428"/>
        <v>0</v>
      </c>
      <c r="T1008" s="35">
        <f t="shared" si="429"/>
        <v>0</v>
      </c>
      <c r="U1008" s="134">
        <f>SUM($R$2:$R1008)</f>
        <v>-786798.64181418112</v>
      </c>
      <c r="V1008" s="134">
        <f t="shared" si="411"/>
        <v>786798.64181418112</v>
      </c>
      <c r="W1008" s="35">
        <f t="shared" si="412"/>
        <v>-786.79864181418111</v>
      </c>
      <c r="X1008" s="135">
        <f t="shared" si="413"/>
        <v>786.79864181418111</v>
      </c>
      <c r="Y1008" s="150">
        <f t="shared" si="414"/>
        <v>1336.7296257196897</v>
      </c>
      <c r="Z1008" s="11">
        <f t="shared" si="415"/>
        <v>0</v>
      </c>
      <c r="AA1008" s="12">
        <f>1/2*'Vehicle data and specs'!$C$6*$D1008^2</f>
        <v>0</v>
      </c>
      <c r="AB1008" s="113">
        <f t="shared" si="416"/>
        <v>0</v>
      </c>
      <c r="AC1008" s="183">
        <f t="shared" si="430"/>
        <v>0.58986896320385296</v>
      </c>
      <c r="AD1008" s="42">
        <f t="shared" si="417"/>
        <v>-0.21855517828171697</v>
      </c>
      <c r="AE1008" s="42">
        <f t="shared" si="418"/>
        <v>0.21855517828171697</v>
      </c>
      <c r="AF1008" s="153">
        <f t="shared" si="431"/>
        <v>0.37131378492213596</v>
      </c>
      <c r="AG1008" s="156">
        <f t="shared" si="419"/>
        <v>629.43891345134489</v>
      </c>
      <c r="AH1008" s="157">
        <f t="shared" si="420"/>
        <v>0.17484414262537357</v>
      </c>
      <c r="AI1008" s="160">
        <f t="shared" si="421"/>
        <v>0</v>
      </c>
      <c r="AJ1008" s="13">
        <f t="shared" si="422"/>
        <v>0</v>
      </c>
      <c r="AK1008" s="13">
        <f t="shared" si="423"/>
        <v>0</v>
      </c>
      <c r="AL1008" s="161">
        <f t="shared" si="424"/>
        <v>0</v>
      </c>
    </row>
    <row r="1009" spans="1:38" x14ac:dyDescent="0.45">
      <c r="A1009" s="45" t="s">
        <v>2</v>
      </c>
      <c r="B1009" s="17">
        <v>1007</v>
      </c>
      <c r="C1009" s="53">
        <v>418</v>
      </c>
      <c r="D1009" s="59">
        <f t="shared" si="405"/>
        <v>0</v>
      </c>
      <c r="E1009" s="61">
        <v>0</v>
      </c>
      <c r="F1009" s="83">
        <f t="shared" si="425"/>
        <v>0</v>
      </c>
      <c r="G1009" s="84">
        <f t="shared" si="426"/>
        <v>0</v>
      </c>
      <c r="H1009" s="93">
        <f>SUM($D$2:$D1009)</f>
        <v>7850.4166666666733</v>
      </c>
      <c r="I1009" s="94">
        <f t="shared" si="427"/>
        <v>0</v>
      </c>
      <c r="J1009" s="100">
        <f>'Vehicle data and specs'!$C$6*$F1009</f>
        <v>0</v>
      </c>
      <c r="K1009" s="8">
        <f>'Vehicle data and specs'!$C$6*9.81*'Vehicle data and specs'!$C$17</f>
        <v>82.99260000000001</v>
      </c>
      <c r="L1009" s="10">
        <f>(1/2)*'Vehicle data and specs'!$C$20*'Vehicle data and specs'!$C$11*'Vehicle data and specs'!$C$13*$D1009^2</f>
        <v>0</v>
      </c>
      <c r="M1009" s="101">
        <f t="shared" si="406"/>
        <v>82.99260000000001</v>
      </c>
      <c r="N1009" s="111">
        <f t="shared" si="407"/>
        <v>0</v>
      </c>
      <c r="O1009" s="120">
        <f t="shared" si="408"/>
        <v>0</v>
      </c>
      <c r="P1009" s="11">
        <f>SUM($O$2:$O1009)</f>
        <v>2123528.2675338709</v>
      </c>
      <c r="Q1009" s="121">
        <f t="shared" si="409"/>
        <v>2123.5282675338708</v>
      </c>
      <c r="R1009" s="133">
        <f t="shared" si="410"/>
        <v>0</v>
      </c>
      <c r="S1009" s="35">
        <f t="shared" si="428"/>
        <v>0</v>
      </c>
      <c r="T1009" s="35">
        <f t="shared" si="429"/>
        <v>0</v>
      </c>
      <c r="U1009" s="134">
        <f>SUM($R$2:$R1009)</f>
        <v>-786798.64181418112</v>
      </c>
      <c r="V1009" s="134">
        <f t="shared" si="411"/>
        <v>786798.64181418112</v>
      </c>
      <c r="W1009" s="35">
        <f t="shared" si="412"/>
        <v>-786.79864181418111</v>
      </c>
      <c r="X1009" s="135">
        <f t="shared" si="413"/>
        <v>786.79864181418111</v>
      </c>
      <c r="Y1009" s="150">
        <f t="shared" si="414"/>
        <v>1336.7296257196897</v>
      </c>
      <c r="Z1009" s="11">
        <f t="shared" si="415"/>
        <v>0</v>
      </c>
      <c r="AA1009" s="12">
        <f>1/2*'Vehicle data and specs'!$C$6*$D1009^2</f>
        <v>0</v>
      </c>
      <c r="AB1009" s="113">
        <f t="shared" si="416"/>
        <v>0</v>
      </c>
      <c r="AC1009" s="183">
        <f t="shared" si="430"/>
        <v>0.58986896320385296</v>
      </c>
      <c r="AD1009" s="42">
        <f t="shared" si="417"/>
        <v>-0.21855517828171697</v>
      </c>
      <c r="AE1009" s="42">
        <f t="shared" si="418"/>
        <v>0.21855517828171697</v>
      </c>
      <c r="AF1009" s="153">
        <f t="shared" si="431"/>
        <v>0.37131378492213596</v>
      </c>
      <c r="AG1009" s="156">
        <f t="shared" si="419"/>
        <v>629.43891345134489</v>
      </c>
      <c r="AH1009" s="157">
        <f t="shared" si="420"/>
        <v>0.17484414262537357</v>
      </c>
      <c r="AI1009" s="160">
        <f t="shared" si="421"/>
        <v>0</v>
      </c>
      <c r="AJ1009" s="13">
        <f t="shared" si="422"/>
        <v>0</v>
      </c>
      <c r="AK1009" s="13">
        <f t="shared" si="423"/>
        <v>0</v>
      </c>
      <c r="AL1009" s="161">
        <f t="shared" si="424"/>
        <v>0</v>
      </c>
    </row>
    <row r="1010" spans="1:38" x14ac:dyDescent="0.45">
      <c r="A1010" s="45" t="s">
        <v>2</v>
      </c>
      <c r="B1010" s="17">
        <v>1008</v>
      </c>
      <c r="C1010" s="53">
        <v>419</v>
      </c>
      <c r="D1010" s="59">
        <f t="shared" si="405"/>
        <v>0</v>
      </c>
      <c r="E1010" s="61">
        <v>0</v>
      </c>
      <c r="F1010" s="83">
        <f t="shared" si="425"/>
        <v>0</v>
      </c>
      <c r="G1010" s="84">
        <f t="shared" si="426"/>
        <v>0</v>
      </c>
      <c r="H1010" s="93">
        <f>SUM($D$2:$D1010)</f>
        <v>7850.4166666666733</v>
      </c>
      <c r="I1010" s="94">
        <f t="shared" si="427"/>
        <v>0</v>
      </c>
      <c r="J1010" s="100">
        <f>'Vehicle data and specs'!$C$6*$F1010</f>
        <v>0</v>
      </c>
      <c r="K1010" s="8">
        <f>'Vehicle data and specs'!$C$6*9.81*'Vehicle data and specs'!$C$17</f>
        <v>82.99260000000001</v>
      </c>
      <c r="L1010" s="10">
        <f>(1/2)*'Vehicle data and specs'!$C$20*'Vehicle data and specs'!$C$11*'Vehicle data and specs'!$C$13*$D1010^2</f>
        <v>0</v>
      </c>
      <c r="M1010" s="101">
        <f t="shared" si="406"/>
        <v>82.99260000000001</v>
      </c>
      <c r="N1010" s="111">
        <f t="shared" si="407"/>
        <v>0</v>
      </c>
      <c r="O1010" s="120">
        <f t="shared" si="408"/>
        <v>0</v>
      </c>
      <c r="P1010" s="11">
        <f>SUM($O$2:$O1010)</f>
        <v>2123528.2675338709</v>
      </c>
      <c r="Q1010" s="121">
        <f t="shared" si="409"/>
        <v>2123.5282675338708</v>
      </c>
      <c r="R1010" s="133">
        <f t="shared" si="410"/>
        <v>0</v>
      </c>
      <c r="S1010" s="35">
        <f t="shared" si="428"/>
        <v>0</v>
      </c>
      <c r="T1010" s="35">
        <f t="shared" si="429"/>
        <v>0</v>
      </c>
      <c r="U1010" s="134">
        <f>SUM($R$2:$R1010)</f>
        <v>-786798.64181418112</v>
      </c>
      <c r="V1010" s="134">
        <f t="shared" si="411"/>
        <v>786798.64181418112</v>
      </c>
      <c r="W1010" s="35">
        <f t="shared" si="412"/>
        <v>-786.79864181418111</v>
      </c>
      <c r="X1010" s="135">
        <f t="shared" si="413"/>
        <v>786.79864181418111</v>
      </c>
      <c r="Y1010" s="150">
        <f t="shared" si="414"/>
        <v>1336.7296257196897</v>
      </c>
      <c r="Z1010" s="11">
        <f t="shared" si="415"/>
        <v>0</v>
      </c>
      <c r="AA1010" s="12">
        <f>1/2*'Vehicle data and specs'!$C$6*$D1010^2</f>
        <v>0</v>
      </c>
      <c r="AB1010" s="113">
        <f t="shared" si="416"/>
        <v>0</v>
      </c>
      <c r="AC1010" s="183">
        <f t="shared" si="430"/>
        <v>0.58986896320385296</v>
      </c>
      <c r="AD1010" s="42">
        <f t="shared" si="417"/>
        <v>-0.21855517828171697</v>
      </c>
      <c r="AE1010" s="42">
        <f t="shared" si="418"/>
        <v>0.21855517828171697</v>
      </c>
      <c r="AF1010" s="153">
        <f t="shared" si="431"/>
        <v>0.37131378492213596</v>
      </c>
      <c r="AG1010" s="156">
        <f t="shared" si="419"/>
        <v>629.43891345134489</v>
      </c>
      <c r="AH1010" s="157">
        <f t="shared" si="420"/>
        <v>0.17484414262537357</v>
      </c>
      <c r="AI1010" s="160">
        <f t="shared" si="421"/>
        <v>0</v>
      </c>
      <c r="AJ1010" s="13">
        <f t="shared" si="422"/>
        <v>0</v>
      </c>
      <c r="AK1010" s="13">
        <f t="shared" si="423"/>
        <v>0</v>
      </c>
      <c r="AL1010" s="161">
        <f t="shared" si="424"/>
        <v>0</v>
      </c>
    </row>
    <row r="1011" spans="1:38" x14ac:dyDescent="0.45">
      <c r="A1011" s="45" t="s">
        <v>2</v>
      </c>
      <c r="B1011" s="17">
        <v>1009</v>
      </c>
      <c r="C1011" s="53">
        <v>420</v>
      </c>
      <c r="D1011" s="59">
        <f t="shared" si="405"/>
        <v>0</v>
      </c>
      <c r="E1011" s="61">
        <v>0</v>
      </c>
      <c r="F1011" s="83">
        <f t="shared" si="425"/>
        <v>0</v>
      </c>
      <c r="G1011" s="84">
        <f t="shared" si="426"/>
        <v>0</v>
      </c>
      <c r="H1011" s="93">
        <f>SUM($D$2:$D1011)</f>
        <v>7850.4166666666733</v>
      </c>
      <c r="I1011" s="94">
        <f t="shared" si="427"/>
        <v>0</v>
      </c>
      <c r="J1011" s="100">
        <f>'Vehicle data and specs'!$C$6*$F1011</f>
        <v>0</v>
      </c>
      <c r="K1011" s="8">
        <f>'Vehicle data and specs'!$C$6*9.81*'Vehicle data and specs'!$C$17</f>
        <v>82.99260000000001</v>
      </c>
      <c r="L1011" s="10">
        <f>(1/2)*'Vehicle data and specs'!$C$20*'Vehicle data and specs'!$C$11*'Vehicle data and specs'!$C$13*$D1011^2</f>
        <v>0</v>
      </c>
      <c r="M1011" s="101">
        <f t="shared" si="406"/>
        <v>82.99260000000001</v>
      </c>
      <c r="N1011" s="111">
        <f t="shared" si="407"/>
        <v>0</v>
      </c>
      <c r="O1011" s="120">
        <f t="shared" si="408"/>
        <v>0</v>
      </c>
      <c r="P1011" s="11">
        <f>SUM($O$2:$O1011)</f>
        <v>2123528.2675338709</v>
      </c>
      <c r="Q1011" s="121">
        <f t="shared" si="409"/>
        <v>2123.5282675338708</v>
      </c>
      <c r="R1011" s="133">
        <f t="shared" si="410"/>
        <v>0</v>
      </c>
      <c r="S1011" s="35">
        <f t="shared" si="428"/>
        <v>0</v>
      </c>
      <c r="T1011" s="35">
        <f t="shared" si="429"/>
        <v>0</v>
      </c>
      <c r="U1011" s="134">
        <f>SUM($R$2:$R1011)</f>
        <v>-786798.64181418112</v>
      </c>
      <c r="V1011" s="134">
        <f t="shared" si="411"/>
        <v>786798.64181418112</v>
      </c>
      <c r="W1011" s="35">
        <f t="shared" si="412"/>
        <v>-786.79864181418111</v>
      </c>
      <c r="X1011" s="135">
        <f t="shared" si="413"/>
        <v>786.79864181418111</v>
      </c>
      <c r="Y1011" s="150">
        <f t="shared" si="414"/>
        <v>1336.7296257196897</v>
      </c>
      <c r="Z1011" s="11">
        <f t="shared" si="415"/>
        <v>0</v>
      </c>
      <c r="AA1011" s="12">
        <f>1/2*'Vehicle data and specs'!$C$6*$D1011^2</f>
        <v>0</v>
      </c>
      <c r="AB1011" s="113">
        <f t="shared" si="416"/>
        <v>0</v>
      </c>
      <c r="AC1011" s="183">
        <f t="shared" si="430"/>
        <v>0.58986896320385296</v>
      </c>
      <c r="AD1011" s="42">
        <f t="shared" si="417"/>
        <v>-0.21855517828171697</v>
      </c>
      <c r="AE1011" s="42">
        <f t="shared" si="418"/>
        <v>0.21855517828171697</v>
      </c>
      <c r="AF1011" s="153">
        <f t="shared" si="431"/>
        <v>0.37131378492213596</v>
      </c>
      <c r="AG1011" s="156">
        <f t="shared" si="419"/>
        <v>629.43891345134489</v>
      </c>
      <c r="AH1011" s="157">
        <f t="shared" si="420"/>
        <v>0.17484414262537357</v>
      </c>
      <c r="AI1011" s="160">
        <f t="shared" si="421"/>
        <v>0</v>
      </c>
      <c r="AJ1011" s="13">
        <f t="shared" si="422"/>
        <v>0</v>
      </c>
      <c r="AK1011" s="13">
        <f t="shared" si="423"/>
        <v>0</v>
      </c>
      <c r="AL1011" s="161">
        <f t="shared" si="424"/>
        <v>0</v>
      </c>
    </row>
    <row r="1012" spans="1:38" x14ac:dyDescent="0.45">
      <c r="A1012" s="45" t="s">
        <v>2</v>
      </c>
      <c r="B1012" s="17">
        <v>1010</v>
      </c>
      <c r="C1012" s="53">
        <v>421</v>
      </c>
      <c r="D1012" s="59">
        <f t="shared" si="405"/>
        <v>0</v>
      </c>
      <c r="E1012" s="61">
        <v>0</v>
      </c>
      <c r="F1012" s="83">
        <f t="shared" si="425"/>
        <v>0</v>
      </c>
      <c r="G1012" s="84">
        <f t="shared" si="426"/>
        <v>0</v>
      </c>
      <c r="H1012" s="93">
        <f>SUM($D$2:$D1012)</f>
        <v>7850.4166666666733</v>
      </c>
      <c r="I1012" s="94">
        <f t="shared" si="427"/>
        <v>0</v>
      </c>
      <c r="J1012" s="100">
        <f>'Vehicle data and specs'!$C$6*$F1012</f>
        <v>0</v>
      </c>
      <c r="K1012" s="8">
        <f>'Vehicle data and specs'!$C$6*9.81*'Vehicle data and specs'!$C$17</f>
        <v>82.99260000000001</v>
      </c>
      <c r="L1012" s="10">
        <f>(1/2)*'Vehicle data and specs'!$C$20*'Vehicle data and specs'!$C$11*'Vehicle data and specs'!$C$13*$D1012^2</f>
        <v>0</v>
      </c>
      <c r="M1012" s="101">
        <f t="shared" si="406"/>
        <v>82.99260000000001</v>
      </c>
      <c r="N1012" s="111">
        <f t="shared" si="407"/>
        <v>0</v>
      </c>
      <c r="O1012" s="120">
        <f t="shared" si="408"/>
        <v>0</v>
      </c>
      <c r="P1012" s="11">
        <f>SUM($O$2:$O1012)</f>
        <v>2123528.2675338709</v>
      </c>
      <c r="Q1012" s="121">
        <f t="shared" si="409"/>
        <v>2123.5282675338708</v>
      </c>
      <c r="R1012" s="133">
        <f t="shared" si="410"/>
        <v>0</v>
      </c>
      <c r="S1012" s="35">
        <f t="shared" si="428"/>
        <v>0</v>
      </c>
      <c r="T1012" s="35">
        <f t="shared" si="429"/>
        <v>0</v>
      </c>
      <c r="U1012" s="134">
        <f>SUM($R$2:$R1012)</f>
        <v>-786798.64181418112</v>
      </c>
      <c r="V1012" s="134">
        <f t="shared" si="411"/>
        <v>786798.64181418112</v>
      </c>
      <c r="W1012" s="35">
        <f t="shared" si="412"/>
        <v>-786.79864181418111</v>
      </c>
      <c r="X1012" s="135">
        <f t="shared" si="413"/>
        <v>786.79864181418111</v>
      </c>
      <c r="Y1012" s="150">
        <f t="shared" si="414"/>
        <v>1336.7296257196897</v>
      </c>
      <c r="Z1012" s="11">
        <f t="shared" si="415"/>
        <v>0</v>
      </c>
      <c r="AA1012" s="12">
        <f>1/2*'Vehicle data and specs'!$C$6*$D1012^2</f>
        <v>0</v>
      </c>
      <c r="AB1012" s="113">
        <f t="shared" si="416"/>
        <v>0</v>
      </c>
      <c r="AC1012" s="183">
        <f t="shared" si="430"/>
        <v>0.58986896320385296</v>
      </c>
      <c r="AD1012" s="42">
        <f t="shared" si="417"/>
        <v>-0.21855517828171697</v>
      </c>
      <c r="AE1012" s="42">
        <f t="shared" si="418"/>
        <v>0.21855517828171697</v>
      </c>
      <c r="AF1012" s="153">
        <f t="shared" si="431"/>
        <v>0.37131378492213596</v>
      </c>
      <c r="AG1012" s="156">
        <f t="shared" si="419"/>
        <v>629.43891345134489</v>
      </c>
      <c r="AH1012" s="157">
        <f t="shared" si="420"/>
        <v>0.17484414262537357</v>
      </c>
      <c r="AI1012" s="160">
        <f t="shared" si="421"/>
        <v>0</v>
      </c>
      <c r="AJ1012" s="13">
        <f t="shared" si="422"/>
        <v>0</v>
      </c>
      <c r="AK1012" s="13">
        <f t="shared" si="423"/>
        <v>0</v>
      </c>
      <c r="AL1012" s="161">
        <f t="shared" si="424"/>
        <v>0</v>
      </c>
    </row>
    <row r="1013" spans="1:38" x14ac:dyDescent="0.45">
      <c r="A1013" s="45" t="s">
        <v>2</v>
      </c>
      <c r="B1013" s="17">
        <v>1011</v>
      </c>
      <c r="C1013" s="53">
        <v>422</v>
      </c>
      <c r="D1013" s="59">
        <f t="shared" si="405"/>
        <v>0</v>
      </c>
      <c r="E1013" s="61">
        <v>0</v>
      </c>
      <c r="F1013" s="83">
        <f t="shared" si="425"/>
        <v>0</v>
      </c>
      <c r="G1013" s="84">
        <f t="shared" si="426"/>
        <v>0</v>
      </c>
      <c r="H1013" s="93">
        <f>SUM($D$2:$D1013)</f>
        <v>7850.4166666666733</v>
      </c>
      <c r="I1013" s="94">
        <f t="shared" si="427"/>
        <v>0</v>
      </c>
      <c r="J1013" s="100">
        <f>'Vehicle data and specs'!$C$6*$F1013</f>
        <v>0</v>
      </c>
      <c r="K1013" s="8">
        <f>'Vehicle data and specs'!$C$6*9.81*'Vehicle data and specs'!$C$17</f>
        <v>82.99260000000001</v>
      </c>
      <c r="L1013" s="10">
        <f>(1/2)*'Vehicle data and specs'!$C$20*'Vehicle data and specs'!$C$11*'Vehicle data and specs'!$C$13*$D1013^2</f>
        <v>0</v>
      </c>
      <c r="M1013" s="101">
        <f t="shared" si="406"/>
        <v>82.99260000000001</v>
      </c>
      <c r="N1013" s="111">
        <f t="shared" si="407"/>
        <v>0</v>
      </c>
      <c r="O1013" s="120">
        <f t="shared" si="408"/>
        <v>0</v>
      </c>
      <c r="P1013" s="11">
        <f>SUM($O$2:$O1013)</f>
        <v>2123528.2675338709</v>
      </c>
      <c r="Q1013" s="121">
        <f t="shared" si="409"/>
        <v>2123.5282675338708</v>
      </c>
      <c r="R1013" s="133">
        <f t="shared" si="410"/>
        <v>0</v>
      </c>
      <c r="S1013" s="35">
        <f t="shared" si="428"/>
        <v>0</v>
      </c>
      <c r="T1013" s="35">
        <f t="shared" si="429"/>
        <v>0</v>
      </c>
      <c r="U1013" s="134">
        <f>SUM($R$2:$R1013)</f>
        <v>-786798.64181418112</v>
      </c>
      <c r="V1013" s="134">
        <f t="shared" si="411"/>
        <v>786798.64181418112</v>
      </c>
      <c r="W1013" s="35">
        <f t="shared" si="412"/>
        <v>-786.79864181418111</v>
      </c>
      <c r="X1013" s="135">
        <f t="shared" si="413"/>
        <v>786.79864181418111</v>
      </c>
      <c r="Y1013" s="150">
        <f t="shared" si="414"/>
        <v>1336.7296257196897</v>
      </c>
      <c r="Z1013" s="11">
        <f t="shared" si="415"/>
        <v>0</v>
      </c>
      <c r="AA1013" s="12">
        <f>1/2*'Vehicle data and specs'!$C$6*$D1013^2</f>
        <v>0</v>
      </c>
      <c r="AB1013" s="113">
        <f t="shared" si="416"/>
        <v>0</v>
      </c>
      <c r="AC1013" s="183">
        <f t="shared" si="430"/>
        <v>0.58986896320385296</v>
      </c>
      <c r="AD1013" s="42">
        <f t="shared" si="417"/>
        <v>-0.21855517828171697</v>
      </c>
      <c r="AE1013" s="42">
        <f t="shared" si="418"/>
        <v>0.21855517828171697</v>
      </c>
      <c r="AF1013" s="153">
        <f t="shared" si="431"/>
        <v>0.37131378492213596</v>
      </c>
      <c r="AG1013" s="156">
        <f t="shared" si="419"/>
        <v>629.43891345134489</v>
      </c>
      <c r="AH1013" s="157">
        <f t="shared" si="420"/>
        <v>0.17484414262537357</v>
      </c>
      <c r="AI1013" s="160">
        <f t="shared" si="421"/>
        <v>0</v>
      </c>
      <c r="AJ1013" s="13">
        <f t="shared" si="422"/>
        <v>0</v>
      </c>
      <c r="AK1013" s="13">
        <f t="shared" si="423"/>
        <v>0</v>
      </c>
      <c r="AL1013" s="161">
        <f t="shared" si="424"/>
        <v>0</v>
      </c>
    </row>
    <row r="1014" spans="1:38" x14ac:dyDescent="0.45">
      <c r="A1014" s="45" t="s">
        <v>2</v>
      </c>
      <c r="B1014" s="17">
        <v>1012</v>
      </c>
      <c r="C1014" s="53">
        <v>423</v>
      </c>
      <c r="D1014" s="59">
        <f t="shared" si="405"/>
        <v>0</v>
      </c>
      <c r="E1014" s="61">
        <v>0</v>
      </c>
      <c r="F1014" s="83">
        <f t="shared" si="425"/>
        <v>0</v>
      </c>
      <c r="G1014" s="84">
        <f t="shared" si="426"/>
        <v>0</v>
      </c>
      <c r="H1014" s="93">
        <f>SUM($D$2:$D1014)</f>
        <v>7850.4166666666733</v>
      </c>
      <c r="I1014" s="94">
        <f t="shared" si="427"/>
        <v>0</v>
      </c>
      <c r="J1014" s="100">
        <f>'Vehicle data and specs'!$C$6*$F1014</f>
        <v>0</v>
      </c>
      <c r="K1014" s="8">
        <f>'Vehicle data and specs'!$C$6*9.81*'Vehicle data and specs'!$C$17</f>
        <v>82.99260000000001</v>
      </c>
      <c r="L1014" s="10">
        <f>(1/2)*'Vehicle data and specs'!$C$20*'Vehicle data and specs'!$C$11*'Vehicle data and specs'!$C$13*$D1014^2</f>
        <v>0</v>
      </c>
      <c r="M1014" s="101">
        <f t="shared" si="406"/>
        <v>82.99260000000001</v>
      </c>
      <c r="N1014" s="111">
        <f t="shared" si="407"/>
        <v>0</v>
      </c>
      <c r="O1014" s="120">
        <f t="shared" si="408"/>
        <v>0</v>
      </c>
      <c r="P1014" s="11">
        <f>SUM($O$2:$O1014)</f>
        <v>2123528.2675338709</v>
      </c>
      <c r="Q1014" s="121">
        <f t="shared" si="409"/>
        <v>2123.5282675338708</v>
      </c>
      <c r="R1014" s="133">
        <f t="shared" si="410"/>
        <v>0</v>
      </c>
      <c r="S1014" s="35">
        <f t="shared" si="428"/>
        <v>0</v>
      </c>
      <c r="T1014" s="35">
        <f t="shared" si="429"/>
        <v>0</v>
      </c>
      <c r="U1014" s="134">
        <f>SUM($R$2:$R1014)</f>
        <v>-786798.64181418112</v>
      </c>
      <c r="V1014" s="134">
        <f t="shared" si="411"/>
        <v>786798.64181418112</v>
      </c>
      <c r="W1014" s="35">
        <f t="shared" si="412"/>
        <v>-786.79864181418111</v>
      </c>
      <c r="X1014" s="135">
        <f t="shared" si="413"/>
        <v>786.79864181418111</v>
      </c>
      <c r="Y1014" s="150">
        <f t="shared" si="414"/>
        <v>1336.7296257196897</v>
      </c>
      <c r="Z1014" s="11">
        <f t="shared" si="415"/>
        <v>0</v>
      </c>
      <c r="AA1014" s="12">
        <f>1/2*'Vehicle data and specs'!$C$6*$D1014^2</f>
        <v>0</v>
      </c>
      <c r="AB1014" s="113">
        <f t="shared" si="416"/>
        <v>0</v>
      </c>
      <c r="AC1014" s="183">
        <f t="shared" si="430"/>
        <v>0.58986896320385296</v>
      </c>
      <c r="AD1014" s="42">
        <f t="shared" si="417"/>
        <v>-0.21855517828171697</v>
      </c>
      <c r="AE1014" s="42">
        <f t="shared" si="418"/>
        <v>0.21855517828171697</v>
      </c>
      <c r="AF1014" s="153">
        <f t="shared" si="431"/>
        <v>0.37131378492213596</v>
      </c>
      <c r="AG1014" s="156">
        <f t="shared" si="419"/>
        <v>629.43891345134489</v>
      </c>
      <c r="AH1014" s="157">
        <f t="shared" si="420"/>
        <v>0.17484414262537357</v>
      </c>
      <c r="AI1014" s="160">
        <f t="shared" si="421"/>
        <v>0</v>
      </c>
      <c r="AJ1014" s="13">
        <f t="shared" si="422"/>
        <v>0</v>
      </c>
      <c r="AK1014" s="13">
        <f t="shared" si="423"/>
        <v>0</v>
      </c>
      <c r="AL1014" s="161">
        <f t="shared" si="424"/>
        <v>0</v>
      </c>
    </row>
    <row r="1015" spans="1:38" x14ac:dyDescent="0.45">
      <c r="A1015" s="45" t="s">
        <v>2</v>
      </c>
      <c r="B1015" s="17">
        <v>1013</v>
      </c>
      <c r="C1015" s="53">
        <v>424</v>
      </c>
      <c r="D1015" s="59">
        <f t="shared" si="405"/>
        <v>0</v>
      </c>
      <c r="E1015" s="61">
        <v>0</v>
      </c>
      <c r="F1015" s="83">
        <f t="shared" si="425"/>
        <v>0</v>
      </c>
      <c r="G1015" s="84">
        <f t="shared" si="426"/>
        <v>0</v>
      </c>
      <c r="H1015" s="93">
        <f>SUM($D$2:$D1015)</f>
        <v>7850.4166666666733</v>
      </c>
      <c r="I1015" s="94">
        <f t="shared" si="427"/>
        <v>0</v>
      </c>
      <c r="J1015" s="100">
        <f>'Vehicle data and specs'!$C$6*$F1015</f>
        <v>0</v>
      </c>
      <c r="K1015" s="8">
        <f>'Vehicle data and specs'!$C$6*9.81*'Vehicle data and specs'!$C$17</f>
        <v>82.99260000000001</v>
      </c>
      <c r="L1015" s="10">
        <f>(1/2)*'Vehicle data and specs'!$C$20*'Vehicle data and specs'!$C$11*'Vehicle data and specs'!$C$13*$D1015^2</f>
        <v>0</v>
      </c>
      <c r="M1015" s="101">
        <f t="shared" si="406"/>
        <v>82.99260000000001</v>
      </c>
      <c r="N1015" s="111">
        <f t="shared" si="407"/>
        <v>0</v>
      </c>
      <c r="O1015" s="120">
        <f t="shared" si="408"/>
        <v>0</v>
      </c>
      <c r="P1015" s="11">
        <f>SUM($O$2:$O1015)</f>
        <v>2123528.2675338709</v>
      </c>
      <c r="Q1015" s="121">
        <f t="shared" si="409"/>
        <v>2123.5282675338708</v>
      </c>
      <c r="R1015" s="133">
        <f t="shared" si="410"/>
        <v>0</v>
      </c>
      <c r="S1015" s="35">
        <f t="shared" si="428"/>
        <v>0</v>
      </c>
      <c r="T1015" s="35">
        <f t="shared" si="429"/>
        <v>0</v>
      </c>
      <c r="U1015" s="134">
        <f>SUM($R$2:$R1015)</f>
        <v>-786798.64181418112</v>
      </c>
      <c r="V1015" s="134">
        <f t="shared" si="411"/>
        <v>786798.64181418112</v>
      </c>
      <c r="W1015" s="35">
        <f t="shared" si="412"/>
        <v>-786.79864181418111</v>
      </c>
      <c r="X1015" s="135">
        <f t="shared" si="413"/>
        <v>786.79864181418111</v>
      </c>
      <c r="Y1015" s="150">
        <f t="shared" si="414"/>
        <v>1336.7296257196897</v>
      </c>
      <c r="Z1015" s="11">
        <f t="shared" si="415"/>
        <v>0</v>
      </c>
      <c r="AA1015" s="12">
        <f>1/2*'Vehicle data and specs'!$C$6*$D1015^2</f>
        <v>0</v>
      </c>
      <c r="AB1015" s="113">
        <f t="shared" si="416"/>
        <v>0</v>
      </c>
      <c r="AC1015" s="183">
        <f t="shared" si="430"/>
        <v>0.58986896320385296</v>
      </c>
      <c r="AD1015" s="42">
        <f t="shared" si="417"/>
        <v>-0.21855517828171697</v>
      </c>
      <c r="AE1015" s="42">
        <f t="shared" si="418"/>
        <v>0.21855517828171697</v>
      </c>
      <c r="AF1015" s="153">
        <f t="shared" si="431"/>
        <v>0.37131378492213596</v>
      </c>
      <c r="AG1015" s="156">
        <f t="shared" si="419"/>
        <v>629.43891345134489</v>
      </c>
      <c r="AH1015" s="157">
        <f t="shared" si="420"/>
        <v>0.17484414262537357</v>
      </c>
      <c r="AI1015" s="160">
        <f t="shared" si="421"/>
        <v>0</v>
      </c>
      <c r="AJ1015" s="13">
        <f t="shared" si="422"/>
        <v>0</v>
      </c>
      <c r="AK1015" s="13">
        <f t="shared" si="423"/>
        <v>0</v>
      </c>
      <c r="AL1015" s="161">
        <f t="shared" si="424"/>
        <v>0</v>
      </c>
    </row>
    <row r="1016" spans="1:38" x14ac:dyDescent="0.45">
      <c r="A1016" s="45" t="s">
        <v>2</v>
      </c>
      <c r="B1016" s="17">
        <v>1014</v>
      </c>
      <c r="C1016" s="53">
        <v>425</v>
      </c>
      <c r="D1016" s="59">
        <f t="shared" si="405"/>
        <v>0</v>
      </c>
      <c r="E1016" s="61">
        <v>0</v>
      </c>
      <c r="F1016" s="83">
        <f t="shared" si="425"/>
        <v>0</v>
      </c>
      <c r="G1016" s="84">
        <f t="shared" si="426"/>
        <v>0</v>
      </c>
      <c r="H1016" s="93">
        <f>SUM($D$2:$D1016)</f>
        <v>7850.4166666666733</v>
      </c>
      <c r="I1016" s="94">
        <f t="shared" si="427"/>
        <v>0</v>
      </c>
      <c r="J1016" s="100">
        <f>'Vehicle data and specs'!$C$6*$F1016</f>
        <v>0</v>
      </c>
      <c r="K1016" s="8">
        <f>'Vehicle data and specs'!$C$6*9.81*'Vehicle data and specs'!$C$17</f>
        <v>82.99260000000001</v>
      </c>
      <c r="L1016" s="10">
        <f>(1/2)*'Vehicle data and specs'!$C$20*'Vehicle data and specs'!$C$11*'Vehicle data and specs'!$C$13*$D1016^2</f>
        <v>0</v>
      </c>
      <c r="M1016" s="101">
        <f t="shared" si="406"/>
        <v>82.99260000000001</v>
      </c>
      <c r="N1016" s="111">
        <f t="shared" si="407"/>
        <v>0</v>
      </c>
      <c r="O1016" s="120">
        <f t="shared" si="408"/>
        <v>0</v>
      </c>
      <c r="P1016" s="11">
        <f>SUM($O$2:$O1016)</f>
        <v>2123528.2675338709</v>
      </c>
      <c r="Q1016" s="121">
        <f t="shared" si="409"/>
        <v>2123.5282675338708</v>
      </c>
      <c r="R1016" s="133">
        <f t="shared" si="410"/>
        <v>0</v>
      </c>
      <c r="S1016" s="35">
        <f t="shared" si="428"/>
        <v>0</v>
      </c>
      <c r="T1016" s="35">
        <f t="shared" si="429"/>
        <v>0</v>
      </c>
      <c r="U1016" s="134">
        <f>SUM($R$2:$R1016)</f>
        <v>-786798.64181418112</v>
      </c>
      <c r="V1016" s="134">
        <f t="shared" si="411"/>
        <v>786798.64181418112</v>
      </c>
      <c r="W1016" s="35">
        <f t="shared" si="412"/>
        <v>-786.79864181418111</v>
      </c>
      <c r="X1016" s="135">
        <f t="shared" si="413"/>
        <v>786.79864181418111</v>
      </c>
      <c r="Y1016" s="150">
        <f t="shared" si="414"/>
        <v>1336.7296257196897</v>
      </c>
      <c r="Z1016" s="11">
        <f t="shared" si="415"/>
        <v>0</v>
      </c>
      <c r="AA1016" s="12">
        <f>1/2*'Vehicle data and specs'!$C$6*$D1016^2</f>
        <v>0</v>
      </c>
      <c r="AB1016" s="113">
        <f t="shared" si="416"/>
        <v>0</v>
      </c>
      <c r="AC1016" s="183">
        <f t="shared" si="430"/>
        <v>0.58986896320385296</v>
      </c>
      <c r="AD1016" s="42">
        <f t="shared" si="417"/>
        <v>-0.21855517828171697</v>
      </c>
      <c r="AE1016" s="42">
        <f t="shared" si="418"/>
        <v>0.21855517828171697</v>
      </c>
      <c r="AF1016" s="153">
        <f t="shared" si="431"/>
        <v>0.37131378492213596</v>
      </c>
      <c r="AG1016" s="156">
        <f t="shared" si="419"/>
        <v>629.43891345134489</v>
      </c>
      <c r="AH1016" s="157">
        <f t="shared" si="420"/>
        <v>0.17484414262537357</v>
      </c>
      <c r="AI1016" s="160">
        <f t="shared" si="421"/>
        <v>0</v>
      </c>
      <c r="AJ1016" s="13">
        <f t="shared" si="422"/>
        <v>0</v>
      </c>
      <c r="AK1016" s="13">
        <f t="shared" si="423"/>
        <v>0</v>
      </c>
      <c r="AL1016" s="161">
        <f t="shared" si="424"/>
        <v>0</v>
      </c>
    </row>
    <row r="1017" spans="1:38" x14ac:dyDescent="0.45">
      <c r="A1017" s="45" t="s">
        <v>2</v>
      </c>
      <c r="B1017" s="17">
        <v>1015</v>
      </c>
      <c r="C1017" s="53">
        <v>426</v>
      </c>
      <c r="D1017" s="59">
        <f t="shared" si="405"/>
        <v>0</v>
      </c>
      <c r="E1017" s="61">
        <v>0</v>
      </c>
      <c r="F1017" s="83">
        <f t="shared" si="425"/>
        <v>0</v>
      </c>
      <c r="G1017" s="84">
        <f t="shared" si="426"/>
        <v>0</v>
      </c>
      <c r="H1017" s="93">
        <f>SUM($D$2:$D1017)</f>
        <v>7850.4166666666733</v>
      </c>
      <c r="I1017" s="94">
        <f t="shared" si="427"/>
        <v>0</v>
      </c>
      <c r="J1017" s="100">
        <f>'Vehicle data and specs'!$C$6*$F1017</f>
        <v>0</v>
      </c>
      <c r="K1017" s="8">
        <f>'Vehicle data and specs'!$C$6*9.81*'Vehicle data and specs'!$C$17</f>
        <v>82.99260000000001</v>
      </c>
      <c r="L1017" s="10">
        <f>(1/2)*'Vehicle data and specs'!$C$20*'Vehicle data and specs'!$C$11*'Vehicle data and specs'!$C$13*$D1017^2</f>
        <v>0</v>
      </c>
      <c r="M1017" s="101">
        <f t="shared" si="406"/>
        <v>82.99260000000001</v>
      </c>
      <c r="N1017" s="111">
        <f t="shared" si="407"/>
        <v>0</v>
      </c>
      <c r="O1017" s="120">
        <f t="shared" si="408"/>
        <v>0</v>
      </c>
      <c r="P1017" s="11">
        <f>SUM($O$2:$O1017)</f>
        <v>2123528.2675338709</v>
      </c>
      <c r="Q1017" s="121">
        <f t="shared" si="409"/>
        <v>2123.5282675338708</v>
      </c>
      <c r="R1017" s="133">
        <f t="shared" si="410"/>
        <v>0</v>
      </c>
      <c r="S1017" s="35">
        <f t="shared" si="428"/>
        <v>0</v>
      </c>
      <c r="T1017" s="35">
        <f t="shared" si="429"/>
        <v>0</v>
      </c>
      <c r="U1017" s="134">
        <f>SUM($R$2:$R1017)</f>
        <v>-786798.64181418112</v>
      </c>
      <c r="V1017" s="134">
        <f t="shared" si="411"/>
        <v>786798.64181418112</v>
      </c>
      <c r="W1017" s="35">
        <f t="shared" si="412"/>
        <v>-786.79864181418111</v>
      </c>
      <c r="X1017" s="135">
        <f t="shared" si="413"/>
        <v>786.79864181418111</v>
      </c>
      <c r="Y1017" s="150">
        <f t="shared" si="414"/>
        <v>1336.7296257196897</v>
      </c>
      <c r="Z1017" s="11">
        <f t="shared" si="415"/>
        <v>0</v>
      </c>
      <c r="AA1017" s="12">
        <f>1/2*'Vehicle data and specs'!$C$6*$D1017^2</f>
        <v>0</v>
      </c>
      <c r="AB1017" s="113">
        <f t="shared" si="416"/>
        <v>0</v>
      </c>
      <c r="AC1017" s="183">
        <f t="shared" si="430"/>
        <v>0.58986896320385296</v>
      </c>
      <c r="AD1017" s="42">
        <f t="shared" si="417"/>
        <v>-0.21855517828171697</v>
      </c>
      <c r="AE1017" s="42">
        <f t="shared" si="418"/>
        <v>0.21855517828171697</v>
      </c>
      <c r="AF1017" s="153">
        <f t="shared" si="431"/>
        <v>0.37131378492213596</v>
      </c>
      <c r="AG1017" s="156">
        <f t="shared" si="419"/>
        <v>629.43891345134489</v>
      </c>
      <c r="AH1017" s="157">
        <f t="shared" si="420"/>
        <v>0.17484414262537357</v>
      </c>
      <c r="AI1017" s="160">
        <f t="shared" si="421"/>
        <v>0</v>
      </c>
      <c r="AJ1017" s="13">
        <f t="shared" si="422"/>
        <v>0</v>
      </c>
      <c r="AK1017" s="13">
        <f t="shared" si="423"/>
        <v>0</v>
      </c>
      <c r="AL1017" s="161">
        <f t="shared" si="424"/>
        <v>0</v>
      </c>
    </row>
    <row r="1018" spans="1:38" x14ac:dyDescent="0.45">
      <c r="A1018" s="45" t="s">
        <v>2</v>
      </c>
      <c r="B1018" s="17">
        <v>1016</v>
      </c>
      <c r="C1018" s="53">
        <v>427</v>
      </c>
      <c r="D1018" s="59">
        <f t="shared" si="405"/>
        <v>0</v>
      </c>
      <c r="E1018" s="61">
        <v>0</v>
      </c>
      <c r="F1018" s="83">
        <f t="shared" si="425"/>
        <v>0</v>
      </c>
      <c r="G1018" s="84">
        <f t="shared" si="426"/>
        <v>0</v>
      </c>
      <c r="H1018" s="93">
        <f>SUM($D$2:$D1018)</f>
        <v>7850.4166666666733</v>
      </c>
      <c r="I1018" s="94">
        <f t="shared" si="427"/>
        <v>0</v>
      </c>
      <c r="J1018" s="100">
        <f>'Vehicle data and specs'!$C$6*$F1018</f>
        <v>0</v>
      </c>
      <c r="K1018" s="8">
        <f>'Vehicle data and specs'!$C$6*9.81*'Vehicle data and specs'!$C$17</f>
        <v>82.99260000000001</v>
      </c>
      <c r="L1018" s="10">
        <f>(1/2)*'Vehicle data and specs'!$C$20*'Vehicle data and specs'!$C$11*'Vehicle data and specs'!$C$13*$D1018^2</f>
        <v>0</v>
      </c>
      <c r="M1018" s="101">
        <f t="shared" si="406"/>
        <v>82.99260000000001</v>
      </c>
      <c r="N1018" s="111">
        <f t="shared" si="407"/>
        <v>0</v>
      </c>
      <c r="O1018" s="120">
        <f t="shared" si="408"/>
        <v>0</v>
      </c>
      <c r="P1018" s="11">
        <f>SUM($O$2:$O1018)</f>
        <v>2123528.2675338709</v>
      </c>
      <c r="Q1018" s="121">
        <f t="shared" si="409"/>
        <v>2123.5282675338708</v>
      </c>
      <c r="R1018" s="133">
        <f t="shared" si="410"/>
        <v>0</v>
      </c>
      <c r="S1018" s="35">
        <f t="shared" si="428"/>
        <v>0</v>
      </c>
      <c r="T1018" s="35">
        <f t="shared" si="429"/>
        <v>0</v>
      </c>
      <c r="U1018" s="134">
        <f>SUM($R$2:$R1018)</f>
        <v>-786798.64181418112</v>
      </c>
      <c r="V1018" s="134">
        <f t="shared" si="411"/>
        <v>786798.64181418112</v>
      </c>
      <c r="W1018" s="35">
        <f t="shared" si="412"/>
        <v>-786.79864181418111</v>
      </c>
      <c r="X1018" s="135">
        <f t="shared" si="413"/>
        <v>786.79864181418111</v>
      </c>
      <c r="Y1018" s="150">
        <f t="shared" si="414"/>
        <v>1336.7296257196897</v>
      </c>
      <c r="Z1018" s="11">
        <f t="shared" si="415"/>
        <v>0</v>
      </c>
      <c r="AA1018" s="12">
        <f>1/2*'Vehicle data and specs'!$C$6*$D1018^2</f>
        <v>0</v>
      </c>
      <c r="AB1018" s="113">
        <f t="shared" si="416"/>
        <v>0</v>
      </c>
      <c r="AC1018" s="183">
        <f t="shared" si="430"/>
        <v>0.58986896320385296</v>
      </c>
      <c r="AD1018" s="42">
        <f t="shared" si="417"/>
        <v>-0.21855517828171697</v>
      </c>
      <c r="AE1018" s="42">
        <f t="shared" si="418"/>
        <v>0.21855517828171697</v>
      </c>
      <c r="AF1018" s="153">
        <f t="shared" si="431"/>
        <v>0.37131378492213596</v>
      </c>
      <c r="AG1018" s="156">
        <f t="shared" si="419"/>
        <v>629.43891345134489</v>
      </c>
      <c r="AH1018" s="157">
        <f t="shared" si="420"/>
        <v>0.17484414262537357</v>
      </c>
      <c r="AI1018" s="160">
        <f t="shared" si="421"/>
        <v>0</v>
      </c>
      <c r="AJ1018" s="13">
        <f t="shared" si="422"/>
        <v>0</v>
      </c>
      <c r="AK1018" s="13">
        <f t="shared" si="423"/>
        <v>0</v>
      </c>
      <c r="AL1018" s="161">
        <f t="shared" si="424"/>
        <v>0</v>
      </c>
    </row>
    <row r="1019" spans="1:38" x14ac:dyDescent="0.45">
      <c r="A1019" s="45" t="s">
        <v>2</v>
      </c>
      <c r="B1019" s="17">
        <v>1017</v>
      </c>
      <c r="C1019" s="53">
        <v>428</v>
      </c>
      <c r="D1019" s="59">
        <f t="shared" si="405"/>
        <v>0</v>
      </c>
      <c r="E1019" s="61">
        <v>0</v>
      </c>
      <c r="F1019" s="83">
        <f t="shared" si="425"/>
        <v>0</v>
      </c>
      <c r="G1019" s="84">
        <f t="shared" si="426"/>
        <v>0</v>
      </c>
      <c r="H1019" s="93">
        <f>SUM($D$2:$D1019)</f>
        <v>7850.4166666666733</v>
      </c>
      <c r="I1019" s="94">
        <f t="shared" si="427"/>
        <v>0</v>
      </c>
      <c r="J1019" s="100">
        <f>'Vehicle data and specs'!$C$6*$F1019</f>
        <v>0</v>
      </c>
      <c r="K1019" s="8">
        <f>'Vehicle data and specs'!$C$6*9.81*'Vehicle data and specs'!$C$17</f>
        <v>82.99260000000001</v>
      </c>
      <c r="L1019" s="10">
        <f>(1/2)*'Vehicle data and specs'!$C$20*'Vehicle data and specs'!$C$11*'Vehicle data and specs'!$C$13*$D1019^2</f>
        <v>0</v>
      </c>
      <c r="M1019" s="101">
        <f t="shared" si="406"/>
        <v>82.99260000000001</v>
      </c>
      <c r="N1019" s="111">
        <f t="shared" si="407"/>
        <v>0</v>
      </c>
      <c r="O1019" s="120">
        <f t="shared" si="408"/>
        <v>0</v>
      </c>
      <c r="P1019" s="11">
        <f>SUM($O$2:$O1019)</f>
        <v>2123528.2675338709</v>
      </c>
      <c r="Q1019" s="121">
        <f t="shared" si="409"/>
        <v>2123.5282675338708</v>
      </c>
      <c r="R1019" s="133">
        <f t="shared" si="410"/>
        <v>0</v>
      </c>
      <c r="S1019" s="35">
        <f t="shared" si="428"/>
        <v>0</v>
      </c>
      <c r="T1019" s="35">
        <f t="shared" si="429"/>
        <v>0</v>
      </c>
      <c r="U1019" s="134">
        <f>SUM($R$2:$R1019)</f>
        <v>-786798.64181418112</v>
      </c>
      <c r="V1019" s="134">
        <f t="shared" si="411"/>
        <v>786798.64181418112</v>
      </c>
      <c r="W1019" s="35">
        <f t="shared" si="412"/>
        <v>-786.79864181418111</v>
      </c>
      <c r="X1019" s="135">
        <f t="shared" si="413"/>
        <v>786.79864181418111</v>
      </c>
      <c r="Y1019" s="150">
        <f t="shared" si="414"/>
        <v>1336.7296257196897</v>
      </c>
      <c r="Z1019" s="11">
        <f t="shared" si="415"/>
        <v>0</v>
      </c>
      <c r="AA1019" s="12">
        <f>1/2*'Vehicle data and specs'!$C$6*$D1019^2</f>
        <v>0</v>
      </c>
      <c r="AB1019" s="113">
        <f t="shared" si="416"/>
        <v>0</v>
      </c>
      <c r="AC1019" s="183">
        <f t="shared" si="430"/>
        <v>0.58986896320385296</v>
      </c>
      <c r="AD1019" s="42">
        <f t="shared" si="417"/>
        <v>-0.21855517828171697</v>
      </c>
      <c r="AE1019" s="42">
        <f t="shared" si="418"/>
        <v>0.21855517828171697</v>
      </c>
      <c r="AF1019" s="153">
        <f t="shared" si="431"/>
        <v>0.37131378492213596</v>
      </c>
      <c r="AG1019" s="156">
        <f t="shared" si="419"/>
        <v>629.43891345134489</v>
      </c>
      <c r="AH1019" s="157">
        <f t="shared" si="420"/>
        <v>0.17484414262537357</v>
      </c>
      <c r="AI1019" s="160">
        <f t="shared" si="421"/>
        <v>0</v>
      </c>
      <c r="AJ1019" s="13">
        <f t="shared" si="422"/>
        <v>0</v>
      </c>
      <c r="AK1019" s="13">
        <f t="shared" si="423"/>
        <v>0</v>
      </c>
      <c r="AL1019" s="161">
        <f t="shared" si="424"/>
        <v>0</v>
      </c>
    </row>
    <row r="1020" spans="1:38" x14ac:dyDescent="0.45">
      <c r="A1020" s="45" t="s">
        <v>2</v>
      </c>
      <c r="B1020" s="17">
        <v>1018</v>
      </c>
      <c r="C1020" s="53">
        <v>429</v>
      </c>
      <c r="D1020" s="59">
        <f t="shared" si="405"/>
        <v>0</v>
      </c>
      <c r="E1020" s="61">
        <v>0</v>
      </c>
      <c r="F1020" s="83">
        <f t="shared" si="425"/>
        <v>0</v>
      </c>
      <c r="G1020" s="84">
        <f t="shared" si="426"/>
        <v>0</v>
      </c>
      <c r="H1020" s="93">
        <f>SUM($D$2:$D1020)</f>
        <v>7850.4166666666733</v>
      </c>
      <c r="I1020" s="94">
        <f t="shared" si="427"/>
        <v>0</v>
      </c>
      <c r="J1020" s="100">
        <f>'Vehicle data and specs'!$C$6*$F1020</f>
        <v>0</v>
      </c>
      <c r="K1020" s="8">
        <f>'Vehicle data and specs'!$C$6*9.81*'Vehicle data and specs'!$C$17</f>
        <v>82.99260000000001</v>
      </c>
      <c r="L1020" s="10">
        <f>(1/2)*'Vehicle data and specs'!$C$20*'Vehicle data and specs'!$C$11*'Vehicle data and specs'!$C$13*$D1020^2</f>
        <v>0</v>
      </c>
      <c r="M1020" s="101">
        <f t="shared" si="406"/>
        <v>82.99260000000001</v>
      </c>
      <c r="N1020" s="111">
        <f t="shared" si="407"/>
        <v>0</v>
      </c>
      <c r="O1020" s="120">
        <f t="shared" si="408"/>
        <v>0</v>
      </c>
      <c r="P1020" s="11">
        <f>SUM($O$2:$O1020)</f>
        <v>2123528.2675338709</v>
      </c>
      <c r="Q1020" s="121">
        <f t="shared" si="409"/>
        <v>2123.5282675338708</v>
      </c>
      <c r="R1020" s="133">
        <f t="shared" si="410"/>
        <v>0</v>
      </c>
      <c r="S1020" s="35">
        <f t="shared" si="428"/>
        <v>0</v>
      </c>
      <c r="T1020" s="35">
        <f t="shared" si="429"/>
        <v>0</v>
      </c>
      <c r="U1020" s="134">
        <f>SUM($R$2:$R1020)</f>
        <v>-786798.64181418112</v>
      </c>
      <c r="V1020" s="134">
        <f t="shared" si="411"/>
        <v>786798.64181418112</v>
      </c>
      <c r="W1020" s="35">
        <f t="shared" si="412"/>
        <v>-786.79864181418111</v>
      </c>
      <c r="X1020" s="135">
        <f t="shared" si="413"/>
        <v>786.79864181418111</v>
      </c>
      <c r="Y1020" s="150">
        <f t="shared" si="414"/>
        <v>1336.7296257196897</v>
      </c>
      <c r="Z1020" s="11">
        <f t="shared" si="415"/>
        <v>0</v>
      </c>
      <c r="AA1020" s="12">
        <f>1/2*'Vehicle data and specs'!$C$6*$D1020^2</f>
        <v>0</v>
      </c>
      <c r="AB1020" s="113">
        <f t="shared" si="416"/>
        <v>0</v>
      </c>
      <c r="AC1020" s="183">
        <f t="shared" si="430"/>
        <v>0.58986896320385296</v>
      </c>
      <c r="AD1020" s="42">
        <f t="shared" si="417"/>
        <v>-0.21855517828171697</v>
      </c>
      <c r="AE1020" s="42">
        <f t="shared" si="418"/>
        <v>0.21855517828171697</v>
      </c>
      <c r="AF1020" s="153">
        <f t="shared" si="431"/>
        <v>0.37131378492213596</v>
      </c>
      <c r="AG1020" s="156">
        <f t="shared" si="419"/>
        <v>629.43891345134489</v>
      </c>
      <c r="AH1020" s="157">
        <f t="shared" si="420"/>
        <v>0.17484414262537357</v>
      </c>
      <c r="AI1020" s="160">
        <f t="shared" si="421"/>
        <v>0</v>
      </c>
      <c r="AJ1020" s="13">
        <f t="shared" si="422"/>
        <v>0</v>
      </c>
      <c r="AK1020" s="13">
        <f t="shared" si="423"/>
        <v>0</v>
      </c>
      <c r="AL1020" s="161">
        <f t="shared" si="424"/>
        <v>0</v>
      </c>
    </row>
    <row r="1021" spans="1:38" x14ac:dyDescent="0.45">
      <c r="A1021" s="45" t="s">
        <v>2</v>
      </c>
      <c r="B1021" s="17">
        <v>1019</v>
      </c>
      <c r="C1021" s="53">
        <v>430</v>
      </c>
      <c r="D1021" s="59">
        <f t="shared" si="405"/>
        <v>0</v>
      </c>
      <c r="E1021" s="61">
        <v>0</v>
      </c>
      <c r="F1021" s="83">
        <f t="shared" si="425"/>
        <v>0</v>
      </c>
      <c r="G1021" s="84">
        <f t="shared" si="426"/>
        <v>0</v>
      </c>
      <c r="H1021" s="93">
        <f>SUM($D$2:$D1021)</f>
        <v>7850.4166666666733</v>
      </c>
      <c r="I1021" s="94">
        <f t="shared" si="427"/>
        <v>0</v>
      </c>
      <c r="J1021" s="100">
        <f>'Vehicle data and specs'!$C$6*$F1021</f>
        <v>0</v>
      </c>
      <c r="K1021" s="8">
        <f>'Vehicle data and specs'!$C$6*9.81*'Vehicle data and specs'!$C$17</f>
        <v>82.99260000000001</v>
      </c>
      <c r="L1021" s="10">
        <f>(1/2)*'Vehicle data and specs'!$C$20*'Vehicle data and specs'!$C$11*'Vehicle data and specs'!$C$13*$D1021^2</f>
        <v>0</v>
      </c>
      <c r="M1021" s="101">
        <f t="shared" si="406"/>
        <v>82.99260000000001</v>
      </c>
      <c r="N1021" s="111">
        <f t="shared" si="407"/>
        <v>0</v>
      </c>
      <c r="O1021" s="120">
        <f t="shared" si="408"/>
        <v>0</v>
      </c>
      <c r="P1021" s="11">
        <f>SUM($O$2:$O1021)</f>
        <v>2123528.2675338709</v>
      </c>
      <c r="Q1021" s="121">
        <f t="shared" si="409"/>
        <v>2123.5282675338708</v>
      </c>
      <c r="R1021" s="133">
        <f t="shared" si="410"/>
        <v>0</v>
      </c>
      <c r="S1021" s="35">
        <f t="shared" si="428"/>
        <v>0</v>
      </c>
      <c r="T1021" s="35">
        <f t="shared" si="429"/>
        <v>0</v>
      </c>
      <c r="U1021" s="134">
        <f>SUM($R$2:$R1021)</f>
        <v>-786798.64181418112</v>
      </c>
      <c r="V1021" s="134">
        <f t="shared" si="411"/>
        <v>786798.64181418112</v>
      </c>
      <c r="W1021" s="35">
        <f t="shared" si="412"/>
        <v>-786.79864181418111</v>
      </c>
      <c r="X1021" s="135">
        <f t="shared" si="413"/>
        <v>786.79864181418111</v>
      </c>
      <c r="Y1021" s="150">
        <f t="shared" si="414"/>
        <v>1336.7296257196897</v>
      </c>
      <c r="Z1021" s="11">
        <f t="shared" si="415"/>
        <v>0</v>
      </c>
      <c r="AA1021" s="12">
        <f>1/2*'Vehicle data and specs'!$C$6*$D1021^2</f>
        <v>0</v>
      </c>
      <c r="AB1021" s="113">
        <f t="shared" si="416"/>
        <v>0</v>
      </c>
      <c r="AC1021" s="183">
        <f t="shared" si="430"/>
        <v>0.58986896320385296</v>
      </c>
      <c r="AD1021" s="42">
        <f t="shared" si="417"/>
        <v>-0.21855517828171697</v>
      </c>
      <c r="AE1021" s="42">
        <f t="shared" si="418"/>
        <v>0.21855517828171697</v>
      </c>
      <c r="AF1021" s="153">
        <f t="shared" si="431"/>
        <v>0.37131378492213596</v>
      </c>
      <c r="AG1021" s="156">
        <f t="shared" si="419"/>
        <v>629.43891345134489</v>
      </c>
      <c r="AH1021" s="157">
        <f t="shared" si="420"/>
        <v>0.17484414262537357</v>
      </c>
      <c r="AI1021" s="160">
        <f t="shared" si="421"/>
        <v>0</v>
      </c>
      <c r="AJ1021" s="13">
        <f t="shared" si="422"/>
        <v>0</v>
      </c>
      <c r="AK1021" s="13">
        <f t="shared" si="423"/>
        <v>0</v>
      </c>
      <c r="AL1021" s="161">
        <f t="shared" si="424"/>
        <v>0</v>
      </c>
    </row>
    <row r="1022" spans="1:38" x14ac:dyDescent="0.45">
      <c r="A1022" s="45" t="s">
        <v>2</v>
      </c>
      <c r="B1022" s="17">
        <v>1020</v>
      </c>
      <c r="C1022" s="53">
        <v>431</v>
      </c>
      <c r="D1022" s="59">
        <f t="shared" si="405"/>
        <v>0</v>
      </c>
      <c r="E1022" s="61">
        <v>0</v>
      </c>
      <c r="F1022" s="83">
        <f t="shared" si="425"/>
        <v>0</v>
      </c>
      <c r="G1022" s="84">
        <f t="shared" si="426"/>
        <v>0</v>
      </c>
      <c r="H1022" s="93">
        <f>SUM($D$2:$D1022)</f>
        <v>7850.4166666666733</v>
      </c>
      <c r="I1022" s="94">
        <f t="shared" si="427"/>
        <v>0</v>
      </c>
      <c r="J1022" s="100">
        <f>'Vehicle data and specs'!$C$6*$F1022</f>
        <v>0</v>
      </c>
      <c r="K1022" s="8">
        <f>'Vehicle data and specs'!$C$6*9.81*'Vehicle data and specs'!$C$17</f>
        <v>82.99260000000001</v>
      </c>
      <c r="L1022" s="10">
        <f>(1/2)*'Vehicle data and specs'!$C$20*'Vehicle data and specs'!$C$11*'Vehicle data and specs'!$C$13*$D1022^2</f>
        <v>0</v>
      </c>
      <c r="M1022" s="101">
        <f t="shared" si="406"/>
        <v>82.99260000000001</v>
      </c>
      <c r="N1022" s="111">
        <f t="shared" si="407"/>
        <v>0</v>
      </c>
      <c r="O1022" s="120">
        <f t="shared" si="408"/>
        <v>0</v>
      </c>
      <c r="P1022" s="11">
        <f>SUM($O$2:$O1022)</f>
        <v>2123528.2675338709</v>
      </c>
      <c r="Q1022" s="121">
        <f t="shared" si="409"/>
        <v>2123.5282675338708</v>
      </c>
      <c r="R1022" s="133">
        <f t="shared" si="410"/>
        <v>0</v>
      </c>
      <c r="S1022" s="35">
        <f t="shared" si="428"/>
        <v>0</v>
      </c>
      <c r="T1022" s="35">
        <f t="shared" si="429"/>
        <v>0</v>
      </c>
      <c r="U1022" s="134">
        <f>SUM($R$2:$R1022)</f>
        <v>-786798.64181418112</v>
      </c>
      <c r="V1022" s="134">
        <f t="shared" si="411"/>
        <v>786798.64181418112</v>
      </c>
      <c r="W1022" s="35">
        <f t="shared" si="412"/>
        <v>-786.79864181418111</v>
      </c>
      <c r="X1022" s="135">
        <f t="shared" si="413"/>
        <v>786.79864181418111</v>
      </c>
      <c r="Y1022" s="150">
        <f t="shared" si="414"/>
        <v>1336.7296257196897</v>
      </c>
      <c r="Z1022" s="11">
        <f t="shared" si="415"/>
        <v>0</v>
      </c>
      <c r="AA1022" s="12">
        <f>1/2*'Vehicle data and specs'!$C$6*$D1022^2</f>
        <v>0</v>
      </c>
      <c r="AB1022" s="113">
        <f t="shared" si="416"/>
        <v>0</v>
      </c>
      <c r="AC1022" s="183">
        <f t="shared" si="430"/>
        <v>0.58986896320385296</v>
      </c>
      <c r="AD1022" s="42">
        <f t="shared" si="417"/>
        <v>-0.21855517828171697</v>
      </c>
      <c r="AE1022" s="42">
        <f t="shared" si="418"/>
        <v>0.21855517828171697</v>
      </c>
      <c r="AF1022" s="153">
        <f t="shared" si="431"/>
        <v>0.37131378492213596</v>
      </c>
      <c r="AG1022" s="156">
        <f t="shared" si="419"/>
        <v>629.43891345134489</v>
      </c>
      <c r="AH1022" s="157">
        <f t="shared" si="420"/>
        <v>0.17484414262537357</v>
      </c>
      <c r="AI1022" s="160">
        <f t="shared" si="421"/>
        <v>0</v>
      </c>
      <c r="AJ1022" s="13">
        <f t="shared" si="422"/>
        <v>0</v>
      </c>
      <c r="AK1022" s="13">
        <f t="shared" si="423"/>
        <v>0</v>
      </c>
      <c r="AL1022" s="161">
        <f t="shared" si="424"/>
        <v>0</v>
      </c>
    </row>
    <row r="1023" spans="1:38" x14ac:dyDescent="0.45">
      <c r="A1023" s="45" t="s">
        <v>2</v>
      </c>
      <c r="B1023" s="17">
        <v>1021</v>
      </c>
      <c r="C1023" s="53">
        <v>432</v>
      </c>
      <c r="D1023" s="59">
        <f t="shared" si="405"/>
        <v>0</v>
      </c>
      <c r="E1023" s="61">
        <v>0</v>
      </c>
      <c r="F1023" s="83">
        <f t="shared" si="425"/>
        <v>0</v>
      </c>
      <c r="G1023" s="84">
        <f t="shared" si="426"/>
        <v>0</v>
      </c>
      <c r="H1023" s="93">
        <f>SUM($D$2:$D1023)</f>
        <v>7850.4166666666733</v>
      </c>
      <c r="I1023" s="94">
        <f t="shared" si="427"/>
        <v>0</v>
      </c>
      <c r="J1023" s="100">
        <f>'Vehicle data and specs'!$C$6*$F1023</f>
        <v>0</v>
      </c>
      <c r="K1023" s="8">
        <f>'Vehicle data and specs'!$C$6*9.81*'Vehicle data and specs'!$C$17</f>
        <v>82.99260000000001</v>
      </c>
      <c r="L1023" s="10">
        <f>(1/2)*'Vehicle data and specs'!$C$20*'Vehicle data and specs'!$C$11*'Vehicle data and specs'!$C$13*$D1023^2</f>
        <v>0</v>
      </c>
      <c r="M1023" s="101">
        <f t="shared" si="406"/>
        <v>82.99260000000001</v>
      </c>
      <c r="N1023" s="111">
        <f t="shared" si="407"/>
        <v>0</v>
      </c>
      <c r="O1023" s="120">
        <f t="shared" si="408"/>
        <v>0</v>
      </c>
      <c r="P1023" s="11">
        <f>SUM($O$2:$O1023)</f>
        <v>2123528.2675338709</v>
      </c>
      <c r="Q1023" s="121">
        <f t="shared" si="409"/>
        <v>2123.5282675338708</v>
      </c>
      <c r="R1023" s="133">
        <f t="shared" si="410"/>
        <v>0</v>
      </c>
      <c r="S1023" s="35">
        <f t="shared" si="428"/>
        <v>0</v>
      </c>
      <c r="T1023" s="35">
        <f t="shared" si="429"/>
        <v>0</v>
      </c>
      <c r="U1023" s="134">
        <f>SUM($R$2:$R1023)</f>
        <v>-786798.64181418112</v>
      </c>
      <c r="V1023" s="134">
        <f t="shared" si="411"/>
        <v>786798.64181418112</v>
      </c>
      <c r="W1023" s="35">
        <f t="shared" si="412"/>
        <v>-786.79864181418111</v>
      </c>
      <c r="X1023" s="135">
        <f t="shared" si="413"/>
        <v>786.79864181418111</v>
      </c>
      <c r="Y1023" s="150">
        <f t="shared" si="414"/>
        <v>1336.7296257196897</v>
      </c>
      <c r="Z1023" s="11">
        <f t="shared" si="415"/>
        <v>0</v>
      </c>
      <c r="AA1023" s="12">
        <f>1/2*'Vehicle data and specs'!$C$6*$D1023^2</f>
        <v>0</v>
      </c>
      <c r="AB1023" s="113">
        <f t="shared" si="416"/>
        <v>0</v>
      </c>
      <c r="AC1023" s="183">
        <f t="shared" si="430"/>
        <v>0.58986896320385296</v>
      </c>
      <c r="AD1023" s="42">
        <f t="shared" si="417"/>
        <v>-0.21855517828171697</v>
      </c>
      <c r="AE1023" s="42">
        <f t="shared" si="418"/>
        <v>0.21855517828171697</v>
      </c>
      <c r="AF1023" s="153">
        <f t="shared" si="431"/>
        <v>0.37131378492213596</v>
      </c>
      <c r="AG1023" s="156">
        <f t="shared" si="419"/>
        <v>629.43891345134489</v>
      </c>
      <c r="AH1023" s="157">
        <f t="shared" si="420"/>
        <v>0.17484414262537357</v>
      </c>
      <c r="AI1023" s="160">
        <f t="shared" si="421"/>
        <v>0</v>
      </c>
      <c r="AJ1023" s="13">
        <f t="shared" si="422"/>
        <v>0</v>
      </c>
      <c r="AK1023" s="13">
        <f t="shared" si="423"/>
        <v>0</v>
      </c>
      <c r="AL1023" s="161">
        <f t="shared" si="424"/>
        <v>0</v>
      </c>
    </row>
    <row r="1024" spans="1:38" x14ac:dyDescent="0.45">
      <c r="A1024" s="45" t="s">
        <v>2</v>
      </c>
      <c r="B1024" s="17">
        <v>1022</v>
      </c>
      <c r="C1024" s="53">
        <v>433</v>
      </c>
      <c r="D1024" s="59">
        <f t="shared" si="405"/>
        <v>0</v>
      </c>
      <c r="E1024" s="61">
        <v>0</v>
      </c>
      <c r="F1024" s="83">
        <f t="shared" si="425"/>
        <v>0</v>
      </c>
      <c r="G1024" s="84">
        <f t="shared" si="426"/>
        <v>0</v>
      </c>
      <c r="H1024" s="93">
        <f>SUM($D$2:$D1024)</f>
        <v>7850.4166666666733</v>
      </c>
      <c r="I1024" s="94">
        <f t="shared" si="427"/>
        <v>0</v>
      </c>
      <c r="J1024" s="100">
        <f>'Vehicle data and specs'!$C$6*$F1024</f>
        <v>0</v>
      </c>
      <c r="K1024" s="8">
        <f>'Vehicle data and specs'!$C$6*9.81*'Vehicle data and specs'!$C$17</f>
        <v>82.99260000000001</v>
      </c>
      <c r="L1024" s="10">
        <f>(1/2)*'Vehicle data and specs'!$C$20*'Vehicle data and specs'!$C$11*'Vehicle data and specs'!$C$13*$D1024^2</f>
        <v>0</v>
      </c>
      <c r="M1024" s="101">
        <f t="shared" si="406"/>
        <v>82.99260000000001</v>
      </c>
      <c r="N1024" s="111">
        <f t="shared" si="407"/>
        <v>0</v>
      </c>
      <c r="O1024" s="120">
        <f t="shared" si="408"/>
        <v>0</v>
      </c>
      <c r="P1024" s="11">
        <f>SUM($O$2:$O1024)</f>
        <v>2123528.2675338709</v>
      </c>
      <c r="Q1024" s="121">
        <f t="shared" si="409"/>
        <v>2123.5282675338708</v>
      </c>
      <c r="R1024" s="133">
        <f t="shared" si="410"/>
        <v>0</v>
      </c>
      <c r="S1024" s="35">
        <f t="shared" si="428"/>
        <v>0</v>
      </c>
      <c r="T1024" s="35">
        <f t="shared" si="429"/>
        <v>0</v>
      </c>
      <c r="U1024" s="134">
        <f>SUM($R$2:$R1024)</f>
        <v>-786798.64181418112</v>
      </c>
      <c r="V1024" s="134">
        <f t="shared" si="411"/>
        <v>786798.64181418112</v>
      </c>
      <c r="W1024" s="35">
        <f t="shared" si="412"/>
        <v>-786.79864181418111</v>
      </c>
      <c r="X1024" s="135">
        <f t="shared" si="413"/>
        <v>786.79864181418111</v>
      </c>
      <c r="Y1024" s="150">
        <f t="shared" si="414"/>
        <v>1336.7296257196897</v>
      </c>
      <c r="Z1024" s="11">
        <f t="shared" si="415"/>
        <v>0</v>
      </c>
      <c r="AA1024" s="12">
        <f>1/2*'Vehicle data and specs'!$C$6*$D1024^2</f>
        <v>0</v>
      </c>
      <c r="AB1024" s="113">
        <f t="shared" si="416"/>
        <v>0</v>
      </c>
      <c r="AC1024" s="183">
        <f t="shared" si="430"/>
        <v>0.58986896320385296</v>
      </c>
      <c r="AD1024" s="42">
        <f t="shared" si="417"/>
        <v>-0.21855517828171697</v>
      </c>
      <c r="AE1024" s="42">
        <f t="shared" si="418"/>
        <v>0.21855517828171697</v>
      </c>
      <c r="AF1024" s="153">
        <f t="shared" si="431"/>
        <v>0.37131378492213596</v>
      </c>
      <c r="AG1024" s="156">
        <f t="shared" si="419"/>
        <v>629.43891345134489</v>
      </c>
      <c r="AH1024" s="157">
        <f t="shared" si="420"/>
        <v>0.17484414262537357</v>
      </c>
      <c r="AI1024" s="160">
        <f t="shared" si="421"/>
        <v>0</v>
      </c>
      <c r="AJ1024" s="13">
        <f t="shared" si="422"/>
        <v>0</v>
      </c>
      <c r="AK1024" s="13">
        <f t="shared" si="423"/>
        <v>0</v>
      </c>
      <c r="AL1024" s="161">
        <f t="shared" si="424"/>
        <v>0</v>
      </c>
    </row>
    <row r="1025" spans="1:38" x14ac:dyDescent="0.45">
      <c r="A1025" s="47" t="s">
        <v>3</v>
      </c>
      <c r="B1025" s="18">
        <v>1023</v>
      </c>
      <c r="C1025" s="54">
        <v>1</v>
      </c>
      <c r="D1025" s="62">
        <f t="shared" si="405"/>
        <v>0</v>
      </c>
      <c r="E1025" s="63">
        <v>0</v>
      </c>
      <c r="F1025" s="85">
        <f t="shared" si="425"/>
        <v>0</v>
      </c>
      <c r="G1025" s="86">
        <f t="shared" si="426"/>
        <v>0</v>
      </c>
      <c r="H1025" s="93">
        <f>SUM($D$2:$D1025)</f>
        <v>7850.4166666666733</v>
      </c>
      <c r="I1025" s="94">
        <f t="shared" si="427"/>
        <v>0</v>
      </c>
      <c r="J1025" s="100">
        <f>'Vehicle data and specs'!$C$6*$F1025</f>
        <v>0</v>
      </c>
      <c r="K1025" s="8">
        <f>'Vehicle data and specs'!$C$6*9.81*'Vehicle data and specs'!$C$17</f>
        <v>82.99260000000001</v>
      </c>
      <c r="L1025" s="10">
        <f>(1/2)*'Vehicle data and specs'!$C$20*'Vehicle data and specs'!$C$11*'Vehicle data and specs'!$C$13*$D1025^2</f>
        <v>0</v>
      </c>
      <c r="M1025" s="101">
        <f t="shared" si="406"/>
        <v>82.99260000000001</v>
      </c>
      <c r="N1025" s="111">
        <f t="shared" si="407"/>
        <v>0</v>
      </c>
      <c r="O1025" s="120">
        <f t="shared" si="408"/>
        <v>0</v>
      </c>
      <c r="P1025" s="11">
        <f>SUM($O$2:$O1025)</f>
        <v>2123528.2675338709</v>
      </c>
      <c r="Q1025" s="121">
        <f t="shared" si="409"/>
        <v>2123.5282675338708</v>
      </c>
      <c r="R1025" s="133">
        <f t="shared" si="410"/>
        <v>0</v>
      </c>
      <c r="S1025" s="35">
        <f t="shared" si="428"/>
        <v>0</v>
      </c>
      <c r="T1025" s="35">
        <f t="shared" si="429"/>
        <v>0</v>
      </c>
      <c r="U1025" s="134">
        <f>SUM($R$2:$R1025)</f>
        <v>-786798.64181418112</v>
      </c>
      <c r="V1025" s="134">
        <f t="shared" si="411"/>
        <v>786798.64181418112</v>
      </c>
      <c r="W1025" s="35">
        <f t="shared" si="412"/>
        <v>-786.79864181418111</v>
      </c>
      <c r="X1025" s="135">
        <f t="shared" si="413"/>
        <v>786.79864181418111</v>
      </c>
      <c r="Y1025" s="150">
        <f t="shared" si="414"/>
        <v>1336.7296257196897</v>
      </c>
      <c r="Z1025" s="11">
        <f t="shared" si="415"/>
        <v>0</v>
      </c>
      <c r="AA1025" s="12">
        <f>1/2*'Vehicle data and specs'!$C$6*$D1025^2</f>
        <v>0</v>
      </c>
      <c r="AB1025" s="113">
        <f t="shared" si="416"/>
        <v>0</v>
      </c>
      <c r="AC1025" s="183">
        <f t="shared" si="430"/>
        <v>0.58986896320385296</v>
      </c>
      <c r="AD1025" s="42">
        <f t="shared" si="417"/>
        <v>-0.21855517828171697</v>
      </c>
      <c r="AE1025" s="42">
        <f t="shared" si="418"/>
        <v>0.21855517828171697</v>
      </c>
      <c r="AF1025" s="153">
        <f t="shared" si="431"/>
        <v>0.37131378492213596</v>
      </c>
      <c r="AG1025" s="156">
        <f t="shared" si="419"/>
        <v>629.43891345134489</v>
      </c>
      <c r="AH1025" s="157">
        <f t="shared" si="420"/>
        <v>0.17484414262537357</v>
      </c>
      <c r="AI1025" s="160">
        <f t="shared" si="421"/>
        <v>0</v>
      </c>
      <c r="AJ1025" s="13">
        <f t="shared" si="422"/>
        <v>0</v>
      </c>
      <c r="AK1025" s="13">
        <f t="shared" si="423"/>
        <v>0</v>
      </c>
      <c r="AL1025" s="161">
        <f t="shared" si="424"/>
        <v>0</v>
      </c>
    </row>
    <row r="1026" spans="1:38" x14ac:dyDescent="0.45">
      <c r="A1026" s="47" t="s">
        <v>3</v>
      </c>
      <c r="B1026" s="18">
        <v>1024</v>
      </c>
      <c r="C1026" s="54">
        <v>2</v>
      </c>
      <c r="D1026" s="62">
        <f t="shared" ref="D1026:D1089" si="432">$E1026/3.6</f>
        <v>0</v>
      </c>
      <c r="E1026" s="64">
        <v>0</v>
      </c>
      <c r="F1026" s="85">
        <f t="shared" si="425"/>
        <v>0</v>
      </c>
      <c r="G1026" s="86">
        <f t="shared" si="426"/>
        <v>0</v>
      </c>
      <c r="H1026" s="93">
        <f>SUM($D$2:$D1026)</f>
        <v>7850.4166666666733</v>
      </c>
      <c r="I1026" s="94">
        <f t="shared" si="427"/>
        <v>0</v>
      </c>
      <c r="J1026" s="100">
        <f>'Vehicle data and specs'!$C$6*$F1026</f>
        <v>0</v>
      </c>
      <c r="K1026" s="8">
        <f>'Vehicle data and specs'!$C$6*9.81*'Vehicle data and specs'!$C$17</f>
        <v>82.99260000000001</v>
      </c>
      <c r="L1026" s="10">
        <f>(1/2)*'Vehicle data and specs'!$C$20*'Vehicle data and specs'!$C$11*'Vehicle data and specs'!$C$13*$D1026^2</f>
        <v>0</v>
      </c>
      <c r="M1026" s="101">
        <f t="shared" ref="M1026:M1089" si="433">SUM($J1026:$L1026)</f>
        <v>82.99260000000001</v>
      </c>
      <c r="N1026" s="111">
        <f t="shared" ref="N1026:N1089" si="434">IF($M1026&gt;0.0001, 0, 1)</f>
        <v>0</v>
      </c>
      <c r="O1026" s="120">
        <f t="shared" ref="O1026:O1089" si="435">IF($F1026&lt;0.000001,0,$M1026*$I1026)</f>
        <v>0</v>
      </c>
      <c r="P1026" s="11">
        <f>SUM($O$2:$O1026)</f>
        <v>2123528.2675338709</v>
      </c>
      <c r="Q1026" s="121">
        <f t="shared" ref="Q1026:Q1089" si="436">$P1026/1000</f>
        <v>2123.5282675338708</v>
      </c>
      <c r="R1026" s="133">
        <f t="shared" ref="R1026:R1089" si="437">IF($M1026&gt;0,0,$M1026*$I1026)</f>
        <v>0</v>
      </c>
      <c r="S1026" s="35">
        <f t="shared" si="428"/>
        <v>0</v>
      </c>
      <c r="T1026" s="35">
        <f t="shared" si="429"/>
        <v>0</v>
      </c>
      <c r="U1026" s="134">
        <f>SUM($R$2:$R1026)</f>
        <v>-786798.64181418112</v>
      </c>
      <c r="V1026" s="134">
        <f t="shared" ref="V1026:V1089" si="438">$U1026*-1</f>
        <v>786798.64181418112</v>
      </c>
      <c r="W1026" s="35">
        <f t="shared" ref="W1026:W1089" si="439">$U1026/1000</f>
        <v>-786.79864181418111</v>
      </c>
      <c r="X1026" s="135">
        <f t="shared" ref="X1026:X1089" si="440">$W1026*-1</f>
        <v>786.79864181418111</v>
      </c>
      <c r="Y1026" s="150">
        <f t="shared" ref="Y1026:Y1089" si="441">Q1026-X1026</f>
        <v>1336.7296257196897</v>
      </c>
      <c r="Z1026" s="11">
        <f t="shared" ref="Z1026:Z1089" si="442">$O1026+$R1026</f>
        <v>0</v>
      </c>
      <c r="AA1026" s="12">
        <f>1/2*'Vehicle data and specs'!$C$6*$D1026^2</f>
        <v>0</v>
      </c>
      <c r="AB1026" s="113">
        <f t="shared" ref="AB1026:AB1089" si="443">$AA1026/1000</f>
        <v>0</v>
      </c>
      <c r="AC1026" s="183">
        <f t="shared" si="430"/>
        <v>0.58986896320385296</v>
      </c>
      <c r="AD1026" s="42">
        <f t="shared" ref="AD1026:AD1089" si="444">$W1026/3600</f>
        <v>-0.21855517828171697</v>
      </c>
      <c r="AE1026" s="42">
        <f t="shared" ref="AE1026:AE1089" si="445">$X1026/3600</f>
        <v>0.21855517828171697</v>
      </c>
      <c r="AF1026" s="153">
        <f t="shared" si="431"/>
        <v>0.37131378492213596</v>
      </c>
      <c r="AG1026" s="156">
        <f t="shared" ref="AG1026:AG1089" si="446">$X1026*80%</f>
        <v>629.43891345134489</v>
      </c>
      <c r="AH1026" s="157">
        <f t="shared" ref="AH1026:AH1089" si="447">$AG1026/3600</f>
        <v>0.17484414262537357</v>
      </c>
      <c r="AI1026" s="160">
        <f t="shared" ref="AI1026:AI1089" si="448">IF($AL1026&gt;0,$AL1026,0)</f>
        <v>0</v>
      </c>
      <c r="AJ1026" s="13">
        <f t="shared" ref="AJ1026:AJ1089" si="449">IF($AL1026&lt;0,$AL1026,0)</f>
        <v>0</v>
      </c>
      <c r="AK1026" s="13">
        <f t="shared" ref="AK1026:AK1089" si="450">$AJ1026*-1</f>
        <v>0</v>
      </c>
      <c r="AL1026" s="161">
        <f t="shared" ref="AL1026:AL1089" si="451">($M1026*$D1026)/1000</f>
        <v>0</v>
      </c>
    </row>
    <row r="1027" spans="1:38" x14ac:dyDescent="0.45">
      <c r="A1027" s="47" t="s">
        <v>3</v>
      </c>
      <c r="B1027" s="18">
        <v>1025</v>
      </c>
      <c r="C1027" s="54">
        <v>3</v>
      </c>
      <c r="D1027" s="62">
        <f t="shared" si="432"/>
        <v>0</v>
      </c>
      <c r="E1027" s="64">
        <v>0</v>
      </c>
      <c r="F1027" s="85">
        <f t="shared" ref="F1027:F1090" si="452">($E1028-$E1026)/2/3.6</f>
        <v>0</v>
      </c>
      <c r="G1027" s="86">
        <f t="shared" ref="G1027:G1090" si="453">($E1028-$E1026)/2</f>
        <v>0</v>
      </c>
      <c r="H1027" s="93">
        <f>SUM($D$2:$D1027)</f>
        <v>7850.4166666666733</v>
      </c>
      <c r="I1027" s="94">
        <f t="shared" ref="I1027:I1090" si="454">$H1028-$H1027</f>
        <v>0</v>
      </c>
      <c r="J1027" s="100">
        <f>'Vehicle data and specs'!$C$6*$F1027</f>
        <v>0</v>
      </c>
      <c r="K1027" s="8">
        <f>'Vehicle data and specs'!$C$6*9.81*'Vehicle data and specs'!$C$17</f>
        <v>82.99260000000001</v>
      </c>
      <c r="L1027" s="10">
        <f>(1/2)*'Vehicle data and specs'!$C$20*'Vehicle data and specs'!$C$11*'Vehicle data and specs'!$C$13*$D1027^2</f>
        <v>0</v>
      </c>
      <c r="M1027" s="101">
        <f t="shared" si="433"/>
        <v>82.99260000000001</v>
      </c>
      <c r="N1027" s="111">
        <f t="shared" si="434"/>
        <v>0</v>
      </c>
      <c r="O1027" s="120">
        <f t="shared" si="435"/>
        <v>0</v>
      </c>
      <c r="P1027" s="11">
        <f>SUM($O$2:$O1027)</f>
        <v>2123528.2675338709</v>
      </c>
      <c r="Q1027" s="121">
        <f t="shared" si="436"/>
        <v>2123.5282675338708</v>
      </c>
      <c r="R1027" s="133">
        <f t="shared" si="437"/>
        <v>0</v>
      </c>
      <c r="S1027" s="35">
        <f t="shared" ref="S1027:S1090" si="455">R1027*-1</f>
        <v>0</v>
      </c>
      <c r="T1027" s="35">
        <f t="shared" ref="T1027:T1090" si="456">S1027/1000</f>
        <v>0</v>
      </c>
      <c r="U1027" s="134">
        <f>SUM($R$2:$R1027)</f>
        <v>-786798.64181418112</v>
      </c>
      <c r="V1027" s="134">
        <f t="shared" si="438"/>
        <v>786798.64181418112</v>
      </c>
      <c r="W1027" s="35">
        <f t="shared" si="439"/>
        <v>-786.79864181418111</v>
      </c>
      <c r="X1027" s="135">
        <f t="shared" si="440"/>
        <v>786.79864181418111</v>
      </c>
      <c r="Y1027" s="150">
        <f t="shared" si="441"/>
        <v>1336.7296257196897</v>
      </c>
      <c r="Z1027" s="11">
        <f t="shared" si="442"/>
        <v>0</v>
      </c>
      <c r="AA1027" s="12">
        <f>1/2*'Vehicle data and specs'!$C$6*$D1027^2</f>
        <v>0</v>
      </c>
      <c r="AB1027" s="113">
        <f t="shared" si="443"/>
        <v>0</v>
      </c>
      <c r="AC1027" s="183">
        <f t="shared" ref="AC1027:AC1090" si="457">$Q1027/3600</f>
        <v>0.58986896320385296</v>
      </c>
      <c r="AD1027" s="42">
        <f t="shared" si="444"/>
        <v>-0.21855517828171697</v>
      </c>
      <c r="AE1027" s="42">
        <f t="shared" si="445"/>
        <v>0.21855517828171697</v>
      </c>
      <c r="AF1027" s="153">
        <f t="shared" ref="AF1027:AF1090" si="458">AC1027-AE1027</f>
        <v>0.37131378492213596</v>
      </c>
      <c r="AG1027" s="156">
        <f t="shared" si="446"/>
        <v>629.43891345134489</v>
      </c>
      <c r="AH1027" s="157">
        <f t="shared" si="447"/>
        <v>0.17484414262537357</v>
      </c>
      <c r="AI1027" s="160">
        <f t="shared" si="448"/>
        <v>0</v>
      </c>
      <c r="AJ1027" s="13">
        <f t="shared" si="449"/>
        <v>0</v>
      </c>
      <c r="AK1027" s="13">
        <f t="shared" si="450"/>
        <v>0</v>
      </c>
      <c r="AL1027" s="161">
        <f t="shared" si="451"/>
        <v>0</v>
      </c>
    </row>
    <row r="1028" spans="1:38" x14ac:dyDescent="0.45">
      <c r="A1028" s="47" t="s">
        <v>3</v>
      </c>
      <c r="B1028" s="18">
        <v>1026</v>
      </c>
      <c r="C1028" s="54">
        <v>4</v>
      </c>
      <c r="D1028" s="62">
        <f t="shared" si="432"/>
        <v>0</v>
      </c>
      <c r="E1028" s="64">
        <v>0</v>
      </c>
      <c r="F1028" s="85">
        <f t="shared" si="452"/>
        <v>0.11111111111111112</v>
      </c>
      <c r="G1028" s="86">
        <f t="shared" si="453"/>
        <v>0.4</v>
      </c>
      <c r="H1028" s="93">
        <f>SUM($D$2:$D1028)</f>
        <v>7850.4166666666733</v>
      </c>
      <c r="I1028" s="94">
        <f t="shared" si="454"/>
        <v>0.22222222222262644</v>
      </c>
      <c r="J1028" s="100">
        <f>'Vehicle data and specs'!$C$6*$F1028</f>
        <v>94</v>
      </c>
      <c r="K1028" s="8">
        <f>'Vehicle data and specs'!$C$6*9.81*'Vehicle data and specs'!$C$17</f>
        <v>82.99260000000001</v>
      </c>
      <c r="L1028" s="10">
        <f>(1/2)*'Vehicle data and specs'!$C$20*'Vehicle data and specs'!$C$11*'Vehicle data and specs'!$C$13*$D1028^2</f>
        <v>0</v>
      </c>
      <c r="M1028" s="101">
        <f t="shared" si="433"/>
        <v>176.99260000000001</v>
      </c>
      <c r="N1028" s="111">
        <f t="shared" si="434"/>
        <v>0</v>
      </c>
      <c r="O1028" s="120">
        <f t="shared" si="435"/>
        <v>39.331688888960436</v>
      </c>
      <c r="P1028" s="11">
        <f>SUM($O$2:$O1028)</f>
        <v>2123567.5992227597</v>
      </c>
      <c r="Q1028" s="121">
        <f t="shared" si="436"/>
        <v>2123.5675992227598</v>
      </c>
      <c r="R1028" s="133">
        <f t="shared" si="437"/>
        <v>0</v>
      </c>
      <c r="S1028" s="35">
        <f t="shared" si="455"/>
        <v>0</v>
      </c>
      <c r="T1028" s="35">
        <f t="shared" si="456"/>
        <v>0</v>
      </c>
      <c r="U1028" s="134">
        <f>SUM($R$2:$R1028)</f>
        <v>-786798.64181418112</v>
      </c>
      <c r="V1028" s="134">
        <f t="shared" si="438"/>
        <v>786798.64181418112</v>
      </c>
      <c r="W1028" s="35">
        <f t="shared" si="439"/>
        <v>-786.79864181418111</v>
      </c>
      <c r="X1028" s="135">
        <f t="shared" si="440"/>
        <v>786.79864181418111</v>
      </c>
      <c r="Y1028" s="150">
        <f t="shared" si="441"/>
        <v>1336.7689574085787</v>
      </c>
      <c r="Z1028" s="11">
        <f t="shared" si="442"/>
        <v>39.331688888960436</v>
      </c>
      <c r="AA1028" s="12">
        <f>1/2*'Vehicle data and specs'!$C$6*$D1028^2</f>
        <v>0</v>
      </c>
      <c r="AB1028" s="113">
        <f t="shared" si="443"/>
        <v>0</v>
      </c>
      <c r="AC1028" s="183">
        <f t="shared" si="457"/>
        <v>0.58987988867298879</v>
      </c>
      <c r="AD1028" s="42">
        <f t="shared" si="444"/>
        <v>-0.21855517828171697</v>
      </c>
      <c r="AE1028" s="42">
        <f t="shared" si="445"/>
        <v>0.21855517828171697</v>
      </c>
      <c r="AF1028" s="153">
        <f t="shared" si="458"/>
        <v>0.3713247103912718</v>
      </c>
      <c r="AG1028" s="156">
        <f t="shared" si="446"/>
        <v>629.43891345134489</v>
      </c>
      <c r="AH1028" s="157">
        <f t="shared" si="447"/>
        <v>0.17484414262537357</v>
      </c>
      <c r="AI1028" s="160">
        <f t="shared" si="448"/>
        <v>0</v>
      </c>
      <c r="AJ1028" s="13">
        <f t="shared" si="449"/>
        <v>0</v>
      </c>
      <c r="AK1028" s="13">
        <f t="shared" si="450"/>
        <v>0</v>
      </c>
      <c r="AL1028" s="161">
        <f t="shared" si="451"/>
        <v>0</v>
      </c>
    </row>
    <row r="1029" spans="1:38" x14ac:dyDescent="0.45">
      <c r="A1029" s="47" t="s">
        <v>3</v>
      </c>
      <c r="B1029" s="18">
        <v>1027</v>
      </c>
      <c r="C1029" s="54">
        <v>5</v>
      </c>
      <c r="D1029" s="62">
        <f t="shared" si="432"/>
        <v>0.22222222222222224</v>
      </c>
      <c r="E1029" s="64">
        <v>0.8</v>
      </c>
      <c r="F1029" s="85">
        <f t="shared" si="452"/>
        <v>0.5</v>
      </c>
      <c r="G1029" s="86">
        <f t="shared" si="453"/>
        <v>1.8</v>
      </c>
      <c r="H1029" s="93">
        <f>SUM($D$2:$D1029)</f>
        <v>7850.638888888896</v>
      </c>
      <c r="I1029" s="94">
        <f t="shared" si="454"/>
        <v>1</v>
      </c>
      <c r="J1029" s="100">
        <f>'Vehicle data and specs'!$C$6*$F1029</f>
        <v>423</v>
      </c>
      <c r="K1029" s="8">
        <f>'Vehicle data and specs'!$C$6*9.81*'Vehicle data and specs'!$C$17</f>
        <v>82.99260000000001</v>
      </c>
      <c r="L1029" s="10">
        <f>(1/2)*'Vehicle data and specs'!$C$20*'Vehicle data and specs'!$C$11*'Vehicle data and specs'!$C$13*$D1029^2</f>
        <v>2.1626543209876548E-2</v>
      </c>
      <c r="M1029" s="101">
        <f t="shared" si="433"/>
        <v>506.01422654320993</v>
      </c>
      <c r="N1029" s="111">
        <f t="shared" si="434"/>
        <v>0</v>
      </c>
      <c r="O1029" s="120">
        <f t="shared" si="435"/>
        <v>506.01422654320993</v>
      </c>
      <c r="P1029" s="11">
        <f>SUM($O$2:$O1029)</f>
        <v>2124073.613449303</v>
      </c>
      <c r="Q1029" s="121">
        <f t="shared" si="436"/>
        <v>2124.0736134493031</v>
      </c>
      <c r="R1029" s="133">
        <f t="shared" si="437"/>
        <v>0</v>
      </c>
      <c r="S1029" s="35">
        <f t="shared" si="455"/>
        <v>0</v>
      </c>
      <c r="T1029" s="35">
        <f t="shared" si="456"/>
        <v>0</v>
      </c>
      <c r="U1029" s="134">
        <f>SUM($R$2:$R1029)</f>
        <v>-786798.64181418112</v>
      </c>
      <c r="V1029" s="134">
        <f t="shared" si="438"/>
        <v>786798.64181418112</v>
      </c>
      <c r="W1029" s="35">
        <f t="shared" si="439"/>
        <v>-786.79864181418111</v>
      </c>
      <c r="X1029" s="135">
        <f t="shared" si="440"/>
        <v>786.79864181418111</v>
      </c>
      <c r="Y1029" s="150">
        <f t="shared" si="441"/>
        <v>1337.274971635122</v>
      </c>
      <c r="Z1029" s="11">
        <f t="shared" si="442"/>
        <v>506.01422654320993</v>
      </c>
      <c r="AA1029" s="12">
        <f>1/2*'Vehicle data and specs'!$C$6*$D1029^2</f>
        <v>20.888888888888889</v>
      </c>
      <c r="AB1029" s="113">
        <f t="shared" si="443"/>
        <v>2.0888888888888891E-2</v>
      </c>
      <c r="AC1029" s="183">
        <f t="shared" si="457"/>
        <v>0.59002044818036203</v>
      </c>
      <c r="AD1029" s="42">
        <f t="shared" si="444"/>
        <v>-0.21855517828171697</v>
      </c>
      <c r="AE1029" s="42">
        <f t="shared" si="445"/>
        <v>0.21855517828171697</v>
      </c>
      <c r="AF1029" s="153">
        <f t="shared" si="458"/>
        <v>0.37146526989864503</v>
      </c>
      <c r="AG1029" s="156">
        <f t="shared" si="446"/>
        <v>629.43891345134489</v>
      </c>
      <c r="AH1029" s="157">
        <f t="shared" si="447"/>
        <v>0.17484414262537357</v>
      </c>
      <c r="AI1029" s="160">
        <f t="shared" si="448"/>
        <v>0.11244760589849111</v>
      </c>
      <c r="AJ1029" s="13">
        <f t="shared" si="449"/>
        <v>0</v>
      </c>
      <c r="AK1029" s="13">
        <f t="shared" si="450"/>
        <v>0</v>
      </c>
      <c r="AL1029" s="161">
        <f t="shared" si="451"/>
        <v>0.11244760589849111</v>
      </c>
    </row>
    <row r="1030" spans="1:38" x14ac:dyDescent="0.45">
      <c r="A1030" s="47" t="s">
        <v>3</v>
      </c>
      <c r="B1030" s="18">
        <v>1028</v>
      </c>
      <c r="C1030" s="54">
        <v>6</v>
      </c>
      <c r="D1030" s="62">
        <f t="shared" si="432"/>
        <v>1</v>
      </c>
      <c r="E1030" s="64">
        <v>3.6</v>
      </c>
      <c r="F1030" s="85">
        <f t="shared" si="452"/>
        <v>1.0833333333333333</v>
      </c>
      <c r="G1030" s="86">
        <f t="shared" si="453"/>
        <v>3.9</v>
      </c>
      <c r="H1030" s="93">
        <f>SUM($D$2:$D1030)</f>
        <v>7851.638888888896</v>
      </c>
      <c r="I1030" s="94">
        <f t="shared" si="454"/>
        <v>2.3888888888886868</v>
      </c>
      <c r="J1030" s="100">
        <f>'Vehicle data and specs'!$C$6*$F1030</f>
        <v>916.49999999999989</v>
      </c>
      <c r="K1030" s="8">
        <f>'Vehicle data and specs'!$C$6*9.81*'Vehicle data and specs'!$C$17</f>
        <v>82.99260000000001</v>
      </c>
      <c r="L1030" s="10">
        <f>(1/2)*'Vehicle data and specs'!$C$20*'Vehicle data and specs'!$C$11*'Vehicle data and specs'!$C$13*$D1030^2</f>
        <v>0.43793750000000004</v>
      </c>
      <c r="M1030" s="101">
        <f t="shared" si="433"/>
        <v>999.9305374999999</v>
      </c>
      <c r="N1030" s="111">
        <f t="shared" si="434"/>
        <v>0</v>
      </c>
      <c r="O1030" s="120">
        <f t="shared" si="435"/>
        <v>2388.7229506942422</v>
      </c>
      <c r="P1030" s="11">
        <f>SUM($O$2:$O1030)</f>
        <v>2126462.3363999971</v>
      </c>
      <c r="Q1030" s="121">
        <f t="shared" si="436"/>
        <v>2126.4623363999972</v>
      </c>
      <c r="R1030" s="133">
        <f t="shared" si="437"/>
        <v>0</v>
      </c>
      <c r="S1030" s="35">
        <f t="shared" si="455"/>
        <v>0</v>
      </c>
      <c r="T1030" s="35">
        <f t="shared" si="456"/>
        <v>0</v>
      </c>
      <c r="U1030" s="134">
        <f>SUM($R$2:$R1030)</f>
        <v>-786798.64181418112</v>
      </c>
      <c r="V1030" s="134">
        <f t="shared" si="438"/>
        <v>786798.64181418112</v>
      </c>
      <c r="W1030" s="35">
        <f t="shared" si="439"/>
        <v>-786.79864181418111</v>
      </c>
      <c r="X1030" s="135">
        <f t="shared" si="440"/>
        <v>786.79864181418111</v>
      </c>
      <c r="Y1030" s="150">
        <f t="shared" si="441"/>
        <v>1339.6636945858161</v>
      </c>
      <c r="Z1030" s="11">
        <f t="shared" si="442"/>
        <v>2388.7229506942422</v>
      </c>
      <c r="AA1030" s="12">
        <f>1/2*'Vehicle data and specs'!$C$6*$D1030^2</f>
        <v>423</v>
      </c>
      <c r="AB1030" s="113">
        <f t="shared" si="443"/>
        <v>0.42299999999999999</v>
      </c>
      <c r="AC1030" s="183">
        <f t="shared" si="457"/>
        <v>0.59068398233333252</v>
      </c>
      <c r="AD1030" s="42">
        <f t="shared" si="444"/>
        <v>-0.21855517828171697</v>
      </c>
      <c r="AE1030" s="42">
        <f t="shared" si="445"/>
        <v>0.21855517828171697</v>
      </c>
      <c r="AF1030" s="153">
        <f t="shared" si="458"/>
        <v>0.37212880405161552</v>
      </c>
      <c r="AG1030" s="156">
        <f t="shared" si="446"/>
        <v>629.43891345134489</v>
      </c>
      <c r="AH1030" s="157">
        <f t="shared" si="447"/>
        <v>0.17484414262537357</v>
      </c>
      <c r="AI1030" s="160">
        <f t="shared" si="448"/>
        <v>0.99993053749999994</v>
      </c>
      <c r="AJ1030" s="13">
        <f t="shared" si="449"/>
        <v>0</v>
      </c>
      <c r="AK1030" s="13">
        <f t="shared" si="450"/>
        <v>0</v>
      </c>
      <c r="AL1030" s="161">
        <f t="shared" si="451"/>
        <v>0.99993053749999994</v>
      </c>
    </row>
    <row r="1031" spans="1:38" x14ac:dyDescent="0.45">
      <c r="A1031" s="47" t="s">
        <v>3</v>
      </c>
      <c r="B1031" s="18">
        <v>1029</v>
      </c>
      <c r="C1031" s="54">
        <v>7</v>
      </c>
      <c r="D1031" s="62">
        <f t="shared" si="432"/>
        <v>2.3888888888888888</v>
      </c>
      <c r="E1031" s="64">
        <v>8.6</v>
      </c>
      <c r="F1031" s="85">
        <f t="shared" si="452"/>
        <v>1.5277777777777777</v>
      </c>
      <c r="G1031" s="86">
        <f t="shared" si="453"/>
        <v>5.5</v>
      </c>
      <c r="H1031" s="93">
        <f>SUM($D$2:$D1031)</f>
        <v>7854.0277777777846</v>
      </c>
      <c r="I1031" s="94">
        <f t="shared" si="454"/>
        <v>4.0555555555556566</v>
      </c>
      <c r="J1031" s="100">
        <f>'Vehicle data and specs'!$C$6*$F1031</f>
        <v>1292.5</v>
      </c>
      <c r="K1031" s="8">
        <f>'Vehicle data and specs'!$C$6*9.81*'Vehicle data and specs'!$C$17</f>
        <v>82.99260000000001</v>
      </c>
      <c r="L1031" s="10">
        <f>(1/2)*'Vehicle data and specs'!$C$20*'Vehicle data and specs'!$C$11*'Vehicle data and specs'!$C$13*$D1031^2</f>
        <v>2.499217399691358</v>
      </c>
      <c r="M1031" s="101">
        <f t="shared" si="433"/>
        <v>1377.9918173996914</v>
      </c>
      <c r="N1031" s="111">
        <f t="shared" si="434"/>
        <v>0</v>
      </c>
      <c r="O1031" s="120">
        <f t="shared" si="435"/>
        <v>5588.5223705655544</v>
      </c>
      <c r="P1031" s="11">
        <f>SUM($O$2:$O1031)</f>
        <v>2132050.8587705628</v>
      </c>
      <c r="Q1031" s="121">
        <f t="shared" si="436"/>
        <v>2132.0508587705626</v>
      </c>
      <c r="R1031" s="133">
        <f t="shared" si="437"/>
        <v>0</v>
      </c>
      <c r="S1031" s="35">
        <f t="shared" si="455"/>
        <v>0</v>
      </c>
      <c r="T1031" s="35">
        <f t="shared" si="456"/>
        <v>0</v>
      </c>
      <c r="U1031" s="134">
        <f>SUM($R$2:$R1031)</f>
        <v>-786798.64181418112</v>
      </c>
      <c r="V1031" s="134">
        <f t="shared" si="438"/>
        <v>786798.64181418112</v>
      </c>
      <c r="W1031" s="35">
        <f t="shared" si="439"/>
        <v>-786.79864181418111</v>
      </c>
      <c r="X1031" s="135">
        <f t="shared" si="440"/>
        <v>786.79864181418111</v>
      </c>
      <c r="Y1031" s="150">
        <f t="shared" si="441"/>
        <v>1345.2522169563815</v>
      </c>
      <c r="Z1031" s="11">
        <f t="shared" si="442"/>
        <v>5588.5223705655544</v>
      </c>
      <c r="AA1031" s="12">
        <f>1/2*'Vehicle data and specs'!$C$6*$D1031^2</f>
        <v>2413.9722222222222</v>
      </c>
      <c r="AB1031" s="113">
        <f t="shared" si="443"/>
        <v>2.4139722222222222</v>
      </c>
      <c r="AC1031" s="183">
        <f t="shared" si="457"/>
        <v>0.59223634965848959</v>
      </c>
      <c r="AD1031" s="42">
        <f t="shared" si="444"/>
        <v>-0.21855517828171697</v>
      </c>
      <c r="AE1031" s="42">
        <f t="shared" si="445"/>
        <v>0.21855517828171697</v>
      </c>
      <c r="AF1031" s="153">
        <f t="shared" si="458"/>
        <v>0.37368117137677259</v>
      </c>
      <c r="AG1031" s="156">
        <f t="shared" si="446"/>
        <v>629.43891345134489</v>
      </c>
      <c r="AH1031" s="157">
        <f t="shared" si="447"/>
        <v>0.17484414262537357</v>
      </c>
      <c r="AI1031" s="160">
        <f t="shared" si="448"/>
        <v>3.2918693415659295</v>
      </c>
      <c r="AJ1031" s="13">
        <f t="shared" si="449"/>
        <v>0</v>
      </c>
      <c r="AK1031" s="13">
        <f t="shared" si="450"/>
        <v>0</v>
      </c>
      <c r="AL1031" s="161">
        <f t="shared" si="451"/>
        <v>3.2918693415659295</v>
      </c>
    </row>
    <row r="1032" spans="1:38" x14ac:dyDescent="0.45">
      <c r="A1032" s="47" t="s">
        <v>3</v>
      </c>
      <c r="B1032" s="18">
        <v>1030</v>
      </c>
      <c r="C1032" s="54">
        <v>8</v>
      </c>
      <c r="D1032" s="62">
        <f t="shared" si="432"/>
        <v>4.0555555555555554</v>
      </c>
      <c r="E1032" s="64">
        <v>14.6</v>
      </c>
      <c r="F1032" s="85">
        <f t="shared" si="452"/>
        <v>1.5833333333333333</v>
      </c>
      <c r="G1032" s="86">
        <f t="shared" si="453"/>
        <v>5.7</v>
      </c>
      <c r="H1032" s="93">
        <f>SUM($D$2:$D1032)</f>
        <v>7858.0833333333403</v>
      </c>
      <c r="I1032" s="94">
        <f t="shared" si="454"/>
        <v>5.5555555555556566</v>
      </c>
      <c r="J1032" s="100">
        <f>'Vehicle data and specs'!$C$6*$F1032</f>
        <v>1339.5</v>
      </c>
      <c r="K1032" s="8">
        <f>'Vehicle data and specs'!$C$6*9.81*'Vehicle data and specs'!$C$17</f>
        <v>82.99260000000001</v>
      </c>
      <c r="L1032" s="10">
        <f>(1/2)*'Vehicle data and specs'!$C$20*'Vehicle data and specs'!$C$11*'Vehicle data and specs'!$C$13*$D1032^2</f>
        <v>7.202990547839506</v>
      </c>
      <c r="M1032" s="101">
        <f t="shared" si="433"/>
        <v>1429.6955905478396</v>
      </c>
      <c r="N1032" s="111">
        <f t="shared" si="434"/>
        <v>0</v>
      </c>
      <c r="O1032" s="120">
        <f t="shared" si="435"/>
        <v>7942.7532808214755</v>
      </c>
      <c r="P1032" s="11">
        <f>SUM($O$2:$O1032)</f>
        <v>2139993.6120513841</v>
      </c>
      <c r="Q1032" s="121">
        <f t="shared" si="436"/>
        <v>2139.9936120513839</v>
      </c>
      <c r="R1032" s="133">
        <f t="shared" si="437"/>
        <v>0</v>
      </c>
      <c r="S1032" s="35">
        <f t="shared" si="455"/>
        <v>0</v>
      </c>
      <c r="T1032" s="35">
        <f t="shared" si="456"/>
        <v>0</v>
      </c>
      <c r="U1032" s="134">
        <f>SUM($R$2:$R1032)</f>
        <v>-786798.64181418112</v>
      </c>
      <c r="V1032" s="134">
        <f t="shared" si="438"/>
        <v>786798.64181418112</v>
      </c>
      <c r="W1032" s="35">
        <f t="shared" si="439"/>
        <v>-786.79864181418111</v>
      </c>
      <c r="X1032" s="135">
        <f t="shared" si="440"/>
        <v>786.79864181418111</v>
      </c>
      <c r="Y1032" s="150">
        <f t="shared" si="441"/>
        <v>1353.1949702372028</v>
      </c>
      <c r="Z1032" s="11">
        <f t="shared" si="442"/>
        <v>7942.7532808214755</v>
      </c>
      <c r="AA1032" s="12">
        <f>1/2*'Vehicle data and specs'!$C$6*$D1032^2</f>
        <v>6957.3055555555547</v>
      </c>
      <c r="AB1032" s="113">
        <f t="shared" si="443"/>
        <v>6.9573055555555552</v>
      </c>
      <c r="AC1032" s="183">
        <f t="shared" si="457"/>
        <v>0.59444267001427331</v>
      </c>
      <c r="AD1032" s="42">
        <f t="shared" si="444"/>
        <v>-0.21855517828171697</v>
      </c>
      <c r="AE1032" s="42">
        <f t="shared" si="445"/>
        <v>0.21855517828171697</v>
      </c>
      <c r="AF1032" s="153">
        <f t="shared" si="458"/>
        <v>0.37588749173255631</v>
      </c>
      <c r="AG1032" s="156">
        <f t="shared" si="446"/>
        <v>629.43891345134489</v>
      </c>
      <c r="AH1032" s="157">
        <f t="shared" si="447"/>
        <v>0.17484414262537357</v>
      </c>
      <c r="AI1032" s="160">
        <f t="shared" si="448"/>
        <v>5.7982098949995713</v>
      </c>
      <c r="AJ1032" s="13">
        <f t="shared" si="449"/>
        <v>0</v>
      </c>
      <c r="AK1032" s="13">
        <f t="shared" si="450"/>
        <v>0</v>
      </c>
      <c r="AL1032" s="161">
        <f t="shared" si="451"/>
        <v>5.7982098949995713</v>
      </c>
    </row>
    <row r="1033" spans="1:38" x14ac:dyDescent="0.45">
      <c r="A1033" s="47" t="s">
        <v>3</v>
      </c>
      <c r="B1033" s="18">
        <v>1031</v>
      </c>
      <c r="C1033" s="54">
        <v>9</v>
      </c>
      <c r="D1033" s="62">
        <f t="shared" si="432"/>
        <v>5.5555555555555554</v>
      </c>
      <c r="E1033" s="64">
        <v>20</v>
      </c>
      <c r="F1033" s="85">
        <f t="shared" si="452"/>
        <v>1.3611111111111109</v>
      </c>
      <c r="G1033" s="86">
        <f t="shared" si="453"/>
        <v>4.8999999999999995</v>
      </c>
      <c r="H1033" s="93">
        <f>SUM($D$2:$D1033)</f>
        <v>7863.638888888896</v>
      </c>
      <c r="I1033" s="94">
        <f t="shared" si="454"/>
        <v>6.7777777777773736</v>
      </c>
      <c r="J1033" s="100">
        <f>'Vehicle data and specs'!$C$6*$F1033</f>
        <v>1151.4999999999998</v>
      </c>
      <c r="K1033" s="8">
        <f>'Vehicle data and specs'!$C$6*9.81*'Vehicle data and specs'!$C$17</f>
        <v>82.99260000000001</v>
      </c>
      <c r="L1033" s="10">
        <f>(1/2)*'Vehicle data and specs'!$C$20*'Vehicle data and specs'!$C$11*'Vehicle data and specs'!$C$13*$D1033^2</f>
        <v>13.51658950617284</v>
      </c>
      <c r="M1033" s="101">
        <f t="shared" si="433"/>
        <v>1248.0091895061726</v>
      </c>
      <c r="N1033" s="111">
        <f t="shared" si="434"/>
        <v>0</v>
      </c>
      <c r="O1033" s="120">
        <f t="shared" si="435"/>
        <v>8458.7289510968876</v>
      </c>
      <c r="P1033" s="11">
        <f>SUM($O$2:$O1033)</f>
        <v>2148452.3410024811</v>
      </c>
      <c r="Q1033" s="121">
        <f t="shared" si="436"/>
        <v>2148.4523410024813</v>
      </c>
      <c r="R1033" s="133">
        <f t="shared" si="437"/>
        <v>0</v>
      </c>
      <c r="S1033" s="35">
        <f t="shared" si="455"/>
        <v>0</v>
      </c>
      <c r="T1033" s="35">
        <f t="shared" si="456"/>
        <v>0</v>
      </c>
      <c r="U1033" s="134">
        <f>SUM($R$2:$R1033)</f>
        <v>-786798.64181418112</v>
      </c>
      <c r="V1033" s="134">
        <f t="shared" si="438"/>
        <v>786798.64181418112</v>
      </c>
      <c r="W1033" s="35">
        <f t="shared" si="439"/>
        <v>-786.79864181418111</v>
      </c>
      <c r="X1033" s="135">
        <f t="shared" si="440"/>
        <v>786.79864181418111</v>
      </c>
      <c r="Y1033" s="150">
        <f t="shared" si="441"/>
        <v>1361.6536991883002</v>
      </c>
      <c r="Z1033" s="11">
        <f t="shared" si="442"/>
        <v>8458.7289510968876</v>
      </c>
      <c r="AA1033" s="12">
        <f>1/2*'Vehicle data and specs'!$C$6*$D1033^2</f>
        <v>13055.555555555555</v>
      </c>
      <c r="AB1033" s="113">
        <f t="shared" si="443"/>
        <v>13.055555555555555</v>
      </c>
      <c r="AC1033" s="183">
        <f t="shared" si="457"/>
        <v>0.59679231694513368</v>
      </c>
      <c r="AD1033" s="42">
        <f t="shared" si="444"/>
        <v>-0.21855517828171697</v>
      </c>
      <c r="AE1033" s="42">
        <f t="shared" si="445"/>
        <v>0.21855517828171697</v>
      </c>
      <c r="AF1033" s="153">
        <f t="shared" si="458"/>
        <v>0.37823713866341668</v>
      </c>
      <c r="AG1033" s="156">
        <f t="shared" si="446"/>
        <v>629.43891345134489</v>
      </c>
      <c r="AH1033" s="157">
        <f t="shared" si="447"/>
        <v>0.17484414262537357</v>
      </c>
      <c r="AI1033" s="160">
        <f t="shared" si="448"/>
        <v>6.9333843861454021</v>
      </c>
      <c r="AJ1033" s="13">
        <f t="shared" si="449"/>
        <v>0</v>
      </c>
      <c r="AK1033" s="13">
        <f t="shared" si="450"/>
        <v>0</v>
      </c>
      <c r="AL1033" s="161">
        <f t="shared" si="451"/>
        <v>6.9333843861454021</v>
      </c>
    </row>
    <row r="1034" spans="1:38" x14ac:dyDescent="0.45">
      <c r="A1034" s="47" t="s">
        <v>3</v>
      </c>
      <c r="B1034" s="18">
        <v>1032</v>
      </c>
      <c r="C1034" s="54">
        <v>10</v>
      </c>
      <c r="D1034" s="62">
        <f t="shared" si="432"/>
        <v>6.7777777777777768</v>
      </c>
      <c r="E1034" s="64">
        <v>24.4</v>
      </c>
      <c r="F1034" s="85">
        <f t="shared" si="452"/>
        <v>1.1388888888888888</v>
      </c>
      <c r="G1034" s="86">
        <f t="shared" si="453"/>
        <v>4.0999999999999996</v>
      </c>
      <c r="H1034" s="93">
        <f>SUM($D$2:$D1034)</f>
        <v>7870.4166666666733</v>
      </c>
      <c r="I1034" s="94">
        <f t="shared" si="454"/>
        <v>7.8333333333330302</v>
      </c>
      <c r="J1034" s="100">
        <f>'Vehicle data and specs'!$C$6*$F1034</f>
        <v>963.5</v>
      </c>
      <c r="K1034" s="8">
        <f>'Vehicle data and specs'!$C$6*9.81*'Vehicle data and specs'!$C$17</f>
        <v>82.99260000000001</v>
      </c>
      <c r="L1034" s="10">
        <f>(1/2)*'Vehicle data and specs'!$C$20*'Vehicle data and specs'!$C$11*'Vehicle data and specs'!$C$13*$D1034^2</f>
        <v>20.118091820987651</v>
      </c>
      <c r="M1034" s="101">
        <f t="shared" si="433"/>
        <v>1066.6106918209878</v>
      </c>
      <c r="N1034" s="111">
        <f t="shared" si="434"/>
        <v>0</v>
      </c>
      <c r="O1034" s="120">
        <f t="shared" si="435"/>
        <v>8355.1170859307476</v>
      </c>
      <c r="P1034" s="11">
        <f>SUM($O$2:$O1034)</f>
        <v>2156807.4580884119</v>
      </c>
      <c r="Q1034" s="121">
        <f t="shared" si="436"/>
        <v>2156.8074580884117</v>
      </c>
      <c r="R1034" s="133">
        <f t="shared" si="437"/>
        <v>0</v>
      </c>
      <c r="S1034" s="35">
        <f t="shared" si="455"/>
        <v>0</v>
      </c>
      <c r="T1034" s="35">
        <f t="shared" si="456"/>
        <v>0</v>
      </c>
      <c r="U1034" s="134">
        <f>SUM($R$2:$R1034)</f>
        <v>-786798.64181418112</v>
      </c>
      <c r="V1034" s="134">
        <f t="shared" si="438"/>
        <v>786798.64181418112</v>
      </c>
      <c r="W1034" s="35">
        <f t="shared" si="439"/>
        <v>-786.79864181418111</v>
      </c>
      <c r="X1034" s="135">
        <f t="shared" si="440"/>
        <v>786.79864181418111</v>
      </c>
      <c r="Y1034" s="150">
        <f t="shared" si="441"/>
        <v>1370.0088162742306</v>
      </c>
      <c r="Z1034" s="11">
        <f t="shared" si="442"/>
        <v>8355.1170859307476</v>
      </c>
      <c r="AA1034" s="12">
        <f>1/2*'Vehicle data and specs'!$C$6*$D1034^2</f>
        <v>19431.888888888883</v>
      </c>
      <c r="AB1034" s="113">
        <f t="shared" si="443"/>
        <v>19.431888888888885</v>
      </c>
      <c r="AC1034" s="183">
        <f t="shared" si="457"/>
        <v>0.59911318280233661</v>
      </c>
      <c r="AD1034" s="42">
        <f t="shared" si="444"/>
        <v>-0.21855517828171697</v>
      </c>
      <c r="AE1034" s="42">
        <f t="shared" si="445"/>
        <v>0.21855517828171697</v>
      </c>
      <c r="AF1034" s="153">
        <f t="shared" si="458"/>
        <v>0.38055800452061961</v>
      </c>
      <c r="AG1034" s="156">
        <f t="shared" si="446"/>
        <v>629.43891345134489</v>
      </c>
      <c r="AH1034" s="157">
        <f t="shared" si="447"/>
        <v>0.17484414262537357</v>
      </c>
      <c r="AI1034" s="160">
        <f t="shared" si="448"/>
        <v>7.2292502445644713</v>
      </c>
      <c r="AJ1034" s="13">
        <f t="shared" si="449"/>
        <v>0</v>
      </c>
      <c r="AK1034" s="13">
        <f t="shared" si="450"/>
        <v>0</v>
      </c>
      <c r="AL1034" s="161">
        <f t="shared" si="451"/>
        <v>7.2292502445644713</v>
      </c>
    </row>
    <row r="1035" spans="1:38" x14ac:dyDescent="0.45">
      <c r="A1035" s="47" t="s">
        <v>3</v>
      </c>
      <c r="B1035" s="18">
        <v>1033</v>
      </c>
      <c r="C1035" s="54">
        <v>11</v>
      </c>
      <c r="D1035" s="62">
        <f t="shared" si="432"/>
        <v>7.833333333333333</v>
      </c>
      <c r="E1035" s="64">
        <v>28.2</v>
      </c>
      <c r="F1035" s="85">
        <f t="shared" si="452"/>
        <v>1.0138888888888891</v>
      </c>
      <c r="G1035" s="86">
        <f t="shared" si="453"/>
        <v>3.6500000000000004</v>
      </c>
      <c r="H1035" s="93">
        <f>SUM($D$2:$D1035)</f>
        <v>7878.2500000000064</v>
      </c>
      <c r="I1035" s="94">
        <f t="shared" si="454"/>
        <v>8.8055555555556566</v>
      </c>
      <c r="J1035" s="100">
        <f>'Vehicle data and specs'!$C$6*$F1035</f>
        <v>857.75000000000011</v>
      </c>
      <c r="K1035" s="8">
        <f>'Vehicle data and specs'!$C$6*9.81*'Vehicle data and specs'!$C$17</f>
        <v>82.99260000000001</v>
      </c>
      <c r="L1035" s="10">
        <f>(1/2)*'Vehicle data and specs'!$C$20*'Vehicle data and specs'!$C$11*'Vehicle data and specs'!$C$13*$D1035^2</f>
        <v>26.872331597222221</v>
      </c>
      <c r="M1035" s="101">
        <f t="shared" si="433"/>
        <v>967.61493159722238</v>
      </c>
      <c r="N1035" s="111">
        <f t="shared" si="434"/>
        <v>0</v>
      </c>
      <c r="O1035" s="120">
        <f t="shared" si="435"/>
        <v>8520.3870365645289</v>
      </c>
      <c r="P1035" s="11">
        <f>SUM($O$2:$O1035)</f>
        <v>2165327.8451249767</v>
      </c>
      <c r="Q1035" s="121">
        <f t="shared" si="436"/>
        <v>2165.3278451249766</v>
      </c>
      <c r="R1035" s="133">
        <f t="shared" si="437"/>
        <v>0</v>
      </c>
      <c r="S1035" s="35">
        <f t="shared" si="455"/>
        <v>0</v>
      </c>
      <c r="T1035" s="35">
        <f t="shared" si="456"/>
        <v>0</v>
      </c>
      <c r="U1035" s="134">
        <f>SUM($R$2:$R1035)</f>
        <v>-786798.64181418112</v>
      </c>
      <c r="V1035" s="134">
        <f t="shared" si="438"/>
        <v>786798.64181418112</v>
      </c>
      <c r="W1035" s="35">
        <f t="shared" si="439"/>
        <v>-786.79864181418111</v>
      </c>
      <c r="X1035" s="135">
        <f t="shared" si="440"/>
        <v>786.79864181418111</v>
      </c>
      <c r="Y1035" s="150">
        <f t="shared" si="441"/>
        <v>1378.5292033107955</v>
      </c>
      <c r="Z1035" s="11">
        <f t="shared" si="442"/>
        <v>8520.3870365645289</v>
      </c>
      <c r="AA1035" s="12">
        <f>1/2*'Vehicle data and specs'!$C$6*$D1035^2</f>
        <v>25955.75</v>
      </c>
      <c r="AB1035" s="113">
        <f t="shared" si="443"/>
        <v>25.955749999999998</v>
      </c>
      <c r="AC1035" s="183">
        <f t="shared" si="457"/>
        <v>0.60147995697916024</v>
      </c>
      <c r="AD1035" s="42">
        <f t="shared" si="444"/>
        <v>-0.21855517828171697</v>
      </c>
      <c r="AE1035" s="42">
        <f t="shared" si="445"/>
        <v>0.21855517828171697</v>
      </c>
      <c r="AF1035" s="153">
        <f t="shared" si="458"/>
        <v>0.38292477869744324</v>
      </c>
      <c r="AG1035" s="156">
        <f t="shared" si="446"/>
        <v>629.43891345134489</v>
      </c>
      <c r="AH1035" s="157">
        <f t="shared" si="447"/>
        <v>0.17484414262537357</v>
      </c>
      <c r="AI1035" s="160">
        <f t="shared" si="448"/>
        <v>7.5796502975115754</v>
      </c>
      <c r="AJ1035" s="13">
        <f t="shared" si="449"/>
        <v>0</v>
      </c>
      <c r="AK1035" s="13">
        <f t="shared" si="450"/>
        <v>0</v>
      </c>
      <c r="AL1035" s="161">
        <f t="shared" si="451"/>
        <v>7.5796502975115754</v>
      </c>
    </row>
    <row r="1036" spans="1:38" x14ac:dyDescent="0.45">
      <c r="A1036" s="47" t="s">
        <v>3</v>
      </c>
      <c r="B1036" s="18">
        <v>1034</v>
      </c>
      <c r="C1036" s="54">
        <v>12</v>
      </c>
      <c r="D1036" s="62">
        <f t="shared" si="432"/>
        <v>8.8055555555555554</v>
      </c>
      <c r="E1036" s="64">
        <v>31.7</v>
      </c>
      <c r="F1036" s="85">
        <f t="shared" si="452"/>
        <v>0.94444444444444453</v>
      </c>
      <c r="G1036" s="86">
        <f t="shared" si="453"/>
        <v>3.4000000000000004</v>
      </c>
      <c r="H1036" s="93">
        <f>SUM($D$2:$D1036)</f>
        <v>7887.055555555562</v>
      </c>
      <c r="I1036" s="94">
        <f t="shared" si="454"/>
        <v>9.7222222222226264</v>
      </c>
      <c r="J1036" s="100">
        <f>'Vehicle data and specs'!$C$6*$F1036</f>
        <v>799.00000000000011</v>
      </c>
      <c r="K1036" s="8">
        <f>'Vehicle data and specs'!$C$6*9.81*'Vehicle data and specs'!$C$17</f>
        <v>82.99260000000001</v>
      </c>
      <c r="L1036" s="10">
        <f>(1/2)*'Vehicle data and specs'!$C$20*'Vehicle data and specs'!$C$11*'Vehicle data and specs'!$C$13*$D1036^2</f>
        <v>33.956714072145061</v>
      </c>
      <c r="M1036" s="101">
        <f t="shared" si="433"/>
        <v>915.94931407214517</v>
      </c>
      <c r="N1036" s="111">
        <f t="shared" si="434"/>
        <v>0</v>
      </c>
      <c r="O1036" s="120">
        <f t="shared" si="435"/>
        <v>8905.062775701781</v>
      </c>
      <c r="P1036" s="11">
        <f>SUM($O$2:$O1036)</f>
        <v>2174232.9079006785</v>
      </c>
      <c r="Q1036" s="121">
        <f t="shared" si="436"/>
        <v>2174.2329079006786</v>
      </c>
      <c r="R1036" s="133">
        <f t="shared" si="437"/>
        <v>0</v>
      </c>
      <c r="S1036" s="35">
        <f t="shared" si="455"/>
        <v>0</v>
      </c>
      <c r="T1036" s="35">
        <f t="shared" si="456"/>
        <v>0</v>
      </c>
      <c r="U1036" s="134">
        <f>SUM($R$2:$R1036)</f>
        <v>-786798.64181418112</v>
      </c>
      <c r="V1036" s="134">
        <f t="shared" si="438"/>
        <v>786798.64181418112</v>
      </c>
      <c r="W1036" s="35">
        <f t="shared" si="439"/>
        <v>-786.79864181418111</v>
      </c>
      <c r="X1036" s="135">
        <f t="shared" si="440"/>
        <v>786.79864181418111</v>
      </c>
      <c r="Y1036" s="150">
        <f t="shared" si="441"/>
        <v>1387.4342660864975</v>
      </c>
      <c r="Z1036" s="11">
        <f t="shared" si="442"/>
        <v>8905.062775701781</v>
      </c>
      <c r="AA1036" s="12">
        <f>1/2*'Vehicle data and specs'!$C$6*$D1036^2</f>
        <v>32798.493055555555</v>
      </c>
      <c r="AB1036" s="113">
        <f t="shared" si="443"/>
        <v>32.798493055555554</v>
      </c>
      <c r="AC1036" s="183">
        <f t="shared" si="457"/>
        <v>0.6039535855279663</v>
      </c>
      <c r="AD1036" s="42">
        <f t="shared" si="444"/>
        <v>-0.21855517828171697</v>
      </c>
      <c r="AE1036" s="42">
        <f t="shared" si="445"/>
        <v>0.21855517828171697</v>
      </c>
      <c r="AF1036" s="153">
        <f t="shared" si="458"/>
        <v>0.3853984072462493</v>
      </c>
      <c r="AG1036" s="156">
        <f t="shared" si="446"/>
        <v>629.43891345134489</v>
      </c>
      <c r="AH1036" s="157">
        <f t="shared" si="447"/>
        <v>0.17484414262537357</v>
      </c>
      <c r="AI1036" s="160">
        <f t="shared" si="448"/>
        <v>8.0654425711352786</v>
      </c>
      <c r="AJ1036" s="13">
        <f t="shared" si="449"/>
        <v>0</v>
      </c>
      <c r="AK1036" s="13">
        <f t="shared" si="450"/>
        <v>0</v>
      </c>
      <c r="AL1036" s="161">
        <f t="shared" si="451"/>
        <v>8.0654425711352786</v>
      </c>
    </row>
    <row r="1037" spans="1:38" x14ac:dyDescent="0.45">
      <c r="A1037" s="47" t="s">
        <v>3</v>
      </c>
      <c r="B1037" s="18">
        <v>1035</v>
      </c>
      <c r="C1037" s="54">
        <v>13</v>
      </c>
      <c r="D1037" s="62">
        <f t="shared" si="432"/>
        <v>9.7222222222222214</v>
      </c>
      <c r="E1037" s="64">
        <v>35</v>
      </c>
      <c r="F1037" s="85">
        <f t="shared" si="452"/>
        <v>0.81944444444444475</v>
      </c>
      <c r="G1037" s="86">
        <f t="shared" si="453"/>
        <v>2.9500000000000011</v>
      </c>
      <c r="H1037" s="93">
        <f>SUM($D$2:$D1037)</f>
        <v>7896.7777777777846</v>
      </c>
      <c r="I1037" s="94">
        <f t="shared" si="454"/>
        <v>10.444444444444343</v>
      </c>
      <c r="J1037" s="100">
        <f>'Vehicle data and specs'!$C$6*$F1037</f>
        <v>693.25000000000023</v>
      </c>
      <c r="K1037" s="8">
        <f>'Vehicle data and specs'!$C$6*9.81*'Vehicle data and specs'!$C$17</f>
        <v>82.99260000000001</v>
      </c>
      <c r="L1037" s="10">
        <f>(1/2)*'Vehicle data and specs'!$C$20*'Vehicle data and specs'!$C$11*'Vehicle data and specs'!$C$13*$D1037^2</f>
        <v>41.394555362654316</v>
      </c>
      <c r="M1037" s="101">
        <f t="shared" si="433"/>
        <v>817.63715536265454</v>
      </c>
      <c r="N1037" s="111">
        <f t="shared" si="434"/>
        <v>0</v>
      </c>
      <c r="O1037" s="120">
        <f t="shared" si="435"/>
        <v>8539.7658448987531</v>
      </c>
      <c r="P1037" s="11">
        <f>SUM($O$2:$O1037)</f>
        <v>2182772.6737455772</v>
      </c>
      <c r="Q1037" s="121">
        <f t="shared" si="436"/>
        <v>2182.7726737455773</v>
      </c>
      <c r="R1037" s="133">
        <f t="shared" si="437"/>
        <v>0</v>
      </c>
      <c r="S1037" s="35">
        <f t="shared" si="455"/>
        <v>0</v>
      </c>
      <c r="T1037" s="35">
        <f t="shared" si="456"/>
        <v>0</v>
      </c>
      <c r="U1037" s="134">
        <f>SUM($R$2:$R1037)</f>
        <v>-786798.64181418112</v>
      </c>
      <c r="V1037" s="134">
        <f t="shared" si="438"/>
        <v>786798.64181418112</v>
      </c>
      <c r="W1037" s="35">
        <f t="shared" si="439"/>
        <v>-786.79864181418111</v>
      </c>
      <c r="X1037" s="135">
        <f t="shared" si="440"/>
        <v>786.79864181418111</v>
      </c>
      <c r="Y1037" s="150">
        <f t="shared" si="441"/>
        <v>1395.9740319313962</v>
      </c>
      <c r="Z1037" s="11">
        <f t="shared" si="442"/>
        <v>8539.7658448987531</v>
      </c>
      <c r="AA1037" s="12">
        <f>1/2*'Vehicle data and specs'!$C$6*$D1037^2</f>
        <v>39982.638888888883</v>
      </c>
      <c r="AB1037" s="113">
        <f t="shared" si="443"/>
        <v>39.982638888888886</v>
      </c>
      <c r="AC1037" s="183">
        <f t="shared" si="457"/>
        <v>0.60632574270710482</v>
      </c>
      <c r="AD1037" s="42">
        <f t="shared" si="444"/>
        <v>-0.21855517828171697</v>
      </c>
      <c r="AE1037" s="42">
        <f t="shared" si="445"/>
        <v>0.21855517828171697</v>
      </c>
      <c r="AF1037" s="153">
        <f t="shared" si="458"/>
        <v>0.38777056442538782</v>
      </c>
      <c r="AG1037" s="156">
        <f t="shared" si="446"/>
        <v>629.43891345134489</v>
      </c>
      <c r="AH1037" s="157">
        <f t="shared" si="447"/>
        <v>0.17484414262537357</v>
      </c>
      <c r="AI1037" s="160">
        <f t="shared" si="448"/>
        <v>7.9492501215813629</v>
      </c>
      <c r="AJ1037" s="13">
        <f t="shared" si="449"/>
        <v>0</v>
      </c>
      <c r="AK1037" s="13">
        <f t="shared" si="450"/>
        <v>0</v>
      </c>
      <c r="AL1037" s="161">
        <f t="shared" si="451"/>
        <v>7.9492501215813629</v>
      </c>
    </row>
    <row r="1038" spans="1:38" x14ac:dyDescent="0.45">
      <c r="A1038" s="47" t="s">
        <v>3</v>
      </c>
      <c r="B1038" s="18">
        <v>1036</v>
      </c>
      <c r="C1038" s="54">
        <v>14</v>
      </c>
      <c r="D1038" s="62">
        <f t="shared" si="432"/>
        <v>10.444444444444445</v>
      </c>
      <c r="E1038" s="64">
        <v>37.6</v>
      </c>
      <c r="F1038" s="85">
        <f t="shared" si="452"/>
        <v>0.65277777777777812</v>
      </c>
      <c r="G1038" s="86">
        <f t="shared" si="453"/>
        <v>2.3500000000000014</v>
      </c>
      <c r="H1038" s="93">
        <f>SUM($D$2:$D1038)</f>
        <v>7907.222222222229</v>
      </c>
      <c r="I1038" s="94">
        <f t="shared" si="454"/>
        <v>11.027777777777374</v>
      </c>
      <c r="J1038" s="100">
        <f>'Vehicle data and specs'!$C$6*$F1038</f>
        <v>552.25000000000034</v>
      </c>
      <c r="K1038" s="8">
        <f>'Vehicle data and specs'!$C$6*9.81*'Vehicle data and specs'!$C$17</f>
        <v>82.99260000000001</v>
      </c>
      <c r="L1038" s="10">
        <f>(1/2)*'Vehicle data and specs'!$C$20*'Vehicle data and specs'!$C$11*'Vehicle data and specs'!$C$13*$D1038^2</f>
        <v>47.77303395061729</v>
      </c>
      <c r="M1038" s="101">
        <f t="shared" si="433"/>
        <v>683.01563395061771</v>
      </c>
      <c r="N1038" s="111">
        <f t="shared" si="434"/>
        <v>0</v>
      </c>
      <c r="O1038" s="120">
        <f t="shared" si="435"/>
        <v>7532.1446299551471</v>
      </c>
      <c r="P1038" s="11">
        <f>SUM($O$2:$O1038)</f>
        <v>2190304.8183755325</v>
      </c>
      <c r="Q1038" s="121">
        <f t="shared" si="436"/>
        <v>2190.3048183755327</v>
      </c>
      <c r="R1038" s="133">
        <f t="shared" si="437"/>
        <v>0</v>
      </c>
      <c r="S1038" s="35">
        <f t="shared" si="455"/>
        <v>0</v>
      </c>
      <c r="T1038" s="35">
        <f t="shared" si="456"/>
        <v>0</v>
      </c>
      <c r="U1038" s="134">
        <f>SUM($R$2:$R1038)</f>
        <v>-786798.64181418112</v>
      </c>
      <c r="V1038" s="134">
        <f t="shared" si="438"/>
        <v>786798.64181418112</v>
      </c>
      <c r="W1038" s="35">
        <f t="shared" si="439"/>
        <v>-786.79864181418111</v>
      </c>
      <c r="X1038" s="135">
        <f t="shared" si="440"/>
        <v>786.79864181418111</v>
      </c>
      <c r="Y1038" s="150">
        <f t="shared" si="441"/>
        <v>1403.5061765613516</v>
      </c>
      <c r="Z1038" s="11">
        <f t="shared" si="442"/>
        <v>7532.1446299551471</v>
      </c>
      <c r="AA1038" s="12">
        <f>1/2*'Vehicle data and specs'!$C$6*$D1038^2</f>
        <v>46143.555555555555</v>
      </c>
      <c r="AB1038" s="113">
        <f t="shared" si="443"/>
        <v>46.143555555555558</v>
      </c>
      <c r="AC1038" s="183">
        <f t="shared" si="457"/>
        <v>0.60841800510431465</v>
      </c>
      <c r="AD1038" s="42">
        <f t="shared" si="444"/>
        <v>-0.21855517828171697</v>
      </c>
      <c r="AE1038" s="42">
        <f t="shared" si="445"/>
        <v>0.21855517828171697</v>
      </c>
      <c r="AF1038" s="153">
        <f t="shared" si="458"/>
        <v>0.38986282682259765</v>
      </c>
      <c r="AG1038" s="156">
        <f t="shared" si="446"/>
        <v>629.43891345134489</v>
      </c>
      <c r="AH1038" s="157">
        <f t="shared" si="447"/>
        <v>0.17484414262537357</v>
      </c>
      <c r="AI1038" s="160">
        <f t="shared" si="448"/>
        <v>7.1337188434842291</v>
      </c>
      <c r="AJ1038" s="13">
        <f t="shared" si="449"/>
        <v>0</v>
      </c>
      <c r="AK1038" s="13">
        <f t="shared" si="450"/>
        <v>0</v>
      </c>
      <c r="AL1038" s="161">
        <f t="shared" si="451"/>
        <v>7.1337188434842291</v>
      </c>
    </row>
    <row r="1039" spans="1:38" x14ac:dyDescent="0.45">
      <c r="A1039" s="47" t="s">
        <v>3</v>
      </c>
      <c r="B1039" s="18">
        <v>1037</v>
      </c>
      <c r="C1039" s="54">
        <v>15</v>
      </c>
      <c r="D1039" s="62">
        <f t="shared" si="432"/>
        <v>11.027777777777779</v>
      </c>
      <c r="E1039" s="64">
        <v>39.700000000000003</v>
      </c>
      <c r="F1039" s="85">
        <f t="shared" si="452"/>
        <v>0.54166666666666641</v>
      </c>
      <c r="G1039" s="86">
        <f t="shared" si="453"/>
        <v>1.9499999999999993</v>
      </c>
      <c r="H1039" s="93">
        <f>SUM($D$2:$D1039)</f>
        <v>7918.2500000000064</v>
      </c>
      <c r="I1039" s="94">
        <f t="shared" si="454"/>
        <v>11.527777777777374</v>
      </c>
      <c r="J1039" s="100">
        <f>'Vehicle data and specs'!$C$6*$F1039</f>
        <v>458.24999999999977</v>
      </c>
      <c r="K1039" s="8">
        <f>'Vehicle data and specs'!$C$6*9.81*'Vehicle data and specs'!$C$17</f>
        <v>82.99260000000001</v>
      </c>
      <c r="L1039" s="10">
        <f>(1/2)*'Vehicle data and specs'!$C$20*'Vehicle data and specs'!$C$11*'Vehicle data and specs'!$C$13*$D1039^2</f>
        <v>53.258403886959883</v>
      </c>
      <c r="M1039" s="101">
        <f t="shared" si="433"/>
        <v>594.50100388695967</v>
      </c>
      <c r="N1039" s="111">
        <f t="shared" si="434"/>
        <v>0</v>
      </c>
      <c r="O1039" s="120">
        <f t="shared" si="435"/>
        <v>6853.2754614744335</v>
      </c>
      <c r="P1039" s="11">
        <f>SUM($O$2:$O1039)</f>
        <v>2197158.0938370069</v>
      </c>
      <c r="Q1039" s="121">
        <f t="shared" si="436"/>
        <v>2197.1580938370071</v>
      </c>
      <c r="R1039" s="133">
        <f t="shared" si="437"/>
        <v>0</v>
      </c>
      <c r="S1039" s="35">
        <f t="shared" si="455"/>
        <v>0</v>
      </c>
      <c r="T1039" s="35">
        <f t="shared" si="456"/>
        <v>0</v>
      </c>
      <c r="U1039" s="134">
        <f>SUM($R$2:$R1039)</f>
        <v>-786798.64181418112</v>
      </c>
      <c r="V1039" s="134">
        <f t="shared" si="438"/>
        <v>786798.64181418112</v>
      </c>
      <c r="W1039" s="35">
        <f t="shared" si="439"/>
        <v>-786.79864181418111</v>
      </c>
      <c r="X1039" s="135">
        <f t="shared" si="440"/>
        <v>786.79864181418111</v>
      </c>
      <c r="Y1039" s="150">
        <f t="shared" si="441"/>
        <v>1410.359452022826</v>
      </c>
      <c r="Z1039" s="11">
        <f t="shared" si="442"/>
        <v>6853.2754614744335</v>
      </c>
      <c r="AA1039" s="12">
        <f>1/2*'Vehicle data and specs'!$C$6*$D1039^2</f>
        <v>51441.826388888891</v>
      </c>
      <c r="AB1039" s="113">
        <f t="shared" si="443"/>
        <v>51.441826388888892</v>
      </c>
      <c r="AC1039" s="183">
        <f t="shared" si="457"/>
        <v>0.61032169273250192</v>
      </c>
      <c r="AD1039" s="42">
        <f t="shared" si="444"/>
        <v>-0.21855517828171697</v>
      </c>
      <c r="AE1039" s="42">
        <f t="shared" si="445"/>
        <v>0.21855517828171697</v>
      </c>
      <c r="AF1039" s="153">
        <f t="shared" si="458"/>
        <v>0.39176651445078492</v>
      </c>
      <c r="AG1039" s="156">
        <f t="shared" si="446"/>
        <v>629.43891345134489</v>
      </c>
      <c r="AH1039" s="157">
        <f t="shared" si="447"/>
        <v>0.17484414262537357</v>
      </c>
      <c r="AI1039" s="160">
        <f t="shared" si="448"/>
        <v>6.5560249595311939</v>
      </c>
      <c r="AJ1039" s="13">
        <f t="shared" si="449"/>
        <v>0</v>
      </c>
      <c r="AK1039" s="13">
        <f t="shared" si="450"/>
        <v>0</v>
      </c>
      <c r="AL1039" s="161">
        <f t="shared" si="451"/>
        <v>6.5560249595311939</v>
      </c>
    </row>
    <row r="1040" spans="1:38" x14ac:dyDescent="0.45">
      <c r="A1040" s="47" t="s">
        <v>3</v>
      </c>
      <c r="B1040" s="18">
        <v>1038</v>
      </c>
      <c r="C1040" s="54">
        <v>16</v>
      </c>
      <c r="D1040" s="62">
        <f t="shared" si="432"/>
        <v>11.527777777777777</v>
      </c>
      <c r="E1040" s="64">
        <v>41.5</v>
      </c>
      <c r="F1040" s="85">
        <f t="shared" si="452"/>
        <v>0.54166666666666641</v>
      </c>
      <c r="G1040" s="86">
        <f t="shared" si="453"/>
        <v>1.9499999999999993</v>
      </c>
      <c r="H1040" s="93">
        <f>SUM($D$2:$D1040)</f>
        <v>7929.7777777777837</v>
      </c>
      <c r="I1040" s="94">
        <f t="shared" si="454"/>
        <v>12.111111111111313</v>
      </c>
      <c r="J1040" s="100">
        <f>'Vehicle data and specs'!$C$6*$F1040</f>
        <v>458.24999999999977</v>
      </c>
      <c r="K1040" s="8">
        <f>'Vehicle data and specs'!$C$6*9.81*'Vehicle data and specs'!$C$17</f>
        <v>82.99260000000001</v>
      </c>
      <c r="L1040" s="10">
        <f>(1/2)*'Vehicle data and specs'!$C$20*'Vehicle data and specs'!$C$11*'Vehicle data and specs'!$C$13*$D1040^2</f>
        <v>58.197365692515426</v>
      </c>
      <c r="M1040" s="101">
        <f t="shared" si="433"/>
        <v>599.43996569251522</v>
      </c>
      <c r="N1040" s="111">
        <f t="shared" si="434"/>
        <v>0</v>
      </c>
      <c r="O1040" s="120">
        <f t="shared" si="435"/>
        <v>7259.8840289428053</v>
      </c>
      <c r="P1040" s="11">
        <f>SUM($O$2:$O1040)</f>
        <v>2204417.9778659497</v>
      </c>
      <c r="Q1040" s="121">
        <f t="shared" si="436"/>
        <v>2204.4179778659495</v>
      </c>
      <c r="R1040" s="133">
        <f t="shared" si="437"/>
        <v>0</v>
      </c>
      <c r="S1040" s="35">
        <f t="shared" si="455"/>
        <v>0</v>
      </c>
      <c r="T1040" s="35">
        <f t="shared" si="456"/>
        <v>0</v>
      </c>
      <c r="U1040" s="134">
        <f>SUM($R$2:$R1040)</f>
        <v>-786798.64181418112</v>
      </c>
      <c r="V1040" s="134">
        <f t="shared" si="438"/>
        <v>786798.64181418112</v>
      </c>
      <c r="W1040" s="35">
        <f t="shared" si="439"/>
        <v>-786.79864181418111</v>
      </c>
      <c r="X1040" s="135">
        <f t="shared" si="440"/>
        <v>786.79864181418111</v>
      </c>
      <c r="Y1040" s="150">
        <f t="shared" si="441"/>
        <v>1417.6193360517684</v>
      </c>
      <c r="Z1040" s="11">
        <f t="shared" si="442"/>
        <v>7259.8840289428053</v>
      </c>
      <c r="AA1040" s="12">
        <f>1/2*'Vehicle data and specs'!$C$6*$D1040^2</f>
        <v>56212.326388888876</v>
      </c>
      <c r="AB1040" s="113">
        <f t="shared" si="443"/>
        <v>56.212326388888876</v>
      </c>
      <c r="AC1040" s="183">
        <f t="shared" si="457"/>
        <v>0.61233832718498593</v>
      </c>
      <c r="AD1040" s="42">
        <f t="shared" si="444"/>
        <v>-0.21855517828171697</v>
      </c>
      <c r="AE1040" s="42">
        <f t="shared" si="445"/>
        <v>0.21855517828171697</v>
      </c>
      <c r="AF1040" s="153">
        <f t="shared" si="458"/>
        <v>0.39378314890326893</v>
      </c>
      <c r="AG1040" s="156">
        <f t="shared" si="446"/>
        <v>629.43891345134489</v>
      </c>
      <c r="AH1040" s="157">
        <f t="shared" si="447"/>
        <v>0.17484414262537357</v>
      </c>
      <c r="AI1040" s="160">
        <f t="shared" si="448"/>
        <v>6.9102107156220498</v>
      </c>
      <c r="AJ1040" s="13">
        <f t="shared" si="449"/>
        <v>0</v>
      </c>
      <c r="AK1040" s="13">
        <f t="shared" si="450"/>
        <v>0</v>
      </c>
      <c r="AL1040" s="161">
        <f t="shared" si="451"/>
        <v>6.9102107156220498</v>
      </c>
    </row>
    <row r="1041" spans="1:38" x14ac:dyDescent="0.45">
      <c r="A1041" s="47" t="s">
        <v>3</v>
      </c>
      <c r="B1041" s="18">
        <v>1039</v>
      </c>
      <c r="C1041" s="54">
        <v>17</v>
      </c>
      <c r="D1041" s="62">
        <f t="shared" si="432"/>
        <v>12.111111111111111</v>
      </c>
      <c r="E1041" s="64">
        <v>43.6</v>
      </c>
      <c r="F1041" s="85">
        <f t="shared" si="452"/>
        <v>0.625</v>
      </c>
      <c r="G1041" s="86">
        <f t="shared" si="453"/>
        <v>2.25</v>
      </c>
      <c r="H1041" s="93">
        <f>SUM($D$2:$D1041)</f>
        <v>7941.8888888888951</v>
      </c>
      <c r="I1041" s="94">
        <f t="shared" si="454"/>
        <v>12.777777777777374</v>
      </c>
      <c r="J1041" s="100">
        <f>'Vehicle data and specs'!$C$6*$F1041</f>
        <v>528.75</v>
      </c>
      <c r="K1041" s="8">
        <f>'Vehicle data and specs'!$C$6*9.81*'Vehicle data and specs'!$C$17</f>
        <v>82.99260000000001</v>
      </c>
      <c r="L1041" s="10">
        <f>(1/2)*'Vehicle data and specs'!$C$20*'Vehicle data and specs'!$C$11*'Vehicle data and specs'!$C$13*$D1041^2</f>
        <v>64.236239969135809</v>
      </c>
      <c r="M1041" s="101">
        <f t="shared" si="433"/>
        <v>675.97883996913583</v>
      </c>
      <c r="N1041" s="111">
        <f t="shared" si="434"/>
        <v>0</v>
      </c>
      <c r="O1041" s="120">
        <f t="shared" si="435"/>
        <v>8637.5073996053507</v>
      </c>
      <c r="P1041" s="11">
        <f>SUM($O$2:$O1041)</f>
        <v>2213055.4852655549</v>
      </c>
      <c r="Q1041" s="121">
        <f t="shared" si="436"/>
        <v>2213.055485265555</v>
      </c>
      <c r="R1041" s="133">
        <f t="shared" si="437"/>
        <v>0</v>
      </c>
      <c r="S1041" s="35">
        <f t="shared" si="455"/>
        <v>0</v>
      </c>
      <c r="T1041" s="35">
        <f t="shared" si="456"/>
        <v>0</v>
      </c>
      <c r="U1041" s="134">
        <f>SUM($R$2:$R1041)</f>
        <v>-786798.64181418112</v>
      </c>
      <c r="V1041" s="134">
        <f t="shared" si="438"/>
        <v>786798.64181418112</v>
      </c>
      <c r="W1041" s="35">
        <f t="shared" si="439"/>
        <v>-786.79864181418111</v>
      </c>
      <c r="X1041" s="135">
        <f t="shared" si="440"/>
        <v>786.79864181418111</v>
      </c>
      <c r="Y1041" s="150">
        <f t="shared" si="441"/>
        <v>1426.2568434513739</v>
      </c>
      <c r="Z1041" s="11">
        <f t="shared" si="442"/>
        <v>8637.5073996053507</v>
      </c>
      <c r="AA1041" s="12">
        <f>1/2*'Vehicle data and specs'!$C$6*$D1041^2</f>
        <v>62045.222222222219</v>
      </c>
      <c r="AB1041" s="113">
        <f t="shared" si="443"/>
        <v>62.045222222222222</v>
      </c>
      <c r="AC1041" s="183">
        <f t="shared" si="457"/>
        <v>0.61473763479598753</v>
      </c>
      <c r="AD1041" s="42">
        <f t="shared" si="444"/>
        <v>-0.21855517828171697</v>
      </c>
      <c r="AE1041" s="42">
        <f t="shared" si="445"/>
        <v>0.21855517828171697</v>
      </c>
      <c r="AF1041" s="153">
        <f t="shared" si="458"/>
        <v>0.39618245651427053</v>
      </c>
      <c r="AG1041" s="156">
        <f t="shared" si="446"/>
        <v>629.43891345134489</v>
      </c>
      <c r="AH1041" s="157">
        <f t="shared" si="447"/>
        <v>0.17484414262537357</v>
      </c>
      <c r="AI1041" s="160">
        <f t="shared" si="448"/>
        <v>8.1868548396262</v>
      </c>
      <c r="AJ1041" s="13">
        <f t="shared" si="449"/>
        <v>0</v>
      </c>
      <c r="AK1041" s="13">
        <f t="shared" si="450"/>
        <v>0</v>
      </c>
      <c r="AL1041" s="161">
        <f t="shared" si="451"/>
        <v>8.1868548396262</v>
      </c>
    </row>
    <row r="1042" spans="1:38" x14ac:dyDescent="0.45">
      <c r="A1042" s="47" t="s">
        <v>3</v>
      </c>
      <c r="B1042" s="18">
        <v>1040</v>
      </c>
      <c r="C1042" s="54">
        <v>18</v>
      </c>
      <c r="D1042" s="62">
        <f t="shared" si="432"/>
        <v>12.777777777777777</v>
      </c>
      <c r="E1042" s="64">
        <v>46</v>
      </c>
      <c r="F1042" s="85">
        <f t="shared" si="452"/>
        <v>0.6666666666666663</v>
      </c>
      <c r="G1042" s="86">
        <f t="shared" si="453"/>
        <v>2.3999999999999986</v>
      </c>
      <c r="H1042" s="93">
        <f>SUM($D$2:$D1042)</f>
        <v>7954.6666666666724</v>
      </c>
      <c r="I1042" s="94">
        <f t="shared" si="454"/>
        <v>13.444444444444343</v>
      </c>
      <c r="J1042" s="100">
        <f>'Vehicle data and specs'!$C$6*$F1042</f>
        <v>563.99999999999966</v>
      </c>
      <c r="K1042" s="8">
        <f>'Vehicle data and specs'!$C$6*9.81*'Vehicle data and specs'!$C$17</f>
        <v>82.99260000000001</v>
      </c>
      <c r="L1042" s="10">
        <f>(1/2)*'Vehicle data and specs'!$C$20*'Vehicle data and specs'!$C$11*'Vehicle data and specs'!$C$13*$D1042^2</f>
        <v>71.502758487654319</v>
      </c>
      <c r="M1042" s="101">
        <f t="shared" si="433"/>
        <v>718.49535848765402</v>
      </c>
      <c r="N1042" s="111">
        <f t="shared" si="434"/>
        <v>0</v>
      </c>
      <c r="O1042" s="120">
        <f t="shared" si="435"/>
        <v>9659.7709307783862</v>
      </c>
      <c r="P1042" s="11">
        <f>SUM($O$2:$O1042)</f>
        <v>2222715.2561963331</v>
      </c>
      <c r="Q1042" s="121">
        <f t="shared" si="436"/>
        <v>2222.715256196333</v>
      </c>
      <c r="R1042" s="133">
        <f t="shared" si="437"/>
        <v>0</v>
      </c>
      <c r="S1042" s="35">
        <f t="shared" si="455"/>
        <v>0</v>
      </c>
      <c r="T1042" s="35">
        <f t="shared" si="456"/>
        <v>0</v>
      </c>
      <c r="U1042" s="134">
        <f>SUM($R$2:$R1042)</f>
        <v>-786798.64181418112</v>
      </c>
      <c r="V1042" s="134">
        <f t="shared" si="438"/>
        <v>786798.64181418112</v>
      </c>
      <c r="W1042" s="35">
        <f t="shared" si="439"/>
        <v>-786.79864181418111</v>
      </c>
      <c r="X1042" s="135">
        <f t="shared" si="440"/>
        <v>786.79864181418111</v>
      </c>
      <c r="Y1042" s="150">
        <f t="shared" si="441"/>
        <v>1435.9166143821519</v>
      </c>
      <c r="Z1042" s="11">
        <f t="shared" si="442"/>
        <v>9659.7709307783862</v>
      </c>
      <c r="AA1042" s="12">
        <f>1/2*'Vehicle data and specs'!$C$6*$D1042^2</f>
        <v>69063.888888888891</v>
      </c>
      <c r="AB1042" s="113">
        <f t="shared" si="443"/>
        <v>69.063888888888897</v>
      </c>
      <c r="AC1042" s="183">
        <f t="shared" si="457"/>
        <v>0.61742090449898135</v>
      </c>
      <c r="AD1042" s="42">
        <f t="shared" si="444"/>
        <v>-0.21855517828171697</v>
      </c>
      <c r="AE1042" s="42">
        <f t="shared" si="445"/>
        <v>0.21855517828171697</v>
      </c>
      <c r="AF1042" s="153">
        <f t="shared" si="458"/>
        <v>0.39886572621726435</v>
      </c>
      <c r="AG1042" s="156">
        <f t="shared" si="446"/>
        <v>629.43891345134489</v>
      </c>
      <c r="AH1042" s="157">
        <f t="shared" si="447"/>
        <v>0.17484414262537357</v>
      </c>
      <c r="AI1042" s="160">
        <f t="shared" si="448"/>
        <v>9.1807740251200229</v>
      </c>
      <c r="AJ1042" s="13">
        <f t="shared" si="449"/>
        <v>0</v>
      </c>
      <c r="AK1042" s="13">
        <f t="shared" si="450"/>
        <v>0</v>
      </c>
      <c r="AL1042" s="161">
        <f t="shared" si="451"/>
        <v>9.1807740251200229</v>
      </c>
    </row>
    <row r="1043" spans="1:38" x14ac:dyDescent="0.45">
      <c r="A1043" s="47" t="s">
        <v>3</v>
      </c>
      <c r="B1043" s="18">
        <v>1041</v>
      </c>
      <c r="C1043" s="54">
        <v>19</v>
      </c>
      <c r="D1043" s="62">
        <f t="shared" si="432"/>
        <v>13.444444444444443</v>
      </c>
      <c r="E1043" s="64">
        <v>48.4</v>
      </c>
      <c r="F1043" s="85">
        <f t="shared" si="452"/>
        <v>0.625</v>
      </c>
      <c r="G1043" s="86">
        <f t="shared" si="453"/>
        <v>2.25</v>
      </c>
      <c r="H1043" s="93">
        <f>SUM($D$2:$D1043)</f>
        <v>7968.1111111111168</v>
      </c>
      <c r="I1043" s="94">
        <f t="shared" si="454"/>
        <v>14.027777777777374</v>
      </c>
      <c r="J1043" s="100">
        <f>'Vehicle data and specs'!$C$6*$F1043</f>
        <v>528.75</v>
      </c>
      <c r="K1043" s="8">
        <f>'Vehicle data and specs'!$C$6*9.81*'Vehicle data and specs'!$C$17</f>
        <v>82.99260000000001</v>
      </c>
      <c r="L1043" s="10">
        <f>(1/2)*'Vehicle data and specs'!$C$20*'Vehicle data and specs'!$C$11*'Vehicle data and specs'!$C$13*$D1043^2</f>
        <v>79.158554783950606</v>
      </c>
      <c r="M1043" s="101">
        <f t="shared" si="433"/>
        <v>690.90115478395069</v>
      </c>
      <c r="N1043" s="111">
        <f t="shared" si="434"/>
        <v>0</v>
      </c>
      <c r="O1043" s="120">
        <f t="shared" si="435"/>
        <v>9691.807865719029</v>
      </c>
      <c r="P1043" s="11">
        <f>SUM($O$2:$O1043)</f>
        <v>2232407.0640620519</v>
      </c>
      <c r="Q1043" s="121">
        <f t="shared" si="436"/>
        <v>2232.4070640620521</v>
      </c>
      <c r="R1043" s="133">
        <f t="shared" si="437"/>
        <v>0</v>
      </c>
      <c r="S1043" s="35">
        <f t="shared" si="455"/>
        <v>0</v>
      </c>
      <c r="T1043" s="35">
        <f t="shared" si="456"/>
        <v>0</v>
      </c>
      <c r="U1043" s="134">
        <f>SUM($R$2:$R1043)</f>
        <v>-786798.64181418112</v>
      </c>
      <c r="V1043" s="134">
        <f t="shared" si="438"/>
        <v>786798.64181418112</v>
      </c>
      <c r="W1043" s="35">
        <f t="shared" si="439"/>
        <v>-786.79864181418111</v>
      </c>
      <c r="X1043" s="135">
        <f t="shared" si="440"/>
        <v>786.79864181418111</v>
      </c>
      <c r="Y1043" s="150">
        <f t="shared" si="441"/>
        <v>1445.608422247871</v>
      </c>
      <c r="Z1043" s="11">
        <f t="shared" si="442"/>
        <v>9691.807865719029</v>
      </c>
      <c r="AA1043" s="12">
        <f>1/2*'Vehicle data and specs'!$C$6*$D1043^2</f>
        <v>76458.555555555533</v>
      </c>
      <c r="AB1043" s="113">
        <f t="shared" si="443"/>
        <v>76.458555555555535</v>
      </c>
      <c r="AC1043" s="183">
        <f t="shared" si="457"/>
        <v>0.62011307335056998</v>
      </c>
      <c r="AD1043" s="42">
        <f t="shared" si="444"/>
        <v>-0.21855517828171697</v>
      </c>
      <c r="AE1043" s="42">
        <f t="shared" si="445"/>
        <v>0.21855517828171697</v>
      </c>
      <c r="AF1043" s="153">
        <f t="shared" si="458"/>
        <v>0.40155789506885298</v>
      </c>
      <c r="AG1043" s="156">
        <f t="shared" si="446"/>
        <v>629.43891345134489</v>
      </c>
      <c r="AH1043" s="157">
        <f t="shared" si="447"/>
        <v>0.17484414262537357</v>
      </c>
      <c r="AI1043" s="160">
        <f t="shared" si="448"/>
        <v>9.2887821920953364</v>
      </c>
      <c r="AJ1043" s="13">
        <f t="shared" si="449"/>
        <v>0</v>
      </c>
      <c r="AK1043" s="13">
        <f t="shared" si="450"/>
        <v>0</v>
      </c>
      <c r="AL1043" s="161">
        <f t="shared" si="451"/>
        <v>9.2887821920953364</v>
      </c>
    </row>
    <row r="1044" spans="1:38" x14ac:dyDescent="0.45">
      <c r="A1044" s="47" t="s">
        <v>3</v>
      </c>
      <c r="B1044" s="18">
        <v>1042</v>
      </c>
      <c r="C1044" s="54">
        <v>20</v>
      </c>
      <c r="D1044" s="62">
        <f t="shared" si="432"/>
        <v>14.027777777777777</v>
      </c>
      <c r="E1044" s="64">
        <v>50.5</v>
      </c>
      <c r="F1044" s="85">
        <f t="shared" si="452"/>
        <v>0.4861111111111111</v>
      </c>
      <c r="G1044" s="86">
        <f t="shared" si="453"/>
        <v>1.75</v>
      </c>
      <c r="H1044" s="93">
        <f>SUM($D$2:$D1044)</f>
        <v>7982.1388888888941</v>
      </c>
      <c r="I1044" s="94">
        <f t="shared" si="454"/>
        <v>14.41666666666697</v>
      </c>
      <c r="J1044" s="100">
        <f>'Vehicle data and specs'!$C$6*$F1044</f>
        <v>411.25</v>
      </c>
      <c r="K1044" s="8">
        <f>'Vehicle data and specs'!$C$6*9.81*'Vehicle data and specs'!$C$17</f>
        <v>82.99260000000001</v>
      </c>
      <c r="L1044" s="10">
        <f>(1/2)*'Vehicle data and specs'!$C$20*'Vehicle data and specs'!$C$11*'Vehicle data and specs'!$C$13*$D1044^2</f>
        <v>86.176705970293199</v>
      </c>
      <c r="M1044" s="101">
        <f t="shared" si="433"/>
        <v>580.41930597029318</v>
      </c>
      <c r="N1044" s="111">
        <f t="shared" si="434"/>
        <v>0</v>
      </c>
      <c r="O1044" s="120">
        <f t="shared" si="435"/>
        <v>8367.7116610719022</v>
      </c>
      <c r="P1044" s="11">
        <f>SUM($O$2:$O1044)</f>
        <v>2240774.7757231239</v>
      </c>
      <c r="Q1044" s="121">
        <f t="shared" si="436"/>
        <v>2240.7747757231241</v>
      </c>
      <c r="R1044" s="133">
        <f t="shared" si="437"/>
        <v>0</v>
      </c>
      <c r="S1044" s="35">
        <f t="shared" si="455"/>
        <v>0</v>
      </c>
      <c r="T1044" s="35">
        <f t="shared" si="456"/>
        <v>0</v>
      </c>
      <c r="U1044" s="134">
        <f>SUM($R$2:$R1044)</f>
        <v>-786798.64181418112</v>
      </c>
      <c r="V1044" s="134">
        <f t="shared" si="438"/>
        <v>786798.64181418112</v>
      </c>
      <c r="W1044" s="35">
        <f t="shared" si="439"/>
        <v>-786.79864181418111</v>
      </c>
      <c r="X1044" s="135">
        <f t="shared" si="440"/>
        <v>786.79864181418111</v>
      </c>
      <c r="Y1044" s="150">
        <f t="shared" si="441"/>
        <v>1453.976133908943</v>
      </c>
      <c r="Z1044" s="11">
        <f t="shared" si="442"/>
        <v>8367.7116610719022</v>
      </c>
      <c r="AA1044" s="12">
        <f>1/2*'Vehicle data and specs'!$C$6*$D1044^2</f>
        <v>83237.326388888876</v>
      </c>
      <c r="AB1044" s="113">
        <f t="shared" si="443"/>
        <v>83.237326388888874</v>
      </c>
      <c r="AC1044" s="183">
        <f t="shared" si="457"/>
        <v>0.62243743770086779</v>
      </c>
      <c r="AD1044" s="42">
        <f t="shared" si="444"/>
        <v>-0.21855517828171697</v>
      </c>
      <c r="AE1044" s="42">
        <f t="shared" si="445"/>
        <v>0.21855517828171697</v>
      </c>
      <c r="AF1044" s="153">
        <f t="shared" si="458"/>
        <v>0.40388225941915079</v>
      </c>
      <c r="AG1044" s="156">
        <f t="shared" si="446"/>
        <v>629.43891345134489</v>
      </c>
      <c r="AH1044" s="157">
        <f t="shared" si="447"/>
        <v>0.17484414262537357</v>
      </c>
      <c r="AI1044" s="160">
        <f t="shared" si="448"/>
        <v>8.1419930420832785</v>
      </c>
      <c r="AJ1044" s="13">
        <f t="shared" si="449"/>
        <v>0</v>
      </c>
      <c r="AK1044" s="13">
        <f t="shared" si="450"/>
        <v>0</v>
      </c>
      <c r="AL1044" s="161">
        <f t="shared" si="451"/>
        <v>8.1419930420832785</v>
      </c>
    </row>
    <row r="1045" spans="1:38" x14ac:dyDescent="0.45">
      <c r="A1045" s="47" t="s">
        <v>3</v>
      </c>
      <c r="B1045" s="18">
        <v>1043</v>
      </c>
      <c r="C1045" s="54">
        <v>21</v>
      </c>
      <c r="D1045" s="62">
        <f t="shared" si="432"/>
        <v>14.416666666666666</v>
      </c>
      <c r="E1045" s="64">
        <v>51.9</v>
      </c>
      <c r="F1045" s="85">
        <f t="shared" si="452"/>
        <v>0.29166666666666685</v>
      </c>
      <c r="G1045" s="86">
        <f t="shared" si="453"/>
        <v>1.0500000000000007</v>
      </c>
      <c r="H1045" s="93">
        <f>SUM($D$2:$D1045)</f>
        <v>7996.5555555555611</v>
      </c>
      <c r="I1045" s="94">
        <f t="shared" si="454"/>
        <v>14.611111111111313</v>
      </c>
      <c r="J1045" s="100">
        <f>'Vehicle data and specs'!$C$6*$F1045</f>
        <v>246.75000000000017</v>
      </c>
      <c r="K1045" s="8">
        <f>'Vehicle data and specs'!$C$6*9.81*'Vehicle data and specs'!$C$17</f>
        <v>82.99260000000001</v>
      </c>
      <c r="L1045" s="10">
        <f>(1/2)*'Vehicle data and specs'!$C$20*'Vehicle data and specs'!$C$11*'Vehicle data and specs'!$C$13*$D1045^2</f>
        <v>91.021051649305562</v>
      </c>
      <c r="M1045" s="101">
        <f t="shared" si="433"/>
        <v>420.7636516493057</v>
      </c>
      <c r="N1045" s="111">
        <f t="shared" si="434"/>
        <v>0</v>
      </c>
      <c r="O1045" s="120">
        <f t="shared" si="435"/>
        <v>6147.8244657649402</v>
      </c>
      <c r="P1045" s="11">
        <f>SUM($O$2:$O1045)</f>
        <v>2246922.6001888891</v>
      </c>
      <c r="Q1045" s="121">
        <f t="shared" si="436"/>
        <v>2246.9226001888892</v>
      </c>
      <c r="R1045" s="133">
        <f t="shared" si="437"/>
        <v>0</v>
      </c>
      <c r="S1045" s="35">
        <f t="shared" si="455"/>
        <v>0</v>
      </c>
      <c r="T1045" s="35">
        <f t="shared" si="456"/>
        <v>0</v>
      </c>
      <c r="U1045" s="134">
        <f>SUM($R$2:$R1045)</f>
        <v>-786798.64181418112</v>
      </c>
      <c r="V1045" s="134">
        <f t="shared" si="438"/>
        <v>786798.64181418112</v>
      </c>
      <c r="W1045" s="35">
        <f t="shared" si="439"/>
        <v>-786.79864181418111</v>
      </c>
      <c r="X1045" s="135">
        <f t="shared" si="440"/>
        <v>786.79864181418111</v>
      </c>
      <c r="Y1045" s="150">
        <f t="shared" si="441"/>
        <v>1460.1239583747081</v>
      </c>
      <c r="Z1045" s="11">
        <f t="shared" si="442"/>
        <v>6147.8244657649402</v>
      </c>
      <c r="AA1045" s="12">
        <f>1/2*'Vehicle data and specs'!$C$6*$D1045^2</f>
        <v>87916.4375</v>
      </c>
      <c r="AB1045" s="113">
        <f t="shared" si="443"/>
        <v>87.916437500000001</v>
      </c>
      <c r="AC1045" s="183">
        <f t="shared" si="457"/>
        <v>0.62414516671913589</v>
      </c>
      <c r="AD1045" s="42">
        <f t="shared" si="444"/>
        <v>-0.21855517828171697</v>
      </c>
      <c r="AE1045" s="42">
        <f t="shared" si="445"/>
        <v>0.21855517828171697</v>
      </c>
      <c r="AF1045" s="153">
        <f t="shared" si="458"/>
        <v>0.40558998843741889</v>
      </c>
      <c r="AG1045" s="156">
        <f t="shared" si="446"/>
        <v>629.43891345134489</v>
      </c>
      <c r="AH1045" s="157">
        <f t="shared" si="447"/>
        <v>0.17484414262537357</v>
      </c>
      <c r="AI1045" s="160">
        <f t="shared" si="448"/>
        <v>6.0660093112774902</v>
      </c>
      <c r="AJ1045" s="13">
        <f t="shared" si="449"/>
        <v>0</v>
      </c>
      <c r="AK1045" s="13">
        <f t="shared" si="450"/>
        <v>0</v>
      </c>
      <c r="AL1045" s="161">
        <f t="shared" si="451"/>
        <v>6.0660093112774902</v>
      </c>
    </row>
    <row r="1046" spans="1:38" x14ac:dyDescent="0.45">
      <c r="A1046" s="47" t="s">
        <v>3</v>
      </c>
      <c r="B1046" s="18">
        <v>1044</v>
      </c>
      <c r="C1046" s="54">
        <v>22</v>
      </c>
      <c r="D1046" s="62">
        <f t="shared" si="432"/>
        <v>14.611111111111111</v>
      </c>
      <c r="E1046" s="64">
        <v>52.6</v>
      </c>
      <c r="F1046" s="85">
        <f t="shared" si="452"/>
        <v>0.12499999999999981</v>
      </c>
      <c r="G1046" s="86">
        <f t="shared" si="453"/>
        <v>0.44999999999999929</v>
      </c>
      <c r="H1046" s="93">
        <f>SUM($D$2:$D1046)</f>
        <v>8011.1666666666724</v>
      </c>
      <c r="I1046" s="94">
        <f t="shared" si="454"/>
        <v>14.66666666666697</v>
      </c>
      <c r="J1046" s="100">
        <f>'Vehicle data and specs'!$C$6*$F1046</f>
        <v>105.74999999999983</v>
      </c>
      <c r="K1046" s="8">
        <f>'Vehicle data and specs'!$C$6*9.81*'Vehicle data and specs'!$C$17</f>
        <v>82.99260000000001</v>
      </c>
      <c r="L1046" s="10">
        <f>(1/2)*'Vehicle data and specs'!$C$20*'Vehicle data and specs'!$C$11*'Vehicle data and specs'!$C$13*$D1046^2</f>
        <v>93.492897955246917</v>
      </c>
      <c r="M1046" s="101">
        <f t="shared" si="433"/>
        <v>282.23549795524673</v>
      </c>
      <c r="N1046" s="111">
        <f t="shared" si="434"/>
        <v>0</v>
      </c>
      <c r="O1046" s="120">
        <f t="shared" si="435"/>
        <v>4139.4539700103705</v>
      </c>
      <c r="P1046" s="11">
        <f>SUM($O$2:$O1046)</f>
        <v>2251062.0541588995</v>
      </c>
      <c r="Q1046" s="121">
        <f t="shared" si="436"/>
        <v>2251.0620541588996</v>
      </c>
      <c r="R1046" s="133">
        <f t="shared" si="437"/>
        <v>0</v>
      </c>
      <c r="S1046" s="35">
        <f t="shared" si="455"/>
        <v>0</v>
      </c>
      <c r="T1046" s="35">
        <f t="shared" si="456"/>
        <v>0</v>
      </c>
      <c r="U1046" s="134">
        <f>SUM($R$2:$R1046)</f>
        <v>-786798.64181418112</v>
      </c>
      <c r="V1046" s="134">
        <f t="shared" si="438"/>
        <v>786798.64181418112</v>
      </c>
      <c r="W1046" s="35">
        <f t="shared" si="439"/>
        <v>-786.79864181418111</v>
      </c>
      <c r="X1046" s="135">
        <f t="shared" si="440"/>
        <v>786.79864181418111</v>
      </c>
      <c r="Y1046" s="150">
        <f t="shared" si="441"/>
        <v>1464.2634123447185</v>
      </c>
      <c r="Z1046" s="11">
        <f t="shared" si="442"/>
        <v>4139.4539700103705</v>
      </c>
      <c r="AA1046" s="12">
        <f>1/2*'Vehicle data and specs'!$C$6*$D1046^2</f>
        <v>90303.972222222219</v>
      </c>
      <c r="AB1046" s="113">
        <f t="shared" si="443"/>
        <v>90.303972222222214</v>
      </c>
      <c r="AC1046" s="183">
        <f t="shared" si="457"/>
        <v>0.62529501504413876</v>
      </c>
      <c r="AD1046" s="42">
        <f t="shared" si="444"/>
        <v>-0.21855517828171697</v>
      </c>
      <c r="AE1046" s="42">
        <f t="shared" si="445"/>
        <v>0.21855517828171697</v>
      </c>
      <c r="AF1046" s="153">
        <f t="shared" si="458"/>
        <v>0.40673983676242176</v>
      </c>
      <c r="AG1046" s="156">
        <f t="shared" si="446"/>
        <v>629.43891345134489</v>
      </c>
      <c r="AH1046" s="157">
        <f t="shared" si="447"/>
        <v>0.17484414262537357</v>
      </c>
      <c r="AI1046" s="160">
        <f t="shared" si="448"/>
        <v>4.1237742201238827</v>
      </c>
      <c r="AJ1046" s="13">
        <f t="shared" si="449"/>
        <v>0</v>
      </c>
      <c r="AK1046" s="13">
        <f t="shared" si="450"/>
        <v>0</v>
      </c>
      <c r="AL1046" s="161">
        <f t="shared" si="451"/>
        <v>4.1237742201238827</v>
      </c>
    </row>
    <row r="1047" spans="1:38" x14ac:dyDescent="0.45">
      <c r="A1047" s="47" t="s">
        <v>3</v>
      </c>
      <c r="B1047" s="18">
        <v>1045</v>
      </c>
      <c r="C1047" s="54">
        <v>23</v>
      </c>
      <c r="D1047" s="62">
        <f t="shared" si="432"/>
        <v>14.666666666666666</v>
      </c>
      <c r="E1047" s="64">
        <v>52.8</v>
      </c>
      <c r="F1047" s="85">
        <f t="shared" si="452"/>
        <v>4.1666666666666269E-2</v>
      </c>
      <c r="G1047" s="86">
        <f t="shared" si="453"/>
        <v>0.14999999999999858</v>
      </c>
      <c r="H1047" s="93">
        <f>SUM($D$2:$D1047)</f>
        <v>8025.8333333333394</v>
      </c>
      <c r="I1047" s="94">
        <f t="shared" si="454"/>
        <v>14.694444444444343</v>
      </c>
      <c r="J1047" s="100">
        <f>'Vehicle data and specs'!$C$6*$F1047</f>
        <v>35.249999999999666</v>
      </c>
      <c r="K1047" s="8">
        <f>'Vehicle data and specs'!$C$6*9.81*'Vehicle data and specs'!$C$17</f>
        <v>82.99260000000001</v>
      </c>
      <c r="L1047" s="10">
        <f>(1/2)*'Vehicle data and specs'!$C$20*'Vehicle data and specs'!$C$11*'Vehicle data and specs'!$C$13*$D1047^2</f>
        <v>94.205222222222218</v>
      </c>
      <c r="M1047" s="101">
        <f t="shared" si="433"/>
        <v>212.44782222222187</v>
      </c>
      <c r="N1047" s="111">
        <f t="shared" si="434"/>
        <v>0</v>
      </c>
      <c r="O1047" s="120">
        <f t="shared" si="435"/>
        <v>3121.8027209876277</v>
      </c>
      <c r="P1047" s="11">
        <f>SUM($O$2:$O1047)</f>
        <v>2254183.8568798872</v>
      </c>
      <c r="Q1047" s="121">
        <f t="shared" si="436"/>
        <v>2254.1838568798871</v>
      </c>
      <c r="R1047" s="133">
        <f t="shared" si="437"/>
        <v>0</v>
      </c>
      <c r="S1047" s="35">
        <f t="shared" si="455"/>
        <v>0</v>
      </c>
      <c r="T1047" s="35">
        <f t="shared" si="456"/>
        <v>0</v>
      </c>
      <c r="U1047" s="134">
        <f>SUM($R$2:$R1047)</f>
        <v>-786798.64181418112</v>
      </c>
      <c r="V1047" s="134">
        <f t="shared" si="438"/>
        <v>786798.64181418112</v>
      </c>
      <c r="W1047" s="35">
        <f t="shared" si="439"/>
        <v>-786.79864181418111</v>
      </c>
      <c r="X1047" s="135">
        <f t="shared" si="440"/>
        <v>786.79864181418111</v>
      </c>
      <c r="Y1047" s="150">
        <f t="shared" si="441"/>
        <v>1467.385215065706</v>
      </c>
      <c r="Z1047" s="11">
        <f t="shared" si="442"/>
        <v>3121.8027209876277</v>
      </c>
      <c r="AA1047" s="12">
        <f>1/2*'Vehicle data and specs'!$C$6*$D1047^2</f>
        <v>90991.999999999985</v>
      </c>
      <c r="AB1047" s="113">
        <f t="shared" si="443"/>
        <v>90.99199999999999</v>
      </c>
      <c r="AC1047" s="183">
        <f t="shared" si="457"/>
        <v>0.62616218246663535</v>
      </c>
      <c r="AD1047" s="42">
        <f t="shared" si="444"/>
        <v>-0.21855517828171697</v>
      </c>
      <c r="AE1047" s="42">
        <f t="shared" si="445"/>
        <v>0.21855517828171697</v>
      </c>
      <c r="AF1047" s="153">
        <f t="shared" si="458"/>
        <v>0.40760700418491835</v>
      </c>
      <c r="AG1047" s="156">
        <f t="shared" si="446"/>
        <v>629.43891345134489</v>
      </c>
      <c r="AH1047" s="157">
        <f t="shared" si="447"/>
        <v>0.17484414262537357</v>
      </c>
      <c r="AI1047" s="160">
        <f t="shared" si="448"/>
        <v>3.1159013925925874</v>
      </c>
      <c r="AJ1047" s="13">
        <f t="shared" si="449"/>
        <v>0</v>
      </c>
      <c r="AK1047" s="13">
        <f t="shared" si="450"/>
        <v>0</v>
      </c>
      <c r="AL1047" s="161">
        <f t="shared" si="451"/>
        <v>3.1159013925925874</v>
      </c>
    </row>
    <row r="1048" spans="1:38" x14ac:dyDescent="0.45">
      <c r="A1048" s="47" t="s">
        <v>3</v>
      </c>
      <c r="B1048" s="18">
        <v>1046</v>
      </c>
      <c r="C1048" s="54">
        <v>24</v>
      </c>
      <c r="D1048" s="62">
        <f t="shared" si="432"/>
        <v>14.694444444444443</v>
      </c>
      <c r="E1048" s="64">
        <v>52.9</v>
      </c>
      <c r="F1048" s="85">
        <f t="shared" si="452"/>
        <v>4.1666666666667261E-2</v>
      </c>
      <c r="G1048" s="86">
        <f t="shared" si="453"/>
        <v>0.15000000000000213</v>
      </c>
      <c r="H1048" s="93">
        <f>SUM($D$2:$D1048)</f>
        <v>8040.5277777777837</v>
      </c>
      <c r="I1048" s="94">
        <f t="shared" si="454"/>
        <v>14.75</v>
      </c>
      <c r="J1048" s="100">
        <f>'Vehicle data and specs'!$C$6*$F1048</f>
        <v>35.250000000000504</v>
      </c>
      <c r="K1048" s="8">
        <f>'Vehicle data and specs'!$C$6*9.81*'Vehicle data and specs'!$C$17</f>
        <v>82.99260000000001</v>
      </c>
      <c r="L1048" s="10">
        <f>(1/2)*'Vehicle data and specs'!$C$20*'Vehicle data and specs'!$C$11*'Vehicle data and specs'!$C$13*$D1048^2</f>
        <v>94.562398099922831</v>
      </c>
      <c r="M1048" s="101">
        <f t="shared" si="433"/>
        <v>212.80499809992335</v>
      </c>
      <c r="N1048" s="111">
        <f t="shared" si="434"/>
        <v>0</v>
      </c>
      <c r="O1048" s="120">
        <f t="shared" si="435"/>
        <v>3138.8737219738696</v>
      </c>
      <c r="P1048" s="11">
        <f>SUM($O$2:$O1048)</f>
        <v>2257322.7306018611</v>
      </c>
      <c r="Q1048" s="121">
        <f t="shared" si="436"/>
        <v>2257.3227306018612</v>
      </c>
      <c r="R1048" s="133">
        <f t="shared" si="437"/>
        <v>0</v>
      </c>
      <c r="S1048" s="35">
        <f t="shared" si="455"/>
        <v>0</v>
      </c>
      <c r="T1048" s="35">
        <f t="shared" si="456"/>
        <v>0</v>
      </c>
      <c r="U1048" s="134">
        <f>SUM($R$2:$R1048)</f>
        <v>-786798.64181418112</v>
      </c>
      <c r="V1048" s="134">
        <f t="shared" si="438"/>
        <v>786798.64181418112</v>
      </c>
      <c r="W1048" s="35">
        <f t="shared" si="439"/>
        <v>-786.79864181418111</v>
      </c>
      <c r="X1048" s="135">
        <f t="shared" si="440"/>
        <v>786.79864181418111</v>
      </c>
      <c r="Y1048" s="150">
        <f t="shared" si="441"/>
        <v>1470.5240887876801</v>
      </c>
      <c r="Z1048" s="11">
        <f t="shared" si="442"/>
        <v>3138.8737219738696</v>
      </c>
      <c r="AA1048" s="12">
        <f>1/2*'Vehicle data and specs'!$C$6*$D1048^2</f>
        <v>91336.993055555533</v>
      </c>
      <c r="AB1048" s="113">
        <f t="shared" si="443"/>
        <v>91.336993055555538</v>
      </c>
      <c r="AC1048" s="183">
        <f t="shared" si="457"/>
        <v>0.62703409183385028</v>
      </c>
      <c r="AD1048" s="42">
        <f t="shared" si="444"/>
        <v>-0.21855517828171697</v>
      </c>
      <c r="AE1048" s="42">
        <f t="shared" si="445"/>
        <v>0.21855517828171697</v>
      </c>
      <c r="AF1048" s="153">
        <f t="shared" si="458"/>
        <v>0.40847891355213328</v>
      </c>
      <c r="AG1048" s="156">
        <f t="shared" si="446"/>
        <v>629.43891345134489</v>
      </c>
      <c r="AH1048" s="157">
        <f t="shared" si="447"/>
        <v>0.17484414262537357</v>
      </c>
      <c r="AI1048" s="160">
        <f t="shared" si="448"/>
        <v>3.1270512220794289</v>
      </c>
      <c r="AJ1048" s="13">
        <f t="shared" si="449"/>
        <v>0</v>
      </c>
      <c r="AK1048" s="13">
        <f t="shared" si="450"/>
        <v>0</v>
      </c>
      <c r="AL1048" s="161">
        <f t="shared" si="451"/>
        <v>3.1270512220794289</v>
      </c>
    </row>
    <row r="1049" spans="1:38" x14ac:dyDescent="0.45">
      <c r="A1049" s="47" t="s">
        <v>3</v>
      </c>
      <c r="B1049" s="18">
        <v>1047</v>
      </c>
      <c r="C1049" s="54">
        <v>25</v>
      </c>
      <c r="D1049" s="62">
        <f t="shared" si="432"/>
        <v>14.75</v>
      </c>
      <c r="E1049" s="64">
        <v>53.1</v>
      </c>
      <c r="F1049" s="85">
        <f t="shared" si="452"/>
        <v>5.5555555555555358E-2</v>
      </c>
      <c r="G1049" s="86">
        <f t="shared" si="453"/>
        <v>0.19999999999999929</v>
      </c>
      <c r="H1049" s="93">
        <f>SUM($D$2:$D1049)</f>
        <v>8055.2777777777837</v>
      </c>
      <c r="I1049" s="94">
        <f t="shared" si="454"/>
        <v>14.805555555555657</v>
      </c>
      <c r="J1049" s="100">
        <f>'Vehicle data and specs'!$C$6*$F1049</f>
        <v>46.999999999999829</v>
      </c>
      <c r="K1049" s="8">
        <f>'Vehicle data and specs'!$C$6*9.81*'Vehicle data and specs'!$C$17</f>
        <v>82.99260000000001</v>
      </c>
      <c r="L1049" s="10">
        <f>(1/2)*'Vehicle data and specs'!$C$20*'Vehicle data and specs'!$C$11*'Vehicle data and specs'!$C$13*$D1049^2</f>
        <v>95.278777343750008</v>
      </c>
      <c r="M1049" s="101">
        <f t="shared" si="433"/>
        <v>225.27137734374986</v>
      </c>
      <c r="N1049" s="111">
        <f t="shared" si="434"/>
        <v>0</v>
      </c>
      <c r="O1049" s="120">
        <f t="shared" si="435"/>
        <v>3335.2678923394305</v>
      </c>
      <c r="P1049" s="11">
        <f>SUM($O$2:$O1049)</f>
        <v>2260657.9984942004</v>
      </c>
      <c r="Q1049" s="121">
        <f t="shared" si="436"/>
        <v>2260.6579984942005</v>
      </c>
      <c r="R1049" s="133">
        <f t="shared" si="437"/>
        <v>0</v>
      </c>
      <c r="S1049" s="35">
        <f t="shared" si="455"/>
        <v>0</v>
      </c>
      <c r="T1049" s="35">
        <f t="shared" si="456"/>
        <v>0</v>
      </c>
      <c r="U1049" s="134">
        <f>SUM($R$2:$R1049)</f>
        <v>-786798.64181418112</v>
      </c>
      <c r="V1049" s="134">
        <f t="shared" si="438"/>
        <v>786798.64181418112</v>
      </c>
      <c r="W1049" s="35">
        <f t="shared" si="439"/>
        <v>-786.79864181418111</v>
      </c>
      <c r="X1049" s="135">
        <f t="shared" si="440"/>
        <v>786.79864181418111</v>
      </c>
      <c r="Y1049" s="150">
        <f t="shared" si="441"/>
        <v>1473.8593566800193</v>
      </c>
      <c r="Z1049" s="11">
        <f t="shared" si="442"/>
        <v>3335.2678923394305</v>
      </c>
      <c r="AA1049" s="12">
        <f>1/2*'Vehicle data and specs'!$C$6*$D1049^2</f>
        <v>92028.9375</v>
      </c>
      <c r="AB1049" s="113">
        <f t="shared" si="443"/>
        <v>92.028937499999998</v>
      </c>
      <c r="AC1049" s="183">
        <f t="shared" si="457"/>
        <v>0.62796055513727789</v>
      </c>
      <c r="AD1049" s="42">
        <f t="shared" si="444"/>
        <v>-0.21855517828171697</v>
      </c>
      <c r="AE1049" s="42">
        <f t="shared" si="445"/>
        <v>0.21855517828171697</v>
      </c>
      <c r="AF1049" s="153">
        <f t="shared" si="458"/>
        <v>0.40940537685556089</v>
      </c>
      <c r="AG1049" s="156">
        <f t="shared" si="446"/>
        <v>629.43891345134489</v>
      </c>
      <c r="AH1049" s="157">
        <f t="shared" si="447"/>
        <v>0.17484414262537357</v>
      </c>
      <c r="AI1049" s="160">
        <f t="shared" si="448"/>
        <v>3.3227528158203103</v>
      </c>
      <c r="AJ1049" s="13">
        <f t="shared" si="449"/>
        <v>0</v>
      </c>
      <c r="AK1049" s="13">
        <f t="shared" si="450"/>
        <v>0</v>
      </c>
      <c r="AL1049" s="161">
        <f t="shared" si="451"/>
        <v>3.3227528158203103</v>
      </c>
    </row>
    <row r="1050" spans="1:38" x14ac:dyDescent="0.45">
      <c r="A1050" s="47" t="s">
        <v>3</v>
      </c>
      <c r="B1050" s="18">
        <v>1048</v>
      </c>
      <c r="C1050" s="54">
        <v>26</v>
      </c>
      <c r="D1050" s="62">
        <f t="shared" si="432"/>
        <v>14.805555555555554</v>
      </c>
      <c r="E1050" s="64">
        <v>53.3</v>
      </c>
      <c r="F1050" s="85">
        <f t="shared" si="452"/>
        <v>0</v>
      </c>
      <c r="G1050" s="86">
        <f t="shared" si="453"/>
        <v>0</v>
      </c>
      <c r="H1050" s="93">
        <f>SUM($D$2:$D1050)</f>
        <v>8070.0833333333394</v>
      </c>
      <c r="I1050" s="94">
        <f t="shared" si="454"/>
        <v>14.75</v>
      </c>
      <c r="J1050" s="100">
        <f>'Vehicle data and specs'!$C$6*$F1050</f>
        <v>0</v>
      </c>
      <c r="K1050" s="8">
        <f>'Vehicle data and specs'!$C$6*9.81*'Vehicle data and specs'!$C$17</f>
        <v>82.99260000000001</v>
      </c>
      <c r="L1050" s="10">
        <f>(1/2)*'Vehicle data and specs'!$C$20*'Vehicle data and specs'!$C$11*'Vehicle data and specs'!$C$13*$D1050^2</f>
        <v>95.997859905478379</v>
      </c>
      <c r="M1050" s="101">
        <f t="shared" si="433"/>
        <v>178.99045990547839</v>
      </c>
      <c r="N1050" s="111">
        <f t="shared" si="434"/>
        <v>0</v>
      </c>
      <c r="O1050" s="120">
        <f t="shared" si="435"/>
        <v>0</v>
      </c>
      <c r="P1050" s="11">
        <f>SUM($O$2:$O1050)</f>
        <v>2260657.9984942004</v>
      </c>
      <c r="Q1050" s="121">
        <f t="shared" si="436"/>
        <v>2260.6579984942005</v>
      </c>
      <c r="R1050" s="133">
        <f t="shared" si="437"/>
        <v>0</v>
      </c>
      <c r="S1050" s="35">
        <f t="shared" si="455"/>
        <v>0</v>
      </c>
      <c r="T1050" s="35">
        <f t="shared" si="456"/>
        <v>0</v>
      </c>
      <c r="U1050" s="134">
        <f>SUM($R$2:$R1050)</f>
        <v>-786798.64181418112</v>
      </c>
      <c r="V1050" s="134">
        <f t="shared" si="438"/>
        <v>786798.64181418112</v>
      </c>
      <c r="W1050" s="35">
        <f t="shared" si="439"/>
        <v>-786.79864181418111</v>
      </c>
      <c r="X1050" s="135">
        <f t="shared" si="440"/>
        <v>786.79864181418111</v>
      </c>
      <c r="Y1050" s="150">
        <f t="shared" si="441"/>
        <v>1473.8593566800193</v>
      </c>
      <c r="Z1050" s="11">
        <f t="shared" si="442"/>
        <v>0</v>
      </c>
      <c r="AA1050" s="12">
        <f>1/2*'Vehicle data and specs'!$C$6*$D1050^2</f>
        <v>92723.493055555533</v>
      </c>
      <c r="AB1050" s="113">
        <f t="shared" si="443"/>
        <v>92.723493055555537</v>
      </c>
      <c r="AC1050" s="183">
        <f t="shared" si="457"/>
        <v>0.62796055513727789</v>
      </c>
      <c r="AD1050" s="42">
        <f t="shared" si="444"/>
        <v>-0.21855517828171697</v>
      </c>
      <c r="AE1050" s="42">
        <f t="shared" si="445"/>
        <v>0.21855517828171697</v>
      </c>
      <c r="AF1050" s="153">
        <f t="shared" si="458"/>
        <v>0.40940537685556089</v>
      </c>
      <c r="AG1050" s="156">
        <f t="shared" si="446"/>
        <v>629.43891345134489</v>
      </c>
      <c r="AH1050" s="157">
        <f t="shared" si="447"/>
        <v>0.17484414262537357</v>
      </c>
      <c r="AI1050" s="160">
        <f t="shared" si="448"/>
        <v>2.6500531980449993</v>
      </c>
      <c r="AJ1050" s="13">
        <f t="shared" si="449"/>
        <v>0</v>
      </c>
      <c r="AK1050" s="13">
        <f t="shared" si="450"/>
        <v>0</v>
      </c>
      <c r="AL1050" s="161">
        <f t="shared" si="451"/>
        <v>2.6500531980449993</v>
      </c>
    </row>
    <row r="1051" spans="1:38" x14ac:dyDescent="0.45">
      <c r="A1051" s="47" t="s">
        <v>3</v>
      </c>
      <c r="B1051" s="18">
        <v>1049</v>
      </c>
      <c r="C1051" s="54">
        <v>27</v>
      </c>
      <c r="D1051" s="62">
        <f t="shared" si="432"/>
        <v>14.75</v>
      </c>
      <c r="E1051" s="64">
        <v>53.1</v>
      </c>
      <c r="F1051" s="85">
        <f t="shared" si="452"/>
        <v>-0.1388888888888889</v>
      </c>
      <c r="G1051" s="86">
        <f t="shared" si="453"/>
        <v>-0.5</v>
      </c>
      <c r="H1051" s="93">
        <f>SUM($D$2:$D1051)</f>
        <v>8084.8333333333394</v>
      </c>
      <c r="I1051" s="94">
        <f t="shared" si="454"/>
        <v>14.527777777777374</v>
      </c>
      <c r="J1051" s="100">
        <f>'Vehicle data and specs'!$C$6*$F1051</f>
        <v>-117.5</v>
      </c>
      <c r="K1051" s="8">
        <f>'Vehicle data and specs'!$C$6*9.81*'Vehicle data and specs'!$C$17</f>
        <v>82.99260000000001</v>
      </c>
      <c r="L1051" s="10">
        <f>(1/2)*'Vehicle data and specs'!$C$20*'Vehicle data and specs'!$C$11*'Vehicle data and specs'!$C$13*$D1051^2</f>
        <v>95.278777343750008</v>
      </c>
      <c r="M1051" s="101">
        <f t="shared" si="433"/>
        <v>60.771377343750018</v>
      </c>
      <c r="N1051" s="111">
        <f t="shared" si="434"/>
        <v>0</v>
      </c>
      <c r="O1051" s="120">
        <f t="shared" si="435"/>
        <v>0</v>
      </c>
      <c r="P1051" s="11">
        <f>SUM($O$2:$O1051)</f>
        <v>2260657.9984942004</v>
      </c>
      <c r="Q1051" s="121">
        <f t="shared" si="436"/>
        <v>2260.6579984942005</v>
      </c>
      <c r="R1051" s="133">
        <f t="shared" si="437"/>
        <v>0</v>
      </c>
      <c r="S1051" s="35">
        <f t="shared" si="455"/>
        <v>0</v>
      </c>
      <c r="T1051" s="35">
        <f t="shared" si="456"/>
        <v>0</v>
      </c>
      <c r="U1051" s="134">
        <f>SUM($R$2:$R1051)</f>
        <v>-786798.64181418112</v>
      </c>
      <c r="V1051" s="134">
        <f t="shared" si="438"/>
        <v>786798.64181418112</v>
      </c>
      <c r="W1051" s="35">
        <f t="shared" si="439"/>
        <v>-786.79864181418111</v>
      </c>
      <c r="X1051" s="135">
        <f t="shared" si="440"/>
        <v>786.79864181418111</v>
      </c>
      <c r="Y1051" s="150">
        <f t="shared" si="441"/>
        <v>1473.8593566800193</v>
      </c>
      <c r="Z1051" s="11">
        <f t="shared" si="442"/>
        <v>0</v>
      </c>
      <c r="AA1051" s="12">
        <f>1/2*'Vehicle data and specs'!$C$6*$D1051^2</f>
        <v>92028.9375</v>
      </c>
      <c r="AB1051" s="113">
        <f t="shared" si="443"/>
        <v>92.028937499999998</v>
      </c>
      <c r="AC1051" s="183">
        <f t="shared" si="457"/>
        <v>0.62796055513727789</v>
      </c>
      <c r="AD1051" s="42">
        <f t="shared" si="444"/>
        <v>-0.21855517828171697</v>
      </c>
      <c r="AE1051" s="42">
        <f t="shared" si="445"/>
        <v>0.21855517828171697</v>
      </c>
      <c r="AF1051" s="153">
        <f t="shared" si="458"/>
        <v>0.40940537685556089</v>
      </c>
      <c r="AG1051" s="156">
        <f t="shared" si="446"/>
        <v>629.43891345134489</v>
      </c>
      <c r="AH1051" s="157">
        <f t="shared" si="447"/>
        <v>0.17484414262537357</v>
      </c>
      <c r="AI1051" s="160">
        <f t="shared" si="448"/>
        <v>0.89637781582031273</v>
      </c>
      <c r="AJ1051" s="13">
        <f t="shared" si="449"/>
        <v>0</v>
      </c>
      <c r="AK1051" s="13">
        <f t="shared" si="450"/>
        <v>0</v>
      </c>
      <c r="AL1051" s="161">
        <f t="shared" si="451"/>
        <v>0.89637781582031273</v>
      </c>
    </row>
    <row r="1052" spans="1:38" x14ac:dyDescent="0.45">
      <c r="A1052" s="47" t="s">
        <v>3</v>
      </c>
      <c r="B1052" s="18">
        <v>1050</v>
      </c>
      <c r="C1052" s="54">
        <v>28</v>
      </c>
      <c r="D1052" s="62">
        <f t="shared" si="432"/>
        <v>14.527777777777777</v>
      </c>
      <c r="E1052" s="64">
        <v>52.3</v>
      </c>
      <c r="F1052" s="85">
        <f t="shared" si="452"/>
        <v>-0.33333333333333315</v>
      </c>
      <c r="G1052" s="86">
        <f t="shared" si="453"/>
        <v>-1.1999999999999993</v>
      </c>
      <c r="H1052" s="93">
        <f>SUM($D$2:$D1052)</f>
        <v>8099.3611111111168</v>
      </c>
      <c r="I1052" s="94">
        <f t="shared" si="454"/>
        <v>14.08333333333303</v>
      </c>
      <c r="J1052" s="100">
        <f>'Vehicle data and specs'!$C$6*$F1052</f>
        <v>-281.99999999999983</v>
      </c>
      <c r="K1052" s="8">
        <f>'Vehicle data and specs'!$C$6*9.81*'Vehicle data and specs'!$C$17</f>
        <v>82.99260000000001</v>
      </c>
      <c r="L1052" s="10">
        <f>(1/2)*'Vehicle data and specs'!$C$20*'Vehicle data and specs'!$C$11*'Vehicle data and specs'!$C$13*$D1052^2</f>
        <v>92.429480275848761</v>
      </c>
      <c r="M1052" s="101">
        <f t="shared" si="433"/>
        <v>-106.57791972415106</v>
      </c>
      <c r="N1052" s="111">
        <f t="shared" si="434"/>
        <v>1</v>
      </c>
      <c r="O1052" s="120">
        <f t="shared" si="435"/>
        <v>0</v>
      </c>
      <c r="P1052" s="11">
        <f>SUM($O$2:$O1052)</f>
        <v>2260657.9984942004</v>
      </c>
      <c r="Q1052" s="121">
        <f t="shared" si="436"/>
        <v>2260.6579984942005</v>
      </c>
      <c r="R1052" s="133">
        <f t="shared" si="437"/>
        <v>-1500.9723694484285</v>
      </c>
      <c r="S1052" s="35">
        <f t="shared" si="455"/>
        <v>1500.9723694484285</v>
      </c>
      <c r="T1052" s="35">
        <f t="shared" si="456"/>
        <v>1.5009723694484285</v>
      </c>
      <c r="U1052" s="134">
        <f>SUM($R$2:$R1052)</f>
        <v>-788299.61418362951</v>
      </c>
      <c r="V1052" s="134">
        <f t="shared" si="438"/>
        <v>788299.61418362951</v>
      </c>
      <c r="W1052" s="35">
        <f t="shared" si="439"/>
        <v>-788.2996141836295</v>
      </c>
      <c r="X1052" s="135">
        <f t="shared" si="440"/>
        <v>788.2996141836295</v>
      </c>
      <c r="Y1052" s="150">
        <f t="shared" si="441"/>
        <v>1472.358384310571</v>
      </c>
      <c r="Z1052" s="11">
        <f t="shared" si="442"/>
        <v>-1500.9723694484285</v>
      </c>
      <c r="AA1052" s="12">
        <f>1/2*'Vehicle data and specs'!$C$6*$D1052^2</f>
        <v>89276.826388888876</v>
      </c>
      <c r="AB1052" s="113">
        <f t="shared" si="443"/>
        <v>89.276826388888878</v>
      </c>
      <c r="AC1052" s="183">
        <f t="shared" si="457"/>
        <v>0.62796055513727789</v>
      </c>
      <c r="AD1052" s="42">
        <f t="shared" si="444"/>
        <v>-0.21897211505100819</v>
      </c>
      <c r="AE1052" s="42">
        <f t="shared" si="445"/>
        <v>0.21897211505100819</v>
      </c>
      <c r="AF1052" s="153">
        <f t="shared" si="458"/>
        <v>0.40898844008626967</v>
      </c>
      <c r="AG1052" s="156">
        <f t="shared" si="446"/>
        <v>630.63969134690365</v>
      </c>
      <c r="AH1052" s="157">
        <f t="shared" si="447"/>
        <v>0.17517769204080658</v>
      </c>
      <c r="AI1052" s="160">
        <f t="shared" si="448"/>
        <v>0</v>
      </c>
      <c r="AJ1052" s="13">
        <f t="shared" si="449"/>
        <v>-1.5483403337703054</v>
      </c>
      <c r="AK1052" s="13">
        <f t="shared" si="450"/>
        <v>1.5483403337703054</v>
      </c>
      <c r="AL1052" s="161">
        <f t="shared" si="451"/>
        <v>-1.5483403337703054</v>
      </c>
    </row>
    <row r="1053" spans="1:38" x14ac:dyDescent="0.45">
      <c r="A1053" s="47" t="s">
        <v>3</v>
      </c>
      <c r="B1053" s="18">
        <v>1051</v>
      </c>
      <c r="C1053" s="54">
        <v>29</v>
      </c>
      <c r="D1053" s="62">
        <f t="shared" si="432"/>
        <v>14.083333333333334</v>
      </c>
      <c r="E1053" s="64">
        <v>50.7</v>
      </c>
      <c r="F1053" s="85">
        <f t="shared" si="452"/>
        <v>-0.4861111111111111</v>
      </c>
      <c r="G1053" s="86">
        <f t="shared" si="453"/>
        <v>-1.75</v>
      </c>
      <c r="H1053" s="93">
        <f>SUM($D$2:$D1053)</f>
        <v>8113.4444444444498</v>
      </c>
      <c r="I1053" s="94">
        <f t="shared" si="454"/>
        <v>13.555555555555657</v>
      </c>
      <c r="J1053" s="100">
        <f>'Vehicle data and specs'!$C$6*$F1053</f>
        <v>-411.25</v>
      </c>
      <c r="K1053" s="8">
        <f>'Vehicle data and specs'!$C$6*9.81*'Vehicle data and specs'!$C$17</f>
        <v>82.99260000000001</v>
      </c>
      <c r="L1053" s="10">
        <f>(1/2)*'Vehicle data and specs'!$C$20*'Vehicle data and specs'!$C$11*'Vehicle data and specs'!$C$13*$D1053^2</f>
        <v>86.860645399305568</v>
      </c>
      <c r="M1053" s="101">
        <f t="shared" si="433"/>
        <v>-241.39675460069441</v>
      </c>
      <c r="N1053" s="111">
        <f t="shared" si="434"/>
        <v>1</v>
      </c>
      <c r="O1053" s="120">
        <f t="shared" si="435"/>
        <v>0</v>
      </c>
      <c r="P1053" s="11">
        <f>SUM($O$2:$O1053)</f>
        <v>2260657.9984942004</v>
      </c>
      <c r="Q1053" s="121">
        <f t="shared" si="436"/>
        <v>2260.6579984942005</v>
      </c>
      <c r="R1053" s="133">
        <f t="shared" si="437"/>
        <v>-3272.2671179205486</v>
      </c>
      <c r="S1053" s="35">
        <f t="shared" si="455"/>
        <v>3272.2671179205486</v>
      </c>
      <c r="T1053" s="35">
        <f t="shared" si="456"/>
        <v>3.2722671179205487</v>
      </c>
      <c r="U1053" s="134">
        <f>SUM($R$2:$R1053)</f>
        <v>-791571.88130155008</v>
      </c>
      <c r="V1053" s="134">
        <f t="shared" si="438"/>
        <v>791571.88130155008</v>
      </c>
      <c r="W1053" s="35">
        <f t="shared" si="439"/>
        <v>-791.57188130155009</v>
      </c>
      <c r="X1053" s="135">
        <f t="shared" si="440"/>
        <v>791.57188130155009</v>
      </c>
      <c r="Y1053" s="150">
        <f t="shared" si="441"/>
        <v>1469.0861171926504</v>
      </c>
      <c r="Z1053" s="11">
        <f t="shared" si="442"/>
        <v>-3272.2671179205486</v>
      </c>
      <c r="AA1053" s="12">
        <f>1/2*'Vehicle data and specs'!$C$6*$D1053^2</f>
        <v>83897.937500000015</v>
      </c>
      <c r="AB1053" s="113">
        <f t="shared" si="443"/>
        <v>83.897937500000012</v>
      </c>
      <c r="AC1053" s="183">
        <f t="shared" si="457"/>
        <v>0.62796055513727789</v>
      </c>
      <c r="AD1053" s="42">
        <f t="shared" si="444"/>
        <v>-0.21988107813931948</v>
      </c>
      <c r="AE1053" s="42">
        <f t="shared" si="445"/>
        <v>0.21988107813931948</v>
      </c>
      <c r="AF1053" s="153">
        <f t="shared" si="458"/>
        <v>0.40807947699795843</v>
      </c>
      <c r="AG1053" s="156">
        <f t="shared" si="446"/>
        <v>633.25750504124017</v>
      </c>
      <c r="AH1053" s="157">
        <f t="shared" si="447"/>
        <v>0.1759048625114556</v>
      </c>
      <c r="AI1053" s="160">
        <f t="shared" si="448"/>
        <v>0</v>
      </c>
      <c r="AJ1053" s="13">
        <f t="shared" si="449"/>
        <v>-3.3996709606264464</v>
      </c>
      <c r="AK1053" s="13">
        <f t="shared" si="450"/>
        <v>3.3996709606264464</v>
      </c>
      <c r="AL1053" s="161">
        <f t="shared" si="451"/>
        <v>-3.3996709606264464</v>
      </c>
    </row>
    <row r="1054" spans="1:38" x14ac:dyDescent="0.45">
      <c r="A1054" s="47" t="s">
        <v>3</v>
      </c>
      <c r="B1054" s="18">
        <v>1052</v>
      </c>
      <c r="C1054" s="54">
        <v>30</v>
      </c>
      <c r="D1054" s="62">
        <f t="shared" si="432"/>
        <v>13.555555555555554</v>
      </c>
      <c r="E1054" s="64">
        <v>48.8</v>
      </c>
      <c r="F1054" s="85">
        <f t="shared" si="452"/>
        <v>-0.5833333333333337</v>
      </c>
      <c r="G1054" s="86">
        <f t="shared" si="453"/>
        <v>-2.1000000000000014</v>
      </c>
      <c r="H1054" s="93">
        <f>SUM($D$2:$D1054)</f>
        <v>8127.0000000000055</v>
      </c>
      <c r="I1054" s="94">
        <f t="shared" si="454"/>
        <v>12.91666666666697</v>
      </c>
      <c r="J1054" s="100">
        <f>'Vehicle data and specs'!$C$6*$F1054</f>
        <v>-493.50000000000034</v>
      </c>
      <c r="K1054" s="8">
        <f>'Vehicle data and specs'!$C$6*9.81*'Vehicle data and specs'!$C$17</f>
        <v>82.99260000000001</v>
      </c>
      <c r="L1054" s="10">
        <f>(1/2)*'Vehicle data and specs'!$C$20*'Vehicle data and specs'!$C$11*'Vehicle data and specs'!$C$13*$D1054^2</f>
        <v>80.472367283950604</v>
      </c>
      <c r="M1054" s="101">
        <f t="shared" si="433"/>
        <v>-330.03503271604973</v>
      </c>
      <c r="N1054" s="111">
        <f t="shared" si="434"/>
        <v>1</v>
      </c>
      <c r="O1054" s="120">
        <f t="shared" si="435"/>
        <v>0</v>
      </c>
      <c r="P1054" s="11">
        <f>SUM($O$2:$O1054)</f>
        <v>2260657.9984942004</v>
      </c>
      <c r="Q1054" s="121">
        <f t="shared" si="436"/>
        <v>2260.6579984942005</v>
      </c>
      <c r="R1054" s="133">
        <f t="shared" si="437"/>
        <v>-4262.9525059157422</v>
      </c>
      <c r="S1054" s="35">
        <f t="shared" si="455"/>
        <v>4262.9525059157422</v>
      </c>
      <c r="T1054" s="35">
        <f t="shared" si="456"/>
        <v>4.2629525059157425</v>
      </c>
      <c r="U1054" s="134">
        <f>SUM($R$2:$R1054)</f>
        <v>-795834.83380746585</v>
      </c>
      <c r="V1054" s="134">
        <f t="shared" si="438"/>
        <v>795834.83380746585</v>
      </c>
      <c r="W1054" s="35">
        <f t="shared" si="439"/>
        <v>-795.83483380746588</v>
      </c>
      <c r="X1054" s="135">
        <f t="shared" si="440"/>
        <v>795.83483380746588</v>
      </c>
      <c r="Y1054" s="150">
        <f t="shared" si="441"/>
        <v>1464.8231646867346</v>
      </c>
      <c r="Z1054" s="11">
        <f t="shared" si="442"/>
        <v>-4262.9525059157422</v>
      </c>
      <c r="AA1054" s="12">
        <f>1/2*'Vehicle data and specs'!$C$6*$D1054^2</f>
        <v>77727.555555555533</v>
      </c>
      <c r="AB1054" s="113">
        <f t="shared" si="443"/>
        <v>77.72755555555554</v>
      </c>
      <c r="AC1054" s="183">
        <f t="shared" si="457"/>
        <v>0.62796055513727789</v>
      </c>
      <c r="AD1054" s="42">
        <f t="shared" si="444"/>
        <v>-0.22106523161318498</v>
      </c>
      <c r="AE1054" s="42">
        <f t="shared" si="445"/>
        <v>0.22106523161318498</v>
      </c>
      <c r="AF1054" s="153">
        <f t="shared" si="458"/>
        <v>0.40689532352409291</v>
      </c>
      <c r="AG1054" s="156">
        <f t="shared" si="446"/>
        <v>636.6678670459728</v>
      </c>
      <c r="AH1054" s="157">
        <f t="shared" si="447"/>
        <v>0.176852185290548</v>
      </c>
      <c r="AI1054" s="160">
        <f t="shared" si="448"/>
        <v>0</v>
      </c>
      <c r="AJ1054" s="13">
        <f t="shared" si="449"/>
        <v>-4.4738082212620069</v>
      </c>
      <c r="AK1054" s="13">
        <f t="shared" si="450"/>
        <v>4.4738082212620069</v>
      </c>
      <c r="AL1054" s="161">
        <f t="shared" si="451"/>
        <v>-4.4738082212620069</v>
      </c>
    </row>
    <row r="1055" spans="1:38" x14ac:dyDescent="0.45">
      <c r="A1055" s="47" t="s">
        <v>3</v>
      </c>
      <c r="B1055" s="18">
        <v>1053</v>
      </c>
      <c r="C1055" s="54">
        <v>31</v>
      </c>
      <c r="D1055" s="62">
        <f t="shared" si="432"/>
        <v>12.916666666666666</v>
      </c>
      <c r="E1055" s="64">
        <v>46.5</v>
      </c>
      <c r="F1055" s="85">
        <f t="shared" si="452"/>
        <v>-0.69444444444444442</v>
      </c>
      <c r="G1055" s="86">
        <f t="shared" si="453"/>
        <v>-2.5</v>
      </c>
      <c r="H1055" s="93">
        <f>SUM($D$2:$D1055)</f>
        <v>8139.9166666666724</v>
      </c>
      <c r="I1055" s="94">
        <f t="shared" si="454"/>
        <v>12.16666666666697</v>
      </c>
      <c r="J1055" s="100">
        <f>'Vehicle data and specs'!$C$6*$F1055</f>
        <v>-587.5</v>
      </c>
      <c r="K1055" s="8">
        <f>'Vehicle data and specs'!$C$6*9.81*'Vehicle data and specs'!$C$17</f>
        <v>82.99260000000001</v>
      </c>
      <c r="L1055" s="10">
        <f>(1/2)*'Vehicle data and specs'!$C$20*'Vehicle data and specs'!$C$11*'Vehicle data and specs'!$C$13*$D1055^2</f>
        <v>73.06561414930556</v>
      </c>
      <c r="M1055" s="101">
        <f t="shared" si="433"/>
        <v>-431.44178585069437</v>
      </c>
      <c r="N1055" s="111">
        <f t="shared" si="434"/>
        <v>1</v>
      </c>
      <c r="O1055" s="120">
        <f t="shared" si="435"/>
        <v>0</v>
      </c>
      <c r="P1055" s="11">
        <f>SUM($O$2:$O1055)</f>
        <v>2260657.9984942004</v>
      </c>
      <c r="Q1055" s="121">
        <f t="shared" si="436"/>
        <v>2260.6579984942005</v>
      </c>
      <c r="R1055" s="133">
        <f t="shared" si="437"/>
        <v>-5249.2083945169124</v>
      </c>
      <c r="S1055" s="35">
        <f t="shared" si="455"/>
        <v>5249.2083945169124</v>
      </c>
      <c r="T1055" s="35">
        <f t="shared" si="456"/>
        <v>5.2492083945169128</v>
      </c>
      <c r="U1055" s="134">
        <f>SUM($R$2:$R1055)</f>
        <v>-801084.04220198281</v>
      </c>
      <c r="V1055" s="134">
        <f t="shared" si="438"/>
        <v>801084.04220198281</v>
      </c>
      <c r="W1055" s="35">
        <f t="shared" si="439"/>
        <v>-801.08404220198281</v>
      </c>
      <c r="X1055" s="135">
        <f t="shared" si="440"/>
        <v>801.08404220198281</v>
      </c>
      <c r="Y1055" s="150">
        <f t="shared" si="441"/>
        <v>1459.5739562922176</v>
      </c>
      <c r="Z1055" s="11">
        <f t="shared" si="442"/>
        <v>-5249.2083945169124</v>
      </c>
      <c r="AA1055" s="12">
        <f>1/2*'Vehicle data and specs'!$C$6*$D1055^2</f>
        <v>70573.4375</v>
      </c>
      <c r="AB1055" s="113">
        <f t="shared" si="443"/>
        <v>70.573437499999997</v>
      </c>
      <c r="AC1055" s="183">
        <f t="shared" si="457"/>
        <v>0.62796055513727789</v>
      </c>
      <c r="AD1055" s="42">
        <f t="shared" si="444"/>
        <v>-0.22252334505610633</v>
      </c>
      <c r="AE1055" s="42">
        <f t="shared" si="445"/>
        <v>0.22252334505610633</v>
      </c>
      <c r="AF1055" s="153">
        <f t="shared" si="458"/>
        <v>0.40543721008117156</v>
      </c>
      <c r="AG1055" s="156">
        <f t="shared" si="446"/>
        <v>640.86723376158625</v>
      </c>
      <c r="AH1055" s="157">
        <f t="shared" si="447"/>
        <v>0.17801867604488508</v>
      </c>
      <c r="AI1055" s="160">
        <f t="shared" si="448"/>
        <v>0</v>
      </c>
      <c r="AJ1055" s="13">
        <f t="shared" si="449"/>
        <v>-5.572789733904802</v>
      </c>
      <c r="AK1055" s="13">
        <f t="shared" si="450"/>
        <v>5.572789733904802</v>
      </c>
      <c r="AL1055" s="161">
        <f t="shared" si="451"/>
        <v>-5.572789733904802</v>
      </c>
    </row>
    <row r="1056" spans="1:38" x14ac:dyDescent="0.45">
      <c r="A1056" s="47" t="s">
        <v>3</v>
      </c>
      <c r="B1056" s="18">
        <v>1054</v>
      </c>
      <c r="C1056" s="54">
        <v>32</v>
      </c>
      <c r="D1056" s="62">
        <f t="shared" si="432"/>
        <v>12.166666666666666</v>
      </c>
      <c r="E1056" s="64">
        <v>43.8</v>
      </c>
      <c r="F1056" s="85">
        <f t="shared" si="452"/>
        <v>-0.86111111111111149</v>
      </c>
      <c r="G1056" s="86">
        <f t="shared" si="453"/>
        <v>-3.1000000000000014</v>
      </c>
      <c r="H1056" s="93">
        <f>SUM($D$2:$D1056)</f>
        <v>8152.0833333333394</v>
      </c>
      <c r="I1056" s="94">
        <f t="shared" si="454"/>
        <v>11.194444444444343</v>
      </c>
      <c r="J1056" s="100">
        <f>'Vehicle data and specs'!$C$6*$F1056</f>
        <v>-728.50000000000034</v>
      </c>
      <c r="K1056" s="8">
        <f>'Vehicle data and specs'!$C$6*9.81*'Vehicle data and specs'!$C$17</f>
        <v>82.99260000000001</v>
      </c>
      <c r="L1056" s="10">
        <f>(1/2)*'Vehicle data and specs'!$C$20*'Vehicle data and specs'!$C$11*'Vehicle data and specs'!$C$13*$D1056^2</f>
        <v>64.82691493055556</v>
      </c>
      <c r="M1056" s="101">
        <f t="shared" si="433"/>
        <v>-580.68048506944479</v>
      </c>
      <c r="N1056" s="111">
        <f t="shared" si="434"/>
        <v>1</v>
      </c>
      <c r="O1056" s="120">
        <f t="shared" si="435"/>
        <v>0</v>
      </c>
      <c r="P1056" s="11">
        <f>SUM($O$2:$O1056)</f>
        <v>2260657.9984942004</v>
      </c>
      <c r="Q1056" s="121">
        <f t="shared" si="436"/>
        <v>2260.6579984942005</v>
      </c>
      <c r="R1056" s="133">
        <f t="shared" si="437"/>
        <v>-6500.3954300828927</v>
      </c>
      <c r="S1056" s="35">
        <f t="shared" si="455"/>
        <v>6500.3954300828927</v>
      </c>
      <c r="T1056" s="35">
        <f t="shared" si="456"/>
        <v>6.500395430082893</v>
      </c>
      <c r="U1056" s="134">
        <f>SUM($R$2:$R1056)</f>
        <v>-807584.43763206573</v>
      </c>
      <c r="V1056" s="134">
        <f t="shared" si="438"/>
        <v>807584.43763206573</v>
      </c>
      <c r="W1056" s="35">
        <f t="shared" si="439"/>
        <v>-807.58443763206571</v>
      </c>
      <c r="X1056" s="135">
        <f t="shared" si="440"/>
        <v>807.58443763206571</v>
      </c>
      <c r="Y1056" s="150">
        <f t="shared" si="441"/>
        <v>1453.0735608621349</v>
      </c>
      <c r="Z1056" s="11">
        <f t="shared" si="442"/>
        <v>-6500.3954300828927</v>
      </c>
      <c r="AA1056" s="12">
        <f>1/2*'Vehicle data and specs'!$C$6*$D1056^2</f>
        <v>62615.75</v>
      </c>
      <c r="AB1056" s="113">
        <f t="shared" si="443"/>
        <v>62.615749999999998</v>
      </c>
      <c r="AC1056" s="183">
        <f t="shared" si="457"/>
        <v>0.62796055513727789</v>
      </c>
      <c r="AD1056" s="42">
        <f t="shared" si="444"/>
        <v>-0.22432901045335157</v>
      </c>
      <c r="AE1056" s="42">
        <f t="shared" si="445"/>
        <v>0.22432901045335157</v>
      </c>
      <c r="AF1056" s="153">
        <f t="shared" si="458"/>
        <v>0.40363154468392631</v>
      </c>
      <c r="AG1056" s="156">
        <f t="shared" si="446"/>
        <v>646.06755010565257</v>
      </c>
      <c r="AH1056" s="157">
        <f t="shared" si="447"/>
        <v>0.17946320836268126</v>
      </c>
      <c r="AI1056" s="160">
        <f t="shared" si="448"/>
        <v>0</v>
      </c>
      <c r="AJ1056" s="13">
        <f t="shared" si="449"/>
        <v>-7.0649459016782448</v>
      </c>
      <c r="AK1056" s="13">
        <f t="shared" si="450"/>
        <v>7.0649459016782448</v>
      </c>
      <c r="AL1056" s="161">
        <f t="shared" si="451"/>
        <v>-7.0649459016782448</v>
      </c>
    </row>
    <row r="1057" spans="1:38" x14ac:dyDescent="0.45">
      <c r="A1057" s="47" t="s">
        <v>3</v>
      </c>
      <c r="B1057" s="18">
        <v>1055</v>
      </c>
      <c r="C1057" s="54">
        <v>33</v>
      </c>
      <c r="D1057" s="62">
        <f t="shared" si="432"/>
        <v>11.194444444444443</v>
      </c>
      <c r="E1057" s="64">
        <v>40.299999999999997</v>
      </c>
      <c r="F1057" s="85">
        <f t="shared" si="452"/>
        <v>-1.0833333333333328</v>
      </c>
      <c r="G1057" s="86">
        <f t="shared" si="453"/>
        <v>-3.8999999999999986</v>
      </c>
      <c r="H1057" s="93">
        <f>SUM($D$2:$D1057)</f>
        <v>8163.2777777777837</v>
      </c>
      <c r="I1057" s="94">
        <f t="shared" si="454"/>
        <v>10</v>
      </c>
      <c r="J1057" s="100">
        <f>'Vehicle data and specs'!$C$6*$F1057</f>
        <v>-916.49999999999955</v>
      </c>
      <c r="K1057" s="8">
        <f>'Vehicle data and specs'!$C$6*9.81*'Vehicle data and specs'!$C$17</f>
        <v>82.99260000000001</v>
      </c>
      <c r="L1057" s="10">
        <f>(1/2)*'Vehicle data and specs'!$C$20*'Vehicle data and specs'!$C$11*'Vehicle data and specs'!$C$13*$D1057^2</f>
        <v>54.880394627700603</v>
      </c>
      <c r="M1057" s="101">
        <f t="shared" si="433"/>
        <v>-778.62700537229887</v>
      </c>
      <c r="N1057" s="111">
        <f t="shared" si="434"/>
        <v>1</v>
      </c>
      <c r="O1057" s="120">
        <f t="shared" si="435"/>
        <v>0</v>
      </c>
      <c r="P1057" s="11">
        <f>SUM($O$2:$O1057)</f>
        <v>2260657.9984942004</v>
      </c>
      <c r="Q1057" s="121">
        <f t="shared" si="436"/>
        <v>2260.6579984942005</v>
      </c>
      <c r="R1057" s="133">
        <f t="shared" si="437"/>
        <v>-7786.2700537229885</v>
      </c>
      <c r="S1057" s="35">
        <f t="shared" si="455"/>
        <v>7786.2700537229885</v>
      </c>
      <c r="T1057" s="35">
        <f t="shared" si="456"/>
        <v>7.7862700537229887</v>
      </c>
      <c r="U1057" s="134">
        <f>SUM($R$2:$R1057)</f>
        <v>-815370.70768578874</v>
      </c>
      <c r="V1057" s="134">
        <f t="shared" si="438"/>
        <v>815370.70768578874</v>
      </c>
      <c r="W1057" s="35">
        <f t="shared" si="439"/>
        <v>-815.37070768578872</v>
      </c>
      <c r="X1057" s="135">
        <f t="shared" si="440"/>
        <v>815.37070768578872</v>
      </c>
      <c r="Y1057" s="150">
        <f t="shared" si="441"/>
        <v>1445.2872908084119</v>
      </c>
      <c r="Z1057" s="11">
        <f t="shared" si="442"/>
        <v>-7786.2700537229885</v>
      </c>
      <c r="AA1057" s="12">
        <f>1/2*'Vehicle data and specs'!$C$6*$D1057^2</f>
        <v>53008.49305555554</v>
      </c>
      <c r="AB1057" s="113">
        <f t="shared" si="443"/>
        <v>53.00849305555554</v>
      </c>
      <c r="AC1057" s="183">
        <f t="shared" si="457"/>
        <v>0.62796055513727789</v>
      </c>
      <c r="AD1057" s="42">
        <f t="shared" si="444"/>
        <v>-0.22649186324605242</v>
      </c>
      <c r="AE1057" s="42">
        <f t="shared" si="445"/>
        <v>0.22649186324605242</v>
      </c>
      <c r="AF1057" s="153">
        <f t="shared" si="458"/>
        <v>0.40146869189122547</v>
      </c>
      <c r="AG1057" s="156">
        <f t="shared" si="446"/>
        <v>652.29656614863097</v>
      </c>
      <c r="AH1057" s="157">
        <f t="shared" si="447"/>
        <v>0.18119349059684195</v>
      </c>
      <c r="AI1057" s="160">
        <f t="shared" si="448"/>
        <v>0</v>
      </c>
      <c r="AJ1057" s="13">
        <f t="shared" si="449"/>
        <v>-8.7162967545843433</v>
      </c>
      <c r="AK1057" s="13">
        <f t="shared" si="450"/>
        <v>8.7162967545843433</v>
      </c>
      <c r="AL1057" s="161">
        <f t="shared" si="451"/>
        <v>-8.7162967545843433</v>
      </c>
    </row>
    <row r="1058" spans="1:38" x14ac:dyDescent="0.45">
      <c r="A1058" s="47" t="s">
        <v>3</v>
      </c>
      <c r="B1058" s="18">
        <v>1056</v>
      </c>
      <c r="C1058" s="54">
        <v>34</v>
      </c>
      <c r="D1058" s="62">
        <f t="shared" si="432"/>
        <v>10</v>
      </c>
      <c r="E1058" s="64">
        <v>36</v>
      </c>
      <c r="F1058" s="85">
        <f t="shared" si="452"/>
        <v>-1.333333333333333</v>
      </c>
      <c r="G1058" s="86">
        <f t="shared" si="453"/>
        <v>-4.7999999999999989</v>
      </c>
      <c r="H1058" s="93">
        <f>SUM($D$2:$D1058)</f>
        <v>8173.2777777777837</v>
      </c>
      <c r="I1058" s="94">
        <f t="shared" si="454"/>
        <v>8.5277777777773736</v>
      </c>
      <c r="J1058" s="100">
        <f>'Vehicle data and specs'!$C$6*$F1058</f>
        <v>-1127.9999999999998</v>
      </c>
      <c r="K1058" s="8">
        <f>'Vehicle data and specs'!$C$6*9.81*'Vehicle data and specs'!$C$17</f>
        <v>82.99260000000001</v>
      </c>
      <c r="L1058" s="10">
        <f>(1/2)*'Vehicle data and specs'!$C$20*'Vehicle data and specs'!$C$11*'Vehicle data and specs'!$C$13*$D1058^2</f>
        <v>43.793750000000003</v>
      </c>
      <c r="M1058" s="101">
        <f t="shared" si="433"/>
        <v>-1001.2136499999997</v>
      </c>
      <c r="N1058" s="111">
        <f t="shared" si="434"/>
        <v>1</v>
      </c>
      <c r="O1058" s="120">
        <f t="shared" si="435"/>
        <v>0</v>
      </c>
      <c r="P1058" s="11">
        <f>SUM($O$2:$O1058)</f>
        <v>2260657.9984942004</v>
      </c>
      <c r="Q1058" s="121">
        <f t="shared" si="436"/>
        <v>2260.6579984942005</v>
      </c>
      <c r="R1058" s="133">
        <f t="shared" si="437"/>
        <v>-8538.1275152773705</v>
      </c>
      <c r="S1058" s="35">
        <f t="shared" si="455"/>
        <v>8538.1275152773705</v>
      </c>
      <c r="T1058" s="35">
        <f t="shared" si="456"/>
        <v>8.5381275152773703</v>
      </c>
      <c r="U1058" s="134">
        <f>SUM($R$2:$R1058)</f>
        <v>-823908.8352010661</v>
      </c>
      <c r="V1058" s="134">
        <f t="shared" si="438"/>
        <v>823908.8352010661</v>
      </c>
      <c r="W1058" s="35">
        <f t="shared" si="439"/>
        <v>-823.90883520106615</v>
      </c>
      <c r="X1058" s="135">
        <f t="shared" si="440"/>
        <v>823.90883520106615</v>
      </c>
      <c r="Y1058" s="150">
        <f t="shared" si="441"/>
        <v>1436.7491632931342</v>
      </c>
      <c r="Z1058" s="11">
        <f t="shared" si="442"/>
        <v>-8538.1275152773705</v>
      </c>
      <c r="AA1058" s="12">
        <f>1/2*'Vehicle data and specs'!$C$6*$D1058^2</f>
        <v>42300</v>
      </c>
      <c r="AB1058" s="113">
        <f t="shared" si="443"/>
        <v>42.3</v>
      </c>
      <c r="AC1058" s="183">
        <f t="shared" si="457"/>
        <v>0.62796055513727789</v>
      </c>
      <c r="AD1058" s="42">
        <f t="shared" si="444"/>
        <v>-0.22886356533362948</v>
      </c>
      <c r="AE1058" s="42">
        <f t="shared" si="445"/>
        <v>0.22886356533362948</v>
      </c>
      <c r="AF1058" s="153">
        <f t="shared" si="458"/>
        <v>0.39909698980364838</v>
      </c>
      <c r="AG1058" s="156">
        <f t="shared" si="446"/>
        <v>659.12706816085301</v>
      </c>
      <c r="AH1058" s="157">
        <f t="shared" si="447"/>
        <v>0.18309085226690361</v>
      </c>
      <c r="AI1058" s="160">
        <f t="shared" si="448"/>
        <v>0</v>
      </c>
      <c r="AJ1058" s="13">
        <f t="shared" si="449"/>
        <v>-10.012136499999997</v>
      </c>
      <c r="AK1058" s="13">
        <f t="shared" si="450"/>
        <v>10.012136499999997</v>
      </c>
      <c r="AL1058" s="161">
        <f t="shared" si="451"/>
        <v>-10.012136499999997</v>
      </c>
    </row>
    <row r="1059" spans="1:38" x14ac:dyDescent="0.45">
      <c r="A1059" s="47" t="s">
        <v>3</v>
      </c>
      <c r="B1059" s="18">
        <v>1057</v>
      </c>
      <c r="C1059" s="54">
        <v>35</v>
      </c>
      <c r="D1059" s="62">
        <f t="shared" si="432"/>
        <v>8.5277777777777768</v>
      </c>
      <c r="E1059" s="64">
        <v>30.7</v>
      </c>
      <c r="F1059" s="85">
        <f t="shared" si="452"/>
        <v>-1.4722222222222223</v>
      </c>
      <c r="G1059" s="86">
        <f t="shared" si="453"/>
        <v>-5.3000000000000007</v>
      </c>
      <c r="H1059" s="93">
        <f>SUM($D$2:$D1059)</f>
        <v>8181.8055555555611</v>
      </c>
      <c r="I1059" s="94">
        <f t="shared" si="454"/>
        <v>7.0555555555556566</v>
      </c>
      <c r="J1059" s="100">
        <f>'Vehicle data and specs'!$C$6*$F1059</f>
        <v>-1245.5</v>
      </c>
      <c r="K1059" s="8">
        <f>'Vehicle data and specs'!$C$6*9.81*'Vehicle data and specs'!$C$17</f>
        <v>82.99260000000001</v>
      </c>
      <c r="L1059" s="10">
        <f>(1/2)*'Vehicle data and specs'!$C$20*'Vehicle data and specs'!$C$11*'Vehicle data and specs'!$C$13*$D1059^2</f>
        <v>31.848126109182093</v>
      </c>
      <c r="M1059" s="101">
        <f t="shared" si="433"/>
        <v>-1130.6592738908178</v>
      </c>
      <c r="N1059" s="111">
        <f t="shared" si="434"/>
        <v>1</v>
      </c>
      <c r="O1059" s="120">
        <f t="shared" si="435"/>
        <v>0</v>
      </c>
      <c r="P1059" s="11">
        <f>SUM($O$2:$O1059)</f>
        <v>2260657.9984942004</v>
      </c>
      <c r="Q1059" s="121">
        <f t="shared" si="436"/>
        <v>2260.6579984942005</v>
      </c>
      <c r="R1059" s="133">
        <f t="shared" si="437"/>
        <v>-7977.4293213408837</v>
      </c>
      <c r="S1059" s="35">
        <f t="shared" si="455"/>
        <v>7977.4293213408837</v>
      </c>
      <c r="T1059" s="35">
        <f t="shared" si="456"/>
        <v>7.9774293213408836</v>
      </c>
      <c r="U1059" s="134">
        <f>SUM($R$2:$R1059)</f>
        <v>-831886.26452240697</v>
      </c>
      <c r="V1059" s="134">
        <f t="shared" si="438"/>
        <v>831886.26452240697</v>
      </c>
      <c r="W1059" s="35">
        <f t="shared" si="439"/>
        <v>-831.88626452240692</v>
      </c>
      <c r="X1059" s="135">
        <f t="shared" si="440"/>
        <v>831.88626452240692</v>
      </c>
      <c r="Y1059" s="150">
        <f t="shared" si="441"/>
        <v>1428.7717339717935</v>
      </c>
      <c r="Z1059" s="11">
        <f t="shared" si="442"/>
        <v>-7977.4293213408837</v>
      </c>
      <c r="AA1059" s="12">
        <f>1/2*'Vehicle data and specs'!$C$6*$D1059^2</f>
        <v>30761.826388888883</v>
      </c>
      <c r="AB1059" s="113">
        <f t="shared" si="443"/>
        <v>30.761826388888885</v>
      </c>
      <c r="AC1059" s="183">
        <f t="shared" si="457"/>
        <v>0.62796055513727789</v>
      </c>
      <c r="AD1059" s="42">
        <f t="shared" si="444"/>
        <v>-0.2310795179228908</v>
      </c>
      <c r="AE1059" s="42">
        <f t="shared" si="445"/>
        <v>0.2310795179228908</v>
      </c>
      <c r="AF1059" s="153">
        <f t="shared" si="458"/>
        <v>0.39688103721438706</v>
      </c>
      <c r="AG1059" s="156">
        <f t="shared" si="446"/>
        <v>665.50901161792558</v>
      </c>
      <c r="AH1059" s="157">
        <f t="shared" si="447"/>
        <v>0.18486361433831267</v>
      </c>
      <c r="AI1059" s="160">
        <f t="shared" si="448"/>
        <v>0</v>
      </c>
      <c r="AJ1059" s="13">
        <f t="shared" si="449"/>
        <v>-9.6420110301244737</v>
      </c>
      <c r="AK1059" s="13">
        <f t="shared" si="450"/>
        <v>9.6420110301244737</v>
      </c>
      <c r="AL1059" s="161">
        <f t="shared" si="451"/>
        <v>-9.6420110301244737</v>
      </c>
    </row>
    <row r="1060" spans="1:38" x14ac:dyDescent="0.45">
      <c r="A1060" s="47" t="s">
        <v>3</v>
      </c>
      <c r="B1060" s="18">
        <v>1058</v>
      </c>
      <c r="C1060" s="54">
        <v>36</v>
      </c>
      <c r="D1060" s="62">
        <f t="shared" si="432"/>
        <v>7.0555555555555554</v>
      </c>
      <c r="E1060" s="64">
        <v>25.4</v>
      </c>
      <c r="F1060" s="85">
        <f t="shared" si="452"/>
        <v>-1.3472222222222221</v>
      </c>
      <c r="G1060" s="86">
        <f t="shared" si="453"/>
        <v>-4.8499999999999996</v>
      </c>
      <c r="H1060" s="93">
        <f>SUM($D$2:$D1060)</f>
        <v>8188.8611111111168</v>
      </c>
      <c r="I1060" s="94">
        <f t="shared" si="454"/>
        <v>5.8333333333339397</v>
      </c>
      <c r="J1060" s="100">
        <f>'Vehicle data and specs'!$C$6*$F1060</f>
        <v>-1139.75</v>
      </c>
      <c r="K1060" s="8">
        <f>'Vehicle data and specs'!$C$6*9.81*'Vehicle data and specs'!$C$17</f>
        <v>82.99260000000001</v>
      </c>
      <c r="L1060" s="10">
        <f>(1/2)*'Vehicle data and specs'!$C$20*'Vehicle data and specs'!$C$11*'Vehicle data and specs'!$C$13*$D1060^2</f>
        <v>21.800907214506172</v>
      </c>
      <c r="M1060" s="101">
        <f t="shared" si="433"/>
        <v>-1034.9564927854938</v>
      </c>
      <c r="N1060" s="111">
        <f t="shared" si="434"/>
        <v>1</v>
      </c>
      <c r="O1060" s="120">
        <f t="shared" si="435"/>
        <v>0</v>
      </c>
      <c r="P1060" s="11">
        <f>SUM($O$2:$O1060)</f>
        <v>2260657.9984942004</v>
      </c>
      <c r="Q1060" s="121">
        <f t="shared" si="436"/>
        <v>2260.6579984942005</v>
      </c>
      <c r="R1060" s="133">
        <f t="shared" si="437"/>
        <v>-6037.2462079160077</v>
      </c>
      <c r="S1060" s="35">
        <f t="shared" si="455"/>
        <v>6037.2462079160077</v>
      </c>
      <c r="T1060" s="35">
        <f t="shared" si="456"/>
        <v>6.0372462079160076</v>
      </c>
      <c r="U1060" s="134">
        <f>SUM($R$2:$R1060)</f>
        <v>-837923.51073032303</v>
      </c>
      <c r="V1060" s="134">
        <f t="shared" si="438"/>
        <v>837923.51073032303</v>
      </c>
      <c r="W1060" s="35">
        <f t="shared" si="439"/>
        <v>-837.92351073032307</v>
      </c>
      <c r="X1060" s="135">
        <f t="shared" si="440"/>
        <v>837.92351073032307</v>
      </c>
      <c r="Y1060" s="150">
        <f t="shared" si="441"/>
        <v>1422.7344877638775</v>
      </c>
      <c r="Z1060" s="11">
        <f t="shared" si="442"/>
        <v>-6037.2462079160077</v>
      </c>
      <c r="AA1060" s="12">
        <f>1/2*'Vehicle data and specs'!$C$6*$D1060^2</f>
        <v>21057.305555555555</v>
      </c>
      <c r="AB1060" s="113">
        <f t="shared" si="443"/>
        <v>21.057305555555555</v>
      </c>
      <c r="AC1060" s="183">
        <f t="shared" si="457"/>
        <v>0.62796055513727789</v>
      </c>
      <c r="AD1060" s="42">
        <f t="shared" si="444"/>
        <v>-0.23275653075842306</v>
      </c>
      <c r="AE1060" s="42">
        <f t="shared" si="445"/>
        <v>0.23275653075842306</v>
      </c>
      <c r="AF1060" s="153">
        <f t="shared" si="458"/>
        <v>0.39520402437885482</v>
      </c>
      <c r="AG1060" s="156">
        <f t="shared" si="446"/>
        <v>670.33880858425846</v>
      </c>
      <c r="AH1060" s="157">
        <f t="shared" si="447"/>
        <v>0.18620522460673847</v>
      </c>
      <c r="AI1060" s="160">
        <f t="shared" si="448"/>
        <v>0</v>
      </c>
      <c r="AJ1060" s="13">
        <f t="shared" si="449"/>
        <v>-7.3021930324309832</v>
      </c>
      <c r="AK1060" s="13">
        <f t="shared" si="450"/>
        <v>7.3021930324309832</v>
      </c>
      <c r="AL1060" s="161">
        <f t="shared" si="451"/>
        <v>-7.3021930324309832</v>
      </c>
    </row>
    <row r="1061" spans="1:38" x14ac:dyDescent="0.45">
      <c r="A1061" s="47" t="s">
        <v>3</v>
      </c>
      <c r="B1061" s="18">
        <v>1059</v>
      </c>
      <c r="C1061" s="54">
        <v>37</v>
      </c>
      <c r="D1061" s="62">
        <f t="shared" si="432"/>
        <v>5.833333333333333</v>
      </c>
      <c r="E1061" s="64">
        <v>21</v>
      </c>
      <c r="F1061" s="85">
        <f t="shared" si="452"/>
        <v>-1.2083333333333333</v>
      </c>
      <c r="G1061" s="86">
        <f t="shared" si="453"/>
        <v>-4.3499999999999996</v>
      </c>
      <c r="H1061" s="93">
        <f>SUM($D$2:$D1061)</f>
        <v>8194.6944444444507</v>
      </c>
      <c r="I1061" s="94">
        <f t="shared" si="454"/>
        <v>4.6388888888886868</v>
      </c>
      <c r="J1061" s="100">
        <f>'Vehicle data and specs'!$C$6*$F1061</f>
        <v>-1022.2499999999999</v>
      </c>
      <c r="K1061" s="8">
        <f>'Vehicle data and specs'!$C$6*9.81*'Vehicle data and specs'!$C$17</f>
        <v>82.99260000000001</v>
      </c>
      <c r="L1061" s="10">
        <f>(1/2)*'Vehicle data and specs'!$C$20*'Vehicle data and specs'!$C$11*'Vehicle data and specs'!$C$13*$D1061^2</f>
        <v>14.902039930555555</v>
      </c>
      <c r="M1061" s="101">
        <f t="shared" si="433"/>
        <v>-924.35536006944426</v>
      </c>
      <c r="N1061" s="111">
        <f t="shared" si="434"/>
        <v>1</v>
      </c>
      <c r="O1061" s="120">
        <f t="shared" si="435"/>
        <v>0</v>
      </c>
      <c r="P1061" s="11">
        <f>SUM($O$2:$O1061)</f>
        <v>2260657.9984942004</v>
      </c>
      <c r="Q1061" s="121">
        <f t="shared" si="436"/>
        <v>2260.6579984942005</v>
      </c>
      <c r="R1061" s="133">
        <f t="shared" si="437"/>
        <v>-4287.9818092108462</v>
      </c>
      <c r="S1061" s="35">
        <f t="shared" si="455"/>
        <v>4287.9818092108462</v>
      </c>
      <c r="T1061" s="35">
        <f t="shared" si="456"/>
        <v>4.2879818092108462</v>
      </c>
      <c r="U1061" s="134">
        <f>SUM($R$2:$R1061)</f>
        <v>-842211.49253953388</v>
      </c>
      <c r="V1061" s="134">
        <f t="shared" si="438"/>
        <v>842211.49253953388</v>
      </c>
      <c r="W1061" s="35">
        <f t="shared" si="439"/>
        <v>-842.21149253953388</v>
      </c>
      <c r="X1061" s="135">
        <f t="shared" si="440"/>
        <v>842.21149253953388</v>
      </c>
      <c r="Y1061" s="150">
        <f t="shared" si="441"/>
        <v>1418.4465059546665</v>
      </c>
      <c r="Z1061" s="11">
        <f t="shared" si="442"/>
        <v>-4287.9818092108462</v>
      </c>
      <c r="AA1061" s="12">
        <f>1/2*'Vehicle data and specs'!$C$6*$D1061^2</f>
        <v>14393.749999999998</v>
      </c>
      <c r="AB1061" s="113">
        <f t="shared" si="443"/>
        <v>14.393749999999999</v>
      </c>
      <c r="AC1061" s="183">
        <f t="shared" si="457"/>
        <v>0.62796055513727789</v>
      </c>
      <c r="AD1061" s="42">
        <f t="shared" si="444"/>
        <v>-0.23394763681653719</v>
      </c>
      <c r="AE1061" s="42">
        <f t="shared" si="445"/>
        <v>0.23394763681653719</v>
      </c>
      <c r="AF1061" s="153">
        <f t="shared" si="458"/>
        <v>0.3940129183207407</v>
      </c>
      <c r="AG1061" s="156">
        <f t="shared" si="446"/>
        <v>673.76919403162719</v>
      </c>
      <c r="AH1061" s="157">
        <f t="shared" si="447"/>
        <v>0.18715810945322978</v>
      </c>
      <c r="AI1061" s="160">
        <f t="shared" si="448"/>
        <v>0</v>
      </c>
      <c r="AJ1061" s="13">
        <f t="shared" si="449"/>
        <v>-5.392072933738425</v>
      </c>
      <c r="AK1061" s="13">
        <f t="shared" si="450"/>
        <v>5.392072933738425</v>
      </c>
      <c r="AL1061" s="161">
        <f t="shared" si="451"/>
        <v>-5.392072933738425</v>
      </c>
    </row>
    <row r="1062" spans="1:38" x14ac:dyDescent="0.45">
      <c r="A1062" s="47" t="s">
        <v>3</v>
      </c>
      <c r="B1062" s="18">
        <v>1060</v>
      </c>
      <c r="C1062" s="54">
        <v>38</v>
      </c>
      <c r="D1062" s="62">
        <f t="shared" si="432"/>
        <v>4.6388888888888884</v>
      </c>
      <c r="E1062" s="64">
        <v>16.7</v>
      </c>
      <c r="F1062" s="85">
        <f t="shared" si="452"/>
        <v>-1.0555555555555556</v>
      </c>
      <c r="G1062" s="86">
        <f t="shared" si="453"/>
        <v>-3.8</v>
      </c>
      <c r="H1062" s="93">
        <f>SUM($D$2:$D1062)</f>
        <v>8199.3333333333394</v>
      </c>
      <c r="I1062" s="94">
        <f t="shared" si="454"/>
        <v>3.7222222222226264</v>
      </c>
      <c r="J1062" s="100">
        <f>'Vehicle data and specs'!$C$6*$F1062</f>
        <v>-893</v>
      </c>
      <c r="K1062" s="8">
        <f>'Vehicle data and specs'!$C$6*9.81*'Vehicle data and specs'!$C$17</f>
        <v>82.99260000000001</v>
      </c>
      <c r="L1062" s="10">
        <f>(1/2)*'Vehicle data and specs'!$C$20*'Vehicle data and specs'!$C$11*'Vehicle data and specs'!$C$13*$D1062^2</f>
        <v>9.4241041184413561</v>
      </c>
      <c r="M1062" s="101">
        <f t="shared" si="433"/>
        <v>-800.58329588155857</v>
      </c>
      <c r="N1062" s="111">
        <f t="shared" si="434"/>
        <v>1</v>
      </c>
      <c r="O1062" s="120">
        <f t="shared" si="435"/>
        <v>0</v>
      </c>
      <c r="P1062" s="11">
        <f>SUM($O$2:$O1062)</f>
        <v>2260657.9984942004</v>
      </c>
      <c r="Q1062" s="121">
        <f t="shared" si="436"/>
        <v>2260.6579984942005</v>
      </c>
      <c r="R1062" s="133">
        <f t="shared" si="437"/>
        <v>-2979.9489346705695</v>
      </c>
      <c r="S1062" s="35">
        <f t="shared" si="455"/>
        <v>2979.9489346705695</v>
      </c>
      <c r="T1062" s="35">
        <f t="shared" si="456"/>
        <v>2.9799489346705696</v>
      </c>
      <c r="U1062" s="134">
        <f>SUM($R$2:$R1062)</f>
        <v>-845191.44147420442</v>
      </c>
      <c r="V1062" s="134">
        <f t="shared" si="438"/>
        <v>845191.44147420442</v>
      </c>
      <c r="W1062" s="35">
        <f t="shared" si="439"/>
        <v>-845.19144147420445</v>
      </c>
      <c r="X1062" s="135">
        <f t="shared" si="440"/>
        <v>845.19144147420445</v>
      </c>
      <c r="Y1062" s="150">
        <f t="shared" si="441"/>
        <v>1415.4665570199959</v>
      </c>
      <c r="Z1062" s="11">
        <f t="shared" si="442"/>
        <v>-2979.9489346705695</v>
      </c>
      <c r="AA1062" s="12">
        <f>1/2*'Vehicle data and specs'!$C$6*$D1062^2</f>
        <v>9102.659722222219</v>
      </c>
      <c r="AB1062" s="113">
        <f t="shared" si="443"/>
        <v>9.102659722222219</v>
      </c>
      <c r="AC1062" s="183">
        <f t="shared" si="457"/>
        <v>0.62796055513727789</v>
      </c>
      <c r="AD1062" s="42">
        <f t="shared" si="444"/>
        <v>-0.23477540040950123</v>
      </c>
      <c r="AE1062" s="42">
        <f t="shared" si="445"/>
        <v>0.23477540040950123</v>
      </c>
      <c r="AF1062" s="153">
        <f t="shared" si="458"/>
        <v>0.39318515472777665</v>
      </c>
      <c r="AG1062" s="156">
        <f t="shared" si="446"/>
        <v>676.15315317936358</v>
      </c>
      <c r="AH1062" s="157">
        <f t="shared" si="447"/>
        <v>0.18782032032760099</v>
      </c>
      <c r="AI1062" s="160">
        <f t="shared" si="448"/>
        <v>0</v>
      </c>
      <c r="AJ1062" s="13">
        <f t="shared" si="449"/>
        <v>-3.7138169558950076</v>
      </c>
      <c r="AK1062" s="13">
        <f t="shared" si="450"/>
        <v>3.7138169558950076</v>
      </c>
      <c r="AL1062" s="161">
        <f t="shared" si="451"/>
        <v>-3.7138169558950076</v>
      </c>
    </row>
    <row r="1063" spans="1:38" x14ac:dyDescent="0.45">
      <c r="A1063" s="47" t="s">
        <v>3</v>
      </c>
      <c r="B1063" s="18">
        <v>1061</v>
      </c>
      <c r="C1063" s="54">
        <v>39</v>
      </c>
      <c r="D1063" s="62">
        <f t="shared" si="432"/>
        <v>3.7222222222222223</v>
      </c>
      <c r="E1063" s="64">
        <v>13.4</v>
      </c>
      <c r="F1063" s="85">
        <f t="shared" si="452"/>
        <v>-0.65277777777777768</v>
      </c>
      <c r="G1063" s="86">
        <f t="shared" si="453"/>
        <v>-2.3499999999999996</v>
      </c>
      <c r="H1063" s="93">
        <f>SUM($D$2:$D1063)</f>
        <v>8203.055555555562</v>
      </c>
      <c r="I1063" s="94">
        <f t="shared" si="454"/>
        <v>3.3333333333339397</v>
      </c>
      <c r="J1063" s="100">
        <f>'Vehicle data and specs'!$C$6*$F1063</f>
        <v>-552.24999999999989</v>
      </c>
      <c r="K1063" s="8">
        <f>'Vehicle data and specs'!$C$6*9.81*'Vehicle data and specs'!$C$17</f>
        <v>82.99260000000001</v>
      </c>
      <c r="L1063" s="10">
        <f>(1/2)*'Vehicle data and specs'!$C$20*'Vehicle data and specs'!$C$11*'Vehicle data and specs'!$C$13*$D1063^2</f>
        <v>6.0675970293209884</v>
      </c>
      <c r="M1063" s="101">
        <f t="shared" si="433"/>
        <v>-463.18980297067884</v>
      </c>
      <c r="N1063" s="111">
        <f t="shared" si="434"/>
        <v>1</v>
      </c>
      <c r="O1063" s="120">
        <f t="shared" si="435"/>
        <v>0</v>
      </c>
      <c r="P1063" s="11">
        <f>SUM($O$2:$O1063)</f>
        <v>2260657.9984942004</v>
      </c>
      <c r="Q1063" s="121">
        <f t="shared" si="436"/>
        <v>2260.6579984942005</v>
      </c>
      <c r="R1063" s="133">
        <f t="shared" si="437"/>
        <v>-1543.9660099025436</v>
      </c>
      <c r="S1063" s="35">
        <f t="shared" si="455"/>
        <v>1543.9660099025436</v>
      </c>
      <c r="T1063" s="35">
        <f t="shared" si="456"/>
        <v>1.5439660099025436</v>
      </c>
      <c r="U1063" s="134">
        <f>SUM($R$2:$R1063)</f>
        <v>-846735.40748410695</v>
      </c>
      <c r="V1063" s="134">
        <f t="shared" si="438"/>
        <v>846735.40748410695</v>
      </c>
      <c r="W1063" s="35">
        <f t="shared" si="439"/>
        <v>-846.73540748410699</v>
      </c>
      <c r="X1063" s="135">
        <f t="shared" si="440"/>
        <v>846.73540748410699</v>
      </c>
      <c r="Y1063" s="150">
        <f t="shared" si="441"/>
        <v>1413.9225910100936</v>
      </c>
      <c r="Z1063" s="11">
        <f t="shared" si="442"/>
        <v>-1543.9660099025436</v>
      </c>
      <c r="AA1063" s="12">
        <f>1/2*'Vehicle data and specs'!$C$6*$D1063^2</f>
        <v>5860.6388888888887</v>
      </c>
      <c r="AB1063" s="113">
        <f t="shared" si="443"/>
        <v>5.8606388888888885</v>
      </c>
      <c r="AC1063" s="183">
        <f t="shared" si="457"/>
        <v>0.62796055513727789</v>
      </c>
      <c r="AD1063" s="42">
        <f t="shared" si="444"/>
        <v>-0.2352042798566964</v>
      </c>
      <c r="AE1063" s="42">
        <f t="shared" si="445"/>
        <v>0.2352042798566964</v>
      </c>
      <c r="AF1063" s="153">
        <f t="shared" si="458"/>
        <v>0.39275627528058149</v>
      </c>
      <c r="AG1063" s="156">
        <f t="shared" si="446"/>
        <v>677.38832598728561</v>
      </c>
      <c r="AH1063" s="157">
        <f t="shared" si="447"/>
        <v>0.18816342388535712</v>
      </c>
      <c r="AI1063" s="160">
        <f t="shared" si="448"/>
        <v>0</v>
      </c>
      <c r="AJ1063" s="13">
        <f t="shared" si="449"/>
        <v>-1.7240953777241934</v>
      </c>
      <c r="AK1063" s="13">
        <f t="shared" si="450"/>
        <v>1.7240953777241934</v>
      </c>
      <c r="AL1063" s="161">
        <f t="shared" si="451"/>
        <v>-1.7240953777241934</v>
      </c>
    </row>
    <row r="1064" spans="1:38" x14ac:dyDescent="0.45">
      <c r="A1064" s="47" t="s">
        <v>3</v>
      </c>
      <c r="B1064" s="18">
        <v>1062</v>
      </c>
      <c r="C1064" s="54">
        <v>40</v>
      </c>
      <c r="D1064" s="62">
        <f t="shared" si="432"/>
        <v>3.333333333333333</v>
      </c>
      <c r="E1064" s="64">
        <v>12</v>
      </c>
      <c r="F1064" s="85">
        <f t="shared" si="452"/>
        <v>-0.18055555555555566</v>
      </c>
      <c r="G1064" s="86">
        <f t="shared" si="453"/>
        <v>-0.65000000000000036</v>
      </c>
      <c r="H1064" s="93">
        <f>SUM($D$2:$D1064)</f>
        <v>8206.388888888896</v>
      </c>
      <c r="I1064" s="94">
        <f t="shared" si="454"/>
        <v>3.3611111111113132</v>
      </c>
      <c r="J1064" s="100">
        <f>'Vehicle data and specs'!$C$6*$F1064</f>
        <v>-152.75000000000009</v>
      </c>
      <c r="K1064" s="8">
        <f>'Vehicle data and specs'!$C$6*9.81*'Vehicle data and specs'!$C$17</f>
        <v>82.99260000000001</v>
      </c>
      <c r="L1064" s="10">
        <f>(1/2)*'Vehicle data and specs'!$C$20*'Vehicle data and specs'!$C$11*'Vehicle data and specs'!$C$13*$D1064^2</f>
        <v>4.8659722222222213</v>
      </c>
      <c r="M1064" s="101">
        <f t="shared" si="433"/>
        <v>-64.891427777777849</v>
      </c>
      <c r="N1064" s="111">
        <f t="shared" si="434"/>
        <v>1</v>
      </c>
      <c r="O1064" s="120">
        <f t="shared" si="435"/>
        <v>0</v>
      </c>
      <c r="P1064" s="11">
        <f>SUM($O$2:$O1064)</f>
        <v>2260657.9984942004</v>
      </c>
      <c r="Q1064" s="121">
        <f t="shared" si="436"/>
        <v>2260.6579984942005</v>
      </c>
      <c r="R1064" s="133">
        <f t="shared" si="437"/>
        <v>-218.10729891976644</v>
      </c>
      <c r="S1064" s="35">
        <f t="shared" si="455"/>
        <v>218.10729891976644</v>
      </c>
      <c r="T1064" s="35">
        <f t="shared" si="456"/>
        <v>0.21810729891976643</v>
      </c>
      <c r="U1064" s="134">
        <f>SUM($R$2:$R1064)</f>
        <v>-846953.51478302677</v>
      </c>
      <c r="V1064" s="134">
        <f t="shared" si="438"/>
        <v>846953.51478302677</v>
      </c>
      <c r="W1064" s="35">
        <f t="shared" si="439"/>
        <v>-846.95351478302678</v>
      </c>
      <c r="X1064" s="135">
        <f t="shared" si="440"/>
        <v>846.95351478302678</v>
      </c>
      <c r="Y1064" s="150">
        <f t="shared" si="441"/>
        <v>1413.7044837111737</v>
      </c>
      <c r="Z1064" s="11">
        <f t="shared" si="442"/>
        <v>-218.10729891976644</v>
      </c>
      <c r="AA1064" s="12">
        <f>1/2*'Vehicle data and specs'!$C$6*$D1064^2</f>
        <v>4699.9999999999991</v>
      </c>
      <c r="AB1064" s="113">
        <f t="shared" si="443"/>
        <v>4.6999999999999993</v>
      </c>
      <c r="AC1064" s="183">
        <f t="shared" si="457"/>
        <v>0.62796055513727789</v>
      </c>
      <c r="AD1064" s="42">
        <f t="shared" si="444"/>
        <v>-0.23526486521750745</v>
      </c>
      <c r="AE1064" s="42">
        <f t="shared" si="445"/>
        <v>0.23526486521750745</v>
      </c>
      <c r="AF1064" s="153">
        <f t="shared" si="458"/>
        <v>0.39269568991977044</v>
      </c>
      <c r="AG1064" s="156">
        <f t="shared" si="446"/>
        <v>677.56281182642147</v>
      </c>
      <c r="AH1064" s="157">
        <f t="shared" si="447"/>
        <v>0.18821189217400597</v>
      </c>
      <c r="AI1064" s="160">
        <f t="shared" si="448"/>
        <v>0</v>
      </c>
      <c r="AJ1064" s="13">
        <f t="shared" si="449"/>
        <v>-0.21630475925925946</v>
      </c>
      <c r="AK1064" s="13">
        <f t="shared" si="450"/>
        <v>0.21630475925925946</v>
      </c>
      <c r="AL1064" s="161">
        <f t="shared" si="451"/>
        <v>-0.21630475925925946</v>
      </c>
    </row>
    <row r="1065" spans="1:38" x14ac:dyDescent="0.45">
      <c r="A1065" s="47" t="s">
        <v>3</v>
      </c>
      <c r="B1065" s="18">
        <v>1063</v>
      </c>
      <c r="C1065" s="54">
        <v>41</v>
      </c>
      <c r="D1065" s="62">
        <f t="shared" si="432"/>
        <v>3.3611111111111107</v>
      </c>
      <c r="E1065" s="64">
        <v>12.1</v>
      </c>
      <c r="F1065" s="85">
        <f t="shared" si="452"/>
        <v>0.1111111111111112</v>
      </c>
      <c r="G1065" s="86">
        <f t="shared" si="453"/>
        <v>0.40000000000000036</v>
      </c>
      <c r="H1065" s="93">
        <f>SUM($D$2:$D1065)</f>
        <v>8209.7500000000073</v>
      </c>
      <c r="I1065" s="94">
        <f t="shared" si="454"/>
        <v>3.5555555555547471</v>
      </c>
      <c r="J1065" s="100">
        <f>'Vehicle data and specs'!$C$6*$F1065</f>
        <v>94.000000000000071</v>
      </c>
      <c r="K1065" s="8">
        <f>'Vehicle data and specs'!$C$6*9.81*'Vehicle data and specs'!$C$17</f>
        <v>82.99260000000001</v>
      </c>
      <c r="L1065" s="10">
        <f>(1/2)*'Vehicle data and specs'!$C$20*'Vehicle data and specs'!$C$11*'Vehicle data and specs'!$C$13*$D1065^2</f>
        <v>4.9474096739969129</v>
      </c>
      <c r="M1065" s="101">
        <f t="shared" si="433"/>
        <v>181.940009673997</v>
      </c>
      <c r="N1065" s="111">
        <f t="shared" si="434"/>
        <v>0</v>
      </c>
      <c r="O1065" s="120">
        <f t="shared" si="435"/>
        <v>646.89781217406448</v>
      </c>
      <c r="P1065" s="11">
        <f>SUM($O$2:$O1065)</f>
        <v>2261304.8963063746</v>
      </c>
      <c r="Q1065" s="121">
        <f t="shared" si="436"/>
        <v>2261.3048963063748</v>
      </c>
      <c r="R1065" s="133">
        <f t="shared" si="437"/>
        <v>0</v>
      </c>
      <c r="S1065" s="35">
        <f t="shared" si="455"/>
        <v>0</v>
      </c>
      <c r="T1065" s="35">
        <f t="shared" si="456"/>
        <v>0</v>
      </c>
      <c r="U1065" s="134">
        <f>SUM($R$2:$R1065)</f>
        <v>-846953.51478302677</v>
      </c>
      <c r="V1065" s="134">
        <f t="shared" si="438"/>
        <v>846953.51478302677</v>
      </c>
      <c r="W1065" s="35">
        <f t="shared" si="439"/>
        <v>-846.95351478302678</v>
      </c>
      <c r="X1065" s="135">
        <f t="shared" si="440"/>
        <v>846.95351478302678</v>
      </c>
      <c r="Y1065" s="150">
        <f t="shared" si="441"/>
        <v>1414.351381523348</v>
      </c>
      <c r="Z1065" s="11">
        <f t="shared" si="442"/>
        <v>646.89781217406448</v>
      </c>
      <c r="AA1065" s="12">
        <f>1/2*'Vehicle data and specs'!$C$6*$D1065^2</f>
        <v>4778.6597222222208</v>
      </c>
      <c r="AB1065" s="113">
        <f t="shared" si="443"/>
        <v>4.7786597222222209</v>
      </c>
      <c r="AC1065" s="183">
        <f t="shared" si="457"/>
        <v>0.62814024897399301</v>
      </c>
      <c r="AD1065" s="42">
        <f t="shared" si="444"/>
        <v>-0.23526486521750745</v>
      </c>
      <c r="AE1065" s="42">
        <f t="shared" si="445"/>
        <v>0.23526486521750745</v>
      </c>
      <c r="AF1065" s="153">
        <f t="shared" si="458"/>
        <v>0.39287538375648556</v>
      </c>
      <c r="AG1065" s="156">
        <f t="shared" si="446"/>
        <v>677.56281182642147</v>
      </c>
      <c r="AH1065" s="157">
        <f t="shared" si="447"/>
        <v>0.18821189217400597</v>
      </c>
      <c r="AI1065" s="160">
        <f t="shared" si="448"/>
        <v>0.61152058807093435</v>
      </c>
      <c r="AJ1065" s="13">
        <f t="shared" si="449"/>
        <v>0</v>
      </c>
      <c r="AK1065" s="13">
        <f t="shared" si="450"/>
        <v>0</v>
      </c>
      <c r="AL1065" s="161">
        <f t="shared" si="451"/>
        <v>0.61152058807093435</v>
      </c>
    </row>
    <row r="1066" spans="1:38" x14ac:dyDescent="0.45">
      <c r="A1066" s="47" t="s">
        <v>3</v>
      </c>
      <c r="B1066" s="18">
        <v>1064</v>
      </c>
      <c r="C1066" s="54">
        <v>42</v>
      </c>
      <c r="D1066" s="62">
        <f t="shared" si="432"/>
        <v>3.5555555555555558</v>
      </c>
      <c r="E1066" s="64">
        <v>12.8</v>
      </c>
      <c r="F1066" s="85">
        <f t="shared" si="452"/>
        <v>0.4861111111111111</v>
      </c>
      <c r="G1066" s="86">
        <f t="shared" si="453"/>
        <v>1.75</v>
      </c>
      <c r="H1066" s="93">
        <f>SUM($D$2:$D1066)</f>
        <v>8213.305555555562</v>
      </c>
      <c r="I1066" s="94">
        <f t="shared" si="454"/>
        <v>4.3333333333339397</v>
      </c>
      <c r="J1066" s="100">
        <f>'Vehicle data and specs'!$C$6*$F1066</f>
        <v>411.25</v>
      </c>
      <c r="K1066" s="8">
        <f>'Vehicle data and specs'!$C$6*9.81*'Vehicle data and specs'!$C$17</f>
        <v>82.99260000000001</v>
      </c>
      <c r="L1066" s="10">
        <f>(1/2)*'Vehicle data and specs'!$C$20*'Vehicle data and specs'!$C$11*'Vehicle data and specs'!$C$13*$D1066^2</f>
        <v>5.5363950617283963</v>
      </c>
      <c r="M1066" s="101">
        <f t="shared" si="433"/>
        <v>499.77899506172844</v>
      </c>
      <c r="N1066" s="111">
        <f t="shared" si="434"/>
        <v>0</v>
      </c>
      <c r="O1066" s="120">
        <f t="shared" si="435"/>
        <v>2165.7089786011261</v>
      </c>
      <c r="P1066" s="11">
        <f>SUM($O$2:$O1066)</f>
        <v>2263470.6052849758</v>
      </c>
      <c r="Q1066" s="121">
        <f t="shared" si="436"/>
        <v>2263.470605284976</v>
      </c>
      <c r="R1066" s="133">
        <f t="shared" si="437"/>
        <v>0</v>
      </c>
      <c r="S1066" s="35">
        <f t="shared" si="455"/>
        <v>0</v>
      </c>
      <c r="T1066" s="35">
        <f t="shared" si="456"/>
        <v>0</v>
      </c>
      <c r="U1066" s="134">
        <f>SUM($R$2:$R1066)</f>
        <v>-846953.51478302677</v>
      </c>
      <c r="V1066" s="134">
        <f t="shared" si="438"/>
        <v>846953.51478302677</v>
      </c>
      <c r="W1066" s="35">
        <f t="shared" si="439"/>
        <v>-846.95351478302678</v>
      </c>
      <c r="X1066" s="135">
        <f t="shared" si="440"/>
        <v>846.95351478302678</v>
      </c>
      <c r="Y1066" s="150">
        <f t="shared" si="441"/>
        <v>1416.5170905019493</v>
      </c>
      <c r="Z1066" s="11">
        <f t="shared" si="442"/>
        <v>2165.7089786011261</v>
      </c>
      <c r="AA1066" s="12">
        <f>1/2*'Vehicle data and specs'!$C$6*$D1066^2</f>
        <v>5347.5555555555557</v>
      </c>
      <c r="AB1066" s="113">
        <f t="shared" si="443"/>
        <v>5.3475555555555561</v>
      </c>
      <c r="AC1066" s="183">
        <f t="shared" si="457"/>
        <v>0.62874183480138224</v>
      </c>
      <c r="AD1066" s="42">
        <f t="shared" si="444"/>
        <v>-0.23526486521750745</v>
      </c>
      <c r="AE1066" s="42">
        <f t="shared" si="445"/>
        <v>0.23526486521750745</v>
      </c>
      <c r="AF1066" s="153">
        <f t="shared" si="458"/>
        <v>0.39347696958387479</v>
      </c>
      <c r="AG1066" s="156">
        <f t="shared" si="446"/>
        <v>677.56281182642147</v>
      </c>
      <c r="AH1066" s="157">
        <f t="shared" si="447"/>
        <v>0.18821189217400597</v>
      </c>
      <c r="AI1066" s="160">
        <f t="shared" si="448"/>
        <v>1.7769919824417013</v>
      </c>
      <c r="AJ1066" s="13">
        <f t="shared" si="449"/>
        <v>0</v>
      </c>
      <c r="AK1066" s="13">
        <f t="shared" si="450"/>
        <v>0</v>
      </c>
      <c r="AL1066" s="161">
        <f t="shared" si="451"/>
        <v>1.7769919824417013</v>
      </c>
    </row>
    <row r="1067" spans="1:38" x14ac:dyDescent="0.45">
      <c r="A1067" s="47" t="s">
        <v>3</v>
      </c>
      <c r="B1067" s="18">
        <v>1065</v>
      </c>
      <c r="C1067" s="54">
        <v>43</v>
      </c>
      <c r="D1067" s="62">
        <f t="shared" si="432"/>
        <v>4.333333333333333</v>
      </c>
      <c r="E1067" s="64">
        <v>15.6</v>
      </c>
      <c r="F1067" s="85">
        <f t="shared" si="452"/>
        <v>0.98611111111111083</v>
      </c>
      <c r="G1067" s="86">
        <f t="shared" si="453"/>
        <v>3.5499999999999989</v>
      </c>
      <c r="H1067" s="93">
        <f>SUM($D$2:$D1067)</f>
        <v>8217.638888888896</v>
      </c>
      <c r="I1067" s="94">
        <f t="shared" si="454"/>
        <v>5.5277777777773736</v>
      </c>
      <c r="J1067" s="100">
        <f>'Vehicle data and specs'!$C$6*$F1067</f>
        <v>834.24999999999977</v>
      </c>
      <c r="K1067" s="8">
        <f>'Vehicle data and specs'!$C$6*9.81*'Vehicle data and specs'!$C$17</f>
        <v>82.99260000000001</v>
      </c>
      <c r="L1067" s="10">
        <f>(1/2)*'Vehicle data and specs'!$C$20*'Vehicle data and specs'!$C$11*'Vehicle data and specs'!$C$13*$D1067^2</f>
        <v>8.2234930555555543</v>
      </c>
      <c r="M1067" s="101">
        <f t="shared" si="433"/>
        <v>925.46609305555535</v>
      </c>
      <c r="N1067" s="111">
        <f t="shared" si="434"/>
        <v>0</v>
      </c>
      <c r="O1067" s="120">
        <f t="shared" si="435"/>
        <v>5115.7709032789453</v>
      </c>
      <c r="P1067" s="11">
        <f>SUM($O$2:$O1067)</f>
        <v>2268586.3761882549</v>
      </c>
      <c r="Q1067" s="121">
        <f t="shared" si="436"/>
        <v>2268.5863761882547</v>
      </c>
      <c r="R1067" s="133">
        <f t="shared" si="437"/>
        <v>0</v>
      </c>
      <c r="S1067" s="35">
        <f t="shared" si="455"/>
        <v>0</v>
      </c>
      <c r="T1067" s="35">
        <f t="shared" si="456"/>
        <v>0</v>
      </c>
      <c r="U1067" s="134">
        <f>SUM($R$2:$R1067)</f>
        <v>-846953.51478302677</v>
      </c>
      <c r="V1067" s="134">
        <f t="shared" si="438"/>
        <v>846953.51478302677</v>
      </c>
      <c r="W1067" s="35">
        <f t="shared" si="439"/>
        <v>-846.95351478302678</v>
      </c>
      <c r="X1067" s="135">
        <f t="shared" si="440"/>
        <v>846.95351478302678</v>
      </c>
      <c r="Y1067" s="150">
        <f t="shared" si="441"/>
        <v>1421.6328614052279</v>
      </c>
      <c r="Z1067" s="11">
        <f t="shared" si="442"/>
        <v>5115.7709032789453</v>
      </c>
      <c r="AA1067" s="12">
        <f>1/2*'Vehicle data and specs'!$C$6*$D1067^2</f>
        <v>7942.9999999999991</v>
      </c>
      <c r="AB1067" s="113">
        <f t="shared" si="443"/>
        <v>7.9429999999999987</v>
      </c>
      <c r="AC1067" s="183">
        <f t="shared" si="457"/>
        <v>0.63016288227451522</v>
      </c>
      <c r="AD1067" s="42">
        <f t="shared" si="444"/>
        <v>-0.23526486521750745</v>
      </c>
      <c r="AE1067" s="42">
        <f t="shared" si="445"/>
        <v>0.23526486521750745</v>
      </c>
      <c r="AF1067" s="153">
        <f t="shared" si="458"/>
        <v>0.39489801705700778</v>
      </c>
      <c r="AG1067" s="156">
        <f t="shared" si="446"/>
        <v>677.56281182642147</v>
      </c>
      <c r="AH1067" s="157">
        <f t="shared" si="447"/>
        <v>0.18821189217400597</v>
      </c>
      <c r="AI1067" s="160">
        <f t="shared" si="448"/>
        <v>4.0103530699074064</v>
      </c>
      <c r="AJ1067" s="13">
        <f t="shared" si="449"/>
        <v>0</v>
      </c>
      <c r="AK1067" s="13">
        <f t="shared" si="450"/>
        <v>0</v>
      </c>
      <c r="AL1067" s="161">
        <f t="shared" si="451"/>
        <v>4.0103530699074064</v>
      </c>
    </row>
    <row r="1068" spans="1:38" x14ac:dyDescent="0.45">
      <c r="A1068" s="47" t="s">
        <v>3</v>
      </c>
      <c r="B1068" s="18">
        <v>1066</v>
      </c>
      <c r="C1068" s="54">
        <v>44</v>
      </c>
      <c r="D1068" s="62">
        <f t="shared" si="432"/>
        <v>5.5277777777777777</v>
      </c>
      <c r="E1068" s="64">
        <v>19.899999999999999</v>
      </c>
      <c r="F1068" s="85">
        <f t="shared" si="452"/>
        <v>1.0833333333333333</v>
      </c>
      <c r="G1068" s="86">
        <f t="shared" si="453"/>
        <v>3.8999999999999995</v>
      </c>
      <c r="H1068" s="93">
        <f>SUM($D$2:$D1068)</f>
        <v>8223.1666666666733</v>
      </c>
      <c r="I1068" s="94">
        <f t="shared" si="454"/>
        <v>6.5</v>
      </c>
      <c r="J1068" s="100">
        <f>'Vehicle data and specs'!$C$6*$F1068</f>
        <v>916.49999999999989</v>
      </c>
      <c r="K1068" s="8">
        <f>'Vehicle data and specs'!$C$6*9.81*'Vehicle data and specs'!$C$17</f>
        <v>82.99260000000001</v>
      </c>
      <c r="L1068" s="10">
        <f>(1/2)*'Vehicle data and specs'!$C$20*'Vehicle data and specs'!$C$11*'Vehicle data and specs'!$C$13*$D1068^2</f>
        <v>13.381761525848766</v>
      </c>
      <c r="M1068" s="101">
        <f t="shared" si="433"/>
        <v>1012.8743615258487</v>
      </c>
      <c r="N1068" s="111">
        <f t="shared" si="434"/>
        <v>0</v>
      </c>
      <c r="O1068" s="120">
        <f t="shared" si="435"/>
        <v>6583.6833499180166</v>
      </c>
      <c r="P1068" s="11">
        <f>SUM($O$2:$O1068)</f>
        <v>2275170.059538173</v>
      </c>
      <c r="Q1068" s="121">
        <f t="shared" si="436"/>
        <v>2275.1700595381731</v>
      </c>
      <c r="R1068" s="133">
        <f t="shared" si="437"/>
        <v>0</v>
      </c>
      <c r="S1068" s="35">
        <f t="shared" si="455"/>
        <v>0</v>
      </c>
      <c r="T1068" s="35">
        <f t="shared" si="456"/>
        <v>0</v>
      </c>
      <c r="U1068" s="134">
        <f>SUM($R$2:$R1068)</f>
        <v>-846953.51478302677</v>
      </c>
      <c r="V1068" s="134">
        <f t="shared" si="438"/>
        <v>846953.51478302677</v>
      </c>
      <c r="W1068" s="35">
        <f t="shared" si="439"/>
        <v>-846.95351478302678</v>
      </c>
      <c r="X1068" s="135">
        <f t="shared" si="440"/>
        <v>846.95351478302678</v>
      </c>
      <c r="Y1068" s="150">
        <f t="shared" si="441"/>
        <v>1428.2165447551463</v>
      </c>
      <c r="Z1068" s="11">
        <f t="shared" si="442"/>
        <v>6583.6833499180166</v>
      </c>
      <c r="AA1068" s="12">
        <f>1/2*'Vehicle data and specs'!$C$6*$D1068^2</f>
        <v>12925.326388888889</v>
      </c>
      <c r="AB1068" s="113">
        <f t="shared" si="443"/>
        <v>12.925326388888889</v>
      </c>
      <c r="AC1068" s="183">
        <f t="shared" si="457"/>
        <v>0.63199168320504806</v>
      </c>
      <c r="AD1068" s="42">
        <f t="shared" si="444"/>
        <v>-0.23526486521750745</v>
      </c>
      <c r="AE1068" s="42">
        <f t="shared" si="445"/>
        <v>0.23526486521750745</v>
      </c>
      <c r="AF1068" s="153">
        <f t="shared" si="458"/>
        <v>0.39672681798754061</v>
      </c>
      <c r="AG1068" s="156">
        <f t="shared" si="446"/>
        <v>677.56281182642147</v>
      </c>
      <c r="AH1068" s="157">
        <f t="shared" si="447"/>
        <v>0.18821189217400597</v>
      </c>
      <c r="AI1068" s="160">
        <f t="shared" si="448"/>
        <v>5.5989443873234412</v>
      </c>
      <c r="AJ1068" s="13">
        <f t="shared" si="449"/>
        <v>0</v>
      </c>
      <c r="AK1068" s="13">
        <f t="shared" si="450"/>
        <v>0</v>
      </c>
      <c r="AL1068" s="161">
        <f t="shared" si="451"/>
        <v>5.5989443873234412</v>
      </c>
    </row>
    <row r="1069" spans="1:38" x14ac:dyDescent="0.45">
      <c r="A1069" s="47" t="s">
        <v>3</v>
      </c>
      <c r="B1069" s="18">
        <v>1067</v>
      </c>
      <c r="C1069" s="54">
        <v>45</v>
      </c>
      <c r="D1069" s="62">
        <f t="shared" si="432"/>
        <v>6.4999999999999991</v>
      </c>
      <c r="E1069" s="64">
        <v>23.4</v>
      </c>
      <c r="F1069" s="85">
        <f t="shared" si="452"/>
        <v>0.65277777777777812</v>
      </c>
      <c r="G1069" s="86">
        <f t="shared" si="453"/>
        <v>2.3500000000000014</v>
      </c>
      <c r="H1069" s="93">
        <f>SUM($D$2:$D1069)</f>
        <v>8229.6666666666733</v>
      </c>
      <c r="I1069" s="94">
        <f t="shared" si="454"/>
        <v>6.8333333333339397</v>
      </c>
      <c r="J1069" s="100">
        <f>'Vehicle data and specs'!$C$6*$F1069</f>
        <v>552.25000000000034</v>
      </c>
      <c r="K1069" s="8">
        <f>'Vehicle data and specs'!$C$6*9.81*'Vehicle data and specs'!$C$17</f>
        <v>82.99260000000001</v>
      </c>
      <c r="L1069" s="10">
        <f>(1/2)*'Vehicle data and specs'!$C$20*'Vehicle data and specs'!$C$11*'Vehicle data and specs'!$C$13*$D1069^2</f>
        <v>18.502859374999996</v>
      </c>
      <c r="M1069" s="101">
        <f t="shared" si="433"/>
        <v>653.74545937500034</v>
      </c>
      <c r="N1069" s="111">
        <f t="shared" si="434"/>
        <v>0</v>
      </c>
      <c r="O1069" s="120">
        <f t="shared" si="435"/>
        <v>4467.2606390628989</v>
      </c>
      <c r="P1069" s="11">
        <f>SUM($O$2:$O1069)</f>
        <v>2279637.3201772361</v>
      </c>
      <c r="Q1069" s="121">
        <f t="shared" si="436"/>
        <v>2279.6373201772362</v>
      </c>
      <c r="R1069" s="133">
        <f t="shared" si="437"/>
        <v>0</v>
      </c>
      <c r="S1069" s="35">
        <f t="shared" si="455"/>
        <v>0</v>
      </c>
      <c r="T1069" s="35">
        <f t="shared" si="456"/>
        <v>0</v>
      </c>
      <c r="U1069" s="134">
        <f>SUM($R$2:$R1069)</f>
        <v>-846953.51478302677</v>
      </c>
      <c r="V1069" s="134">
        <f t="shared" si="438"/>
        <v>846953.51478302677</v>
      </c>
      <c r="W1069" s="35">
        <f t="shared" si="439"/>
        <v>-846.95351478302678</v>
      </c>
      <c r="X1069" s="135">
        <f t="shared" si="440"/>
        <v>846.95351478302678</v>
      </c>
      <c r="Y1069" s="150">
        <f t="shared" si="441"/>
        <v>1432.6838053942095</v>
      </c>
      <c r="Z1069" s="11">
        <f t="shared" si="442"/>
        <v>4467.2606390628989</v>
      </c>
      <c r="AA1069" s="12">
        <f>1/2*'Vehicle data and specs'!$C$6*$D1069^2</f>
        <v>17871.749999999993</v>
      </c>
      <c r="AB1069" s="113">
        <f t="shared" si="443"/>
        <v>17.871749999999992</v>
      </c>
      <c r="AC1069" s="183">
        <f t="shared" si="457"/>
        <v>0.63323258893812118</v>
      </c>
      <c r="AD1069" s="42">
        <f t="shared" si="444"/>
        <v>-0.23526486521750745</v>
      </c>
      <c r="AE1069" s="42">
        <f t="shared" si="445"/>
        <v>0.23526486521750745</v>
      </c>
      <c r="AF1069" s="153">
        <f t="shared" si="458"/>
        <v>0.39796772372061373</v>
      </c>
      <c r="AG1069" s="156">
        <f t="shared" si="446"/>
        <v>677.56281182642147</v>
      </c>
      <c r="AH1069" s="157">
        <f t="shared" si="447"/>
        <v>0.18821189217400597</v>
      </c>
      <c r="AI1069" s="160">
        <f t="shared" si="448"/>
        <v>4.2493454859375017</v>
      </c>
      <c r="AJ1069" s="13">
        <f t="shared" si="449"/>
        <v>0</v>
      </c>
      <c r="AK1069" s="13">
        <f t="shared" si="450"/>
        <v>0</v>
      </c>
      <c r="AL1069" s="161">
        <f t="shared" si="451"/>
        <v>4.2493454859375017</v>
      </c>
    </row>
    <row r="1070" spans="1:38" x14ac:dyDescent="0.45">
      <c r="A1070" s="47" t="s">
        <v>3</v>
      </c>
      <c r="B1070" s="18">
        <v>1068</v>
      </c>
      <c r="C1070" s="54">
        <v>46</v>
      </c>
      <c r="D1070" s="62">
        <f t="shared" si="432"/>
        <v>6.8333333333333339</v>
      </c>
      <c r="E1070" s="64">
        <v>24.6</v>
      </c>
      <c r="F1070" s="85">
        <f t="shared" si="452"/>
        <v>0.25000000000000011</v>
      </c>
      <c r="G1070" s="86">
        <f t="shared" si="453"/>
        <v>0.90000000000000036</v>
      </c>
      <c r="H1070" s="93">
        <f>SUM($D$2:$D1070)</f>
        <v>8236.5000000000073</v>
      </c>
      <c r="I1070" s="94">
        <f t="shared" si="454"/>
        <v>7</v>
      </c>
      <c r="J1070" s="100">
        <f>'Vehicle data and specs'!$C$6*$F1070</f>
        <v>211.50000000000009</v>
      </c>
      <c r="K1070" s="8">
        <f>'Vehicle data and specs'!$C$6*9.81*'Vehicle data and specs'!$C$17</f>
        <v>82.99260000000001</v>
      </c>
      <c r="L1070" s="10">
        <f>(1/2)*'Vehicle data and specs'!$C$20*'Vehicle data and specs'!$C$11*'Vehicle data and specs'!$C$13*$D1070^2</f>
        <v>20.449248263888894</v>
      </c>
      <c r="M1070" s="101">
        <f t="shared" si="433"/>
        <v>314.94184826388897</v>
      </c>
      <c r="N1070" s="111">
        <f t="shared" si="434"/>
        <v>0</v>
      </c>
      <c r="O1070" s="120">
        <f t="shared" si="435"/>
        <v>2204.5929378472229</v>
      </c>
      <c r="P1070" s="11">
        <f>SUM($O$2:$O1070)</f>
        <v>2281841.9131150832</v>
      </c>
      <c r="Q1070" s="121">
        <f t="shared" si="436"/>
        <v>2281.8419131150831</v>
      </c>
      <c r="R1070" s="133">
        <f t="shared" si="437"/>
        <v>0</v>
      </c>
      <c r="S1070" s="35">
        <f t="shared" si="455"/>
        <v>0</v>
      </c>
      <c r="T1070" s="35">
        <f t="shared" si="456"/>
        <v>0</v>
      </c>
      <c r="U1070" s="134">
        <f>SUM($R$2:$R1070)</f>
        <v>-846953.51478302677</v>
      </c>
      <c r="V1070" s="134">
        <f t="shared" si="438"/>
        <v>846953.51478302677</v>
      </c>
      <c r="W1070" s="35">
        <f t="shared" si="439"/>
        <v>-846.95351478302678</v>
      </c>
      <c r="X1070" s="135">
        <f t="shared" si="440"/>
        <v>846.95351478302678</v>
      </c>
      <c r="Y1070" s="150">
        <f t="shared" si="441"/>
        <v>1434.8883983320563</v>
      </c>
      <c r="Z1070" s="11">
        <f t="shared" si="442"/>
        <v>2204.5929378472229</v>
      </c>
      <c r="AA1070" s="12">
        <f>1/2*'Vehicle data and specs'!$C$6*$D1070^2</f>
        <v>19751.750000000004</v>
      </c>
      <c r="AB1070" s="113">
        <f t="shared" si="443"/>
        <v>19.751750000000005</v>
      </c>
      <c r="AC1070" s="183">
        <f t="shared" si="457"/>
        <v>0.63384497586530086</v>
      </c>
      <c r="AD1070" s="42">
        <f t="shared" si="444"/>
        <v>-0.23526486521750745</v>
      </c>
      <c r="AE1070" s="42">
        <f t="shared" si="445"/>
        <v>0.23526486521750745</v>
      </c>
      <c r="AF1070" s="153">
        <f t="shared" si="458"/>
        <v>0.39858011064779342</v>
      </c>
      <c r="AG1070" s="156">
        <f t="shared" si="446"/>
        <v>677.56281182642147</v>
      </c>
      <c r="AH1070" s="157">
        <f t="shared" si="447"/>
        <v>0.18821189217400597</v>
      </c>
      <c r="AI1070" s="160">
        <f t="shared" si="448"/>
        <v>2.1521026298032417</v>
      </c>
      <c r="AJ1070" s="13">
        <f t="shared" si="449"/>
        <v>0</v>
      </c>
      <c r="AK1070" s="13">
        <f t="shared" si="450"/>
        <v>0</v>
      </c>
      <c r="AL1070" s="161">
        <f t="shared" si="451"/>
        <v>2.1521026298032417</v>
      </c>
    </row>
    <row r="1071" spans="1:38" x14ac:dyDescent="0.45">
      <c r="A1071" s="47" t="s">
        <v>3</v>
      </c>
      <c r="B1071" s="18">
        <v>1069</v>
      </c>
      <c r="C1071" s="54">
        <v>47</v>
      </c>
      <c r="D1071" s="62">
        <f t="shared" si="432"/>
        <v>7</v>
      </c>
      <c r="E1071" s="64">
        <v>25.2</v>
      </c>
      <c r="F1071" s="85">
        <f t="shared" si="452"/>
        <v>0.24999999999999961</v>
      </c>
      <c r="G1071" s="86">
        <f t="shared" si="453"/>
        <v>0.89999999999999858</v>
      </c>
      <c r="H1071" s="93">
        <f>SUM($D$2:$D1071)</f>
        <v>8243.5000000000073</v>
      </c>
      <c r="I1071" s="94">
        <f t="shared" si="454"/>
        <v>7.3333333333339397</v>
      </c>
      <c r="J1071" s="100">
        <f>'Vehicle data and specs'!$C$6*$F1071</f>
        <v>211.49999999999966</v>
      </c>
      <c r="K1071" s="8">
        <f>'Vehicle data and specs'!$C$6*9.81*'Vehicle data and specs'!$C$17</f>
        <v>82.99260000000001</v>
      </c>
      <c r="L1071" s="10">
        <f>(1/2)*'Vehicle data and specs'!$C$20*'Vehicle data and specs'!$C$11*'Vehicle data and specs'!$C$13*$D1071^2</f>
        <v>21.458937500000001</v>
      </c>
      <c r="M1071" s="101">
        <f t="shared" si="433"/>
        <v>315.95153749999969</v>
      </c>
      <c r="N1071" s="111">
        <f t="shared" si="434"/>
        <v>0</v>
      </c>
      <c r="O1071" s="120">
        <f t="shared" si="435"/>
        <v>2316.9779416668562</v>
      </c>
      <c r="P1071" s="11">
        <f>SUM($O$2:$O1071)</f>
        <v>2284158.89105675</v>
      </c>
      <c r="Q1071" s="121">
        <f t="shared" si="436"/>
        <v>2284.1588910567498</v>
      </c>
      <c r="R1071" s="133">
        <f t="shared" si="437"/>
        <v>0</v>
      </c>
      <c r="S1071" s="35">
        <f t="shared" si="455"/>
        <v>0</v>
      </c>
      <c r="T1071" s="35">
        <f t="shared" si="456"/>
        <v>0</v>
      </c>
      <c r="U1071" s="134">
        <f>SUM($R$2:$R1071)</f>
        <v>-846953.51478302677</v>
      </c>
      <c r="V1071" s="134">
        <f t="shared" si="438"/>
        <v>846953.51478302677</v>
      </c>
      <c r="W1071" s="35">
        <f t="shared" si="439"/>
        <v>-846.95351478302678</v>
      </c>
      <c r="X1071" s="135">
        <f t="shared" si="440"/>
        <v>846.95351478302678</v>
      </c>
      <c r="Y1071" s="150">
        <f t="shared" si="441"/>
        <v>1437.205376273723</v>
      </c>
      <c r="Z1071" s="11">
        <f t="shared" si="442"/>
        <v>2316.9779416668562</v>
      </c>
      <c r="AA1071" s="12">
        <f>1/2*'Vehicle data and specs'!$C$6*$D1071^2</f>
        <v>20727</v>
      </c>
      <c r="AB1071" s="113">
        <f t="shared" si="443"/>
        <v>20.727</v>
      </c>
      <c r="AC1071" s="183">
        <f t="shared" si="457"/>
        <v>0.63448858084909721</v>
      </c>
      <c r="AD1071" s="42">
        <f t="shared" si="444"/>
        <v>-0.23526486521750745</v>
      </c>
      <c r="AE1071" s="42">
        <f t="shared" si="445"/>
        <v>0.23526486521750745</v>
      </c>
      <c r="AF1071" s="153">
        <f t="shared" si="458"/>
        <v>0.39922371563158976</v>
      </c>
      <c r="AG1071" s="156">
        <f t="shared" si="446"/>
        <v>677.56281182642147</v>
      </c>
      <c r="AH1071" s="157">
        <f t="shared" si="447"/>
        <v>0.18821189217400597</v>
      </c>
      <c r="AI1071" s="160">
        <f t="shared" si="448"/>
        <v>2.211660762499998</v>
      </c>
      <c r="AJ1071" s="13">
        <f t="shared" si="449"/>
        <v>0</v>
      </c>
      <c r="AK1071" s="13">
        <f t="shared" si="450"/>
        <v>0</v>
      </c>
      <c r="AL1071" s="161">
        <f t="shared" si="451"/>
        <v>2.211660762499998</v>
      </c>
    </row>
    <row r="1072" spans="1:38" x14ac:dyDescent="0.45">
      <c r="A1072" s="47" t="s">
        <v>3</v>
      </c>
      <c r="B1072" s="18">
        <v>1070</v>
      </c>
      <c r="C1072" s="54">
        <v>48</v>
      </c>
      <c r="D1072" s="62">
        <f t="shared" si="432"/>
        <v>7.333333333333333</v>
      </c>
      <c r="E1072" s="64">
        <v>26.4</v>
      </c>
      <c r="F1072" s="85">
        <f t="shared" si="452"/>
        <v>0.50000000000000022</v>
      </c>
      <c r="G1072" s="86">
        <f t="shared" si="453"/>
        <v>1.8000000000000007</v>
      </c>
      <c r="H1072" s="93">
        <f>SUM($D$2:$D1072)</f>
        <v>8250.8333333333412</v>
      </c>
      <c r="I1072" s="94">
        <f t="shared" si="454"/>
        <v>8</v>
      </c>
      <c r="J1072" s="100">
        <f>'Vehicle data and specs'!$C$6*$F1072</f>
        <v>423.00000000000017</v>
      </c>
      <c r="K1072" s="8">
        <f>'Vehicle data and specs'!$C$6*9.81*'Vehicle data and specs'!$C$17</f>
        <v>82.99260000000001</v>
      </c>
      <c r="L1072" s="10">
        <f>(1/2)*'Vehicle data and specs'!$C$20*'Vehicle data and specs'!$C$11*'Vehicle data and specs'!$C$13*$D1072^2</f>
        <v>23.551305555555555</v>
      </c>
      <c r="M1072" s="101">
        <f t="shared" si="433"/>
        <v>529.54390555555574</v>
      </c>
      <c r="N1072" s="111">
        <f t="shared" si="434"/>
        <v>0</v>
      </c>
      <c r="O1072" s="120">
        <f t="shared" si="435"/>
        <v>4236.3512444444459</v>
      </c>
      <c r="P1072" s="11">
        <f>SUM($O$2:$O1072)</f>
        <v>2288395.2423011945</v>
      </c>
      <c r="Q1072" s="121">
        <f t="shared" si="436"/>
        <v>2288.3952423011947</v>
      </c>
      <c r="R1072" s="133">
        <f t="shared" si="437"/>
        <v>0</v>
      </c>
      <c r="S1072" s="35">
        <f t="shared" si="455"/>
        <v>0</v>
      </c>
      <c r="T1072" s="35">
        <f t="shared" si="456"/>
        <v>0</v>
      </c>
      <c r="U1072" s="134">
        <f>SUM($R$2:$R1072)</f>
        <v>-846953.51478302677</v>
      </c>
      <c r="V1072" s="134">
        <f t="shared" si="438"/>
        <v>846953.51478302677</v>
      </c>
      <c r="W1072" s="35">
        <f t="shared" si="439"/>
        <v>-846.95351478302678</v>
      </c>
      <c r="X1072" s="135">
        <f t="shared" si="440"/>
        <v>846.95351478302678</v>
      </c>
      <c r="Y1072" s="150">
        <f t="shared" si="441"/>
        <v>1441.4417275181679</v>
      </c>
      <c r="Z1072" s="11">
        <f t="shared" si="442"/>
        <v>4236.3512444444459</v>
      </c>
      <c r="AA1072" s="12">
        <f>1/2*'Vehicle data and specs'!$C$6*$D1072^2</f>
        <v>22747.999999999996</v>
      </c>
      <c r="AB1072" s="113">
        <f t="shared" si="443"/>
        <v>22.747999999999998</v>
      </c>
      <c r="AC1072" s="183">
        <f t="shared" si="457"/>
        <v>0.63566534508366523</v>
      </c>
      <c r="AD1072" s="42">
        <f t="shared" si="444"/>
        <v>-0.23526486521750745</v>
      </c>
      <c r="AE1072" s="42">
        <f t="shared" si="445"/>
        <v>0.23526486521750745</v>
      </c>
      <c r="AF1072" s="153">
        <f t="shared" si="458"/>
        <v>0.40040047986615779</v>
      </c>
      <c r="AG1072" s="156">
        <f t="shared" si="446"/>
        <v>677.56281182642147</v>
      </c>
      <c r="AH1072" s="157">
        <f t="shared" si="447"/>
        <v>0.18821189217400597</v>
      </c>
      <c r="AI1072" s="160">
        <f t="shared" si="448"/>
        <v>3.8833219740740752</v>
      </c>
      <c r="AJ1072" s="13">
        <f t="shared" si="449"/>
        <v>0</v>
      </c>
      <c r="AK1072" s="13">
        <f t="shared" si="450"/>
        <v>0</v>
      </c>
      <c r="AL1072" s="161">
        <f t="shared" si="451"/>
        <v>3.8833219740740752</v>
      </c>
    </row>
    <row r="1073" spans="1:38" x14ac:dyDescent="0.45">
      <c r="A1073" s="47" t="s">
        <v>3</v>
      </c>
      <c r="B1073" s="18">
        <v>1071</v>
      </c>
      <c r="C1073" s="54">
        <v>49</v>
      </c>
      <c r="D1073" s="62">
        <f t="shared" si="432"/>
        <v>8</v>
      </c>
      <c r="E1073" s="64">
        <v>28.8</v>
      </c>
      <c r="F1073" s="85">
        <f t="shared" si="452"/>
        <v>0.75000000000000022</v>
      </c>
      <c r="G1073" s="86">
        <f t="shared" si="453"/>
        <v>2.7000000000000011</v>
      </c>
      <c r="H1073" s="93">
        <f>SUM($D$2:$D1073)</f>
        <v>8258.8333333333412</v>
      </c>
      <c r="I1073" s="94">
        <f t="shared" si="454"/>
        <v>8.8333333333339397</v>
      </c>
      <c r="J1073" s="100">
        <f>'Vehicle data and specs'!$C$6*$F1073</f>
        <v>634.50000000000023</v>
      </c>
      <c r="K1073" s="8">
        <f>'Vehicle data and specs'!$C$6*9.81*'Vehicle data and specs'!$C$17</f>
        <v>82.99260000000001</v>
      </c>
      <c r="L1073" s="10">
        <f>(1/2)*'Vehicle data and specs'!$C$20*'Vehicle data and specs'!$C$11*'Vehicle data and specs'!$C$13*$D1073^2</f>
        <v>28.028000000000002</v>
      </c>
      <c r="M1073" s="101">
        <f t="shared" si="433"/>
        <v>745.52060000000029</v>
      </c>
      <c r="N1073" s="111">
        <f t="shared" si="434"/>
        <v>0</v>
      </c>
      <c r="O1073" s="120">
        <f t="shared" si="435"/>
        <v>6585.4319666671208</v>
      </c>
      <c r="P1073" s="11">
        <f>SUM($O$2:$O1073)</f>
        <v>2294980.6742678615</v>
      </c>
      <c r="Q1073" s="121">
        <f t="shared" si="436"/>
        <v>2294.9806742678616</v>
      </c>
      <c r="R1073" s="133">
        <f t="shared" si="437"/>
        <v>0</v>
      </c>
      <c r="S1073" s="35">
        <f t="shared" si="455"/>
        <v>0</v>
      </c>
      <c r="T1073" s="35">
        <f t="shared" si="456"/>
        <v>0</v>
      </c>
      <c r="U1073" s="134">
        <f>SUM($R$2:$R1073)</f>
        <v>-846953.51478302677</v>
      </c>
      <c r="V1073" s="134">
        <f t="shared" si="438"/>
        <v>846953.51478302677</v>
      </c>
      <c r="W1073" s="35">
        <f t="shared" si="439"/>
        <v>-846.95351478302678</v>
      </c>
      <c r="X1073" s="135">
        <f t="shared" si="440"/>
        <v>846.95351478302678</v>
      </c>
      <c r="Y1073" s="150">
        <f t="shared" si="441"/>
        <v>1448.0271594848348</v>
      </c>
      <c r="Z1073" s="11">
        <f t="shared" si="442"/>
        <v>6585.4319666671208</v>
      </c>
      <c r="AA1073" s="12">
        <f>1/2*'Vehicle data and specs'!$C$6*$D1073^2</f>
        <v>27072</v>
      </c>
      <c r="AB1073" s="113">
        <f t="shared" si="443"/>
        <v>27.071999999999999</v>
      </c>
      <c r="AC1073" s="183">
        <f t="shared" si="457"/>
        <v>0.63749463174107268</v>
      </c>
      <c r="AD1073" s="42">
        <f t="shared" si="444"/>
        <v>-0.23526486521750745</v>
      </c>
      <c r="AE1073" s="42">
        <f t="shared" si="445"/>
        <v>0.23526486521750745</v>
      </c>
      <c r="AF1073" s="153">
        <f t="shared" si="458"/>
        <v>0.40222976652356524</v>
      </c>
      <c r="AG1073" s="156">
        <f t="shared" si="446"/>
        <v>677.56281182642147</v>
      </c>
      <c r="AH1073" s="157">
        <f t="shared" si="447"/>
        <v>0.18821189217400597</v>
      </c>
      <c r="AI1073" s="160">
        <f t="shared" si="448"/>
        <v>5.9641648000000025</v>
      </c>
      <c r="AJ1073" s="13">
        <f t="shared" si="449"/>
        <v>0</v>
      </c>
      <c r="AK1073" s="13">
        <f t="shared" si="450"/>
        <v>0</v>
      </c>
      <c r="AL1073" s="161">
        <f t="shared" si="451"/>
        <v>5.9641648000000025</v>
      </c>
    </row>
    <row r="1074" spans="1:38" x14ac:dyDescent="0.45">
      <c r="A1074" s="47" t="s">
        <v>3</v>
      </c>
      <c r="B1074" s="18">
        <v>1072</v>
      </c>
      <c r="C1074" s="54">
        <v>50</v>
      </c>
      <c r="D1074" s="62">
        <f t="shared" si="432"/>
        <v>8.8333333333333339</v>
      </c>
      <c r="E1074" s="64">
        <v>31.8</v>
      </c>
      <c r="F1074" s="85">
        <f t="shared" si="452"/>
        <v>0.90277777777777724</v>
      </c>
      <c r="G1074" s="86">
        <f t="shared" si="453"/>
        <v>3.2499999999999982</v>
      </c>
      <c r="H1074" s="93">
        <f>SUM($D$2:$D1074)</f>
        <v>8267.6666666666752</v>
      </c>
      <c r="I1074" s="94">
        <f t="shared" si="454"/>
        <v>9.8055555555547471</v>
      </c>
      <c r="J1074" s="100">
        <f>'Vehicle data and specs'!$C$6*$F1074</f>
        <v>763.74999999999955</v>
      </c>
      <c r="K1074" s="8">
        <f>'Vehicle data and specs'!$C$6*9.81*'Vehicle data and specs'!$C$17</f>
        <v>82.99260000000001</v>
      </c>
      <c r="L1074" s="10">
        <f>(1/2)*'Vehicle data and specs'!$C$20*'Vehicle data and specs'!$C$11*'Vehicle data and specs'!$C$13*$D1074^2</f>
        <v>34.17128993055556</v>
      </c>
      <c r="M1074" s="101">
        <f t="shared" si="433"/>
        <v>880.91388993055511</v>
      </c>
      <c r="N1074" s="111">
        <f t="shared" si="434"/>
        <v>0</v>
      </c>
      <c r="O1074" s="120">
        <f t="shared" si="435"/>
        <v>8637.8500873738976</v>
      </c>
      <c r="P1074" s="11">
        <f>SUM($O$2:$O1074)</f>
        <v>2303618.5243552355</v>
      </c>
      <c r="Q1074" s="121">
        <f t="shared" si="436"/>
        <v>2303.6185243552354</v>
      </c>
      <c r="R1074" s="133">
        <f t="shared" si="437"/>
        <v>0</v>
      </c>
      <c r="S1074" s="35">
        <f t="shared" si="455"/>
        <v>0</v>
      </c>
      <c r="T1074" s="35">
        <f t="shared" si="456"/>
        <v>0</v>
      </c>
      <c r="U1074" s="134">
        <f>SUM($R$2:$R1074)</f>
        <v>-846953.51478302677</v>
      </c>
      <c r="V1074" s="134">
        <f t="shared" si="438"/>
        <v>846953.51478302677</v>
      </c>
      <c r="W1074" s="35">
        <f t="shared" si="439"/>
        <v>-846.95351478302678</v>
      </c>
      <c r="X1074" s="135">
        <f t="shared" si="440"/>
        <v>846.95351478302678</v>
      </c>
      <c r="Y1074" s="150">
        <f t="shared" si="441"/>
        <v>1456.6650095722086</v>
      </c>
      <c r="Z1074" s="11">
        <f t="shared" si="442"/>
        <v>8637.8500873738976</v>
      </c>
      <c r="AA1074" s="12">
        <f>1/2*'Vehicle data and specs'!$C$6*$D1074^2</f>
        <v>33005.75</v>
      </c>
      <c r="AB1074" s="113">
        <f t="shared" si="443"/>
        <v>33.005749999999999</v>
      </c>
      <c r="AC1074" s="183">
        <f t="shared" si="457"/>
        <v>0.63989403454312099</v>
      </c>
      <c r="AD1074" s="42">
        <f t="shared" si="444"/>
        <v>-0.23526486521750745</v>
      </c>
      <c r="AE1074" s="42">
        <f t="shared" si="445"/>
        <v>0.23526486521750745</v>
      </c>
      <c r="AF1074" s="153">
        <f t="shared" si="458"/>
        <v>0.40462916932561355</v>
      </c>
      <c r="AG1074" s="156">
        <f t="shared" si="446"/>
        <v>677.56281182642147</v>
      </c>
      <c r="AH1074" s="157">
        <f t="shared" si="447"/>
        <v>0.18821189217400597</v>
      </c>
      <c r="AI1074" s="160">
        <f t="shared" si="448"/>
        <v>7.7814060277199042</v>
      </c>
      <c r="AJ1074" s="13">
        <f t="shared" si="449"/>
        <v>0</v>
      </c>
      <c r="AK1074" s="13">
        <f t="shared" si="450"/>
        <v>0</v>
      </c>
      <c r="AL1074" s="161">
        <f t="shared" si="451"/>
        <v>7.7814060277199042</v>
      </c>
    </row>
    <row r="1075" spans="1:38" x14ac:dyDescent="0.45">
      <c r="A1075" s="47" t="s">
        <v>3</v>
      </c>
      <c r="B1075" s="18">
        <v>1073</v>
      </c>
      <c r="C1075" s="54">
        <v>51</v>
      </c>
      <c r="D1075" s="62">
        <f t="shared" si="432"/>
        <v>9.8055555555555554</v>
      </c>
      <c r="E1075" s="64">
        <v>35.299999999999997</v>
      </c>
      <c r="F1075" s="85">
        <f t="shared" si="452"/>
        <v>1.0694444444444444</v>
      </c>
      <c r="G1075" s="86">
        <f t="shared" si="453"/>
        <v>3.8499999999999996</v>
      </c>
      <c r="H1075" s="93">
        <f>SUM($D$2:$D1075)</f>
        <v>8277.4722222222299</v>
      </c>
      <c r="I1075" s="94">
        <f t="shared" si="454"/>
        <v>10.972222222222626</v>
      </c>
      <c r="J1075" s="100">
        <f>'Vehicle data and specs'!$C$6*$F1075</f>
        <v>904.75</v>
      </c>
      <c r="K1075" s="8">
        <f>'Vehicle data and specs'!$C$6*9.81*'Vehicle data and specs'!$C$17</f>
        <v>82.99260000000001</v>
      </c>
      <c r="L1075" s="10">
        <f>(1/2)*'Vehicle data and specs'!$C$20*'Vehicle data and specs'!$C$11*'Vehicle data and specs'!$C$13*$D1075^2</f>
        <v>42.107217544367288</v>
      </c>
      <c r="M1075" s="101">
        <f t="shared" si="433"/>
        <v>1029.8498175443674</v>
      </c>
      <c r="N1075" s="111">
        <f t="shared" si="434"/>
        <v>0</v>
      </c>
      <c r="O1075" s="120">
        <f t="shared" si="435"/>
        <v>11299.741053612226</v>
      </c>
      <c r="P1075" s="11">
        <f>SUM($O$2:$O1075)</f>
        <v>2314918.2654088479</v>
      </c>
      <c r="Q1075" s="121">
        <f t="shared" si="436"/>
        <v>2314.9182654088481</v>
      </c>
      <c r="R1075" s="133">
        <f t="shared" si="437"/>
        <v>0</v>
      </c>
      <c r="S1075" s="35">
        <f t="shared" si="455"/>
        <v>0</v>
      </c>
      <c r="T1075" s="35">
        <f t="shared" si="456"/>
        <v>0</v>
      </c>
      <c r="U1075" s="134">
        <f>SUM($R$2:$R1075)</f>
        <v>-846953.51478302677</v>
      </c>
      <c r="V1075" s="134">
        <f t="shared" si="438"/>
        <v>846953.51478302677</v>
      </c>
      <c r="W1075" s="35">
        <f t="shared" si="439"/>
        <v>-846.95351478302678</v>
      </c>
      <c r="X1075" s="135">
        <f t="shared" si="440"/>
        <v>846.95351478302678</v>
      </c>
      <c r="Y1075" s="150">
        <f t="shared" si="441"/>
        <v>1467.9647506258214</v>
      </c>
      <c r="Z1075" s="11">
        <f t="shared" si="442"/>
        <v>11299.741053612226</v>
      </c>
      <c r="AA1075" s="12">
        <f>1/2*'Vehicle data and specs'!$C$6*$D1075^2</f>
        <v>40670.993055555555</v>
      </c>
      <c r="AB1075" s="113">
        <f t="shared" si="443"/>
        <v>40.670993055555556</v>
      </c>
      <c r="AC1075" s="183">
        <f t="shared" si="457"/>
        <v>0.64303285150245781</v>
      </c>
      <c r="AD1075" s="42">
        <f t="shared" si="444"/>
        <v>-0.23526486521750745</v>
      </c>
      <c r="AE1075" s="42">
        <f t="shared" si="445"/>
        <v>0.23526486521750745</v>
      </c>
      <c r="AF1075" s="153">
        <f t="shared" si="458"/>
        <v>0.40776798628495037</v>
      </c>
      <c r="AG1075" s="156">
        <f t="shared" si="446"/>
        <v>677.56281182642147</v>
      </c>
      <c r="AH1075" s="157">
        <f t="shared" si="447"/>
        <v>0.18821189217400597</v>
      </c>
      <c r="AI1075" s="160">
        <f t="shared" si="448"/>
        <v>10.098249599810048</v>
      </c>
      <c r="AJ1075" s="13">
        <f t="shared" si="449"/>
        <v>0</v>
      </c>
      <c r="AK1075" s="13">
        <f t="shared" si="450"/>
        <v>0</v>
      </c>
      <c r="AL1075" s="161">
        <f t="shared" si="451"/>
        <v>10.098249599810048</v>
      </c>
    </row>
    <row r="1076" spans="1:38" x14ac:dyDescent="0.45">
      <c r="A1076" s="47" t="s">
        <v>3</v>
      </c>
      <c r="B1076" s="18">
        <v>1074</v>
      </c>
      <c r="C1076" s="54">
        <v>52</v>
      </c>
      <c r="D1076" s="62">
        <f t="shared" si="432"/>
        <v>10.972222222222221</v>
      </c>
      <c r="E1076" s="64">
        <v>39.5</v>
      </c>
      <c r="F1076" s="85">
        <f t="shared" si="452"/>
        <v>1.2777777777777781</v>
      </c>
      <c r="G1076" s="86">
        <f t="shared" si="453"/>
        <v>4.6000000000000014</v>
      </c>
      <c r="H1076" s="93">
        <f>SUM($D$2:$D1076)</f>
        <v>8288.4444444444525</v>
      </c>
      <c r="I1076" s="94">
        <f t="shared" si="454"/>
        <v>12.361111111111313</v>
      </c>
      <c r="J1076" s="100">
        <f>'Vehicle data and specs'!$C$6*$F1076</f>
        <v>1081.0000000000002</v>
      </c>
      <c r="K1076" s="8">
        <f>'Vehicle data and specs'!$C$6*9.81*'Vehicle data and specs'!$C$17</f>
        <v>82.99260000000001</v>
      </c>
      <c r="L1076" s="10">
        <f>(1/2)*'Vehicle data and specs'!$C$20*'Vehicle data and specs'!$C$11*'Vehicle data and specs'!$C$13*$D1076^2</f>
        <v>52.723146942515427</v>
      </c>
      <c r="M1076" s="101">
        <f t="shared" si="433"/>
        <v>1216.7157469425156</v>
      </c>
      <c r="N1076" s="111">
        <f t="shared" si="434"/>
        <v>0</v>
      </c>
      <c r="O1076" s="120">
        <f t="shared" si="435"/>
        <v>15039.95853859523</v>
      </c>
      <c r="P1076" s="11">
        <f>SUM($O$2:$O1076)</f>
        <v>2329958.2239474431</v>
      </c>
      <c r="Q1076" s="121">
        <f t="shared" si="436"/>
        <v>2329.958223947443</v>
      </c>
      <c r="R1076" s="133">
        <f t="shared" si="437"/>
        <v>0</v>
      </c>
      <c r="S1076" s="35">
        <f t="shared" si="455"/>
        <v>0</v>
      </c>
      <c r="T1076" s="35">
        <f t="shared" si="456"/>
        <v>0</v>
      </c>
      <c r="U1076" s="134">
        <f>SUM($R$2:$R1076)</f>
        <v>-846953.51478302677</v>
      </c>
      <c r="V1076" s="134">
        <f t="shared" si="438"/>
        <v>846953.51478302677</v>
      </c>
      <c r="W1076" s="35">
        <f t="shared" si="439"/>
        <v>-846.95351478302678</v>
      </c>
      <c r="X1076" s="135">
        <f t="shared" si="440"/>
        <v>846.95351478302678</v>
      </c>
      <c r="Y1076" s="150">
        <f t="shared" si="441"/>
        <v>1483.0047091644162</v>
      </c>
      <c r="Z1076" s="11">
        <f t="shared" si="442"/>
        <v>15039.95853859523</v>
      </c>
      <c r="AA1076" s="12">
        <f>1/2*'Vehicle data and specs'!$C$6*$D1076^2</f>
        <v>50924.826388888876</v>
      </c>
      <c r="AB1076" s="113">
        <f t="shared" si="443"/>
        <v>50.924826388888874</v>
      </c>
      <c r="AC1076" s="183">
        <f t="shared" si="457"/>
        <v>0.64721061776317856</v>
      </c>
      <c r="AD1076" s="42">
        <f t="shared" si="444"/>
        <v>-0.23526486521750745</v>
      </c>
      <c r="AE1076" s="42">
        <f t="shared" si="445"/>
        <v>0.23526486521750745</v>
      </c>
      <c r="AF1076" s="153">
        <f t="shared" si="458"/>
        <v>0.41194575254567112</v>
      </c>
      <c r="AG1076" s="156">
        <f t="shared" si="446"/>
        <v>677.56281182642147</v>
      </c>
      <c r="AH1076" s="157">
        <f t="shared" si="447"/>
        <v>0.18821189217400597</v>
      </c>
      <c r="AI1076" s="160">
        <f t="shared" si="448"/>
        <v>13.350075556730378</v>
      </c>
      <c r="AJ1076" s="13">
        <f t="shared" si="449"/>
        <v>0</v>
      </c>
      <c r="AK1076" s="13">
        <f t="shared" si="450"/>
        <v>0</v>
      </c>
      <c r="AL1076" s="161">
        <f t="shared" si="451"/>
        <v>13.350075556730378</v>
      </c>
    </row>
    <row r="1077" spans="1:38" x14ac:dyDescent="0.45">
      <c r="A1077" s="47" t="s">
        <v>3</v>
      </c>
      <c r="B1077" s="18">
        <v>1075</v>
      </c>
      <c r="C1077" s="54">
        <v>53</v>
      </c>
      <c r="D1077" s="62">
        <f t="shared" si="432"/>
        <v>12.361111111111111</v>
      </c>
      <c r="E1077" s="64">
        <v>44.5</v>
      </c>
      <c r="F1077" s="85">
        <f t="shared" si="452"/>
        <v>1.3611111111111107</v>
      </c>
      <c r="G1077" s="86">
        <f t="shared" si="453"/>
        <v>4.8999999999999986</v>
      </c>
      <c r="H1077" s="93">
        <f>SUM($D$2:$D1077)</f>
        <v>8300.8055555555638</v>
      </c>
      <c r="I1077" s="94">
        <f t="shared" si="454"/>
        <v>13.694444444445253</v>
      </c>
      <c r="J1077" s="100">
        <f>'Vehicle data and specs'!$C$6*$F1077</f>
        <v>1151.4999999999998</v>
      </c>
      <c r="K1077" s="8">
        <f>'Vehicle data and specs'!$C$6*9.81*'Vehicle data and specs'!$C$17</f>
        <v>82.99260000000001</v>
      </c>
      <c r="L1077" s="10">
        <f>(1/2)*'Vehicle data and specs'!$C$20*'Vehicle data and specs'!$C$11*'Vehicle data and specs'!$C$13*$D1077^2</f>
        <v>66.915565923996908</v>
      </c>
      <c r="M1077" s="101">
        <f t="shared" si="433"/>
        <v>1301.4081659239966</v>
      </c>
      <c r="N1077" s="111">
        <f t="shared" si="434"/>
        <v>0</v>
      </c>
      <c r="O1077" s="120">
        <f t="shared" si="435"/>
        <v>17822.061827793561</v>
      </c>
      <c r="P1077" s="11">
        <f>SUM($O$2:$O1077)</f>
        <v>2347780.2857752368</v>
      </c>
      <c r="Q1077" s="121">
        <f t="shared" si="436"/>
        <v>2347.7802857752367</v>
      </c>
      <c r="R1077" s="133">
        <f t="shared" si="437"/>
        <v>0</v>
      </c>
      <c r="S1077" s="35">
        <f t="shared" si="455"/>
        <v>0</v>
      </c>
      <c r="T1077" s="35">
        <f t="shared" si="456"/>
        <v>0</v>
      </c>
      <c r="U1077" s="134">
        <f>SUM($R$2:$R1077)</f>
        <v>-846953.51478302677</v>
      </c>
      <c r="V1077" s="134">
        <f t="shared" si="438"/>
        <v>846953.51478302677</v>
      </c>
      <c r="W1077" s="35">
        <f t="shared" si="439"/>
        <v>-846.95351478302678</v>
      </c>
      <c r="X1077" s="135">
        <f t="shared" si="440"/>
        <v>846.95351478302678</v>
      </c>
      <c r="Y1077" s="150">
        <f t="shared" si="441"/>
        <v>1500.82677099221</v>
      </c>
      <c r="Z1077" s="11">
        <f t="shared" si="442"/>
        <v>17822.061827793561</v>
      </c>
      <c r="AA1077" s="12">
        <f>1/2*'Vehicle data and specs'!$C$6*$D1077^2</f>
        <v>64633.159722222219</v>
      </c>
      <c r="AB1077" s="113">
        <f t="shared" si="443"/>
        <v>64.633159722222217</v>
      </c>
      <c r="AC1077" s="183">
        <f t="shared" si="457"/>
        <v>0.65216119049312127</v>
      </c>
      <c r="AD1077" s="42">
        <f t="shared" si="444"/>
        <v>-0.23526486521750745</v>
      </c>
      <c r="AE1077" s="42">
        <f t="shared" si="445"/>
        <v>0.23526486521750745</v>
      </c>
      <c r="AF1077" s="153">
        <f t="shared" si="458"/>
        <v>0.41689632527561382</v>
      </c>
      <c r="AG1077" s="156">
        <f t="shared" si="446"/>
        <v>677.56281182642147</v>
      </c>
      <c r="AH1077" s="157">
        <f t="shared" si="447"/>
        <v>0.18821189217400597</v>
      </c>
      <c r="AI1077" s="160">
        <f t="shared" si="448"/>
        <v>16.086850939893846</v>
      </c>
      <c r="AJ1077" s="13">
        <f t="shared" si="449"/>
        <v>0</v>
      </c>
      <c r="AK1077" s="13">
        <f t="shared" si="450"/>
        <v>0</v>
      </c>
      <c r="AL1077" s="161">
        <f t="shared" si="451"/>
        <v>16.086850939893846</v>
      </c>
    </row>
    <row r="1078" spans="1:38" x14ac:dyDescent="0.45">
      <c r="A1078" s="47" t="s">
        <v>3</v>
      </c>
      <c r="B1078" s="18">
        <v>1076</v>
      </c>
      <c r="C1078" s="54">
        <v>54</v>
      </c>
      <c r="D1078" s="62">
        <f t="shared" si="432"/>
        <v>13.694444444444443</v>
      </c>
      <c r="E1078" s="64">
        <v>49.3</v>
      </c>
      <c r="F1078" s="85">
        <f t="shared" si="452"/>
        <v>1.2222222222222219</v>
      </c>
      <c r="G1078" s="86">
        <f t="shared" si="453"/>
        <v>4.3999999999999986</v>
      </c>
      <c r="H1078" s="93">
        <f>SUM($D$2:$D1078)</f>
        <v>8314.5000000000091</v>
      </c>
      <c r="I1078" s="94">
        <f t="shared" si="454"/>
        <v>14.805555555554747</v>
      </c>
      <c r="J1078" s="100">
        <f>'Vehicle data and specs'!$C$6*$F1078</f>
        <v>1033.9999999999998</v>
      </c>
      <c r="K1078" s="8">
        <f>'Vehicle data and specs'!$C$6*9.81*'Vehicle data and specs'!$C$17</f>
        <v>82.99260000000001</v>
      </c>
      <c r="L1078" s="10">
        <f>(1/2)*'Vehicle data and specs'!$C$20*'Vehicle data and specs'!$C$11*'Vehicle data and specs'!$C$13*$D1078^2</f>
        <v>82.129839072145046</v>
      </c>
      <c r="M1078" s="101">
        <f t="shared" si="433"/>
        <v>1199.122439072145</v>
      </c>
      <c r="N1078" s="111">
        <f t="shared" si="434"/>
        <v>0</v>
      </c>
      <c r="O1078" s="120">
        <f t="shared" si="435"/>
        <v>17753.673889594953</v>
      </c>
      <c r="P1078" s="11">
        <f>SUM($O$2:$O1078)</f>
        <v>2365533.9596648319</v>
      </c>
      <c r="Q1078" s="121">
        <f t="shared" si="436"/>
        <v>2365.5339596648319</v>
      </c>
      <c r="R1078" s="133">
        <f t="shared" si="437"/>
        <v>0</v>
      </c>
      <c r="S1078" s="35">
        <f t="shared" si="455"/>
        <v>0</v>
      </c>
      <c r="T1078" s="35">
        <f t="shared" si="456"/>
        <v>0</v>
      </c>
      <c r="U1078" s="134">
        <f>SUM($R$2:$R1078)</f>
        <v>-846953.51478302677</v>
      </c>
      <c r="V1078" s="134">
        <f t="shared" si="438"/>
        <v>846953.51478302677</v>
      </c>
      <c r="W1078" s="35">
        <f t="shared" si="439"/>
        <v>-846.95351478302678</v>
      </c>
      <c r="X1078" s="135">
        <f t="shared" si="440"/>
        <v>846.95351478302678</v>
      </c>
      <c r="Y1078" s="150">
        <f t="shared" si="441"/>
        <v>1518.5804448818051</v>
      </c>
      <c r="Z1078" s="11">
        <f t="shared" si="442"/>
        <v>17753.673889594953</v>
      </c>
      <c r="AA1078" s="12">
        <f>1/2*'Vehicle data and specs'!$C$6*$D1078^2</f>
        <v>79328.493055555533</v>
      </c>
      <c r="AB1078" s="113">
        <f t="shared" si="443"/>
        <v>79.328493055555526</v>
      </c>
      <c r="AC1078" s="183">
        <f t="shared" si="457"/>
        <v>0.65709276657356441</v>
      </c>
      <c r="AD1078" s="42">
        <f t="shared" si="444"/>
        <v>-0.23526486521750745</v>
      </c>
      <c r="AE1078" s="42">
        <f t="shared" si="445"/>
        <v>0.23526486521750745</v>
      </c>
      <c r="AF1078" s="153">
        <f t="shared" si="458"/>
        <v>0.42182790135605697</v>
      </c>
      <c r="AG1078" s="156">
        <f t="shared" si="446"/>
        <v>677.56281182642147</v>
      </c>
      <c r="AH1078" s="157">
        <f t="shared" si="447"/>
        <v>0.18821189217400597</v>
      </c>
      <c r="AI1078" s="160">
        <f t="shared" si="448"/>
        <v>16.421315623960208</v>
      </c>
      <c r="AJ1078" s="13">
        <f t="shared" si="449"/>
        <v>0</v>
      </c>
      <c r="AK1078" s="13">
        <f t="shared" si="450"/>
        <v>0</v>
      </c>
      <c r="AL1078" s="161">
        <f t="shared" si="451"/>
        <v>16.421315623960208</v>
      </c>
    </row>
    <row r="1079" spans="1:38" x14ac:dyDescent="0.45">
      <c r="A1079" s="47" t="s">
        <v>3</v>
      </c>
      <c r="B1079" s="18">
        <v>1077</v>
      </c>
      <c r="C1079" s="54">
        <v>55</v>
      </c>
      <c r="D1079" s="62">
        <f t="shared" si="432"/>
        <v>14.805555555555554</v>
      </c>
      <c r="E1079" s="64">
        <v>53.3</v>
      </c>
      <c r="F1079" s="85">
        <f t="shared" si="452"/>
        <v>0.98611111111111127</v>
      </c>
      <c r="G1079" s="86">
        <f t="shared" si="453"/>
        <v>3.5500000000000007</v>
      </c>
      <c r="H1079" s="93">
        <f>SUM($D$2:$D1079)</f>
        <v>8329.3055555555638</v>
      </c>
      <c r="I1079" s="94">
        <f t="shared" si="454"/>
        <v>15.66666666666606</v>
      </c>
      <c r="J1079" s="100">
        <f>'Vehicle data and specs'!$C$6*$F1079</f>
        <v>834.25000000000011</v>
      </c>
      <c r="K1079" s="8">
        <f>'Vehicle data and specs'!$C$6*9.81*'Vehicle data and specs'!$C$17</f>
        <v>82.99260000000001</v>
      </c>
      <c r="L1079" s="10">
        <f>(1/2)*'Vehicle data and specs'!$C$20*'Vehicle data and specs'!$C$11*'Vehicle data and specs'!$C$13*$D1079^2</f>
        <v>95.997859905478379</v>
      </c>
      <c r="M1079" s="101">
        <f t="shared" si="433"/>
        <v>1013.2404599054785</v>
      </c>
      <c r="N1079" s="111">
        <f t="shared" si="434"/>
        <v>0</v>
      </c>
      <c r="O1079" s="120">
        <f t="shared" si="435"/>
        <v>15874.100538518549</v>
      </c>
      <c r="P1079" s="11">
        <f>SUM($O$2:$O1079)</f>
        <v>2381408.0602033506</v>
      </c>
      <c r="Q1079" s="121">
        <f t="shared" si="436"/>
        <v>2381.4080602033505</v>
      </c>
      <c r="R1079" s="133">
        <f t="shared" si="437"/>
        <v>0</v>
      </c>
      <c r="S1079" s="35">
        <f t="shared" si="455"/>
        <v>0</v>
      </c>
      <c r="T1079" s="35">
        <f t="shared" si="456"/>
        <v>0</v>
      </c>
      <c r="U1079" s="134">
        <f>SUM($R$2:$R1079)</f>
        <v>-846953.51478302677</v>
      </c>
      <c r="V1079" s="134">
        <f t="shared" si="438"/>
        <v>846953.51478302677</v>
      </c>
      <c r="W1079" s="35">
        <f t="shared" si="439"/>
        <v>-846.95351478302678</v>
      </c>
      <c r="X1079" s="135">
        <f t="shared" si="440"/>
        <v>846.95351478302678</v>
      </c>
      <c r="Y1079" s="150">
        <f t="shared" si="441"/>
        <v>1534.4545454203237</v>
      </c>
      <c r="Z1079" s="11">
        <f t="shared" si="442"/>
        <v>15874.100538518549</v>
      </c>
      <c r="AA1079" s="12">
        <f>1/2*'Vehicle data and specs'!$C$6*$D1079^2</f>
        <v>92723.493055555533</v>
      </c>
      <c r="AB1079" s="113">
        <f t="shared" si="443"/>
        <v>92.723493055555537</v>
      </c>
      <c r="AC1079" s="183">
        <f t="shared" si="457"/>
        <v>0.66150223894537519</v>
      </c>
      <c r="AD1079" s="42">
        <f t="shared" si="444"/>
        <v>-0.23526486521750745</v>
      </c>
      <c r="AE1079" s="42">
        <f t="shared" si="445"/>
        <v>0.23526486521750745</v>
      </c>
      <c r="AF1079" s="153">
        <f t="shared" si="458"/>
        <v>0.42623737372786774</v>
      </c>
      <c r="AG1079" s="156">
        <f t="shared" si="446"/>
        <v>677.56281182642147</v>
      </c>
      <c r="AH1079" s="157">
        <f t="shared" si="447"/>
        <v>0.18821189217400597</v>
      </c>
      <c r="AI1079" s="160">
        <f t="shared" si="448"/>
        <v>15.00158792026722</v>
      </c>
      <c r="AJ1079" s="13">
        <f t="shared" si="449"/>
        <v>0</v>
      </c>
      <c r="AK1079" s="13">
        <f t="shared" si="450"/>
        <v>0</v>
      </c>
      <c r="AL1079" s="161">
        <f t="shared" si="451"/>
        <v>15.00158792026722</v>
      </c>
    </row>
    <row r="1080" spans="1:38" x14ac:dyDescent="0.45">
      <c r="A1080" s="47" t="s">
        <v>3</v>
      </c>
      <c r="B1080" s="18">
        <v>1078</v>
      </c>
      <c r="C1080" s="54">
        <v>56</v>
      </c>
      <c r="D1080" s="62">
        <f t="shared" si="432"/>
        <v>15.666666666666666</v>
      </c>
      <c r="E1080" s="64">
        <v>56.4</v>
      </c>
      <c r="F1080" s="85">
        <f t="shared" si="452"/>
        <v>0.7777777777777779</v>
      </c>
      <c r="G1080" s="86">
        <f t="shared" si="453"/>
        <v>2.8000000000000007</v>
      </c>
      <c r="H1080" s="93">
        <f>SUM($D$2:$D1080)</f>
        <v>8344.9722222222299</v>
      </c>
      <c r="I1080" s="94">
        <f t="shared" si="454"/>
        <v>16.361111111111313</v>
      </c>
      <c r="J1080" s="100">
        <f>'Vehicle data and specs'!$C$6*$F1080</f>
        <v>658.00000000000011</v>
      </c>
      <c r="K1080" s="8">
        <f>'Vehicle data and specs'!$C$6*9.81*'Vehicle data and specs'!$C$17</f>
        <v>82.99260000000001</v>
      </c>
      <c r="L1080" s="10">
        <f>(1/2)*'Vehicle data and specs'!$C$20*'Vehicle data and specs'!$C$11*'Vehicle data and specs'!$C$13*$D1080^2</f>
        <v>107.48932638888888</v>
      </c>
      <c r="M1080" s="101">
        <f t="shared" si="433"/>
        <v>848.48192638888906</v>
      </c>
      <c r="N1080" s="111">
        <f t="shared" si="434"/>
        <v>0</v>
      </c>
      <c r="O1080" s="120">
        <f t="shared" si="435"/>
        <v>13882.107073418385</v>
      </c>
      <c r="P1080" s="11">
        <f>SUM($O$2:$O1080)</f>
        <v>2395290.1672767689</v>
      </c>
      <c r="Q1080" s="121">
        <f t="shared" si="436"/>
        <v>2395.2901672767689</v>
      </c>
      <c r="R1080" s="133">
        <f t="shared" si="437"/>
        <v>0</v>
      </c>
      <c r="S1080" s="35">
        <f t="shared" si="455"/>
        <v>0</v>
      </c>
      <c r="T1080" s="35">
        <f t="shared" si="456"/>
        <v>0</v>
      </c>
      <c r="U1080" s="134">
        <f>SUM($R$2:$R1080)</f>
        <v>-846953.51478302677</v>
      </c>
      <c r="V1080" s="134">
        <f t="shared" si="438"/>
        <v>846953.51478302677</v>
      </c>
      <c r="W1080" s="35">
        <f t="shared" si="439"/>
        <v>-846.95351478302678</v>
      </c>
      <c r="X1080" s="135">
        <f t="shared" si="440"/>
        <v>846.95351478302678</v>
      </c>
      <c r="Y1080" s="150">
        <f t="shared" si="441"/>
        <v>1548.3366524937421</v>
      </c>
      <c r="Z1080" s="11">
        <f t="shared" si="442"/>
        <v>13882.107073418385</v>
      </c>
      <c r="AA1080" s="12">
        <f>1/2*'Vehicle data and specs'!$C$6*$D1080^2</f>
        <v>103823</v>
      </c>
      <c r="AB1080" s="113">
        <f t="shared" si="443"/>
        <v>103.82299999999999</v>
      </c>
      <c r="AC1080" s="183">
        <f t="shared" si="457"/>
        <v>0.66535837979910251</v>
      </c>
      <c r="AD1080" s="42">
        <f t="shared" si="444"/>
        <v>-0.23526486521750745</v>
      </c>
      <c r="AE1080" s="42">
        <f t="shared" si="445"/>
        <v>0.23526486521750745</v>
      </c>
      <c r="AF1080" s="153">
        <f t="shared" si="458"/>
        <v>0.43009351458159506</v>
      </c>
      <c r="AG1080" s="156">
        <f t="shared" si="446"/>
        <v>677.56281182642147</v>
      </c>
      <c r="AH1080" s="157">
        <f t="shared" si="447"/>
        <v>0.18821189217400597</v>
      </c>
      <c r="AI1080" s="160">
        <f t="shared" si="448"/>
        <v>13.292883513425927</v>
      </c>
      <c r="AJ1080" s="13">
        <f t="shared" si="449"/>
        <v>0</v>
      </c>
      <c r="AK1080" s="13">
        <f t="shared" si="450"/>
        <v>0</v>
      </c>
      <c r="AL1080" s="161">
        <f t="shared" si="451"/>
        <v>13.292883513425927</v>
      </c>
    </row>
    <row r="1081" spans="1:38" x14ac:dyDescent="0.45">
      <c r="A1081" s="47" t="s">
        <v>3</v>
      </c>
      <c r="B1081" s="18">
        <v>1079</v>
      </c>
      <c r="C1081" s="54">
        <v>57</v>
      </c>
      <c r="D1081" s="62">
        <f t="shared" si="432"/>
        <v>16.361111111111111</v>
      </c>
      <c r="E1081" s="64">
        <v>58.9</v>
      </c>
      <c r="F1081" s="85">
        <f t="shared" si="452"/>
        <v>0.6666666666666673</v>
      </c>
      <c r="G1081" s="86">
        <f t="shared" si="453"/>
        <v>2.4000000000000021</v>
      </c>
      <c r="H1081" s="93">
        <f>SUM($D$2:$D1081)</f>
        <v>8361.3333333333412</v>
      </c>
      <c r="I1081" s="94">
        <f t="shared" si="454"/>
        <v>17</v>
      </c>
      <c r="J1081" s="100">
        <f>'Vehicle data and specs'!$C$6*$F1081</f>
        <v>564.00000000000057</v>
      </c>
      <c r="K1081" s="8">
        <f>'Vehicle data and specs'!$C$6*9.81*'Vehicle data and specs'!$C$17</f>
        <v>82.99260000000001</v>
      </c>
      <c r="L1081" s="10">
        <f>(1/2)*'Vehicle data and specs'!$C$20*'Vehicle data and specs'!$C$11*'Vehicle data and specs'!$C$13*$D1081^2</f>
        <v>117.2297187017747</v>
      </c>
      <c r="M1081" s="101">
        <f t="shared" si="433"/>
        <v>764.22231870177529</v>
      </c>
      <c r="N1081" s="111">
        <f t="shared" si="434"/>
        <v>0</v>
      </c>
      <c r="O1081" s="120">
        <f t="shared" si="435"/>
        <v>12991.77941793018</v>
      </c>
      <c r="P1081" s="11">
        <f>SUM($O$2:$O1081)</f>
        <v>2408281.9466946991</v>
      </c>
      <c r="Q1081" s="121">
        <f t="shared" si="436"/>
        <v>2408.2819466946989</v>
      </c>
      <c r="R1081" s="133">
        <f t="shared" si="437"/>
        <v>0</v>
      </c>
      <c r="S1081" s="35">
        <f t="shared" si="455"/>
        <v>0</v>
      </c>
      <c r="T1081" s="35">
        <f t="shared" si="456"/>
        <v>0</v>
      </c>
      <c r="U1081" s="134">
        <f>SUM($R$2:$R1081)</f>
        <v>-846953.51478302677</v>
      </c>
      <c r="V1081" s="134">
        <f t="shared" si="438"/>
        <v>846953.51478302677</v>
      </c>
      <c r="W1081" s="35">
        <f t="shared" si="439"/>
        <v>-846.95351478302678</v>
      </c>
      <c r="X1081" s="135">
        <f t="shared" si="440"/>
        <v>846.95351478302678</v>
      </c>
      <c r="Y1081" s="150">
        <f t="shared" si="441"/>
        <v>1561.3284319116722</v>
      </c>
      <c r="Z1081" s="11">
        <f t="shared" si="442"/>
        <v>12991.77941793018</v>
      </c>
      <c r="AA1081" s="12">
        <f>1/2*'Vehicle data and specs'!$C$6*$D1081^2</f>
        <v>113231.15972222222</v>
      </c>
      <c r="AB1081" s="113">
        <f t="shared" si="443"/>
        <v>113.23115972222222</v>
      </c>
      <c r="AC1081" s="183">
        <f t="shared" si="457"/>
        <v>0.66896720741519411</v>
      </c>
      <c r="AD1081" s="42">
        <f t="shared" si="444"/>
        <v>-0.23526486521750745</v>
      </c>
      <c r="AE1081" s="42">
        <f t="shared" si="445"/>
        <v>0.23526486521750745</v>
      </c>
      <c r="AF1081" s="153">
        <f t="shared" si="458"/>
        <v>0.43370234219768666</v>
      </c>
      <c r="AG1081" s="156">
        <f t="shared" si="446"/>
        <v>677.56281182642147</v>
      </c>
      <c r="AH1081" s="157">
        <f t="shared" si="447"/>
        <v>0.18821189217400597</v>
      </c>
      <c r="AI1081" s="160">
        <f t="shared" si="448"/>
        <v>12.503526269870711</v>
      </c>
      <c r="AJ1081" s="13">
        <f t="shared" si="449"/>
        <v>0</v>
      </c>
      <c r="AK1081" s="13">
        <f t="shared" si="450"/>
        <v>0</v>
      </c>
      <c r="AL1081" s="161">
        <f t="shared" si="451"/>
        <v>12.503526269870711</v>
      </c>
    </row>
    <row r="1082" spans="1:38" x14ac:dyDescent="0.45">
      <c r="A1082" s="47" t="s">
        <v>3</v>
      </c>
      <c r="B1082" s="18">
        <v>1080</v>
      </c>
      <c r="C1082" s="54">
        <v>58</v>
      </c>
      <c r="D1082" s="62">
        <f t="shared" si="432"/>
        <v>17</v>
      </c>
      <c r="E1082" s="64">
        <v>61.2</v>
      </c>
      <c r="F1082" s="85">
        <f t="shared" si="452"/>
        <v>0.51388888888888928</v>
      </c>
      <c r="G1082" s="86">
        <f t="shared" si="453"/>
        <v>1.8500000000000014</v>
      </c>
      <c r="H1082" s="93">
        <f>SUM($D$2:$D1082)</f>
        <v>8378.3333333333412</v>
      </c>
      <c r="I1082" s="94">
        <f t="shared" si="454"/>
        <v>17.388888888888687</v>
      </c>
      <c r="J1082" s="100">
        <f>'Vehicle data and specs'!$C$6*$F1082</f>
        <v>434.75000000000034</v>
      </c>
      <c r="K1082" s="8">
        <f>'Vehicle data and specs'!$C$6*9.81*'Vehicle data and specs'!$C$17</f>
        <v>82.99260000000001</v>
      </c>
      <c r="L1082" s="10">
        <f>(1/2)*'Vehicle data and specs'!$C$20*'Vehicle data and specs'!$C$11*'Vehicle data and specs'!$C$13*$D1082^2</f>
        <v>126.56393750000001</v>
      </c>
      <c r="M1082" s="101">
        <f t="shared" si="433"/>
        <v>644.30653750000033</v>
      </c>
      <c r="N1082" s="111">
        <f t="shared" si="434"/>
        <v>0</v>
      </c>
      <c r="O1082" s="120">
        <f t="shared" si="435"/>
        <v>11203.774790972098</v>
      </c>
      <c r="P1082" s="11">
        <f>SUM($O$2:$O1082)</f>
        <v>2419485.7214856711</v>
      </c>
      <c r="Q1082" s="121">
        <f t="shared" si="436"/>
        <v>2419.4857214856711</v>
      </c>
      <c r="R1082" s="133">
        <f t="shared" si="437"/>
        <v>0</v>
      </c>
      <c r="S1082" s="35">
        <f t="shared" si="455"/>
        <v>0</v>
      </c>
      <c r="T1082" s="35">
        <f t="shared" si="456"/>
        <v>0</v>
      </c>
      <c r="U1082" s="134">
        <f>SUM($R$2:$R1082)</f>
        <v>-846953.51478302677</v>
      </c>
      <c r="V1082" s="134">
        <f t="shared" si="438"/>
        <v>846953.51478302677</v>
      </c>
      <c r="W1082" s="35">
        <f t="shared" si="439"/>
        <v>-846.95351478302678</v>
      </c>
      <c r="X1082" s="135">
        <f t="shared" si="440"/>
        <v>846.95351478302678</v>
      </c>
      <c r="Y1082" s="150">
        <f t="shared" si="441"/>
        <v>1572.5322067026443</v>
      </c>
      <c r="Z1082" s="11">
        <f t="shared" si="442"/>
        <v>11203.774790972098</v>
      </c>
      <c r="AA1082" s="12">
        <f>1/2*'Vehicle data and specs'!$C$6*$D1082^2</f>
        <v>122247</v>
      </c>
      <c r="AB1082" s="113">
        <f t="shared" si="443"/>
        <v>122.247</v>
      </c>
      <c r="AC1082" s="183">
        <f t="shared" si="457"/>
        <v>0.67207936707935312</v>
      </c>
      <c r="AD1082" s="42">
        <f t="shared" si="444"/>
        <v>-0.23526486521750745</v>
      </c>
      <c r="AE1082" s="42">
        <f t="shared" si="445"/>
        <v>0.23526486521750745</v>
      </c>
      <c r="AF1082" s="153">
        <f t="shared" si="458"/>
        <v>0.43681450186184567</v>
      </c>
      <c r="AG1082" s="156">
        <f t="shared" si="446"/>
        <v>677.56281182642147</v>
      </c>
      <c r="AH1082" s="157">
        <f t="shared" si="447"/>
        <v>0.18821189217400597</v>
      </c>
      <c r="AI1082" s="160">
        <f t="shared" si="448"/>
        <v>10.953211137500006</v>
      </c>
      <c r="AJ1082" s="13">
        <f t="shared" si="449"/>
        <v>0</v>
      </c>
      <c r="AK1082" s="13">
        <f t="shared" si="450"/>
        <v>0</v>
      </c>
      <c r="AL1082" s="161">
        <f t="shared" si="451"/>
        <v>10.953211137500006</v>
      </c>
    </row>
    <row r="1083" spans="1:38" x14ac:dyDescent="0.45">
      <c r="A1083" s="47" t="s">
        <v>3</v>
      </c>
      <c r="B1083" s="18">
        <v>1081</v>
      </c>
      <c r="C1083" s="54">
        <v>59</v>
      </c>
      <c r="D1083" s="62">
        <f t="shared" si="432"/>
        <v>17.388888888888889</v>
      </c>
      <c r="E1083" s="64">
        <v>62.6</v>
      </c>
      <c r="F1083" s="85">
        <f t="shared" si="452"/>
        <v>0.24999999999999961</v>
      </c>
      <c r="G1083" s="86">
        <f t="shared" si="453"/>
        <v>0.89999999999999858</v>
      </c>
      <c r="H1083" s="93">
        <f>SUM($D$2:$D1083)</f>
        <v>8395.7222222222299</v>
      </c>
      <c r="I1083" s="94">
        <f t="shared" si="454"/>
        <v>17.5</v>
      </c>
      <c r="J1083" s="100">
        <f>'Vehicle data and specs'!$C$6*$F1083</f>
        <v>211.49999999999966</v>
      </c>
      <c r="K1083" s="8">
        <f>'Vehicle data and specs'!$C$6*9.81*'Vehicle data and specs'!$C$17</f>
        <v>82.99260000000001</v>
      </c>
      <c r="L1083" s="10">
        <f>(1/2)*'Vehicle data and specs'!$C$20*'Vehicle data and specs'!$C$11*'Vehicle data and specs'!$C$13*$D1083^2</f>
        <v>132.42067573302472</v>
      </c>
      <c r="M1083" s="101">
        <f t="shared" si="433"/>
        <v>426.91327573302442</v>
      </c>
      <c r="N1083" s="111">
        <f t="shared" si="434"/>
        <v>0</v>
      </c>
      <c r="O1083" s="120">
        <f t="shared" si="435"/>
        <v>7470.9823253279274</v>
      </c>
      <c r="P1083" s="11">
        <f>SUM($O$2:$O1083)</f>
        <v>2426956.7038109992</v>
      </c>
      <c r="Q1083" s="121">
        <f t="shared" si="436"/>
        <v>2426.956703810999</v>
      </c>
      <c r="R1083" s="133">
        <f t="shared" si="437"/>
        <v>0</v>
      </c>
      <c r="S1083" s="35">
        <f t="shared" si="455"/>
        <v>0</v>
      </c>
      <c r="T1083" s="35">
        <f t="shared" si="456"/>
        <v>0</v>
      </c>
      <c r="U1083" s="134">
        <f>SUM($R$2:$R1083)</f>
        <v>-846953.51478302677</v>
      </c>
      <c r="V1083" s="134">
        <f t="shared" si="438"/>
        <v>846953.51478302677</v>
      </c>
      <c r="W1083" s="35">
        <f t="shared" si="439"/>
        <v>-846.95351478302678</v>
      </c>
      <c r="X1083" s="135">
        <f t="shared" si="440"/>
        <v>846.95351478302678</v>
      </c>
      <c r="Y1083" s="150">
        <f t="shared" si="441"/>
        <v>1580.0031890279722</v>
      </c>
      <c r="Z1083" s="11">
        <f t="shared" si="442"/>
        <v>7470.9823253279274</v>
      </c>
      <c r="AA1083" s="12">
        <f>1/2*'Vehicle data and specs'!$C$6*$D1083^2</f>
        <v>127903.97222222223</v>
      </c>
      <c r="AB1083" s="113">
        <f t="shared" si="443"/>
        <v>127.90397222222224</v>
      </c>
      <c r="AC1083" s="183">
        <f t="shared" si="457"/>
        <v>0.67415463994749969</v>
      </c>
      <c r="AD1083" s="42">
        <f t="shared" si="444"/>
        <v>-0.23526486521750745</v>
      </c>
      <c r="AE1083" s="42">
        <f t="shared" si="445"/>
        <v>0.23526486521750745</v>
      </c>
      <c r="AF1083" s="153">
        <f t="shared" si="458"/>
        <v>0.43888977472999224</v>
      </c>
      <c r="AG1083" s="156">
        <f t="shared" si="446"/>
        <v>677.56281182642147</v>
      </c>
      <c r="AH1083" s="157">
        <f t="shared" si="447"/>
        <v>0.18821189217400597</v>
      </c>
      <c r="AI1083" s="160">
        <f t="shared" si="448"/>
        <v>7.4235475169131471</v>
      </c>
      <c r="AJ1083" s="13">
        <f t="shared" si="449"/>
        <v>0</v>
      </c>
      <c r="AK1083" s="13">
        <f t="shared" si="450"/>
        <v>0</v>
      </c>
      <c r="AL1083" s="161">
        <f t="shared" si="451"/>
        <v>7.4235475169131471</v>
      </c>
    </row>
    <row r="1084" spans="1:38" x14ac:dyDescent="0.45">
      <c r="A1084" s="47" t="s">
        <v>3</v>
      </c>
      <c r="B1084" s="18">
        <v>1082</v>
      </c>
      <c r="C1084" s="54">
        <v>60</v>
      </c>
      <c r="D1084" s="62">
        <f t="shared" si="432"/>
        <v>17.5</v>
      </c>
      <c r="E1084" s="64">
        <v>63</v>
      </c>
      <c r="F1084" s="85">
        <f t="shared" si="452"/>
        <v>-1.3888888888889086E-2</v>
      </c>
      <c r="G1084" s="86">
        <f t="shared" si="453"/>
        <v>-5.0000000000000711E-2</v>
      </c>
      <c r="H1084" s="93">
        <f>SUM($D$2:$D1084)</f>
        <v>8413.2222222222299</v>
      </c>
      <c r="I1084" s="94">
        <f t="shared" si="454"/>
        <v>17.361111111111313</v>
      </c>
      <c r="J1084" s="100">
        <f>'Vehicle data and specs'!$C$6*$F1084</f>
        <v>-11.750000000000167</v>
      </c>
      <c r="K1084" s="8">
        <f>'Vehicle data and specs'!$C$6*9.81*'Vehicle data and specs'!$C$17</f>
        <v>82.99260000000001</v>
      </c>
      <c r="L1084" s="10">
        <f>(1/2)*'Vehicle data and specs'!$C$20*'Vehicle data and specs'!$C$11*'Vehicle data and specs'!$C$13*$D1084^2</f>
        <v>134.11835937500001</v>
      </c>
      <c r="M1084" s="101">
        <f t="shared" si="433"/>
        <v>205.36095937499985</v>
      </c>
      <c r="N1084" s="111">
        <f t="shared" si="434"/>
        <v>0</v>
      </c>
      <c r="O1084" s="120">
        <f t="shared" si="435"/>
        <v>0</v>
      </c>
      <c r="P1084" s="11">
        <f>SUM($O$2:$O1084)</f>
        <v>2426956.7038109992</v>
      </c>
      <c r="Q1084" s="121">
        <f t="shared" si="436"/>
        <v>2426.956703810999</v>
      </c>
      <c r="R1084" s="133">
        <f t="shared" si="437"/>
        <v>0</v>
      </c>
      <c r="S1084" s="35">
        <f t="shared" si="455"/>
        <v>0</v>
      </c>
      <c r="T1084" s="35">
        <f t="shared" si="456"/>
        <v>0</v>
      </c>
      <c r="U1084" s="134">
        <f>SUM($R$2:$R1084)</f>
        <v>-846953.51478302677</v>
      </c>
      <c r="V1084" s="134">
        <f t="shared" si="438"/>
        <v>846953.51478302677</v>
      </c>
      <c r="W1084" s="35">
        <f t="shared" si="439"/>
        <v>-846.95351478302678</v>
      </c>
      <c r="X1084" s="135">
        <f t="shared" si="440"/>
        <v>846.95351478302678</v>
      </c>
      <c r="Y1084" s="150">
        <f t="shared" si="441"/>
        <v>1580.0031890279722</v>
      </c>
      <c r="Z1084" s="11">
        <f t="shared" si="442"/>
        <v>0</v>
      </c>
      <c r="AA1084" s="12">
        <f>1/2*'Vehicle data and specs'!$C$6*$D1084^2</f>
        <v>129543.75</v>
      </c>
      <c r="AB1084" s="113">
        <f t="shared" si="443"/>
        <v>129.54374999999999</v>
      </c>
      <c r="AC1084" s="183">
        <f t="shared" si="457"/>
        <v>0.67415463994749969</v>
      </c>
      <c r="AD1084" s="42">
        <f t="shared" si="444"/>
        <v>-0.23526486521750745</v>
      </c>
      <c r="AE1084" s="42">
        <f t="shared" si="445"/>
        <v>0.23526486521750745</v>
      </c>
      <c r="AF1084" s="153">
        <f t="shared" si="458"/>
        <v>0.43888977472999224</v>
      </c>
      <c r="AG1084" s="156">
        <f t="shared" si="446"/>
        <v>677.56281182642147</v>
      </c>
      <c r="AH1084" s="157">
        <f t="shared" si="447"/>
        <v>0.18821189217400597</v>
      </c>
      <c r="AI1084" s="160">
        <f t="shared" si="448"/>
        <v>3.5938167890624975</v>
      </c>
      <c r="AJ1084" s="13">
        <f t="shared" si="449"/>
        <v>0</v>
      </c>
      <c r="AK1084" s="13">
        <f t="shared" si="450"/>
        <v>0</v>
      </c>
      <c r="AL1084" s="161">
        <f t="shared" si="451"/>
        <v>3.5938167890624975</v>
      </c>
    </row>
    <row r="1085" spans="1:38" x14ac:dyDescent="0.45">
      <c r="A1085" s="47" t="s">
        <v>3</v>
      </c>
      <c r="B1085" s="18">
        <v>1083</v>
      </c>
      <c r="C1085" s="54">
        <v>61</v>
      </c>
      <c r="D1085" s="62">
        <f t="shared" si="432"/>
        <v>17.361111111111111</v>
      </c>
      <c r="E1085" s="64">
        <v>62.5</v>
      </c>
      <c r="F1085" s="85">
        <f t="shared" si="452"/>
        <v>-0.29166666666666685</v>
      </c>
      <c r="G1085" s="86">
        <f t="shared" si="453"/>
        <v>-1.0500000000000007</v>
      </c>
      <c r="H1085" s="93">
        <f>SUM($D$2:$D1085)</f>
        <v>8430.5833333333412</v>
      </c>
      <c r="I1085" s="94">
        <f t="shared" si="454"/>
        <v>16.91666666666606</v>
      </c>
      <c r="J1085" s="100">
        <f>'Vehicle data and specs'!$C$6*$F1085</f>
        <v>-246.75000000000017</v>
      </c>
      <c r="K1085" s="8">
        <f>'Vehicle data and specs'!$C$6*9.81*'Vehicle data and specs'!$C$17</f>
        <v>82.99260000000001</v>
      </c>
      <c r="L1085" s="10">
        <f>(1/2)*'Vehicle data and specs'!$C$20*'Vehicle data and specs'!$C$11*'Vehicle data and specs'!$C$13*$D1085^2</f>
        <v>131.99794439621914</v>
      </c>
      <c r="M1085" s="101">
        <f t="shared" si="433"/>
        <v>-31.759455603781021</v>
      </c>
      <c r="N1085" s="111">
        <f t="shared" si="434"/>
        <v>1</v>
      </c>
      <c r="O1085" s="120">
        <f t="shared" si="435"/>
        <v>0</v>
      </c>
      <c r="P1085" s="11">
        <f>SUM($O$2:$O1085)</f>
        <v>2426956.7038109992</v>
      </c>
      <c r="Q1085" s="121">
        <f t="shared" si="436"/>
        <v>2426.956703810999</v>
      </c>
      <c r="R1085" s="133">
        <f t="shared" si="437"/>
        <v>-537.26412396394301</v>
      </c>
      <c r="S1085" s="35">
        <f t="shared" si="455"/>
        <v>537.26412396394301</v>
      </c>
      <c r="T1085" s="35">
        <f t="shared" si="456"/>
        <v>0.53726412396394296</v>
      </c>
      <c r="U1085" s="134">
        <f>SUM($R$2:$R1085)</f>
        <v>-847490.77890699066</v>
      </c>
      <c r="V1085" s="134">
        <f t="shared" si="438"/>
        <v>847490.77890699066</v>
      </c>
      <c r="W1085" s="35">
        <f t="shared" si="439"/>
        <v>-847.49077890699061</v>
      </c>
      <c r="X1085" s="135">
        <f t="shared" si="440"/>
        <v>847.49077890699061</v>
      </c>
      <c r="Y1085" s="150">
        <f t="shared" si="441"/>
        <v>1579.4659249040083</v>
      </c>
      <c r="Z1085" s="11">
        <f t="shared" si="442"/>
        <v>-537.26412396394301</v>
      </c>
      <c r="AA1085" s="12">
        <f>1/2*'Vehicle data and specs'!$C$6*$D1085^2</f>
        <v>127495.65972222222</v>
      </c>
      <c r="AB1085" s="113">
        <f t="shared" si="443"/>
        <v>127.49565972222221</v>
      </c>
      <c r="AC1085" s="183">
        <f t="shared" si="457"/>
        <v>0.67415463994749969</v>
      </c>
      <c r="AD1085" s="42">
        <f t="shared" si="444"/>
        <v>-0.23541410525194184</v>
      </c>
      <c r="AE1085" s="42">
        <f t="shared" si="445"/>
        <v>0.23541410525194184</v>
      </c>
      <c r="AF1085" s="153">
        <f t="shared" si="458"/>
        <v>0.43874053469555785</v>
      </c>
      <c r="AG1085" s="156">
        <f t="shared" si="446"/>
        <v>677.99262312559256</v>
      </c>
      <c r="AH1085" s="157">
        <f t="shared" si="447"/>
        <v>0.18833128420155348</v>
      </c>
      <c r="AI1085" s="160">
        <f t="shared" si="448"/>
        <v>0</v>
      </c>
      <c r="AJ1085" s="13">
        <f t="shared" si="449"/>
        <v>-0.55137943756564267</v>
      </c>
      <c r="AK1085" s="13">
        <f t="shared" si="450"/>
        <v>0.55137943756564267</v>
      </c>
      <c r="AL1085" s="161">
        <f t="shared" si="451"/>
        <v>-0.55137943756564267</v>
      </c>
    </row>
    <row r="1086" spans="1:38" x14ac:dyDescent="0.45">
      <c r="A1086" s="47" t="s">
        <v>3</v>
      </c>
      <c r="B1086" s="18">
        <v>1084</v>
      </c>
      <c r="C1086" s="54">
        <v>62</v>
      </c>
      <c r="D1086" s="62">
        <f t="shared" si="432"/>
        <v>16.916666666666664</v>
      </c>
      <c r="E1086" s="64">
        <v>60.9</v>
      </c>
      <c r="F1086" s="85">
        <f t="shared" si="452"/>
        <v>-0.44444444444444481</v>
      </c>
      <c r="G1086" s="86">
        <f t="shared" si="453"/>
        <v>-1.6000000000000014</v>
      </c>
      <c r="H1086" s="93">
        <f>SUM($D$2:$D1086)</f>
        <v>8447.5000000000073</v>
      </c>
      <c r="I1086" s="94">
        <f t="shared" si="454"/>
        <v>16.472222222222626</v>
      </c>
      <c r="J1086" s="100">
        <f>'Vehicle data and specs'!$C$6*$F1086</f>
        <v>-376.00000000000028</v>
      </c>
      <c r="K1086" s="8">
        <f>'Vehicle data and specs'!$C$6*9.81*'Vehicle data and specs'!$C$17</f>
        <v>82.99260000000001</v>
      </c>
      <c r="L1086" s="10">
        <f>(1/2)*'Vehicle data and specs'!$C$20*'Vehicle data and specs'!$C$11*'Vehicle data and specs'!$C$13*$D1086^2</f>
        <v>125.3261558159722</v>
      </c>
      <c r="M1086" s="101">
        <f t="shared" si="433"/>
        <v>-167.68124418402812</v>
      </c>
      <c r="N1086" s="111">
        <f t="shared" si="434"/>
        <v>1</v>
      </c>
      <c r="O1086" s="120">
        <f t="shared" si="435"/>
        <v>0</v>
      </c>
      <c r="P1086" s="11">
        <f>SUM($O$2:$O1086)</f>
        <v>2426956.7038109992</v>
      </c>
      <c r="Q1086" s="121">
        <f t="shared" si="436"/>
        <v>2426.956703810999</v>
      </c>
      <c r="R1086" s="133">
        <f t="shared" si="437"/>
        <v>-2762.0827166980866</v>
      </c>
      <c r="S1086" s="35">
        <f t="shared" si="455"/>
        <v>2762.0827166980866</v>
      </c>
      <c r="T1086" s="35">
        <f t="shared" si="456"/>
        <v>2.7620827166980866</v>
      </c>
      <c r="U1086" s="134">
        <f>SUM($R$2:$R1086)</f>
        <v>-850252.86162368872</v>
      </c>
      <c r="V1086" s="134">
        <f t="shared" si="438"/>
        <v>850252.86162368872</v>
      </c>
      <c r="W1086" s="35">
        <f t="shared" si="439"/>
        <v>-850.25286162368877</v>
      </c>
      <c r="X1086" s="135">
        <f t="shared" si="440"/>
        <v>850.25286162368877</v>
      </c>
      <c r="Y1086" s="150">
        <f t="shared" si="441"/>
        <v>1576.7038421873103</v>
      </c>
      <c r="Z1086" s="11">
        <f t="shared" si="442"/>
        <v>-2762.0827166980866</v>
      </c>
      <c r="AA1086" s="12">
        <f>1/2*'Vehicle data and specs'!$C$6*$D1086^2</f>
        <v>121051.43749999997</v>
      </c>
      <c r="AB1086" s="113">
        <f t="shared" si="443"/>
        <v>121.05143749999998</v>
      </c>
      <c r="AC1086" s="183">
        <f t="shared" si="457"/>
        <v>0.67415463994749969</v>
      </c>
      <c r="AD1086" s="42">
        <f t="shared" si="444"/>
        <v>-0.23618135045102465</v>
      </c>
      <c r="AE1086" s="42">
        <f t="shared" si="445"/>
        <v>0.23618135045102465</v>
      </c>
      <c r="AF1086" s="153">
        <f t="shared" si="458"/>
        <v>0.43797328949647507</v>
      </c>
      <c r="AG1086" s="156">
        <f t="shared" si="446"/>
        <v>680.20228929895109</v>
      </c>
      <c r="AH1086" s="157">
        <f t="shared" si="447"/>
        <v>0.18894508036081975</v>
      </c>
      <c r="AI1086" s="160">
        <f t="shared" si="448"/>
        <v>0</v>
      </c>
      <c r="AJ1086" s="13">
        <f t="shared" si="449"/>
        <v>-2.8366077141131418</v>
      </c>
      <c r="AK1086" s="13">
        <f t="shared" si="450"/>
        <v>2.8366077141131418</v>
      </c>
      <c r="AL1086" s="161">
        <f t="shared" si="451"/>
        <v>-2.8366077141131418</v>
      </c>
    </row>
    <row r="1087" spans="1:38" x14ac:dyDescent="0.45">
      <c r="A1087" s="47" t="s">
        <v>3</v>
      </c>
      <c r="B1087" s="18">
        <v>1085</v>
      </c>
      <c r="C1087" s="54">
        <v>63</v>
      </c>
      <c r="D1087" s="62">
        <f t="shared" si="432"/>
        <v>16.472222222222221</v>
      </c>
      <c r="E1087" s="64">
        <v>59.3</v>
      </c>
      <c r="F1087" s="85">
        <f t="shared" si="452"/>
        <v>-0.31944444444444403</v>
      </c>
      <c r="G1087" s="86">
        <f t="shared" si="453"/>
        <v>-1.1499999999999986</v>
      </c>
      <c r="H1087" s="93">
        <f>SUM($D$2:$D1087)</f>
        <v>8463.9722222222299</v>
      </c>
      <c r="I1087" s="94">
        <f t="shared" si="454"/>
        <v>16.277777777777374</v>
      </c>
      <c r="J1087" s="100">
        <f>'Vehicle data and specs'!$C$6*$F1087</f>
        <v>-270.24999999999966</v>
      </c>
      <c r="K1087" s="8">
        <f>'Vehicle data and specs'!$C$6*9.81*'Vehicle data and specs'!$C$17</f>
        <v>82.99260000000001</v>
      </c>
      <c r="L1087" s="10">
        <f>(1/2)*'Vehicle data and specs'!$C$20*'Vehicle data and specs'!$C$11*'Vehicle data and specs'!$C$13*$D1087^2</f>
        <v>118.82737958140433</v>
      </c>
      <c r="M1087" s="101">
        <f t="shared" si="433"/>
        <v>-68.430020418595319</v>
      </c>
      <c r="N1087" s="111">
        <f t="shared" si="434"/>
        <v>1</v>
      </c>
      <c r="O1087" s="120">
        <f t="shared" si="435"/>
        <v>0</v>
      </c>
      <c r="P1087" s="11">
        <f>SUM($O$2:$O1087)</f>
        <v>2426956.7038109992</v>
      </c>
      <c r="Q1087" s="121">
        <f t="shared" si="436"/>
        <v>2426.956703810999</v>
      </c>
      <c r="R1087" s="133">
        <f t="shared" si="437"/>
        <v>-1113.8886657026628</v>
      </c>
      <c r="S1087" s="35">
        <f t="shared" si="455"/>
        <v>1113.8886657026628</v>
      </c>
      <c r="T1087" s="35">
        <f t="shared" si="456"/>
        <v>1.1138886657026628</v>
      </c>
      <c r="U1087" s="134">
        <f>SUM($R$2:$R1087)</f>
        <v>-851366.75028939138</v>
      </c>
      <c r="V1087" s="134">
        <f t="shared" si="438"/>
        <v>851366.75028939138</v>
      </c>
      <c r="W1087" s="35">
        <f t="shared" si="439"/>
        <v>-851.36675028939135</v>
      </c>
      <c r="X1087" s="135">
        <f t="shared" si="440"/>
        <v>851.36675028939135</v>
      </c>
      <c r="Y1087" s="150">
        <f t="shared" si="441"/>
        <v>1575.5899535216076</v>
      </c>
      <c r="Z1087" s="11">
        <f t="shared" si="442"/>
        <v>-1113.8886657026628</v>
      </c>
      <c r="AA1087" s="12">
        <f>1/2*'Vehicle data and specs'!$C$6*$D1087^2</f>
        <v>114774.32638888889</v>
      </c>
      <c r="AB1087" s="113">
        <f t="shared" si="443"/>
        <v>114.77432638888889</v>
      </c>
      <c r="AC1087" s="183">
        <f t="shared" si="457"/>
        <v>0.67415463994749969</v>
      </c>
      <c r="AD1087" s="42">
        <f t="shared" si="444"/>
        <v>-0.23649076396927537</v>
      </c>
      <c r="AE1087" s="42">
        <f t="shared" si="445"/>
        <v>0.23649076396927537</v>
      </c>
      <c r="AF1087" s="153">
        <f t="shared" si="458"/>
        <v>0.43766387597822431</v>
      </c>
      <c r="AG1087" s="156">
        <f t="shared" si="446"/>
        <v>681.0934002315131</v>
      </c>
      <c r="AH1087" s="157">
        <f t="shared" si="447"/>
        <v>0.1891926111754203</v>
      </c>
      <c r="AI1087" s="160">
        <f t="shared" si="448"/>
        <v>0</v>
      </c>
      <c r="AJ1087" s="13">
        <f t="shared" si="449"/>
        <v>-1.1271945030063062</v>
      </c>
      <c r="AK1087" s="13">
        <f t="shared" si="450"/>
        <v>1.1271945030063062</v>
      </c>
      <c r="AL1087" s="161">
        <f t="shared" si="451"/>
        <v>-1.1271945030063062</v>
      </c>
    </row>
    <row r="1088" spans="1:38" x14ac:dyDescent="0.45">
      <c r="A1088" s="47" t="s">
        <v>3</v>
      </c>
      <c r="B1088" s="18">
        <v>1086</v>
      </c>
      <c r="C1088" s="54">
        <v>64</v>
      </c>
      <c r="D1088" s="62">
        <f t="shared" si="432"/>
        <v>16.277777777777779</v>
      </c>
      <c r="E1088" s="64">
        <v>58.6</v>
      </c>
      <c r="F1088" s="85">
        <f t="shared" si="452"/>
        <v>-9.7222222222221627E-2</v>
      </c>
      <c r="G1088" s="86">
        <f t="shared" si="453"/>
        <v>-0.34999999999999787</v>
      </c>
      <c r="H1088" s="93">
        <f>SUM($D$2:$D1088)</f>
        <v>8480.2500000000073</v>
      </c>
      <c r="I1088" s="94">
        <f t="shared" si="454"/>
        <v>16.277777777777374</v>
      </c>
      <c r="J1088" s="100">
        <f>'Vehicle data and specs'!$C$6*$F1088</f>
        <v>-82.249999999999503</v>
      </c>
      <c r="K1088" s="8">
        <f>'Vehicle data and specs'!$C$6*9.81*'Vehicle data and specs'!$C$17</f>
        <v>82.99260000000001</v>
      </c>
      <c r="L1088" s="10">
        <f>(1/2)*'Vehicle data and specs'!$C$20*'Vehicle data and specs'!$C$11*'Vehicle data and specs'!$C$13*$D1088^2</f>
        <v>116.03856925154322</v>
      </c>
      <c r="M1088" s="101">
        <f t="shared" si="433"/>
        <v>116.78116925154373</v>
      </c>
      <c r="N1088" s="111">
        <f t="shared" si="434"/>
        <v>0</v>
      </c>
      <c r="O1088" s="120">
        <f t="shared" si="435"/>
        <v>0</v>
      </c>
      <c r="P1088" s="11">
        <f>SUM($O$2:$O1088)</f>
        <v>2426956.7038109992</v>
      </c>
      <c r="Q1088" s="121">
        <f t="shared" si="436"/>
        <v>2426.956703810999</v>
      </c>
      <c r="R1088" s="133">
        <f t="shared" si="437"/>
        <v>0</v>
      </c>
      <c r="S1088" s="35">
        <f t="shared" si="455"/>
        <v>0</v>
      </c>
      <c r="T1088" s="35">
        <f t="shared" si="456"/>
        <v>0</v>
      </c>
      <c r="U1088" s="134">
        <f>SUM($R$2:$R1088)</f>
        <v>-851366.75028939138</v>
      </c>
      <c r="V1088" s="134">
        <f t="shared" si="438"/>
        <v>851366.75028939138</v>
      </c>
      <c r="W1088" s="35">
        <f t="shared" si="439"/>
        <v>-851.36675028939135</v>
      </c>
      <c r="X1088" s="135">
        <f t="shared" si="440"/>
        <v>851.36675028939135</v>
      </c>
      <c r="Y1088" s="150">
        <f t="shared" si="441"/>
        <v>1575.5899535216076</v>
      </c>
      <c r="Z1088" s="11">
        <f t="shared" si="442"/>
        <v>0</v>
      </c>
      <c r="AA1088" s="12">
        <f>1/2*'Vehicle data and specs'!$C$6*$D1088^2</f>
        <v>112080.63888888889</v>
      </c>
      <c r="AB1088" s="113">
        <f t="shared" si="443"/>
        <v>112.08063888888888</v>
      </c>
      <c r="AC1088" s="183">
        <f t="shared" si="457"/>
        <v>0.67415463994749969</v>
      </c>
      <c r="AD1088" s="42">
        <f t="shared" si="444"/>
        <v>-0.23649076396927537</v>
      </c>
      <c r="AE1088" s="42">
        <f t="shared" si="445"/>
        <v>0.23649076396927537</v>
      </c>
      <c r="AF1088" s="153">
        <f t="shared" si="458"/>
        <v>0.43766387597822431</v>
      </c>
      <c r="AG1088" s="156">
        <f t="shared" si="446"/>
        <v>681.0934002315131</v>
      </c>
      <c r="AH1088" s="157">
        <f t="shared" si="447"/>
        <v>0.1891926111754203</v>
      </c>
      <c r="AI1088" s="160">
        <f t="shared" si="448"/>
        <v>1.9009379217056841</v>
      </c>
      <c r="AJ1088" s="13">
        <f t="shared" si="449"/>
        <v>0</v>
      </c>
      <c r="AK1088" s="13">
        <f t="shared" si="450"/>
        <v>0</v>
      </c>
      <c r="AL1088" s="161">
        <f t="shared" si="451"/>
        <v>1.9009379217056841</v>
      </c>
    </row>
    <row r="1089" spans="1:38" x14ac:dyDescent="0.45">
      <c r="A1089" s="47" t="s">
        <v>3</v>
      </c>
      <c r="B1089" s="18">
        <v>1087</v>
      </c>
      <c r="C1089" s="54">
        <v>65</v>
      </c>
      <c r="D1089" s="62">
        <f t="shared" si="432"/>
        <v>16.277777777777779</v>
      </c>
      <c r="E1089" s="64">
        <v>58.6</v>
      </c>
      <c r="F1089" s="85">
        <f t="shared" si="452"/>
        <v>1.3888888888889086E-2</v>
      </c>
      <c r="G1089" s="86">
        <f t="shared" si="453"/>
        <v>5.0000000000000711E-2</v>
      </c>
      <c r="H1089" s="93">
        <f>SUM($D$2:$D1089)</f>
        <v>8496.5277777777846</v>
      </c>
      <c r="I1089" s="94">
        <f t="shared" si="454"/>
        <v>16.305555555554747</v>
      </c>
      <c r="J1089" s="100">
        <f>'Vehicle data and specs'!$C$6*$F1089</f>
        <v>11.750000000000167</v>
      </c>
      <c r="K1089" s="8">
        <f>'Vehicle data and specs'!$C$6*9.81*'Vehicle data and specs'!$C$17</f>
        <v>82.99260000000001</v>
      </c>
      <c r="L1089" s="10">
        <f>(1/2)*'Vehicle data and specs'!$C$20*'Vehicle data and specs'!$C$11*'Vehicle data and specs'!$C$13*$D1089^2</f>
        <v>116.03856925154322</v>
      </c>
      <c r="M1089" s="101">
        <f t="shared" si="433"/>
        <v>210.78116925154342</v>
      </c>
      <c r="N1089" s="111">
        <f t="shared" si="434"/>
        <v>0</v>
      </c>
      <c r="O1089" s="120">
        <f t="shared" si="435"/>
        <v>3436.9040652958292</v>
      </c>
      <c r="P1089" s="11">
        <f>SUM($O$2:$O1089)</f>
        <v>2430393.6078762952</v>
      </c>
      <c r="Q1089" s="121">
        <f t="shared" si="436"/>
        <v>2430.3936078762954</v>
      </c>
      <c r="R1089" s="133">
        <f t="shared" si="437"/>
        <v>0</v>
      </c>
      <c r="S1089" s="35">
        <f t="shared" si="455"/>
        <v>0</v>
      </c>
      <c r="T1089" s="35">
        <f t="shared" si="456"/>
        <v>0</v>
      </c>
      <c r="U1089" s="134">
        <f>SUM($R$2:$R1089)</f>
        <v>-851366.75028939138</v>
      </c>
      <c r="V1089" s="134">
        <f t="shared" si="438"/>
        <v>851366.75028939138</v>
      </c>
      <c r="W1089" s="35">
        <f t="shared" si="439"/>
        <v>-851.36675028939135</v>
      </c>
      <c r="X1089" s="135">
        <f t="shared" si="440"/>
        <v>851.36675028939135</v>
      </c>
      <c r="Y1089" s="150">
        <f t="shared" si="441"/>
        <v>1579.026857586904</v>
      </c>
      <c r="Z1089" s="11">
        <f t="shared" si="442"/>
        <v>3436.9040652958292</v>
      </c>
      <c r="AA1089" s="12">
        <f>1/2*'Vehicle data and specs'!$C$6*$D1089^2</f>
        <v>112080.63888888889</v>
      </c>
      <c r="AB1089" s="113">
        <f t="shared" si="443"/>
        <v>112.08063888888888</v>
      </c>
      <c r="AC1089" s="183">
        <f t="shared" si="457"/>
        <v>0.67510933552119312</v>
      </c>
      <c r="AD1089" s="42">
        <f t="shared" si="444"/>
        <v>-0.23649076396927537</v>
      </c>
      <c r="AE1089" s="42">
        <f t="shared" si="445"/>
        <v>0.23649076396927537</v>
      </c>
      <c r="AF1089" s="153">
        <f t="shared" si="458"/>
        <v>0.43861857155191775</v>
      </c>
      <c r="AG1089" s="156">
        <f t="shared" si="446"/>
        <v>681.0934002315131</v>
      </c>
      <c r="AH1089" s="157">
        <f t="shared" si="447"/>
        <v>0.1891926111754203</v>
      </c>
      <c r="AI1089" s="160">
        <f t="shared" si="448"/>
        <v>3.4310490328167904</v>
      </c>
      <c r="AJ1089" s="13">
        <f t="shared" si="449"/>
        <v>0</v>
      </c>
      <c r="AK1089" s="13">
        <f t="shared" si="450"/>
        <v>0</v>
      </c>
      <c r="AL1089" s="161">
        <f t="shared" si="451"/>
        <v>3.4310490328167904</v>
      </c>
    </row>
    <row r="1090" spans="1:38" x14ac:dyDescent="0.45">
      <c r="A1090" s="47" t="s">
        <v>3</v>
      </c>
      <c r="B1090" s="18">
        <v>1088</v>
      </c>
      <c r="C1090" s="54">
        <v>66</v>
      </c>
      <c r="D1090" s="62">
        <f t="shared" ref="D1090:D1153" si="459">$E1090/3.6</f>
        <v>16.305555555555557</v>
      </c>
      <c r="E1090" s="64">
        <v>58.7</v>
      </c>
      <c r="F1090" s="85">
        <f t="shared" si="452"/>
        <v>2.7777777777777186E-2</v>
      </c>
      <c r="G1090" s="86">
        <f t="shared" si="453"/>
        <v>9.9999999999997868E-2</v>
      </c>
      <c r="H1090" s="93">
        <f>SUM($D$2:$D1090)</f>
        <v>8512.8333333333394</v>
      </c>
      <c r="I1090" s="94">
        <f t="shared" si="454"/>
        <v>16.33333333333394</v>
      </c>
      <c r="J1090" s="100">
        <f>'Vehicle data and specs'!$C$6*$F1090</f>
        <v>23.499999999999499</v>
      </c>
      <c r="K1090" s="8">
        <f>'Vehicle data and specs'!$C$6*9.81*'Vehicle data and specs'!$C$17</f>
        <v>82.99260000000001</v>
      </c>
      <c r="L1090" s="10">
        <f>(1/2)*'Vehicle data and specs'!$C$20*'Vehicle data and specs'!$C$11*'Vehicle data and specs'!$C$13*$D1090^2</f>
        <v>116.43494323881177</v>
      </c>
      <c r="M1090" s="101">
        <f t="shared" ref="M1090:M1153" si="460">SUM($J1090:$L1090)</f>
        <v>222.92754323881127</v>
      </c>
      <c r="N1090" s="111">
        <f t="shared" ref="N1090:N1153" si="461">IF($M1090&gt;0.0001, 0, 1)</f>
        <v>0</v>
      </c>
      <c r="O1090" s="120">
        <f t="shared" ref="O1090:O1153" si="462">IF($F1090&lt;0.000001,0,$M1090*$I1090)</f>
        <v>3641.1498729007194</v>
      </c>
      <c r="P1090" s="11">
        <f>SUM($O$2:$O1090)</f>
        <v>2434034.7577491961</v>
      </c>
      <c r="Q1090" s="121">
        <f t="shared" ref="Q1090:Q1153" si="463">$P1090/1000</f>
        <v>2434.0347577491962</v>
      </c>
      <c r="R1090" s="133">
        <f t="shared" ref="R1090:R1153" si="464">IF($M1090&gt;0,0,$M1090*$I1090)</f>
        <v>0</v>
      </c>
      <c r="S1090" s="35">
        <f t="shared" si="455"/>
        <v>0</v>
      </c>
      <c r="T1090" s="35">
        <f t="shared" si="456"/>
        <v>0</v>
      </c>
      <c r="U1090" s="134">
        <f>SUM($R$2:$R1090)</f>
        <v>-851366.75028939138</v>
      </c>
      <c r="V1090" s="134">
        <f t="shared" ref="V1090:V1153" si="465">$U1090*-1</f>
        <v>851366.75028939138</v>
      </c>
      <c r="W1090" s="35">
        <f t="shared" ref="W1090:W1153" si="466">$U1090/1000</f>
        <v>-851.36675028939135</v>
      </c>
      <c r="X1090" s="135">
        <f t="shared" ref="X1090:X1153" si="467">$W1090*-1</f>
        <v>851.36675028939135</v>
      </c>
      <c r="Y1090" s="150">
        <f t="shared" ref="Y1090:Y1153" si="468">Q1090-X1090</f>
        <v>1582.6680074598048</v>
      </c>
      <c r="Z1090" s="11">
        <f t="shared" ref="Z1090:Z1153" si="469">$O1090+$R1090</f>
        <v>3641.1498729007194</v>
      </c>
      <c r="AA1090" s="12">
        <f>1/2*'Vehicle data and specs'!$C$6*$D1090^2</f>
        <v>112463.49305555559</v>
      </c>
      <c r="AB1090" s="113">
        <f t="shared" ref="AB1090:AB1153" si="470">$AA1090/1000</f>
        <v>112.46349305555559</v>
      </c>
      <c r="AC1090" s="183">
        <f t="shared" si="457"/>
        <v>0.67612076604144333</v>
      </c>
      <c r="AD1090" s="42">
        <f t="shared" ref="AD1090:AD1153" si="471">$W1090/3600</f>
        <v>-0.23649076396927537</v>
      </c>
      <c r="AE1090" s="42">
        <f t="shared" ref="AE1090:AE1153" si="472">$X1090/3600</f>
        <v>0.23649076396927537</v>
      </c>
      <c r="AF1090" s="153">
        <f t="shared" si="458"/>
        <v>0.43963000207216796</v>
      </c>
      <c r="AG1090" s="156">
        <f t="shared" ref="AG1090:AG1153" si="473">$X1090*80%</f>
        <v>681.0934002315131</v>
      </c>
      <c r="AH1090" s="157">
        <f t="shared" ref="AH1090:AH1153" si="474">$AG1090/3600</f>
        <v>0.1891926111754203</v>
      </c>
      <c r="AI1090" s="160">
        <f t="shared" ref="AI1090:AI1153" si="475">IF($AL1090&gt;0,$AL1090,0)</f>
        <v>3.6349574411439507</v>
      </c>
      <c r="AJ1090" s="13">
        <f t="shared" ref="AJ1090:AJ1153" si="476">IF($AL1090&lt;0,$AL1090,0)</f>
        <v>0</v>
      </c>
      <c r="AK1090" s="13">
        <f t="shared" ref="AK1090:AK1153" si="477">$AJ1090*-1</f>
        <v>0</v>
      </c>
      <c r="AL1090" s="161">
        <f t="shared" ref="AL1090:AL1153" si="478">($M1090*$D1090)/1000</f>
        <v>3.6349574411439507</v>
      </c>
    </row>
    <row r="1091" spans="1:38" x14ac:dyDescent="0.45">
      <c r="A1091" s="47" t="s">
        <v>3</v>
      </c>
      <c r="B1091" s="18">
        <v>1089</v>
      </c>
      <c r="C1091" s="54">
        <v>67</v>
      </c>
      <c r="D1091" s="62">
        <f t="shared" si="459"/>
        <v>16.333333333333332</v>
      </c>
      <c r="E1091" s="64">
        <v>58.8</v>
      </c>
      <c r="F1091" s="85">
        <f t="shared" ref="F1091:F1154" si="479">($E1092-$E1090)/2/3.6</f>
        <v>1.3888888888888099E-2</v>
      </c>
      <c r="G1091" s="86">
        <f t="shared" ref="G1091:G1154" si="480">($E1092-$E1090)/2</f>
        <v>4.9999999999997158E-2</v>
      </c>
      <c r="H1091" s="93">
        <f>SUM($D$2:$D1091)</f>
        <v>8529.1666666666733</v>
      </c>
      <c r="I1091" s="94">
        <f t="shared" ref="I1091:I1154" si="481">$H1092-$H1091</f>
        <v>16.33333333333394</v>
      </c>
      <c r="J1091" s="100">
        <f>'Vehicle data and specs'!$C$6*$F1091</f>
        <v>11.749999999999332</v>
      </c>
      <c r="K1091" s="8">
        <f>'Vehicle data and specs'!$C$6*9.81*'Vehicle data and specs'!$C$17</f>
        <v>82.99260000000001</v>
      </c>
      <c r="L1091" s="10">
        <f>(1/2)*'Vehicle data and specs'!$C$20*'Vehicle data and specs'!$C$11*'Vehicle data and specs'!$C$13*$D1091^2</f>
        <v>116.83199305555554</v>
      </c>
      <c r="M1091" s="101">
        <f t="shared" si="460"/>
        <v>211.57459305555489</v>
      </c>
      <c r="N1091" s="111">
        <f t="shared" si="461"/>
        <v>0</v>
      </c>
      <c r="O1091" s="120">
        <f t="shared" si="462"/>
        <v>3455.7183532408581</v>
      </c>
      <c r="P1091" s="11">
        <f>SUM($O$2:$O1091)</f>
        <v>2437490.4761024369</v>
      </c>
      <c r="Q1091" s="121">
        <f t="shared" si="463"/>
        <v>2437.4904761024368</v>
      </c>
      <c r="R1091" s="133">
        <f t="shared" si="464"/>
        <v>0</v>
      </c>
      <c r="S1091" s="35">
        <f t="shared" ref="S1091:S1154" si="482">R1091*-1</f>
        <v>0</v>
      </c>
      <c r="T1091" s="35">
        <f t="shared" ref="T1091:T1154" si="483">S1091/1000</f>
        <v>0</v>
      </c>
      <c r="U1091" s="134">
        <f>SUM($R$2:$R1091)</f>
        <v>-851366.75028939138</v>
      </c>
      <c r="V1091" s="134">
        <f t="shared" si="465"/>
        <v>851366.75028939138</v>
      </c>
      <c r="W1091" s="35">
        <f t="shared" si="466"/>
        <v>-851.36675028939135</v>
      </c>
      <c r="X1091" s="135">
        <f t="shared" si="467"/>
        <v>851.36675028939135</v>
      </c>
      <c r="Y1091" s="150">
        <f t="shared" si="468"/>
        <v>1586.1237258130454</v>
      </c>
      <c r="Z1091" s="11">
        <f t="shared" si="469"/>
        <v>3455.7183532408581</v>
      </c>
      <c r="AA1091" s="12">
        <f>1/2*'Vehicle data and specs'!$C$6*$D1091^2</f>
        <v>112846.99999999997</v>
      </c>
      <c r="AB1091" s="113">
        <f t="shared" si="470"/>
        <v>112.84699999999997</v>
      </c>
      <c r="AC1091" s="183">
        <f t="shared" ref="AC1091:AC1154" si="484">$Q1091/3600</f>
        <v>0.67708068780623243</v>
      </c>
      <c r="AD1091" s="42">
        <f t="shared" si="471"/>
        <v>-0.23649076396927537</v>
      </c>
      <c r="AE1091" s="42">
        <f t="shared" si="472"/>
        <v>0.23649076396927537</v>
      </c>
      <c r="AF1091" s="153">
        <f t="shared" ref="AF1091:AF1154" si="485">AC1091-AE1091</f>
        <v>0.44058992383695705</v>
      </c>
      <c r="AG1091" s="156">
        <f t="shared" si="473"/>
        <v>681.0934002315131</v>
      </c>
      <c r="AH1091" s="157">
        <f t="shared" si="474"/>
        <v>0.1891926111754203</v>
      </c>
      <c r="AI1091" s="160">
        <f t="shared" si="475"/>
        <v>3.4557183532407292</v>
      </c>
      <c r="AJ1091" s="13">
        <f t="shared" si="476"/>
        <v>0</v>
      </c>
      <c r="AK1091" s="13">
        <f t="shared" si="477"/>
        <v>0</v>
      </c>
      <c r="AL1091" s="161">
        <f t="shared" si="478"/>
        <v>3.4557183532407292</v>
      </c>
    </row>
    <row r="1092" spans="1:38" x14ac:dyDescent="0.45">
      <c r="A1092" s="47" t="s">
        <v>3</v>
      </c>
      <c r="B1092" s="18">
        <v>1090</v>
      </c>
      <c r="C1092" s="54">
        <v>68</v>
      </c>
      <c r="D1092" s="62">
        <f t="shared" si="459"/>
        <v>16.333333333333332</v>
      </c>
      <c r="E1092" s="64">
        <v>58.8</v>
      </c>
      <c r="F1092" s="85">
        <f t="shared" si="479"/>
        <v>0</v>
      </c>
      <c r="G1092" s="86">
        <f t="shared" si="480"/>
        <v>0</v>
      </c>
      <c r="H1092" s="93">
        <f>SUM($D$2:$D1092)</f>
        <v>8545.5000000000073</v>
      </c>
      <c r="I1092" s="94">
        <f t="shared" si="481"/>
        <v>16.33333333333394</v>
      </c>
      <c r="J1092" s="100">
        <f>'Vehicle data and specs'!$C$6*$F1092</f>
        <v>0</v>
      </c>
      <c r="K1092" s="8">
        <f>'Vehicle data and specs'!$C$6*9.81*'Vehicle data and specs'!$C$17</f>
        <v>82.99260000000001</v>
      </c>
      <c r="L1092" s="10">
        <f>(1/2)*'Vehicle data and specs'!$C$20*'Vehicle data and specs'!$C$11*'Vehicle data and specs'!$C$13*$D1092^2</f>
        <v>116.83199305555554</v>
      </c>
      <c r="M1092" s="101">
        <f t="shared" si="460"/>
        <v>199.82459305555557</v>
      </c>
      <c r="N1092" s="111">
        <f t="shared" si="461"/>
        <v>0</v>
      </c>
      <c r="O1092" s="120">
        <f t="shared" si="462"/>
        <v>0</v>
      </c>
      <c r="P1092" s="11">
        <f>SUM($O$2:$O1092)</f>
        <v>2437490.4761024369</v>
      </c>
      <c r="Q1092" s="121">
        <f t="shared" si="463"/>
        <v>2437.4904761024368</v>
      </c>
      <c r="R1092" s="133">
        <f t="shared" si="464"/>
        <v>0</v>
      </c>
      <c r="S1092" s="35">
        <f t="shared" si="482"/>
        <v>0</v>
      </c>
      <c r="T1092" s="35">
        <f t="shared" si="483"/>
        <v>0</v>
      </c>
      <c r="U1092" s="134">
        <f>SUM($R$2:$R1092)</f>
        <v>-851366.75028939138</v>
      </c>
      <c r="V1092" s="134">
        <f t="shared" si="465"/>
        <v>851366.75028939138</v>
      </c>
      <c r="W1092" s="35">
        <f t="shared" si="466"/>
        <v>-851.36675028939135</v>
      </c>
      <c r="X1092" s="135">
        <f t="shared" si="467"/>
        <v>851.36675028939135</v>
      </c>
      <c r="Y1092" s="150">
        <f t="shared" si="468"/>
        <v>1586.1237258130454</v>
      </c>
      <c r="Z1092" s="11">
        <f t="shared" si="469"/>
        <v>0</v>
      </c>
      <c r="AA1092" s="12">
        <f>1/2*'Vehicle data and specs'!$C$6*$D1092^2</f>
        <v>112846.99999999997</v>
      </c>
      <c r="AB1092" s="113">
        <f t="shared" si="470"/>
        <v>112.84699999999997</v>
      </c>
      <c r="AC1092" s="183">
        <f t="shared" si="484"/>
        <v>0.67708068780623243</v>
      </c>
      <c r="AD1092" s="42">
        <f t="shared" si="471"/>
        <v>-0.23649076396927537</v>
      </c>
      <c r="AE1092" s="42">
        <f t="shared" si="472"/>
        <v>0.23649076396927537</v>
      </c>
      <c r="AF1092" s="153">
        <f t="shared" si="485"/>
        <v>0.44058992383695705</v>
      </c>
      <c r="AG1092" s="156">
        <f t="shared" si="473"/>
        <v>681.0934002315131</v>
      </c>
      <c r="AH1092" s="157">
        <f t="shared" si="474"/>
        <v>0.1891926111754203</v>
      </c>
      <c r="AI1092" s="160">
        <f t="shared" si="475"/>
        <v>3.263801686574074</v>
      </c>
      <c r="AJ1092" s="13">
        <f t="shared" si="476"/>
        <v>0</v>
      </c>
      <c r="AK1092" s="13">
        <f t="shared" si="477"/>
        <v>0</v>
      </c>
      <c r="AL1092" s="161">
        <f t="shared" si="478"/>
        <v>3.263801686574074</v>
      </c>
    </row>
    <row r="1093" spans="1:38" x14ac:dyDescent="0.45">
      <c r="A1093" s="47" t="s">
        <v>3</v>
      </c>
      <c r="B1093" s="18">
        <v>1091</v>
      </c>
      <c r="C1093" s="54">
        <v>69</v>
      </c>
      <c r="D1093" s="62">
        <f t="shared" si="459"/>
        <v>16.333333333333332</v>
      </c>
      <c r="E1093" s="64">
        <v>58.8</v>
      </c>
      <c r="F1093" s="85">
        <f t="shared" si="479"/>
        <v>4.1666666666667261E-2</v>
      </c>
      <c r="G1093" s="86">
        <f t="shared" si="480"/>
        <v>0.15000000000000213</v>
      </c>
      <c r="H1093" s="93">
        <f>SUM($D$2:$D1093)</f>
        <v>8561.8333333333412</v>
      </c>
      <c r="I1093" s="94">
        <f t="shared" si="481"/>
        <v>16.41666666666606</v>
      </c>
      <c r="J1093" s="100">
        <f>'Vehicle data and specs'!$C$6*$F1093</f>
        <v>35.250000000000504</v>
      </c>
      <c r="K1093" s="8">
        <f>'Vehicle data and specs'!$C$6*9.81*'Vehicle data and specs'!$C$17</f>
        <v>82.99260000000001</v>
      </c>
      <c r="L1093" s="10">
        <f>(1/2)*'Vehicle data and specs'!$C$20*'Vehicle data and specs'!$C$11*'Vehicle data and specs'!$C$13*$D1093^2</f>
        <v>116.83199305555554</v>
      </c>
      <c r="M1093" s="101">
        <f t="shared" si="460"/>
        <v>235.07459305555608</v>
      </c>
      <c r="N1093" s="111">
        <f t="shared" si="461"/>
        <v>0</v>
      </c>
      <c r="O1093" s="120">
        <f t="shared" si="462"/>
        <v>3859.1412359952365</v>
      </c>
      <c r="P1093" s="11">
        <f>SUM($O$2:$O1093)</f>
        <v>2441349.617338432</v>
      </c>
      <c r="Q1093" s="121">
        <f t="shared" si="463"/>
        <v>2441.3496173384319</v>
      </c>
      <c r="R1093" s="133">
        <f t="shared" si="464"/>
        <v>0</v>
      </c>
      <c r="S1093" s="35">
        <f t="shared" si="482"/>
        <v>0</v>
      </c>
      <c r="T1093" s="35">
        <f t="shared" si="483"/>
        <v>0</v>
      </c>
      <c r="U1093" s="134">
        <f>SUM($R$2:$R1093)</f>
        <v>-851366.75028939138</v>
      </c>
      <c r="V1093" s="134">
        <f t="shared" si="465"/>
        <v>851366.75028939138</v>
      </c>
      <c r="W1093" s="35">
        <f t="shared" si="466"/>
        <v>-851.36675028939135</v>
      </c>
      <c r="X1093" s="135">
        <f t="shared" si="467"/>
        <v>851.36675028939135</v>
      </c>
      <c r="Y1093" s="150">
        <f t="shared" si="468"/>
        <v>1589.9828670490406</v>
      </c>
      <c r="Z1093" s="11">
        <f t="shared" si="469"/>
        <v>3859.1412359952365</v>
      </c>
      <c r="AA1093" s="12">
        <f>1/2*'Vehicle data and specs'!$C$6*$D1093^2</f>
        <v>112846.99999999997</v>
      </c>
      <c r="AB1093" s="113">
        <f t="shared" si="470"/>
        <v>112.84699999999997</v>
      </c>
      <c r="AC1093" s="183">
        <f t="shared" si="484"/>
        <v>0.67815267148289771</v>
      </c>
      <c r="AD1093" s="42">
        <f t="shared" si="471"/>
        <v>-0.23649076396927537</v>
      </c>
      <c r="AE1093" s="42">
        <f t="shared" si="472"/>
        <v>0.23649076396927537</v>
      </c>
      <c r="AF1093" s="153">
        <f t="shared" si="485"/>
        <v>0.44166190751362233</v>
      </c>
      <c r="AG1093" s="156">
        <f t="shared" si="473"/>
        <v>681.0934002315131</v>
      </c>
      <c r="AH1093" s="157">
        <f t="shared" si="474"/>
        <v>0.1891926111754203</v>
      </c>
      <c r="AI1093" s="160">
        <f t="shared" si="475"/>
        <v>3.8395516865740822</v>
      </c>
      <c r="AJ1093" s="13">
        <f t="shared" si="476"/>
        <v>0</v>
      </c>
      <c r="AK1093" s="13">
        <f t="shared" si="477"/>
        <v>0</v>
      </c>
      <c r="AL1093" s="161">
        <f t="shared" si="478"/>
        <v>3.8395516865740822</v>
      </c>
    </row>
    <row r="1094" spans="1:38" x14ac:dyDescent="0.45">
      <c r="A1094" s="47" t="s">
        <v>3</v>
      </c>
      <c r="B1094" s="18">
        <v>1092</v>
      </c>
      <c r="C1094" s="54">
        <v>70</v>
      </c>
      <c r="D1094" s="62">
        <f t="shared" si="459"/>
        <v>16.416666666666668</v>
      </c>
      <c r="E1094" s="64">
        <v>59.1</v>
      </c>
      <c r="F1094" s="85">
        <f t="shared" si="479"/>
        <v>0.18055555555555614</v>
      </c>
      <c r="G1094" s="86">
        <f t="shared" si="480"/>
        <v>0.65000000000000213</v>
      </c>
      <c r="H1094" s="93">
        <f>SUM($D$2:$D1094)</f>
        <v>8578.2500000000073</v>
      </c>
      <c r="I1094" s="94">
        <f t="shared" si="481"/>
        <v>16.694444444445253</v>
      </c>
      <c r="J1094" s="100">
        <f>'Vehicle data and specs'!$C$6*$F1094</f>
        <v>152.75000000000048</v>
      </c>
      <c r="K1094" s="8">
        <f>'Vehicle data and specs'!$C$6*9.81*'Vehicle data and specs'!$C$17</f>
        <v>82.99260000000001</v>
      </c>
      <c r="L1094" s="10">
        <f>(1/2)*'Vehicle data and specs'!$C$20*'Vehicle data and specs'!$C$11*'Vehicle data and specs'!$C$13*$D1094^2</f>
        <v>118.0271974826389</v>
      </c>
      <c r="M1094" s="101">
        <f t="shared" si="460"/>
        <v>353.76979748263938</v>
      </c>
      <c r="N1094" s="111">
        <f t="shared" si="461"/>
        <v>0</v>
      </c>
      <c r="O1094" s="120">
        <f t="shared" si="462"/>
        <v>5905.9902301965712</v>
      </c>
      <c r="P1094" s="11">
        <f>SUM($O$2:$O1094)</f>
        <v>2447255.6075686286</v>
      </c>
      <c r="Q1094" s="121">
        <f t="shared" si="463"/>
        <v>2447.2556075686284</v>
      </c>
      <c r="R1094" s="133">
        <f t="shared" si="464"/>
        <v>0</v>
      </c>
      <c r="S1094" s="35">
        <f t="shared" si="482"/>
        <v>0</v>
      </c>
      <c r="T1094" s="35">
        <f t="shared" si="483"/>
        <v>0</v>
      </c>
      <c r="U1094" s="134">
        <f>SUM($R$2:$R1094)</f>
        <v>-851366.75028939138</v>
      </c>
      <c r="V1094" s="134">
        <f t="shared" si="465"/>
        <v>851366.75028939138</v>
      </c>
      <c r="W1094" s="35">
        <f t="shared" si="466"/>
        <v>-851.36675028939135</v>
      </c>
      <c r="X1094" s="135">
        <f t="shared" si="467"/>
        <v>851.36675028939135</v>
      </c>
      <c r="Y1094" s="150">
        <f t="shared" si="468"/>
        <v>1595.8888572792371</v>
      </c>
      <c r="Z1094" s="11">
        <f t="shared" si="469"/>
        <v>5905.9902301965712</v>
      </c>
      <c r="AA1094" s="12">
        <f>1/2*'Vehicle data and specs'!$C$6*$D1094^2</f>
        <v>114001.4375</v>
      </c>
      <c r="AB1094" s="113">
        <f t="shared" si="470"/>
        <v>114.00143749999999</v>
      </c>
      <c r="AC1094" s="183">
        <f t="shared" si="484"/>
        <v>0.67979322432461897</v>
      </c>
      <c r="AD1094" s="42">
        <f t="shared" si="471"/>
        <v>-0.23649076396927537</v>
      </c>
      <c r="AE1094" s="42">
        <f t="shared" si="472"/>
        <v>0.23649076396927537</v>
      </c>
      <c r="AF1094" s="153">
        <f t="shared" si="485"/>
        <v>0.4433024603553436</v>
      </c>
      <c r="AG1094" s="156">
        <f t="shared" si="473"/>
        <v>681.0934002315131</v>
      </c>
      <c r="AH1094" s="157">
        <f t="shared" si="474"/>
        <v>0.1891926111754203</v>
      </c>
      <c r="AI1094" s="160">
        <f t="shared" si="475"/>
        <v>5.8077208420066633</v>
      </c>
      <c r="AJ1094" s="13">
        <f t="shared" si="476"/>
        <v>0</v>
      </c>
      <c r="AK1094" s="13">
        <f t="shared" si="477"/>
        <v>0</v>
      </c>
      <c r="AL1094" s="161">
        <f t="shared" si="478"/>
        <v>5.8077208420066633</v>
      </c>
    </row>
    <row r="1095" spans="1:38" x14ac:dyDescent="0.45">
      <c r="A1095" s="47" t="s">
        <v>3</v>
      </c>
      <c r="B1095" s="18">
        <v>1093</v>
      </c>
      <c r="C1095" s="54">
        <v>71</v>
      </c>
      <c r="D1095" s="62">
        <f t="shared" si="459"/>
        <v>16.694444444444443</v>
      </c>
      <c r="E1095" s="64">
        <v>60.1</v>
      </c>
      <c r="F1095" s="85">
        <f t="shared" si="479"/>
        <v>0.36111111111111133</v>
      </c>
      <c r="G1095" s="86">
        <f t="shared" si="480"/>
        <v>1.3000000000000007</v>
      </c>
      <c r="H1095" s="93">
        <f>SUM($D$2:$D1095)</f>
        <v>8594.9444444444525</v>
      </c>
      <c r="I1095" s="94">
        <f t="shared" si="481"/>
        <v>17.138888888888687</v>
      </c>
      <c r="J1095" s="100">
        <f>'Vehicle data and specs'!$C$6*$F1095</f>
        <v>305.50000000000017</v>
      </c>
      <c r="K1095" s="8">
        <f>'Vehicle data and specs'!$C$6*9.81*'Vehicle data and specs'!$C$17</f>
        <v>82.99260000000001</v>
      </c>
      <c r="L1095" s="10">
        <f>(1/2)*'Vehicle data and specs'!$C$20*'Vehicle data and specs'!$C$11*'Vehicle data and specs'!$C$13*$D1095^2</f>
        <v>122.05514115547838</v>
      </c>
      <c r="M1095" s="101">
        <f t="shared" si="460"/>
        <v>510.54774115547855</v>
      </c>
      <c r="N1095" s="111">
        <f t="shared" si="461"/>
        <v>0</v>
      </c>
      <c r="O1095" s="120">
        <f t="shared" si="462"/>
        <v>8750.2210081368485</v>
      </c>
      <c r="P1095" s="11">
        <f>SUM($O$2:$O1095)</f>
        <v>2456005.8285767655</v>
      </c>
      <c r="Q1095" s="121">
        <f t="shared" si="463"/>
        <v>2456.0058285767655</v>
      </c>
      <c r="R1095" s="133">
        <f t="shared" si="464"/>
        <v>0</v>
      </c>
      <c r="S1095" s="35">
        <f t="shared" si="482"/>
        <v>0</v>
      </c>
      <c r="T1095" s="35">
        <f t="shared" si="483"/>
        <v>0</v>
      </c>
      <c r="U1095" s="134">
        <f>SUM($R$2:$R1095)</f>
        <v>-851366.75028939138</v>
      </c>
      <c r="V1095" s="134">
        <f t="shared" si="465"/>
        <v>851366.75028939138</v>
      </c>
      <c r="W1095" s="35">
        <f t="shared" si="466"/>
        <v>-851.36675028939135</v>
      </c>
      <c r="X1095" s="135">
        <f t="shared" si="467"/>
        <v>851.36675028939135</v>
      </c>
      <c r="Y1095" s="150">
        <f t="shared" si="468"/>
        <v>1604.6390782873741</v>
      </c>
      <c r="Z1095" s="11">
        <f t="shared" si="469"/>
        <v>8750.2210081368485</v>
      </c>
      <c r="AA1095" s="12">
        <f>1/2*'Vehicle data and specs'!$C$6*$D1095^2</f>
        <v>117891.99305555553</v>
      </c>
      <c r="AB1095" s="113">
        <f t="shared" si="470"/>
        <v>117.89199305555553</v>
      </c>
      <c r="AC1095" s="183">
        <f t="shared" si="484"/>
        <v>0.68222384127132374</v>
      </c>
      <c r="AD1095" s="42">
        <f t="shared" si="471"/>
        <v>-0.23649076396927537</v>
      </c>
      <c r="AE1095" s="42">
        <f t="shared" si="472"/>
        <v>0.23649076396927537</v>
      </c>
      <c r="AF1095" s="153">
        <f t="shared" si="485"/>
        <v>0.44573307730204836</v>
      </c>
      <c r="AG1095" s="156">
        <f t="shared" si="473"/>
        <v>681.0934002315131</v>
      </c>
      <c r="AH1095" s="157">
        <f t="shared" si="474"/>
        <v>0.1891926111754203</v>
      </c>
      <c r="AI1095" s="160">
        <f t="shared" si="475"/>
        <v>8.5233109009567372</v>
      </c>
      <c r="AJ1095" s="13">
        <f t="shared" si="476"/>
        <v>0</v>
      </c>
      <c r="AK1095" s="13">
        <f t="shared" si="477"/>
        <v>0</v>
      </c>
      <c r="AL1095" s="161">
        <f t="shared" si="478"/>
        <v>8.5233109009567372</v>
      </c>
    </row>
    <row r="1096" spans="1:38" x14ac:dyDescent="0.45">
      <c r="A1096" s="47" t="s">
        <v>3</v>
      </c>
      <c r="B1096" s="18">
        <v>1094</v>
      </c>
      <c r="C1096" s="54">
        <v>72</v>
      </c>
      <c r="D1096" s="62">
        <f t="shared" si="459"/>
        <v>17.138888888888889</v>
      </c>
      <c r="E1096" s="64">
        <v>61.7</v>
      </c>
      <c r="F1096" s="85">
        <f t="shared" si="479"/>
        <v>0.40277777777777757</v>
      </c>
      <c r="G1096" s="86">
        <f t="shared" si="480"/>
        <v>1.4499999999999993</v>
      </c>
      <c r="H1096" s="93">
        <f>SUM($D$2:$D1096)</f>
        <v>8612.0833333333412</v>
      </c>
      <c r="I1096" s="94">
        <f t="shared" si="481"/>
        <v>17.5</v>
      </c>
      <c r="J1096" s="100">
        <f>'Vehicle data and specs'!$C$6*$F1096</f>
        <v>340.74999999999983</v>
      </c>
      <c r="K1096" s="8">
        <f>'Vehicle data and specs'!$C$6*9.81*'Vehicle data and specs'!$C$17</f>
        <v>82.99260000000001</v>
      </c>
      <c r="L1096" s="10">
        <f>(1/2)*'Vehicle data and specs'!$C$20*'Vehicle data and specs'!$C$11*'Vehicle data and specs'!$C$13*$D1096^2</f>
        <v>128.64042356288581</v>
      </c>
      <c r="M1096" s="101">
        <f t="shared" si="460"/>
        <v>552.38302356288568</v>
      </c>
      <c r="N1096" s="111">
        <f t="shared" si="461"/>
        <v>0</v>
      </c>
      <c r="O1096" s="120">
        <f t="shared" si="462"/>
        <v>9666.7029123504999</v>
      </c>
      <c r="P1096" s="11">
        <f>SUM($O$2:$O1096)</f>
        <v>2465672.5314891161</v>
      </c>
      <c r="Q1096" s="121">
        <f t="shared" si="463"/>
        <v>2465.672531489116</v>
      </c>
      <c r="R1096" s="133">
        <f t="shared" si="464"/>
        <v>0</v>
      </c>
      <c r="S1096" s="35">
        <f t="shared" si="482"/>
        <v>0</v>
      </c>
      <c r="T1096" s="35">
        <f t="shared" si="483"/>
        <v>0</v>
      </c>
      <c r="U1096" s="134">
        <f>SUM($R$2:$R1096)</f>
        <v>-851366.75028939138</v>
      </c>
      <c r="V1096" s="134">
        <f t="shared" si="465"/>
        <v>851366.75028939138</v>
      </c>
      <c r="W1096" s="35">
        <f t="shared" si="466"/>
        <v>-851.36675028939135</v>
      </c>
      <c r="X1096" s="135">
        <f t="shared" si="467"/>
        <v>851.36675028939135</v>
      </c>
      <c r="Y1096" s="150">
        <f t="shared" si="468"/>
        <v>1614.3057811997246</v>
      </c>
      <c r="Z1096" s="11">
        <f t="shared" si="469"/>
        <v>9666.7029123504999</v>
      </c>
      <c r="AA1096" s="12">
        <f>1/2*'Vehicle data and specs'!$C$6*$D1096^2</f>
        <v>124252.65972222223</v>
      </c>
      <c r="AB1096" s="113">
        <f t="shared" si="470"/>
        <v>124.25265972222223</v>
      </c>
      <c r="AC1096" s="183">
        <f t="shared" si="484"/>
        <v>0.68490903652475443</v>
      </c>
      <c r="AD1096" s="42">
        <f t="shared" si="471"/>
        <v>-0.23649076396927537</v>
      </c>
      <c r="AE1096" s="42">
        <f t="shared" si="472"/>
        <v>0.23649076396927537</v>
      </c>
      <c r="AF1096" s="153">
        <f t="shared" si="485"/>
        <v>0.44841827255547906</v>
      </c>
      <c r="AG1096" s="156">
        <f t="shared" si="473"/>
        <v>681.0934002315131</v>
      </c>
      <c r="AH1096" s="157">
        <f t="shared" si="474"/>
        <v>0.1891926111754203</v>
      </c>
      <c r="AI1096" s="160">
        <f t="shared" si="475"/>
        <v>9.4672312649527903</v>
      </c>
      <c r="AJ1096" s="13">
        <f t="shared" si="476"/>
        <v>0</v>
      </c>
      <c r="AK1096" s="13">
        <f t="shared" si="477"/>
        <v>0</v>
      </c>
      <c r="AL1096" s="161">
        <f t="shared" si="478"/>
        <v>9.4672312649527903</v>
      </c>
    </row>
    <row r="1097" spans="1:38" x14ac:dyDescent="0.45">
      <c r="A1097" s="47" t="s">
        <v>3</v>
      </c>
      <c r="B1097" s="18">
        <v>1095</v>
      </c>
      <c r="C1097" s="54">
        <v>73</v>
      </c>
      <c r="D1097" s="62">
        <f t="shared" si="459"/>
        <v>17.5</v>
      </c>
      <c r="E1097" s="64">
        <v>63</v>
      </c>
      <c r="F1097" s="85">
        <f t="shared" si="479"/>
        <v>0.27777777777777779</v>
      </c>
      <c r="G1097" s="86">
        <f t="shared" si="480"/>
        <v>1</v>
      </c>
      <c r="H1097" s="93">
        <f>SUM($D$2:$D1097)</f>
        <v>8629.5833333333412</v>
      </c>
      <c r="I1097" s="94">
        <f t="shared" si="481"/>
        <v>17.694444444445253</v>
      </c>
      <c r="J1097" s="100">
        <f>'Vehicle data and specs'!$C$6*$F1097</f>
        <v>235</v>
      </c>
      <c r="K1097" s="8">
        <f>'Vehicle data and specs'!$C$6*9.81*'Vehicle data and specs'!$C$17</f>
        <v>82.99260000000001</v>
      </c>
      <c r="L1097" s="10">
        <f>(1/2)*'Vehicle data and specs'!$C$20*'Vehicle data and specs'!$C$11*'Vehicle data and specs'!$C$13*$D1097^2</f>
        <v>134.11835937500001</v>
      </c>
      <c r="M1097" s="101">
        <f t="shared" si="460"/>
        <v>452.11095937500005</v>
      </c>
      <c r="N1097" s="111">
        <f t="shared" si="461"/>
        <v>0</v>
      </c>
      <c r="O1097" s="120">
        <f t="shared" si="462"/>
        <v>7999.8522533857831</v>
      </c>
      <c r="P1097" s="11">
        <f>SUM($O$2:$O1097)</f>
        <v>2473672.383742502</v>
      </c>
      <c r="Q1097" s="121">
        <f t="shared" si="463"/>
        <v>2473.672383742502</v>
      </c>
      <c r="R1097" s="133">
        <f t="shared" si="464"/>
        <v>0</v>
      </c>
      <c r="S1097" s="35">
        <f t="shared" si="482"/>
        <v>0</v>
      </c>
      <c r="T1097" s="35">
        <f t="shared" si="483"/>
        <v>0</v>
      </c>
      <c r="U1097" s="134">
        <f>SUM($R$2:$R1097)</f>
        <v>-851366.75028939138</v>
      </c>
      <c r="V1097" s="134">
        <f t="shared" si="465"/>
        <v>851366.75028939138</v>
      </c>
      <c r="W1097" s="35">
        <f t="shared" si="466"/>
        <v>-851.36675028939135</v>
      </c>
      <c r="X1097" s="135">
        <f t="shared" si="467"/>
        <v>851.36675028939135</v>
      </c>
      <c r="Y1097" s="150">
        <f t="shared" si="468"/>
        <v>1622.3056334531107</v>
      </c>
      <c r="Z1097" s="11">
        <f t="shared" si="469"/>
        <v>7999.8522533857831</v>
      </c>
      <c r="AA1097" s="12">
        <f>1/2*'Vehicle data and specs'!$C$6*$D1097^2</f>
        <v>129543.75</v>
      </c>
      <c r="AB1097" s="113">
        <f t="shared" si="470"/>
        <v>129.54374999999999</v>
      </c>
      <c r="AC1097" s="183">
        <f t="shared" si="484"/>
        <v>0.68713121770625052</v>
      </c>
      <c r="AD1097" s="42">
        <f t="shared" si="471"/>
        <v>-0.23649076396927537</v>
      </c>
      <c r="AE1097" s="42">
        <f t="shared" si="472"/>
        <v>0.23649076396927537</v>
      </c>
      <c r="AF1097" s="153">
        <f t="shared" si="485"/>
        <v>0.45064045373697514</v>
      </c>
      <c r="AG1097" s="156">
        <f t="shared" si="473"/>
        <v>681.0934002315131</v>
      </c>
      <c r="AH1097" s="157">
        <f t="shared" si="474"/>
        <v>0.1891926111754203</v>
      </c>
      <c r="AI1097" s="160">
        <f t="shared" si="475"/>
        <v>7.9119417890625012</v>
      </c>
      <c r="AJ1097" s="13">
        <f t="shared" si="476"/>
        <v>0</v>
      </c>
      <c r="AK1097" s="13">
        <f t="shared" si="477"/>
        <v>0</v>
      </c>
      <c r="AL1097" s="161">
        <f t="shared" si="478"/>
        <v>7.9119417890625012</v>
      </c>
    </row>
    <row r="1098" spans="1:38" x14ac:dyDescent="0.45">
      <c r="A1098" s="47" t="s">
        <v>3</v>
      </c>
      <c r="B1098" s="18">
        <v>1096</v>
      </c>
      <c r="C1098" s="54">
        <v>74</v>
      </c>
      <c r="D1098" s="62">
        <f t="shared" si="459"/>
        <v>17.694444444444446</v>
      </c>
      <c r="E1098" s="64">
        <v>63.7</v>
      </c>
      <c r="F1098" s="85">
        <f t="shared" si="479"/>
        <v>0.12499999999999981</v>
      </c>
      <c r="G1098" s="86">
        <f t="shared" si="480"/>
        <v>0.44999999999999929</v>
      </c>
      <c r="H1098" s="93">
        <f>SUM($D$2:$D1098)</f>
        <v>8647.2777777777865</v>
      </c>
      <c r="I1098" s="94">
        <f t="shared" si="481"/>
        <v>17.75</v>
      </c>
      <c r="J1098" s="100">
        <f>'Vehicle data and specs'!$C$6*$F1098</f>
        <v>105.74999999999983</v>
      </c>
      <c r="K1098" s="8">
        <f>'Vehicle data and specs'!$C$6*9.81*'Vehicle data and specs'!$C$17</f>
        <v>82.99260000000001</v>
      </c>
      <c r="L1098" s="10">
        <f>(1/2)*'Vehicle data and specs'!$C$20*'Vehicle data and specs'!$C$11*'Vehicle data and specs'!$C$13*$D1098^2</f>
        <v>137.11532518325623</v>
      </c>
      <c r="M1098" s="101">
        <f t="shared" si="460"/>
        <v>325.85792518325604</v>
      </c>
      <c r="N1098" s="111">
        <f t="shared" si="461"/>
        <v>0</v>
      </c>
      <c r="O1098" s="120">
        <f t="shared" si="462"/>
        <v>5783.978172002795</v>
      </c>
      <c r="P1098" s="11">
        <f>SUM($O$2:$O1098)</f>
        <v>2479456.3619145048</v>
      </c>
      <c r="Q1098" s="121">
        <f t="shared" si="463"/>
        <v>2479.4563619145047</v>
      </c>
      <c r="R1098" s="133">
        <f t="shared" si="464"/>
        <v>0</v>
      </c>
      <c r="S1098" s="35">
        <f t="shared" si="482"/>
        <v>0</v>
      </c>
      <c r="T1098" s="35">
        <f t="shared" si="483"/>
        <v>0</v>
      </c>
      <c r="U1098" s="134">
        <f>SUM($R$2:$R1098)</f>
        <v>-851366.75028939138</v>
      </c>
      <c r="V1098" s="134">
        <f t="shared" si="465"/>
        <v>851366.75028939138</v>
      </c>
      <c r="W1098" s="35">
        <f t="shared" si="466"/>
        <v>-851.36675028939135</v>
      </c>
      <c r="X1098" s="135">
        <f t="shared" si="467"/>
        <v>851.36675028939135</v>
      </c>
      <c r="Y1098" s="150">
        <f t="shared" si="468"/>
        <v>1628.0896116251133</v>
      </c>
      <c r="Z1098" s="11">
        <f t="shared" si="469"/>
        <v>5783.978172002795</v>
      </c>
      <c r="AA1098" s="12">
        <f>1/2*'Vehicle data and specs'!$C$6*$D1098^2</f>
        <v>132438.49305555559</v>
      </c>
      <c r="AB1098" s="113">
        <f t="shared" si="470"/>
        <v>132.4384930555556</v>
      </c>
      <c r="AC1098" s="183">
        <f t="shared" si="484"/>
        <v>0.68873787830958466</v>
      </c>
      <c r="AD1098" s="42">
        <f t="shared" si="471"/>
        <v>-0.23649076396927537</v>
      </c>
      <c r="AE1098" s="42">
        <f t="shared" si="472"/>
        <v>0.23649076396927537</v>
      </c>
      <c r="AF1098" s="153">
        <f t="shared" si="485"/>
        <v>0.45224711434030929</v>
      </c>
      <c r="AG1098" s="156">
        <f t="shared" si="473"/>
        <v>681.0934002315131</v>
      </c>
      <c r="AH1098" s="157">
        <f t="shared" si="474"/>
        <v>0.1891926111754203</v>
      </c>
      <c r="AI1098" s="160">
        <f t="shared" si="475"/>
        <v>5.7658749539370593</v>
      </c>
      <c r="AJ1098" s="13">
        <f t="shared" si="476"/>
        <v>0</v>
      </c>
      <c r="AK1098" s="13">
        <f t="shared" si="477"/>
        <v>0</v>
      </c>
      <c r="AL1098" s="161">
        <f t="shared" si="478"/>
        <v>5.7658749539370593</v>
      </c>
    </row>
    <row r="1099" spans="1:38" x14ac:dyDescent="0.45">
      <c r="A1099" s="47" t="s">
        <v>3</v>
      </c>
      <c r="B1099" s="18">
        <v>1097</v>
      </c>
      <c r="C1099" s="54">
        <v>75</v>
      </c>
      <c r="D1099" s="62">
        <f t="shared" si="459"/>
        <v>17.75</v>
      </c>
      <c r="E1099" s="64">
        <v>63.9</v>
      </c>
      <c r="F1099" s="85">
        <f t="shared" si="479"/>
        <v>-2.7777777777778172E-2</v>
      </c>
      <c r="G1099" s="86">
        <f t="shared" si="480"/>
        <v>-0.10000000000000142</v>
      </c>
      <c r="H1099" s="93">
        <f>SUM($D$2:$D1099)</f>
        <v>8665.0277777777865</v>
      </c>
      <c r="I1099" s="94">
        <f t="shared" si="481"/>
        <v>17.638888888888687</v>
      </c>
      <c r="J1099" s="100">
        <f>'Vehicle data and specs'!$C$6*$F1099</f>
        <v>-23.500000000000334</v>
      </c>
      <c r="K1099" s="8">
        <f>'Vehicle data and specs'!$C$6*9.81*'Vehicle data and specs'!$C$17</f>
        <v>82.99260000000001</v>
      </c>
      <c r="L1099" s="10">
        <f>(1/2)*'Vehicle data and specs'!$C$20*'Vehicle data and specs'!$C$11*'Vehicle data and specs'!$C$13*$D1099^2</f>
        <v>137.97768359375002</v>
      </c>
      <c r="M1099" s="101">
        <f t="shared" si="460"/>
        <v>197.47028359374968</v>
      </c>
      <c r="N1099" s="111">
        <f t="shared" si="461"/>
        <v>0</v>
      </c>
      <c r="O1099" s="120">
        <f t="shared" si="462"/>
        <v>0</v>
      </c>
      <c r="P1099" s="11">
        <f>SUM($O$2:$O1099)</f>
        <v>2479456.3619145048</v>
      </c>
      <c r="Q1099" s="121">
        <f t="shared" si="463"/>
        <v>2479.4563619145047</v>
      </c>
      <c r="R1099" s="133">
        <f t="shared" si="464"/>
        <v>0</v>
      </c>
      <c r="S1099" s="35">
        <f t="shared" si="482"/>
        <v>0</v>
      </c>
      <c r="T1099" s="35">
        <f t="shared" si="483"/>
        <v>0</v>
      </c>
      <c r="U1099" s="134">
        <f>SUM($R$2:$R1099)</f>
        <v>-851366.75028939138</v>
      </c>
      <c r="V1099" s="134">
        <f t="shared" si="465"/>
        <v>851366.75028939138</v>
      </c>
      <c r="W1099" s="35">
        <f t="shared" si="466"/>
        <v>-851.36675028939135</v>
      </c>
      <c r="X1099" s="135">
        <f t="shared" si="467"/>
        <v>851.36675028939135</v>
      </c>
      <c r="Y1099" s="150">
        <f t="shared" si="468"/>
        <v>1628.0896116251133</v>
      </c>
      <c r="Z1099" s="11">
        <f t="shared" si="469"/>
        <v>0</v>
      </c>
      <c r="AA1099" s="12">
        <f>1/2*'Vehicle data and specs'!$C$6*$D1099^2</f>
        <v>133271.4375</v>
      </c>
      <c r="AB1099" s="113">
        <f t="shared" si="470"/>
        <v>133.27143749999999</v>
      </c>
      <c r="AC1099" s="183">
        <f t="shared" si="484"/>
        <v>0.68873787830958466</v>
      </c>
      <c r="AD1099" s="42">
        <f t="shared" si="471"/>
        <v>-0.23649076396927537</v>
      </c>
      <c r="AE1099" s="42">
        <f t="shared" si="472"/>
        <v>0.23649076396927537</v>
      </c>
      <c r="AF1099" s="153">
        <f t="shared" si="485"/>
        <v>0.45224711434030929</v>
      </c>
      <c r="AG1099" s="156">
        <f t="shared" si="473"/>
        <v>681.0934002315131</v>
      </c>
      <c r="AH1099" s="157">
        <f t="shared" si="474"/>
        <v>0.1891926111754203</v>
      </c>
      <c r="AI1099" s="160">
        <f t="shared" si="475"/>
        <v>3.5050975337890566</v>
      </c>
      <c r="AJ1099" s="13">
        <f t="shared" si="476"/>
        <v>0</v>
      </c>
      <c r="AK1099" s="13">
        <f t="shared" si="477"/>
        <v>0</v>
      </c>
      <c r="AL1099" s="161">
        <f t="shared" si="478"/>
        <v>3.5050975337890566</v>
      </c>
    </row>
    <row r="1100" spans="1:38" x14ac:dyDescent="0.45">
      <c r="A1100" s="47" t="s">
        <v>3</v>
      </c>
      <c r="B1100" s="18">
        <v>1098</v>
      </c>
      <c r="C1100" s="54">
        <v>76</v>
      </c>
      <c r="D1100" s="62">
        <f t="shared" si="459"/>
        <v>17.638888888888889</v>
      </c>
      <c r="E1100" s="64">
        <v>63.5</v>
      </c>
      <c r="F1100" s="85">
        <f t="shared" si="479"/>
        <v>-0.2222222222222224</v>
      </c>
      <c r="G1100" s="86">
        <f t="shared" si="480"/>
        <v>-0.80000000000000071</v>
      </c>
      <c r="H1100" s="93">
        <f>SUM($D$2:$D1100)</f>
        <v>8682.6666666666752</v>
      </c>
      <c r="I1100" s="94">
        <f t="shared" si="481"/>
        <v>17.305555555554747</v>
      </c>
      <c r="J1100" s="100">
        <f>'Vehicle data and specs'!$C$6*$F1100</f>
        <v>-188.00000000000014</v>
      </c>
      <c r="K1100" s="8">
        <f>'Vehicle data and specs'!$C$6*9.81*'Vehicle data and specs'!$C$17</f>
        <v>82.99260000000001</v>
      </c>
      <c r="L1100" s="10">
        <f>(1/2)*'Vehicle data and specs'!$C$20*'Vehicle data and specs'!$C$11*'Vehicle data and specs'!$C$13*$D1100^2</f>
        <v>136.25567009066359</v>
      </c>
      <c r="M1100" s="101">
        <f t="shared" si="460"/>
        <v>31.248270090663453</v>
      </c>
      <c r="N1100" s="111">
        <f t="shared" si="461"/>
        <v>0</v>
      </c>
      <c r="O1100" s="120">
        <f t="shared" si="462"/>
        <v>0</v>
      </c>
      <c r="P1100" s="11">
        <f>SUM($O$2:$O1100)</f>
        <v>2479456.3619145048</v>
      </c>
      <c r="Q1100" s="121">
        <f t="shared" si="463"/>
        <v>2479.4563619145047</v>
      </c>
      <c r="R1100" s="133">
        <f t="shared" si="464"/>
        <v>0</v>
      </c>
      <c r="S1100" s="35">
        <f t="shared" si="482"/>
        <v>0</v>
      </c>
      <c r="T1100" s="35">
        <f t="shared" si="483"/>
        <v>0</v>
      </c>
      <c r="U1100" s="134">
        <f>SUM($R$2:$R1100)</f>
        <v>-851366.75028939138</v>
      </c>
      <c r="V1100" s="134">
        <f t="shared" si="465"/>
        <v>851366.75028939138</v>
      </c>
      <c r="W1100" s="35">
        <f t="shared" si="466"/>
        <v>-851.36675028939135</v>
      </c>
      <c r="X1100" s="135">
        <f t="shared" si="467"/>
        <v>851.36675028939135</v>
      </c>
      <c r="Y1100" s="150">
        <f t="shared" si="468"/>
        <v>1628.0896116251133</v>
      </c>
      <c r="Z1100" s="11">
        <f t="shared" si="469"/>
        <v>0</v>
      </c>
      <c r="AA1100" s="12">
        <f>1/2*'Vehicle data and specs'!$C$6*$D1100^2</f>
        <v>131608.15972222222</v>
      </c>
      <c r="AB1100" s="113">
        <f t="shared" si="470"/>
        <v>131.60815972222221</v>
      </c>
      <c r="AC1100" s="183">
        <f t="shared" si="484"/>
        <v>0.68873787830958466</v>
      </c>
      <c r="AD1100" s="42">
        <f t="shared" si="471"/>
        <v>-0.23649076396927537</v>
      </c>
      <c r="AE1100" s="42">
        <f t="shared" si="472"/>
        <v>0.23649076396927537</v>
      </c>
      <c r="AF1100" s="153">
        <f t="shared" si="485"/>
        <v>0.45224711434030929</v>
      </c>
      <c r="AG1100" s="156">
        <f t="shared" si="473"/>
        <v>681.0934002315131</v>
      </c>
      <c r="AH1100" s="157">
        <f t="shared" si="474"/>
        <v>0.1891926111754203</v>
      </c>
      <c r="AI1100" s="160">
        <f t="shared" si="475"/>
        <v>0.55118476409920258</v>
      </c>
      <c r="AJ1100" s="13">
        <f t="shared" si="476"/>
        <v>0</v>
      </c>
      <c r="AK1100" s="13">
        <f t="shared" si="477"/>
        <v>0</v>
      </c>
      <c r="AL1100" s="161">
        <f t="shared" si="478"/>
        <v>0.55118476409920258</v>
      </c>
    </row>
    <row r="1101" spans="1:38" x14ac:dyDescent="0.45">
      <c r="A1101" s="47" t="s">
        <v>3</v>
      </c>
      <c r="B1101" s="18">
        <v>1099</v>
      </c>
      <c r="C1101" s="54">
        <v>77</v>
      </c>
      <c r="D1101" s="62">
        <f t="shared" si="459"/>
        <v>17.305555555555554</v>
      </c>
      <c r="E1101" s="64">
        <v>62.3</v>
      </c>
      <c r="F1101" s="85">
        <f t="shared" si="479"/>
        <v>-0.44444444444444481</v>
      </c>
      <c r="G1101" s="86">
        <f t="shared" si="480"/>
        <v>-1.6000000000000014</v>
      </c>
      <c r="H1101" s="93">
        <f>SUM($D$2:$D1101)</f>
        <v>8699.9722222222299</v>
      </c>
      <c r="I1101" s="94">
        <f t="shared" si="481"/>
        <v>16.75</v>
      </c>
      <c r="J1101" s="100">
        <f>'Vehicle data and specs'!$C$6*$F1101</f>
        <v>-376.00000000000028</v>
      </c>
      <c r="K1101" s="8">
        <f>'Vehicle data and specs'!$C$6*9.81*'Vehicle data and specs'!$C$17</f>
        <v>82.99260000000001</v>
      </c>
      <c r="L1101" s="10">
        <f>(1/2)*'Vehicle data and specs'!$C$20*'Vehicle data and specs'!$C$11*'Vehicle data and specs'!$C$13*$D1101^2</f>
        <v>131.15450921103394</v>
      </c>
      <c r="M1101" s="101">
        <f t="shared" si="460"/>
        <v>-161.85289078896636</v>
      </c>
      <c r="N1101" s="111">
        <f t="shared" si="461"/>
        <v>1</v>
      </c>
      <c r="O1101" s="120">
        <f t="shared" si="462"/>
        <v>0</v>
      </c>
      <c r="P1101" s="11">
        <f>SUM($O$2:$O1101)</f>
        <v>2479456.3619145048</v>
      </c>
      <c r="Q1101" s="121">
        <f t="shared" si="463"/>
        <v>2479.4563619145047</v>
      </c>
      <c r="R1101" s="133">
        <f t="shared" si="464"/>
        <v>-2711.0359207151864</v>
      </c>
      <c r="S1101" s="35">
        <f t="shared" si="482"/>
        <v>2711.0359207151864</v>
      </c>
      <c r="T1101" s="35">
        <f t="shared" si="483"/>
        <v>2.7110359207151866</v>
      </c>
      <c r="U1101" s="134">
        <f>SUM($R$2:$R1101)</f>
        <v>-854077.78621010657</v>
      </c>
      <c r="V1101" s="134">
        <f t="shared" si="465"/>
        <v>854077.78621010657</v>
      </c>
      <c r="W1101" s="35">
        <f t="shared" si="466"/>
        <v>-854.07778621010652</v>
      </c>
      <c r="X1101" s="135">
        <f t="shared" si="467"/>
        <v>854.07778621010652</v>
      </c>
      <c r="Y1101" s="150">
        <f t="shared" si="468"/>
        <v>1625.3785757043981</v>
      </c>
      <c r="Z1101" s="11">
        <f t="shared" si="469"/>
        <v>-2711.0359207151864</v>
      </c>
      <c r="AA1101" s="12">
        <f>1/2*'Vehicle data and specs'!$C$6*$D1101^2</f>
        <v>126680.99305555553</v>
      </c>
      <c r="AB1101" s="113">
        <f t="shared" si="470"/>
        <v>126.68099305555553</v>
      </c>
      <c r="AC1101" s="183">
        <f t="shared" si="484"/>
        <v>0.68873787830958466</v>
      </c>
      <c r="AD1101" s="42">
        <f t="shared" si="471"/>
        <v>-0.23724382950280737</v>
      </c>
      <c r="AE1101" s="42">
        <f t="shared" si="472"/>
        <v>0.23724382950280737</v>
      </c>
      <c r="AF1101" s="153">
        <f t="shared" si="485"/>
        <v>0.45149404880677729</v>
      </c>
      <c r="AG1101" s="156">
        <f t="shared" si="473"/>
        <v>683.26222896808531</v>
      </c>
      <c r="AH1101" s="157">
        <f t="shared" si="474"/>
        <v>0.18979506360224591</v>
      </c>
      <c r="AI1101" s="160">
        <f t="shared" si="475"/>
        <v>0</v>
      </c>
      <c r="AJ1101" s="13">
        <f t="shared" si="476"/>
        <v>-2.8009541933757234</v>
      </c>
      <c r="AK1101" s="13">
        <f t="shared" si="477"/>
        <v>2.8009541933757234</v>
      </c>
      <c r="AL1101" s="161">
        <f t="shared" si="478"/>
        <v>-2.8009541933757234</v>
      </c>
    </row>
    <row r="1102" spans="1:38" x14ac:dyDescent="0.45">
      <c r="A1102" s="47" t="s">
        <v>3</v>
      </c>
      <c r="B1102" s="18">
        <v>1100</v>
      </c>
      <c r="C1102" s="54">
        <v>78</v>
      </c>
      <c r="D1102" s="62">
        <f t="shared" si="459"/>
        <v>16.75</v>
      </c>
      <c r="E1102" s="64">
        <v>60.3</v>
      </c>
      <c r="F1102" s="85">
        <f t="shared" si="479"/>
        <v>-0.47222222222222199</v>
      </c>
      <c r="G1102" s="86">
        <f t="shared" si="480"/>
        <v>-1.6999999999999993</v>
      </c>
      <c r="H1102" s="93">
        <f>SUM($D$2:$D1102)</f>
        <v>8716.7222222222299</v>
      </c>
      <c r="I1102" s="94">
        <f t="shared" si="481"/>
        <v>16.361111111111313</v>
      </c>
      <c r="J1102" s="100">
        <f>'Vehicle data and specs'!$C$6*$F1102</f>
        <v>-399.49999999999983</v>
      </c>
      <c r="K1102" s="8">
        <f>'Vehicle data and specs'!$C$6*9.81*'Vehicle data and specs'!$C$17</f>
        <v>82.99260000000001</v>
      </c>
      <c r="L1102" s="10">
        <f>(1/2)*'Vehicle data and specs'!$C$20*'Vehicle data and specs'!$C$11*'Vehicle data and specs'!$C$13*$D1102^2</f>
        <v>122.86883984375001</v>
      </c>
      <c r="M1102" s="101">
        <f t="shared" si="460"/>
        <v>-193.63856015624984</v>
      </c>
      <c r="N1102" s="111">
        <f t="shared" si="461"/>
        <v>1</v>
      </c>
      <c r="O1102" s="120">
        <f t="shared" si="462"/>
        <v>0</v>
      </c>
      <c r="P1102" s="11">
        <f>SUM($O$2:$O1102)</f>
        <v>2479456.3619145048</v>
      </c>
      <c r="Q1102" s="121">
        <f t="shared" si="463"/>
        <v>2479.4563619145047</v>
      </c>
      <c r="R1102" s="133">
        <f t="shared" si="464"/>
        <v>-3168.1419981120157</v>
      </c>
      <c r="S1102" s="35">
        <f t="shared" si="482"/>
        <v>3168.1419981120157</v>
      </c>
      <c r="T1102" s="35">
        <f t="shared" si="483"/>
        <v>3.1681419981120156</v>
      </c>
      <c r="U1102" s="134">
        <f>SUM($R$2:$R1102)</f>
        <v>-857245.92820821854</v>
      </c>
      <c r="V1102" s="134">
        <f t="shared" si="465"/>
        <v>857245.92820821854</v>
      </c>
      <c r="W1102" s="35">
        <f t="shared" si="466"/>
        <v>-857.24592820821852</v>
      </c>
      <c r="X1102" s="135">
        <f t="shared" si="467"/>
        <v>857.24592820821852</v>
      </c>
      <c r="Y1102" s="150">
        <f t="shared" si="468"/>
        <v>1622.210433706286</v>
      </c>
      <c r="Z1102" s="11">
        <f t="shared" si="469"/>
        <v>-3168.1419981120157</v>
      </c>
      <c r="AA1102" s="12">
        <f>1/2*'Vehicle data and specs'!$C$6*$D1102^2</f>
        <v>118677.9375</v>
      </c>
      <c r="AB1102" s="113">
        <f t="shared" si="470"/>
        <v>118.6779375</v>
      </c>
      <c r="AC1102" s="183">
        <f t="shared" si="484"/>
        <v>0.68873787830958466</v>
      </c>
      <c r="AD1102" s="42">
        <f t="shared" si="471"/>
        <v>-0.23812386894672735</v>
      </c>
      <c r="AE1102" s="42">
        <f t="shared" si="472"/>
        <v>0.23812386894672735</v>
      </c>
      <c r="AF1102" s="153">
        <f t="shared" si="485"/>
        <v>0.45061400936285734</v>
      </c>
      <c r="AG1102" s="156">
        <f t="shared" si="473"/>
        <v>685.79674256657484</v>
      </c>
      <c r="AH1102" s="157">
        <f t="shared" si="474"/>
        <v>0.19049909515738189</v>
      </c>
      <c r="AI1102" s="160">
        <f t="shared" si="475"/>
        <v>0</v>
      </c>
      <c r="AJ1102" s="13">
        <f t="shared" si="476"/>
        <v>-3.243445882617185</v>
      </c>
      <c r="AK1102" s="13">
        <f t="shared" si="477"/>
        <v>3.243445882617185</v>
      </c>
      <c r="AL1102" s="161">
        <f t="shared" si="478"/>
        <v>-3.243445882617185</v>
      </c>
    </row>
    <row r="1103" spans="1:38" x14ac:dyDescent="0.45">
      <c r="A1103" s="47" t="s">
        <v>3</v>
      </c>
      <c r="B1103" s="18">
        <v>1101</v>
      </c>
      <c r="C1103" s="54">
        <v>79</v>
      </c>
      <c r="D1103" s="62">
        <f t="shared" si="459"/>
        <v>16.361111111111111</v>
      </c>
      <c r="E1103" s="64">
        <v>58.9</v>
      </c>
      <c r="F1103" s="85">
        <f t="shared" si="479"/>
        <v>-0.26388888888888867</v>
      </c>
      <c r="G1103" s="86">
        <f t="shared" si="480"/>
        <v>-0.94999999999999929</v>
      </c>
      <c r="H1103" s="93">
        <f>SUM($D$2:$D1103)</f>
        <v>8733.0833333333412</v>
      </c>
      <c r="I1103" s="94">
        <f t="shared" si="481"/>
        <v>16.222222222222626</v>
      </c>
      <c r="J1103" s="100">
        <f>'Vehicle data and specs'!$C$6*$F1103</f>
        <v>-223.24999999999983</v>
      </c>
      <c r="K1103" s="8">
        <f>'Vehicle data and specs'!$C$6*9.81*'Vehicle data and specs'!$C$17</f>
        <v>82.99260000000001</v>
      </c>
      <c r="L1103" s="10">
        <f>(1/2)*'Vehicle data and specs'!$C$20*'Vehicle data and specs'!$C$11*'Vehicle data and specs'!$C$13*$D1103^2</f>
        <v>117.2297187017747</v>
      </c>
      <c r="M1103" s="101">
        <f t="shared" si="460"/>
        <v>-23.027681298225119</v>
      </c>
      <c r="N1103" s="111">
        <f t="shared" si="461"/>
        <v>1</v>
      </c>
      <c r="O1103" s="120">
        <f t="shared" si="462"/>
        <v>0</v>
      </c>
      <c r="P1103" s="11">
        <f>SUM($O$2:$O1103)</f>
        <v>2479456.3619145048</v>
      </c>
      <c r="Q1103" s="121">
        <f t="shared" si="463"/>
        <v>2479.4563619145047</v>
      </c>
      <c r="R1103" s="133">
        <f t="shared" si="464"/>
        <v>-373.56016328232789</v>
      </c>
      <c r="S1103" s="35">
        <f t="shared" si="482"/>
        <v>373.56016328232789</v>
      </c>
      <c r="T1103" s="35">
        <f t="shared" si="483"/>
        <v>0.37356016328232788</v>
      </c>
      <c r="U1103" s="134">
        <f>SUM($R$2:$R1103)</f>
        <v>-857619.48837150086</v>
      </c>
      <c r="V1103" s="134">
        <f t="shared" si="465"/>
        <v>857619.48837150086</v>
      </c>
      <c r="W1103" s="35">
        <f t="shared" si="466"/>
        <v>-857.61948837150089</v>
      </c>
      <c r="X1103" s="135">
        <f t="shared" si="467"/>
        <v>857.61948837150089</v>
      </c>
      <c r="Y1103" s="150">
        <f t="shared" si="468"/>
        <v>1621.8368735430038</v>
      </c>
      <c r="Z1103" s="11">
        <f t="shared" si="469"/>
        <v>-373.56016328232789</v>
      </c>
      <c r="AA1103" s="12">
        <f>1/2*'Vehicle data and specs'!$C$6*$D1103^2</f>
        <v>113231.15972222222</v>
      </c>
      <c r="AB1103" s="113">
        <f t="shared" si="470"/>
        <v>113.23115972222222</v>
      </c>
      <c r="AC1103" s="183">
        <f t="shared" si="484"/>
        <v>0.68873787830958466</v>
      </c>
      <c r="AD1103" s="42">
        <f t="shared" si="471"/>
        <v>-0.23822763565875024</v>
      </c>
      <c r="AE1103" s="42">
        <f t="shared" si="472"/>
        <v>0.23822763565875024</v>
      </c>
      <c r="AF1103" s="153">
        <f t="shared" si="485"/>
        <v>0.45051024265083439</v>
      </c>
      <c r="AG1103" s="156">
        <f t="shared" si="473"/>
        <v>686.09559069720081</v>
      </c>
      <c r="AH1103" s="157">
        <f t="shared" si="474"/>
        <v>0.19058210852700022</v>
      </c>
      <c r="AI1103" s="160">
        <f t="shared" si="475"/>
        <v>0</v>
      </c>
      <c r="AJ1103" s="13">
        <f t="shared" si="476"/>
        <v>-0.3767584523515165</v>
      </c>
      <c r="AK1103" s="13">
        <f t="shared" si="477"/>
        <v>0.3767584523515165</v>
      </c>
      <c r="AL1103" s="161">
        <f t="shared" si="478"/>
        <v>-0.3767584523515165</v>
      </c>
    </row>
    <row r="1104" spans="1:38" x14ac:dyDescent="0.45">
      <c r="A1104" s="47" t="s">
        <v>3</v>
      </c>
      <c r="B1104" s="18">
        <v>1102</v>
      </c>
      <c r="C1104" s="54">
        <v>80</v>
      </c>
      <c r="D1104" s="62">
        <f t="shared" si="459"/>
        <v>16.222222222222221</v>
      </c>
      <c r="E1104" s="64">
        <v>58.4</v>
      </c>
      <c r="F1104" s="85">
        <f t="shared" si="479"/>
        <v>-1.3888888888889086E-2</v>
      </c>
      <c r="G1104" s="86">
        <f t="shared" si="480"/>
        <v>-5.0000000000000711E-2</v>
      </c>
      <c r="H1104" s="93">
        <f>SUM($D$2:$D1104)</f>
        <v>8749.3055555555638</v>
      </c>
      <c r="I1104" s="94">
        <f t="shared" si="481"/>
        <v>16.33333333333394</v>
      </c>
      <c r="J1104" s="100">
        <f>'Vehicle data and specs'!$C$6*$F1104</f>
        <v>-11.750000000000167</v>
      </c>
      <c r="K1104" s="8">
        <f>'Vehicle data and specs'!$C$6*9.81*'Vehicle data and specs'!$C$17</f>
        <v>82.99260000000001</v>
      </c>
      <c r="L1104" s="10">
        <f>(1/2)*'Vehicle data and specs'!$C$20*'Vehicle data and specs'!$C$11*'Vehicle data and specs'!$C$13*$D1104^2</f>
        <v>115.2478487654321</v>
      </c>
      <c r="M1104" s="101">
        <f t="shared" si="460"/>
        <v>186.49044876543195</v>
      </c>
      <c r="N1104" s="111">
        <f t="shared" si="461"/>
        <v>0</v>
      </c>
      <c r="O1104" s="120">
        <f t="shared" si="462"/>
        <v>0</v>
      </c>
      <c r="P1104" s="11">
        <f>SUM($O$2:$O1104)</f>
        <v>2479456.3619145048</v>
      </c>
      <c r="Q1104" s="121">
        <f t="shared" si="463"/>
        <v>2479.4563619145047</v>
      </c>
      <c r="R1104" s="133">
        <f t="shared" si="464"/>
        <v>0</v>
      </c>
      <c r="S1104" s="35">
        <f t="shared" si="482"/>
        <v>0</v>
      </c>
      <c r="T1104" s="35">
        <f t="shared" si="483"/>
        <v>0</v>
      </c>
      <c r="U1104" s="134">
        <f>SUM($R$2:$R1104)</f>
        <v>-857619.48837150086</v>
      </c>
      <c r="V1104" s="134">
        <f t="shared" si="465"/>
        <v>857619.48837150086</v>
      </c>
      <c r="W1104" s="35">
        <f t="shared" si="466"/>
        <v>-857.61948837150089</v>
      </c>
      <c r="X1104" s="135">
        <f t="shared" si="467"/>
        <v>857.61948837150089</v>
      </c>
      <c r="Y1104" s="150">
        <f t="shared" si="468"/>
        <v>1621.8368735430038</v>
      </c>
      <c r="Z1104" s="11">
        <f t="shared" si="469"/>
        <v>0</v>
      </c>
      <c r="AA1104" s="12">
        <f>1/2*'Vehicle data and specs'!$C$6*$D1104^2</f>
        <v>111316.88888888888</v>
      </c>
      <c r="AB1104" s="113">
        <f t="shared" si="470"/>
        <v>111.31688888888888</v>
      </c>
      <c r="AC1104" s="183">
        <f t="shared" si="484"/>
        <v>0.68873787830958466</v>
      </c>
      <c r="AD1104" s="42">
        <f t="shared" si="471"/>
        <v>-0.23822763565875024</v>
      </c>
      <c r="AE1104" s="42">
        <f t="shared" si="472"/>
        <v>0.23822763565875024</v>
      </c>
      <c r="AF1104" s="153">
        <f t="shared" si="485"/>
        <v>0.45051024265083439</v>
      </c>
      <c r="AG1104" s="156">
        <f t="shared" si="473"/>
        <v>686.09559069720081</v>
      </c>
      <c r="AH1104" s="157">
        <f t="shared" si="474"/>
        <v>0.19058210852700022</v>
      </c>
      <c r="AI1104" s="160">
        <f t="shared" si="475"/>
        <v>3.0252895021947848</v>
      </c>
      <c r="AJ1104" s="13">
        <f t="shared" si="476"/>
        <v>0</v>
      </c>
      <c r="AK1104" s="13">
        <f t="shared" si="477"/>
        <v>0</v>
      </c>
      <c r="AL1104" s="161">
        <f t="shared" si="478"/>
        <v>3.0252895021947848</v>
      </c>
    </row>
    <row r="1105" spans="1:38" x14ac:dyDescent="0.45">
      <c r="A1105" s="47" t="s">
        <v>3</v>
      </c>
      <c r="B1105" s="18">
        <v>1103</v>
      </c>
      <c r="C1105" s="54">
        <v>81</v>
      </c>
      <c r="D1105" s="62">
        <f t="shared" si="459"/>
        <v>16.333333333333332</v>
      </c>
      <c r="E1105" s="64">
        <v>58.8</v>
      </c>
      <c r="F1105" s="85">
        <f t="shared" si="479"/>
        <v>0.25000000000000061</v>
      </c>
      <c r="G1105" s="86">
        <f t="shared" si="480"/>
        <v>0.90000000000000213</v>
      </c>
      <c r="H1105" s="93">
        <f>SUM($D$2:$D1105)</f>
        <v>8765.6388888888978</v>
      </c>
      <c r="I1105" s="94">
        <f t="shared" si="481"/>
        <v>16.722222222222626</v>
      </c>
      <c r="J1105" s="100">
        <f>'Vehicle data and specs'!$C$6*$F1105</f>
        <v>211.50000000000051</v>
      </c>
      <c r="K1105" s="8">
        <f>'Vehicle data and specs'!$C$6*9.81*'Vehicle data and specs'!$C$17</f>
        <v>82.99260000000001</v>
      </c>
      <c r="L1105" s="10">
        <f>(1/2)*'Vehicle data and specs'!$C$20*'Vehicle data and specs'!$C$11*'Vehicle data and specs'!$C$13*$D1105^2</f>
        <v>116.83199305555554</v>
      </c>
      <c r="M1105" s="101">
        <f t="shared" si="460"/>
        <v>411.32459305555602</v>
      </c>
      <c r="N1105" s="111">
        <f t="shared" si="461"/>
        <v>0</v>
      </c>
      <c r="O1105" s="120">
        <f t="shared" si="462"/>
        <v>6878.2612505402976</v>
      </c>
      <c r="P1105" s="11">
        <f>SUM($O$2:$O1105)</f>
        <v>2486334.6231650449</v>
      </c>
      <c r="Q1105" s="121">
        <f t="shared" si="463"/>
        <v>2486.3346231650448</v>
      </c>
      <c r="R1105" s="133">
        <f t="shared" si="464"/>
        <v>0</v>
      </c>
      <c r="S1105" s="35">
        <f t="shared" si="482"/>
        <v>0</v>
      </c>
      <c r="T1105" s="35">
        <f t="shared" si="483"/>
        <v>0</v>
      </c>
      <c r="U1105" s="134">
        <f>SUM($R$2:$R1105)</f>
        <v>-857619.48837150086</v>
      </c>
      <c r="V1105" s="134">
        <f t="shared" si="465"/>
        <v>857619.48837150086</v>
      </c>
      <c r="W1105" s="35">
        <f t="shared" si="466"/>
        <v>-857.61948837150089</v>
      </c>
      <c r="X1105" s="135">
        <f t="shared" si="467"/>
        <v>857.61948837150089</v>
      </c>
      <c r="Y1105" s="150">
        <f t="shared" si="468"/>
        <v>1628.7151347935439</v>
      </c>
      <c r="Z1105" s="11">
        <f t="shared" si="469"/>
        <v>6878.2612505402976</v>
      </c>
      <c r="AA1105" s="12">
        <f>1/2*'Vehicle data and specs'!$C$6*$D1105^2</f>
        <v>112846.99999999997</v>
      </c>
      <c r="AB1105" s="113">
        <f t="shared" si="470"/>
        <v>112.84699999999997</v>
      </c>
      <c r="AC1105" s="183">
        <f t="shared" si="484"/>
        <v>0.69064850643473463</v>
      </c>
      <c r="AD1105" s="42">
        <f t="shared" si="471"/>
        <v>-0.23822763565875024</v>
      </c>
      <c r="AE1105" s="42">
        <f t="shared" si="472"/>
        <v>0.23822763565875024</v>
      </c>
      <c r="AF1105" s="153">
        <f t="shared" si="485"/>
        <v>0.45242087077598436</v>
      </c>
      <c r="AG1105" s="156">
        <f t="shared" si="473"/>
        <v>686.09559069720081</v>
      </c>
      <c r="AH1105" s="157">
        <f t="shared" si="474"/>
        <v>0.19058210852700022</v>
      </c>
      <c r="AI1105" s="160">
        <f t="shared" si="475"/>
        <v>6.7183016865740814</v>
      </c>
      <c r="AJ1105" s="13">
        <f t="shared" si="476"/>
        <v>0</v>
      </c>
      <c r="AK1105" s="13">
        <f t="shared" si="477"/>
        <v>0</v>
      </c>
      <c r="AL1105" s="161">
        <f t="shared" si="478"/>
        <v>6.7183016865740814</v>
      </c>
    </row>
    <row r="1106" spans="1:38" x14ac:dyDescent="0.45">
      <c r="A1106" s="47" t="s">
        <v>3</v>
      </c>
      <c r="B1106" s="18">
        <v>1104</v>
      </c>
      <c r="C1106" s="54">
        <v>82</v>
      </c>
      <c r="D1106" s="62">
        <f t="shared" si="459"/>
        <v>16.722222222222221</v>
      </c>
      <c r="E1106" s="64">
        <v>60.2</v>
      </c>
      <c r="F1106" s="85">
        <f t="shared" si="479"/>
        <v>0.4861111111111111</v>
      </c>
      <c r="G1106" s="86">
        <f t="shared" si="480"/>
        <v>1.75</v>
      </c>
      <c r="H1106" s="93">
        <f>SUM($D$2:$D1106)</f>
        <v>8782.3611111111204</v>
      </c>
      <c r="I1106" s="94">
        <f t="shared" si="481"/>
        <v>17.305555555554747</v>
      </c>
      <c r="J1106" s="100">
        <f>'Vehicle data and specs'!$C$6*$F1106</f>
        <v>411.25</v>
      </c>
      <c r="K1106" s="8">
        <f>'Vehicle data and specs'!$C$6*9.81*'Vehicle data and specs'!$C$17</f>
        <v>82.99260000000001</v>
      </c>
      <c r="L1106" s="10">
        <f>(1/2)*'Vehicle data and specs'!$C$20*'Vehicle data and specs'!$C$11*'Vehicle data and specs'!$C$13*$D1106^2</f>
        <v>122.46165258487653</v>
      </c>
      <c r="M1106" s="101">
        <f t="shared" si="460"/>
        <v>616.7042525848766</v>
      </c>
      <c r="N1106" s="111">
        <f t="shared" si="461"/>
        <v>0</v>
      </c>
      <c r="O1106" s="120">
        <f t="shared" si="462"/>
        <v>10672.409704454449</v>
      </c>
      <c r="P1106" s="11">
        <f>SUM($O$2:$O1106)</f>
        <v>2497007.0328694992</v>
      </c>
      <c r="Q1106" s="121">
        <f t="shared" si="463"/>
        <v>2497.0070328694992</v>
      </c>
      <c r="R1106" s="133">
        <f t="shared" si="464"/>
        <v>0</v>
      </c>
      <c r="S1106" s="35">
        <f t="shared" si="482"/>
        <v>0</v>
      </c>
      <c r="T1106" s="35">
        <f t="shared" si="483"/>
        <v>0</v>
      </c>
      <c r="U1106" s="134">
        <f>SUM($R$2:$R1106)</f>
        <v>-857619.48837150086</v>
      </c>
      <c r="V1106" s="134">
        <f t="shared" si="465"/>
        <v>857619.48837150086</v>
      </c>
      <c r="W1106" s="35">
        <f t="shared" si="466"/>
        <v>-857.61948837150089</v>
      </c>
      <c r="X1106" s="135">
        <f t="shared" si="467"/>
        <v>857.61948837150089</v>
      </c>
      <c r="Y1106" s="150">
        <f t="shared" si="468"/>
        <v>1639.3875444979983</v>
      </c>
      <c r="Z1106" s="11">
        <f t="shared" si="469"/>
        <v>10672.409704454449</v>
      </c>
      <c r="AA1106" s="12">
        <f>1/2*'Vehicle data and specs'!$C$6*$D1106^2</f>
        <v>118284.63888888888</v>
      </c>
      <c r="AB1106" s="113">
        <f t="shared" si="470"/>
        <v>118.28463888888888</v>
      </c>
      <c r="AC1106" s="183">
        <f t="shared" si="484"/>
        <v>0.69361306468597195</v>
      </c>
      <c r="AD1106" s="42">
        <f t="shared" si="471"/>
        <v>-0.23822763565875024</v>
      </c>
      <c r="AE1106" s="42">
        <f t="shared" si="472"/>
        <v>0.23822763565875024</v>
      </c>
      <c r="AF1106" s="153">
        <f t="shared" si="485"/>
        <v>0.45538542902722168</v>
      </c>
      <c r="AG1106" s="156">
        <f t="shared" si="473"/>
        <v>686.09559069720081</v>
      </c>
      <c r="AH1106" s="157">
        <f t="shared" si="474"/>
        <v>0.19058210852700022</v>
      </c>
      <c r="AI1106" s="160">
        <f t="shared" si="475"/>
        <v>10.312665557113769</v>
      </c>
      <c r="AJ1106" s="13">
        <f t="shared" si="476"/>
        <v>0</v>
      </c>
      <c r="AK1106" s="13">
        <f t="shared" si="477"/>
        <v>0</v>
      </c>
      <c r="AL1106" s="161">
        <f t="shared" si="478"/>
        <v>10.312665557113769</v>
      </c>
    </row>
    <row r="1107" spans="1:38" x14ac:dyDescent="0.45">
      <c r="A1107" s="47" t="s">
        <v>3</v>
      </c>
      <c r="B1107" s="18">
        <v>1105</v>
      </c>
      <c r="C1107" s="54">
        <v>83</v>
      </c>
      <c r="D1107" s="62">
        <f t="shared" si="459"/>
        <v>17.305555555555554</v>
      </c>
      <c r="E1107" s="64">
        <v>62.3</v>
      </c>
      <c r="F1107" s="85">
        <f t="shared" si="479"/>
        <v>0.51388888888888828</v>
      </c>
      <c r="G1107" s="86">
        <f t="shared" si="480"/>
        <v>1.8499999999999979</v>
      </c>
      <c r="H1107" s="93">
        <f>SUM($D$2:$D1107)</f>
        <v>8799.6666666666752</v>
      </c>
      <c r="I1107" s="94">
        <f t="shared" si="481"/>
        <v>17.75</v>
      </c>
      <c r="J1107" s="100">
        <f>'Vehicle data and specs'!$C$6*$F1107</f>
        <v>434.74999999999949</v>
      </c>
      <c r="K1107" s="8">
        <f>'Vehicle data and specs'!$C$6*9.81*'Vehicle data and specs'!$C$17</f>
        <v>82.99260000000001</v>
      </c>
      <c r="L1107" s="10">
        <f>(1/2)*'Vehicle data and specs'!$C$20*'Vehicle data and specs'!$C$11*'Vehicle data and specs'!$C$13*$D1107^2</f>
        <v>131.15450921103394</v>
      </c>
      <c r="M1107" s="101">
        <f t="shared" si="460"/>
        <v>648.89710921103347</v>
      </c>
      <c r="N1107" s="111">
        <f t="shared" si="461"/>
        <v>0</v>
      </c>
      <c r="O1107" s="120">
        <f t="shared" si="462"/>
        <v>11517.923688495845</v>
      </c>
      <c r="P1107" s="11">
        <f>SUM($O$2:$O1107)</f>
        <v>2508524.9565579952</v>
      </c>
      <c r="Q1107" s="121">
        <f t="shared" si="463"/>
        <v>2508.5249565579952</v>
      </c>
      <c r="R1107" s="133">
        <f t="shared" si="464"/>
        <v>0</v>
      </c>
      <c r="S1107" s="35">
        <f t="shared" si="482"/>
        <v>0</v>
      </c>
      <c r="T1107" s="35">
        <f t="shared" si="483"/>
        <v>0</v>
      </c>
      <c r="U1107" s="134">
        <f>SUM($R$2:$R1107)</f>
        <v>-857619.48837150086</v>
      </c>
      <c r="V1107" s="134">
        <f t="shared" si="465"/>
        <v>857619.48837150086</v>
      </c>
      <c r="W1107" s="35">
        <f t="shared" si="466"/>
        <v>-857.61948837150089</v>
      </c>
      <c r="X1107" s="135">
        <f t="shared" si="467"/>
        <v>857.61948837150089</v>
      </c>
      <c r="Y1107" s="150">
        <f t="shared" si="468"/>
        <v>1650.9054681864943</v>
      </c>
      <c r="Z1107" s="11">
        <f t="shared" si="469"/>
        <v>11517.923688495845</v>
      </c>
      <c r="AA1107" s="12">
        <f>1/2*'Vehicle data and specs'!$C$6*$D1107^2</f>
        <v>126680.99305555553</v>
      </c>
      <c r="AB1107" s="113">
        <f t="shared" si="470"/>
        <v>126.68099305555553</v>
      </c>
      <c r="AC1107" s="183">
        <f t="shared" si="484"/>
        <v>0.69681248793277639</v>
      </c>
      <c r="AD1107" s="42">
        <f t="shared" si="471"/>
        <v>-0.23822763565875024</v>
      </c>
      <c r="AE1107" s="42">
        <f t="shared" si="472"/>
        <v>0.23822763565875024</v>
      </c>
      <c r="AF1107" s="153">
        <f t="shared" si="485"/>
        <v>0.45858485227402612</v>
      </c>
      <c r="AG1107" s="156">
        <f t="shared" si="473"/>
        <v>686.09559069720081</v>
      </c>
      <c r="AH1107" s="157">
        <f t="shared" si="474"/>
        <v>0.19058210852700022</v>
      </c>
      <c r="AI1107" s="160">
        <f t="shared" si="475"/>
        <v>11.229524973290939</v>
      </c>
      <c r="AJ1107" s="13">
        <f t="shared" si="476"/>
        <v>0</v>
      </c>
      <c r="AK1107" s="13">
        <f t="shared" si="477"/>
        <v>0</v>
      </c>
      <c r="AL1107" s="161">
        <f t="shared" si="478"/>
        <v>11.229524973290939</v>
      </c>
    </row>
    <row r="1108" spans="1:38" x14ac:dyDescent="0.45">
      <c r="A1108" s="47" t="s">
        <v>3</v>
      </c>
      <c r="B1108" s="18">
        <v>1106</v>
      </c>
      <c r="C1108" s="54">
        <v>84</v>
      </c>
      <c r="D1108" s="62">
        <f t="shared" si="459"/>
        <v>17.75</v>
      </c>
      <c r="E1108" s="64">
        <v>63.9</v>
      </c>
      <c r="F1108" s="85">
        <f t="shared" si="479"/>
        <v>0.30555555555555597</v>
      </c>
      <c r="G1108" s="86">
        <f t="shared" si="480"/>
        <v>1.1000000000000014</v>
      </c>
      <c r="H1108" s="93">
        <f>SUM($D$2:$D1108)</f>
        <v>8817.4166666666752</v>
      </c>
      <c r="I1108" s="94">
        <f t="shared" si="481"/>
        <v>17.91666666666606</v>
      </c>
      <c r="J1108" s="100">
        <f>'Vehicle data and specs'!$C$6*$F1108</f>
        <v>258.50000000000034</v>
      </c>
      <c r="K1108" s="8">
        <f>'Vehicle data and specs'!$C$6*9.81*'Vehicle data and specs'!$C$17</f>
        <v>82.99260000000001</v>
      </c>
      <c r="L1108" s="10">
        <f>(1/2)*'Vehicle data and specs'!$C$20*'Vehicle data and specs'!$C$11*'Vehicle data and specs'!$C$13*$D1108^2</f>
        <v>137.97768359375002</v>
      </c>
      <c r="M1108" s="101">
        <f t="shared" si="460"/>
        <v>479.47028359375042</v>
      </c>
      <c r="N1108" s="111">
        <f t="shared" si="461"/>
        <v>0</v>
      </c>
      <c r="O1108" s="120">
        <f t="shared" si="462"/>
        <v>8590.509247721071</v>
      </c>
      <c r="P1108" s="11">
        <f>SUM($O$2:$O1108)</f>
        <v>2517115.4658057163</v>
      </c>
      <c r="Q1108" s="121">
        <f t="shared" si="463"/>
        <v>2517.1154658057162</v>
      </c>
      <c r="R1108" s="133">
        <f t="shared" si="464"/>
        <v>0</v>
      </c>
      <c r="S1108" s="35">
        <f t="shared" si="482"/>
        <v>0</v>
      </c>
      <c r="T1108" s="35">
        <f t="shared" si="483"/>
        <v>0</v>
      </c>
      <c r="U1108" s="134">
        <f>SUM($R$2:$R1108)</f>
        <v>-857619.48837150086</v>
      </c>
      <c r="V1108" s="134">
        <f t="shared" si="465"/>
        <v>857619.48837150086</v>
      </c>
      <c r="W1108" s="35">
        <f t="shared" si="466"/>
        <v>-857.61948837150089</v>
      </c>
      <c r="X1108" s="135">
        <f t="shared" si="467"/>
        <v>857.61948837150089</v>
      </c>
      <c r="Y1108" s="150">
        <f t="shared" si="468"/>
        <v>1659.4959774342153</v>
      </c>
      <c r="Z1108" s="11">
        <f t="shared" si="469"/>
        <v>8590.509247721071</v>
      </c>
      <c r="AA1108" s="12">
        <f>1/2*'Vehicle data and specs'!$C$6*$D1108^2</f>
        <v>133271.4375</v>
      </c>
      <c r="AB1108" s="113">
        <f t="shared" si="470"/>
        <v>133.27143749999999</v>
      </c>
      <c r="AC1108" s="183">
        <f t="shared" si="484"/>
        <v>0.69919874050158781</v>
      </c>
      <c r="AD1108" s="42">
        <f t="shared" si="471"/>
        <v>-0.23822763565875024</v>
      </c>
      <c r="AE1108" s="42">
        <f t="shared" si="472"/>
        <v>0.23822763565875024</v>
      </c>
      <c r="AF1108" s="153">
        <f t="shared" si="485"/>
        <v>0.46097110484283754</v>
      </c>
      <c r="AG1108" s="156">
        <f t="shared" si="473"/>
        <v>686.09559069720081</v>
      </c>
      <c r="AH1108" s="157">
        <f t="shared" si="474"/>
        <v>0.19058210852700022</v>
      </c>
      <c r="AI1108" s="160">
        <f t="shared" si="475"/>
        <v>8.5105975337890705</v>
      </c>
      <c r="AJ1108" s="13">
        <f t="shared" si="476"/>
        <v>0</v>
      </c>
      <c r="AK1108" s="13">
        <f t="shared" si="477"/>
        <v>0</v>
      </c>
      <c r="AL1108" s="161">
        <f t="shared" si="478"/>
        <v>8.5105975337890705</v>
      </c>
    </row>
    <row r="1109" spans="1:38" x14ac:dyDescent="0.45">
      <c r="A1109" s="47" t="s">
        <v>3</v>
      </c>
      <c r="B1109" s="18">
        <v>1107</v>
      </c>
      <c r="C1109" s="54">
        <v>85</v>
      </c>
      <c r="D1109" s="62">
        <f t="shared" si="459"/>
        <v>17.916666666666668</v>
      </c>
      <c r="E1109" s="64">
        <v>64.5</v>
      </c>
      <c r="F1109" s="85">
        <f t="shared" si="479"/>
        <v>6.9444444444445433E-2</v>
      </c>
      <c r="G1109" s="86">
        <f t="shared" si="480"/>
        <v>0.25000000000000355</v>
      </c>
      <c r="H1109" s="93">
        <f>SUM($D$2:$D1109)</f>
        <v>8835.3333333333412</v>
      </c>
      <c r="I1109" s="94">
        <f t="shared" si="481"/>
        <v>17.888888888888687</v>
      </c>
      <c r="J1109" s="100">
        <f>'Vehicle data and specs'!$C$6*$F1109</f>
        <v>58.750000000000838</v>
      </c>
      <c r="K1109" s="8">
        <f>'Vehicle data and specs'!$C$6*9.81*'Vehicle data and specs'!$C$17</f>
        <v>82.99260000000001</v>
      </c>
      <c r="L1109" s="10">
        <f>(1/2)*'Vehicle data and specs'!$C$20*'Vehicle data and specs'!$C$11*'Vehicle data and specs'!$C$13*$D1109^2</f>
        <v>140.58097873263893</v>
      </c>
      <c r="M1109" s="101">
        <f t="shared" si="460"/>
        <v>282.32357873263976</v>
      </c>
      <c r="N1109" s="111">
        <f t="shared" si="461"/>
        <v>0</v>
      </c>
      <c r="O1109" s="120">
        <f t="shared" si="462"/>
        <v>5050.4551306616095</v>
      </c>
      <c r="P1109" s="11">
        <f>SUM($O$2:$O1109)</f>
        <v>2522165.9209363782</v>
      </c>
      <c r="Q1109" s="121">
        <f t="shared" si="463"/>
        <v>2522.1659209363784</v>
      </c>
      <c r="R1109" s="133">
        <f t="shared" si="464"/>
        <v>0</v>
      </c>
      <c r="S1109" s="35">
        <f t="shared" si="482"/>
        <v>0</v>
      </c>
      <c r="T1109" s="35">
        <f t="shared" si="483"/>
        <v>0</v>
      </c>
      <c r="U1109" s="134">
        <f>SUM($R$2:$R1109)</f>
        <v>-857619.48837150086</v>
      </c>
      <c r="V1109" s="134">
        <f t="shared" si="465"/>
        <v>857619.48837150086</v>
      </c>
      <c r="W1109" s="35">
        <f t="shared" si="466"/>
        <v>-857.61948837150089</v>
      </c>
      <c r="X1109" s="135">
        <f t="shared" si="467"/>
        <v>857.61948837150089</v>
      </c>
      <c r="Y1109" s="150">
        <f t="shared" si="468"/>
        <v>1664.5464325648775</v>
      </c>
      <c r="Z1109" s="11">
        <f t="shared" si="469"/>
        <v>5050.4551306616095</v>
      </c>
      <c r="AA1109" s="12">
        <f>1/2*'Vehicle data and specs'!$C$6*$D1109^2</f>
        <v>135785.93750000003</v>
      </c>
      <c r="AB1109" s="113">
        <f t="shared" si="470"/>
        <v>135.78593750000002</v>
      </c>
      <c r="AC1109" s="183">
        <f t="shared" si="484"/>
        <v>0.70060164470454955</v>
      </c>
      <c r="AD1109" s="42">
        <f t="shared" si="471"/>
        <v>-0.23822763565875024</v>
      </c>
      <c r="AE1109" s="42">
        <f t="shared" si="472"/>
        <v>0.23822763565875024</v>
      </c>
      <c r="AF1109" s="153">
        <f t="shared" si="485"/>
        <v>0.46237400904579928</v>
      </c>
      <c r="AG1109" s="156">
        <f t="shared" si="473"/>
        <v>686.09559069720081</v>
      </c>
      <c r="AH1109" s="157">
        <f t="shared" si="474"/>
        <v>0.19058210852700022</v>
      </c>
      <c r="AI1109" s="160">
        <f t="shared" si="475"/>
        <v>5.0582974522931288</v>
      </c>
      <c r="AJ1109" s="13">
        <f t="shared" si="476"/>
        <v>0</v>
      </c>
      <c r="AK1109" s="13">
        <f t="shared" si="477"/>
        <v>0</v>
      </c>
      <c r="AL1109" s="161">
        <f t="shared" si="478"/>
        <v>5.0582974522931288</v>
      </c>
    </row>
    <row r="1110" spans="1:38" x14ac:dyDescent="0.45">
      <c r="A1110" s="47" t="s">
        <v>3</v>
      </c>
      <c r="B1110" s="18">
        <v>1108</v>
      </c>
      <c r="C1110" s="54">
        <v>86</v>
      </c>
      <c r="D1110" s="62">
        <f t="shared" si="459"/>
        <v>17.888888888888889</v>
      </c>
      <c r="E1110" s="64">
        <v>64.400000000000006</v>
      </c>
      <c r="F1110" s="85">
        <f t="shared" si="479"/>
        <v>-0.1388888888888889</v>
      </c>
      <c r="G1110" s="86">
        <f t="shared" si="480"/>
        <v>-0.5</v>
      </c>
      <c r="H1110" s="93">
        <f>SUM($D$2:$D1110)</f>
        <v>8853.2222222222299</v>
      </c>
      <c r="I1110" s="94">
        <f t="shared" si="481"/>
        <v>17.638888888888687</v>
      </c>
      <c r="J1110" s="100">
        <f>'Vehicle data and specs'!$C$6*$F1110</f>
        <v>-117.5</v>
      </c>
      <c r="K1110" s="8">
        <f>'Vehicle data and specs'!$C$6*9.81*'Vehicle data and specs'!$C$17</f>
        <v>82.99260000000001</v>
      </c>
      <c r="L1110" s="10">
        <f>(1/2)*'Vehicle data and specs'!$C$20*'Vehicle data and specs'!$C$11*'Vehicle data and specs'!$C$13*$D1110^2</f>
        <v>140.14540663580249</v>
      </c>
      <c r="M1110" s="101">
        <f t="shared" si="460"/>
        <v>105.6380066358025</v>
      </c>
      <c r="N1110" s="111">
        <f t="shared" si="461"/>
        <v>0</v>
      </c>
      <c r="O1110" s="120">
        <f t="shared" si="462"/>
        <v>0</v>
      </c>
      <c r="P1110" s="11">
        <f>SUM($O$2:$O1110)</f>
        <v>2522165.9209363782</v>
      </c>
      <c r="Q1110" s="121">
        <f t="shared" si="463"/>
        <v>2522.1659209363784</v>
      </c>
      <c r="R1110" s="133">
        <f t="shared" si="464"/>
        <v>0</v>
      </c>
      <c r="S1110" s="35">
        <f t="shared" si="482"/>
        <v>0</v>
      </c>
      <c r="T1110" s="35">
        <f t="shared" si="483"/>
        <v>0</v>
      </c>
      <c r="U1110" s="134">
        <f>SUM($R$2:$R1110)</f>
        <v>-857619.48837150086</v>
      </c>
      <c r="V1110" s="134">
        <f t="shared" si="465"/>
        <v>857619.48837150086</v>
      </c>
      <c r="W1110" s="35">
        <f t="shared" si="466"/>
        <v>-857.61948837150089</v>
      </c>
      <c r="X1110" s="135">
        <f t="shared" si="467"/>
        <v>857.61948837150089</v>
      </c>
      <c r="Y1110" s="150">
        <f t="shared" si="468"/>
        <v>1664.5464325648775</v>
      </c>
      <c r="Z1110" s="11">
        <f t="shared" si="469"/>
        <v>0</v>
      </c>
      <c r="AA1110" s="12">
        <f>1/2*'Vehicle data and specs'!$C$6*$D1110^2</f>
        <v>135365.22222222222</v>
      </c>
      <c r="AB1110" s="113">
        <f t="shared" si="470"/>
        <v>135.36522222222223</v>
      </c>
      <c r="AC1110" s="183">
        <f t="shared" si="484"/>
        <v>0.70060164470454955</v>
      </c>
      <c r="AD1110" s="42">
        <f t="shared" si="471"/>
        <v>-0.23822763565875024</v>
      </c>
      <c r="AE1110" s="42">
        <f t="shared" si="472"/>
        <v>0.23822763565875024</v>
      </c>
      <c r="AF1110" s="153">
        <f t="shared" si="485"/>
        <v>0.46237400904579928</v>
      </c>
      <c r="AG1110" s="156">
        <f t="shared" si="473"/>
        <v>686.09559069720081</v>
      </c>
      <c r="AH1110" s="157">
        <f t="shared" si="474"/>
        <v>0.19058210852700022</v>
      </c>
      <c r="AI1110" s="160">
        <f t="shared" si="475"/>
        <v>1.8897465631515782</v>
      </c>
      <c r="AJ1110" s="13">
        <f t="shared" si="476"/>
        <v>0</v>
      </c>
      <c r="AK1110" s="13">
        <f t="shared" si="477"/>
        <v>0</v>
      </c>
      <c r="AL1110" s="161">
        <f t="shared" si="478"/>
        <v>1.8897465631515782</v>
      </c>
    </row>
    <row r="1111" spans="1:38" x14ac:dyDescent="0.45">
      <c r="A1111" s="47" t="s">
        <v>3</v>
      </c>
      <c r="B1111" s="18">
        <v>1109</v>
      </c>
      <c r="C1111" s="54">
        <v>87</v>
      </c>
      <c r="D1111" s="62">
        <f t="shared" si="459"/>
        <v>17.638888888888889</v>
      </c>
      <c r="E1111" s="64">
        <v>63.5</v>
      </c>
      <c r="F1111" s="85">
        <f t="shared" si="479"/>
        <v>-0.33333333333333409</v>
      </c>
      <c r="G1111" s="86">
        <f t="shared" si="480"/>
        <v>-1.2000000000000028</v>
      </c>
      <c r="H1111" s="93">
        <f>SUM($D$2:$D1111)</f>
        <v>8870.8611111111186</v>
      </c>
      <c r="I1111" s="94">
        <f t="shared" si="481"/>
        <v>17.222222222222626</v>
      </c>
      <c r="J1111" s="100">
        <f>'Vehicle data and specs'!$C$6*$F1111</f>
        <v>-282.00000000000063</v>
      </c>
      <c r="K1111" s="8">
        <f>'Vehicle data and specs'!$C$6*9.81*'Vehicle data and specs'!$C$17</f>
        <v>82.99260000000001</v>
      </c>
      <c r="L1111" s="10">
        <f>(1/2)*'Vehicle data and specs'!$C$20*'Vehicle data and specs'!$C$11*'Vehicle data and specs'!$C$13*$D1111^2</f>
        <v>136.25567009066359</v>
      </c>
      <c r="M1111" s="101">
        <f t="shared" si="460"/>
        <v>-62.75172990933703</v>
      </c>
      <c r="N1111" s="111">
        <f t="shared" si="461"/>
        <v>1</v>
      </c>
      <c r="O1111" s="120">
        <f t="shared" si="462"/>
        <v>0</v>
      </c>
      <c r="P1111" s="11">
        <f>SUM($O$2:$O1111)</f>
        <v>2522165.9209363782</v>
      </c>
      <c r="Q1111" s="121">
        <f t="shared" si="463"/>
        <v>2522.1659209363784</v>
      </c>
      <c r="R1111" s="133">
        <f t="shared" si="464"/>
        <v>-1080.7242373274964</v>
      </c>
      <c r="S1111" s="35">
        <f t="shared" si="482"/>
        <v>1080.7242373274964</v>
      </c>
      <c r="T1111" s="35">
        <f t="shared" si="483"/>
        <v>1.0807242373274963</v>
      </c>
      <c r="U1111" s="134">
        <f>SUM($R$2:$R1111)</f>
        <v>-858700.21260882833</v>
      </c>
      <c r="V1111" s="134">
        <f t="shared" si="465"/>
        <v>858700.21260882833</v>
      </c>
      <c r="W1111" s="35">
        <f t="shared" si="466"/>
        <v>-858.70021260882834</v>
      </c>
      <c r="X1111" s="135">
        <f t="shared" si="467"/>
        <v>858.70021260882834</v>
      </c>
      <c r="Y1111" s="150">
        <f t="shared" si="468"/>
        <v>1663.4657083275501</v>
      </c>
      <c r="Z1111" s="11">
        <f t="shared" si="469"/>
        <v>-1080.7242373274964</v>
      </c>
      <c r="AA1111" s="12">
        <f>1/2*'Vehicle data and specs'!$C$6*$D1111^2</f>
        <v>131608.15972222222</v>
      </c>
      <c r="AB1111" s="113">
        <f t="shared" si="470"/>
        <v>131.60815972222221</v>
      </c>
      <c r="AC1111" s="183">
        <f t="shared" si="484"/>
        <v>0.70060164470454955</v>
      </c>
      <c r="AD1111" s="42">
        <f t="shared" si="471"/>
        <v>-0.23852783683578566</v>
      </c>
      <c r="AE1111" s="42">
        <f t="shared" si="472"/>
        <v>0.23852783683578566</v>
      </c>
      <c r="AF1111" s="153">
        <f t="shared" si="485"/>
        <v>0.4620738078687639</v>
      </c>
      <c r="AG1111" s="156">
        <f t="shared" si="473"/>
        <v>686.96017008706269</v>
      </c>
      <c r="AH1111" s="157">
        <f t="shared" si="474"/>
        <v>0.19082226946862851</v>
      </c>
      <c r="AI1111" s="160">
        <f t="shared" si="475"/>
        <v>0</v>
      </c>
      <c r="AJ1111" s="13">
        <f t="shared" si="476"/>
        <v>-1.1068707914563616</v>
      </c>
      <c r="AK1111" s="13">
        <f t="shared" si="477"/>
        <v>1.1068707914563616</v>
      </c>
      <c r="AL1111" s="161">
        <f t="shared" si="478"/>
        <v>-1.1068707914563616</v>
      </c>
    </row>
    <row r="1112" spans="1:38" x14ac:dyDescent="0.45">
      <c r="A1112" s="47" t="s">
        <v>3</v>
      </c>
      <c r="B1112" s="18">
        <v>1110</v>
      </c>
      <c r="C1112" s="54">
        <v>88</v>
      </c>
      <c r="D1112" s="62">
        <f t="shared" si="459"/>
        <v>17.222222222222221</v>
      </c>
      <c r="E1112" s="64">
        <v>62</v>
      </c>
      <c r="F1112" s="85">
        <f t="shared" si="479"/>
        <v>-0.31944444444444403</v>
      </c>
      <c r="G1112" s="86">
        <f t="shared" si="480"/>
        <v>-1.1499999999999986</v>
      </c>
      <c r="H1112" s="93">
        <f>SUM($D$2:$D1112)</f>
        <v>8888.0833333333412</v>
      </c>
      <c r="I1112" s="94">
        <f t="shared" si="481"/>
        <v>17</v>
      </c>
      <c r="J1112" s="100">
        <f>'Vehicle data and specs'!$C$6*$F1112</f>
        <v>-270.24999999999966</v>
      </c>
      <c r="K1112" s="8">
        <f>'Vehicle data and specs'!$C$6*9.81*'Vehicle data and specs'!$C$17</f>
        <v>82.99260000000001</v>
      </c>
      <c r="L1112" s="10">
        <f>(1/2)*'Vehicle data and specs'!$C$20*'Vehicle data and specs'!$C$11*'Vehicle data and specs'!$C$13*$D1112^2</f>
        <v>129.894425154321</v>
      </c>
      <c r="M1112" s="101">
        <f t="shared" si="460"/>
        <v>-57.36297484567865</v>
      </c>
      <c r="N1112" s="111">
        <f t="shared" si="461"/>
        <v>1</v>
      </c>
      <c r="O1112" s="120">
        <f t="shared" si="462"/>
        <v>0</v>
      </c>
      <c r="P1112" s="11">
        <f>SUM($O$2:$O1112)</f>
        <v>2522165.9209363782</v>
      </c>
      <c r="Q1112" s="121">
        <f t="shared" si="463"/>
        <v>2522.1659209363784</v>
      </c>
      <c r="R1112" s="133">
        <f t="shared" si="464"/>
        <v>-975.17057237653705</v>
      </c>
      <c r="S1112" s="35">
        <f t="shared" si="482"/>
        <v>975.17057237653705</v>
      </c>
      <c r="T1112" s="35">
        <f t="shared" si="483"/>
        <v>0.97517057237653704</v>
      </c>
      <c r="U1112" s="134">
        <f>SUM($R$2:$R1112)</f>
        <v>-859675.3831812049</v>
      </c>
      <c r="V1112" s="134">
        <f t="shared" si="465"/>
        <v>859675.3831812049</v>
      </c>
      <c r="W1112" s="35">
        <f t="shared" si="466"/>
        <v>-859.67538318120489</v>
      </c>
      <c r="X1112" s="135">
        <f t="shared" si="467"/>
        <v>859.67538318120489</v>
      </c>
      <c r="Y1112" s="150">
        <f t="shared" si="468"/>
        <v>1662.4905377551736</v>
      </c>
      <c r="Z1112" s="11">
        <f t="shared" si="469"/>
        <v>-975.17057237653705</v>
      </c>
      <c r="AA1112" s="12">
        <f>1/2*'Vehicle data and specs'!$C$6*$D1112^2</f>
        <v>125463.88888888888</v>
      </c>
      <c r="AB1112" s="113">
        <f t="shared" si="470"/>
        <v>125.46388888888887</v>
      </c>
      <c r="AC1112" s="183">
        <f t="shared" si="484"/>
        <v>0.70060164470454955</v>
      </c>
      <c r="AD1112" s="42">
        <f t="shared" si="471"/>
        <v>-0.23879871755033469</v>
      </c>
      <c r="AE1112" s="42">
        <f t="shared" si="472"/>
        <v>0.23879871755033469</v>
      </c>
      <c r="AF1112" s="153">
        <f t="shared" si="485"/>
        <v>0.46180292715421489</v>
      </c>
      <c r="AG1112" s="156">
        <f t="shared" si="473"/>
        <v>687.74030654496391</v>
      </c>
      <c r="AH1112" s="157">
        <f t="shared" si="474"/>
        <v>0.19103897404026776</v>
      </c>
      <c r="AI1112" s="160">
        <f t="shared" si="475"/>
        <v>0</v>
      </c>
      <c r="AJ1112" s="13">
        <f t="shared" si="476"/>
        <v>-0.98791790012002112</v>
      </c>
      <c r="AK1112" s="13">
        <f t="shared" si="477"/>
        <v>0.98791790012002112</v>
      </c>
      <c r="AL1112" s="161">
        <f t="shared" si="478"/>
        <v>-0.98791790012002112</v>
      </c>
    </row>
    <row r="1113" spans="1:38" x14ac:dyDescent="0.45">
      <c r="A1113" s="47" t="s">
        <v>3</v>
      </c>
      <c r="B1113" s="18">
        <v>1111</v>
      </c>
      <c r="C1113" s="54">
        <v>89</v>
      </c>
      <c r="D1113" s="62">
        <f t="shared" si="459"/>
        <v>17</v>
      </c>
      <c r="E1113" s="64">
        <v>61.2</v>
      </c>
      <c r="F1113" s="85">
        <f t="shared" si="479"/>
        <v>-9.7222222222222612E-2</v>
      </c>
      <c r="G1113" s="86">
        <f t="shared" si="480"/>
        <v>-0.35000000000000142</v>
      </c>
      <c r="H1113" s="93">
        <f>SUM($D$2:$D1113)</f>
        <v>8905.0833333333412</v>
      </c>
      <c r="I1113" s="94">
        <f t="shared" si="481"/>
        <v>17.027777777777374</v>
      </c>
      <c r="J1113" s="100">
        <f>'Vehicle data and specs'!$C$6*$F1113</f>
        <v>-82.250000000000327</v>
      </c>
      <c r="K1113" s="8">
        <f>'Vehicle data and specs'!$C$6*9.81*'Vehicle data and specs'!$C$17</f>
        <v>82.99260000000001</v>
      </c>
      <c r="L1113" s="10">
        <f>(1/2)*'Vehicle data and specs'!$C$20*'Vehicle data and specs'!$C$11*'Vehicle data and specs'!$C$13*$D1113^2</f>
        <v>126.56393750000001</v>
      </c>
      <c r="M1113" s="101">
        <f t="shared" si="460"/>
        <v>127.30653749999969</v>
      </c>
      <c r="N1113" s="111">
        <f t="shared" si="461"/>
        <v>0</v>
      </c>
      <c r="O1113" s="120">
        <f t="shared" si="462"/>
        <v>0</v>
      </c>
      <c r="P1113" s="11">
        <f>SUM($O$2:$O1113)</f>
        <v>2522165.9209363782</v>
      </c>
      <c r="Q1113" s="121">
        <f t="shared" si="463"/>
        <v>2522.1659209363784</v>
      </c>
      <c r="R1113" s="133">
        <f t="shared" si="464"/>
        <v>0</v>
      </c>
      <c r="S1113" s="35">
        <f t="shared" si="482"/>
        <v>0</v>
      </c>
      <c r="T1113" s="35">
        <f t="shared" si="483"/>
        <v>0</v>
      </c>
      <c r="U1113" s="134">
        <f>SUM($R$2:$R1113)</f>
        <v>-859675.3831812049</v>
      </c>
      <c r="V1113" s="134">
        <f t="shared" si="465"/>
        <v>859675.3831812049</v>
      </c>
      <c r="W1113" s="35">
        <f t="shared" si="466"/>
        <v>-859.67538318120489</v>
      </c>
      <c r="X1113" s="135">
        <f t="shared" si="467"/>
        <v>859.67538318120489</v>
      </c>
      <c r="Y1113" s="150">
        <f t="shared" si="468"/>
        <v>1662.4905377551736</v>
      </c>
      <c r="Z1113" s="11">
        <f t="shared" si="469"/>
        <v>0</v>
      </c>
      <c r="AA1113" s="12">
        <f>1/2*'Vehicle data and specs'!$C$6*$D1113^2</f>
        <v>122247</v>
      </c>
      <c r="AB1113" s="113">
        <f t="shared" si="470"/>
        <v>122.247</v>
      </c>
      <c r="AC1113" s="183">
        <f t="shared" si="484"/>
        <v>0.70060164470454955</v>
      </c>
      <c r="AD1113" s="42">
        <f t="shared" si="471"/>
        <v>-0.23879871755033469</v>
      </c>
      <c r="AE1113" s="42">
        <f t="shared" si="472"/>
        <v>0.23879871755033469</v>
      </c>
      <c r="AF1113" s="153">
        <f t="shared" si="485"/>
        <v>0.46180292715421489</v>
      </c>
      <c r="AG1113" s="156">
        <f t="shared" si="473"/>
        <v>687.74030654496391</v>
      </c>
      <c r="AH1113" s="157">
        <f t="shared" si="474"/>
        <v>0.19103897404026776</v>
      </c>
      <c r="AI1113" s="160">
        <f t="shared" si="475"/>
        <v>2.1642111374999948</v>
      </c>
      <c r="AJ1113" s="13">
        <f t="shared" si="476"/>
        <v>0</v>
      </c>
      <c r="AK1113" s="13">
        <f t="shared" si="477"/>
        <v>0</v>
      </c>
      <c r="AL1113" s="161">
        <f t="shared" si="478"/>
        <v>2.1642111374999948</v>
      </c>
    </row>
    <row r="1114" spans="1:38" x14ac:dyDescent="0.45">
      <c r="A1114" s="47" t="s">
        <v>3</v>
      </c>
      <c r="B1114" s="18">
        <v>1112</v>
      </c>
      <c r="C1114" s="54">
        <v>90</v>
      </c>
      <c r="D1114" s="62">
        <f t="shared" si="459"/>
        <v>17.027777777777775</v>
      </c>
      <c r="E1114" s="64">
        <v>61.3</v>
      </c>
      <c r="F1114" s="85">
        <f t="shared" si="479"/>
        <v>0.19444444444444425</v>
      </c>
      <c r="G1114" s="86">
        <f t="shared" si="480"/>
        <v>0.69999999999999929</v>
      </c>
      <c r="H1114" s="93">
        <f>SUM($D$2:$D1114)</f>
        <v>8922.1111111111186</v>
      </c>
      <c r="I1114" s="94">
        <f t="shared" si="481"/>
        <v>17.388888888888687</v>
      </c>
      <c r="J1114" s="100">
        <f>'Vehicle data and specs'!$C$6*$F1114</f>
        <v>164.49999999999983</v>
      </c>
      <c r="K1114" s="8">
        <f>'Vehicle data and specs'!$C$6*9.81*'Vehicle data and specs'!$C$17</f>
        <v>82.99260000000001</v>
      </c>
      <c r="L1114" s="10">
        <f>(1/2)*'Vehicle data and specs'!$C$20*'Vehicle data and specs'!$C$11*'Vehicle data and specs'!$C$13*$D1114^2</f>
        <v>126.97788305362651</v>
      </c>
      <c r="M1114" s="101">
        <f t="shared" si="460"/>
        <v>374.47048305362637</v>
      </c>
      <c r="N1114" s="111">
        <f t="shared" si="461"/>
        <v>0</v>
      </c>
      <c r="O1114" s="120">
        <f t="shared" si="462"/>
        <v>6511.6256219879824</v>
      </c>
      <c r="P1114" s="11">
        <f>SUM($O$2:$O1114)</f>
        <v>2528677.5465583662</v>
      </c>
      <c r="Q1114" s="121">
        <f t="shared" si="463"/>
        <v>2528.677546558366</v>
      </c>
      <c r="R1114" s="133">
        <f t="shared" si="464"/>
        <v>0</v>
      </c>
      <c r="S1114" s="35">
        <f t="shared" si="482"/>
        <v>0</v>
      </c>
      <c r="T1114" s="35">
        <f t="shared" si="483"/>
        <v>0</v>
      </c>
      <c r="U1114" s="134">
        <f>SUM($R$2:$R1114)</f>
        <v>-859675.3831812049</v>
      </c>
      <c r="V1114" s="134">
        <f t="shared" si="465"/>
        <v>859675.3831812049</v>
      </c>
      <c r="W1114" s="35">
        <f t="shared" si="466"/>
        <v>-859.67538318120489</v>
      </c>
      <c r="X1114" s="135">
        <f t="shared" si="467"/>
        <v>859.67538318120489</v>
      </c>
      <c r="Y1114" s="150">
        <f t="shared" si="468"/>
        <v>1669.0021633771612</v>
      </c>
      <c r="Z1114" s="11">
        <f t="shared" si="469"/>
        <v>6511.6256219879824</v>
      </c>
      <c r="AA1114" s="12">
        <f>1/2*'Vehicle data and specs'!$C$6*$D1114^2</f>
        <v>122646.82638888885</v>
      </c>
      <c r="AB1114" s="113">
        <f t="shared" si="470"/>
        <v>122.64682638888884</v>
      </c>
      <c r="AC1114" s="183">
        <f t="shared" si="484"/>
        <v>0.70241042959954614</v>
      </c>
      <c r="AD1114" s="42">
        <f t="shared" si="471"/>
        <v>-0.23879871755033469</v>
      </c>
      <c r="AE1114" s="42">
        <f t="shared" si="472"/>
        <v>0.23879871755033469</v>
      </c>
      <c r="AF1114" s="153">
        <f t="shared" si="485"/>
        <v>0.46361171204921148</v>
      </c>
      <c r="AG1114" s="156">
        <f t="shared" si="473"/>
        <v>687.74030654496391</v>
      </c>
      <c r="AH1114" s="157">
        <f t="shared" si="474"/>
        <v>0.19103897404026776</v>
      </c>
      <c r="AI1114" s="160">
        <f t="shared" si="475"/>
        <v>6.3764001697742483</v>
      </c>
      <c r="AJ1114" s="13">
        <f t="shared" si="476"/>
        <v>0</v>
      </c>
      <c r="AK1114" s="13">
        <f t="shared" si="477"/>
        <v>0</v>
      </c>
      <c r="AL1114" s="161">
        <f t="shared" si="478"/>
        <v>6.3764001697742483</v>
      </c>
    </row>
    <row r="1115" spans="1:38" x14ac:dyDescent="0.45">
      <c r="A1115" s="47" t="s">
        <v>3</v>
      </c>
      <c r="B1115" s="18">
        <v>1113</v>
      </c>
      <c r="C1115" s="54">
        <v>91</v>
      </c>
      <c r="D1115" s="62">
        <f t="shared" si="459"/>
        <v>17.388888888888889</v>
      </c>
      <c r="E1115" s="64">
        <v>62.6</v>
      </c>
      <c r="F1115" s="85">
        <f t="shared" si="479"/>
        <v>0.55555555555555558</v>
      </c>
      <c r="G1115" s="86">
        <f t="shared" si="480"/>
        <v>2</v>
      </c>
      <c r="H1115" s="93">
        <f>SUM($D$2:$D1115)</f>
        <v>8939.5000000000073</v>
      </c>
      <c r="I1115" s="94">
        <f t="shared" si="481"/>
        <v>18.138888888888687</v>
      </c>
      <c r="J1115" s="100">
        <f>'Vehicle data and specs'!$C$6*$F1115</f>
        <v>470</v>
      </c>
      <c r="K1115" s="8">
        <f>'Vehicle data and specs'!$C$6*9.81*'Vehicle data and specs'!$C$17</f>
        <v>82.99260000000001</v>
      </c>
      <c r="L1115" s="10">
        <f>(1/2)*'Vehicle data and specs'!$C$20*'Vehicle data and specs'!$C$11*'Vehicle data and specs'!$C$13*$D1115^2</f>
        <v>132.42067573302472</v>
      </c>
      <c r="M1115" s="101">
        <f t="shared" si="460"/>
        <v>685.41327573302476</v>
      </c>
      <c r="N1115" s="111">
        <f t="shared" si="461"/>
        <v>0</v>
      </c>
      <c r="O1115" s="120">
        <f t="shared" si="462"/>
        <v>12432.635251490561</v>
      </c>
      <c r="P1115" s="11">
        <f>SUM($O$2:$O1115)</f>
        <v>2541110.1818098566</v>
      </c>
      <c r="Q1115" s="121">
        <f t="shared" si="463"/>
        <v>2541.1101818098564</v>
      </c>
      <c r="R1115" s="133">
        <f t="shared" si="464"/>
        <v>0</v>
      </c>
      <c r="S1115" s="35">
        <f t="shared" si="482"/>
        <v>0</v>
      </c>
      <c r="T1115" s="35">
        <f t="shared" si="483"/>
        <v>0</v>
      </c>
      <c r="U1115" s="134">
        <f>SUM($R$2:$R1115)</f>
        <v>-859675.3831812049</v>
      </c>
      <c r="V1115" s="134">
        <f t="shared" si="465"/>
        <v>859675.3831812049</v>
      </c>
      <c r="W1115" s="35">
        <f t="shared" si="466"/>
        <v>-859.67538318120489</v>
      </c>
      <c r="X1115" s="135">
        <f t="shared" si="467"/>
        <v>859.67538318120489</v>
      </c>
      <c r="Y1115" s="150">
        <f t="shared" si="468"/>
        <v>1681.4347986286516</v>
      </c>
      <c r="Z1115" s="11">
        <f t="shared" si="469"/>
        <v>12432.635251490561</v>
      </c>
      <c r="AA1115" s="12">
        <f>1/2*'Vehicle data and specs'!$C$6*$D1115^2</f>
        <v>127903.97222222223</v>
      </c>
      <c r="AB1115" s="113">
        <f t="shared" si="470"/>
        <v>127.90397222222224</v>
      </c>
      <c r="AC1115" s="183">
        <f t="shared" si="484"/>
        <v>0.70586393939162673</v>
      </c>
      <c r="AD1115" s="42">
        <f t="shared" si="471"/>
        <v>-0.23879871755033469</v>
      </c>
      <c r="AE1115" s="42">
        <f t="shared" si="472"/>
        <v>0.23879871755033469</v>
      </c>
      <c r="AF1115" s="153">
        <f t="shared" si="485"/>
        <v>0.46706522184129207</v>
      </c>
      <c r="AG1115" s="156">
        <f t="shared" si="473"/>
        <v>687.74030654496391</v>
      </c>
      <c r="AH1115" s="157">
        <f t="shared" si="474"/>
        <v>0.19103897404026776</v>
      </c>
      <c r="AI1115" s="160">
        <f t="shared" si="475"/>
        <v>11.91857529469093</v>
      </c>
      <c r="AJ1115" s="13">
        <f t="shared" si="476"/>
        <v>0</v>
      </c>
      <c r="AK1115" s="13">
        <f t="shared" si="477"/>
        <v>0</v>
      </c>
      <c r="AL1115" s="161">
        <f t="shared" si="478"/>
        <v>11.91857529469093</v>
      </c>
    </row>
    <row r="1116" spans="1:38" x14ac:dyDescent="0.45">
      <c r="A1116" s="47" t="s">
        <v>3</v>
      </c>
      <c r="B1116" s="18">
        <v>1114</v>
      </c>
      <c r="C1116" s="54">
        <v>92</v>
      </c>
      <c r="D1116" s="62">
        <f t="shared" si="459"/>
        <v>18.138888888888889</v>
      </c>
      <c r="E1116" s="64">
        <v>65.3</v>
      </c>
      <c r="F1116" s="85">
        <f t="shared" si="479"/>
        <v>0.74999999999999978</v>
      </c>
      <c r="G1116" s="86">
        <f t="shared" si="480"/>
        <v>2.6999999999999993</v>
      </c>
      <c r="H1116" s="93">
        <f>SUM($D$2:$D1116)</f>
        <v>8957.638888888896</v>
      </c>
      <c r="I1116" s="94">
        <f t="shared" si="481"/>
        <v>18.888888888888687</v>
      </c>
      <c r="J1116" s="100">
        <f>'Vehicle data and specs'!$C$6*$F1116</f>
        <v>634.49999999999977</v>
      </c>
      <c r="K1116" s="8">
        <f>'Vehicle data and specs'!$C$6*9.81*'Vehicle data and specs'!$C$17</f>
        <v>82.99260000000001</v>
      </c>
      <c r="L1116" s="10">
        <f>(1/2)*'Vehicle data and specs'!$C$20*'Vehicle data and specs'!$C$11*'Vehicle data and specs'!$C$13*$D1116^2</f>
        <v>144.08988536844137</v>
      </c>
      <c r="M1116" s="101">
        <f t="shared" si="460"/>
        <v>861.58248536844121</v>
      </c>
      <c r="N1116" s="111">
        <f t="shared" si="461"/>
        <v>0</v>
      </c>
      <c r="O1116" s="120">
        <f t="shared" si="462"/>
        <v>16274.335834737049</v>
      </c>
      <c r="P1116" s="11">
        <f>SUM($O$2:$O1116)</f>
        <v>2557384.5176445935</v>
      </c>
      <c r="Q1116" s="121">
        <f t="shared" si="463"/>
        <v>2557.3845176445934</v>
      </c>
      <c r="R1116" s="133">
        <f t="shared" si="464"/>
        <v>0</v>
      </c>
      <c r="S1116" s="35">
        <f t="shared" si="482"/>
        <v>0</v>
      </c>
      <c r="T1116" s="35">
        <f t="shared" si="483"/>
        <v>0</v>
      </c>
      <c r="U1116" s="134">
        <f>SUM($R$2:$R1116)</f>
        <v>-859675.3831812049</v>
      </c>
      <c r="V1116" s="134">
        <f t="shared" si="465"/>
        <v>859675.3831812049</v>
      </c>
      <c r="W1116" s="35">
        <f t="shared" si="466"/>
        <v>-859.67538318120489</v>
      </c>
      <c r="X1116" s="135">
        <f t="shared" si="467"/>
        <v>859.67538318120489</v>
      </c>
      <c r="Y1116" s="150">
        <f t="shared" si="468"/>
        <v>1697.7091344633886</v>
      </c>
      <c r="Z1116" s="11">
        <f t="shared" si="469"/>
        <v>16274.335834737049</v>
      </c>
      <c r="AA1116" s="12">
        <f>1/2*'Vehicle data and specs'!$C$6*$D1116^2</f>
        <v>139175.15972222222</v>
      </c>
      <c r="AB1116" s="113">
        <f t="shared" si="470"/>
        <v>139.17515972222222</v>
      </c>
      <c r="AC1116" s="183">
        <f t="shared" si="484"/>
        <v>0.71038458823460926</v>
      </c>
      <c r="AD1116" s="42">
        <f t="shared" si="471"/>
        <v>-0.23879871755033469</v>
      </c>
      <c r="AE1116" s="42">
        <f t="shared" si="472"/>
        <v>0.23879871755033469</v>
      </c>
      <c r="AF1116" s="153">
        <f t="shared" si="485"/>
        <v>0.4715858706842746</v>
      </c>
      <c r="AG1116" s="156">
        <f t="shared" si="473"/>
        <v>687.74030654496391</v>
      </c>
      <c r="AH1116" s="157">
        <f t="shared" si="474"/>
        <v>0.19103897404026776</v>
      </c>
      <c r="AI1116" s="160">
        <f t="shared" si="475"/>
        <v>15.628148970710892</v>
      </c>
      <c r="AJ1116" s="13">
        <f t="shared" si="476"/>
        <v>0</v>
      </c>
      <c r="AK1116" s="13">
        <f t="shared" si="477"/>
        <v>0</v>
      </c>
      <c r="AL1116" s="161">
        <f t="shared" si="478"/>
        <v>15.628148970710892</v>
      </c>
    </row>
    <row r="1117" spans="1:38" x14ac:dyDescent="0.45">
      <c r="A1117" s="47" t="s">
        <v>3</v>
      </c>
      <c r="B1117" s="18">
        <v>1115</v>
      </c>
      <c r="C1117" s="54">
        <v>93</v>
      </c>
      <c r="D1117" s="62">
        <f t="shared" si="459"/>
        <v>18.888888888888889</v>
      </c>
      <c r="E1117" s="64">
        <v>68</v>
      </c>
      <c r="F1117" s="85">
        <f t="shared" si="479"/>
        <v>0.56944444444444564</v>
      </c>
      <c r="G1117" s="86">
        <f t="shared" si="480"/>
        <v>2.0500000000000043</v>
      </c>
      <c r="H1117" s="93">
        <f>SUM($D$2:$D1117)</f>
        <v>8976.5277777777846</v>
      </c>
      <c r="I1117" s="94">
        <f t="shared" si="481"/>
        <v>19.277777777777374</v>
      </c>
      <c r="J1117" s="100">
        <f>'Vehicle data and specs'!$C$6*$F1117</f>
        <v>481.75000000000102</v>
      </c>
      <c r="K1117" s="8">
        <f>'Vehicle data and specs'!$C$6*9.81*'Vehicle data and specs'!$C$17</f>
        <v>82.99260000000001</v>
      </c>
      <c r="L1117" s="10">
        <f>(1/2)*'Vehicle data and specs'!$C$20*'Vehicle data and specs'!$C$11*'Vehicle data and specs'!$C$13*$D1117^2</f>
        <v>156.25177469135804</v>
      </c>
      <c r="M1117" s="101">
        <f t="shared" si="460"/>
        <v>720.9943746913591</v>
      </c>
      <c r="N1117" s="111">
        <f t="shared" si="461"/>
        <v>0</v>
      </c>
      <c r="O1117" s="120">
        <f t="shared" si="462"/>
        <v>13899.169334327577</v>
      </c>
      <c r="P1117" s="11">
        <f>SUM($O$2:$O1117)</f>
        <v>2571283.6869789213</v>
      </c>
      <c r="Q1117" s="121">
        <f t="shared" si="463"/>
        <v>2571.2836869789212</v>
      </c>
      <c r="R1117" s="133">
        <f t="shared" si="464"/>
        <v>0</v>
      </c>
      <c r="S1117" s="35">
        <f t="shared" si="482"/>
        <v>0</v>
      </c>
      <c r="T1117" s="35">
        <f t="shared" si="483"/>
        <v>0</v>
      </c>
      <c r="U1117" s="134">
        <f>SUM($R$2:$R1117)</f>
        <v>-859675.3831812049</v>
      </c>
      <c r="V1117" s="134">
        <f t="shared" si="465"/>
        <v>859675.3831812049</v>
      </c>
      <c r="W1117" s="35">
        <f t="shared" si="466"/>
        <v>-859.67538318120489</v>
      </c>
      <c r="X1117" s="135">
        <f t="shared" si="467"/>
        <v>859.67538318120489</v>
      </c>
      <c r="Y1117" s="150">
        <f t="shared" si="468"/>
        <v>1711.6083037977164</v>
      </c>
      <c r="Z1117" s="11">
        <f t="shared" si="469"/>
        <v>13899.169334327577</v>
      </c>
      <c r="AA1117" s="12">
        <f>1/2*'Vehicle data and specs'!$C$6*$D1117^2</f>
        <v>150922.22222222222</v>
      </c>
      <c r="AB1117" s="113">
        <f t="shared" si="470"/>
        <v>150.92222222222222</v>
      </c>
      <c r="AC1117" s="183">
        <f t="shared" si="484"/>
        <v>0.71424546860525584</v>
      </c>
      <c r="AD1117" s="42">
        <f t="shared" si="471"/>
        <v>-0.23879871755033469</v>
      </c>
      <c r="AE1117" s="42">
        <f t="shared" si="472"/>
        <v>0.23879871755033469</v>
      </c>
      <c r="AF1117" s="153">
        <f t="shared" si="485"/>
        <v>0.47544675105492118</v>
      </c>
      <c r="AG1117" s="156">
        <f t="shared" si="473"/>
        <v>687.74030654496391</v>
      </c>
      <c r="AH1117" s="157">
        <f t="shared" si="474"/>
        <v>0.19103897404026776</v>
      </c>
      <c r="AI1117" s="160">
        <f t="shared" si="475"/>
        <v>13.618782633059006</v>
      </c>
      <c r="AJ1117" s="13">
        <f t="shared" si="476"/>
        <v>0</v>
      </c>
      <c r="AK1117" s="13">
        <f t="shared" si="477"/>
        <v>0</v>
      </c>
      <c r="AL1117" s="161">
        <f t="shared" si="478"/>
        <v>13.618782633059006</v>
      </c>
    </row>
    <row r="1118" spans="1:38" x14ac:dyDescent="0.45">
      <c r="A1118" s="47" t="s">
        <v>3</v>
      </c>
      <c r="B1118" s="18">
        <v>1116</v>
      </c>
      <c r="C1118" s="54">
        <v>94</v>
      </c>
      <c r="D1118" s="62">
        <f t="shared" si="459"/>
        <v>19.277777777777779</v>
      </c>
      <c r="E1118" s="64">
        <v>69.400000000000006</v>
      </c>
      <c r="F1118" s="85">
        <f t="shared" si="479"/>
        <v>0.23611111111111149</v>
      </c>
      <c r="G1118" s="86">
        <f t="shared" si="480"/>
        <v>0.85000000000000142</v>
      </c>
      <c r="H1118" s="93">
        <f>SUM($D$2:$D1118)</f>
        <v>8995.805555555562</v>
      </c>
      <c r="I1118" s="94">
        <f t="shared" si="481"/>
        <v>19.361111111111313</v>
      </c>
      <c r="J1118" s="100">
        <f>'Vehicle data and specs'!$C$6*$F1118</f>
        <v>199.75000000000031</v>
      </c>
      <c r="K1118" s="8">
        <f>'Vehicle data and specs'!$C$6*9.81*'Vehicle data and specs'!$C$17</f>
        <v>82.99260000000001</v>
      </c>
      <c r="L1118" s="10">
        <f>(1/2)*'Vehicle data and specs'!$C$20*'Vehicle data and specs'!$C$11*'Vehicle data and specs'!$C$13*$D1118^2</f>
        <v>162.75190258487658</v>
      </c>
      <c r="M1118" s="101">
        <f t="shared" si="460"/>
        <v>445.4945025848769</v>
      </c>
      <c r="N1118" s="111">
        <f t="shared" si="461"/>
        <v>0</v>
      </c>
      <c r="O1118" s="120">
        <f t="shared" si="462"/>
        <v>8625.2685639350675</v>
      </c>
      <c r="P1118" s="11">
        <f>SUM($O$2:$O1118)</f>
        <v>2579908.9555428564</v>
      </c>
      <c r="Q1118" s="121">
        <f t="shared" si="463"/>
        <v>2579.9089555428563</v>
      </c>
      <c r="R1118" s="133">
        <f t="shared" si="464"/>
        <v>0</v>
      </c>
      <c r="S1118" s="35">
        <f t="shared" si="482"/>
        <v>0</v>
      </c>
      <c r="T1118" s="35">
        <f t="shared" si="483"/>
        <v>0</v>
      </c>
      <c r="U1118" s="134">
        <f>SUM($R$2:$R1118)</f>
        <v>-859675.3831812049</v>
      </c>
      <c r="V1118" s="134">
        <f t="shared" si="465"/>
        <v>859675.3831812049</v>
      </c>
      <c r="W1118" s="35">
        <f t="shared" si="466"/>
        <v>-859.67538318120489</v>
      </c>
      <c r="X1118" s="135">
        <f t="shared" si="467"/>
        <v>859.67538318120489</v>
      </c>
      <c r="Y1118" s="150">
        <f t="shared" si="468"/>
        <v>1720.2335723616516</v>
      </c>
      <c r="Z1118" s="11">
        <f t="shared" si="469"/>
        <v>8625.2685639350675</v>
      </c>
      <c r="AA1118" s="12">
        <f>1/2*'Vehicle data and specs'!$C$6*$D1118^2</f>
        <v>157200.63888888891</v>
      </c>
      <c r="AB1118" s="113">
        <f t="shared" si="470"/>
        <v>157.2006388888889</v>
      </c>
      <c r="AC1118" s="183">
        <f t="shared" si="484"/>
        <v>0.7166413765396823</v>
      </c>
      <c r="AD1118" s="42">
        <f t="shared" si="471"/>
        <v>-0.23879871755033469</v>
      </c>
      <c r="AE1118" s="42">
        <f t="shared" si="472"/>
        <v>0.23879871755033469</v>
      </c>
      <c r="AF1118" s="153">
        <f t="shared" si="485"/>
        <v>0.47784265898934764</v>
      </c>
      <c r="AG1118" s="156">
        <f t="shared" si="473"/>
        <v>687.74030654496391</v>
      </c>
      <c r="AH1118" s="157">
        <f t="shared" si="474"/>
        <v>0.19103897404026776</v>
      </c>
      <c r="AI1118" s="160">
        <f t="shared" si="475"/>
        <v>8.5881440220529051</v>
      </c>
      <c r="AJ1118" s="13">
        <f t="shared" si="476"/>
        <v>0</v>
      </c>
      <c r="AK1118" s="13">
        <f t="shared" si="477"/>
        <v>0</v>
      </c>
      <c r="AL1118" s="161">
        <f t="shared" si="478"/>
        <v>8.5881440220529051</v>
      </c>
    </row>
    <row r="1119" spans="1:38" x14ac:dyDescent="0.45">
      <c r="A1119" s="47" t="s">
        <v>3</v>
      </c>
      <c r="B1119" s="18">
        <v>1117</v>
      </c>
      <c r="C1119" s="54">
        <v>95</v>
      </c>
      <c r="D1119" s="62">
        <f t="shared" si="459"/>
        <v>19.361111111111111</v>
      </c>
      <c r="E1119" s="64">
        <v>69.7</v>
      </c>
      <c r="F1119" s="85">
        <f t="shared" si="479"/>
        <v>-1.3888888888890073E-2</v>
      </c>
      <c r="G1119" s="86">
        <f t="shared" si="480"/>
        <v>-5.0000000000004263E-2</v>
      </c>
      <c r="H1119" s="93">
        <f>SUM($D$2:$D1119)</f>
        <v>9015.1666666666733</v>
      </c>
      <c r="I1119" s="94">
        <f t="shared" si="481"/>
        <v>19.25</v>
      </c>
      <c r="J1119" s="100">
        <f>'Vehicle data and specs'!$C$6*$F1119</f>
        <v>-11.750000000001002</v>
      </c>
      <c r="K1119" s="8">
        <f>'Vehicle data and specs'!$C$6*9.81*'Vehicle data and specs'!$C$17</f>
        <v>82.99260000000001</v>
      </c>
      <c r="L1119" s="10">
        <f>(1/2)*'Vehicle data and specs'!$C$20*'Vehicle data and specs'!$C$11*'Vehicle data and specs'!$C$13*$D1119^2</f>
        <v>164.16202078510804</v>
      </c>
      <c r="M1119" s="101">
        <f t="shared" si="460"/>
        <v>235.40462078510706</v>
      </c>
      <c r="N1119" s="111">
        <f t="shared" si="461"/>
        <v>0</v>
      </c>
      <c r="O1119" s="120">
        <f t="shared" si="462"/>
        <v>0</v>
      </c>
      <c r="P1119" s="11">
        <f>SUM($O$2:$O1119)</f>
        <v>2579908.9555428564</v>
      </c>
      <c r="Q1119" s="121">
        <f t="shared" si="463"/>
        <v>2579.9089555428563</v>
      </c>
      <c r="R1119" s="133">
        <f t="shared" si="464"/>
        <v>0</v>
      </c>
      <c r="S1119" s="35">
        <f t="shared" si="482"/>
        <v>0</v>
      </c>
      <c r="T1119" s="35">
        <f t="shared" si="483"/>
        <v>0</v>
      </c>
      <c r="U1119" s="134">
        <f>SUM($R$2:$R1119)</f>
        <v>-859675.3831812049</v>
      </c>
      <c r="V1119" s="134">
        <f t="shared" si="465"/>
        <v>859675.3831812049</v>
      </c>
      <c r="W1119" s="35">
        <f t="shared" si="466"/>
        <v>-859.67538318120489</v>
      </c>
      <c r="X1119" s="135">
        <f t="shared" si="467"/>
        <v>859.67538318120489</v>
      </c>
      <c r="Y1119" s="150">
        <f t="shared" si="468"/>
        <v>1720.2335723616516</v>
      </c>
      <c r="Z1119" s="11">
        <f t="shared" si="469"/>
        <v>0</v>
      </c>
      <c r="AA1119" s="12">
        <f>1/2*'Vehicle data and specs'!$C$6*$D1119^2</f>
        <v>158562.65972222222</v>
      </c>
      <c r="AB1119" s="113">
        <f t="shared" si="470"/>
        <v>158.56265972222221</v>
      </c>
      <c r="AC1119" s="183">
        <f t="shared" si="484"/>
        <v>0.7166413765396823</v>
      </c>
      <c r="AD1119" s="42">
        <f t="shared" si="471"/>
        <v>-0.23879871755033469</v>
      </c>
      <c r="AE1119" s="42">
        <f t="shared" si="472"/>
        <v>0.23879871755033469</v>
      </c>
      <c r="AF1119" s="153">
        <f t="shared" si="485"/>
        <v>0.47784265898934764</v>
      </c>
      <c r="AG1119" s="156">
        <f t="shared" si="473"/>
        <v>687.74030654496391</v>
      </c>
      <c r="AH1119" s="157">
        <f t="shared" si="474"/>
        <v>0.19103897404026776</v>
      </c>
      <c r="AI1119" s="160">
        <f t="shared" si="475"/>
        <v>4.5576950190894339</v>
      </c>
      <c r="AJ1119" s="13">
        <f t="shared" si="476"/>
        <v>0</v>
      </c>
      <c r="AK1119" s="13">
        <f t="shared" si="477"/>
        <v>0</v>
      </c>
      <c r="AL1119" s="161">
        <f t="shared" si="478"/>
        <v>4.5576950190894339</v>
      </c>
    </row>
    <row r="1120" spans="1:38" x14ac:dyDescent="0.45">
      <c r="A1120" s="47" t="s">
        <v>3</v>
      </c>
      <c r="B1120" s="18">
        <v>1118</v>
      </c>
      <c r="C1120" s="54">
        <v>96</v>
      </c>
      <c r="D1120" s="62">
        <f t="shared" si="459"/>
        <v>19.25</v>
      </c>
      <c r="E1120" s="64">
        <v>69.3</v>
      </c>
      <c r="F1120" s="85">
        <f t="shared" si="479"/>
        <v>-0.2222222222222234</v>
      </c>
      <c r="G1120" s="86">
        <f t="shared" si="480"/>
        <v>-0.80000000000000426</v>
      </c>
      <c r="H1120" s="93">
        <f>SUM($D$2:$D1120)</f>
        <v>9034.4166666666733</v>
      </c>
      <c r="I1120" s="94">
        <f t="shared" si="481"/>
        <v>18.91666666666606</v>
      </c>
      <c r="J1120" s="100">
        <f>'Vehicle data and specs'!$C$6*$F1120</f>
        <v>-188.00000000000099</v>
      </c>
      <c r="K1120" s="8">
        <f>'Vehicle data and specs'!$C$6*9.81*'Vehicle data and specs'!$C$17</f>
        <v>82.99260000000001</v>
      </c>
      <c r="L1120" s="10">
        <f>(1/2)*'Vehicle data and specs'!$C$20*'Vehicle data and specs'!$C$11*'Vehicle data and specs'!$C$13*$D1120^2</f>
        <v>162.28321484375002</v>
      </c>
      <c r="M1120" s="101">
        <f t="shared" si="460"/>
        <v>57.275814843749032</v>
      </c>
      <c r="N1120" s="111">
        <f t="shared" si="461"/>
        <v>0</v>
      </c>
      <c r="O1120" s="120">
        <f t="shared" si="462"/>
        <v>0</v>
      </c>
      <c r="P1120" s="11">
        <f>SUM($O$2:$O1120)</f>
        <v>2579908.9555428564</v>
      </c>
      <c r="Q1120" s="121">
        <f t="shared" si="463"/>
        <v>2579.9089555428563</v>
      </c>
      <c r="R1120" s="133">
        <f t="shared" si="464"/>
        <v>0</v>
      </c>
      <c r="S1120" s="35">
        <f t="shared" si="482"/>
        <v>0</v>
      </c>
      <c r="T1120" s="35">
        <f t="shared" si="483"/>
        <v>0</v>
      </c>
      <c r="U1120" s="134">
        <f>SUM($R$2:$R1120)</f>
        <v>-859675.3831812049</v>
      </c>
      <c r="V1120" s="134">
        <f t="shared" si="465"/>
        <v>859675.3831812049</v>
      </c>
      <c r="W1120" s="35">
        <f t="shared" si="466"/>
        <v>-859.67538318120489</v>
      </c>
      <c r="X1120" s="135">
        <f t="shared" si="467"/>
        <v>859.67538318120489</v>
      </c>
      <c r="Y1120" s="150">
        <f t="shared" si="468"/>
        <v>1720.2335723616516</v>
      </c>
      <c r="Z1120" s="11">
        <f t="shared" si="469"/>
        <v>0</v>
      </c>
      <c r="AA1120" s="12">
        <f>1/2*'Vehicle data and specs'!$C$6*$D1120^2</f>
        <v>156747.9375</v>
      </c>
      <c r="AB1120" s="113">
        <f t="shared" si="470"/>
        <v>156.74793750000001</v>
      </c>
      <c r="AC1120" s="183">
        <f t="shared" si="484"/>
        <v>0.7166413765396823</v>
      </c>
      <c r="AD1120" s="42">
        <f t="shared" si="471"/>
        <v>-0.23879871755033469</v>
      </c>
      <c r="AE1120" s="42">
        <f t="shared" si="472"/>
        <v>0.23879871755033469</v>
      </c>
      <c r="AF1120" s="153">
        <f t="shared" si="485"/>
        <v>0.47784265898934764</v>
      </c>
      <c r="AG1120" s="156">
        <f t="shared" si="473"/>
        <v>687.74030654496391</v>
      </c>
      <c r="AH1120" s="157">
        <f t="shared" si="474"/>
        <v>0.19103897404026776</v>
      </c>
      <c r="AI1120" s="160">
        <f t="shared" si="475"/>
        <v>1.1025594357421689</v>
      </c>
      <c r="AJ1120" s="13">
        <f t="shared" si="476"/>
        <v>0</v>
      </c>
      <c r="AK1120" s="13">
        <f t="shared" si="477"/>
        <v>0</v>
      </c>
      <c r="AL1120" s="161">
        <f t="shared" si="478"/>
        <v>1.1025594357421689</v>
      </c>
    </row>
    <row r="1121" spans="1:38" x14ac:dyDescent="0.45">
      <c r="A1121" s="47" t="s">
        <v>3</v>
      </c>
      <c r="B1121" s="18">
        <v>1119</v>
      </c>
      <c r="C1121" s="54">
        <v>97</v>
      </c>
      <c r="D1121" s="62">
        <f t="shared" si="459"/>
        <v>18.916666666666664</v>
      </c>
      <c r="E1121" s="64">
        <v>68.099999999999994</v>
      </c>
      <c r="F1121" s="85">
        <f t="shared" si="479"/>
        <v>-0.33333333333333215</v>
      </c>
      <c r="G1121" s="86">
        <f t="shared" si="480"/>
        <v>-1.1999999999999957</v>
      </c>
      <c r="H1121" s="93">
        <f>SUM($D$2:$D1121)</f>
        <v>9053.3333333333394</v>
      </c>
      <c r="I1121" s="94">
        <f t="shared" si="481"/>
        <v>18.58333333333394</v>
      </c>
      <c r="J1121" s="100">
        <f>'Vehicle data and specs'!$C$6*$F1121</f>
        <v>-281.99999999999898</v>
      </c>
      <c r="K1121" s="8">
        <f>'Vehicle data and specs'!$C$6*9.81*'Vehicle data and specs'!$C$17</f>
        <v>82.99260000000001</v>
      </c>
      <c r="L1121" s="10">
        <f>(1/2)*'Vehicle data and specs'!$C$20*'Vehicle data and specs'!$C$11*'Vehicle data and specs'!$C$13*$D1121^2</f>
        <v>156.71167664930553</v>
      </c>
      <c r="M1121" s="101">
        <f t="shared" si="460"/>
        <v>-42.295723350693436</v>
      </c>
      <c r="N1121" s="111">
        <f t="shared" si="461"/>
        <v>1</v>
      </c>
      <c r="O1121" s="120">
        <f t="shared" si="462"/>
        <v>0</v>
      </c>
      <c r="P1121" s="11">
        <f>SUM($O$2:$O1121)</f>
        <v>2579908.9555428564</v>
      </c>
      <c r="Q1121" s="121">
        <f t="shared" si="463"/>
        <v>2579.9089555428563</v>
      </c>
      <c r="R1121" s="133">
        <f t="shared" si="464"/>
        <v>-785.99552560041195</v>
      </c>
      <c r="S1121" s="35">
        <f t="shared" si="482"/>
        <v>785.99552560041195</v>
      </c>
      <c r="T1121" s="35">
        <f t="shared" si="483"/>
        <v>0.78599552560041197</v>
      </c>
      <c r="U1121" s="134">
        <f>SUM($R$2:$R1121)</f>
        <v>-860461.37870680529</v>
      </c>
      <c r="V1121" s="134">
        <f t="shared" si="465"/>
        <v>860461.37870680529</v>
      </c>
      <c r="W1121" s="35">
        <f t="shared" si="466"/>
        <v>-860.46137870680525</v>
      </c>
      <c r="X1121" s="135">
        <f t="shared" si="467"/>
        <v>860.46137870680525</v>
      </c>
      <c r="Y1121" s="150">
        <f t="shared" si="468"/>
        <v>1719.4475768360512</v>
      </c>
      <c r="Z1121" s="11">
        <f t="shared" si="469"/>
        <v>-785.99552560041195</v>
      </c>
      <c r="AA1121" s="12">
        <f>1/2*'Vehicle data and specs'!$C$6*$D1121^2</f>
        <v>151366.43749999997</v>
      </c>
      <c r="AB1121" s="113">
        <f t="shared" si="470"/>
        <v>151.36643749999996</v>
      </c>
      <c r="AC1121" s="183">
        <f t="shared" si="484"/>
        <v>0.7166413765396823</v>
      </c>
      <c r="AD1121" s="42">
        <f t="shared" si="471"/>
        <v>-0.23901704964077924</v>
      </c>
      <c r="AE1121" s="42">
        <f t="shared" si="472"/>
        <v>0.23901704964077924</v>
      </c>
      <c r="AF1121" s="153">
        <f t="shared" si="485"/>
        <v>0.47762432689890305</v>
      </c>
      <c r="AG1121" s="156">
        <f t="shared" si="473"/>
        <v>688.3691029654442</v>
      </c>
      <c r="AH1121" s="157">
        <f t="shared" si="474"/>
        <v>0.1912136397126234</v>
      </c>
      <c r="AI1121" s="160">
        <f t="shared" si="475"/>
        <v>0</v>
      </c>
      <c r="AJ1121" s="13">
        <f t="shared" si="476"/>
        <v>-0.80009410005061743</v>
      </c>
      <c r="AK1121" s="13">
        <f t="shared" si="477"/>
        <v>0.80009410005061743</v>
      </c>
      <c r="AL1121" s="161">
        <f t="shared" si="478"/>
        <v>-0.80009410005061743</v>
      </c>
    </row>
    <row r="1122" spans="1:38" x14ac:dyDescent="0.45">
      <c r="A1122" s="47" t="s">
        <v>3</v>
      </c>
      <c r="B1122" s="18">
        <v>1120</v>
      </c>
      <c r="C1122" s="54">
        <v>98</v>
      </c>
      <c r="D1122" s="62">
        <f t="shared" si="459"/>
        <v>18.583333333333336</v>
      </c>
      <c r="E1122" s="64">
        <v>66.900000000000006</v>
      </c>
      <c r="F1122" s="85">
        <f t="shared" si="479"/>
        <v>-0.26388888888888767</v>
      </c>
      <c r="G1122" s="86">
        <f t="shared" si="480"/>
        <v>-0.94999999999999574</v>
      </c>
      <c r="H1122" s="93">
        <f>SUM($D$2:$D1122)</f>
        <v>9071.9166666666733</v>
      </c>
      <c r="I1122" s="94">
        <f t="shared" si="481"/>
        <v>18.388888888888687</v>
      </c>
      <c r="J1122" s="100">
        <f>'Vehicle data and specs'!$C$6*$F1122</f>
        <v>-223.24999999999898</v>
      </c>
      <c r="K1122" s="8">
        <f>'Vehicle data and specs'!$C$6*9.81*'Vehicle data and specs'!$C$17</f>
        <v>82.99260000000001</v>
      </c>
      <c r="L1122" s="10">
        <f>(1/2)*'Vehicle data and specs'!$C$20*'Vehicle data and specs'!$C$11*'Vehicle data and specs'!$C$13*$D1122^2</f>
        <v>151.23745789930561</v>
      </c>
      <c r="M1122" s="101">
        <f t="shared" si="460"/>
        <v>10.980057899306644</v>
      </c>
      <c r="N1122" s="111">
        <f t="shared" si="461"/>
        <v>0</v>
      </c>
      <c r="O1122" s="120">
        <f t="shared" si="462"/>
        <v>0</v>
      </c>
      <c r="P1122" s="11">
        <f>SUM($O$2:$O1122)</f>
        <v>2579908.9555428564</v>
      </c>
      <c r="Q1122" s="121">
        <f t="shared" si="463"/>
        <v>2579.9089555428563</v>
      </c>
      <c r="R1122" s="133">
        <f t="shared" si="464"/>
        <v>0</v>
      </c>
      <c r="S1122" s="35">
        <f t="shared" si="482"/>
        <v>0</v>
      </c>
      <c r="T1122" s="35">
        <f t="shared" si="483"/>
        <v>0</v>
      </c>
      <c r="U1122" s="134">
        <f>SUM($R$2:$R1122)</f>
        <v>-860461.37870680529</v>
      </c>
      <c r="V1122" s="134">
        <f t="shared" si="465"/>
        <v>860461.37870680529</v>
      </c>
      <c r="W1122" s="35">
        <f t="shared" si="466"/>
        <v>-860.46137870680525</v>
      </c>
      <c r="X1122" s="135">
        <f t="shared" si="467"/>
        <v>860.46137870680525</v>
      </c>
      <c r="Y1122" s="150">
        <f t="shared" si="468"/>
        <v>1719.4475768360512</v>
      </c>
      <c r="Z1122" s="11">
        <f t="shared" si="469"/>
        <v>0</v>
      </c>
      <c r="AA1122" s="12">
        <f>1/2*'Vehicle data and specs'!$C$6*$D1122^2</f>
        <v>146078.93750000006</v>
      </c>
      <c r="AB1122" s="113">
        <f t="shared" si="470"/>
        <v>146.07893750000005</v>
      </c>
      <c r="AC1122" s="183">
        <f t="shared" si="484"/>
        <v>0.7166413765396823</v>
      </c>
      <c r="AD1122" s="42">
        <f t="shared" si="471"/>
        <v>-0.23901704964077924</v>
      </c>
      <c r="AE1122" s="42">
        <f t="shared" si="472"/>
        <v>0.23901704964077924</v>
      </c>
      <c r="AF1122" s="153">
        <f t="shared" si="485"/>
        <v>0.47762432689890305</v>
      </c>
      <c r="AG1122" s="156">
        <f t="shared" si="473"/>
        <v>688.3691029654442</v>
      </c>
      <c r="AH1122" s="157">
        <f t="shared" si="474"/>
        <v>0.1912136397126234</v>
      </c>
      <c r="AI1122" s="160">
        <f t="shared" si="475"/>
        <v>0.20404607596211516</v>
      </c>
      <c r="AJ1122" s="13">
        <f t="shared" si="476"/>
        <v>0</v>
      </c>
      <c r="AK1122" s="13">
        <f t="shared" si="477"/>
        <v>0</v>
      </c>
      <c r="AL1122" s="161">
        <f t="shared" si="478"/>
        <v>0.20404607596211516</v>
      </c>
    </row>
    <row r="1123" spans="1:38" x14ac:dyDescent="0.45">
      <c r="A1123" s="47" t="s">
        <v>3</v>
      </c>
      <c r="B1123" s="18">
        <v>1121</v>
      </c>
      <c r="C1123" s="54">
        <v>99</v>
      </c>
      <c r="D1123" s="62">
        <f t="shared" si="459"/>
        <v>18.388888888888889</v>
      </c>
      <c r="E1123" s="64">
        <v>66.2</v>
      </c>
      <c r="F1123" s="85">
        <f t="shared" si="479"/>
        <v>-0.16666666666666705</v>
      </c>
      <c r="G1123" s="86">
        <f t="shared" si="480"/>
        <v>-0.60000000000000142</v>
      </c>
      <c r="H1123" s="93">
        <f>SUM($D$2:$D1123)</f>
        <v>9090.305555555562</v>
      </c>
      <c r="I1123" s="94">
        <f t="shared" si="481"/>
        <v>18.25</v>
      </c>
      <c r="J1123" s="100">
        <f>'Vehicle data and specs'!$C$6*$F1123</f>
        <v>-141.00000000000031</v>
      </c>
      <c r="K1123" s="8">
        <f>'Vehicle data and specs'!$C$6*9.81*'Vehicle data and specs'!$C$17</f>
        <v>82.99260000000001</v>
      </c>
      <c r="L1123" s="10">
        <f>(1/2)*'Vehicle data and specs'!$C$20*'Vehicle data and specs'!$C$11*'Vehicle data and specs'!$C$13*$D1123^2</f>
        <v>148.08910628858027</v>
      </c>
      <c r="M1123" s="101">
        <f t="shared" si="460"/>
        <v>90.081706288579966</v>
      </c>
      <c r="N1123" s="111">
        <f t="shared" si="461"/>
        <v>0</v>
      </c>
      <c r="O1123" s="120">
        <f t="shared" si="462"/>
        <v>0</v>
      </c>
      <c r="P1123" s="11">
        <f>SUM($O$2:$O1123)</f>
        <v>2579908.9555428564</v>
      </c>
      <c r="Q1123" s="121">
        <f t="shared" si="463"/>
        <v>2579.9089555428563</v>
      </c>
      <c r="R1123" s="133">
        <f t="shared" si="464"/>
        <v>0</v>
      </c>
      <c r="S1123" s="35">
        <f t="shared" si="482"/>
        <v>0</v>
      </c>
      <c r="T1123" s="35">
        <f t="shared" si="483"/>
        <v>0</v>
      </c>
      <c r="U1123" s="134">
        <f>SUM($R$2:$R1123)</f>
        <v>-860461.37870680529</v>
      </c>
      <c r="V1123" s="134">
        <f t="shared" si="465"/>
        <v>860461.37870680529</v>
      </c>
      <c r="W1123" s="35">
        <f t="shared" si="466"/>
        <v>-860.46137870680525</v>
      </c>
      <c r="X1123" s="135">
        <f t="shared" si="467"/>
        <v>860.46137870680525</v>
      </c>
      <c r="Y1123" s="150">
        <f t="shared" si="468"/>
        <v>1719.4475768360512</v>
      </c>
      <c r="Z1123" s="11">
        <f t="shared" si="469"/>
        <v>0</v>
      </c>
      <c r="AA1123" s="12">
        <f>1/2*'Vehicle data and specs'!$C$6*$D1123^2</f>
        <v>143037.97222222225</v>
      </c>
      <c r="AB1123" s="113">
        <f t="shared" si="470"/>
        <v>143.03797222222224</v>
      </c>
      <c r="AC1123" s="183">
        <f t="shared" si="484"/>
        <v>0.7166413765396823</v>
      </c>
      <c r="AD1123" s="42">
        <f t="shared" si="471"/>
        <v>-0.23901704964077924</v>
      </c>
      <c r="AE1123" s="42">
        <f t="shared" si="472"/>
        <v>0.23901704964077924</v>
      </c>
      <c r="AF1123" s="153">
        <f t="shared" si="485"/>
        <v>0.47762432689890305</v>
      </c>
      <c r="AG1123" s="156">
        <f t="shared" si="473"/>
        <v>688.3691029654442</v>
      </c>
      <c r="AH1123" s="157">
        <f t="shared" si="474"/>
        <v>0.1912136397126234</v>
      </c>
      <c r="AI1123" s="160">
        <f t="shared" si="475"/>
        <v>1.6565024878622205</v>
      </c>
      <c r="AJ1123" s="13">
        <f t="shared" si="476"/>
        <v>0</v>
      </c>
      <c r="AK1123" s="13">
        <f t="shared" si="477"/>
        <v>0</v>
      </c>
      <c r="AL1123" s="161">
        <f t="shared" si="478"/>
        <v>1.6565024878622205</v>
      </c>
    </row>
    <row r="1124" spans="1:38" x14ac:dyDescent="0.45">
      <c r="A1124" s="47" t="s">
        <v>3</v>
      </c>
      <c r="B1124" s="18">
        <v>1122</v>
      </c>
      <c r="C1124" s="54">
        <v>100</v>
      </c>
      <c r="D1124" s="62">
        <f t="shared" si="459"/>
        <v>18.25</v>
      </c>
      <c r="E1124" s="64">
        <v>65.7</v>
      </c>
      <c r="F1124" s="85">
        <f t="shared" si="479"/>
        <v>-0.18055555555555516</v>
      </c>
      <c r="G1124" s="86">
        <f t="shared" si="480"/>
        <v>-0.64999999999999858</v>
      </c>
      <c r="H1124" s="93">
        <f>SUM($D$2:$D1124)</f>
        <v>9108.555555555562</v>
      </c>
      <c r="I1124" s="94">
        <f t="shared" si="481"/>
        <v>18.027777777777374</v>
      </c>
      <c r="J1124" s="100">
        <f>'Vehicle data and specs'!$C$6*$F1124</f>
        <v>-152.74999999999966</v>
      </c>
      <c r="K1124" s="8">
        <f>'Vehicle data and specs'!$C$6*9.81*'Vehicle data and specs'!$C$17</f>
        <v>82.99260000000001</v>
      </c>
      <c r="L1124" s="10">
        <f>(1/2)*'Vehicle data and specs'!$C$20*'Vehicle data and specs'!$C$11*'Vehicle data and specs'!$C$13*$D1124^2</f>
        <v>145.86055859375</v>
      </c>
      <c r="M1124" s="101">
        <f t="shared" si="460"/>
        <v>76.103158593750351</v>
      </c>
      <c r="N1124" s="111">
        <f t="shared" si="461"/>
        <v>0</v>
      </c>
      <c r="O1124" s="120">
        <f t="shared" si="462"/>
        <v>0</v>
      </c>
      <c r="P1124" s="11">
        <f>SUM($O$2:$O1124)</f>
        <v>2579908.9555428564</v>
      </c>
      <c r="Q1124" s="121">
        <f t="shared" si="463"/>
        <v>2579.9089555428563</v>
      </c>
      <c r="R1124" s="133">
        <f t="shared" si="464"/>
        <v>0</v>
      </c>
      <c r="S1124" s="35">
        <f t="shared" si="482"/>
        <v>0</v>
      </c>
      <c r="T1124" s="35">
        <f t="shared" si="483"/>
        <v>0</v>
      </c>
      <c r="U1124" s="134">
        <f>SUM($R$2:$R1124)</f>
        <v>-860461.37870680529</v>
      </c>
      <c r="V1124" s="134">
        <f t="shared" si="465"/>
        <v>860461.37870680529</v>
      </c>
      <c r="W1124" s="35">
        <f t="shared" si="466"/>
        <v>-860.46137870680525</v>
      </c>
      <c r="X1124" s="135">
        <f t="shared" si="467"/>
        <v>860.46137870680525</v>
      </c>
      <c r="Y1124" s="150">
        <f t="shared" si="468"/>
        <v>1719.4475768360512</v>
      </c>
      <c r="Z1124" s="11">
        <f t="shared" si="469"/>
        <v>0</v>
      </c>
      <c r="AA1124" s="12">
        <f>1/2*'Vehicle data and specs'!$C$6*$D1124^2</f>
        <v>140885.4375</v>
      </c>
      <c r="AB1124" s="113">
        <f t="shared" si="470"/>
        <v>140.88543749999999</v>
      </c>
      <c r="AC1124" s="183">
        <f t="shared" si="484"/>
        <v>0.7166413765396823</v>
      </c>
      <c r="AD1124" s="42">
        <f t="shared" si="471"/>
        <v>-0.23901704964077924</v>
      </c>
      <c r="AE1124" s="42">
        <f t="shared" si="472"/>
        <v>0.23901704964077924</v>
      </c>
      <c r="AF1124" s="153">
        <f t="shared" si="485"/>
        <v>0.47762432689890305</v>
      </c>
      <c r="AG1124" s="156">
        <f t="shared" si="473"/>
        <v>688.3691029654442</v>
      </c>
      <c r="AH1124" s="157">
        <f t="shared" si="474"/>
        <v>0.1912136397126234</v>
      </c>
      <c r="AI1124" s="160">
        <f t="shared" si="475"/>
        <v>1.3888826443359439</v>
      </c>
      <c r="AJ1124" s="13">
        <f t="shared" si="476"/>
        <v>0</v>
      </c>
      <c r="AK1124" s="13">
        <f t="shared" si="477"/>
        <v>0</v>
      </c>
      <c r="AL1124" s="161">
        <f t="shared" si="478"/>
        <v>1.3888826443359439</v>
      </c>
    </row>
    <row r="1125" spans="1:38" x14ac:dyDescent="0.45">
      <c r="A1125" s="47" t="s">
        <v>3</v>
      </c>
      <c r="B1125" s="18">
        <v>1123</v>
      </c>
      <c r="C1125" s="54">
        <v>101</v>
      </c>
      <c r="D1125" s="62">
        <f t="shared" si="459"/>
        <v>18.027777777777779</v>
      </c>
      <c r="E1125" s="64">
        <v>64.900000000000006</v>
      </c>
      <c r="F1125" s="85">
        <f t="shared" si="479"/>
        <v>-0.34722222222222221</v>
      </c>
      <c r="G1125" s="86">
        <f t="shared" si="480"/>
        <v>-1.25</v>
      </c>
      <c r="H1125" s="93">
        <f>SUM($D$2:$D1125)</f>
        <v>9126.5833333333394</v>
      </c>
      <c r="I1125" s="94">
        <f t="shared" si="481"/>
        <v>17.555555555554747</v>
      </c>
      <c r="J1125" s="100">
        <f>'Vehicle data and specs'!$C$6*$F1125</f>
        <v>-293.75</v>
      </c>
      <c r="K1125" s="8">
        <f>'Vehicle data and specs'!$C$6*9.81*'Vehicle data and specs'!$C$17</f>
        <v>82.99260000000001</v>
      </c>
      <c r="L1125" s="10">
        <f>(1/2)*'Vehicle data and specs'!$C$20*'Vehicle data and specs'!$C$11*'Vehicle data and specs'!$C$13*$D1125^2</f>
        <v>142.33002541473766</v>
      </c>
      <c r="M1125" s="101">
        <f t="shared" si="460"/>
        <v>-68.427374585262328</v>
      </c>
      <c r="N1125" s="111">
        <f t="shared" si="461"/>
        <v>1</v>
      </c>
      <c r="O1125" s="120">
        <f t="shared" si="462"/>
        <v>0</v>
      </c>
      <c r="P1125" s="11">
        <f>SUM($O$2:$O1125)</f>
        <v>2579908.9555428564</v>
      </c>
      <c r="Q1125" s="121">
        <f t="shared" si="463"/>
        <v>2579.9089555428563</v>
      </c>
      <c r="R1125" s="133">
        <f t="shared" si="464"/>
        <v>-1201.2805760523277</v>
      </c>
      <c r="S1125" s="35">
        <f t="shared" si="482"/>
        <v>1201.2805760523277</v>
      </c>
      <c r="T1125" s="35">
        <f t="shared" si="483"/>
        <v>1.2012805760523277</v>
      </c>
      <c r="U1125" s="134">
        <f>SUM($R$2:$R1125)</f>
        <v>-861662.65928285767</v>
      </c>
      <c r="V1125" s="134">
        <f t="shared" si="465"/>
        <v>861662.65928285767</v>
      </c>
      <c r="W1125" s="35">
        <f t="shared" si="466"/>
        <v>-861.6626592828577</v>
      </c>
      <c r="X1125" s="135">
        <f t="shared" si="467"/>
        <v>861.6626592828577</v>
      </c>
      <c r="Y1125" s="150">
        <f t="shared" si="468"/>
        <v>1718.2462962599986</v>
      </c>
      <c r="Z1125" s="11">
        <f t="shared" si="469"/>
        <v>-1201.2805760523277</v>
      </c>
      <c r="AA1125" s="12">
        <f>1/2*'Vehicle data and specs'!$C$6*$D1125^2</f>
        <v>137475.32638888891</v>
      </c>
      <c r="AB1125" s="113">
        <f t="shared" si="470"/>
        <v>137.4753263888889</v>
      </c>
      <c r="AC1125" s="183">
        <f t="shared" si="484"/>
        <v>0.7166413765396823</v>
      </c>
      <c r="AD1125" s="42">
        <f t="shared" si="471"/>
        <v>-0.23935073868968271</v>
      </c>
      <c r="AE1125" s="42">
        <f t="shared" si="472"/>
        <v>0.23935073868968271</v>
      </c>
      <c r="AF1125" s="153">
        <f t="shared" si="485"/>
        <v>0.47729063784999959</v>
      </c>
      <c r="AG1125" s="156">
        <f t="shared" si="473"/>
        <v>689.33012742628625</v>
      </c>
      <c r="AH1125" s="157">
        <f t="shared" si="474"/>
        <v>0.19148059095174619</v>
      </c>
      <c r="AI1125" s="160">
        <f t="shared" si="475"/>
        <v>0</v>
      </c>
      <c r="AJ1125" s="13">
        <f t="shared" si="476"/>
        <v>-1.2335935029398681</v>
      </c>
      <c r="AK1125" s="13">
        <f t="shared" si="477"/>
        <v>1.2335935029398681</v>
      </c>
      <c r="AL1125" s="161">
        <f t="shared" si="478"/>
        <v>-1.2335935029398681</v>
      </c>
    </row>
    <row r="1126" spans="1:38" x14ac:dyDescent="0.45">
      <c r="A1126" s="47" t="s">
        <v>3</v>
      </c>
      <c r="B1126" s="18">
        <v>1124</v>
      </c>
      <c r="C1126" s="54">
        <v>102</v>
      </c>
      <c r="D1126" s="62">
        <f t="shared" si="459"/>
        <v>17.555555555555557</v>
      </c>
      <c r="E1126" s="64">
        <v>63.2</v>
      </c>
      <c r="F1126" s="85">
        <f t="shared" si="479"/>
        <v>-0.63888888888889006</v>
      </c>
      <c r="G1126" s="86">
        <f t="shared" si="480"/>
        <v>-2.3000000000000043</v>
      </c>
      <c r="H1126" s="93">
        <f>SUM($D$2:$D1126)</f>
        <v>9144.1388888888941</v>
      </c>
      <c r="I1126" s="94">
        <f t="shared" si="481"/>
        <v>16.75</v>
      </c>
      <c r="J1126" s="100">
        <f>'Vehicle data and specs'!$C$6*$F1126</f>
        <v>-540.50000000000102</v>
      </c>
      <c r="K1126" s="8">
        <f>'Vehicle data and specs'!$C$6*9.81*'Vehicle data and specs'!$C$17</f>
        <v>82.99260000000001</v>
      </c>
      <c r="L1126" s="10">
        <f>(1/2)*'Vehicle data and specs'!$C$20*'Vehicle data and specs'!$C$11*'Vehicle data and specs'!$C$13*$D1126^2</f>
        <v>134.97125617283953</v>
      </c>
      <c r="M1126" s="101">
        <f t="shared" si="460"/>
        <v>-322.53614382716148</v>
      </c>
      <c r="N1126" s="111">
        <f t="shared" si="461"/>
        <v>1</v>
      </c>
      <c r="O1126" s="120">
        <f t="shared" si="462"/>
        <v>0</v>
      </c>
      <c r="P1126" s="11">
        <f>SUM($O$2:$O1126)</f>
        <v>2579908.9555428564</v>
      </c>
      <c r="Q1126" s="121">
        <f t="shared" si="463"/>
        <v>2579.9089555428563</v>
      </c>
      <c r="R1126" s="133">
        <f t="shared" si="464"/>
        <v>-5402.4804091049546</v>
      </c>
      <c r="S1126" s="35">
        <f t="shared" si="482"/>
        <v>5402.4804091049546</v>
      </c>
      <c r="T1126" s="35">
        <f t="shared" si="483"/>
        <v>5.402480409104955</v>
      </c>
      <c r="U1126" s="134">
        <f>SUM($R$2:$R1126)</f>
        <v>-867065.13969196263</v>
      </c>
      <c r="V1126" s="134">
        <f t="shared" si="465"/>
        <v>867065.13969196263</v>
      </c>
      <c r="W1126" s="35">
        <f t="shared" si="466"/>
        <v>-867.0651396919626</v>
      </c>
      <c r="X1126" s="135">
        <f t="shared" si="467"/>
        <v>867.0651396919626</v>
      </c>
      <c r="Y1126" s="150">
        <f t="shared" si="468"/>
        <v>1712.8438158508939</v>
      </c>
      <c r="Z1126" s="11">
        <f t="shared" si="469"/>
        <v>-5402.4804091049546</v>
      </c>
      <c r="AA1126" s="12">
        <f>1/2*'Vehicle data and specs'!$C$6*$D1126^2</f>
        <v>130367.55555555558</v>
      </c>
      <c r="AB1126" s="113">
        <f t="shared" si="470"/>
        <v>130.36755555555558</v>
      </c>
      <c r="AC1126" s="183">
        <f t="shared" si="484"/>
        <v>0.7166413765396823</v>
      </c>
      <c r="AD1126" s="42">
        <f t="shared" si="471"/>
        <v>-0.24085142769221182</v>
      </c>
      <c r="AE1126" s="42">
        <f t="shared" si="472"/>
        <v>0.24085142769221182</v>
      </c>
      <c r="AF1126" s="153">
        <f t="shared" si="485"/>
        <v>0.4757899488474705</v>
      </c>
      <c r="AG1126" s="156">
        <f t="shared" si="473"/>
        <v>693.65211175357013</v>
      </c>
      <c r="AH1126" s="157">
        <f t="shared" si="474"/>
        <v>0.19268114215376947</v>
      </c>
      <c r="AI1126" s="160">
        <f t="shared" si="475"/>
        <v>0</v>
      </c>
      <c r="AJ1126" s="13">
        <f t="shared" si="476"/>
        <v>-5.6623011916323911</v>
      </c>
      <c r="AK1126" s="13">
        <f t="shared" si="477"/>
        <v>5.6623011916323911</v>
      </c>
      <c r="AL1126" s="161">
        <f t="shared" si="478"/>
        <v>-5.6623011916323911</v>
      </c>
    </row>
    <row r="1127" spans="1:38" x14ac:dyDescent="0.45">
      <c r="A1127" s="47" t="s">
        <v>3</v>
      </c>
      <c r="B1127" s="18">
        <v>1125</v>
      </c>
      <c r="C1127" s="54">
        <v>103</v>
      </c>
      <c r="D1127" s="62">
        <f t="shared" si="459"/>
        <v>16.75</v>
      </c>
      <c r="E1127" s="64">
        <v>60.3</v>
      </c>
      <c r="F1127" s="85">
        <f t="shared" si="479"/>
        <v>-1.0277777777777786</v>
      </c>
      <c r="G1127" s="86">
        <f t="shared" si="480"/>
        <v>-3.7000000000000028</v>
      </c>
      <c r="H1127" s="93">
        <f>SUM($D$2:$D1127)</f>
        <v>9160.8888888888941</v>
      </c>
      <c r="I1127" s="94">
        <f t="shared" si="481"/>
        <v>15.5</v>
      </c>
      <c r="J1127" s="100">
        <f>'Vehicle data and specs'!$C$6*$F1127</f>
        <v>-869.50000000000068</v>
      </c>
      <c r="K1127" s="8">
        <f>'Vehicle data and specs'!$C$6*9.81*'Vehicle data and specs'!$C$17</f>
        <v>82.99260000000001</v>
      </c>
      <c r="L1127" s="10">
        <f>(1/2)*'Vehicle data and specs'!$C$20*'Vehicle data and specs'!$C$11*'Vehicle data and specs'!$C$13*$D1127^2</f>
        <v>122.86883984375001</v>
      </c>
      <c r="M1127" s="101">
        <f t="shared" si="460"/>
        <v>-663.63856015625061</v>
      </c>
      <c r="N1127" s="111">
        <f t="shared" si="461"/>
        <v>1</v>
      </c>
      <c r="O1127" s="120">
        <f t="shared" si="462"/>
        <v>0</v>
      </c>
      <c r="P1127" s="11">
        <f>SUM($O$2:$O1127)</f>
        <v>2579908.9555428564</v>
      </c>
      <c r="Q1127" s="121">
        <f t="shared" si="463"/>
        <v>2579.9089555428563</v>
      </c>
      <c r="R1127" s="133">
        <f t="shared" si="464"/>
        <v>-10286.397682421884</v>
      </c>
      <c r="S1127" s="35">
        <f t="shared" si="482"/>
        <v>10286.397682421884</v>
      </c>
      <c r="T1127" s="35">
        <f t="shared" si="483"/>
        <v>10.286397682421885</v>
      </c>
      <c r="U1127" s="134">
        <f>SUM($R$2:$R1127)</f>
        <v>-877351.53737438447</v>
      </c>
      <c r="V1127" s="134">
        <f t="shared" si="465"/>
        <v>877351.53737438447</v>
      </c>
      <c r="W1127" s="35">
        <f t="shared" si="466"/>
        <v>-877.35153737438452</v>
      </c>
      <c r="X1127" s="135">
        <f t="shared" si="467"/>
        <v>877.35153737438452</v>
      </c>
      <c r="Y1127" s="150">
        <f t="shared" si="468"/>
        <v>1702.5574181684719</v>
      </c>
      <c r="Z1127" s="11">
        <f t="shared" si="469"/>
        <v>-10286.397682421884</v>
      </c>
      <c r="AA1127" s="12">
        <f>1/2*'Vehicle data and specs'!$C$6*$D1127^2</f>
        <v>118677.9375</v>
      </c>
      <c r="AB1127" s="113">
        <f t="shared" si="470"/>
        <v>118.6779375</v>
      </c>
      <c r="AC1127" s="183">
        <f t="shared" si="484"/>
        <v>0.7166413765396823</v>
      </c>
      <c r="AD1127" s="42">
        <f t="shared" si="471"/>
        <v>-0.24370876038177347</v>
      </c>
      <c r="AE1127" s="42">
        <f t="shared" si="472"/>
        <v>0.24370876038177347</v>
      </c>
      <c r="AF1127" s="153">
        <f t="shared" si="485"/>
        <v>0.47293261615790883</v>
      </c>
      <c r="AG1127" s="156">
        <f t="shared" si="473"/>
        <v>701.88122989950762</v>
      </c>
      <c r="AH1127" s="157">
        <f t="shared" si="474"/>
        <v>0.19496700830541877</v>
      </c>
      <c r="AI1127" s="160">
        <f t="shared" si="475"/>
        <v>0</v>
      </c>
      <c r="AJ1127" s="13">
        <f t="shared" si="476"/>
        <v>-11.115945882617197</v>
      </c>
      <c r="AK1127" s="13">
        <f t="shared" si="477"/>
        <v>11.115945882617197</v>
      </c>
      <c r="AL1127" s="161">
        <f t="shared" si="478"/>
        <v>-11.115945882617197</v>
      </c>
    </row>
    <row r="1128" spans="1:38" x14ac:dyDescent="0.45">
      <c r="A1128" s="47" t="s">
        <v>3</v>
      </c>
      <c r="B1128" s="18">
        <v>1126</v>
      </c>
      <c r="C1128" s="54">
        <v>104</v>
      </c>
      <c r="D1128" s="62">
        <f t="shared" si="459"/>
        <v>15.499999999999998</v>
      </c>
      <c r="E1128" s="64">
        <v>55.8</v>
      </c>
      <c r="F1128" s="85">
        <f t="shared" si="479"/>
        <v>-1.3611111111111107</v>
      </c>
      <c r="G1128" s="86">
        <f t="shared" si="480"/>
        <v>-4.8999999999999986</v>
      </c>
      <c r="H1128" s="93">
        <f>SUM($D$2:$D1128)</f>
        <v>9176.3888888888941</v>
      </c>
      <c r="I1128" s="94">
        <f t="shared" si="481"/>
        <v>14.027777777777374</v>
      </c>
      <c r="J1128" s="100">
        <f>'Vehicle data and specs'!$C$6*$F1128</f>
        <v>-1151.4999999999998</v>
      </c>
      <c r="K1128" s="8">
        <f>'Vehicle data and specs'!$C$6*9.81*'Vehicle data and specs'!$C$17</f>
        <v>82.99260000000001</v>
      </c>
      <c r="L1128" s="10">
        <f>(1/2)*'Vehicle data and specs'!$C$20*'Vehicle data and specs'!$C$11*'Vehicle data and specs'!$C$13*$D1128^2</f>
        <v>105.21448437499998</v>
      </c>
      <c r="M1128" s="101">
        <f t="shared" si="460"/>
        <v>-963.29291562499975</v>
      </c>
      <c r="N1128" s="111">
        <f t="shared" si="461"/>
        <v>1</v>
      </c>
      <c r="O1128" s="120">
        <f t="shared" si="462"/>
        <v>0</v>
      </c>
      <c r="P1128" s="11">
        <f>SUM($O$2:$O1128)</f>
        <v>2579908.9555428564</v>
      </c>
      <c r="Q1128" s="121">
        <f t="shared" si="463"/>
        <v>2579.9089555428563</v>
      </c>
      <c r="R1128" s="133">
        <f t="shared" si="464"/>
        <v>-13512.858955294745</v>
      </c>
      <c r="S1128" s="35">
        <f t="shared" si="482"/>
        <v>13512.858955294745</v>
      </c>
      <c r="T1128" s="35">
        <f t="shared" si="483"/>
        <v>13.512858955294744</v>
      </c>
      <c r="U1128" s="134">
        <f>SUM($R$2:$R1128)</f>
        <v>-890864.39632967918</v>
      </c>
      <c r="V1128" s="134">
        <f t="shared" si="465"/>
        <v>890864.39632967918</v>
      </c>
      <c r="W1128" s="35">
        <f t="shared" si="466"/>
        <v>-890.86439632967915</v>
      </c>
      <c r="X1128" s="135">
        <f t="shared" si="467"/>
        <v>890.86439632967915</v>
      </c>
      <c r="Y1128" s="150">
        <f t="shared" si="468"/>
        <v>1689.0445592131773</v>
      </c>
      <c r="Z1128" s="11">
        <f t="shared" si="469"/>
        <v>-13512.858955294745</v>
      </c>
      <c r="AA1128" s="12">
        <f>1/2*'Vehicle data and specs'!$C$6*$D1128^2</f>
        <v>101625.74999999997</v>
      </c>
      <c r="AB1128" s="113">
        <f t="shared" si="470"/>
        <v>101.62574999999997</v>
      </c>
      <c r="AC1128" s="183">
        <f t="shared" si="484"/>
        <v>0.7166413765396823</v>
      </c>
      <c r="AD1128" s="42">
        <f t="shared" si="471"/>
        <v>-0.24746233231379977</v>
      </c>
      <c r="AE1128" s="42">
        <f t="shared" si="472"/>
        <v>0.24746233231379977</v>
      </c>
      <c r="AF1128" s="153">
        <f t="shared" si="485"/>
        <v>0.46917904422588252</v>
      </c>
      <c r="AG1128" s="156">
        <f t="shared" si="473"/>
        <v>712.69151706374339</v>
      </c>
      <c r="AH1128" s="157">
        <f t="shared" si="474"/>
        <v>0.19796986585103982</v>
      </c>
      <c r="AI1128" s="160">
        <f t="shared" si="475"/>
        <v>0</v>
      </c>
      <c r="AJ1128" s="13">
        <f t="shared" si="476"/>
        <v>-14.931040192187494</v>
      </c>
      <c r="AK1128" s="13">
        <f t="shared" si="477"/>
        <v>14.931040192187494</v>
      </c>
      <c r="AL1128" s="161">
        <f t="shared" si="478"/>
        <v>-14.931040192187494</v>
      </c>
    </row>
    <row r="1129" spans="1:38" x14ac:dyDescent="0.45">
      <c r="A1129" s="47" t="s">
        <v>3</v>
      </c>
      <c r="B1129" s="18">
        <v>1127</v>
      </c>
      <c r="C1129" s="54">
        <v>105</v>
      </c>
      <c r="D1129" s="62">
        <f t="shared" si="459"/>
        <v>14.027777777777777</v>
      </c>
      <c r="E1129" s="64">
        <v>50.5</v>
      </c>
      <c r="F1129" s="85">
        <f t="shared" si="479"/>
        <v>-1.4722222222222214</v>
      </c>
      <c r="G1129" s="86">
        <f t="shared" si="480"/>
        <v>-5.2999999999999972</v>
      </c>
      <c r="H1129" s="93">
        <f>SUM($D$2:$D1129)</f>
        <v>9190.4166666666715</v>
      </c>
      <c r="I1129" s="94">
        <f t="shared" si="481"/>
        <v>12.555555555554747</v>
      </c>
      <c r="J1129" s="100">
        <f>'Vehicle data and specs'!$C$6*$F1129</f>
        <v>-1245.4999999999993</v>
      </c>
      <c r="K1129" s="8">
        <f>'Vehicle data and specs'!$C$6*9.81*'Vehicle data and specs'!$C$17</f>
        <v>82.99260000000001</v>
      </c>
      <c r="L1129" s="10">
        <f>(1/2)*'Vehicle data and specs'!$C$20*'Vehicle data and specs'!$C$11*'Vehicle data and specs'!$C$13*$D1129^2</f>
        <v>86.176705970293199</v>
      </c>
      <c r="M1129" s="101">
        <f t="shared" si="460"/>
        <v>-1076.3306940297061</v>
      </c>
      <c r="N1129" s="111">
        <f t="shared" si="461"/>
        <v>1</v>
      </c>
      <c r="O1129" s="120">
        <f t="shared" si="462"/>
        <v>0</v>
      </c>
      <c r="P1129" s="11">
        <f>SUM($O$2:$O1129)</f>
        <v>2579908.9555428564</v>
      </c>
      <c r="Q1129" s="121">
        <f t="shared" si="463"/>
        <v>2579.9089555428563</v>
      </c>
      <c r="R1129" s="133">
        <f t="shared" si="464"/>
        <v>-13513.929825038773</v>
      </c>
      <c r="S1129" s="35">
        <f t="shared" si="482"/>
        <v>13513.929825038773</v>
      </c>
      <c r="T1129" s="35">
        <f t="shared" si="483"/>
        <v>13.513929825038772</v>
      </c>
      <c r="U1129" s="134">
        <f>SUM($R$2:$R1129)</f>
        <v>-904378.32615471794</v>
      </c>
      <c r="V1129" s="134">
        <f t="shared" si="465"/>
        <v>904378.32615471794</v>
      </c>
      <c r="W1129" s="35">
        <f t="shared" si="466"/>
        <v>-904.37832615471791</v>
      </c>
      <c r="X1129" s="135">
        <f t="shared" si="467"/>
        <v>904.37832615471791</v>
      </c>
      <c r="Y1129" s="150">
        <f t="shared" si="468"/>
        <v>1675.5306293881385</v>
      </c>
      <c r="Z1129" s="11">
        <f t="shared" si="469"/>
        <v>-13513.929825038773</v>
      </c>
      <c r="AA1129" s="12">
        <f>1/2*'Vehicle data and specs'!$C$6*$D1129^2</f>
        <v>83237.326388888876</v>
      </c>
      <c r="AB1129" s="113">
        <f t="shared" si="470"/>
        <v>83.237326388888874</v>
      </c>
      <c r="AC1129" s="183">
        <f t="shared" si="484"/>
        <v>0.7166413765396823</v>
      </c>
      <c r="AD1129" s="42">
        <f t="shared" si="471"/>
        <v>-0.25121620170964387</v>
      </c>
      <c r="AE1129" s="42">
        <f t="shared" si="472"/>
        <v>0.25121620170964387</v>
      </c>
      <c r="AF1129" s="153">
        <f t="shared" si="485"/>
        <v>0.46542517483003842</v>
      </c>
      <c r="AG1129" s="156">
        <f t="shared" si="473"/>
        <v>723.50266092377433</v>
      </c>
      <c r="AH1129" s="157">
        <f t="shared" si="474"/>
        <v>0.20097296136771509</v>
      </c>
      <c r="AI1129" s="160">
        <f t="shared" si="475"/>
        <v>0</v>
      </c>
      <c r="AJ1129" s="13">
        <f t="shared" si="476"/>
        <v>-15.098527791250044</v>
      </c>
      <c r="AK1129" s="13">
        <f t="shared" si="477"/>
        <v>15.098527791250044</v>
      </c>
      <c r="AL1129" s="161">
        <f t="shared" si="478"/>
        <v>-15.098527791250044</v>
      </c>
    </row>
    <row r="1130" spans="1:38" x14ac:dyDescent="0.45">
      <c r="A1130" s="47" t="s">
        <v>3</v>
      </c>
      <c r="B1130" s="18">
        <v>1128</v>
      </c>
      <c r="C1130" s="54">
        <v>106</v>
      </c>
      <c r="D1130" s="62">
        <f t="shared" si="459"/>
        <v>12.555555555555555</v>
      </c>
      <c r="E1130" s="64">
        <v>45.2</v>
      </c>
      <c r="F1130" s="85">
        <f t="shared" si="479"/>
        <v>-1.4444444444444442</v>
      </c>
      <c r="G1130" s="86">
        <f t="shared" si="480"/>
        <v>-5.1999999999999993</v>
      </c>
      <c r="H1130" s="93">
        <f>SUM($D$2:$D1130)</f>
        <v>9202.9722222222263</v>
      </c>
      <c r="I1130" s="94">
        <f t="shared" si="481"/>
        <v>11.138888888888687</v>
      </c>
      <c r="J1130" s="100">
        <f>'Vehicle data and specs'!$C$6*$F1130</f>
        <v>-1221.9999999999998</v>
      </c>
      <c r="K1130" s="8">
        <f>'Vehicle data and specs'!$C$6*9.81*'Vehicle data and specs'!$C$17</f>
        <v>82.99260000000001</v>
      </c>
      <c r="L1130" s="10">
        <f>(1/2)*'Vehicle data and specs'!$C$20*'Vehicle data and specs'!$C$11*'Vehicle data and specs'!$C$13*$D1130^2</f>
        <v>69.037332561728405</v>
      </c>
      <c r="M1130" s="101">
        <f t="shared" si="460"/>
        <v>-1069.9700674382714</v>
      </c>
      <c r="N1130" s="111">
        <f t="shared" si="461"/>
        <v>1</v>
      </c>
      <c r="O1130" s="120">
        <f t="shared" si="462"/>
        <v>0</v>
      </c>
      <c r="P1130" s="11">
        <f>SUM($O$2:$O1130)</f>
        <v>2579908.9555428564</v>
      </c>
      <c r="Q1130" s="121">
        <f t="shared" si="463"/>
        <v>2579.9089555428563</v>
      </c>
      <c r="R1130" s="133">
        <f t="shared" si="464"/>
        <v>-11918.277695631639</v>
      </c>
      <c r="S1130" s="35">
        <f t="shared" si="482"/>
        <v>11918.277695631639</v>
      </c>
      <c r="T1130" s="35">
        <f t="shared" si="483"/>
        <v>11.918277695631639</v>
      </c>
      <c r="U1130" s="134">
        <f>SUM($R$2:$R1130)</f>
        <v>-916296.60385034955</v>
      </c>
      <c r="V1130" s="134">
        <f t="shared" si="465"/>
        <v>916296.60385034955</v>
      </c>
      <c r="W1130" s="35">
        <f t="shared" si="466"/>
        <v>-916.29660385034958</v>
      </c>
      <c r="X1130" s="135">
        <f t="shared" si="467"/>
        <v>916.29660385034958</v>
      </c>
      <c r="Y1130" s="150">
        <f t="shared" si="468"/>
        <v>1663.6123516925068</v>
      </c>
      <c r="Z1130" s="11">
        <f t="shared" si="469"/>
        <v>-11918.277695631639</v>
      </c>
      <c r="AA1130" s="12">
        <f>1/2*'Vehicle data and specs'!$C$6*$D1130^2</f>
        <v>66682.555555555562</v>
      </c>
      <c r="AB1130" s="113">
        <f t="shared" si="470"/>
        <v>66.682555555555567</v>
      </c>
      <c r="AC1130" s="183">
        <f t="shared" si="484"/>
        <v>0.7166413765396823</v>
      </c>
      <c r="AD1130" s="42">
        <f t="shared" si="471"/>
        <v>-0.25452683440287488</v>
      </c>
      <c r="AE1130" s="42">
        <f t="shared" si="472"/>
        <v>0.25452683440287488</v>
      </c>
      <c r="AF1130" s="153">
        <f t="shared" si="485"/>
        <v>0.46211454213680742</v>
      </c>
      <c r="AG1130" s="156">
        <f t="shared" si="473"/>
        <v>733.03728308027974</v>
      </c>
      <c r="AH1130" s="157">
        <f t="shared" si="474"/>
        <v>0.20362146752229993</v>
      </c>
      <c r="AI1130" s="160">
        <f t="shared" si="475"/>
        <v>0</v>
      </c>
      <c r="AJ1130" s="13">
        <f t="shared" si="476"/>
        <v>-13.434068624502741</v>
      </c>
      <c r="AK1130" s="13">
        <f t="shared" si="477"/>
        <v>13.434068624502741</v>
      </c>
      <c r="AL1130" s="161">
        <f t="shared" si="478"/>
        <v>-13.434068624502741</v>
      </c>
    </row>
    <row r="1131" spans="1:38" x14ac:dyDescent="0.45">
      <c r="A1131" s="47" t="s">
        <v>3</v>
      </c>
      <c r="B1131" s="18">
        <v>1129</v>
      </c>
      <c r="C1131" s="54">
        <v>107</v>
      </c>
      <c r="D1131" s="62">
        <f t="shared" si="459"/>
        <v>11.138888888888889</v>
      </c>
      <c r="E1131" s="64">
        <v>40.1</v>
      </c>
      <c r="F1131" s="85">
        <f t="shared" si="479"/>
        <v>-1.25</v>
      </c>
      <c r="G1131" s="86">
        <f t="shared" si="480"/>
        <v>-4.5</v>
      </c>
      <c r="H1131" s="93">
        <f>SUM($D$2:$D1131)</f>
        <v>9214.111111111115</v>
      </c>
      <c r="I1131" s="94">
        <f t="shared" si="481"/>
        <v>10.055555555554747</v>
      </c>
      <c r="J1131" s="100">
        <f>'Vehicle data and specs'!$C$6*$F1131</f>
        <v>-1057.5</v>
      </c>
      <c r="K1131" s="8">
        <f>'Vehicle data and specs'!$C$6*9.81*'Vehicle data and specs'!$C$17</f>
        <v>82.99260000000001</v>
      </c>
      <c r="L1131" s="10">
        <f>(1/2)*'Vehicle data and specs'!$C$20*'Vehicle data and specs'!$C$11*'Vehicle data and specs'!$C$13*$D1131^2</f>
        <v>54.337027729552474</v>
      </c>
      <c r="M1131" s="101">
        <f t="shared" si="460"/>
        <v>-920.1703722704475</v>
      </c>
      <c r="N1131" s="111">
        <f t="shared" si="461"/>
        <v>1</v>
      </c>
      <c r="O1131" s="120">
        <f t="shared" si="462"/>
        <v>0</v>
      </c>
      <c r="P1131" s="11">
        <f>SUM($O$2:$O1131)</f>
        <v>2579908.9555428564</v>
      </c>
      <c r="Q1131" s="121">
        <f t="shared" si="463"/>
        <v>2579.9089555428563</v>
      </c>
      <c r="R1131" s="133">
        <f t="shared" si="464"/>
        <v>-9252.8242989409773</v>
      </c>
      <c r="S1131" s="35">
        <f t="shared" si="482"/>
        <v>9252.8242989409773</v>
      </c>
      <c r="T1131" s="35">
        <f t="shared" si="483"/>
        <v>9.2528242989409772</v>
      </c>
      <c r="U1131" s="134">
        <f>SUM($R$2:$R1131)</f>
        <v>-925549.4281492905</v>
      </c>
      <c r="V1131" s="134">
        <f t="shared" si="465"/>
        <v>925549.4281492905</v>
      </c>
      <c r="W1131" s="35">
        <f t="shared" si="466"/>
        <v>-925.54942814929052</v>
      </c>
      <c r="X1131" s="135">
        <f t="shared" si="467"/>
        <v>925.54942814929052</v>
      </c>
      <c r="Y1131" s="150">
        <f t="shared" si="468"/>
        <v>1654.3595273935657</v>
      </c>
      <c r="Z1131" s="11">
        <f t="shared" si="469"/>
        <v>-9252.8242989409773</v>
      </c>
      <c r="AA1131" s="12">
        <f>1/2*'Vehicle data and specs'!$C$6*$D1131^2</f>
        <v>52483.659722222226</v>
      </c>
      <c r="AB1131" s="113">
        <f t="shared" si="470"/>
        <v>52.483659722222228</v>
      </c>
      <c r="AC1131" s="183">
        <f t="shared" si="484"/>
        <v>0.7166413765396823</v>
      </c>
      <c r="AD1131" s="42">
        <f t="shared" si="471"/>
        <v>-0.25709706337480293</v>
      </c>
      <c r="AE1131" s="42">
        <f t="shared" si="472"/>
        <v>0.25709706337480293</v>
      </c>
      <c r="AF1131" s="153">
        <f t="shared" si="485"/>
        <v>0.45954431316487937</v>
      </c>
      <c r="AG1131" s="156">
        <f t="shared" si="473"/>
        <v>740.43954251943251</v>
      </c>
      <c r="AH1131" s="157">
        <f t="shared" si="474"/>
        <v>0.20567765069984237</v>
      </c>
      <c r="AI1131" s="160">
        <f t="shared" si="475"/>
        <v>0</v>
      </c>
      <c r="AJ1131" s="13">
        <f t="shared" si="476"/>
        <v>-10.24967553556804</v>
      </c>
      <c r="AK1131" s="13">
        <f t="shared" si="477"/>
        <v>10.24967553556804</v>
      </c>
      <c r="AL1131" s="161">
        <f t="shared" si="478"/>
        <v>-10.24967553556804</v>
      </c>
    </row>
    <row r="1132" spans="1:38" x14ac:dyDescent="0.45">
      <c r="A1132" s="47" t="s">
        <v>3</v>
      </c>
      <c r="B1132" s="18">
        <v>1130</v>
      </c>
      <c r="C1132" s="54">
        <v>108</v>
      </c>
      <c r="D1132" s="62">
        <f t="shared" si="459"/>
        <v>10.055555555555555</v>
      </c>
      <c r="E1132" s="64">
        <v>36.200000000000003</v>
      </c>
      <c r="F1132" s="85">
        <f t="shared" si="479"/>
        <v>-1.0000000000000004</v>
      </c>
      <c r="G1132" s="86">
        <f t="shared" si="480"/>
        <v>-3.6000000000000014</v>
      </c>
      <c r="H1132" s="93">
        <f>SUM($D$2:$D1132)</f>
        <v>9224.1666666666697</v>
      </c>
      <c r="I1132" s="94">
        <f t="shared" si="481"/>
        <v>9.1388888888886868</v>
      </c>
      <c r="J1132" s="100">
        <f>'Vehicle data and specs'!$C$6*$F1132</f>
        <v>-846.00000000000034</v>
      </c>
      <c r="K1132" s="8">
        <f>'Vehicle data and specs'!$C$6*9.81*'Vehicle data and specs'!$C$17</f>
        <v>82.99260000000001</v>
      </c>
      <c r="L1132" s="10">
        <f>(1/2)*'Vehicle data and specs'!$C$20*'Vehicle data and specs'!$C$11*'Vehicle data and specs'!$C$13*$D1132^2</f>
        <v>44.281698881172836</v>
      </c>
      <c r="M1132" s="101">
        <f t="shared" si="460"/>
        <v>-718.72570111882749</v>
      </c>
      <c r="N1132" s="111">
        <f t="shared" si="461"/>
        <v>1</v>
      </c>
      <c r="O1132" s="120">
        <f t="shared" si="462"/>
        <v>0</v>
      </c>
      <c r="P1132" s="11">
        <f>SUM($O$2:$O1132)</f>
        <v>2579908.9555428564</v>
      </c>
      <c r="Q1132" s="121">
        <f t="shared" si="463"/>
        <v>2579.9089555428563</v>
      </c>
      <c r="R1132" s="133">
        <f t="shared" si="464"/>
        <v>-6568.354324113584</v>
      </c>
      <c r="S1132" s="35">
        <f t="shared" si="482"/>
        <v>6568.354324113584</v>
      </c>
      <c r="T1132" s="35">
        <f t="shared" si="483"/>
        <v>6.5683543241135842</v>
      </c>
      <c r="U1132" s="134">
        <f>SUM($R$2:$R1132)</f>
        <v>-932117.78247340408</v>
      </c>
      <c r="V1132" s="134">
        <f t="shared" si="465"/>
        <v>932117.78247340408</v>
      </c>
      <c r="W1132" s="35">
        <f t="shared" si="466"/>
        <v>-932.11778247340408</v>
      </c>
      <c r="X1132" s="135">
        <f t="shared" si="467"/>
        <v>932.11778247340408</v>
      </c>
      <c r="Y1132" s="150">
        <f t="shared" si="468"/>
        <v>1647.7911730694523</v>
      </c>
      <c r="Z1132" s="11">
        <f t="shared" si="469"/>
        <v>-6568.354324113584</v>
      </c>
      <c r="AA1132" s="12">
        <f>1/2*'Vehicle data and specs'!$C$6*$D1132^2</f>
        <v>42771.305555555555</v>
      </c>
      <c r="AB1132" s="113">
        <f t="shared" si="470"/>
        <v>42.771305555555557</v>
      </c>
      <c r="AC1132" s="183">
        <f t="shared" si="484"/>
        <v>0.7166413765396823</v>
      </c>
      <c r="AD1132" s="42">
        <f t="shared" si="471"/>
        <v>-0.25892160624261223</v>
      </c>
      <c r="AE1132" s="42">
        <f t="shared" si="472"/>
        <v>0.25892160624261223</v>
      </c>
      <c r="AF1132" s="153">
        <f t="shared" si="485"/>
        <v>0.45771977029707006</v>
      </c>
      <c r="AG1132" s="156">
        <f t="shared" si="473"/>
        <v>745.69422597872335</v>
      </c>
      <c r="AH1132" s="157">
        <f t="shared" si="474"/>
        <v>0.20713728499408982</v>
      </c>
      <c r="AI1132" s="160">
        <f t="shared" si="475"/>
        <v>0</v>
      </c>
      <c r="AJ1132" s="13">
        <f t="shared" si="476"/>
        <v>-7.2271862168059871</v>
      </c>
      <c r="AK1132" s="13">
        <f t="shared" si="477"/>
        <v>7.2271862168059871</v>
      </c>
      <c r="AL1132" s="161">
        <f t="shared" si="478"/>
        <v>-7.2271862168059871</v>
      </c>
    </row>
    <row r="1133" spans="1:38" x14ac:dyDescent="0.45">
      <c r="A1133" s="47" t="s">
        <v>3</v>
      </c>
      <c r="B1133" s="18">
        <v>1131</v>
      </c>
      <c r="C1133" s="54">
        <v>109</v>
      </c>
      <c r="D1133" s="62">
        <f t="shared" si="459"/>
        <v>9.1388888888888875</v>
      </c>
      <c r="E1133" s="64">
        <v>32.9</v>
      </c>
      <c r="F1133" s="85">
        <f t="shared" si="479"/>
        <v>-0.88888888888888917</v>
      </c>
      <c r="G1133" s="86">
        <f t="shared" si="480"/>
        <v>-3.2000000000000011</v>
      </c>
      <c r="H1133" s="93">
        <f>SUM($D$2:$D1133)</f>
        <v>9233.3055555555584</v>
      </c>
      <c r="I1133" s="94">
        <f t="shared" si="481"/>
        <v>8.2777777777773736</v>
      </c>
      <c r="J1133" s="100">
        <f>'Vehicle data and specs'!$C$6*$F1133</f>
        <v>-752.00000000000023</v>
      </c>
      <c r="K1133" s="8">
        <f>'Vehicle data and specs'!$C$6*9.81*'Vehicle data and specs'!$C$17</f>
        <v>82.99260000000001</v>
      </c>
      <c r="L1133" s="10">
        <f>(1/2)*'Vehicle data and specs'!$C$20*'Vehicle data and specs'!$C$11*'Vehicle data and specs'!$C$13*$D1133^2</f>
        <v>36.576229118441354</v>
      </c>
      <c r="M1133" s="101">
        <f t="shared" si="460"/>
        <v>-632.43117088155884</v>
      </c>
      <c r="N1133" s="111">
        <f t="shared" si="461"/>
        <v>1</v>
      </c>
      <c r="O1133" s="120">
        <f t="shared" si="462"/>
        <v>0</v>
      </c>
      <c r="P1133" s="11">
        <f>SUM($O$2:$O1133)</f>
        <v>2579908.9555428564</v>
      </c>
      <c r="Q1133" s="121">
        <f t="shared" si="463"/>
        <v>2579.9089555428563</v>
      </c>
      <c r="R1133" s="133">
        <f t="shared" si="464"/>
        <v>-5235.1246922970922</v>
      </c>
      <c r="S1133" s="35">
        <f t="shared" si="482"/>
        <v>5235.1246922970922</v>
      </c>
      <c r="T1133" s="35">
        <f t="shared" si="483"/>
        <v>5.2351246922970924</v>
      </c>
      <c r="U1133" s="134">
        <f>SUM($R$2:$R1133)</f>
        <v>-937352.90716570115</v>
      </c>
      <c r="V1133" s="134">
        <f t="shared" si="465"/>
        <v>937352.90716570115</v>
      </c>
      <c r="W1133" s="35">
        <f t="shared" si="466"/>
        <v>-937.35290716570114</v>
      </c>
      <c r="X1133" s="135">
        <f t="shared" si="467"/>
        <v>937.35290716570114</v>
      </c>
      <c r="Y1133" s="150">
        <f t="shared" si="468"/>
        <v>1642.5560483771551</v>
      </c>
      <c r="Z1133" s="11">
        <f t="shared" si="469"/>
        <v>-5235.1246922970922</v>
      </c>
      <c r="AA1133" s="12">
        <f>1/2*'Vehicle data and specs'!$C$6*$D1133^2</f>
        <v>35328.659722222212</v>
      </c>
      <c r="AB1133" s="113">
        <f t="shared" si="470"/>
        <v>35.328659722222213</v>
      </c>
      <c r="AC1133" s="183">
        <f t="shared" si="484"/>
        <v>0.7166413765396823</v>
      </c>
      <c r="AD1133" s="42">
        <f t="shared" si="471"/>
        <v>-0.26037580754602807</v>
      </c>
      <c r="AE1133" s="42">
        <f t="shared" si="472"/>
        <v>0.26037580754602807</v>
      </c>
      <c r="AF1133" s="153">
        <f t="shared" si="485"/>
        <v>0.45626556899365422</v>
      </c>
      <c r="AG1133" s="156">
        <f t="shared" si="473"/>
        <v>749.88232573256096</v>
      </c>
      <c r="AH1133" s="157">
        <f t="shared" si="474"/>
        <v>0.2083006460368225</v>
      </c>
      <c r="AI1133" s="160">
        <f t="shared" si="475"/>
        <v>0</v>
      </c>
      <c r="AJ1133" s="13">
        <f t="shared" si="476"/>
        <v>-5.7797182005564673</v>
      </c>
      <c r="AK1133" s="13">
        <f t="shared" si="477"/>
        <v>5.7797182005564673</v>
      </c>
      <c r="AL1133" s="161">
        <f t="shared" si="478"/>
        <v>-5.7797182005564673</v>
      </c>
    </row>
    <row r="1134" spans="1:38" x14ac:dyDescent="0.45">
      <c r="A1134" s="47" t="s">
        <v>3</v>
      </c>
      <c r="B1134" s="18">
        <v>1132</v>
      </c>
      <c r="C1134" s="54">
        <v>110</v>
      </c>
      <c r="D1134" s="62">
        <f t="shared" si="459"/>
        <v>8.2777777777777786</v>
      </c>
      <c r="E1134" s="64">
        <v>29.8</v>
      </c>
      <c r="F1134" s="85">
        <f t="shared" si="479"/>
        <v>-0.87499999999999956</v>
      </c>
      <c r="G1134" s="86">
        <f t="shared" si="480"/>
        <v>-3.1499999999999986</v>
      </c>
      <c r="H1134" s="93">
        <f>SUM($D$2:$D1134)</f>
        <v>9241.5833333333358</v>
      </c>
      <c r="I1134" s="94">
        <f t="shared" si="481"/>
        <v>7.3888888888886868</v>
      </c>
      <c r="J1134" s="100">
        <f>'Vehicle data and specs'!$C$6*$F1134</f>
        <v>-740.24999999999966</v>
      </c>
      <c r="K1134" s="8">
        <f>'Vehicle data and specs'!$C$6*9.81*'Vehicle data and specs'!$C$17</f>
        <v>82.99260000000001</v>
      </c>
      <c r="L1134" s="10">
        <f>(1/2)*'Vehicle data and specs'!$C$20*'Vehicle data and specs'!$C$11*'Vehicle data and specs'!$C$13*$D1134^2</f>
        <v>30.008180362654333</v>
      </c>
      <c r="M1134" s="101">
        <f t="shared" si="460"/>
        <v>-627.24921963734528</v>
      </c>
      <c r="N1134" s="111">
        <f t="shared" si="461"/>
        <v>1</v>
      </c>
      <c r="O1134" s="120">
        <f t="shared" si="462"/>
        <v>0</v>
      </c>
      <c r="P1134" s="11">
        <f>SUM($O$2:$O1134)</f>
        <v>2579908.9555428564</v>
      </c>
      <c r="Q1134" s="121">
        <f t="shared" si="463"/>
        <v>2579.9089555428563</v>
      </c>
      <c r="R1134" s="133">
        <f t="shared" si="464"/>
        <v>-4634.6747895424796</v>
      </c>
      <c r="S1134" s="35">
        <f t="shared" si="482"/>
        <v>4634.6747895424796</v>
      </c>
      <c r="T1134" s="35">
        <f t="shared" si="483"/>
        <v>4.6346747895424798</v>
      </c>
      <c r="U1134" s="134">
        <f>SUM($R$2:$R1134)</f>
        <v>-941987.5819552436</v>
      </c>
      <c r="V1134" s="134">
        <f t="shared" si="465"/>
        <v>941987.5819552436</v>
      </c>
      <c r="W1134" s="35">
        <f t="shared" si="466"/>
        <v>-941.98758195524363</v>
      </c>
      <c r="X1134" s="135">
        <f t="shared" si="467"/>
        <v>941.98758195524363</v>
      </c>
      <c r="Y1134" s="150">
        <f t="shared" si="468"/>
        <v>1637.9213735876128</v>
      </c>
      <c r="Z1134" s="11">
        <f t="shared" si="469"/>
        <v>-4634.6747895424796</v>
      </c>
      <c r="AA1134" s="12">
        <f>1/2*'Vehicle data and specs'!$C$6*$D1134^2</f>
        <v>28984.638888888898</v>
      </c>
      <c r="AB1134" s="113">
        <f t="shared" si="470"/>
        <v>28.984638888888899</v>
      </c>
      <c r="AC1134" s="183">
        <f t="shared" si="484"/>
        <v>0.7166413765396823</v>
      </c>
      <c r="AD1134" s="42">
        <f t="shared" si="471"/>
        <v>-0.26166321720978991</v>
      </c>
      <c r="AE1134" s="42">
        <f t="shared" si="472"/>
        <v>0.26166321720978991</v>
      </c>
      <c r="AF1134" s="153">
        <f t="shared" si="485"/>
        <v>0.45497815932989238</v>
      </c>
      <c r="AG1134" s="156">
        <f t="shared" si="473"/>
        <v>753.5900655641949</v>
      </c>
      <c r="AH1134" s="157">
        <f t="shared" si="474"/>
        <v>0.20933057376783193</v>
      </c>
      <c r="AI1134" s="160">
        <f t="shared" si="475"/>
        <v>0</v>
      </c>
      <c r="AJ1134" s="13">
        <f t="shared" si="476"/>
        <v>-5.19222965144247</v>
      </c>
      <c r="AK1134" s="13">
        <f t="shared" si="477"/>
        <v>5.19222965144247</v>
      </c>
      <c r="AL1134" s="161">
        <f t="shared" si="478"/>
        <v>-5.19222965144247</v>
      </c>
    </row>
    <row r="1135" spans="1:38" x14ac:dyDescent="0.45">
      <c r="A1135" s="47" t="s">
        <v>3</v>
      </c>
      <c r="B1135" s="18">
        <v>1133</v>
      </c>
      <c r="C1135" s="54">
        <v>111</v>
      </c>
      <c r="D1135" s="62">
        <f t="shared" si="459"/>
        <v>7.3888888888888893</v>
      </c>
      <c r="E1135" s="64">
        <v>26.6</v>
      </c>
      <c r="F1135" s="85">
        <f t="shared" si="479"/>
        <v>-0.94444444444444453</v>
      </c>
      <c r="G1135" s="86">
        <f t="shared" si="480"/>
        <v>-3.4000000000000004</v>
      </c>
      <c r="H1135" s="93">
        <f>SUM($D$2:$D1135)</f>
        <v>9248.9722222222244</v>
      </c>
      <c r="I1135" s="94">
        <f t="shared" si="481"/>
        <v>6.3888888888886868</v>
      </c>
      <c r="J1135" s="100">
        <f>'Vehicle data and specs'!$C$6*$F1135</f>
        <v>-799.00000000000011</v>
      </c>
      <c r="K1135" s="8">
        <f>'Vehicle data and specs'!$C$6*9.81*'Vehicle data and specs'!$C$17</f>
        <v>82.99260000000001</v>
      </c>
      <c r="L1135" s="10">
        <f>(1/2)*'Vehicle data and specs'!$C$20*'Vehicle data and specs'!$C$11*'Vehicle data and specs'!$C$13*$D1135^2</f>
        <v>23.90949517746914</v>
      </c>
      <c r="M1135" s="101">
        <f t="shared" si="460"/>
        <v>-692.09790482253095</v>
      </c>
      <c r="N1135" s="111">
        <f t="shared" si="461"/>
        <v>1</v>
      </c>
      <c r="O1135" s="120">
        <f t="shared" si="462"/>
        <v>0</v>
      </c>
      <c r="P1135" s="11">
        <f>SUM($O$2:$O1135)</f>
        <v>2579908.9555428564</v>
      </c>
      <c r="Q1135" s="121">
        <f t="shared" si="463"/>
        <v>2579.9089555428563</v>
      </c>
      <c r="R1135" s="133">
        <f t="shared" si="464"/>
        <v>-4421.7366141438079</v>
      </c>
      <c r="S1135" s="35">
        <f t="shared" si="482"/>
        <v>4421.7366141438079</v>
      </c>
      <c r="T1135" s="35">
        <f t="shared" si="483"/>
        <v>4.4217366141438079</v>
      </c>
      <c r="U1135" s="134">
        <f>SUM($R$2:$R1135)</f>
        <v>-946409.31856938743</v>
      </c>
      <c r="V1135" s="134">
        <f t="shared" si="465"/>
        <v>946409.31856938743</v>
      </c>
      <c r="W1135" s="35">
        <f t="shared" si="466"/>
        <v>-946.40931856938744</v>
      </c>
      <c r="X1135" s="135">
        <f t="shared" si="467"/>
        <v>946.40931856938744</v>
      </c>
      <c r="Y1135" s="150">
        <f t="shared" si="468"/>
        <v>1633.499636973469</v>
      </c>
      <c r="Z1135" s="11">
        <f t="shared" si="469"/>
        <v>-4421.7366141438079</v>
      </c>
      <c r="AA1135" s="12">
        <f>1/2*'Vehicle data and specs'!$C$6*$D1135^2</f>
        <v>23093.972222222223</v>
      </c>
      <c r="AB1135" s="113">
        <f t="shared" si="470"/>
        <v>23.093972222222224</v>
      </c>
      <c r="AC1135" s="183">
        <f t="shared" si="484"/>
        <v>0.7166413765396823</v>
      </c>
      <c r="AD1135" s="42">
        <f t="shared" si="471"/>
        <v>-0.26289147738038537</v>
      </c>
      <c r="AE1135" s="42">
        <f t="shared" si="472"/>
        <v>0.26289147738038537</v>
      </c>
      <c r="AF1135" s="153">
        <f t="shared" si="485"/>
        <v>0.45374989915929692</v>
      </c>
      <c r="AG1135" s="156">
        <f t="shared" si="473"/>
        <v>757.12745485551</v>
      </c>
      <c r="AH1135" s="157">
        <f t="shared" si="474"/>
        <v>0.21031318190430834</v>
      </c>
      <c r="AI1135" s="160">
        <f t="shared" si="475"/>
        <v>0</v>
      </c>
      <c r="AJ1135" s="13">
        <f t="shared" si="476"/>
        <v>-5.1138345189664784</v>
      </c>
      <c r="AK1135" s="13">
        <f t="shared" si="477"/>
        <v>5.1138345189664784</v>
      </c>
      <c r="AL1135" s="161">
        <f t="shared" si="478"/>
        <v>-5.1138345189664784</v>
      </c>
    </row>
    <row r="1136" spans="1:38" x14ac:dyDescent="0.45">
      <c r="A1136" s="47" t="s">
        <v>3</v>
      </c>
      <c r="B1136" s="18">
        <v>1134</v>
      </c>
      <c r="C1136" s="54">
        <v>112</v>
      </c>
      <c r="D1136" s="62">
        <f t="shared" si="459"/>
        <v>6.3888888888888884</v>
      </c>
      <c r="E1136" s="64">
        <v>23</v>
      </c>
      <c r="F1136" s="85">
        <f t="shared" si="479"/>
        <v>-1.0000000000000004</v>
      </c>
      <c r="G1136" s="86">
        <f t="shared" si="480"/>
        <v>-3.6000000000000014</v>
      </c>
      <c r="H1136" s="93">
        <f>SUM($D$2:$D1136)</f>
        <v>9255.3611111111131</v>
      </c>
      <c r="I1136" s="94">
        <f t="shared" si="481"/>
        <v>5.3888888888886868</v>
      </c>
      <c r="J1136" s="100">
        <f>'Vehicle data and specs'!$C$6*$F1136</f>
        <v>-846.00000000000034</v>
      </c>
      <c r="K1136" s="8">
        <f>'Vehicle data and specs'!$C$6*9.81*'Vehicle data and specs'!$C$17</f>
        <v>82.99260000000001</v>
      </c>
      <c r="L1136" s="10">
        <f>(1/2)*'Vehicle data and specs'!$C$20*'Vehicle data and specs'!$C$11*'Vehicle data and specs'!$C$13*$D1136^2</f>
        <v>17.87568962191358</v>
      </c>
      <c r="M1136" s="101">
        <f t="shared" si="460"/>
        <v>-745.13171037808672</v>
      </c>
      <c r="N1136" s="111">
        <f t="shared" si="461"/>
        <v>1</v>
      </c>
      <c r="O1136" s="120">
        <f t="shared" si="462"/>
        <v>0</v>
      </c>
      <c r="P1136" s="11">
        <f>SUM($O$2:$O1136)</f>
        <v>2579908.9555428564</v>
      </c>
      <c r="Q1136" s="121">
        <f t="shared" si="463"/>
        <v>2579.9089555428563</v>
      </c>
      <c r="R1136" s="133">
        <f t="shared" si="464"/>
        <v>-4015.4319948150946</v>
      </c>
      <c r="S1136" s="35">
        <f t="shared" si="482"/>
        <v>4015.4319948150946</v>
      </c>
      <c r="T1136" s="35">
        <f t="shared" si="483"/>
        <v>4.0154319948150947</v>
      </c>
      <c r="U1136" s="134">
        <f>SUM($R$2:$R1136)</f>
        <v>-950424.75056420255</v>
      </c>
      <c r="V1136" s="134">
        <f t="shared" si="465"/>
        <v>950424.75056420255</v>
      </c>
      <c r="W1136" s="35">
        <f t="shared" si="466"/>
        <v>-950.42475056420255</v>
      </c>
      <c r="X1136" s="135">
        <f t="shared" si="467"/>
        <v>950.42475056420255</v>
      </c>
      <c r="Y1136" s="150">
        <f t="shared" si="468"/>
        <v>1629.4842049786539</v>
      </c>
      <c r="Z1136" s="11">
        <f t="shared" si="469"/>
        <v>-4015.4319948150946</v>
      </c>
      <c r="AA1136" s="12">
        <f>1/2*'Vehicle data and specs'!$C$6*$D1136^2</f>
        <v>17265.972222222223</v>
      </c>
      <c r="AB1136" s="113">
        <f t="shared" si="470"/>
        <v>17.265972222222224</v>
      </c>
      <c r="AC1136" s="183">
        <f t="shared" si="484"/>
        <v>0.7166413765396823</v>
      </c>
      <c r="AD1136" s="42">
        <f t="shared" si="471"/>
        <v>-0.26400687515672294</v>
      </c>
      <c r="AE1136" s="42">
        <f t="shared" si="472"/>
        <v>0.26400687515672294</v>
      </c>
      <c r="AF1136" s="153">
        <f t="shared" si="485"/>
        <v>0.45263450138295935</v>
      </c>
      <c r="AG1136" s="156">
        <f t="shared" si="473"/>
        <v>760.33980045136207</v>
      </c>
      <c r="AH1136" s="157">
        <f t="shared" si="474"/>
        <v>0.21120550012537836</v>
      </c>
      <c r="AI1136" s="160">
        <f t="shared" si="475"/>
        <v>0</v>
      </c>
      <c r="AJ1136" s="13">
        <f t="shared" si="476"/>
        <v>-4.7605637051933316</v>
      </c>
      <c r="AK1136" s="13">
        <f t="shared" si="477"/>
        <v>4.7605637051933316</v>
      </c>
      <c r="AL1136" s="161">
        <f t="shared" si="478"/>
        <v>-4.7605637051933316</v>
      </c>
    </row>
    <row r="1137" spans="1:38" x14ac:dyDescent="0.45">
      <c r="A1137" s="47" t="s">
        <v>3</v>
      </c>
      <c r="B1137" s="18">
        <v>1135</v>
      </c>
      <c r="C1137" s="54">
        <v>113</v>
      </c>
      <c r="D1137" s="62">
        <f t="shared" si="459"/>
        <v>5.3888888888888884</v>
      </c>
      <c r="E1137" s="64">
        <v>19.399999999999999</v>
      </c>
      <c r="F1137" s="85">
        <f t="shared" si="479"/>
        <v>-0.93055555555555547</v>
      </c>
      <c r="G1137" s="86">
        <f t="shared" si="480"/>
        <v>-3.3499999999999996</v>
      </c>
      <c r="H1137" s="93">
        <f>SUM($D$2:$D1137)</f>
        <v>9260.7500000000018</v>
      </c>
      <c r="I1137" s="94">
        <f t="shared" si="481"/>
        <v>4.5277777777773736</v>
      </c>
      <c r="J1137" s="100">
        <f>'Vehicle data and specs'!$C$6*$F1137</f>
        <v>-787.24999999999989</v>
      </c>
      <c r="K1137" s="8">
        <f>'Vehicle data and specs'!$C$6*9.81*'Vehicle data and specs'!$C$17</f>
        <v>82.99260000000001</v>
      </c>
      <c r="L1137" s="10">
        <f>(1/2)*'Vehicle data and specs'!$C$20*'Vehicle data and specs'!$C$11*'Vehicle data and specs'!$C$13*$D1137^2</f>
        <v>12.717759066358024</v>
      </c>
      <c r="M1137" s="101">
        <f t="shared" si="460"/>
        <v>-691.53964093364186</v>
      </c>
      <c r="N1137" s="111">
        <f t="shared" si="461"/>
        <v>1</v>
      </c>
      <c r="O1137" s="120">
        <f t="shared" si="462"/>
        <v>0</v>
      </c>
      <c r="P1137" s="11">
        <f>SUM($O$2:$O1137)</f>
        <v>2579908.9555428564</v>
      </c>
      <c r="Q1137" s="121">
        <f t="shared" si="463"/>
        <v>2579.9089555428563</v>
      </c>
      <c r="R1137" s="133">
        <f t="shared" si="464"/>
        <v>-3131.1378186714878</v>
      </c>
      <c r="S1137" s="35">
        <f t="shared" si="482"/>
        <v>3131.1378186714878</v>
      </c>
      <c r="T1137" s="35">
        <f t="shared" si="483"/>
        <v>3.1311378186714878</v>
      </c>
      <c r="U1137" s="134">
        <f>SUM($R$2:$R1137)</f>
        <v>-953555.88838287408</v>
      </c>
      <c r="V1137" s="134">
        <f t="shared" si="465"/>
        <v>953555.88838287408</v>
      </c>
      <c r="W1137" s="35">
        <f t="shared" si="466"/>
        <v>-953.55588838287406</v>
      </c>
      <c r="X1137" s="135">
        <f t="shared" si="467"/>
        <v>953.55588838287406</v>
      </c>
      <c r="Y1137" s="150">
        <f t="shared" si="468"/>
        <v>1626.3530671599824</v>
      </c>
      <c r="Z1137" s="11">
        <f t="shared" si="469"/>
        <v>-3131.1378186714878</v>
      </c>
      <c r="AA1137" s="12">
        <f>1/2*'Vehicle data and specs'!$C$6*$D1137^2</f>
        <v>12283.972222222221</v>
      </c>
      <c r="AB1137" s="113">
        <f t="shared" si="470"/>
        <v>12.283972222222221</v>
      </c>
      <c r="AC1137" s="183">
        <f t="shared" si="484"/>
        <v>0.7166413765396823</v>
      </c>
      <c r="AD1137" s="42">
        <f t="shared" si="471"/>
        <v>-0.26487663566190944</v>
      </c>
      <c r="AE1137" s="42">
        <f t="shared" si="472"/>
        <v>0.26487663566190944</v>
      </c>
      <c r="AF1137" s="153">
        <f t="shared" si="485"/>
        <v>0.45176474087777285</v>
      </c>
      <c r="AG1137" s="156">
        <f t="shared" si="473"/>
        <v>762.84471070629934</v>
      </c>
      <c r="AH1137" s="157">
        <f t="shared" si="474"/>
        <v>0.2119013085295276</v>
      </c>
      <c r="AI1137" s="160">
        <f t="shared" si="475"/>
        <v>0</v>
      </c>
      <c r="AJ1137" s="13">
        <f t="shared" si="476"/>
        <v>-3.7266302872535144</v>
      </c>
      <c r="AK1137" s="13">
        <f t="shared" si="477"/>
        <v>3.7266302872535144</v>
      </c>
      <c r="AL1137" s="161">
        <f t="shared" si="478"/>
        <v>-3.7266302872535144</v>
      </c>
    </row>
    <row r="1138" spans="1:38" x14ac:dyDescent="0.45">
      <c r="A1138" s="47" t="s">
        <v>3</v>
      </c>
      <c r="B1138" s="18">
        <v>1136</v>
      </c>
      <c r="C1138" s="54">
        <v>114</v>
      </c>
      <c r="D1138" s="62">
        <f t="shared" si="459"/>
        <v>4.5277777777777777</v>
      </c>
      <c r="E1138" s="64">
        <v>16.3</v>
      </c>
      <c r="F1138" s="85">
        <f t="shared" si="479"/>
        <v>-0.66666666666666652</v>
      </c>
      <c r="G1138" s="86">
        <f t="shared" si="480"/>
        <v>-2.3999999999999995</v>
      </c>
      <c r="H1138" s="93">
        <f>SUM($D$2:$D1138)</f>
        <v>9265.2777777777792</v>
      </c>
      <c r="I1138" s="94">
        <f t="shared" si="481"/>
        <v>4.0555555555547471</v>
      </c>
      <c r="J1138" s="100">
        <f>'Vehicle data and specs'!$C$6*$F1138</f>
        <v>-563.99999999999989</v>
      </c>
      <c r="K1138" s="8">
        <f>'Vehicle data and specs'!$C$6*9.81*'Vehicle data and specs'!$C$17</f>
        <v>82.99260000000001</v>
      </c>
      <c r="L1138" s="10">
        <f>(1/2)*'Vehicle data and specs'!$C$20*'Vehicle data and specs'!$C$11*'Vehicle data and specs'!$C$13*$D1138^2</f>
        <v>8.9780566647376556</v>
      </c>
      <c r="M1138" s="101">
        <f t="shared" si="460"/>
        <v>-472.02934333526218</v>
      </c>
      <c r="N1138" s="111">
        <f t="shared" si="461"/>
        <v>1</v>
      </c>
      <c r="O1138" s="120">
        <f t="shared" si="462"/>
        <v>0</v>
      </c>
      <c r="P1138" s="11">
        <f>SUM($O$2:$O1138)</f>
        <v>2579908.9555428564</v>
      </c>
      <c r="Q1138" s="121">
        <f t="shared" si="463"/>
        <v>2579.9089555428563</v>
      </c>
      <c r="R1138" s="133">
        <f t="shared" si="464"/>
        <v>-1914.3412257481816</v>
      </c>
      <c r="S1138" s="35">
        <f t="shared" si="482"/>
        <v>1914.3412257481816</v>
      </c>
      <c r="T1138" s="35">
        <f t="shared" si="483"/>
        <v>1.9143412257481816</v>
      </c>
      <c r="U1138" s="134">
        <f>SUM($R$2:$R1138)</f>
        <v>-955470.22960862226</v>
      </c>
      <c r="V1138" s="134">
        <f t="shared" si="465"/>
        <v>955470.22960862226</v>
      </c>
      <c r="W1138" s="35">
        <f t="shared" si="466"/>
        <v>-955.47022960862228</v>
      </c>
      <c r="X1138" s="135">
        <f t="shared" si="467"/>
        <v>955.47022960862228</v>
      </c>
      <c r="Y1138" s="150">
        <f t="shared" si="468"/>
        <v>1624.4387259342341</v>
      </c>
      <c r="Z1138" s="11">
        <f t="shared" si="469"/>
        <v>-1914.3412257481816</v>
      </c>
      <c r="AA1138" s="12">
        <f>1/2*'Vehicle data and specs'!$C$6*$D1138^2</f>
        <v>8671.8263888888887</v>
      </c>
      <c r="AB1138" s="113">
        <f t="shared" si="470"/>
        <v>8.6718263888888885</v>
      </c>
      <c r="AC1138" s="183">
        <f t="shared" si="484"/>
        <v>0.7166413765396823</v>
      </c>
      <c r="AD1138" s="42">
        <f t="shared" si="471"/>
        <v>-0.26540839711350617</v>
      </c>
      <c r="AE1138" s="42">
        <f t="shared" si="472"/>
        <v>0.26540839711350617</v>
      </c>
      <c r="AF1138" s="153">
        <f t="shared" si="485"/>
        <v>0.45123297942617613</v>
      </c>
      <c r="AG1138" s="156">
        <f t="shared" si="473"/>
        <v>764.37618368689789</v>
      </c>
      <c r="AH1138" s="157">
        <f t="shared" si="474"/>
        <v>0.21232671769080497</v>
      </c>
      <c r="AI1138" s="160">
        <f t="shared" si="475"/>
        <v>0</v>
      </c>
      <c r="AJ1138" s="13">
        <f t="shared" si="476"/>
        <v>-2.1372439712124369</v>
      </c>
      <c r="AK1138" s="13">
        <f t="shared" si="477"/>
        <v>2.1372439712124369</v>
      </c>
      <c r="AL1138" s="161">
        <f t="shared" si="478"/>
        <v>-2.1372439712124369</v>
      </c>
    </row>
    <row r="1139" spans="1:38" x14ac:dyDescent="0.45">
      <c r="A1139" s="47" t="s">
        <v>3</v>
      </c>
      <c r="B1139" s="18">
        <v>1137</v>
      </c>
      <c r="C1139" s="54">
        <v>115</v>
      </c>
      <c r="D1139" s="62">
        <f t="shared" si="459"/>
        <v>4.0555555555555554</v>
      </c>
      <c r="E1139" s="64">
        <v>14.6</v>
      </c>
      <c r="F1139" s="85">
        <f t="shared" si="479"/>
        <v>-0.29166666666666685</v>
      </c>
      <c r="G1139" s="86">
        <f t="shared" si="480"/>
        <v>-1.0500000000000007</v>
      </c>
      <c r="H1139" s="93">
        <f>SUM($D$2:$D1139)</f>
        <v>9269.3333333333339</v>
      </c>
      <c r="I1139" s="94">
        <f t="shared" si="481"/>
        <v>3.9444444444452529</v>
      </c>
      <c r="J1139" s="100">
        <f>'Vehicle data and specs'!$C$6*$F1139</f>
        <v>-246.75000000000017</v>
      </c>
      <c r="K1139" s="8">
        <f>'Vehicle data and specs'!$C$6*9.81*'Vehicle data and specs'!$C$17</f>
        <v>82.99260000000001</v>
      </c>
      <c r="L1139" s="10">
        <f>(1/2)*'Vehicle data and specs'!$C$20*'Vehicle data and specs'!$C$11*'Vehicle data and specs'!$C$13*$D1139^2</f>
        <v>7.202990547839506</v>
      </c>
      <c r="M1139" s="101">
        <f t="shared" si="460"/>
        <v>-156.55440945216066</v>
      </c>
      <c r="N1139" s="111">
        <f t="shared" si="461"/>
        <v>1</v>
      </c>
      <c r="O1139" s="120">
        <f t="shared" si="462"/>
        <v>0</v>
      </c>
      <c r="P1139" s="11">
        <f>SUM($O$2:$O1139)</f>
        <v>2579908.9555428564</v>
      </c>
      <c r="Q1139" s="121">
        <f t="shared" si="463"/>
        <v>2579.9089555428563</v>
      </c>
      <c r="R1139" s="133">
        <f t="shared" si="464"/>
        <v>-617.52017061698245</v>
      </c>
      <c r="S1139" s="35">
        <f t="shared" si="482"/>
        <v>617.52017061698245</v>
      </c>
      <c r="T1139" s="35">
        <f t="shared" si="483"/>
        <v>0.6175201706169825</v>
      </c>
      <c r="U1139" s="134">
        <f>SUM($R$2:$R1139)</f>
        <v>-956087.7497792393</v>
      </c>
      <c r="V1139" s="134">
        <f t="shared" si="465"/>
        <v>956087.7497792393</v>
      </c>
      <c r="W1139" s="35">
        <f t="shared" si="466"/>
        <v>-956.08774977923929</v>
      </c>
      <c r="X1139" s="135">
        <f t="shared" si="467"/>
        <v>956.08774977923929</v>
      </c>
      <c r="Y1139" s="150">
        <f t="shared" si="468"/>
        <v>1623.8212057636169</v>
      </c>
      <c r="Z1139" s="11">
        <f t="shared" si="469"/>
        <v>-617.52017061698245</v>
      </c>
      <c r="AA1139" s="12">
        <f>1/2*'Vehicle data and specs'!$C$6*$D1139^2</f>
        <v>6957.3055555555547</v>
      </c>
      <c r="AB1139" s="113">
        <f t="shared" si="470"/>
        <v>6.9573055555555552</v>
      </c>
      <c r="AC1139" s="183">
        <f t="shared" si="484"/>
        <v>0.7166413765396823</v>
      </c>
      <c r="AD1139" s="42">
        <f t="shared" si="471"/>
        <v>-0.26557993049423312</v>
      </c>
      <c r="AE1139" s="42">
        <f t="shared" si="472"/>
        <v>0.26557993049423312</v>
      </c>
      <c r="AF1139" s="153">
        <f t="shared" si="485"/>
        <v>0.45106144604544918</v>
      </c>
      <c r="AG1139" s="156">
        <f t="shared" si="473"/>
        <v>764.87019982339143</v>
      </c>
      <c r="AH1139" s="157">
        <f t="shared" si="474"/>
        <v>0.21246394439538652</v>
      </c>
      <c r="AI1139" s="160">
        <f t="shared" si="475"/>
        <v>0</v>
      </c>
      <c r="AJ1139" s="13">
        <f t="shared" si="476"/>
        <v>-0.63491510500042936</v>
      </c>
      <c r="AK1139" s="13">
        <f t="shared" si="477"/>
        <v>0.63491510500042936</v>
      </c>
      <c r="AL1139" s="161">
        <f t="shared" si="478"/>
        <v>-0.63491510500042936</v>
      </c>
    </row>
    <row r="1140" spans="1:38" x14ac:dyDescent="0.45">
      <c r="A1140" s="47" t="s">
        <v>3</v>
      </c>
      <c r="B1140" s="18">
        <v>1138</v>
      </c>
      <c r="C1140" s="54">
        <v>116</v>
      </c>
      <c r="D1140" s="62">
        <f t="shared" si="459"/>
        <v>3.9444444444444442</v>
      </c>
      <c r="E1140" s="64">
        <v>14.2</v>
      </c>
      <c r="F1140" s="85">
        <f t="shared" si="479"/>
        <v>-4.1666666666666519E-2</v>
      </c>
      <c r="G1140" s="86">
        <f t="shared" si="480"/>
        <v>-0.14999999999999947</v>
      </c>
      <c r="H1140" s="93">
        <f>SUM($D$2:$D1140)</f>
        <v>9273.2777777777792</v>
      </c>
      <c r="I1140" s="94">
        <f t="shared" si="481"/>
        <v>3.9722222222226264</v>
      </c>
      <c r="J1140" s="100">
        <f>'Vehicle data and specs'!$C$6*$F1140</f>
        <v>-35.249999999999872</v>
      </c>
      <c r="K1140" s="8">
        <f>'Vehicle data and specs'!$C$6*9.81*'Vehicle data and specs'!$C$17</f>
        <v>82.99260000000001</v>
      </c>
      <c r="L1140" s="10">
        <f>(1/2)*'Vehicle data and specs'!$C$20*'Vehicle data and specs'!$C$11*'Vehicle data and specs'!$C$13*$D1140^2</f>
        <v>6.8137127700617288</v>
      </c>
      <c r="M1140" s="101">
        <f t="shared" si="460"/>
        <v>54.556312770061865</v>
      </c>
      <c r="N1140" s="111">
        <f t="shared" si="461"/>
        <v>0</v>
      </c>
      <c r="O1140" s="120">
        <f t="shared" si="462"/>
        <v>0</v>
      </c>
      <c r="P1140" s="11">
        <f>SUM($O$2:$O1140)</f>
        <v>2579908.9555428564</v>
      </c>
      <c r="Q1140" s="121">
        <f t="shared" si="463"/>
        <v>2579.9089555428563</v>
      </c>
      <c r="R1140" s="133">
        <f t="shared" si="464"/>
        <v>0</v>
      </c>
      <c r="S1140" s="35">
        <f t="shared" si="482"/>
        <v>0</v>
      </c>
      <c r="T1140" s="35">
        <f t="shared" si="483"/>
        <v>0</v>
      </c>
      <c r="U1140" s="134">
        <f>SUM($R$2:$R1140)</f>
        <v>-956087.7497792393</v>
      </c>
      <c r="V1140" s="134">
        <f t="shared" si="465"/>
        <v>956087.7497792393</v>
      </c>
      <c r="W1140" s="35">
        <f t="shared" si="466"/>
        <v>-956.08774977923929</v>
      </c>
      <c r="X1140" s="135">
        <f t="shared" si="467"/>
        <v>956.08774977923929</v>
      </c>
      <c r="Y1140" s="150">
        <f t="shared" si="468"/>
        <v>1623.8212057636169</v>
      </c>
      <c r="Z1140" s="11">
        <f t="shared" si="469"/>
        <v>0</v>
      </c>
      <c r="AA1140" s="12">
        <f>1/2*'Vehicle data and specs'!$C$6*$D1140^2</f>
        <v>6581.3055555555547</v>
      </c>
      <c r="AB1140" s="113">
        <f t="shared" si="470"/>
        <v>6.5813055555555549</v>
      </c>
      <c r="AC1140" s="183">
        <f t="shared" si="484"/>
        <v>0.7166413765396823</v>
      </c>
      <c r="AD1140" s="42">
        <f t="shared" si="471"/>
        <v>-0.26557993049423312</v>
      </c>
      <c r="AE1140" s="42">
        <f t="shared" si="472"/>
        <v>0.26557993049423312</v>
      </c>
      <c r="AF1140" s="153">
        <f t="shared" si="485"/>
        <v>0.45106144604544918</v>
      </c>
      <c r="AG1140" s="156">
        <f t="shared" si="473"/>
        <v>764.87019982339143</v>
      </c>
      <c r="AH1140" s="157">
        <f t="shared" si="474"/>
        <v>0.21246394439538652</v>
      </c>
      <c r="AI1140" s="160">
        <f t="shared" si="475"/>
        <v>0.21519434481524402</v>
      </c>
      <c r="AJ1140" s="13">
        <f t="shared" si="476"/>
        <v>0</v>
      </c>
      <c r="AK1140" s="13">
        <f t="shared" si="477"/>
        <v>0</v>
      </c>
      <c r="AL1140" s="161">
        <f t="shared" si="478"/>
        <v>0.21519434481524402</v>
      </c>
    </row>
    <row r="1141" spans="1:38" x14ac:dyDescent="0.45">
      <c r="A1141" s="47" t="s">
        <v>3</v>
      </c>
      <c r="B1141" s="18">
        <v>1139</v>
      </c>
      <c r="C1141" s="54">
        <v>117</v>
      </c>
      <c r="D1141" s="62">
        <f t="shared" si="459"/>
        <v>3.9722222222222223</v>
      </c>
      <c r="E1141" s="64">
        <v>14.3</v>
      </c>
      <c r="F1141" s="85">
        <f t="shared" si="479"/>
        <v>5.5555555555555601E-2</v>
      </c>
      <c r="G1141" s="86">
        <f t="shared" si="480"/>
        <v>0.20000000000000018</v>
      </c>
      <c r="H1141" s="93">
        <f>SUM($D$2:$D1141)</f>
        <v>9277.2500000000018</v>
      </c>
      <c r="I1141" s="94">
        <f t="shared" si="481"/>
        <v>4.0555555555547471</v>
      </c>
      <c r="J1141" s="100">
        <f>'Vehicle data and specs'!$C$6*$F1141</f>
        <v>47.000000000000036</v>
      </c>
      <c r="K1141" s="8">
        <f>'Vehicle data and specs'!$C$6*9.81*'Vehicle data and specs'!$C$17</f>
        <v>82.99260000000001</v>
      </c>
      <c r="L1141" s="10">
        <f>(1/2)*'Vehicle data and specs'!$C$20*'Vehicle data and specs'!$C$11*'Vehicle data and specs'!$C$13*$D1141^2</f>
        <v>6.9100184702932115</v>
      </c>
      <c r="M1141" s="101">
        <f t="shared" si="460"/>
        <v>136.90261847029325</v>
      </c>
      <c r="N1141" s="111">
        <f t="shared" si="461"/>
        <v>0</v>
      </c>
      <c r="O1141" s="120">
        <f t="shared" si="462"/>
        <v>555.21617490718972</v>
      </c>
      <c r="P1141" s="11">
        <f>SUM($O$2:$O1141)</f>
        <v>2580464.1717177634</v>
      </c>
      <c r="Q1141" s="121">
        <f t="shared" si="463"/>
        <v>2580.4641717177633</v>
      </c>
      <c r="R1141" s="133">
        <f t="shared" si="464"/>
        <v>0</v>
      </c>
      <c r="S1141" s="35">
        <f t="shared" si="482"/>
        <v>0</v>
      </c>
      <c r="T1141" s="35">
        <f t="shared" si="483"/>
        <v>0</v>
      </c>
      <c r="U1141" s="134">
        <f>SUM($R$2:$R1141)</f>
        <v>-956087.7497792393</v>
      </c>
      <c r="V1141" s="134">
        <f t="shared" si="465"/>
        <v>956087.7497792393</v>
      </c>
      <c r="W1141" s="35">
        <f t="shared" si="466"/>
        <v>-956.08774977923929</v>
      </c>
      <c r="X1141" s="135">
        <f t="shared" si="467"/>
        <v>956.08774977923929</v>
      </c>
      <c r="Y1141" s="150">
        <f t="shared" si="468"/>
        <v>1624.3764219385239</v>
      </c>
      <c r="Z1141" s="11">
        <f t="shared" si="469"/>
        <v>555.21617490718972</v>
      </c>
      <c r="AA1141" s="12">
        <f>1/2*'Vehicle data and specs'!$C$6*$D1141^2</f>
        <v>6674.3263888888896</v>
      </c>
      <c r="AB1141" s="113">
        <f t="shared" si="470"/>
        <v>6.6743263888888897</v>
      </c>
      <c r="AC1141" s="183">
        <f t="shared" si="484"/>
        <v>0.7167956032549343</v>
      </c>
      <c r="AD1141" s="42">
        <f t="shared" si="471"/>
        <v>-0.26557993049423312</v>
      </c>
      <c r="AE1141" s="42">
        <f t="shared" si="472"/>
        <v>0.26557993049423312</v>
      </c>
      <c r="AF1141" s="153">
        <f t="shared" si="485"/>
        <v>0.45121567276070118</v>
      </c>
      <c r="AG1141" s="156">
        <f t="shared" si="473"/>
        <v>764.87019982339143</v>
      </c>
      <c r="AH1141" s="157">
        <f t="shared" si="474"/>
        <v>0.21246394439538652</v>
      </c>
      <c r="AI1141" s="160">
        <f t="shared" si="475"/>
        <v>0.54380762336810928</v>
      </c>
      <c r="AJ1141" s="13">
        <f t="shared" si="476"/>
        <v>0</v>
      </c>
      <c r="AK1141" s="13">
        <f t="shared" si="477"/>
        <v>0</v>
      </c>
      <c r="AL1141" s="161">
        <f t="shared" si="478"/>
        <v>0.54380762336810928</v>
      </c>
    </row>
    <row r="1142" spans="1:38" x14ac:dyDescent="0.45">
      <c r="A1142" s="47" t="s">
        <v>3</v>
      </c>
      <c r="B1142" s="18">
        <v>1140</v>
      </c>
      <c r="C1142" s="54">
        <v>118</v>
      </c>
      <c r="D1142" s="62">
        <f t="shared" si="459"/>
        <v>4.0555555555555554</v>
      </c>
      <c r="E1142" s="64">
        <v>14.6</v>
      </c>
      <c r="F1142" s="85">
        <f t="shared" si="479"/>
        <v>0.11111111111111097</v>
      </c>
      <c r="G1142" s="86">
        <f t="shared" si="480"/>
        <v>0.39999999999999947</v>
      </c>
      <c r="H1142" s="93">
        <f>SUM($D$2:$D1142)</f>
        <v>9281.3055555555566</v>
      </c>
      <c r="I1142" s="94">
        <f t="shared" si="481"/>
        <v>4.1944444444452529</v>
      </c>
      <c r="J1142" s="100">
        <f>'Vehicle data and specs'!$C$6*$F1142</f>
        <v>93.999999999999872</v>
      </c>
      <c r="K1142" s="8">
        <f>'Vehicle data and specs'!$C$6*9.81*'Vehicle data and specs'!$C$17</f>
        <v>82.99260000000001</v>
      </c>
      <c r="L1142" s="10">
        <f>(1/2)*'Vehicle data and specs'!$C$20*'Vehicle data and specs'!$C$11*'Vehicle data and specs'!$C$13*$D1142^2</f>
        <v>7.202990547839506</v>
      </c>
      <c r="M1142" s="101">
        <f t="shared" si="460"/>
        <v>184.19559054783937</v>
      </c>
      <c r="N1142" s="111">
        <f t="shared" si="461"/>
        <v>0</v>
      </c>
      <c r="O1142" s="120">
        <f t="shared" si="462"/>
        <v>772.59817146469743</v>
      </c>
      <c r="P1142" s="11">
        <f>SUM($O$2:$O1142)</f>
        <v>2581236.769889228</v>
      </c>
      <c r="Q1142" s="121">
        <f t="shared" si="463"/>
        <v>2581.2367698892281</v>
      </c>
      <c r="R1142" s="133">
        <f t="shared" si="464"/>
        <v>0</v>
      </c>
      <c r="S1142" s="35">
        <f t="shared" si="482"/>
        <v>0</v>
      </c>
      <c r="T1142" s="35">
        <f t="shared" si="483"/>
        <v>0</v>
      </c>
      <c r="U1142" s="134">
        <f>SUM($R$2:$R1142)</f>
        <v>-956087.7497792393</v>
      </c>
      <c r="V1142" s="134">
        <f t="shared" si="465"/>
        <v>956087.7497792393</v>
      </c>
      <c r="W1142" s="35">
        <f t="shared" si="466"/>
        <v>-956.08774977923929</v>
      </c>
      <c r="X1142" s="135">
        <f t="shared" si="467"/>
        <v>956.08774977923929</v>
      </c>
      <c r="Y1142" s="150">
        <f t="shared" si="468"/>
        <v>1625.1490201099887</v>
      </c>
      <c r="Z1142" s="11">
        <f t="shared" si="469"/>
        <v>772.59817146469743</v>
      </c>
      <c r="AA1142" s="12">
        <f>1/2*'Vehicle data and specs'!$C$6*$D1142^2</f>
        <v>6957.3055555555547</v>
      </c>
      <c r="AB1142" s="113">
        <f t="shared" si="470"/>
        <v>6.9573055555555552</v>
      </c>
      <c r="AC1142" s="183">
        <f t="shared" si="484"/>
        <v>0.71701021385811892</v>
      </c>
      <c r="AD1142" s="42">
        <f t="shared" si="471"/>
        <v>-0.26557993049423312</v>
      </c>
      <c r="AE1142" s="42">
        <f t="shared" si="472"/>
        <v>0.26557993049423312</v>
      </c>
      <c r="AF1142" s="153">
        <f t="shared" si="485"/>
        <v>0.4514302833638858</v>
      </c>
      <c r="AG1142" s="156">
        <f t="shared" si="473"/>
        <v>764.87019982339143</v>
      </c>
      <c r="AH1142" s="157">
        <f t="shared" si="474"/>
        <v>0.21246394439538652</v>
      </c>
      <c r="AI1142" s="160">
        <f t="shared" si="475"/>
        <v>0.7470154505551263</v>
      </c>
      <c r="AJ1142" s="13">
        <f t="shared" si="476"/>
        <v>0</v>
      </c>
      <c r="AK1142" s="13">
        <f t="shared" si="477"/>
        <v>0</v>
      </c>
      <c r="AL1142" s="161">
        <f t="shared" si="478"/>
        <v>0.7470154505551263</v>
      </c>
    </row>
    <row r="1143" spans="1:38" x14ac:dyDescent="0.45">
      <c r="A1143" s="47" t="s">
        <v>3</v>
      </c>
      <c r="B1143" s="18">
        <v>1141</v>
      </c>
      <c r="C1143" s="54">
        <v>119</v>
      </c>
      <c r="D1143" s="62">
        <f t="shared" si="459"/>
        <v>4.1944444444444446</v>
      </c>
      <c r="E1143" s="64">
        <v>15.1</v>
      </c>
      <c r="F1143" s="85">
        <f t="shared" si="479"/>
        <v>0.24999999999999983</v>
      </c>
      <c r="G1143" s="86">
        <f t="shared" si="480"/>
        <v>0.89999999999999947</v>
      </c>
      <c r="H1143" s="93">
        <f>SUM($D$2:$D1143)</f>
        <v>9285.5000000000018</v>
      </c>
      <c r="I1143" s="94">
        <f t="shared" si="481"/>
        <v>4.5555555555547471</v>
      </c>
      <c r="J1143" s="100">
        <f>'Vehicle data and specs'!$C$6*$F1143</f>
        <v>211.49999999999986</v>
      </c>
      <c r="K1143" s="8">
        <f>'Vehicle data and specs'!$C$6*9.81*'Vehicle data and specs'!$C$17</f>
        <v>82.99260000000001</v>
      </c>
      <c r="L1143" s="10">
        <f>(1/2)*'Vehicle data and specs'!$C$20*'Vehicle data and specs'!$C$11*'Vehicle data and specs'!$C$13*$D1143^2</f>
        <v>7.704793933256175</v>
      </c>
      <c r="M1143" s="101">
        <f t="shared" si="460"/>
        <v>302.19739393325602</v>
      </c>
      <c r="N1143" s="111">
        <f t="shared" si="461"/>
        <v>0</v>
      </c>
      <c r="O1143" s="120">
        <f t="shared" si="462"/>
        <v>1376.6770168068108</v>
      </c>
      <c r="P1143" s="11">
        <f>SUM($O$2:$O1143)</f>
        <v>2582613.4469060348</v>
      </c>
      <c r="Q1143" s="121">
        <f t="shared" si="463"/>
        <v>2582.6134469060348</v>
      </c>
      <c r="R1143" s="133">
        <f t="shared" si="464"/>
        <v>0</v>
      </c>
      <c r="S1143" s="35">
        <f t="shared" si="482"/>
        <v>0</v>
      </c>
      <c r="T1143" s="35">
        <f t="shared" si="483"/>
        <v>0</v>
      </c>
      <c r="U1143" s="134">
        <f>SUM($R$2:$R1143)</f>
        <v>-956087.7497792393</v>
      </c>
      <c r="V1143" s="134">
        <f t="shared" si="465"/>
        <v>956087.7497792393</v>
      </c>
      <c r="W1143" s="35">
        <f t="shared" si="466"/>
        <v>-956.08774977923929</v>
      </c>
      <c r="X1143" s="135">
        <f t="shared" si="467"/>
        <v>956.08774977923929</v>
      </c>
      <c r="Y1143" s="150">
        <f t="shared" si="468"/>
        <v>1626.5256971267954</v>
      </c>
      <c r="Z1143" s="11">
        <f t="shared" si="469"/>
        <v>1376.6770168068108</v>
      </c>
      <c r="AA1143" s="12">
        <f>1/2*'Vehicle data and specs'!$C$6*$D1143^2</f>
        <v>7441.9930555555566</v>
      </c>
      <c r="AB1143" s="113">
        <f t="shared" si="470"/>
        <v>7.4419930555555567</v>
      </c>
      <c r="AC1143" s="183">
        <f t="shared" si="484"/>
        <v>0.71739262414056526</v>
      </c>
      <c r="AD1143" s="42">
        <f t="shared" si="471"/>
        <v>-0.26557993049423312</v>
      </c>
      <c r="AE1143" s="42">
        <f t="shared" si="472"/>
        <v>0.26557993049423312</v>
      </c>
      <c r="AF1143" s="153">
        <f t="shared" si="485"/>
        <v>0.45181269364633214</v>
      </c>
      <c r="AG1143" s="156">
        <f t="shared" si="473"/>
        <v>764.87019982339143</v>
      </c>
      <c r="AH1143" s="157">
        <f t="shared" si="474"/>
        <v>0.21246394439538652</v>
      </c>
      <c r="AI1143" s="160">
        <f t="shared" si="475"/>
        <v>1.2675501801089351</v>
      </c>
      <c r="AJ1143" s="13">
        <f t="shared" si="476"/>
        <v>0</v>
      </c>
      <c r="AK1143" s="13">
        <f t="shared" si="477"/>
        <v>0</v>
      </c>
      <c r="AL1143" s="161">
        <f t="shared" si="478"/>
        <v>1.2675501801089351</v>
      </c>
    </row>
    <row r="1144" spans="1:38" x14ac:dyDescent="0.45">
      <c r="A1144" s="47" t="s">
        <v>3</v>
      </c>
      <c r="B1144" s="18">
        <v>1142</v>
      </c>
      <c r="C1144" s="54">
        <v>120</v>
      </c>
      <c r="D1144" s="62">
        <f t="shared" si="459"/>
        <v>4.5555555555555554</v>
      </c>
      <c r="E1144" s="64">
        <v>16.399999999999999</v>
      </c>
      <c r="F1144" s="85">
        <f t="shared" si="479"/>
        <v>0.5555555555555558</v>
      </c>
      <c r="G1144" s="86">
        <f t="shared" si="480"/>
        <v>2.0000000000000009</v>
      </c>
      <c r="H1144" s="93">
        <f>SUM($D$2:$D1144)</f>
        <v>9290.0555555555566</v>
      </c>
      <c r="I1144" s="94">
        <f t="shared" si="481"/>
        <v>5.3055555555547471</v>
      </c>
      <c r="J1144" s="100">
        <f>'Vehicle data and specs'!$C$6*$F1144</f>
        <v>470.00000000000023</v>
      </c>
      <c r="K1144" s="8">
        <f>'Vehicle data and specs'!$C$6*9.81*'Vehicle data and specs'!$C$17</f>
        <v>82.99260000000001</v>
      </c>
      <c r="L1144" s="10">
        <f>(1/2)*'Vehicle data and specs'!$C$20*'Vehicle data and specs'!$C$11*'Vehicle data and specs'!$C$13*$D1144^2</f>
        <v>9.0885547839506167</v>
      </c>
      <c r="M1144" s="101">
        <f t="shared" si="460"/>
        <v>562.08115478395086</v>
      </c>
      <c r="N1144" s="111">
        <f t="shared" si="461"/>
        <v>0</v>
      </c>
      <c r="O1144" s="120">
        <f t="shared" si="462"/>
        <v>2982.1527934366181</v>
      </c>
      <c r="P1144" s="11">
        <f>SUM($O$2:$O1144)</f>
        <v>2585595.5996994716</v>
      </c>
      <c r="Q1144" s="121">
        <f t="shared" si="463"/>
        <v>2585.5955996994717</v>
      </c>
      <c r="R1144" s="133">
        <f t="shared" si="464"/>
        <v>0</v>
      </c>
      <c r="S1144" s="35">
        <f t="shared" si="482"/>
        <v>0</v>
      </c>
      <c r="T1144" s="35">
        <f t="shared" si="483"/>
        <v>0</v>
      </c>
      <c r="U1144" s="134">
        <f>SUM($R$2:$R1144)</f>
        <v>-956087.7497792393</v>
      </c>
      <c r="V1144" s="134">
        <f t="shared" si="465"/>
        <v>956087.7497792393</v>
      </c>
      <c r="W1144" s="35">
        <f t="shared" si="466"/>
        <v>-956.08774977923929</v>
      </c>
      <c r="X1144" s="135">
        <f t="shared" si="467"/>
        <v>956.08774977923929</v>
      </c>
      <c r="Y1144" s="150">
        <f t="shared" si="468"/>
        <v>1629.5078499202323</v>
      </c>
      <c r="Z1144" s="11">
        <f t="shared" si="469"/>
        <v>2982.1527934366181</v>
      </c>
      <c r="AA1144" s="12">
        <f>1/2*'Vehicle data and specs'!$C$6*$D1144^2</f>
        <v>8778.5555555555547</v>
      </c>
      <c r="AB1144" s="113">
        <f t="shared" si="470"/>
        <v>8.7785555555555543</v>
      </c>
      <c r="AC1144" s="183">
        <f t="shared" si="484"/>
        <v>0.71822099991651989</v>
      </c>
      <c r="AD1144" s="42">
        <f t="shared" si="471"/>
        <v>-0.26557993049423312</v>
      </c>
      <c r="AE1144" s="42">
        <f t="shared" si="472"/>
        <v>0.26557993049423312</v>
      </c>
      <c r="AF1144" s="153">
        <f t="shared" si="485"/>
        <v>0.45264106942228677</v>
      </c>
      <c r="AG1144" s="156">
        <f t="shared" si="473"/>
        <v>764.87019982339143</v>
      </c>
      <c r="AH1144" s="157">
        <f t="shared" si="474"/>
        <v>0.21246394439538652</v>
      </c>
      <c r="AI1144" s="160">
        <f t="shared" si="475"/>
        <v>2.5605919273491096</v>
      </c>
      <c r="AJ1144" s="13">
        <f t="shared" si="476"/>
        <v>0</v>
      </c>
      <c r="AK1144" s="13">
        <f t="shared" si="477"/>
        <v>0</v>
      </c>
      <c r="AL1144" s="161">
        <f t="shared" si="478"/>
        <v>2.5605919273491096</v>
      </c>
    </row>
    <row r="1145" spans="1:38" x14ac:dyDescent="0.45">
      <c r="A1145" s="47" t="s">
        <v>3</v>
      </c>
      <c r="B1145" s="18">
        <v>1143</v>
      </c>
      <c r="C1145" s="54">
        <v>121</v>
      </c>
      <c r="D1145" s="62">
        <f t="shared" si="459"/>
        <v>5.3055555555555562</v>
      </c>
      <c r="E1145" s="64">
        <v>19.100000000000001</v>
      </c>
      <c r="F1145" s="85">
        <f t="shared" si="479"/>
        <v>0.84722222222222243</v>
      </c>
      <c r="G1145" s="86">
        <f t="shared" si="480"/>
        <v>3.0500000000000007</v>
      </c>
      <c r="H1145" s="93">
        <f>SUM($D$2:$D1145)</f>
        <v>9295.3611111111113</v>
      </c>
      <c r="I1145" s="94">
        <f t="shared" si="481"/>
        <v>6.25</v>
      </c>
      <c r="J1145" s="100">
        <f>'Vehicle data and specs'!$C$6*$F1145</f>
        <v>716.75000000000023</v>
      </c>
      <c r="K1145" s="8">
        <f>'Vehicle data and specs'!$C$6*9.81*'Vehicle data and specs'!$C$17</f>
        <v>82.99260000000001</v>
      </c>
      <c r="L1145" s="10">
        <f>(1/2)*'Vehicle data and specs'!$C$20*'Vehicle data and specs'!$C$11*'Vehicle data and specs'!$C$13*$D1145^2</f>
        <v>12.327467544367289</v>
      </c>
      <c r="M1145" s="101">
        <f t="shared" si="460"/>
        <v>812.07006754436759</v>
      </c>
      <c r="N1145" s="111">
        <f t="shared" si="461"/>
        <v>0</v>
      </c>
      <c r="O1145" s="120">
        <f t="shared" si="462"/>
        <v>5075.4379221522977</v>
      </c>
      <c r="P1145" s="11">
        <f>SUM($O$2:$O1145)</f>
        <v>2590671.0376216238</v>
      </c>
      <c r="Q1145" s="121">
        <f t="shared" si="463"/>
        <v>2590.6710376216238</v>
      </c>
      <c r="R1145" s="133">
        <f t="shared" si="464"/>
        <v>0</v>
      </c>
      <c r="S1145" s="35">
        <f t="shared" si="482"/>
        <v>0</v>
      </c>
      <c r="T1145" s="35">
        <f t="shared" si="483"/>
        <v>0</v>
      </c>
      <c r="U1145" s="134">
        <f>SUM($R$2:$R1145)</f>
        <v>-956087.7497792393</v>
      </c>
      <c r="V1145" s="134">
        <f t="shared" si="465"/>
        <v>956087.7497792393</v>
      </c>
      <c r="W1145" s="35">
        <f t="shared" si="466"/>
        <v>-956.08774977923929</v>
      </c>
      <c r="X1145" s="135">
        <f t="shared" si="467"/>
        <v>956.08774977923929</v>
      </c>
      <c r="Y1145" s="150">
        <f t="shared" si="468"/>
        <v>1634.5832878423844</v>
      </c>
      <c r="Z1145" s="11">
        <f t="shared" si="469"/>
        <v>5075.4379221522977</v>
      </c>
      <c r="AA1145" s="12">
        <f>1/2*'Vehicle data and specs'!$C$6*$D1145^2</f>
        <v>11906.993055555558</v>
      </c>
      <c r="AB1145" s="113">
        <f t="shared" si="470"/>
        <v>11.906993055555558</v>
      </c>
      <c r="AC1145" s="183">
        <f t="shared" si="484"/>
        <v>0.71963084378378439</v>
      </c>
      <c r="AD1145" s="42">
        <f t="shared" si="471"/>
        <v>-0.26557993049423312</v>
      </c>
      <c r="AE1145" s="42">
        <f t="shared" si="472"/>
        <v>0.26557993049423312</v>
      </c>
      <c r="AF1145" s="153">
        <f t="shared" si="485"/>
        <v>0.45405091328955127</v>
      </c>
      <c r="AG1145" s="156">
        <f t="shared" si="473"/>
        <v>764.87019982339143</v>
      </c>
      <c r="AH1145" s="157">
        <f t="shared" si="474"/>
        <v>0.21246394439538652</v>
      </c>
      <c r="AI1145" s="160">
        <f t="shared" si="475"/>
        <v>4.3084828583603949</v>
      </c>
      <c r="AJ1145" s="13">
        <f t="shared" si="476"/>
        <v>0</v>
      </c>
      <c r="AK1145" s="13">
        <f t="shared" si="477"/>
        <v>0</v>
      </c>
      <c r="AL1145" s="161">
        <f t="shared" si="478"/>
        <v>4.3084828583603949</v>
      </c>
    </row>
    <row r="1146" spans="1:38" x14ac:dyDescent="0.45">
      <c r="A1146" s="47" t="s">
        <v>3</v>
      </c>
      <c r="B1146" s="18">
        <v>1144</v>
      </c>
      <c r="C1146" s="54">
        <v>122</v>
      </c>
      <c r="D1146" s="62">
        <f t="shared" si="459"/>
        <v>6.25</v>
      </c>
      <c r="E1146" s="64">
        <v>22.5</v>
      </c>
      <c r="F1146" s="85">
        <f t="shared" si="479"/>
        <v>0.73611111111111072</v>
      </c>
      <c r="G1146" s="86">
        <f t="shared" si="480"/>
        <v>2.6499999999999986</v>
      </c>
      <c r="H1146" s="93">
        <f>SUM($D$2:$D1146)</f>
        <v>9301.6111111111113</v>
      </c>
      <c r="I1146" s="94">
        <f t="shared" si="481"/>
        <v>6.7777777777773736</v>
      </c>
      <c r="J1146" s="100">
        <f>'Vehicle data and specs'!$C$6*$F1146</f>
        <v>622.74999999999966</v>
      </c>
      <c r="K1146" s="8">
        <f>'Vehicle data and specs'!$C$6*9.81*'Vehicle data and specs'!$C$17</f>
        <v>82.99260000000001</v>
      </c>
      <c r="L1146" s="10">
        <f>(1/2)*'Vehicle data and specs'!$C$20*'Vehicle data and specs'!$C$11*'Vehicle data and specs'!$C$13*$D1146^2</f>
        <v>17.10693359375</v>
      </c>
      <c r="M1146" s="101">
        <f t="shared" si="460"/>
        <v>722.8495335937497</v>
      </c>
      <c r="N1146" s="111">
        <f t="shared" si="461"/>
        <v>0</v>
      </c>
      <c r="O1146" s="120">
        <f t="shared" si="462"/>
        <v>4899.3135054684553</v>
      </c>
      <c r="P1146" s="11">
        <f>SUM($O$2:$O1146)</f>
        <v>2595570.3511270923</v>
      </c>
      <c r="Q1146" s="121">
        <f t="shared" si="463"/>
        <v>2595.5703511270922</v>
      </c>
      <c r="R1146" s="133">
        <f t="shared" si="464"/>
        <v>0</v>
      </c>
      <c r="S1146" s="35">
        <f t="shared" si="482"/>
        <v>0</v>
      </c>
      <c r="T1146" s="35">
        <f t="shared" si="483"/>
        <v>0</v>
      </c>
      <c r="U1146" s="134">
        <f>SUM($R$2:$R1146)</f>
        <v>-956087.7497792393</v>
      </c>
      <c r="V1146" s="134">
        <f t="shared" si="465"/>
        <v>956087.7497792393</v>
      </c>
      <c r="W1146" s="35">
        <f t="shared" si="466"/>
        <v>-956.08774977923929</v>
      </c>
      <c r="X1146" s="135">
        <f t="shared" si="467"/>
        <v>956.08774977923929</v>
      </c>
      <c r="Y1146" s="150">
        <f t="shared" si="468"/>
        <v>1639.4826013478528</v>
      </c>
      <c r="Z1146" s="11">
        <f t="shared" si="469"/>
        <v>4899.3135054684553</v>
      </c>
      <c r="AA1146" s="12">
        <f>1/2*'Vehicle data and specs'!$C$6*$D1146^2</f>
        <v>16523.4375</v>
      </c>
      <c r="AB1146" s="113">
        <f t="shared" si="470"/>
        <v>16.5234375</v>
      </c>
      <c r="AC1146" s="183">
        <f t="shared" si="484"/>
        <v>0.72099176420197009</v>
      </c>
      <c r="AD1146" s="42">
        <f t="shared" si="471"/>
        <v>-0.26557993049423312</v>
      </c>
      <c r="AE1146" s="42">
        <f t="shared" si="472"/>
        <v>0.26557993049423312</v>
      </c>
      <c r="AF1146" s="153">
        <f t="shared" si="485"/>
        <v>0.45541183370773697</v>
      </c>
      <c r="AG1146" s="156">
        <f t="shared" si="473"/>
        <v>764.87019982339143</v>
      </c>
      <c r="AH1146" s="157">
        <f t="shared" si="474"/>
        <v>0.21246394439538652</v>
      </c>
      <c r="AI1146" s="160">
        <f t="shared" si="475"/>
        <v>4.5178095849609354</v>
      </c>
      <c r="AJ1146" s="13">
        <f t="shared" si="476"/>
        <v>0</v>
      </c>
      <c r="AK1146" s="13">
        <f t="shared" si="477"/>
        <v>0</v>
      </c>
      <c r="AL1146" s="161">
        <f t="shared" si="478"/>
        <v>4.5178095849609354</v>
      </c>
    </row>
    <row r="1147" spans="1:38" x14ac:dyDescent="0.45">
      <c r="A1147" s="47" t="s">
        <v>3</v>
      </c>
      <c r="B1147" s="18">
        <v>1145</v>
      </c>
      <c r="C1147" s="54">
        <v>123</v>
      </c>
      <c r="D1147" s="62">
        <f t="shared" si="459"/>
        <v>6.7777777777777768</v>
      </c>
      <c r="E1147" s="64">
        <v>24.4</v>
      </c>
      <c r="F1147" s="85">
        <f t="shared" si="479"/>
        <v>0.31944444444444453</v>
      </c>
      <c r="G1147" s="86">
        <f t="shared" si="480"/>
        <v>1.1500000000000004</v>
      </c>
      <c r="H1147" s="93">
        <f>SUM($D$2:$D1147)</f>
        <v>9308.3888888888887</v>
      </c>
      <c r="I1147" s="94">
        <f t="shared" si="481"/>
        <v>6.8888888888886868</v>
      </c>
      <c r="J1147" s="100">
        <f>'Vehicle data and specs'!$C$6*$F1147</f>
        <v>270.25000000000006</v>
      </c>
      <c r="K1147" s="8">
        <f>'Vehicle data and specs'!$C$6*9.81*'Vehicle data and specs'!$C$17</f>
        <v>82.99260000000001</v>
      </c>
      <c r="L1147" s="10">
        <f>(1/2)*'Vehicle data and specs'!$C$20*'Vehicle data and specs'!$C$11*'Vehicle data and specs'!$C$13*$D1147^2</f>
        <v>20.118091820987651</v>
      </c>
      <c r="M1147" s="101">
        <f t="shared" si="460"/>
        <v>373.36069182098771</v>
      </c>
      <c r="N1147" s="111">
        <f t="shared" si="461"/>
        <v>0</v>
      </c>
      <c r="O1147" s="120">
        <f t="shared" si="462"/>
        <v>2572.0403214333955</v>
      </c>
      <c r="P1147" s="11">
        <f>SUM($O$2:$O1147)</f>
        <v>2598142.3914485257</v>
      </c>
      <c r="Q1147" s="121">
        <f t="shared" si="463"/>
        <v>2598.1423914485258</v>
      </c>
      <c r="R1147" s="133">
        <f t="shared" si="464"/>
        <v>0</v>
      </c>
      <c r="S1147" s="35">
        <f t="shared" si="482"/>
        <v>0</v>
      </c>
      <c r="T1147" s="35">
        <f t="shared" si="483"/>
        <v>0</v>
      </c>
      <c r="U1147" s="134">
        <f>SUM($R$2:$R1147)</f>
        <v>-956087.7497792393</v>
      </c>
      <c r="V1147" s="134">
        <f t="shared" si="465"/>
        <v>956087.7497792393</v>
      </c>
      <c r="W1147" s="35">
        <f t="shared" si="466"/>
        <v>-956.08774977923929</v>
      </c>
      <c r="X1147" s="135">
        <f t="shared" si="467"/>
        <v>956.08774977923929</v>
      </c>
      <c r="Y1147" s="150">
        <f t="shared" si="468"/>
        <v>1642.0546416692864</v>
      </c>
      <c r="Z1147" s="11">
        <f t="shared" si="469"/>
        <v>2572.0403214333955</v>
      </c>
      <c r="AA1147" s="12">
        <f>1/2*'Vehicle data and specs'!$C$6*$D1147^2</f>
        <v>19431.888888888883</v>
      </c>
      <c r="AB1147" s="113">
        <f t="shared" si="470"/>
        <v>19.431888888888885</v>
      </c>
      <c r="AC1147" s="183">
        <f t="shared" si="484"/>
        <v>0.72170621984681271</v>
      </c>
      <c r="AD1147" s="42">
        <f t="shared" si="471"/>
        <v>-0.26557993049423312</v>
      </c>
      <c r="AE1147" s="42">
        <f t="shared" si="472"/>
        <v>0.26557993049423312</v>
      </c>
      <c r="AF1147" s="153">
        <f t="shared" si="485"/>
        <v>0.45612628935257959</v>
      </c>
      <c r="AG1147" s="156">
        <f t="shared" si="473"/>
        <v>764.87019982339143</v>
      </c>
      <c r="AH1147" s="157">
        <f t="shared" si="474"/>
        <v>0.21246394439538652</v>
      </c>
      <c r="AI1147" s="160">
        <f t="shared" si="475"/>
        <v>2.5305558001200277</v>
      </c>
      <c r="AJ1147" s="13">
        <f t="shared" si="476"/>
        <v>0</v>
      </c>
      <c r="AK1147" s="13">
        <f t="shared" si="477"/>
        <v>0</v>
      </c>
      <c r="AL1147" s="161">
        <f t="shared" si="478"/>
        <v>2.5305558001200277</v>
      </c>
    </row>
    <row r="1148" spans="1:38" x14ac:dyDescent="0.45">
      <c r="A1148" s="47" t="s">
        <v>3</v>
      </c>
      <c r="B1148" s="18">
        <v>1146</v>
      </c>
      <c r="C1148" s="54">
        <v>124</v>
      </c>
      <c r="D1148" s="62">
        <f t="shared" si="459"/>
        <v>6.8888888888888893</v>
      </c>
      <c r="E1148" s="64">
        <v>24.8</v>
      </c>
      <c r="F1148" s="85">
        <f t="shared" si="479"/>
        <v>-0.23611111111111099</v>
      </c>
      <c r="G1148" s="86">
        <f t="shared" si="480"/>
        <v>-0.84999999999999964</v>
      </c>
      <c r="H1148" s="93">
        <f>SUM($D$2:$D1148)</f>
        <v>9315.2777777777774</v>
      </c>
      <c r="I1148" s="94">
        <f t="shared" si="481"/>
        <v>6.3055555555547471</v>
      </c>
      <c r="J1148" s="100">
        <f>'Vehicle data and specs'!$C$6*$F1148</f>
        <v>-199.74999999999991</v>
      </c>
      <c r="K1148" s="8">
        <f>'Vehicle data and specs'!$C$6*9.81*'Vehicle data and specs'!$C$17</f>
        <v>82.99260000000001</v>
      </c>
      <c r="L1148" s="10">
        <f>(1/2)*'Vehicle data and specs'!$C$20*'Vehicle data and specs'!$C$11*'Vehicle data and specs'!$C$13*$D1148^2</f>
        <v>20.783108024691362</v>
      </c>
      <c r="M1148" s="101">
        <f t="shared" si="460"/>
        <v>-95.974291975308546</v>
      </c>
      <c r="N1148" s="111">
        <f t="shared" si="461"/>
        <v>1</v>
      </c>
      <c r="O1148" s="120">
        <f t="shared" si="462"/>
        <v>0</v>
      </c>
      <c r="P1148" s="11">
        <f>SUM($O$2:$O1148)</f>
        <v>2598142.3914485257</v>
      </c>
      <c r="Q1148" s="121">
        <f t="shared" si="463"/>
        <v>2598.1423914485258</v>
      </c>
      <c r="R1148" s="133">
        <f t="shared" si="464"/>
        <v>-605.17122995534021</v>
      </c>
      <c r="S1148" s="35">
        <f t="shared" si="482"/>
        <v>605.17122995534021</v>
      </c>
      <c r="T1148" s="35">
        <f t="shared" si="483"/>
        <v>0.60517122995534023</v>
      </c>
      <c r="U1148" s="134">
        <f>SUM($R$2:$R1148)</f>
        <v>-956692.92100919469</v>
      </c>
      <c r="V1148" s="134">
        <f t="shared" si="465"/>
        <v>956692.92100919469</v>
      </c>
      <c r="W1148" s="35">
        <f t="shared" si="466"/>
        <v>-956.69292100919472</v>
      </c>
      <c r="X1148" s="135">
        <f t="shared" si="467"/>
        <v>956.69292100919472</v>
      </c>
      <c r="Y1148" s="150">
        <f t="shared" si="468"/>
        <v>1641.449470439331</v>
      </c>
      <c r="Z1148" s="11">
        <f t="shared" si="469"/>
        <v>-605.17122995534021</v>
      </c>
      <c r="AA1148" s="12">
        <f>1/2*'Vehicle data and specs'!$C$6*$D1148^2</f>
        <v>20074.222222222226</v>
      </c>
      <c r="AB1148" s="113">
        <f t="shared" si="470"/>
        <v>20.074222222222225</v>
      </c>
      <c r="AC1148" s="183">
        <f t="shared" si="484"/>
        <v>0.72170621984681271</v>
      </c>
      <c r="AD1148" s="42">
        <f t="shared" si="471"/>
        <v>-0.26574803361366522</v>
      </c>
      <c r="AE1148" s="42">
        <f t="shared" si="472"/>
        <v>0.26574803361366522</v>
      </c>
      <c r="AF1148" s="153">
        <f t="shared" si="485"/>
        <v>0.45595818623314749</v>
      </c>
      <c r="AG1148" s="156">
        <f t="shared" si="473"/>
        <v>765.35433680735582</v>
      </c>
      <c r="AH1148" s="157">
        <f t="shared" si="474"/>
        <v>0.21259842689093217</v>
      </c>
      <c r="AI1148" s="160">
        <f t="shared" si="475"/>
        <v>0</v>
      </c>
      <c r="AJ1148" s="13">
        <f t="shared" si="476"/>
        <v>-0.66115623360768105</v>
      </c>
      <c r="AK1148" s="13">
        <f t="shared" si="477"/>
        <v>0.66115623360768105</v>
      </c>
      <c r="AL1148" s="161">
        <f t="shared" si="478"/>
        <v>-0.66115623360768105</v>
      </c>
    </row>
    <row r="1149" spans="1:38" x14ac:dyDescent="0.45">
      <c r="A1149" s="47" t="s">
        <v>3</v>
      </c>
      <c r="B1149" s="18">
        <v>1147</v>
      </c>
      <c r="C1149" s="54">
        <v>125</v>
      </c>
      <c r="D1149" s="62">
        <f t="shared" si="459"/>
        <v>6.3055555555555554</v>
      </c>
      <c r="E1149" s="64">
        <v>22.7</v>
      </c>
      <c r="F1149" s="85">
        <f t="shared" si="479"/>
        <v>-1.0277777777777781</v>
      </c>
      <c r="G1149" s="86">
        <f t="shared" si="480"/>
        <v>-3.7000000000000011</v>
      </c>
      <c r="H1149" s="93">
        <f>SUM($D$2:$D1149)</f>
        <v>9321.5833333333321</v>
      </c>
      <c r="I1149" s="94">
        <f t="shared" si="481"/>
        <v>4.8333333333339397</v>
      </c>
      <c r="J1149" s="100">
        <f>'Vehicle data and specs'!$C$6*$F1149</f>
        <v>-869.50000000000034</v>
      </c>
      <c r="K1149" s="8">
        <f>'Vehicle data and specs'!$C$6*9.81*'Vehicle data and specs'!$C$17</f>
        <v>82.99260000000001</v>
      </c>
      <c r="L1149" s="10">
        <f>(1/2)*'Vehicle data and specs'!$C$20*'Vehicle data and specs'!$C$11*'Vehicle data and specs'!$C$13*$D1149^2</f>
        <v>17.412408516589508</v>
      </c>
      <c r="M1149" s="101">
        <f t="shared" si="460"/>
        <v>-769.09499148341081</v>
      </c>
      <c r="N1149" s="111">
        <f t="shared" si="461"/>
        <v>1</v>
      </c>
      <c r="O1149" s="120">
        <f t="shared" si="462"/>
        <v>0</v>
      </c>
      <c r="P1149" s="11">
        <f>SUM($O$2:$O1149)</f>
        <v>2598142.3914485257</v>
      </c>
      <c r="Q1149" s="121">
        <f t="shared" si="463"/>
        <v>2598.1423914485258</v>
      </c>
      <c r="R1149" s="133">
        <f t="shared" si="464"/>
        <v>-3717.2924588369519</v>
      </c>
      <c r="S1149" s="35">
        <f t="shared" si="482"/>
        <v>3717.2924588369519</v>
      </c>
      <c r="T1149" s="35">
        <f t="shared" si="483"/>
        <v>3.717292458836952</v>
      </c>
      <c r="U1149" s="134">
        <f>SUM($R$2:$R1149)</f>
        <v>-960410.21346803161</v>
      </c>
      <c r="V1149" s="134">
        <f t="shared" si="465"/>
        <v>960410.21346803161</v>
      </c>
      <c r="W1149" s="35">
        <f t="shared" si="466"/>
        <v>-960.41021346803166</v>
      </c>
      <c r="X1149" s="135">
        <f t="shared" si="467"/>
        <v>960.41021346803166</v>
      </c>
      <c r="Y1149" s="150">
        <f t="shared" si="468"/>
        <v>1637.7321779804943</v>
      </c>
      <c r="Z1149" s="11">
        <f t="shared" si="469"/>
        <v>-3717.2924588369519</v>
      </c>
      <c r="AA1149" s="12">
        <f>1/2*'Vehicle data and specs'!$C$6*$D1149^2</f>
        <v>16818.493055555555</v>
      </c>
      <c r="AB1149" s="113">
        <f t="shared" si="470"/>
        <v>16.818493055555553</v>
      </c>
      <c r="AC1149" s="183">
        <f t="shared" si="484"/>
        <v>0.72170621984681271</v>
      </c>
      <c r="AD1149" s="42">
        <f t="shared" si="471"/>
        <v>-0.26678061485223103</v>
      </c>
      <c r="AE1149" s="42">
        <f t="shared" si="472"/>
        <v>0.26678061485223103</v>
      </c>
      <c r="AF1149" s="153">
        <f t="shared" si="485"/>
        <v>0.45492560499458168</v>
      </c>
      <c r="AG1149" s="156">
        <f t="shared" si="473"/>
        <v>768.32817077442542</v>
      </c>
      <c r="AH1149" s="157">
        <f t="shared" si="474"/>
        <v>0.21342449188178483</v>
      </c>
      <c r="AI1149" s="160">
        <f t="shared" si="475"/>
        <v>0</v>
      </c>
      <c r="AJ1149" s="13">
        <f t="shared" si="476"/>
        <v>-4.8495711962981733</v>
      </c>
      <c r="AK1149" s="13">
        <f t="shared" si="477"/>
        <v>4.8495711962981733</v>
      </c>
      <c r="AL1149" s="161">
        <f t="shared" si="478"/>
        <v>-4.8495711962981733</v>
      </c>
    </row>
    <row r="1150" spans="1:38" x14ac:dyDescent="0.45">
      <c r="A1150" s="47" t="s">
        <v>3</v>
      </c>
      <c r="B1150" s="18">
        <v>1148</v>
      </c>
      <c r="C1150" s="54">
        <v>126</v>
      </c>
      <c r="D1150" s="62">
        <f t="shared" si="459"/>
        <v>4.833333333333333</v>
      </c>
      <c r="E1150" s="64">
        <v>17.399999999999999</v>
      </c>
      <c r="F1150" s="85">
        <f t="shared" si="479"/>
        <v>-1.2361111111111109</v>
      </c>
      <c r="G1150" s="86">
        <f t="shared" si="480"/>
        <v>-4.4499999999999993</v>
      </c>
      <c r="H1150" s="93">
        <f>SUM($D$2:$D1150)</f>
        <v>9326.4166666666661</v>
      </c>
      <c r="I1150" s="94">
        <f t="shared" si="481"/>
        <v>3.8333333333339397</v>
      </c>
      <c r="J1150" s="100">
        <f>'Vehicle data and specs'!$C$6*$F1150</f>
        <v>-1045.7499999999998</v>
      </c>
      <c r="K1150" s="8">
        <f>'Vehicle data and specs'!$C$6*9.81*'Vehicle data and specs'!$C$17</f>
        <v>82.99260000000001</v>
      </c>
      <c r="L1150" s="10">
        <f>(1/2)*'Vehicle data and specs'!$C$20*'Vehicle data and specs'!$C$11*'Vehicle data and specs'!$C$13*$D1150^2</f>
        <v>10.230706597222222</v>
      </c>
      <c r="M1150" s="101">
        <f t="shared" si="460"/>
        <v>-952.52669340277748</v>
      </c>
      <c r="N1150" s="111">
        <f t="shared" si="461"/>
        <v>1</v>
      </c>
      <c r="O1150" s="120">
        <f t="shared" si="462"/>
        <v>0</v>
      </c>
      <c r="P1150" s="11">
        <f>SUM($O$2:$O1150)</f>
        <v>2598142.3914485257</v>
      </c>
      <c r="Q1150" s="121">
        <f t="shared" si="463"/>
        <v>2598.1423914485258</v>
      </c>
      <c r="R1150" s="133">
        <f t="shared" si="464"/>
        <v>-3651.3523247112244</v>
      </c>
      <c r="S1150" s="35">
        <f t="shared" si="482"/>
        <v>3651.3523247112244</v>
      </c>
      <c r="T1150" s="35">
        <f t="shared" si="483"/>
        <v>3.6513523247112243</v>
      </c>
      <c r="U1150" s="134">
        <f>SUM($R$2:$R1150)</f>
        <v>-964061.56579274288</v>
      </c>
      <c r="V1150" s="134">
        <f t="shared" si="465"/>
        <v>964061.56579274288</v>
      </c>
      <c r="W1150" s="35">
        <f t="shared" si="466"/>
        <v>-964.06156579274284</v>
      </c>
      <c r="X1150" s="135">
        <f t="shared" si="467"/>
        <v>964.06156579274284</v>
      </c>
      <c r="Y1150" s="150">
        <f t="shared" si="468"/>
        <v>1634.080825655783</v>
      </c>
      <c r="Z1150" s="11">
        <f t="shared" si="469"/>
        <v>-3651.3523247112244</v>
      </c>
      <c r="AA1150" s="12">
        <f>1/2*'Vehicle data and specs'!$C$6*$D1150^2</f>
        <v>9881.7499999999982</v>
      </c>
      <c r="AB1150" s="113">
        <f t="shared" si="470"/>
        <v>9.8817499999999985</v>
      </c>
      <c r="AC1150" s="183">
        <f t="shared" si="484"/>
        <v>0.72170621984681271</v>
      </c>
      <c r="AD1150" s="42">
        <f t="shared" si="471"/>
        <v>-0.26779487938687302</v>
      </c>
      <c r="AE1150" s="42">
        <f t="shared" si="472"/>
        <v>0.26779487938687302</v>
      </c>
      <c r="AF1150" s="153">
        <f t="shared" si="485"/>
        <v>0.45391134045993969</v>
      </c>
      <c r="AG1150" s="156">
        <f t="shared" si="473"/>
        <v>771.24925263419436</v>
      </c>
      <c r="AH1150" s="157">
        <f t="shared" si="474"/>
        <v>0.21423590350949842</v>
      </c>
      <c r="AI1150" s="160">
        <f t="shared" si="475"/>
        <v>0</v>
      </c>
      <c r="AJ1150" s="13">
        <f t="shared" si="476"/>
        <v>-4.6038790181134246</v>
      </c>
      <c r="AK1150" s="13">
        <f t="shared" si="477"/>
        <v>4.6038790181134246</v>
      </c>
      <c r="AL1150" s="161">
        <f t="shared" si="478"/>
        <v>-4.6038790181134246</v>
      </c>
    </row>
    <row r="1151" spans="1:38" x14ac:dyDescent="0.45">
      <c r="A1151" s="47" t="s">
        <v>3</v>
      </c>
      <c r="B1151" s="18">
        <v>1149</v>
      </c>
      <c r="C1151" s="54">
        <v>127</v>
      </c>
      <c r="D1151" s="62">
        <f t="shared" si="459"/>
        <v>3.8333333333333335</v>
      </c>
      <c r="E1151" s="64">
        <v>13.8</v>
      </c>
      <c r="F1151" s="85">
        <f t="shared" si="479"/>
        <v>-0.74999999999999978</v>
      </c>
      <c r="G1151" s="86">
        <f t="shared" si="480"/>
        <v>-2.6999999999999993</v>
      </c>
      <c r="H1151" s="93">
        <f>SUM($D$2:$D1151)</f>
        <v>9330.25</v>
      </c>
      <c r="I1151" s="94">
        <f t="shared" si="481"/>
        <v>3.3333333333339397</v>
      </c>
      <c r="J1151" s="100">
        <f>'Vehicle data and specs'!$C$6*$F1151</f>
        <v>-634.49999999999977</v>
      </c>
      <c r="K1151" s="8">
        <f>'Vehicle data and specs'!$C$6*9.81*'Vehicle data and specs'!$C$17</f>
        <v>82.99260000000001</v>
      </c>
      <c r="L1151" s="10">
        <f>(1/2)*'Vehicle data and specs'!$C$20*'Vehicle data and specs'!$C$11*'Vehicle data and specs'!$C$13*$D1151^2</f>
        <v>6.4352482638888899</v>
      </c>
      <c r="M1151" s="101">
        <f t="shared" si="460"/>
        <v>-545.07215173611087</v>
      </c>
      <c r="N1151" s="111">
        <f t="shared" si="461"/>
        <v>1</v>
      </c>
      <c r="O1151" s="120">
        <f t="shared" si="462"/>
        <v>0</v>
      </c>
      <c r="P1151" s="11">
        <f>SUM($O$2:$O1151)</f>
        <v>2598142.3914485257</v>
      </c>
      <c r="Q1151" s="121">
        <f t="shared" si="463"/>
        <v>2598.1423914485258</v>
      </c>
      <c r="R1151" s="133">
        <f t="shared" si="464"/>
        <v>-1816.9071724540333</v>
      </c>
      <c r="S1151" s="35">
        <f t="shared" si="482"/>
        <v>1816.9071724540333</v>
      </c>
      <c r="T1151" s="35">
        <f t="shared" si="483"/>
        <v>1.8169071724540333</v>
      </c>
      <c r="U1151" s="134">
        <f>SUM($R$2:$R1151)</f>
        <v>-965878.47296519694</v>
      </c>
      <c r="V1151" s="134">
        <f t="shared" si="465"/>
        <v>965878.47296519694</v>
      </c>
      <c r="W1151" s="35">
        <f t="shared" si="466"/>
        <v>-965.87847296519692</v>
      </c>
      <c r="X1151" s="135">
        <f t="shared" si="467"/>
        <v>965.87847296519692</v>
      </c>
      <c r="Y1151" s="150">
        <f t="shared" si="468"/>
        <v>1632.2639184833288</v>
      </c>
      <c r="Z1151" s="11">
        <f t="shared" si="469"/>
        <v>-1816.9071724540333</v>
      </c>
      <c r="AA1151" s="12">
        <f>1/2*'Vehicle data and specs'!$C$6*$D1151^2</f>
        <v>6215.7500000000009</v>
      </c>
      <c r="AB1151" s="113">
        <f t="shared" si="470"/>
        <v>6.2157500000000008</v>
      </c>
      <c r="AC1151" s="183">
        <f t="shared" si="484"/>
        <v>0.72170621984681271</v>
      </c>
      <c r="AD1151" s="42">
        <f t="shared" si="471"/>
        <v>-0.26829957582366581</v>
      </c>
      <c r="AE1151" s="42">
        <f t="shared" si="472"/>
        <v>0.26829957582366581</v>
      </c>
      <c r="AF1151" s="153">
        <f t="shared" si="485"/>
        <v>0.4534066440231469</v>
      </c>
      <c r="AG1151" s="156">
        <f t="shared" si="473"/>
        <v>772.70277837215758</v>
      </c>
      <c r="AH1151" s="157">
        <f t="shared" si="474"/>
        <v>0.21463966065893267</v>
      </c>
      <c r="AI1151" s="160">
        <f t="shared" si="475"/>
        <v>0</v>
      </c>
      <c r="AJ1151" s="13">
        <f t="shared" si="476"/>
        <v>-2.0894432483217584</v>
      </c>
      <c r="AK1151" s="13">
        <f t="shared" si="477"/>
        <v>2.0894432483217584</v>
      </c>
      <c r="AL1151" s="161">
        <f t="shared" si="478"/>
        <v>-2.0894432483217584</v>
      </c>
    </row>
    <row r="1152" spans="1:38" x14ac:dyDescent="0.45">
      <c r="A1152" s="47" t="s">
        <v>3</v>
      </c>
      <c r="B1152" s="18">
        <v>1150</v>
      </c>
      <c r="C1152" s="54">
        <v>128</v>
      </c>
      <c r="D1152" s="62">
        <f t="shared" si="459"/>
        <v>3.333333333333333</v>
      </c>
      <c r="E1152" s="64">
        <v>12</v>
      </c>
      <c r="F1152" s="85">
        <f t="shared" si="479"/>
        <v>-0.25000000000000011</v>
      </c>
      <c r="G1152" s="86">
        <f t="shared" si="480"/>
        <v>-0.90000000000000036</v>
      </c>
      <c r="H1152" s="93">
        <f>SUM($D$2:$D1152)</f>
        <v>9333.5833333333339</v>
      </c>
      <c r="I1152" s="94">
        <f t="shared" si="481"/>
        <v>3.3333333333339397</v>
      </c>
      <c r="J1152" s="100">
        <f>'Vehicle data and specs'!$C$6*$F1152</f>
        <v>-211.50000000000009</v>
      </c>
      <c r="K1152" s="8">
        <f>'Vehicle data and specs'!$C$6*9.81*'Vehicle data and specs'!$C$17</f>
        <v>82.99260000000001</v>
      </c>
      <c r="L1152" s="10">
        <f>(1/2)*'Vehicle data and specs'!$C$20*'Vehicle data and specs'!$C$11*'Vehicle data and specs'!$C$13*$D1152^2</f>
        <v>4.8659722222222213</v>
      </c>
      <c r="M1152" s="101">
        <f t="shared" si="460"/>
        <v>-123.64142777777785</v>
      </c>
      <c r="N1152" s="111">
        <f t="shared" si="461"/>
        <v>1</v>
      </c>
      <c r="O1152" s="120">
        <f t="shared" si="462"/>
        <v>0</v>
      </c>
      <c r="P1152" s="11">
        <f>SUM($O$2:$O1152)</f>
        <v>2598142.3914485257</v>
      </c>
      <c r="Q1152" s="121">
        <f t="shared" si="463"/>
        <v>2598.1423914485258</v>
      </c>
      <c r="R1152" s="133">
        <f t="shared" si="464"/>
        <v>-412.13809259266782</v>
      </c>
      <c r="S1152" s="35">
        <f t="shared" si="482"/>
        <v>412.13809259266782</v>
      </c>
      <c r="T1152" s="35">
        <f t="shared" si="483"/>
        <v>0.41213809259266782</v>
      </c>
      <c r="U1152" s="134">
        <f>SUM($R$2:$R1152)</f>
        <v>-966290.61105778965</v>
      </c>
      <c r="V1152" s="134">
        <f t="shared" si="465"/>
        <v>966290.61105778965</v>
      </c>
      <c r="W1152" s="35">
        <f t="shared" si="466"/>
        <v>-966.29061105778965</v>
      </c>
      <c r="X1152" s="135">
        <f t="shared" si="467"/>
        <v>966.29061105778965</v>
      </c>
      <c r="Y1152" s="150">
        <f t="shared" si="468"/>
        <v>1631.8517803907362</v>
      </c>
      <c r="Z1152" s="11">
        <f t="shared" si="469"/>
        <v>-412.13809259266782</v>
      </c>
      <c r="AA1152" s="12">
        <f>1/2*'Vehicle data and specs'!$C$6*$D1152^2</f>
        <v>4699.9999999999991</v>
      </c>
      <c r="AB1152" s="113">
        <f t="shared" si="470"/>
        <v>4.6999999999999993</v>
      </c>
      <c r="AC1152" s="183">
        <f t="shared" si="484"/>
        <v>0.72170621984681271</v>
      </c>
      <c r="AD1152" s="42">
        <f t="shared" si="471"/>
        <v>-0.26841405862716378</v>
      </c>
      <c r="AE1152" s="42">
        <f t="shared" si="472"/>
        <v>0.26841405862716378</v>
      </c>
      <c r="AF1152" s="153">
        <f t="shared" si="485"/>
        <v>0.45329216121964894</v>
      </c>
      <c r="AG1152" s="156">
        <f t="shared" si="473"/>
        <v>773.03248884623179</v>
      </c>
      <c r="AH1152" s="157">
        <f t="shared" si="474"/>
        <v>0.21473124690173107</v>
      </c>
      <c r="AI1152" s="160">
        <f t="shared" si="475"/>
        <v>0</v>
      </c>
      <c r="AJ1152" s="13">
        <f t="shared" si="476"/>
        <v>-0.41213809259259276</v>
      </c>
      <c r="AK1152" s="13">
        <f t="shared" si="477"/>
        <v>0.41213809259259276</v>
      </c>
      <c r="AL1152" s="161">
        <f t="shared" si="478"/>
        <v>-0.41213809259259276</v>
      </c>
    </row>
    <row r="1153" spans="1:38" x14ac:dyDescent="0.45">
      <c r="A1153" s="47" t="s">
        <v>3</v>
      </c>
      <c r="B1153" s="18">
        <v>1151</v>
      </c>
      <c r="C1153" s="54">
        <v>129</v>
      </c>
      <c r="D1153" s="62">
        <f t="shared" si="459"/>
        <v>3.333333333333333</v>
      </c>
      <c r="E1153" s="64">
        <v>12</v>
      </c>
      <c r="F1153" s="85">
        <f t="shared" si="479"/>
        <v>0</v>
      </c>
      <c r="G1153" s="86">
        <f t="shared" si="480"/>
        <v>0</v>
      </c>
      <c r="H1153" s="93">
        <f>SUM($D$2:$D1153)</f>
        <v>9336.9166666666679</v>
      </c>
      <c r="I1153" s="94">
        <f t="shared" si="481"/>
        <v>3.3333333333339397</v>
      </c>
      <c r="J1153" s="100">
        <f>'Vehicle data and specs'!$C$6*$F1153</f>
        <v>0</v>
      </c>
      <c r="K1153" s="8">
        <f>'Vehicle data and specs'!$C$6*9.81*'Vehicle data and specs'!$C$17</f>
        <v>82.99260000000001</v>
      </c>
      <c r="L1153" s="10">
        <f>(1/2)*'Vehicle data and specs'!$C$20*'Vehicle data and specs'!$C$11*'Vehicle data and specs'!$C$13*$D1153^2</f>
        <v>4.8659722222222213</v>
      </c>
      <c r="M1153" s="101">
        <f t="shared" si="460"/>
        <v>87.858572222222236</v>
      </c>
      <c r="N1153" s="111">
        <f t="shared" si="461"/>
        <v>0</v>
      </c>
      <c r="O1153" s="120">
        <f t="shared" si="462"/>
        <v>0</v>
      </c>
      <c r="P1153" s="11">
        <f>SUM($O$2:$O1153)</f>
        <v>2598142.3914485257</v>
      </c>
      <c r="Q1153" s="121">
        <f t="shared" si="463"/>
        <v>2598.1423914485258</v>
      </c>
      <c r="R1153" s="133">
        <f t="shared" si="464"/>
        <v>0</v>
      </c>
      <c r="S1153" s="35">
        <f t="shared" si="482"/>
        <v>0</v>
      </c>
      <c r="T1153" s="35">
        <f t="shared" si="483"/>
        <v>0</v>
      </c>
      <c r="U1153" s="134">
        <f>SUM($R$2:$R1153)</f>
        <v>-966290.61105778965</v>
      </c>
      <c r="V1153" s="134">
        <f t="shared" si="465"/>
        <v>966290.61105778965</v>
      </c>
      <c r="W1153" s="35">
        <f t="shared" si="466"/>
        <v>-966.29061105778965</v>
      </c>
      <c r="X1153" s="135">
        <f t="shared" si="467"/>
        <v>966.29061105778965</v>
      </c>
      <c r="Y1153" s="150">
        <f t="shared" si="468"/>
        <v>1631.8517803907362</v>
      </c>
      <c r="Z1153" s="11">
        <f t="shared" si="469"/>
        <v>0</v>
      </c>
      <c r="AA1153" s="12">
        <f>1/2*'Vehicle data and specs'!$C$6*$D1153^2</f>
        <v>4699.9999999999991</v>
      </c>
      <c r="AB1153" s="113">
        <f t="shared" si="470"/>
        <v>4.6999999999999993</v>
      </c>
      <c r="AC1153" s="183">
        <f t="shared" si="484"/>
        <v>0.72170621984681271</v>
      </c>
      <c r="AD1153" s="42">
        <f t="shared" si="471"/>
        <v>-0.26841405862716378</v>
      </c>
      <c r="AE1153" s="42">
        <f t="shared" si="472"/>
        <v>0.26841405862716378</v>
      </c>
      <c r="AF1153" s="153">
        <f t="shared" si="485"/>
        <v>0.45329216121964894</v>
      </c>
      <c r="AG1153" s="156">
        <f t="shared" si="473"/>
        <v>773.03248884623179</v>
      </c>
      <c r="AH1153" s="157">
        <f t="shared" si="474"/>
        <v>0.21473124690173107</v>
      </c>
      <c r="AI1153" s="160">
        <f t="shared" si="475"/>
        <v>0.29286190740740742</v>
      </c>
      <c r="AJ1153" s="13">
        <f t="shared" si="476"/>
        <v>0</v>
      </c>
      <c r="AK1153" s="13">
        <f t="shared" si="477"/>
        <v>0</v>
      </c>
      <c r="AL1153" s="161">
        <f t="shared" si="478"/>
        <v>0.29286190740740742</v>
      </c>
    </row>
    <row r="1154" spans="1:38" x14ac:dyDescent="0.45">
      <c r="A1154" s="47" t="s">
        <v>3</v>
      </c>
      <c r="B1154" s="18">
        <v>1152</v>
      </c>
      <c r="C1154" s="54">
        <v>130</v>
      </c>
      <c r="D1154" s="62">
        <f t="shared" ref="D1154:D1217" si="486">$E1154/3.6</f>
        <v>3.333333333333333</v>
      </c>
      <c r="E1154" s="64">
        <v>12</v>
      </c>
      <c r="F1154" s="85">
        <f t="shared" si="479"/>
        <v>0.26388888888888895</v>
      </c>
      <c r="G1154" s="86">
        <f t="shared" si="480"/>
        <v>0.95000000000000018</v>
      </c>
      <c r="H1154" s="93">
        <f>SUM($D$2:$D1154)</f>
        <v>9340.2500000000018</v>
      </c>
      <c r="I1154" s="94">
        <f t="shared" si="481"/>
        <v>3.8611111111113132</v>
      </c>
      <c r="J1154" s="100">
        <f>'Vehicle data and specs'!$C$6*$F1154</f>
        <v>223.25000000000006</v>
      </c>
      <c r="K1154" s="8">
        <f>'Vehicle data and specs'!$C$6*9.81*'Vehicle data and specs'!$C$17</f>
        <v>82.99260000000001</v>
      </c>
      <c r="L1154" s="10">
        <f>(1/2)*'Vehicle data and specs'!$C$20*'Vehicle data and specs'!$C$11*'Vehicle data and specs'!$C$13*$D1154^2</f>
        <v>4.8659722222222213</v>
      </c>
      <c r="M1154" s="101">
        <f t="shared" ref="M1154:M1217" si="487">SUM($J1154:$L1154)</f>
        <v>311.10857222222228</v>
      </c>
      <c r="N1154" s="111">
        <f t="shared" ref="N1154:N1217" si="488">IF($M1154&gt;0.0001, 0, 1)</f>
        <v>0</v>
      </c>
      <c r="O1154" s="120">
        <f t="shared" ref="O1154:O1217" si="489">IF($F1154&lt;0.000001,0,$M1154*$I1154)</f>
        <v>1201.224764969199</v>
      </c>
      <c r="P1154" s="11">
        <f>SUM($O$2:$O1154)</f>
        <v>2599343.6162134949</v>
      </c>
      <c r="Q1154" s="121">
        <f t="shared" ref="Q1154:Q1217" si="490">$P1154/1000</f>
        <v>2599.3436162134949</v>
      </c>
      <c r="R1154" s="133">
        <f t="shared" ref="R1154:R1217" si="491">IF($M1154&gt;0,0,$M1154*$I1154)</f>
        <v>0</v>
      </c>
      <c r="S1154" s="35">
        <f t="shared" si="482"/>
        <v>0</v>
      </c>
      <c r="T1154" s="35">
        <f t="shared" si="483"/>
        <v>0</v>
      </c>
      <c r="U1154" s="134">
        <f>SUM($R$2:$R1154)</f>
        <v>-966290.61105778965</v>
      </c>
      <c r="V1154" s="134">
        <f t="shared" ref="V1154:V1217" si="492">$U1154*-1</f>
        <v>966290.61105778965</v>
      </c>
      <c r="W1154" s="35">
        <f t="shared" ref="W1154:W1217" si="493">$U1154/1000</f>
        <v>-966.29061105778965</v>
      </c>
      <c r="X1154" s="135">
        <f t="shared" ref="X1154:X1217" si="494">$W1154*-1</f>
        <v>966.29061105778965</v>
      </c>
      <c r="Y1154" s="150">
        <f t="shared" ref="Y1154:Y1217" si="495">Q1154-X1154</f>
        <v>1633.0530051557053</v>
      </c>
      <c r="Z1154" s="11">
        <f t="shared" ref="Z1154:Z1217" si="496">$O1154+$R1154</f>
        <v>1201.224764969199</v>
      </c>
      <c r="AA1154" s="12">
        <f>1/2*'Vehicle data and specs'!$C$6*$D1154^2</f>
        <v>4699.9999999999991</v>
      </c>
      <c r="AB1154" s="113">
        <f t="shared" ref="AB1154:AB1217" si="497">$AA1154/1000</f>
        <v>4.6999999999999993</v>
      </c>
      <c r="AC1154" s="183">
        <f t="shared" si="484"/>
        <v>0.72203989339263752</v>
      </c>
      <c r="AD1154" s="42">
        <f t="shared" ref="AD1154:AD1217" si="498">$W1154/3600</f>
        <v>-0.26841405862716378</v>
      </c>
      <c r="AE1154" s="42">
        <f t="shared" ref="AE1154:AE1217" si="499">$X1154/3600</f>
        <v>0.26841405862716378</v>
      </c>
      <c r="AF1154" s="153">
        <f t="shared" si="485"/>
        <v>0.45362583476547375</v>
      </c>
      <c r="AG1154" s="156">
        <f t="shared" ref="AG1154:AG1217" si="500">$X1154*80%</f>
        <v>773.03248884623179</v>
      </c>
      <c r="AH1154" s="157">
        <f t="shared" ref="AH1154:AH1217" si="501">$AG1154/3600</f>
        <v>0.21473124690173107</v>
      </c>
      <c r="AI1154" s="160">
        <f t="shared" ref="AI1154:AI1217" si="502">IF($AL1154&gt;0,$AL1154,0)</f>
        <v>1.0370285740740741</v>
      </c>
      <c r="AJ1154" s="13">
        <f t="shared" ref="AJ1154:AJ1217" si="503">IF($AL1154&lt;0,$AL1154,0)</f>
        <v>0</v>
      </c>
      <c r="AK1154" s="13">
        <f t="shared" ref="AK1154:AK1217" si="504">$AJ1154*-1</f>
        <v>0</v>
      </c>
      <c r="AL1154" s="161">
        <f t="shared" ref="AL1154:AL1217" si="505">($M1154*$D1154)/1000</f>
        <v>1.0370285740740741</v>
      </c>
    </row>
    <row r="1155" spans="1:38" x14ac:dyDescent="0.45">
      <c r="A1155" s="47" t="s">
        <v>3</v>
      </c>
      <c r="B1155" s="18">
        <v>1153</v>
      </c>
      <c r="C1155" s="54">
        <v>131</v>
      </c>
      <c r="D1155" s="62">
        <f t="shared" si="486"/>
        <v>3.8611111111111112</v>
      </c>
      <c r="E1155" s="64">
        <v>13.9</v>
      </c>
      <c r="F1155" s="85">
        <f t="shared" ref="F1155:F1218" si="506">($E1156-$E1154)/2/3.6</f>
        <v>0.94444444444444453</v>
      </c>
      <c r="G1155" s="86">
        <f t="shared" ref="G1155:G1218" si="507">($E1156-$E1154)/2</f>
        <v>3.4000000000000004</v>
      </c>
      <c r="H1155" s="93">
        <f>SUM($D$2:$D1155)</f>
        <v>9344.1111111111131</v>
      </c>
      <c r="I1155" s="94">
        <f t="shared" ref="I1155:I1218" si="508">$H1156-$H1155</f>
        <v>5.2222222222226264</v>
      </c>
      <c r="J1155" s="100">
        <f>'Vehicle data and specs'!$C$6*$F1155</f>
        <v>799.00000000000011</v>
      </c>
      <c r="K1155" s="8">
        <f>'Vehicle data and specs'!$C$6*9.81*'Vehicle data and specs'!$C$17</f>
        <v>82.99260000000001</v>
      </c>
      <c r="L1155" s="10">
        <f>(1/2)*'Vehicle data and specs'!$C$20*'Vehicle data and specs'!$C$11*'Vehicle data and specs'!$C$13*$D1155^2</f>
        <v>6.5288506462191362</v>
      </c>
      <c r="M1155" s="101">
        <f t="shared" si="487"/>
        <v>888.52145064621925</v>
      </c>
      <c r="N1155" s="111">
        <f t="shared" si="488"/>
        <v>0</v>
      </c>
      <c r="O1155" s="120">
        <f t="shared" si="489"/>
        <v>4640.0564644861706</v>
      </c>
      <c r="P1155" s="11">
        <f>SUM($O$2:$O1155)</f>
        <v>2603983.6726779812</v>
      </c>
      <c r="Q1155" s="121">
        <f t="shared" si="490"/>
        <v>2603.9836726779813</v>
      </c>
      <c r="R1155" s="133">
        <f t="shared" si="491"/>
        <v>0</v>
      </c>
      <c r="S1155" s="35">
        <f t="shared" ref="S1155:S1218" si="509">R1155*-1</f>
        <v>0</v>
      </c>
      <c r="T1155" s="35">
        <f t="shared" ref="T1155:T1218" si="510">S1155/1000</f>
        <v>0</v>
      </c>
      <c r="U1155" s="134">
        <f>SUM($R$2:$R1155)</f>
        <v>-966290.61105778965</v>
      </c>
      <c r="V1155" s="134">
        <f t="shared" si="492"/>
        <v>966290.61105778965</v>
      </c>
      <c r="W1155" s="35">
        <f t="shared" si="493"/>
        <v>-966.29061105778965</v>
      </c>
      <c r="X1155" s="135">
        <f t="shared" si="494"/>
        <v>966.29061105778965</v>
      </c>
      <c r="Y1155" s="150">
        <f t="shared" si="495"/>
        <v>1637.6930616201917</v>
      </c>
      <c r="Z1155" s="11">
        <f t="shared" si="496"/>
        <v>4640.0564644861706</v>
      </c>
      <c r="AA1155" s="12">
        <f>1/2*'Vehicle data and specs'!$C$6*$D1155^2</f>
        <v>6306.1597222222217</v>
      </c>
      <c r="AB1155" s="113">
        <f t="shared" si="497"/>
        <v>6.3061597222222217</v>
      </c>
      <c r="AC1155" s="183">
        <f t="shared" ref="AC1155:AC1218" si="511">$Q1155/3600</f>
        <v>0.72332879796610594</v>
      </c>
      <c r="AD1155" s="42">
        <f t="shared" si="498"/>
        <v>-0.26841405862716378</v>
      </c>
      <c r="AE1155" s="42">
        <f t="shared" si="499"/>
        <v>0.26841405862716378</v>
      </c>
      <c r="AF1155" s="153">
        <f t="shared" ref="AF1155:AF1218" si="512">AC1155-AE1155</f>
        <v>0.45491473933894216</v>
      </c>
      <c r="AG1155" s="156">
        <f t="shared" si="500"/>
        <v>773.03248884623179</v>
      </c>
      <c r="AH1155" s="157">
        <f t="shared" si="501"/>
        <v>0.21473124690173107</v>
      </c>
      <c r="AI1155" s="160">
        <f t="shared" si="502"/>
        <v>3.4306800455506798</v>
      </c>
      <c r="AJ1155" s="13">
        <f t="shared" si="503"/>
        <v>0</v>
      </c>
      <c r="AK1155" s="13">
        <f t="shared" si="504"/>
        <v>0</v>
      </c>
      <c r="AL1155" s="161">
        <f t="shared" si="505"/>
        <v>3.4306800455506798</v>
      </c>
    </row>
    <row r="1156" spans="1:38" x14ac:dyDescent="0.45">
      <c r="A1156" s="47" t="s">
        <v>3</v>
      </c>
      <c r="B1156" s="18">
        <v>1154</v>
      </c>
      <c r="C1156" s="54">
        <v>132</v>
      </c>
      <c r="D1156" s="62">
        <f t="shared" si="486"/>
        <v>5.2222222222222223</v>
      </c>
      <c r="E1156" s="64">
        <v>18.8</v>
      </c>
      <c r="F1156" s="85">
        <f t="shared" si="506"/>
        <v>1.5555555555555556</v>
      </c>
      <c r="G1156" s="86">
        <f t="shared" si="507"/>
        <v>5.6000000000000005</v>
      </c>
      <c r="H1156" s="93">
        <f>SUM($D$2:$D1156)</f>
        <v>9349.3333333333358</v>
      </c>
      <c r="I1156" s="94">
        <f t="shared" si="508"/>
        <v>6.9722222222226264</v>
      </c>
      <c r="J1156" s="100">
        <f>'Vehicle data and specs'!$C$6*$F1156</f>
        <v>1316</v>
      </c>
      <c r="K1156" s="8">
        <f>'Vehicle data and specs'!$C$6*9.81*'Vehicle data and specs'!$C$17</f>
        <v>82.99260000000001</v>
      </c>
      <c r="L1156" s="10">
        <f>(1/2)*'Vehicle data and specs'!$C$20*'Vehicle data and specs'!$C$11*'Vehicle data and specs'!$C$13*$D1156^2</f>
        <v>11.943258487654322</v>
      </c>
      <c r="M1156" s="101">
        <f t="shared" si="487"/>
        <v>1410.9358584876543</v>
      </c>
      <c r="N1156" s="111">
        <f t="shared" si="488"/>
        <v>0</v>
      </c>
      <c r="O1156" s="120">
        <f t="shared" si="489"/>
        <v>9837.3583466783821</v>
      </c>
      <c r="P1156" s="11">
        <f>SUM($O$2:$O1156)</f>
        <v>2613821.0310246595</v>
      </c>
      <c r="Q1156" s="121">
        <f t="shared" si="490"/>
        <v>2613.8210310246595</v>
      </c>
      <c r="R1156" s="133">
        <f t="shared" si="491"/>
        <v>0</v>
      </c>
      <c r="S1156" s="35">
        <f t="shared" si="509"/>
        <v>0</v>
      </c>
      <c r="T1156" s="35">
        <f t="shared" si="510"/>
        <v>0</v>
      </c>
      <c r="U1156" s="134">
        <f>SUM($R$2:$R1156)</f>
        <v>-966290.61105778965</v>
      </c>
      <c r="V1156" s="134">
        <f t="shared" si="492"/>
        <v>966290.61105778965</v>
      </c>
      <c r="W1156" s="35">
        <f t="shared" si="493"/>
        <v>-966.29061105778965</v>
      </c>
      <c r="X1156" s="135">
        <f t="shared" si="494"/>
        <v>966.29061105778965</v>
      </c>
      <c r="Y1156" s="150">
        <f t="shared" si="495"/>
        <v>1647.5304199668699</v>
      </c>
      <c r="Z1156" s="11">
        <f t="shared" si="496"/>
        <v>9837.3583466783821</v>
      </c>
      <c r="AA1156" s="12">
        <f>1/2*'Vehicle data and specs'!$C$6*$D1156^2</f>
        <v>11535.888888888889</v>
      </c>
      <c r="AB1156" s="113">
        <f t="shared" si="497"/>
        <v>11.53588888888889</v>
      </c>
      <c r="AC1156" s="183">
        <f t="shared" si="511"/>
        <v>0.72606139750684984</v>
      </c>
      <c r="AD1156" s="42">
        <f t="shared" si="498"/>
        <v>-0.26841405862716378</v>
      </c>
      <c r="AE1156" s="42">
        <f t="shared" si="499"/>
        <v>0.26841405862716378</v>
      </c>
      <c r="AF1156" s="153">
        <f t="shared" si="512"/>
        <v>0.45764733887968606</v>
      </c>
      <c r="AG1156" s="156">
        <f t="shared" si="500"/>
        <v>773.03248884623179</v>
      </c>
      <c r="AH1156" s="157">
        <f t="shared" si="501"/>
        <v>0.21473124690173107</v>
      </c>
      <c r="AI1156" s="160">
        <f t="shared" si="502"/>
        <v>7.3682205943244172</v>
      </c>
      <c r="AJ1156" s="13">
        <f t="shared" si="503"/>
        <v>0</v>
      </c>
      <c r="AK1156" s="13">
        <f t="shared" si="504"/>
        <v>0</v>
      </c>
      <c r="AL1156" s="161">
        <f t="shared" si="505"/>
        <v>7.3682205943244172</v>
      </c>
    </row>
    <row r="1157" spans="1:38" x14ac:dyDescent="0.45">
      <c r="A1157" s="47" t="s">
        <v>3</v>
      </c>
      <c r="B1157" s="18">
        <v>1155</v>
      </c>
      <c r="C1157" s="54">
        <v>133</v>
      </c>
      <c r="D1157" s="62">
        <f t="shared" si="486"/>
        <v>6.9722222222222223</v>
      </c>
      <c r="E1157" s="64">
        <v>25.1</v>
      </c>
      <c r="F1157" s="85">
        <f t="shared" si="506"/>
        <v>1.5277777777777777</v>
      </c>
      <c r="G1157" s="86">
        <f t="shared" si="507"/>
        <v>5.5</v>
      </c>
      <c r="H1157" s="93">
        <f>SUM($D$2:$D1157)</f>
        <v>9356.3055555555584</v>
      </c>
      <c r="I1157" s="94">
        <f t="shared" si="508"/>
        <v>8.2777777777773736</v>
      </c>
      <c r="J1157" s="100">
        <f>'Vehicle data and specs'!$C$6*$F1157</f>
        <v>1292.5</v>
      </c>
      <c r="K1157" s="8">
        <f>'Vehicle data and specs'!$C$6*9.81*'Vehicle data and specs'!$C$17</f>
        <v>82.99260000000001</v>
      </c>
      <c r="L1157" s="10">
        <f>(1/2)*'Vehicle data and specs'!$C$20*'Vehicle data and specs'!$C$11*'Vehicle data and specs'!$C$13*$D1157^2</f>
        <v>21.288966386959881</v>
      </c>
      <c r="M1157" s="101">
        <f t="shared" si="487"/>
        <v>1396.7815663869599</v>
      </c>
      <c r="N1157" s="111">
        <f t="shared" si="488"/>
        <v>0</v>
      </c>
      <c r="O1157" s="120">
        <f t="shared" si="489"/>
        <v>11562.247410647047</v>
      </c>
      <c r="P1157" s="11">
        <f>SUM($O$2:$O1157)</f>
        <v>2625383.2784353066</v>
      </c>
      <c r="Q1157" s="121">
        <f t="shared" si="490"/>
        <v>2625.3832784353067</v>
      </c>
      <c r="R1157" s="133">
        <f t="shared" si="491"/>
        <v>0</v>
      </c>
      <c r="S1157" s="35">
        <f t="shared" si="509"/>
        <v>0</v>
      </c>
      <c r="T1157" s="35">
        <f t="shared" si="510"/>
        <v>0</v>
      </c>
      <c r="U1157" s="134">
        <f>SUM($R$2:$R1157)</f>
        <v>-966290.61105778965</v>
      </c>
      <c r="V1157" s="134">
        <f t="shared" si="492"/>
        <v>966290.61105778965</v>
      </c>
      <c r="W1157" s="35">
        <f t="shared" si="493"/>
        <v>-966.29061105778965</v>
      </c>
      <c r="X1157" s="135">
        <f t="shared" si="494"/>
        <v>966.29061105778965</v>
      </c>
      <c r="Y1157" s="150">
        <f t="shared" si="495"/>
        <v>1659.092667377517</v>
      </c>
      <c r="Z1157" s="11">
        <f t="shared" si="496"/>
        <v>11562.247410647047</v>
      </c>
      <c r="AA1157" s="12">
        <f>1/2*'Vehicle data and specs'!$C$6*$D1157^2</f>
        <v>20562.826388888891</v>
      </c>
      <c r="AB1157" s="113">
        <f t="shared" si="497"/>
        <v>20.56282638888889</v>
      </c>
      <c r="AC1157" s="183">
        <f t="shared" si="511"/>
        <v>0.72927313289869633</v>
      </c>
      <c r="AD1157" s="42">
        <f t="shared" si="498"/>
        <v>-0.26841405862716378</v>
      </c>
      <c r="AE1157" s="42">
        <f t="shared" si="499"/>
        <v>0.26841405862716378</v>
      </c>
      <c r="AF1157" s="153">
        <f t="shared" si="512"/>
        <v>0.46085907427153255</v>
      </c>
      <c r="AG1157" s="156">
        <f t="shared" si="500"/>
        <v>773.03248884623179</v>
      </c>
      <c r="AH1157" s="157">
        <f t="shared" si="501"/>
        <v>0.21473124690173107</v>
      </c>
      <c r="AI1157" s="160">
        <f t="shared" si="502"/>
        <v>9.7386714767535256</v>
      </c>
      <c r="AJ1157" s="13">
        <f t="shared" si="503"/>
        <v>0</v>
      </c>
      <c r="AK1157" s="13">
        <f t="shared" si="504"/>
        <v>0</v>
      </c>
      <c r="AL1157" s="161">
        <f t="shared" si="505"/>
        <v>9.7386714767535256</v>
      </c>
    </row>
    <row r="1158" spans="1:38" x14ac:dyDescent="0.45">
      <c r="A1158" s="47" t="s">
        <v>3</v>
      </c>
      <c r="B1158" s="18">
        <v>1156</v>
      </c>
      <c r="C1158" s="54">
        <v>134</v>
      </c>
      <c r="D1158" s="62">
        <f t="shared" si="486"/>
        <v>8.2777777777777786</v>
      </c>
      <c r="E1158" s="64">
        <v>29.8</v>
      </c>
      <c r="F1158" s="85">
        <f t="shared" si="506"/>
        <v>1.2083333333333328</v>
      </c>
      <c r="G1158" s="86">
        <f t="shared" si="507"/>
        <v>4.3499999999999979</v>
      </c>
      <c r="H1158" s="93">
        <f>SUM($D$2:$D1158)</f>
        <v>9364.5833333333358</v>
      </c>
      <c r="I1158" s="94">
        <f t="shared" si="508"/>
        <v>9.3888888888886868</v>
      </c>
      <c r="J1158" s="100">
        <f>'Vehicle data and specs'!$C$6*$F1158</f>
        <v>1022.2499999999995</v>
      </c>
      <c r="K1158" s="8">
        <f>'Vehicle data and specs'!$C$6*9.81*'Vehicle data and specs'!$C$17</f>
        <v>82.99260000000001</v>
      </c>
      <c r="L1158" s="10">
        <f>(1/2)*'Vehicle data and specs'!$C$20*'Vehicle data and specs'!$C$11*'Vehicle data and specs'!$C$13*$D1158^2</f>
        <v>30.008180362654333</v>
      </c>
      <c r="M1158" s="101">
        <f t="shared" si="487"/>
        <v>1135.2507803626538</v>
      </c>
      <c r="N1158" s="111">
        <f t="shared" si="488"/>
        <v>0</v>
      </c>
      <c r="O1158" s="120">
        <f t="shared" si="489"/>
        <v>10658.743437849131</v>
      </c>
      <c r="P1158" s="11">
        <f>SUM($O$2:$O1158)</f>
        <v>2636042.0218731556</v>
      </c>
      <c r="Q1158" s="121">
        <f t="shared" si="490"/>
        <v>2636.0420218731556</v>
      </c>
      <c r="R1158" s="133">
        <f t="shared" si="491"/>
        <v>0</v>
      </c>
      <c r="S1158" s="35">
        <f t="shared" si="509"/>
        <v>0</v>
      </c>
      <c r="T1158" s="35">
        <f t="shared" si="510"/>
        <v>0</v>
      </c>
      <c r="U1158" s="134">
        <f>SUM($R$2:$R1158)</f>
        <v>-966290.61105778965</v>
      </c>
      <c r="V1158" s="134">
        <f t="shared" si="492"/>
        <v>966290.61105778965</v>
      </c>
      <c r="W1158" s="35">
        <f t="shared" si="493"/>
        <v>-966.29061105778965</v>
      </c>
      <c r="X1158" s="135">
        <f t="shared" si="494"/>
        <v>966.29061105778965</v>
      </c>
      <c r="Y1158" s="150">
        <f t="shared" si="495"/>
        <v>1669.7514108153659</v>
      </c>
      <c r="Z1158" s="11">
        <f t="shared" si="496"/>
        <v>10658.743437849131</v>
      </c>
      <c r="AA1158" s="12">
        <f>1/2*'Vehicle data and specs'!$C$6*$D1158^2</f>
        <v>28984.638888888898</v>
      </c>
      <c r="AB1158" s="113">
        <f t="shared" si="497"/>
        <v>28.984638888888899</v>
      </c>
      <c r="AC1158" s="183">
        <f t="shared" si="511"/>
        <v>0.73223389496476543</v>
      </c>
      <c r="AD1158" s="42">
        <f t="shared" si="498"/>
        <v>-0.26841405862716378</v>
      </c>
      <c r="AE1158" s="42">
        <f t="shared" si="499"/>
        <v>0.26841405862716378</v>
      </c>
      <c r="AF1158" s="153">
        <f t="shared" si="512"/>
        <v>0.46381983633760165</v>
      </c>
      <c r="AG1158" s="156">
        <f t="shared" si="500"/>
        <v>773.03248884623179</v>
      </c>
      <c r="AH1158" s="157">
        <f t="shared" si="501"/>
        <v>0.21473124690173107</v>
      </c>
      <c r="AI1158" s="160">
        <f t="shared" si="502"/>
        <v>9.3973536818908574</v>
      </c>
      <c r="AJ1158" s="13">
        <f t="shared" si="503"/>
        <v>0</v>
      </c>
      <c r="AK1158" s="13">
        <f t="shared" si="504"/>
        <v>0</v>
      </c>
      <c r="AL1158" s="161">
        <f t="shared" si="505"/>
        <v>9.3973536818908574</v>
      </c>
    </row>
    <row r="1159" spans="1:38" x14ac:dyDescent="0.45">
      <c r="A1159" s="47" t="s">
        <v>3</v>
      </c>
      <c r="B1159" s="18">
        <v>1157</v>
      </c>
      <c r="C1159" s="54">
        <v>135</v>
      </c>
      <c r="D1159" s="62">
        <f t="shared" si="486"/>
        <v>9.3888888888888875</v>
      </c>
      <c r="E1159" s="64">
        <v>33.799999999999997</v>
      </c>
      <c r="F1159" s="85">
        <f t="shared" si="506"/>
        <v>1.166666666666667</v>
      </c>
      <c r="G1159" s="86">
        <f t="shared" si="507"/>
        <v>4.2000000000000011</v>
      </c>
      <c r="H1159" s="93">
        <f>SUM($D$2:$D1159)</f>
        <v>9373.9722222222244</v>
      </c>
      <c r="I1159" s="94">
        <f t="shared" si="508"/>
        <v>10.611111111111313</v>
      </c>
      <c r="J1159" s="100">
        <f>'Vehicle data and specs'!$C$6*$F1159</f>
        <v>987.00000000000023</v>
      </c>
      <c r="K1159" s="8">
        <f>'Vehicle data and specs'!$C$6*9.81*'Vehicle data and specs'!$C$17</f>
        <v>82.99260000000001</v>
      </c>
      <c r="L1159" s="10">
        <f>(1/2)*'Vehicle data and specs'!$C$20*'Vehicle data and specs'!$C$11*'Vehicle data and specs'!$C$13*$D1159^2</f>
        <v>38.60473128858024</v>
      </c>
      <c r="M1159" s="101">
        <f t="shared" si="487"/>
        <v>1108.5973312885806</v>
      </c>
      <c r="N1159" s="111">
        <f t="shared" si="488"/>
        <v>0</v>
      </c>
      <c r="O1159" s="120">
        <f t="shared" si="489"/>
        <v>11763.449459784606</v>
      </c>
      <c r="P1159" s="11">
        <f>SUM($O$2:$O1159)</f>
        <v>2647805.4713329403</v>
      </c>
      <c r="Q1159" s="121">
        <f t="shared" si="490"/>
        <v>2647.8054713329402</v>
      </c>
      <c r="R1159" s="133">
        <f t="shared" si="491"/>
        <v>0</v>
      </c>
      <c r="S1159" s="35">
        <f t="shared" si="509"/>
        <v>0</v>
      </c>
      <c r="T1159" s="35">
        <f t="shared" si="510"/>
        <v>0</v>
      </c>
      <c r="U1159" s="134">
        <f>SUM($R$2:$R1159)</f>
        <v>-966290.61105778965</v>
      </c>
      <c r="V1159" s="134">
        <f t="shared" si="492"/>
        <v>966290.61105778965</v>
      </c>
      <c r="W1159" s="35">
        <f t="shared" si="493"/>
        <v>-966.29061105778965</v>
      </c>
      <c r="X1159" s="135">
        <f t="shared" si="494"/>
        <v>966.29061105778965</v>
      </c>
      <c r="Y1159" s="150">
        <f t="shared" si="495"/>
        <v>1681.5148602751506</v>
      </c>
      <c r="Z1159" s="11">
        <f t="shared" si="496"/>
        <v>11763.449459784606</v>
      </c>
      <c r="AA1159" s="12">
        <f>1/2*'Vehicle data and specs'!$C$6*$D1159^2</f>
        <v>37287.972222222212</v>
      </c>
      <c r="AB1159" s="113">
        <f t="shared" si="497"/>
        <v>37.287972222222209</v>
      </c>
      <c r="AC1159" s="183">
        <f t="shared" si="511"/>
        <v>0.73550151981470557</v>
      </c>
      <c r="AD1159" s="42">
        <f t="shared" si="498"/>
        <v>-0.26841405862716378</v>
      </c>
      <c r="AE1159" s="42">
        <f t="shared" si="499"/>
        <v>0.26841405862716378</v>
      </c>
      <c r="AF1159" s="153">
        <f t="shared" si="512"/>
        <v>0.4670874611875418</v>
      </c>
      <c r="AG1159" s="156">
        <f t="shared" si="500"/>
        <v>773.03248884623179</v>
      </c>
      <c r="AH1159" s="157">
        <f t="shared" si="501"/>
        <v>0.21473124690173107</v>
      </c>
      <c r="AI1159" s="160">
        <f t="shared" si="502"/>
        <v>10.408497165987226</v>
      </c>
      <c r="AJ1159" s="13">
        <f t="shared" si="503"/>
        <v>0</v>
      </c>
      <c r="AK1159" s="13">
        <f t="shared" si="504"/>
        <v>0</v>
      </c>
      <c r="AL1159" s="161">
        <f t="shared" si="505"/>
        <v>10.408497165987226</v>
      </c>
    </row>
    <row r="1160" spans="1:38" x14ac:dyDescent="0.45">
      <c r="A1160" s="47" t="s">
        <v>3</v>
      </c>
      <c r="B1160" s="18">
        <v>1158</v>
      </c>
      <c r="C1160" s="54">
        <v>136</v>
      </c>
      <c r="D1160" s="62">
        <f t="shared" si="486"/>
        <v>10.611111111111112</v>
      </c>
      <c r="E1160" s="64">
        <v>38.200000000000003</v>
      </c>
      <c r="F1160" s="85">
        <f t="shared" si="506"/>
        <v>1.3333333333333335</v>
      </c>
      <c r="G1160" s="86">
        <f t="shared" si="507"/>
        <v>4.8000000000000007</v>
      </c>
      <c r="H1160" s="93">
        <f>SUM($D$2:$D1160)</f>
        <v>9384.5833333333358</v>
      </c>
      <c r="I1160" s="94">
        <f t="shared" si="508"/>
        <v>12.055555555554747</v>
      </c>
      <c r="J1160" s="100">
        <f>'Vehicle data and specs'!$C$6*$F1160</f>
        <v>1128.0000000000002</v>
      </c>
      <c r="K1160" s="8">
        <f>'Vehicle data and specs'!$C$6*9.81*'Vehicle data and specs'!$C$17</f>
        <v>82.99260000000001</v>
      </c>
      <c r="L1160" s="10">
        <f>(1/2)*'Vehicle data and specs'!$C$20*'Vehicle data and specs'!$C$11*'Vehicle data and specs'!$C$13*$D1160^2</f>
        <v>49.309870177469158</v>
      </c>
      <c r="M1160" s="101">
        <f t="shared" si="487"/>
        <v>1260.3024701774693</v>
      </c>
      <c r="N1160" s="111">
        <f t="shared" si="488"/>
        <v>0</v>
      </c>
      <c r="O1160" s="120">
        <f t="shared" si="489"/>
        <v>15193.646446027362</v>
      </c>
      <c r="P1160" s="11">
        <f>SUM($O$2:$O1160)</f>
        <v>2662999.1177789676</v>
      </c>
      <c r="Q1160" s="121">
        <f t="shared" si="490"/>
        <v>2662.9991177789675</v>
      </c>
      <c r="R1160" s="133">
        <f t="shared" si="491"/>
        <v>0</v>
      </c>
      <c r="S1160" s="35">
        <f t="shared" si="509"/>
        <v>0</v>
      </c>
      <c r="T1160" s="35">
        <f t="shared" si="510"/>
        <v>0</v>
      </c>
      <c r="U1160" s="134">
        <f>SUM($R$2:$R1160)</f>
        <v>-966290.61105778965</v>
      </c>
      <c r="V1160" s="134">
        <f t="shared" si="492"/>
        <v>966290.61105778965</v>
      </c>
      <c r="W1160" s="35">
        <f t="shared" si="493"/>
        <v>-966.29061105778965</v>
      </c>
      <c r="X1160" s="135">
        <f t="shared" si="494"/>
        <v>966.29061105778965</v>
      </c>
      <c r="Y1160" s="150">
        <f t="shared" si="495"/>
        <v>1696.7085067211779</v>
      </c>
      <c r="Z1160" s="11">
        <f t="shared" si="496"/>
        <v>15193.646446027362</v>
      </c>
      <c r="AA1160" s="12">
        <f>1/2*'Vehicle data and specs'!$C$6*$D1160^2</f>
        <v>47627.972222222234</v>
      </c>
      <c r="AB1160" s="113">
        <f t="shared" si="497"/>
        <v>47.627972222222233</v>
      </c>
      <c r="AC1160" s="183">
        <f t="shared" si="511"/>
        <v>0.73972197716082433</v>
      </c>
      <c r="AD1160" s="42">
        <f t="shared" si="498"/>
        <v>-0.26841405862716378</v>
      </c>
      <c r="AE1160" s="42">
        <f t="shared" si="499"/>
        <v>0.26841405862716378</v>
      </c>
      <c r="AF1160" s="153">
        <f t="shared" si="512"/>
        <v>0.47130791853366055</v>
      </c>
      <c r="AG1160" s="156">
        <f t="shared" si="500"/>
        <v>773.03248884623179</v>
      </c>
      <c r="AH1160" s="157">
        <f t="shared" si="501"/>
        <v>0.21473124690173107</v>
      </c>
      <c r="AI1160" s="160">
        <f t="shared" si="502"/>
        <v>13.373209544660925</v>
      </c>
      <c r="AJ1160" s="13">
        <f t="shared" si="503"/>
        <v>0</v>
      </c>
      <c r="AK1160" s="13">
        <f t="shared" si="504"/>
        <v>0</v>
      </c>
      <c r="AL1160" s="161">
        <f t="shared" si="505"/>
        <v>13.373209544660925</v>
      </c>
    </row>
    <row r="1161" spans="1:38" x14ac:dyDescent="0.45">
      <c r="A1161" s="47" t="s">
        <v>3</v>
      </c>
      <c r="B1161" s="18">
        <v>1159</v>
      </c>
      <c r="C1161" s="54">
        <v>137</v>
      </c>
      <c r="D1161" s="62">
        <f t="shared" si="486"/>
        <v>12.055555555555555</v>
      </c>
      <c r="E1161" s="64">
        <v>43.4</v>
      </c>
      <c r="F1161" s="85">
        <f t="shared" si="506"/>
        <v>1.4861111111111105</v>
      </c>
      <c r="G1161" s="86">
        <f t="shared" si="507"/>
        <v>5.3499999999999979</v>
      </c>
      <c r="H1161" s="93">
        <f>SUM($D$2:$D1161)</f>
        <v>9396.6388888888905</v>
      </c>
      <c r="I1161" s="94">
        <f t="shared" si="508"/>
        <v>13.58333333333394</v>
      </c>
      <c r="J1161" s="100">
        <f>'Vehicle data and specs'!$C$6*$F1161</f>
        <v>1257.2499999999995</v>
      </c>
      <c r="K1161" s="8">
        <f>'Vehicle data and specs'!$C$6*9.81*'Vehicle data and specs'!$C$17</f>
        <v>82.99260000000001</v>
      </c>
      <c r="L1161" s="10">
        <f>(1/2)*'Vehicle data and specs'!$C$20*'Vehicle data and specs'!$C$11*'Vehicle data and specs'!$C$13*$D1161^2</f>
        <v>63.648268325617281</v>
      </c>
      <c r="M1161" s="101">
        <f t="shared" si="487"/>
        <v>1403.8908683256168</v>
      </c>
      <c r="N1161" s="111">
        <f t="shared" si="488"/>
        <v>0</v>
      </c>
      <c r="O1161" s="120">
        <f t="shared" si="489"/>
        <v>19069.517628090478</v>
      </c>
      <c r="P1161" s="11">
        <f>SUM($O$2:$O1161)</f>
        <v>2682068.6354070581</v>
      </c>
      <c r="Q1161" s="121">
        <f t="shared" si="490"/>
        <v>2682.0686354070581</v>
      </c>
      <c r="R1161" s="133">
        <f t="shared" si="491"/>
        <v>0</v>
      </c>
      <c r="S1161" s="35">
        <f t="shared" si="509"/>
        <v>0</v>
      </c>
      <c r="T1161" s="35">
        <f t="shared" si="510"/>
        <v>0</v>
      </c>
      <c r="U1161" s="134">
        <f>SUM($R$2:$R1161)</f>
        <v>-966290.61105778965</v>
      </c>
      <c r="V1161" s="134">
        <f t="shared" si="492"/>
        <v>966290.61105778965</v>
      </c>
      <c r="W1161" s="35">
        <f t="shared" si="493"/>
        <v>-966.29061105778965</v>
      </c>
      <c r="X1161" s="135">
        <f t="shared" si="494"/>
        <v>966.29061105778965</v>
      </c>
      <c r="Y1161" s="150">
        <f t="shared" si="495"/>
        <v>1715.7780243492684</v>
      </c>
      <c r="Z1161" s="11">
        <f t="shared" si="496"/>
        <v>19069.517628090478</v>
      </c>
      <c r="AA1161" s="12">
        <f>1/2*'Vehicle data and specs'!$C$6*$D1161^2</f>
        <v>61477.305555555547</v>
      </c>
      <c r="AB1161" s="113">
        <f t="shared" si="497"/>
        <v>61.477305555555546</v>
      </c>
      <c r="AC1161" s="183">
        <f t="shared" si="511"/>
        <v>0.7450190653908495</v>
      </c>
      <c r="AD1161" s="42">
        <f t="shared" si="498"/>
        <v>-0.26841405862716378</v>
      </c>
      <c r="AE1161" s="42">
        <f t="shared" si="499"/>
        <v>0.26841405862716378</v>
      </c>
      <c r="AF1161" s="153">
        <f t="shared" si="512"/>
        <v>0.47660500676368572</v>
      </c>
      <c r="AG1161" s="156">
        <f t="shared" si="500"/>
        <v>773.03248884623179</v>
      </c>
      <c r="AH1161" s="157">
        <f t="shared" si="501"/>
        <v>0.21473124690173107</v>
      </c>
      <c r="AI1161" s="160">
        <f t="shared" si="502"/>
        <v>16.924684357036604</v>
      </c>
      <c r="AJ1161" s="13">
        <f t="shared" si="503"/>
        <v>0</v>
      </c>
      <c r="AK1161" s="13">
        <f t="shared" si="504"/>
        <v>0</v>
      </c>
      <c r="AL1161" s="161">
        <f t="shared" si="505"/>
        <v>16.924684357036604</v>
      </c>
    </row>
    <row r="1162" spans="1:38" x14ac:dyDescent="0.45">
      <c r="A1162" s="47" t="s">
        <v>3</v>
      </c>
      <c r="B1162" s="18">
        <v>1160</v>
      </c>
      <c r="C1162" s="54">
        <v>138</v>
      </c>
      <c r="D1162" s="62">
        <f t="shared" si="486"/>
        <v>13.583333333333332</v>
      </c>
      <c r="E1162" s="64">
        <v>48.9</v>
      </c>
      <c r="F1162" s="85">
        <f t="shared" si="506"/>
        <v>1.4444444444444442</v>
      </c>
      <c r="G1162" s="86">
        <f t="shared" si="507"/>
        <v>5.1999999999999993</v>
      </c>
      <c r="H1162" s="93">
        <f>SUM($D$2:$D1162)</f>
        <v>9410.2222222222244</v>
      </c>
      <c r="I1162" s="94">
        <f t="shared" si="508"/>
        <v>14.944444444445253</v>
      </c>
      <c r="J1162" s="100">
        <f>'Vehicle data and specs'!$C$6*$F1162</f>
        <v>1221.9999999999998</v>
      </c>
      <c r="K1162" s="8">
        <f>'Vehicle data and specs'!$C$6*9.81*'Vehicle data and specs'!$C$17</f>
        <v>82.99260000000001</v>
      </c>
      <c r="L1162" s="10">
        <f>(1/2)*'Vehicle data and specs'!$C$20*'Vehicle data and specs'!$C$11*'Vehicle data and specs'!$C$13*$D1162^2</f>
        <v>80.802509982638881</v>
      </c>
      <c r="M1162" s="101">
        <f t="shared" si="487"/>
        <v>1385.7951099826387</v>
      </c>
      <c r="N1162" s="111">
        <f t="shared" si="488"/>
        <v>0</v>
      </c>
      <c r="O1162" s="120">
        <f t="shared" si="489"/>
        <v>20709.938032519443</v>
      </c>
      <c r="P1162" s="11">
        <f>SUM($O$2:$O1162)</f>
        <v>2702778.5734395776</v>
      </c>
      <c r="Q1162" s="121">
        <f t="shared" si="490"/>
        <v>2702.7785734395775</v>
      </c>
      <c r="R1162" s="133">
        <f t="shared" si="491"/>
        <v>0</v>
      </c>
      <c r="S1162" s="35">
        <f t="shared" si="509"/>
        <v>0</v>
      </c>
      <c r="T1162" s="35">
        <f t="shared" si="510"/>
        <v>0</v>
      </c>
      <c r="U1162" s="134">
        <f>SUM($R$2:$R1162)</f>
        <v>-966290.61105778965</v>
      </c>
      <c r="V1162" s="134">
        <f t="shared" si="492"/>
        <v>966290.61105778965</v>
      </c>
      <c r="W1162" s="35">
        <f t="shared" si="493"/>
        <v>-966.29061105778965</v>
      </c>
      <c r="X1162" s="135">
        <f t="shared" si="494"/>
        <v>966.29061105778965</v>
      </c>
      <c r="Y1162" s="150">
        <f t="shared" si="495"/>
        <v>1736.4879623817878</v>
      </c>
      <c r="Z1162" s="11">
        <f t="shared" si="496"/>
        <v>20709.938032519443</v>
      </c>
      <c r="AA1162" s="12">
        <f>1/2*'Vehicle data and specs'!$C$6*$D1162^2</f>
        <v>78046.437499999985</v>
      </c>
      <c r="AB1162" s="113">
        <f t="shared" si="497"/>
        <v>78.046437499999982</v>
      </c>
      <c r="AC1162" s="183">
        <f t="shared" si="511"/>
        <v>0.75077182595543823</v>
      </c>
      <c r="AD1162" s="42">
        <f t="shared" si="498"/>
        <v>-0.26841405862716378</v>
      </c>
      <c r="AE1162" s="42">
        <f t="shared" si="499"/>
        <v>0.26841405862716378</v>
      </c>
      <c r="AF1162" s="153">
        <f t="shared" si="512"/>
        <v>0.48235776732827446</v>
      </c>
      <c r="AG1162" s="156">
        <f t="shared" si="500"/>
        <v>773.03248884623179</v>
      </c>
      <c r="AH1162" s="157">
        <f t="shared" si="501"/>
        <v>0.21473124690173107</v>
      </c>
      <c r="AI1162" s="160">
        <f t="shared" si="502"/>
        <v>18.823716910597508</v>
      </c>
      <c r="AJ1162" s="13">
        <f t="shared" si="503"/>
        <v>0</v>
      </c>
      <c r="AK1162" s="13">
        <f t="shared" si="504"/>
        <v>0</v>
      </c>
      <c r="AL1162" s="161">
        <f t="shared" si="505"/>
        <v>18.823716910597508</v>
      </c>
    </row>
    <row r="1163" spans="1:38" x14ac:dyDescent="0.45">
      <c r="A1163" s="47" t="s">
        <v>3</v>
      </c>
      <c r="B1163" s="18">
        <v>1161</v>
      </c>
      <c r="C1163" s="54">
        <v>139</v>
      </c>
      <c r="D1163" s="62">
        <f t="shared" si="486"/>
        <v>14.944444444444443</v>
      </c>
      <c r="E1163" s="64">
        <v>53.8</v>
      </c>
      <c r="F1163" s="85">
        <f t="shared" si="506"/>
        <v>1.2361111111111109</v>
      </c>
      <c r="G1163" s="86">
        <f t="shared" si="507"/>
        <v>4.4499999999999993</v>
      </c>
      <c r="H1163" s="93">
        <f>SUM($D$2:$D1163)</f>
        <v>9425.1666666666697</v>
      </c>
      <c r="I1163" s="94">
        <f t="shared" si="508"/>
        <v>16.055555555554747</v>
      </c>
      <c r="J1163" s="100">
        <f>'Vehicle data and specs'!$C$6*$F1163</f>
        <v>1045.7499999999998</v>
      </c>
      <c r="K1163" s="8">
        <f>'Vehicle data and specs'!$C$6*9.81*'Vehicle data and specs'!$C$17</f>
        <v>82.99260000000001</v>
      </c>
      <c r="L1163" s="10">
        <f>(1/2)*'Vehicle data and specs'!$C$20*'Vehicle data and specs'!$C$11*'Vehicle data and specs'!$C$13*$D1163^2</f>
        <v>97.807393325617269</v>
      </c>
      <c r="M1163" s="101">
        <f t="shared" si="487"/>
        <v>1226.5499933256172</v>
      </c>
      <c r="N1163" s="111">
        <f t="shared" si="488"/>
        <v>0</v>
      </c>
      <c r="O1163" s="120">
        <f t="shared" si="489"/>
        <v>19692.94155950475</v>
      </c>
      <c r="P1163" s="11">
        <f>SUM($O$2:$O1163)</f>
        <v>2722471.5149990823</v>
      </c>
      <c r="Q1163" s="121">
        <f t="shared" si="490"/>
        <v>2722.4715149990825</v>
      </c>
      <c r="R1163" s="133">
        <f t="shared" si="491"/>
        <v>0</v>
      </c>
      <c r="S1163" s="35">
        <f t="shared" si="509"/>
        <v>0</v>
      </c>
      <c r="T1163" s="35">
        <f t="shared" si="510"/>
        <v>0</v>
      </c>
      <c r="U1163" s="134">
        <f>SUM($R$2:$R1163)</f>
        <v>-966290.61105778965</v>
      </c>
      <c r="V1163" s="134">
        <f t="shared" si="492"/>
        <v>966290.61105778965</v>
      </c>
      <c r="W1163" s="35">
        <f t="shared" si="493"/>
        <v>-966.29061105778965</v>
      </c>
      <c r="X1163" s="135">
        <f t="shared" si="494"/>
        <v>966.29061105778965</v>
      </c>
      <c r="Y1163" s="150">
        <f t="shared" si="495"/>
        <v>1756.1809039412929</v>
      </c>
      <c r="Z1163" s="11">
        <f t="shared" si="496"/>
        <v>19692.94155950475</v>
      </c>
      <c r="AA1163" s="12">
        <f>1/2*'Vehicle data and specs'!$C$6*$D1163^2</f>
        <v>94471.305555555533</v>
      </c>
      <c r="AB1163" s="113">
        <f t="shared" si="497"/>
        <v>94.471305555555531</v>
      </c>
      <c r="AC1163" s="183">
        <f t="shared" si="511"/>
        <v>0.75624208749974509</v>
      </c>
      <c r="AD1163" s="42">
        <f t="shared" si="498"/>
        <v>-0.26841405862716378</v>
      </c>
      <c r="AE1163" s="42">
        <f t="shared" si="499"/>
        <v>0.26841405862716378</v>
      </c>
      <c r="AF1163" s="153">
        <f t="shared" si="512"/>
        <v>0.48782802887258131</v>
      </c>
      <c r="AG1163" s="156">
        <f t="shared" si="500"/>
        <v>773.03248884623179</v>
      </c>
      <c r="AH1163" s="157">
        <f t="shared" si="501"/>
        <v>0.21473124690173107</v>
      </c>
      <c r="AI1163" s="160">
        <f t="shared" si="502"/>
        <v>18.330108233588387</v>
      </c>
      <c r="AJ1163" s="13">
        <f t="shared" si="503"/>
        <v>0</v>
      </c>
      <c r="AK1163" s="13">
        <f t="shared" si="504"/>
        <v>0</v>
      </c>
      <c r="AL1163" s="161">
        <f t="shared" si="505"/>
        <v>18.330108233588387</v>
      </c>
    </row>
    <row r="1164" spans="1:38" x14ac:dyDescent="0.45">
      <c r="A1164" s="47" t="s">
        <v>3</v>
      </c>
      <c r="B1164" s="18">
        <v>1162</v>
      </c>
      <c r="C1164" s="54">
        <v>140</v>
      </c>
      <c r="D1164" s="62">
        <f t="shared" si="486"/>
        <v>16.055555555555554</v>
      </c>
      <c r="E1164" s="64">
        <v>57.8</v>
      </c>
      <c r="F1164" s="85">
        <f t="shared" si="506"/>
        <v>1.0694444444444449</v>
      </c>
      <c r="G1164" s="86">
        <f t="shared" si="507"/>
        <v>3.8500000000000014</v>
      </c>
      <c r="H1164" s="93">
        <f>SUM($D$2:$D1164)</f>
        <v>9441.2222222222244</v>
      </c>
      <c r="I1164" s="94">
        <f t="shared" si="508"/>
        <v>17.08333333333394</v>
      </c>
      <c r="J1164" s="100">
        <f>'Vehicle data and specs'!$C$6*$F1164</f>
        <v>904.75000000000034</v>
      </c>
      <c r="K1164" s="8">
        <f>'Vehicle data and specs'!$C$6*9.81*'Vehicle data and specs'!$C$17</f>
        <v>82.99260000000001</v>
      </c>
      <c r="L1164" s="10">
        <f>(1/2)*'Vehicle data and specs'!$C$20*'Vehicle data and specs'!$C$11*'Vehicle data and specs'!$C$13*$D1164^2</f>
        <v>112.89190721450615</v>
      </c>
      <c r="M1164" s="101">
        <f t="shared" si="487"/>
        <v>1100.6345072145066</v>
      </c>
      <c r="N1164" s="111">
        <f t="shared" si="488"/>
        <v>0</v>
      </c>
      <c r="O1164" s="120">
        <f t="shared" si="489"/>
        <v>18802.506164915154</v>
      </c>
      <c r="P1164" s="11">
        <f>SUM($O$2:$O1164)</f>
        <v>2741274.0211639972</v>
      </c>
      <c r="Q1164" s="121">
        <f t="shared" si="490"/>
        <v>2741.2740211639971</v>
      </c>
      <c r="R1164" s="133">
        <f t="shared" si="491"/>
        <v>0</v>
      </c>
      <c r="S1164" s="35">
        <f t="shared" si="509"/>
        <v>0</v>
      </c>
      <c r="T1164" s="35">
        <f t="shared" si="510"/>
        <v>0</v>
      </c>
      <c r="U1164" s="134">
        <f>SUM($R$2:$R1164)</f>
        <v>-966290.61105778965</v>
      </c>
      <c r="V1164" s="134">
        <f t="shared" si="492"/>
        <v>966290.61105778965</v>
      </c>
      <c r="W1164" s="35">
        <f t="shared" si="493"/>
        <v>-966.29061105778965</v>
      </c>
      <c r="X1164" s="135">
        <f t="shared" si="494"/>
        <v>966.29061105778965</v>
      </c>
      <c r="Y1164" s="150">
        <f t="shared" si="495"/>
        <v>1774.9834101062074</v>
      </c>
      <c r="Z1164" s="11">
        <f t="shared" si="496"/>
        <v>18802.506164915154</v>
      </c>
      <c r="AA1164" s="12">
        <f>1/2*'Vehicle data and specs'!$C$6*$D1164^2</f>
        <v>109041.30555555552</v>
      </c>
      <c r="AB1164" s="113">
        <f t="shared" si="497"/>
        <v>109.04130555555552</v>
      </c>
      <c r="AC1164" s="183">
        <f t="shared" si="511"/>
        <v>0.7614650058788881</v>
      </c>
      <c r="AD1164" s="42">
        <f t="shared" si="498"/>
        <v>-0.26841405862716378</v>
      </c>
      <c r="AE1164" s="42">
        <f t="shared" si="499"/>
        <v>0.26841405862716378</v>
      </c>
      <c r="AF1164" s="153">
        <f t="shared" si="512"/>
        <v>0.49305094725172433</v>
      </c>
      <c r="AG1164" s="156">
        <f t="shared" si="500"/>
        <v>773.03248884623179</v>
      </c>
      <c r="AH1164" s="157">
        <f t="shared" si="501"/>
        <v>0.21473124690173107</v>
      </c>
      <c r="AI1164" s="160">
        <f t="shared" si="502"/>
        <v>17.67129847694402</v>
      </c>
      <c r="AJ1164" s="13">
        <f t="shared" si="503"/>
        <v>0</v>
      </c>
      <c r="AK1164" s="13">
        <f t="shared" si="504"/>
        <v>0</v>
      </c>
      <c r="AL1164" s="161">
        <f t="shared" si="505"/>
        <v>17.67129847694402</v>
      </c>
    </row>
    <row r="1165" spans="1:38" x14ac:dyDescent="0.45">
      <c r="A1165" s="47" t="s">
        <v>3</v>
      </c>
      <c r="B1165" s="18">
        <v>1163</v>
      </c>
      <c r="C1165" s="54">
        <v>141</v>
      </c>
      <c r="D1165" s="62">
        <f t="shared" si="486"/>
        <v>17.083333333333332</v>
      </c>
      <c r="E1165" s="64">
        <v>61.5</v>
      </c>
      <c r="F1165" s="85">
        <f t="shared" si="506"/>
        <v>1.0000000000000004</v>
      </c>
      <c r="G1165" s="86">
        <f t="shared" si="507"/>
        <v>3.6000000000000014</v>
      </c>
      <c r="H1165" s="93">
        <f>SUM($D$2:$D1165)</f>
        <v>9458.3055555555584</v>
      </c>
      <c r="I1165" s="94">
        <f t="shared" si="508"/>
        <v>18.055555555554747</v>
      </c>
      <c r="J1165" s="100">
        <f>'Vehicle data and specs'!$C$6*$F1165</f>
        <v>846.00000000000034</v>
      </c>
      <c r="K1165" s="8">
        <f>'Vehicle data and specs'!$C$6*9.81*'Vehicle data and specs'!$C$17</f>
        <v>82.99260000000001</v>
      </c>
      <c r="L1165" s="10">
        <f>(1/2)*'Vehicle data and specs'!$C$20*'Vehicle data and specs'!$C$11*'Vehicle data and specs'!$C$13*$D1165^2</f>
        <v>127.80780164930553</v>
      </c>
      <c r="M1165" s="101">
        <f t="shared" si="487"/>
        <v>1056.800401649306</v>
      </c>
      <c r="N1165" s="111">
        <f t="shared" si="488"/>
        <v>0</v>
      </c>
      <c r="O1165" s="120">
        <f t="shared" si="489"/>
        <v>19081.118363111615</v>
      </c>
      <c r="P1165" s="11">
        <f>SUM($O$2:$O1165)</f>
        <v>2760355.139527109</v>
      </c>
      <c r="Q1165" s="121">
        <f t="shared" si="490"/>
        <v>2760.3551395271088</v>
      </c>
      <c r="R1165" s="133">
        <f t="shared" si="491"/>
        <v>0</v>
      </c>
      <c r="S1165" s="35">
        <f t="shared" si="509"/>
        <v>0</v>
      </c>
      <c r="T1165" s="35">
        <f t="shared" si="510"/>
        <v>0</v>
      </c>
      <c r="U1165" s="134">
        <f>SUM($R$2:$R1165)</f>
        <v>-966290.61105778965</v>
      </c>
      <c r="V1165" s="134">
        <f t="shared" si="492"/>
        <v>966290.61105778965</v>
      </c>
      <c r="W1165" s="35">
        <f t="shared" si="493"/>
        <v>-966.29061105778965</v>
      </c>
      <c r="X1165" s="135">
        <f t="shared" si="494"/>
        <v>966.29061105778965</v>
      </c>
      <c r="Y1165" s="150">
        <f t="shared" si="495"/>
        <v>1794.0645284693192</v>
      </c>
      <c r="Z1165" s="11">
        <f t="shared" si="496"/>
        <v>19081.118363111615</v>
      </c>
      <c r="AA1165" s="12">
        <f>1/2*'Vehicle data and specs'!$C$6*$D1165^2</f>
        <v>123448.43749999997</v>
      </c>
      <c r="AB1165" s="113">
        <f t="shared" si="497"/>
        <v>123.44843749999997</v>
      </c>
      <c r="AC1165" s="183">
        <f t="shared" si="511"/>
        <v>0.76676531653530799</v>
      </c>
      <c r="AD1165" s="42">
        <f t="shared" si="498"/>
        <v>-0.26841405862716378</v>
      </c>
      <c r="AE1165" s="42">
        <f t="shared" si="499"/>
        <v>0.26841405862716378</v>
      </c>
      <c r="AF1165" s="153">
        <f t="shared" si="512"/>
        <v>0.49835125790814422</v>
      </c>
      <c r="AG1165" s="156">
        <f t="shared" si="500"/>
        <v>773.03248884623179</v>
      </c>
      <c r="AH1165" s="157">
        <f t="shared" si="501"/>
        <v>0.21473124690173107</v>
      </c>
      <c r="AI1165" s="160">
        <f t="shared" si="502"/>
        <v>18.05367352817564</v>
      </c>
      <c r="AJ1165" s="13">
        <f t="shared" si="503"/>
        <v>0</v>
      </c>
      <c r="AK1165" s="13">
        <f t="shared" si="504"/>
        <v>0</v>
      </c>
      <c r="AL1165" s="161">
        <f t="shared" si="505"/>
        <v>18.05367352817564</v>
      </c>
    </row>
    <row r="1166" spans="1:38" x14ac:dyDescent="0.45">
      <c r="A1166" s="47" t="s">
        <v>3</v>
      </c>
      <c r="B1166" s="18">
        <v>1164</v>
      </c>
      <c r="C1166" s="54">
        <v>142</v>
      </c>
      <c r="D1166" s="62">
        <f t="shared" si="486"/>
        <v>18.055555555555554</v>
      </c>
      <c r="E1166" s="64">
        <v>65</v>
      </c>
      <c r="F1166" s="85">
        <f t="shared" si="506"/>
        <v>0.95833333333333415</v>
      </c>
      <c r="G1166" s="86">
        <f t="shared" si="507"/>
        <v>3.4500000000000028</v>
      </c>
      <c r="H1166" s="93">
        <f>SUM($D$2:$D1166)</f>
        <v>9476.3611111111131</v>
      </c>
      <c r="I1166" s="94">
        <f t="shared" si="508"/>
        <v>19</v>
      </c>
      <c r="J1166" s="100">
        <f>'Vehicle data and specs'!$C$6*$F1166</f>
        <v>810.75000000000068</v>
      </c>
      <c r="K1166" s="8">
        <f>'Vehicle data and specs'!$C$6*9.81*'Vehicle data and specs'!$C$17</f>
        <v>82.99260000000001</v>
      </c>
      <c r="L1166" s="10">
        <f>(1/2)*'Vehicle data and specs'!$C$20*'Vehicle data and specs'!$C$11*'Vehicle data and specs'!$C$13*$D1166^2</f>
        <v>142.76897665895061</v>
      </c>
      <c r="M1166" s="101">
        <f t="shared" si="487"/>
        <v>1036.5115766589513</v>
      </c>
      <c r="N1166" s="111">
        <f t="shared" si="488"/>
        <v>0</v>
      </c>
      <c r="O1166" s="120">
        <f t="shared" si="489"/>
        <v>19693.719956520075</v>
      </c>
      <c r="P1166" s="11">
        <f>SUM($O$2:$O1166)</f>
        <v>2780048.859483629</v>
      </c>
      <c r="Q1166" s="121">
        <f t="shared" si="490"/>
        <v>2780.0488594836288</v>
      </c>
      <c r="R1166" s="133">
        <f t="shared" si="491"/>
        <v>0</v>
      </c>
      <c r="S1166" s="35">
        <f t="shared" si="509"/>
        <v>0</v>
      </c>
      <c r="T1166" s="35">
        <f t="shared" si="510"/>
        <v>0</v>
      </c>
      <c r="U1166" s="134">
        <f>SUM($R$2:$R1166)</f>
        <v>-966290.61105778965</v>
      </c>
      <c r="V1166" s="134">
        <f t="shared" si="492"/>
        <v>966290.61105778965</v>
      </c>
      <c r="W1166" s="35">
        <f t="shared" si="493"/>
        <v>-966.29061105778965</v>
      </c>
      <c r="X1166" s="135">
        <f t="shared" si="494"/>
        <v>966.29061105778965</v>
      </c>
      <c r="Y1166" s="150">
        <f t="shared" si="495"/>
        <v>1813.7582484258392</v>
      </c>
      <c r="Z1166" s="11">
        <f t="shared" si="496"/>
        <v>19693.719956520075</v>
      </c>
      <c r="AA1166" s="12">
        <f>1/2*'Vehicle data and specs'!$C$6*$D1166^2</f>
        <v>137899.30555555553</v>
      </c>
      <c r="AB1166" s="113">
        <f t="shared" si="497"/>
        <v>137.89930555555554</v>
      </c>
      <c r="AC1166" s="183">
        <f t="shared" si="511"/>
        <v>0.77223579430100797</v>
      </c>
      <c r="AD1166" s="42">
        <f t="shared" si="498"/>
        <v>-0.26841405862716378</v>
      </c>
      <c r="AE1166" s="42">
        <f t="shared" si="499"/>
        <v>0.26841405862716378</v>
      </c>
      <c r="AF1166" s="153">
        <f t="shared" si="512"/>
        <v>0.50382173567384414</v>
      </c>
      <c r="AG1166" s="156">
        <f t="shared" si="500"/>
        <v>773.03248884623179</v>
      </c>
      <c r="AH1166" s="157">
        <f t="shared" si="501"/>
        <v>0.21473124690173107</v>
      </c>
      <c r="AI1166" s="160">
        <f t="shared" si="502"/>
        <v>18.714792356342176</v>
      </c>
      <c r="AJ1166" s="13">
        <f t="shared" si="503"/>
        <v>0</v>
      </c>
      <c r="AK1166" s="13">
        <f t="shared" si="504"/>
        <v>0</v>
      </c>
      <c r="AL1166" s="161">
        <f t="shared" si="505"/>
        <v>18.714792356342176</v>
      </c>
    </row>
    <row r="1167" spans="1:38" x14ac:dyDescent="0.45">
      <c r="A1167" s="47" t="s">
        <v>3</v>
      </c>
      <c r="B1167" s="18">
        <v>1165</v>
      </c>
      <c r="C1167" s="54">
        <v>143</v>
      </c>
      <c r="D1167" s="62">
        <f t="shared" si="486"/>
        <v>19</v>
      </c>
      <c r="E1167" s="64">
        <v>68.400000000000006</v>
      </c>
      <c r="F1167" s="85">
        <f t="shared" si="506"/>
        <v>0.91666666666666585</v>
      </c>
      <c r="G1167" s="86">
        <f t="shared" si="507"/>
        <v>3.2999999999999972</v>
      </c>
      <c r="H1167" s="93">
        <f>SUM($D$2:$D1167)</f>
        <v>9495.3611111111131</v>
      </c>
      <c r="I1167" s="94">
        <f t="shared" si="508"/>
        <v>19.888888888888687</v>
      </c>
      <c r="J1167" s="100">
        <f>'Vehicle data and specs'!$C$6*$F1167</f>
        <v>775.49999999999932</v>
      </c>
      <c r="K1167" s="8">
        <f>'Vehicle data and specs'!$C$6*9.81*'Vehicle data and specs'!$C$17</f>
        <v>82.99260000000001</v>
      </c>
      <c r="L1167" s="10">
        <f>(1/2)*'Vehicle data and specs'!$C$20*'Vehicle data and specs'!$C$11*'Vehicle data and specs'!$C$13*$D1167^2</f>
        <v>158.0954375</v>
      </c>
      <c r="M1167" s="101">
        <f t="shared" si="487"/>
        <v>1016.5880374999994</v>
      </c>
      <c r="N1167" s="111">
        <f t="shared" si="488"/>
        <v>0</v>
      </c>
      <c r="O1167" s="120">
        <f t="shared" si="489"/>
        <v>20218.806523610892</v>
      </c>
      <c r="P1167" s="11">
        <f>SUM($O$2:$O1167)</f>
        <v>2800267.6660072398</v>
      </c>
      <c r="Q1167" s="121">
        <f t="shared" si="490"/>
        <v>2800.2676660072398</v>
      </c>
      <c r="R1167" s="133">
        <f t="shared" si="491"/>
        <v>0</v>
      </c>
      <c r="S1167" s="35">
        <f t="shared" si="509"/>
        <v>0</v>
      </c>
      <c r="T1167" s="35">
        <f t="shared" si="510"/>
        <v>0</v>
      </c>
      <c r="U1167" s="134">
        <f>SUM($R$2:$R1167)</f>
        <v>-966290.61105778965</v>
      </c>
      <c r="V1167" s="134">
        <f t="shared" si="492"/>
        <v>966290.61105778965</v>
      </c>
      <c r="W1167" s="35">
        <f t="shared" si="493"/>
        <v>-966.29061105778965</v>
      </c>
      <c r="X1167" s="135">
        <f t="shared" si="494"/>
        <v>966.29061105778965</v>
      </c>
      <c r="Y1167" s="150">
        <f t="shared" si="495"/>
        <v>1833.9770549494501</v>
      </c>
      <c r="Z1167" s="11">
        <f t="shared" si="496"/>
        <v>20218.806523610892</v>
      </c>
      <c r="AA1167" s="12">
        <f>1/2*'Vehicle data and specs'!$C$6*$D1167^2</f>
        <v>152703</v>
      </c>
      <c r="AB1167" s="113">
        <f t="shared" si="497"/>
        <v>152.703</v>
      </c>
      <c r="AC1167" s="183">
        <f t="shared" si="511"/>
        <v>0.77785212944645554</v>
      </c>
      <c r="AD1167" s="42">
        <f t="shared" si="498"/>
        <v>-0.26841405862716378</v>
      </c>
      <c r="AE1167" s="42">
        <f t="shared" si="499"/>
        <v>0.26841405862716378</v>
      </c>
      <c r="AF1167" s="153">
        <f t="shared" si="512"/>
        <v>0.50943807081929182</v>
      </c>
      <c r="AG1167" s="156">
        <f t="shared" si="500"/>
        <v>773.03248884623179</v>
      </c>
      <c r="AH1167" s="157">
        <f t="shared" si="501"/>
        <v>0.21473124690173107</v>
      </c>
      <c r="AI1167" s="160">
        <f t="shared" si="502"/>
        <v>19.31517271249999</v>
      </c>
      <c r="AJ1167" s="13">
        <f t="shared" si="503"/>
        <v>0</v>
      </c>
      <c r="AK1167" s="13">
        <f t="shared" si="504"/>
        <v>0</v>
      </c>
      <c r="AL1167" s="161">
        <f t="shared" si="505"/>
        <v>19.31517271249999</v>
      </c>
    </row>
    <row r="1168" spans="1:38" x14ac:dyDescent="0.45">
      <c r="A1168" s="47" t="s">
        <v>3</v>
      </c>
      <c r="B1168" s="18">
        <v>1166</v>
      </c>
      <c r="C1168" s="54">
        <v>144</v>
      </c>
      <c r="D1168" s="62">
        <f t="shared" si="486"/>
        <v>19.888888888888886</v>
      </c>
      <c r="E1168" s="64">
        <v>71.599999999999994</v>
      </c>
      <c r="F1168" s="85">
        <f t="shared" si="506"/>
        <v>0.63888888888888806</v>
      </c>
      <c r="G1168" s="86">
        <f t="shared" si="507"/>
        <v>2.2999999999999972</v>
      </c>
      <c r="H1168" s="93">
        <f>SUM($D$2:$D1168)</f>
        <v>9515.2500000000018</v>
      </c>
      <c r="I1168" s="94">
        <f t="shared" si="508"/>
        <v>20.277777777777374</v>
      </c>
      <c r="J1168" s="100">
        <f>'Vehicle data and specs'!$C$6*$F1168</f>
        <v>540.49999999999932</v>
      </c>
      <c r="K1168" s="8">
        <f>'Vehicle data and specs'!$C$6*9.81*'Vehicle data and specs'!$C$17</f>
        <v>82.99260000000001</v>
      </c>
      <c r="L1168" s="10">
        <f>(1/2)*'Vehicle data and specs'!$C$20*'Vehicle data and specs'!$C$11*'Vehicle data and specs'!$C$13*$D1168^2</f>
        <v>173.23401774691354</v>
      </c>
      <c r="M1168" s="101">
        <f t="shared" si="487"/>
        <v>796.72661774691289</v>
      </c>
      <c r="N1168" s="111">
        <f t="shared" si="488"/>
        <v>0</v>
      </c>
      <c r="O1168" s="120">
        <f t="shared" si="489"/>
        <v>16155.845304312079</v>
      </c>
      <c r="P1168" s="11">
        <f>SUM($O$2:$O1168)</f>
        <v>2816423.511311552</v>
      </c>
      <c r="Q1168" s="121">
        <f t="shared" si="490"/>
        <v>2816.4235113115519</v>
      </c>
      <c r="R1168" s="133">
        <f t="shared" si="491"/>
        <v>0</v>
      </c>
      <c r="S1168" s="35">
        <f t="shared" si="509"/>
        <v>0</v>
      </c>
      <c r="T1168" s="35">
        <f t="shared" si="510"/>
        <v>0</v>
      </c>
      <c r="U1168" s="134">
        <f>SUM($R$2:$R1168)</f>
        <v>-966290.61105778965</v>
      </c>
      <c r="V1168" s="134">
        <f t="shared" si="492"/>
        <v>966290.61105778965</v>
      </c>
      <c r="W1168" s="35">
        <f t="shared" si="493"/>
        <v>-966.29061105778965</v>
      </c>
      <c r="X1168" s="135">
        <f t="shared" si="494"/>
        <v>966.29061105778965</v>
      </c>
      <c r="Y1168" s="150">
        <f t="shared" si="495"/>
        <v>1850.1329002537623</v>
      </c>
      <c r="Z1168" s="11">
        <f t="shared" si="496"/>
        <v>16155.845304312079</v>
      </c>
      <c r="AA1168" s="12">
        <f>1/2*'Vehicle data and specs'!$C$6*$D1168^2</f>
        <v>167325.22222222216</v>
      </c>
      <c r="AB1168" s="113">
        <f t="shared" si="497"/>
        <v>167.32522222222215</v>
      </c>
      <c r="AC1168" s="183">
        <f t="shared" si="511"/>
        <v>0.78233986425320889</v>
      </c>
      <c r="AD1168" s="42">
        <f t="shared" si="498"/>
        <v>-0.26841405862716378</v>
      </c>
      <c r="AE1168" s="42">
        <f t="shared" si="499"/>
        <v>0.26841405862716378</v>
      </c>
      <c r="AF1168" s="153">
        <f t="shared" si="512"/>
        <v>0.51392580562604517</v>
      </c>
      <c r="AG1168" s="156">
        <f t="shared" si="500"/>
        <v>773.03248884623179</v>
      </c>
      <c r="AH1168" s="157">
        <f t="shared" si="501"/>
        <v>0.21473124690173107</v>
      </c>
      <c r="AI1168" s="160">
        <f t="shared" si="502"/>
        <v>15.8460071751886</v>
      </c>
      <c r="AJ1168" s="13">
        <f t="shared" si="503"/>
        <v>0</v>
      </c>
      <c r="AK1168" s="13">
        <f t="shared" si="504"/>
        <v>0</v>
      </c>
      <c r="AL1168" s="161">
        <f t="shared" si="505"/>
        <v>15.8460071751886</v>
      </c>
    </row>
    <row r="1169" spans="1:38" x14ac:dyDescent="0.45">
      <c r="A1169" s="47" t="s">
        <v>3</v>
      </c>
      <c r="B1169" s="18">
        <v>1167</v>
      </c>
      <c r="C1169" s="54">
        <v>145</v>
      </c>
      <c r="D1169" s="62">
        <f t="shared" si="486"/>
        <v>20.277777777777779</v>
      </c>
      <c r="E1169" s="64">
        <v>73</v>
      </c>
      <c r="F1169" s="85">
        <f t="shared" si="506"/>
        <v>0.37500000000000039</v>
      </c>
      <c r="G1169" s="86">
        <f t="shared" si="507"/>
        <v>1.3500000000000014</v>
      </c>
      <c r="H1169" s="93">
        <f>SUM($D$2:$D1169)</f>
        <v>9535.5277777777792</v>
      </c>
      <c r="I1169" s="94">
        <f t="shared" si="508"/>
        <v>20.638888888888687</v>
      </c>
      <c r="J1169" s="100">
        <f>'Vehicle data and specs'!$C$6*$F1169</f>
        <v>317.25000000000034</v>
      </c>
      <c r="K1169" s="8">
        <f>'Vehicle data and specs'!$C$6*9.81*'Vehicle data and specs'!$C$17</f>
        <v>82.99260000000001</v>
      </c>
      <c r="L1169" s="10">
        <f>(1/2)*'Vehicle data and specs'!$C$20*'Vehicle data and specs'!$C$11*'Vehicle data and specs'!$C$13*$D1169^2</f>
        <v>180.07476369598768</v>
      </c>
      <c r="M1169" s="101">
        <f t="shared" si="487"/>
        <v>580.31736369598809</v>
      </c>
      <c r="N1169" s="111">
        <f t="shared" si="488"/>
        <v>0</v>
      </c>
      <c r="O1169" s="120">
        <f t="shared" si="489"/>
        <v>11977.105589614304</v>
      </c>
      <c r="P1169" s="11">
        <f>SUM($O$2:$O1169)</f>
        <v>2828400.6169011663</v>
      </c>
      <c r="Q1169" s="121">
        <f t="shared" si="490"/>
        <v>2828.4006169011664</v>
      </c>
      <c r="R1169" s="133">
        <f t="shared" si="491"/>
        <v>0</v>
      </c>
      <c r="S1169" s="35">
        <f t="shared" si="509"/>
        <v>0</v>
      </c>
      <c r="T1169" s="35">
        <f t="shared" si="510"/>
        <v>0</v>
      </c>
      <c r="U1169" s="134">
        <f>SUM($R$2:$R1169)</f>
        <v>-966290.61105778965</v>
      </c>
      <c r="V1169" s="134">
        <f t="shared" si="492"/>
        <v>966290.61105778965</v>
      </c>
      <c r="W1169" s="35">
        <f t="shared" si="493"/>
        <v>-966.29061105778965</v>
      </c>
      <c r="X1169" s="135">
        <f t="shared" si="494"/>
        <v>966.29061105778965</v>
      </c>
      <c r="Y1169" s="150">
        <f t="shared" si="495"/>
        <v>1862.1100058433767</v>
      </c>
      <c r="Z1169" s="11">
        <f t="shared" si="496"/>
        <v>11977.105589614304</v>
      </c>
      <c r="AA1169" s="12">
        <f>1/2*'Vehicle data and specs'!$C$6*$D1169^2</f>
        <v>173932.63888888891</v>
      </c>
      <c r="AB1169" s="113">
        <f t="shared" si="497"/>
        <v>173.9326388888889</v>
      </c>
      <c r="AC1169" s="183">
        <f t="shared" si="511"/>
        <v>0.78566683802810178</v>
      </c>
      <c r="AD1169" s="42">
        <f t="shared" si="498"/>
        <v>-0.26841405862716378</v>
      </c>
      <c r="AE1169" s="42">
        <f t="shared" si="499"/>
        <v>0.26841405862716378</v>
      </c>
      <c r="AF1169" s="153">
        <f t="shared" si="512"/>
        <v>0.51725277940093806</v>
      </c>
      <c r="AG1169" s="156">
        <f t="shared" si="500"/>
        <v>773.03248884623179</v>
      </c>
      <c r="AH1169" s="157">
        <f t="shared" si="501"/>
        <v>0.21473124690173107</v>
      </c>
      <c r="AI1169" s="160">
        <f t="shared" si="502"/>
        <v>11.767546541613092</v>
      </c>
      <c r="AJ1169" s="13">
        <f t="shared" si="503"/>
        <v>0</v>
      </c>
      <c r="AK1169" s="13">
        <f t="shared" si="504"/>
        <v>0</v>
      </c>
      <c r="AL1169" s="161">
        <f t="shared" si="505"/>
        <v>11.767546541613092</v>
      </c>
    </row>
    <row r="1170" spans="1:38" x14ac:dyDescent="0.45">
      <c r="A1170" s="47" t="s">
        <v>3</v>
      </c>
      <c r="B1170" s="18">
        <v>1168</v>
      </c>
      <c r="C1170" s="54">
        <v>146</v>
      </c>
      <c r="D1170" s="62">
        <f t="shared" si="486"/>
        <v>20.638888888888889</v>
      </c>
      <c r="E1170" s="64">
        <v>74.3</v>
      </c>
      <c r="F1170" s="85">
        <f t="shared" si="506"/>
        <v>0.44444444444444481</v>
      </c>
      <c r="G1170" s="86">
        <f t="shared" si="507"/>
        <v>1.6000000000000014</v>
      </c>
      <c r="H1170" s="93">
        <f>SUM($D$2:$D1170)</f>
        <v>9556.1666666666679</v>
      </c>
      <c r="I1170" s="94">
        <f t="shared" si="508"/>
        <v>21.16666666666606</v>
      </c>
      <c r="J1170" s="100">
        <f>'Vehicle data and specs'!$C$6*$F1170</f>
        <v>376.00000000000028</v>
      </c>
      <c r="K1170" s="8">
        <f>'Vehicle data and specs'!$C$6*9.81*'Vehicle data and specs'!$C$17</f>
        <v>82.99260000000001</v>
      </c>
      <c r="L1170" s="10">
        <f>(1/2)*'Vehicle data and specs'!$C$20*'Vehicle data and specs'!$C$11*'Vehicle data and specs'!$C$13*$D1170^2</f>
        <v>186.54549300733026</v>
      </c>
      <c r="M1170" s="101">
        <f t="shared" si="487"/>
        <v>645.53809300733053</v>
      </c>
      <c r="N1170" s="111">
        <f t="shared" si="488"/>
        <v>0</v>
      </c>
      <c r="O1170" s="120">
        <f t="shared" si="489"/>
        <v>13663.889635321439</v>
      </c>
      <c r="P1170" s="11">
        <f>SUM($O$2:$O1170)</f>
        <v>2842064.5065364875</v>
      </c>
      <c r="Q1170" s="121">
        <f t="shared" si="490"/>
        <v>2842.0645065364874</v>
      </c>
      <c r="R1170" s="133">
        <f t="shared" si="491"/>
        <v>0</v>
      </c>
      <c r="S1170" s="35">
        <f t="shared" si="509"/>
        <v>0</v>
      </c>
      <c r="T1170" s="35">
        <f t="shared" si="510"/>
        <v>0</v>
      </c>
      <c r="U1170" s="134">
        <f>SUM($R$2:$R1170)</f>
        <v>-966290.61105778965</v>
      </c>
      <c r="V1170" s="134">
        <f t="shared" si="492"/>
        <v>966290.61105778965</v>
      </c>
      <c r="W1170" s="35">
        <f t="shared" si="493"/>
        <v>-966.29061105778965</v>
      </c>
      <c r="X1170" s="135">
        <f t="shared" si="494"/>
        <v>966.29061105778965</v>
      </c>
      <c r="Y1170" s="150">
        <f t="shared" si="495"/>
        <v>1875.7738954786978</v>
      </c>
      <c r="Z1170" s="11">
        <f t="shared" si="496"/>
        <v>13663.889635321439</v>
      </c>
      <c r="AA1170" s="12">
        <f>1/2*'Vehicle data and specs'!$C$6*$D1170^2</f>
        <v>180182.65972222225</v>
      </c>
      <c r="AB1170" s="113">
        <f t="shared" si="497"/>
        <v>180.18265972222224</v>
      </c>
      <c r="AC1170" s="183">
        <f t="shared" si="511"/>
        <v>0.78946236292680205</v>
      </c>
      <c r="AD1170" s="42">
        <f t="shared" si="498"/>
        <v>-0.26841405862716378</v>
      </c>
      <c r="AE1170" s="42">
        <f t="shared" si="499"/>
        <v>0.26841405862716378</v>
      </c>
      <c r="AF1170" s="153">
        <f t="shared" si="512"/>
        <v>0.52104830429963833</v>
      </c>
      <c r="AG1170" s="156">
        <f t="shared" si="500"/>
        <v>773.03248884623179</v>
      </c>
      <c r="AH1170" s="157">
        <f t="shared" si="501"/>
        <v>0.21473124690173107</v>
      </c>
      <c r="AI1170" s="160">
        <f t="shared" si="502"/>
        <v>13.323188975123516</v>
      </c>
      <c r="AJ1170" s="13">
        <f t="shared" si="503"/>
        <v>0</v>
      </c>
      <c r="AK1170" s="13">
        <f t="shared" si="504"/>
        <v>0</v>
      </c>
      <c r="AL1170" s="161">
        <f t="shared" si="505"/>
        <v>13.323188975123516</v>
      </c>
    </row>
    <row r="1171" spans="1:38" x14ac:dyDescent="0.45">
      <c r="A1171" s="47" t="s">
        <v>3</v>
      </c>
      <c r="B1171" s="18">
        <v>1169</v>
      </c>
      <c r="C1171" s="54">
        <v>147</v>
      </c>
      <c r="D1171" s="62">
        <f t="shared" si="486"/>
        <v>21.166666666666668</v>
      </c>
      <c r="E1171" s="64">
        <v>76.2</v>
      </c>
      <c r="F1171" s="85">
        <f t="shared" si="506"/>
        <v>0.50000000000000122</v>
      </c>
      <c r="G1171" s="86">
        <f t="shared" si="507"/>
        <v>1.8000000000000043</v>
      </c>
      <c r="H1171" s="93">
        <f>SUM($D$2:$D1171)</f>
        <v>9577.3333333333339</v>
      </c>
      <c r="I1171" s="94">
        <f t="shared" si="508"/>
        <v>21.638888888888687</v>
      </c>
      <c r="J1171" s="100">
        <f>'Vehicle data and specs'!$C$6*$F1171</f>
        <v>423.00000000000102</v>
      </c>
      <c r="K1171" s="8">
        <f>'Vehicle data and specs'!$C$6*9.81*'Vehicle data and specs'!$C$17</f>
        <v>82.99260000000001</v>
      </c>
      <c r="L1171" s="10">
        <f>(1/2)*'Vehicle data and specs'!$C$20*'Vehicle data and specs'!$C$11*'Vehicle data and specs'!$C$13*$D1171^2</f>
        <v>196.2081649305556</v>
      </c>
      <c r="M1171" s="101">
        <f t="shared" si="487"/>
        <v>702.20076493055672</v>
      </c>
      <c r="N1171" s="111">
        <f t="shared" si="488"/>
        <v>0</v>
      </c>
      <c r="O1171" s="120">
        <f t="shared" si="489"/>
        <v>15194.84433002496</v>
      </c>
      <c r="P1171" s="11">
        <f>SUM($O$2:$O1171)</f>
        <v>2857259.3508665124</v>
      </c>
      <c r="Q1171" s="121">
        <f t="shared" si="490"/>
        <v>2857.2593508665122</v>
      </c>
      <c r="R1171" s="133">
        <f t="shared" si="491"/>
        <v>0</v>
      </c>
      <c r="S1171" s="35">
        <f t="shared" si="509"/>
        <v>0</v>
      </c>
      <c r="T1171" s="35">
        <f t="shared" si="510"/>
        <v>0</v>
      </c>
      <c r="U1171" s="134">
        <f>SUM($R$2:$R1171)</f>
        <v>-966290.61105778965</v>
      </c>
      <c r="V1171" s="134">
        <f t="shared" si="492"/>
        <v>966290.61105778965</v>
      </c>
      <c r="W1171" s="35">
        <f t="shared" si="493"/>
        <v>-966.29061105778965</v>
      </c>
      <c r="X1171" s="135">
        <f t="shared" si="494"/>
        <v>966.29061105778965</v>
      </c>
      <c r="Y1171" s="150">
        <f t="shared" si="495"/>
        <v>1890.9687398087226</v>
      </c>
      <c r="Z1171" s="11">
        <f t="shared" si="496"/>
        <v>15194.84433002496</v>
      </c>
      <c r="AA1171" s="12">
        <f>1/2*'Vehicle data and specs'!$C$6*$D1171^2</f>
        <v>189515.75000000003</v>
      </c>
      <c r="AB1171" s="113">
        <f t="shared" si="497"/>
        <v>189.51575000000003</v>
      </c>
      <c r="AC1171" s="183">
        <f t="shared" si="511"/>
        <v>0.79368315301847558</v>
      </c>
      <c r="AD1171" s="42">
        <f t="shared" si="498"/>
        <v>-0.26841405862716378</v>
      </c>
      <c r="AE1171" s="42">
        <f t="shared" si="499"/>
        <v>0.26841405862716378</v>
      </c>
      <c r="AF1171" s="153">
        <f t="shared" si="512"/>
        <v>0.52526909439131186</v>
      </c>
      <c r="AG1171" s="156">
        <f t="shared" si="500"/>
        <v>773.03248884623179</v>
      </c>
      <c r="AH1171" s="157">
        <f t="shared" si="501"/>
        <v>0.21473124690173107</v>
      </c>
      <c r="AI1171" s="160">
        <f t="shared" si="502"/>
        <v>14.863249524363452</v>
      </c>
      <c r="AJ1171" s="13">
        <f t="shared" si="503"/>
        <v>0</v>
      </c>
      <c r="AK1171" s="13">
        <f t="shared" si="504"/>
        <v>0</v>
      </c>
      <c r="AL1171" s="161">
        <f t="shared" si="505"/>
        <v>14.863249524363452</v>
      </c>
    </row>
    <row r="1172" spans="1:38" x14ac:dyDescent="0.45">
      <c r="A1172" s="47" t="s">
        <v>3</v>
      </c>
      <c r="B1172" s="18">
        <v>1170</v>
      </c>
      <c r="C1172" s="54">
        <v>148</v>
      </c>
      <c r="D1172" s="62">
        <f t="shared" si="486"/>
        <v>21.638888888888889</v>
      </c>
      <c r="E1172" s="64">
        <v>77.900000000000006</v>
      </c>
      <c r="F1172" s="85">
        <f t="shared" si="506"/>
        <v>0.45833333333333293</v>
      </c>
      <c r="G1172" s="86">
        <f t="shared" si="507"/>
        <v>1.6499999999999986</v>
      </c>
      <c r="H1172" s="93">
        <f>SUM($D$2:$D1172)</f>
        <v>9598.9722222222226</v>
      </c>
      <c r="I1172" s="94">
        <f t="shared" si="508"/>
        <v>22.08333333333394</v>
      </c>
      <c r="J1172" s="100">
        <f>'Vehicle data and specs'!$C$6*$F1172</f>
        <v>387.74999999999966</v>
      </c>
      <c r="K1172" s="8">
        <f>'Vehicle data and specs'!$C$6*9.81*'Vehicle data and specs'!$C$17</f>
        <v>82.99260000000001</v>
      </c>
      <c r="L1172" s="10">
        <f>(1/2)*'Vehicle data and specs'!$C$20*'Vehicle data and specs'!$C$11*'Vehicle data and specs'!$C$13*$D1172^2</f>
        <v>205.06051731288582</v>
      </c>
      <c r="M1172" s="101">
        <f t="shared" si="487"/>
        <v>675.80311731288555</v>
      </c>
      <c r="N1172" s="111">
        <f t="shared" si="488"/>
        <v>0</v>
      </c>
      <c r="O1172" s="120">
        <f t="shared" si="489"/>
        <v>14923.985507326632</v>
      </c>
      <c r="P1172" s="11">
        <f>SUM($O$2:$O1172)</f>
        <v>2872183.3363738391</v>
      </c>
      <c r="Q1172" s="121">
        <f t="shared" si="490"/>
        <v>2872.1833363738392</v>
      </c>
      <c r="R1172" s="133">
        <f t="shared" si="491"/>
        <v>0</v>
      </c>
      <c r="S1172" s="35">
        <f t="shared" si="509"/>
        <v>0</v>
      </c>
      <c r="T1172" s="35">
        <f t="shared" si="510"/>
        <v>0</v>
      </c>
      <c r="U1172" s="134">
        <f>SUM($R$2:$R1172)</f>
        <v>-966290.61105778965</v>
      </c>
      <c r="V1172" s="134">
        <f t="shared" si="492"/>
        <v>966290.61105778965</v>
      </c>
      <c r="W1172" s="35">
        <f t="shared" si="493"/>
        <v>-966.29061105778965</v>
      </c>
      <c r="X1172" s="135">
        <f t="shared" si="494"/>
        <v>966.29061105778965</v>
      </c>
      <c r="Y1172" s="150">
        <f t="shared" si="495"/>
        <v>1905.8927253160496</v>
      </c>
      <c r="Z1172" s="11">
        <f t="shared" si="496"/>
        <v>14923.985507326632</v>
      </c>
      <c r="AA1172" s="12">
        <f>1/2*'Vehicle data and specs'!$C$6*$D1172^2</f>
        <v>198066.15972222225</v>
      </c>
      <c r="AB1172" s="113">
        <f t="shared" si="497"/>
        <v>198.06615972222224</v>
      </c>
      <c r="AC1172" s="183">
        <f t="shared" si="511"/>
        <v>0.79782870454828869</v>
      </c>
      <c r="AD1172" s="42">
        <f t="shared" si="498"/>
        <v>-0.26841405862716378</v>
      </c>
      <c r="AE1172" s="42">
        <f t="shared" si="499"/>
        <v>0.26841405862716378</v>
      </c>
      <c r="AF1172" s="153">
        <f t="shared" si="512"/>
        <v>0.52941464592112486</v>
      </c>
      <c r="AG1172" s="156">
        <f t="shared" si="500"/>
        <v>773.03248884623179</v>
      </c>
      <c r="AH1172" s="157">
        <f t="shared" si="501"/>
        <v>0.21473124690173107</v>
      </c>
      <c r="AI1172" s="160">
        <f t="shared" si="502"/>
        <v>14.623628566298274</v>
      </c>
      <c r="AJ1172" s="13">
        <f t="shared" si="503"/>
        <v>0</v>
      </c>
      <c r="AK1172" s="13">
        <f t="shared" si="504"/>
        <v>0</v>
      </c>
      <c r="AL1172" s="161">
        <f t="shared" si="505"/>
        <v>14.623628566298274</v>
      </c>
    </row>
    <row r="1173" spans="1:38" x14ac:dyDescent="0.45">
      <c r="A1173" s="47" t="s">
        <v>3</v>
      </c>
      <c r="B1173" s="18">
        <v>1171</v>
      </c>
      <c r="C1173" s="54">
        <v>149</v>
      </c>
      <c r="D1173" s="62">
        <f t="shared" si="486"/>
        <v>22.083333333333332</v>
      </c>
      <c r="E1173" s="64">
        <v>79.5</v>
      </c>
      <c r="F1173" s="85">
        <f t="shared" si="506"/>
        <v>0.43055555555555475</v>
      </c>
      <c r="G1173" s="86">
        <f t="shared" si="507"/>
        <v>1.5499999999999972</v>
      </c>
      <c r="H1173" s="93">
        <f>SUM($D$2:$D1173)</f>
        <v>9621.0555555555566</v>
      </c>
      <c r="I1173" s="94">
        <f t="shared" si="508"/>
        <v>22.5</v>
      </c>
      <c r="J1173" s="100">
        <f>'Vehicle data and specs'!$C$6*$F1173</f>
        <v>364.24999999999932</v>
      </c>
      <c r="K1173" s="8">
        <f>'Vehicle data and specs'!$C$6*9.81*'Vehicle data and specs'!$C$17</f>
        <v>82.99260000000001</v>
      </c>
      <c r="L1173" s="10">
        <f>(1/2)*'Vehicle data and specs'!$C$20*'Vehicle data and specs'!$C$11*'Vehicle data and specs'!$C$13*$D1173^2</f>
        <v>213.57056206597224</v>
      </c>
      <c r="M1173" s="101">
        <f t="shared" si="487"/>
        <v>660.8131620659716</v>
      </c>
      <c r="N1173" s="111">
        <f t="shared" si="488"/>
        <v>0</v>
      </c>
      <c r="O1173" s="120">
        <f t="shared" si="489"/>
        <v>14868.296146484361</v>
      </c>
      <c r="P1173" s="11">
        <f>SUM($O$2:$O1173)</f>
        <v>2887051.6325203236</v>
      </c>
      <c r="Q1173" s="121">
        <f t="shared" si="490"/>
        <v>2887.0516325203234</v>
      </c>
      <c r="R1173" s="133">
        <f t="shared" si="491"/>
        <v>0</v>
      </c>
      <c r="S1173" s="35">
        <f t="shared" si="509"/>
        <v>0</v>
      </c>
      <c r="T1173" s="35">
        <f t="shared" si="510"/>
        <v>0</v>
      </c>
      <c r="U1173" s="134">
        <f>SUM($R$2:$R1173)</f>
        <v>-966290.61105778965</v>
      </c>
      <c r="V1173" s="134">
        <f t="shared" si="492"/>
        <v>966290.61105778965</v>
      </c>
      <c r="W1173" s="35">
        <f t="shared" si="493"/>
        <v>-966.29061105778965</v>
      </c>
      <c r="X1173" s="135">
        <f t="shared" si="494"/>
        <v>966.29061105778965</v>
      </c>
      <c r="Y1173" s="150">
        <f t="shared" si="495"/>
        <v>1920.7610214625338</v>
      </c>
      <c r="Z1173" s="11">
        <f t="shared" si="496"/>
        <v>14868.296146484361</v>
      </c>
      <c r="AA1173" s="12">
        <f>1/2*'Vehicle data and specs'!$C$6*$D1173^2</f>
        <v>206285.9375</v>
      </c>
      <c r="AB1173" s="113">
        <f t="shared" si="497"/>
        <v>206.28593749999999</v>
      </c>
      <c r="AC1173" s="183">
        <f t="shared" si="511"/>
        <v>0.80195878681120092</v>
      </c>
      <c r="AD1173" s="42">
        <f t="shared" si="498"/>
        <v>-0.26841405862716378</v>
      </c>
      <c r="AE1173" s="42">
        <f t="shared" si="499"/>
        <v>0.26841405862716378</v>
      </c>
      <c r="AF1173" s="153">
        <f t="shared" si="512"/>
        <v>0.53354472818403709</v>
      </c>
      <c r="AG1173" s="156">
        <f t="shared" si="500"/>
        <v>773.03248884623179</v>
      </c>
      <c r="AH1173" s="157">
        <f t="shared" si="501"/>
        <v>0.21473124690173107</v>
      </c>
      <c r="AI1173" s="160">
        <f t="shared" si="502"/>
        <v>14.592957328956873</v>
      </c>
      <c r="AJ1173" s="13">
        <f t="shared" si="503"/>
        <v>0</v>
      </c>
      <c r="AK1173" s="13">
        <f t="shared" si="504"/>
        <v>0</v>
      </c>
      <c r="AL1173" s="161">
        <f t="shared" si="505"/>
        <v>14.592957328956873</v>
      </c>
    </row>
    <row r="1174" spans="1:38" x14ac:dyDescent="0.45">
      <c r="A1174" s="47" t="s">
        <v>3</v>
      </c>
      <c r="B1174" s="18">
        <v>1172</v>
      </c>
      <c r="C1174" s="54">
        <v>150</v>
      </c>
      <c r="D1174" s="62">
        <f t="shared" si="486"/>
        <v>22.5</v>
      </c>
      <c r="E1174" s="64">
        <v>81</v>
      </c>
      <c r="F1174" s="85">
        <f t="shared" si="506"/>
        <v>0.38888888888888851</v>
      </c>
      <c r="G1174" s="86">
        <f t="shared" si="507"/>
        <v>1.3999999999999986</v>
      </c>
      <c r="H1174" s="93">
        <f>SUM($D$2:$D1174)</f>
        <v>9643.5555555555566</v>
      </c>
      <c r="I1174" s="94">
        <f t="shared" si="508"/>
        <v>22.861111111111313</v>
      </c>
      <c r="J1174" s="100">
        <f>'Vehicle data and specs'!$C$6*$F1174</f>
        <v>328.99999999999966</v>
      </c>
      <c r="K1174" s="8">
        <f>'Vehicle data and specs'!$C$6*9.81*'Vehicle data and specs'!$C$17</f>
        <v>82.99260000000001</v>
      </c>
      <c r="L1174" s="10">
        <f>(1/2)*'Vehicle data and specs'!$C$20*'Vehicle data and specs'!$C$11*'Vehicle data and specs'!$C$13*$D1174^2</f>
        <v>221.70585937500002</v>
      </c>
      <c r="M1174" s="101">
        <f t="shared" si="487"/>
        <v>633.69845937499974</v>
      </c>
      <c r="N1174" s="111">
        <f t="shared" si="488"/>
        <v>0</v>
      </c>
      <c r="O1174" s="120">
        <f t="shared" si="489"/>
        <v>14487.050890711927</v>
      </c>
      <c r="P1174" s="11">
        <f>SUM($O$2:$O1174)</f>
        <v>2901538.6834110357</v>
      </c>
      <c r="Q1174" s="121">
        <f t="shared" si="490"/>
        <v>2901.5386834110359</v>
      </c>
      <c r="R1174" s="133">
        <f t="shared" si="491"/>
        <v>0</v>
      </c>
      <c r="S1174" s="35">
        <f t="shared" si="509"/>
        <v>0</v>
      </c>
      <c r="T1174" s="35">
        <f t="shared" si="510"/>
        <v>0</v>
      </c>
      <c r="U1174" s="134">
        <f>SUM($R$2:$R1174)</f>
        <v>-966290.61105778965</v>
      </c>
      <c r="V1174" s="134">
        <f t="shared" si="492"/>
        <v>966290.61105778965</v>
      </c>
      <c r="W1174" s="35">
        <f t="shared" si="493"/>
        <v>-966.29061105778965</v>
      </c>
      <c r="X1174" s="135">
        <f t="shared" si="494"/>
        <v>966.29061105778965</v>
      </c>
      <c r="Y1174" s="150">
        <f t="shared" si="495"/>
        <v>1935.2480723532462</v>
      </c>
      <c r="Z1174" s="11">
        <f t="shared" si="496"/>
        <v>14487.050890711927</v>
      </c>
      <c r="AA1174" s="12">
        <f>1/2*'Vehicle data and specs'!$C$6*$D1174^2</f>
        <v>214143.75</v>
      </c>
      <c r="AB1174" s="113">
        <f t="shared" si="497"/>
        <v>214.14375000000001</v>
      </c>
      <c r="AC1174" s="183">
        <f t="shared" si="511"/>
        <v>0.80598296761417665</v>
      </c>
      <c r="AD1174" s="42">
        <f t="shared" si="498"/>
        <v>-0.26841405862716378</v>
      </c>
      <c r="AE1174" s="42">
        <f t="shared" si="499"/>
        <v>0.26841405862716378</v>
      </c>
      <c r="AF1174" s="153">
        <f t="shared" si="512"/>
        <v>0.53756890898701282</v>
      </c>
      <c r="AG1174" s="156">
        <f t="shared" si="500"/>
        <v>773.03248884623179</v>
      </c>
      <c r="AH1174" s="157">
        <f t="shared" si="501"/>
        <v>0.21473124690173107</v>
      </c>
      <c r="AI1174" s="160">
        <f t="shared" si="502"/>
        <v>14.258215335937493</v>
      </c>
      <c r="AJ1174" s="13">
        <f t="shared" si="503"/>
        <v>0</v>
      </c>
      <c r="AK1174" s="13">
        <f t="shared" si="504"/>
        <v>0</v>
      </c>
      <c r="AL1174" s="161">
        <f t="shared" si="505"/>
        <v>14.258215335937493</v>
      </c>
    </row>
    <row r="1175" spans="1:38" x14ac:dyDescent="0.45">
      <c r="A1175" s="47" t="s">
        <v>3</v>
      </c>
      <c r="B1175" s="18">
        <v>1173</v>
      </c>
      <c r="C1175" s="54">
        <v>151</v>
      </c>
      <c r="D1175" s="62">
        <f t="shared" si="486"/>
        <v>22.861111111111111</v>
      </c>
      <c r="E1175" s="64">
        <v>82.3</v>
      </c>
      <c r="F1175" s="85">
        <f t="shared" si="506"/>
        <v>0.34722222222222221</v>
      </c>
      <c r="G1175" s="86">
        <f t="shared" si="507"/>
        <v>1.25</v>
      </c>
      <c r="H1175" s="93">
        <f>SUM($D$2:$D1175)</f>
        <v>9666.4166666666679</v>
      </c>
      <c r="I1175" s="94">
        <f t="shared" si="508"/>
        <v>23.194444444445253</v>
      </c>
      <c r="J1175" s="100">
        <f>'Vehicle data and specs'!$C$6*$F1175</f>
        <v>293.75</v>
      </c>
      <c r="K1175" s="8">
        <f>'Vehicle data and specs'!$C$6*9.81*'Vehicle data and specs'!$C$17</f>
        <v>82.99260000000001</v>
      </c>
      <c r="L1175" s="10">
        <f>(1/2)*'Vehicle data and specs'!$C$20*'Vehicle data and specs'!$C$11*'Vehicle data and specs'!$C$13*$D1175^2</f>
        <v>228.87945134066359</v>
      </c>
      <c r="M1175" s="101">
        <f t="shared" si="487"/>
        <v>605.62205134066357</v>
      </c>
      <c r="N1175" s="111">
        <f t="shared" si="488"/>
        <v>0</v>
      </c>
      <c r="O1175" s="120">
        <f t="shared" si="489"/>
        <v>14047.067024151991</v>
      </c>
      <c r="P1175" s="11">
        <f>SUM($O$2:$O1175)</f>
        <v>2915585.7504351875</v>
      </c>
      <c r="Q1175" s="121">
        <f t="shared" si="490"/>
        <v>2915.5857504351875</v>
      </c>
      <c r="R1175" s="133">
        <f t="shared" si="491"/>
        <v>0</v>
      </c>
      <c r="S1175" s="35">
        <f t="shared" si="509"/>
        <v>0</v>
      </c>
      <c r="T1175" s="35">
        <f t="shared" si="510"/>
        <v>0</v>
      </c>
      <c r="U1175" s="134">
        <f>SUM($R$2:$R1175)</f>
        <v>-966290.61105778965</v>
      </c>
      <c r="V1175" s="134">
        <f t="shared" si="492"/>
        <v>966290.61105778965</v>
      </c>
      <c r="W1175" s="35">
        <f t="shared" si="493"/>
        <v>-966.29061105778965</v>
      </c>
      <c r="X1175" s="135">
        <f t="shared" si="494"/>
        <v>966.29061105778965</v>
      </c>
      <c r="Y1175" s="150">
        <f t="shared" si="495"/>
        <v>1949.2951393773978</v>
      </c>
      <c r="Z1175" s="11">
        <f t="shared" si="496"/>
        <v>14047.067024151991</v>
      </c>
      <c r="AA1175" s="12">
        <f>1/2*'Vehicle data and specs'!$C$6*$D1175^2</f>
        <v>221072.65972222222</v>
      </c>
      <c r="AB1175" s="113">
        <f t="shared" si="497"/>
        <v>221.07265972222223</v>
      </c>
      <c r="AC1175" s="183">
        <f t="shared" si="511"/>
        <v>0.80988493067644096</v>
      </c>
      <c r="AD1175" s="42">
        <f t="shared" si="498"/>
        <v>-0.26841405862716378</v>
      </c>
      <c r="AE1175" s="42">
        <f t="shared" si="499"/>
        <v>0.26841405862716378</v>
      </c>
      <c r="AF1175" s="153">
        <f t="shared" si="512"/>
        <v>0.54147087204927713</v>
      </c>
      <c r="AG1175" s="156">
        <f t="shared" si="500"/>
        <v>773.03248884623179</v>
      </c>
      <c r="AH1175" s="157">
        <f t="shared" si="501"/>
        <v>0.21473124690173107</v>
      </c>
      <c r="AI1175" s="160">
        <f t="shared" si="502"/>
        <v>13.845193007037947</v>
      </c>
      <c r="AJ1175" s="13">
        <f t="shared" si="503"/>
        <v>0</v>
      </c>
      <c r="AK1175" s="13">
        <f t="shared" si="504"/>
        <v>0</v>
      </c>
      <c r="AL1175" s="161">
        <f t="shared" si="505"/>
        <v>13.845193007037947</v>
      </c>
    </row>
    <row r="1176" spans="1:38" x14ac:dyDescent="0.45">
      <c r="A1176" s="47" t="s">
        <v>3</v>
      </c>
      <c r="B1176" s="18">
        <v>1174</v>
      </c>
      <c r="C1176" s="54">
        <v>152</v>
      </c>
      <c r="D1176" s="62">
        <f t="shared" si="486"/>
        <v>23.194444444444443</v>
      </c>
      <c r="E1176" s="64">
        <v>83.5</v>
      </c>
      <c r="F1176" s="85">
        <f t="shared" si="506"/>
        <v>0.31944444444444403</v>
      </c>
      <c r="G1176" s="86">
        <f t="shared" si="507"/>
        <v>1.1499999999999986</v>
      </c>
      <c r="H1176" s="93">
        <f>SUM($D$2:$D1176)</f>
        <v>9689.6111111111131</v>
      </c>
      <c r="I1176" s="94">
        <f t="shared" si="508"/>
        <v>23.5</v>
      </c>
      <c r="J1176" s="100">
        <f>'Vehicle data and specs'!$C$6*$F1176</f>
        <v>270.24999999999966</v>
      </c>
      <c r="K1176" s="8">
        <f>'Vehicle data and specs'!$C$6*9.81*'Vehicle data and specs'!$C$17</f>
        <v>82.99260000000001</v>
      </c>
      <c r="L1176" s="10">
        <f>(1/2)*'Vehicle data and specs'!$C$20*'Vehicle data and specs'!$C$11*'Vehicle data and specs'!$C$13*$D1176^2</f>
        <v>235.60260296103391</v>
      </c>
      <c r="M1176" s="101">
        <f t="shared" si="487"/>
        <v>588.84520296103358</v>
      </c>
      <c r="N1176" s="111">
        <f t="shared" si="488"/>
        <v>0</v>
      </c>
      <c r="O1176" s="120">
        <f t="shared" si="489"/>
        <v>13837.86226958429</v>
      </c>
      <c r="P1176" s="11">
        <f>SUM($O$2:$O1176)</f>
        <v>2929423.6127047716</v>
      </c>
      <c r="Q1176" s="121">
        <f t="shared" si="490"/>
        <v>2929.4236127047716</v>
      </c>
      <c r="R1176" s="133">
        <f t="shared" si="491"/>
        <v>0</v>
      </c>
      <c r="S1176" s="35">
        <f t="shared" si="509"/>
        <v>0</v>
      </c>
      <c r="T1176" s="35">
        <f t="shared" si="510"/>
        <v>0</v>
      </c>
      <c r="U1176" s="134">
        <f>SUM($R$2:$R1176)</f>
        <v>-966290.61105778965</v>
      </c>
      <c r="V1176" s="134">
        <f t="shared" si="492"/>
        <v>966290.61105778965</v>
      </c>
      <c r="W1176" s="35">
        <f t="shared" si="493"/>
        <v>-966.29061105778965</v>
      </c>
      <c r="X1176" s="135">
        <f t="shared" si="494"/>
        <v>966.29061105778965</v>
      </c>
      <c r="Y1176" s="150">
        <f t="shared" si="495"/>
        <v>1963.1330016469819</v>
      </c>
      <c r="Z1176" s="11">
        <f t="shared" si="496"/>
        <v>13837.86226958429</v>
      </c>
      <c r="AA1176" s="12">
        <f>1/2*'Vehicle data and specs'!$C$6*$D1176^2</f>
        <v>227566.4930555555</v>
      </c>
      <c r="AB1176" s="113">
        <f t="shared" si="497"/>
        <v>227.5664930555555</v>
      </c>
      <c r="AC1176" s="183">
        <f t="shared" si="511"/>
        <v>0.81372878130688098</v>
      </c>
      <c r="AD1176" s="42">
        <f t="shared" si="498"/>
        <v>-0.26841405862716378</v>
      </c>
      <c r="AE1176" s="42">
        <f t="shared" si="499"/>
        <v>0.26841405862716378</v>
      </c>
      <c r="AF1176" s="153">
        <f t="shared" si="512"/>
        <v>0.54531472267971726</v>
      </c>
      <c r="AG1176" s="156">
        <f t="shared" si="500"/>
        <v>773.03248884623179</v>
      </c>
      <c r="AH1176" s="157">
        <f t="shared" si="501"/>
        <v>0.21473124690173107</v>
      </c>
      <c r="AI1176" s="160">
        <f t="shared" si="502"/>
        <v>13.657937346457306</v>
      </c>
      <c r="AJ1176" s="13">
        <f t="shared" si="503"/>
        <v>0</v>
      </c>
      <c r="AK1176" s="13">
        <f t="shared" si="504"/>
        <v>0</v>
      </c>
      <c r="AL1176" s="161">
        <f t="shared" si="505"/>
        <v>13.657937346457306</v>
      </c>
    </row>
    <row r="1177" spans="1:38" x14ac:dyDescent="0.45">
      <c r="A1177" s="47" t="s">
        <v>3</v>
      </c>
      <c r="B1177" s="18">
        <v>1175</v>
      </c>
      <c r="C1177" s="54">
        <v>153</v>
      </c>
      <c r="D1177" s="62">
        <f t="shared" si="486"/>
        <v>23.499999999999996</v>
      </c>
      <c r="E1177" s="64">
        <v>84.6</v>
      </c>
      <c r="F1177" s="85">
        <f t="shared" si="506"/>
        <v>0.27777777777777779</v>
      </c>
      <c r="G1177" s="86">
        <f t="shared" si="507"/>
        <v>1</v>
      </c>
      <c r="H1177" s="93">
        <f>SUM($D$2:$D1177)</f>
        <v>9713.1111111111131</v>
      </c>
      <c r="I1177" s="94">
        <f t="shared" si="508"/>
        <v>23.75</v>
      </c>
      <c r="J1177" s="100">
        <f>'Vehicle data and specs'!$C$6*$F1177</f>
        <v>235</v>
      </c>
      <c r="K1177" s="8">
        <f>'Vehicle data and specs'!$C$6*9.81*'Vehicle data and specs'!$C$17</f>
        <v>82.99260000000001</v>
      </c>
      <c r="L1177" s="10">
        <f>(1/2)*'Vehicle data and specs'!$C$20*'Vehicle data and specs'!$C$11*'Vehicle data and specs'!$C$13*$D1177^2</f>
        <v>241.85098437499997</v>
      </c>
      <c r="M1177" s="101">
        <f t="shared" si="487"/>
        <v>559.84358437499998</v>
      </c>
      <c r="N1177" s="111">
        <f t="shared" si="488"/>
        <v>0</v>
      </c>
      <c r="O1177" s="120">
        <f t="shared" si="489"/>
        <v>13296.285128906249</v>
      </c>
      <c r="P1177" s="11">
        <f>SUM($O$2:$O1177)</f>
        <v>2942719.8978336779</v>
      </c>
      <c r="Q1177" s="121">
        <f t="shared" si="490"/>
        <v>2942.7198978336778</v>
      </c>
      <c r="R1177" s="133">
        <f t="shared" si="491"/>
        <v>0</v>
      </c>
      <c r="S1177" s="35">
        <f t="shared" si="509"/>
        <v>0</v>
      </c>
      <c r="T1177" s="35">
        <f t="shared" si="510"/>
        <v>0</v>
      </c>
      <c r="U1177" s="134">
        <f>SUM($R$2:$R1177)</f>
        <v>-966290.61105778965</v>
      </c>
      <c r="V1177" s="134">
        <f t="shared" si="492"/>
        <v>966290.61105778965</v>
      </c>
      <c r="W1177" s="35">
        <f t="shared" si="493"/>
        <v>-966.29061105778965</v>
      </c>
      <c r="X1177" s="135">
        <f t="shared" si="494"/>
        <v>966.29061105778965</v>
      </c>
      <c r="Y1177" s="150">
        <f t="shared" si="495"/>
        <v>1976.4292867758882</v>
      </c>
      <c r="Z1177" s="11">
        <f t="shared" si="496"/>
        <v>13296.285128906249</v>
      </c>
      <c r="AA1177" s="12">
        <f>1/2*'Vehicle data and specs'!$C$6*$D1177^2</f>
        <v>233601.74999999994</v>
      </c>
      <c r="AB1177" s="113">
        <f t="shared" si="497"/>
        <v>233.60174999999995</v>
      </c>
      <c r="AC1177" s="183">
        <f t="shared" si="511"/>
        <v>0.81742219384268833</v>
      </c>
      <c r="AD1177" s="42">
        <f t="shared" si="498"/>
        <v>-0.26841405862716378</v>
      </c>
      <c r="AE1177" s="42">
        <f t="shared" si="499"/>
        <v>0.26841405862716378</v>
      </c>
      <c r="AF1177" s="153">
        <f t="shared" si="512"/>
        <v>0.5490081352155245</v>
      </c>
      <c r="AG1177" s="156">
        <f t="shared" si="500"/>
        <v>773.03248884623179</v>
      </c>
      <c r="AH1177" s="157">
        <f t="shared" si="501"/>
        <v>0.21473124690173107</v>
      </c>
      <c r="AI1177" s="160">
        <f t="shared" si="502"/>
        <v>13.156324232812498</v>
      </c>
      <c r="AJ1177" s="13">
        <f t="shared" si="503"/>
        <v>0</v>
      </c>
      <c r="AK1177" s="13">
        <f t="shared" si="504"/>
        <v>0</v>
      </c>
      <c r="AL1177" s="161">
        <f t="shared" si="505"/>
        <v>13.156324232812498</v>
      </c>
    </row>
    <row r="1178" spans="1:38" x14ac:dyDescent="0.45">
      <c r="A1178" s="47" t="s">
        <v>3</v>
      </c>
      <c r="B1178" s="18">
        <v>1176</v>
      </c>
      <c r="C1178" s="54">
        <v>154</v>
      </c>
      <c r="D1178" s="62">
        <f t="shared" si="486"/>
        <v>23.75</v>
      </c>
      <c r="E1178" s="64">
        <v>85.5</v>
      </c>
      <c r="F1178" s="85">
        <f t="shared" si="506"/>
        <v>0.23611111111111149</v>
      </c>
      <c r="G1178" s="86">
        <f t="shared" si="507"/>
        <v>0.85000000000000142</v>
      </c>
      <c r="H1178" s="93">
        <f>SUM($D$2:$D1178)</f>
        <v>9736.8611111111131</v>
      </c>
      <c r="I1178" s="94">
        <f t="shared" si="508"/>
        <v>23.972222222222626</v>
      </c>
      <c r="J1178" s="100">
        <f>'Vehicle data and specs'!$C$6*$F1178</f>
        <v>199.75000000000031</v>
      </c>
      <c r="K1178" s="8">
        <f>'Vehicle data and specs'!$C$6*9.81*'Vehicle data and specs'!$C$17</f>
        <v>82.99260000000001</v>
      </c>
      <c r="L1178" s="10">
        <f>(1/2)*'Vehicle data and specs'!$C$20*'Vehicle data and specs'!$C$11*'Vehicle data and specs'!$C$13*$D1178^2</f>
        <v>247.02412109375001</v>
      </c>
      <c r="M1178" s="101">
        <f t="shared" si="487"/>
        <v>529.76672109375033</v>
      </c>
      <c r="N1178" s="111">
        <f t="shared" si="488"/>
        <v>0</v>
      </c>
      <c r="O1178" s="120">
        <f t="shared" si="489"/>
        <v>12699.685563997618</v>
      </c>
      <c r="P1178" s="11">
        <f>SUM($O$2:$O1178)</f>
        <v>2955419.5833976758</v>
      </c>
      <c r="Q1178" s="121">
        <f t="shared" si="490"/>
        <v>2955.419583397676</v>
      </c>
      <c r="R1178" s="133">
        <f t="shared" si="491"/>
        <v>0</v>
      </c>
      <c r="S1178" s="35">
        <f t="shared" si="509"/>
        <v>0</v>
      </c>
      <c r="T1178" s="35">
        <f t="shared" si="510"/>
        <v>0</v>
      </c>
      <c r="U1178" s="134">
        <f>SUM($R$2:$R1178)</f>
        <v>-966290.61105778965</v>
      </c>
      <c r="V1178" s="134">
        <f t="shared" si="492"/>
        <v>966290.61105778965</v>
      </c>
      <c r="W1178" s="35">
        <f t="shared" si="493"/>
        <v>-966.29061105778965</v>
      </c>
      <c r="X1178" s="135">
        <f t="shared" si="494"/>
        <v>966.29061105778965</v>
      </c>
      <c r="Y1178" s="150">
        <f t="shared" si="495"/>
        <v>1989.1289723398863</v>
      </c>
      <c r="Z1178" s="11">
        <f t="shared" si="496"/>
        <v>12699.685563997618</v>
      </c>
      <c r="AA1178" s="12">
        <f>1/2*'Vehicle data and specs'!$C$6*$D1178^2</f>
        <v>238598.4375</v>
      </c>
      <c r="AB1178" s="113">
        <f t="shared" si="497"/>
        <v>238.59843749999999</v>
      </c>
      <c r="AC1178" s="183">
        <f t="shared" si="511"/>
        <v>0.82094988427713222</v>
      </c>
      <c r="AD1178" s="42">
        <f t="shared" si="498"/>
        <v>-0.26841405862716378</v>
      </c>
      <c r="AE1178" s="42">
        <f t="shared" si="499"/>
        <v>0.26841405862716378</v>
      </c>
      <c r="AF1178" s="153">
        <f t="shared" si="512"/>
        <v>0.55253582564996839</v>
      </c>
      <c r="AG1178" s="156">
        <f t="shared" si="500"/>
        <v>773.03248884623179</v>
      </c>
      <c r="AH1178" s="157">
        <f t="shared" si="501"/>
        <v>0.21473124690173107</v>
      </c>
      <c r="AI1178" s="160">
        <f t="shared" si="502"/>
        <v>12.581959625976571</v>
      </c>
      <c r="AJ1178" s="13">
        <f t="shared" si="503"/>
        <v>0</v>
      </c>
      <c r="AK1178" s="13">
        <f t="shared" si="504"/>
        <v>0</v>
      </c>
      <c r="AL1178" s="161">
        <f t="shared" si="505"/>
        <v>12.581959625976571</v>
      </c>
    </row>
    <row r="1179" spans="1:38" x14ac:dyDescent="0.45">
      <c r="A1179" s="47" t="s">
        <v>3</v>
      </c>
      <c r="B1179" s="18">
        <v>1177</v>
      </c>
      <c r="C1179" s="54">
        <v>155</v>
      </c>
      <c r="D1179" s="62">
        <f t="shared" si="486"/>
        <v>23.972222222222221</v>
      </c>
      <c r="E1179" s="64">
        <v>86.3</v>
      </c>
      <c r="F1179" s="85">
        <f t="shared" si="506"/>
        <v>0.22222222222222143</v>
      </c>
      <c r="G1179" s="86">
        <f t="shared" si="507"/>
        <v>0.79999999999999716</v>
      </c>
      <c r="H1179" s="93">
        <f>SUM($D$2:$D1179)</f>
        <v>9760.8333333333358</v>
      </c>
      <c r="I1179" s="94">
        <f t="shared" si="508"/>
        <v>24.194444444445253</v>
      </c>
      <c r="J1179" s="100">
        <f>'Vehicle data and specs'!$C$6*$F1179</f>
        <v>187.99999999999932</v>
      </c>
      <c r="K1179" s="8">
        <f>'Vehicle data and specs'!$C$6*9.81*'Vehicle data and specs'!$C$17</f>
        <v>82.99260000000001</v>
      </c>
      <c r="L1179" s="10">
        <f>(1/2)*'Vehicle data and specs'!$C$20*'Vehicle data and specs'!$C$11*'Vehicle data and specs'!$C$13*$D1179^2</f>
        <v>251.66842124807096</v>
      </c>
      <c r="M1179" s="101">
        <f t="shared" si="487"/>
        <v>522.66102124807026</v>
      </c>
      <c r="N1179" s="111">
        <f t="shared" si="488"/>
        <v>0</v>
      </c>
      <c r="O1179" s="120">
        <f t="shared" si="489"/>
        <v>12645.493041863456</v>
      </c>
      <c r="P1179" s="11">
        <f>SUM($O$2:$O1179)</f>
        <v>2968065.0764395394</v>
      </c>
      <c r="Q1179" s="121">
        <f t="shared" si="490"/>
        <v>2968.0650764395396</v>
      </c>
      <c r="R1179" s="133">
        <f t="shared" si="491"/>
        <v>0</v>
      </c>
      <c r="S1179" s="35">
        <f t="shared" si="509"/>
        <v>0</v>
      </c>
      <c r="T1179" s="35">
        <f t="shared" si="510"/>
        <v>0</v>
      </c>
      <c r="U1179" s="134">
        <f>SUM($R$2:$R1179)</f>
        <v>-966290.61105778965</v>
      </c>
      <c r="V1179" s="134">
        <f t="shared" si="492"/>
        <v>966290.61105778965</v>
      </c>
      <c r="W1179" s="35">
        <f t="shared" si="493"/>
        <v>-966.29061105778965</v>
      </c>
      <c r="X1179" s="135">
        <f t="shared" si="494"/>
        <v>966.29061105778965</v>
      </c>
      <c r="Y1179" s="150">
        <f t="shared" si="495"/>
        <v>2001.7744653817499</v>
      </c>
      <c r="Z1179" s="11">
        <f t="shared" si="496"/>
        <v>12645.493041863456</v>
      </c>
      <c r="AA1179" s="12">
        <f>1/2*'Vehicle data and specs'!$C$6*$D1179^2</f>
        <v>243084.32638888885</v>
      </c>
      <c r="AB1179" s="113">
        <f t="shared" si="497"/>
        <v>243.08432638888885</v>
      </c>
      <c r="AC1179" s="183">
        <f t="shared" si="511"/>
        <v>0.8244625212332054</v>
      </c>
      <c r="AD1179" s="42">
        <f t="shared" si="498"/>
        <v>-0.26841405862716378</v>
      </c>
      <c r="AE1179" s="42">
        <f t="shared" si="499"/>
        <v>0.26841405862716378</v>
      </c>
      <c r="AF1179" s="153">
        <f t="shared" si="512"/>
        <v>0.55604846260604157</v>
      </c>
      <c r="AG1179" s="156">
        <f t="shared" si="500"/>
        <v>773.03248884623179</v>
      </c>
      <c r="AH1179" s="157">
        <f t="shared" si="501"/>
        <v>0.21473124690173107</v>
      </c>
      <c r="AI1179" s="160">
        <f t="shared" si="502"/>
        <v>12.529346148252351</v>
      </c>
      <c r="AJ1179" s="13">
        <f t="shared" si="503"/>
        <v>0</v>
      </c>
      <c r="AK1179" s="13">
        <f t="shared" si="504"/>
        <v>0</v>
      </c>
      <c r="AL1179" s="161">
        <f t="shared" si="505"/>
        <v>12.529346148252351</v>
      </c>
    </row>
    <row r="1180" spans="1:38" x14ac:dyDescent="0.45">
      <c r="A1180" s="47" t="s">
        <v>3</v>
      </c>
      <c r="B1180" s="18">
        <v>1178</v>
      </c>
      <c r="C1180" s="54">
        <v>156</v>
      </c>
      <c r="D1180" s="62">
        <f t="shared" si="486"/>
        <v>24.194444444444443</v>
      </c>
      <c r="E1180" s="64">
        <v>87.1</v>
      </c>
      <c r="F1180" s="85">
        <f t="shared" si="506"/>
        <v>0.24999999999999961</v>
      </c>
      <c r="G1180" s="86">
        <f t="shared" si="507"/>
        <v>0.89999999999999858</v>
      </c>
      <c r="H1180" s="93">
        <f>SUM($D$2:$D1180)</f>
        <v>9785.027777777781</v>
      </c>
      <c r="I1180" s="94">
        <f t="shared" si="508"/>
        <v>24.472222222222626</v>
      </c>
      <c r="J1180" s="100">
        <f>'Vehicle data and specs'!$C$6*$F1180</f>
        <v>211.49999999999966</v>
      </c>
      <c r="K1180" s="8">
        <f>'Vehicle data and specs'!$C$6*9.81*'Vehicle data and specs'!$C$17</f>
        <v>82.99260000000001</v>
      </c>
      <c r="L1180" s="10">
        <f>(1/2)*'Vehicle data and specs'!$C$20*'Vehicle data and specs'!$C$11*'Vehicle data and specs'!$C$13*$D1180^2</f>
        <v>256.35597448881168</v>
      </c>
      <c r="M1180" s="101">
        <f t="shared" si="487"/>
        <v>550.84857448881144</v>
      </c>
      <c r="N1180" s="111">
        <f t="shared" si="488"/>
        <v>0</v>
      </c>
      <c r="O1180" s="120">
        <f t="shared" si="489"/>
        <v>13480.488725684747</v>
      </c>
      <c r="P1180" s="11">
        <f>SUM($O$2:$O1180)</f>
        <v>2981545.565165224</v>
      </c>
      <c r="Q1180" s="121">
        <f t="shared" si="490"/>
        <v>2981.5455651652242</v>
      </c>
      <c r="R1180" s="133">
        <f t="shared" si="491"/>
        <v>0</v>
      </c>
      <c r="S1180" s="35">
        <f t="shared" si="509"/>
        <v>0</v>
      </c>
      <c r="T1180" s="35">
        <f t="shared" si="510"/>
        <v>0</v>
      </c>
      <c r="U1180" s="134">
        <f>SUM($R$2:$R1180)</f>
        <v>-966290.61105778965</v>
      </c>
      <c r="V1180" s="134">
        <f t="shared" si="492"/>
        <v>966290.61105778965</v>
      </c>
      <c r="W1180" s="35">
        <f t="shared" si="493"/>
        <v>-966.29061105778965</v>
      </c>
      <c r="X1180" s="135">
        <f t="shared" si="494"/>
        <v>966.29061105778965</v>
      </c>
      <c r="Y1180" s="150">
        <f t="shared" si="495"/>
        <v>2015.2549541074345</v>
      </c>
      <c r="Z1180" s="11">
        <f t="shared" si="496"/>
        <v>13480.488725684747</v>
      </c>
      <c r="AA1180" s="12">
        <f>1/2*'Vehicle data and specs'!$C$6*$D1180^2</f>
        <v>247611.9930555555</v>
      </c>
      <c r="AB1180" s="113">
        <f t="shared" si="497"/>
        <v>247.6119930555555</v>
      </c>
      <c r="AC1180" s="183">
        <f t="shared" si="511"/>
        <v>0.82820710143478449</v>
      </c>
      <c r="AD1180" s="42">
        <f t="shared" si="498"/>
        <v>-0.26841405862716378</v>
      </c>
      <c r="AE1180" s="42">
        <f t="shared" si="499"/>
        <v>0.26841405862716378</v>
      </c>
      <c r="AF1180" s="153">
        <f t="shared" si="512"/>
        <v>0.55979304280762077</v>
      </c>
      <c r="AG1180" s="156">
        <f t="shared" si="500"/>
        <v>773.03248884623179</v>
      </c>
      <c r="AH1180" s="157">
        <f t="shared" si="501"/>
        <v>0.21473124690173107</v>
      </c>
      <c r="AI1180" s="160">
        <f t="shared" si="502"/>
        <v>13.327475232770965</v>
      </c>
      <c r="AJ1180" s="13">
        <f t="shared" si="503"/>
        <v>0</v>
      </c>
      <c r="AK1180" s="13">
        <f t="shared" si="504"/>
        <v>0</v>
      </c>
      <c r="AL1180" s="161">
        <f t="shared" si="505"/>
        <v>13.327475232770965</v>
      </c>
    </row>
    <row r="1181" spans="1:38" x14ac:dyDescent="0.45">
      <c r="A1181" s="47" t="s">
        <v>3</v>
      </c>
      <c r="B1181" s="18">
        <v>1179</v>
      </c>
      <c r="C1181" s="54">
        <v>157</v>
      </c>
      <c r="D1181" s="62">
        <f t="shared" si="486"/>
        <v>24.472222222222221</v>
      </c>
      <c r="E1181" s="64">
        <v>88.1</v>
      </c>
      <c r="F1181" s="85">
        <f t="shared" si="506"/>
        <v>0.27777777777777779</v>
      </c>
      <c r="G1181" s="86">
        <f t="shared" si="507"/>
        <v>1</v>
      </c>
      <c r="H1181" s="93">
        <f>SUM($D$2:$D1181)</f>
        <v>9809.5000000000036</v>
      </c>
      <c r="I1181" s="94">
        <f t="shared" si="508"/>
        <v>24.75</v>
      </c>
      <c r="J1181" s="100">
        <f>'Vehicle data and specs'!$C$6*$F1181</f>
        <v>235</v>
      </c>
      <c r="K1181" s="8">
        <f>'Vehicle data and specs'!$C$6*9.81*'Vehicle data and specs'!$C$17</f>
        <v>82.99260000000001</v>
      </c>
      <c r="L1181" s="10">
        <f>(1/2)*'Vehicle data and specs'!$C$20*'Vehicle data and specs'!$C$11*'Vehicle data and specs'!$C$13*$D1181^2</f>
        <v>262.27624069251544</v>
      </c>
      <c r="M1181" s="101">
        <f t="shared" si="487"/>
        <v>580.26884069251548</v>
      </c>
      <c r="N1181" s="111">
        <f t="shared" si="488"/>
        <v>0</v>
      </c>
      <c r="O1181" s="120">
        <f t="shared" si="489"/>
        <v>14361.653807139759</v>
      </c>
      <c r="P1181" s="11">
        <f>SUM($O$2:$O1181)</f>
        <v>2995907.218972364</v>
      </c>
      <c r="Q1181" s="121">
        <f t="shared" si="490"/>
        <v>2995.9072189723638</v>
      </c>
      <c r="R1181" s="133">
        <f t="shared" si="491"/>
        <v>0</v>
      </c>
      <c r="S1181" s="35">
        <f t="shared" si="509"/>
        <v>0</v>
      </c>
      <c r="T1181" s="35">
        <f t="shared" si="510"/>
        <v>0</v>
      </c>
      <c r="U1181" s="134">
        <f>SUM($R$2:$R1181)</f>
        <v>-966290.61105778965</v>
      </c>
      <c r="V1181" s="134">
        <f t="shared" si="492"/>
        <v>966290.61105778965</v>
      </c>
      <c r="W1181" s="35">
        <f t="shared" si="493"/>
        <v>-966.29061105778965</v>
      </c>
      <c r="X1181" s="135">
        <f t="shared" si="494"/>
        <v>966.29061105778965</v>
      </c>
      <c r="Y1181" s="150">
        <f t="shared" si="495"/>
        <v>2029.6166079145742</v>
      </c>
      <c r="Z1181" s="11">
        <f t="shared" si="496"/>
        <v>14361.653807139759</v>
      </c>
      <c r="AA1181" s="12">
        <f>1/2*'Vehicle data and specs'!$C$6*$D1181^2</f>
        <v>253330.32638888888</v>
      </c>
      <c r="AB1181" s="113">
        <f t="shared" si="497"/>
        <v>253.33032638888886</v>
      </c>
      <c r="AC1181" s="183">
        <f t="shared" si="511"/>
        <v>0.83219644971454554</v>
      </c>
      <c r="AD1181" s="42">
        <f t="shared" si="498"/>
        <v>-0.26841405862716378</v>
      </c>
      <c r="AE1181" s="42">
        <f t="shared" si="499"/>
        <v>0.26841405862716378</v>
      </c>
      <c r="AF1181" s="153">
        <f t="shared" si="512"/>
        <v>0.56378239108738182</v>
      </c>
      <c r="AG1181" s="156">
        <f t="shared" si="500"/>
        <v>773.03248884623179</v>
      </c>
      <c r="AH1181" s="157">
        <f t="shared" si="501"/>
        <v>0.21473124690173107</v>
      </c>
      <c r="AI1181" s="160">
        <f t="shared" si="502"/>
        <v>14.200468018058503</v>
      </c>
      <c r="AJ1181" s="13">
        <f t="shared" si="503"/>
        <v>0</v>
      </c>
      <c r="AK1181" s="13">
        <f t="shared" si="504"/>
        <v>0</v>
      </c>
      <c r="AL1181" s="161">
        <f t="shared" si="505"/>
        <v>14.200468018058503</v>
      </c>
    </row>
    <row r="1182" spans="1:38" x14ac:dyDescent="0.45">
      <c r="A1182" s="47" t="s">
        <v>3</v>
      </c>
      <c r="B1182" s="18">
        <v>1180</v>
      </c>
      <c r="C1182" s="54">
        <v>158</v>
      </c>
      <c r="D1182" s="62">
        <f t="shared" si="486"/>
        <v>24.749999999999996</v>
      </c>
      <c r="E1182" s="64">
        <v>89.1</v>
      </c>
      <c r="F1182" s="85">
        <f t="shared" si="506"/>
        <v>0.27777777777777779</v>
      </c>
      <c r="G1182" s="86">
        <f t="shared" si="507"/>
        <v>1</v>
      </c>
      <c r="H1182" s="93">
        <f>SUM($D$2:$D1182)</f>
        <v>9834.2500000000036</v>
      </c>
      <c r="I1182" s="94">
        <f t="shared" si="508"/>
        <v>25.027777777777374</v>
      </c>
      <c r="J1182" s="100">
        <f>'Vehicle data and specs'!$C$6*$F1182</f>
        <v>235</v>
      </c>
      <c r="K1182" s="8">
        <f>'Vehicle data and specs'!$C$6*9.81*'Vehicle data and specs'!$C$17</f>
        <v>82.99260000000001</v>
      </c>
      <c r="L1182" s="10">
        <f>(1/2)*'Vehicle data and specs'!$C$20*'Vehicle data and specs'!$C$11*'Vehicle data and specs'!$C$13*$D1182^2</f>
        <v>268.2640898437499</v>
      </c>
      <c r="M1182" s="101">
        <f t="shared" si="487"/>
        <v>586.25668984374988</v>
      </c>
      <c r="N1182" s="111">
        <f t="shared" si="488"/>
        <v>0</v>
      </c>
      <c r="O1182" s="120">
        <f t="shared" si="489"/>
        <v>14672.702154144725</v>
      </c>
      <c r="P1182" s="11">
        <f>SUM($O$2:$O1182)</f>
        <v>3010579.9211265086</v>
      </c>
      <c r="Q1182" s="121">
        <f t="shared" si="490"/>
        <v>3010.5799211265085</v>
      </c>
      <c r="R1182" s="133">
        <f t="shared" si="491"/>
        <v>0</v>
      </c>
      <c r="S1182" s="35">
        <f t="shared" si="509"/>
        <v>0</v>
      </c>
      <c r="T1182" s="35">
        <f t="shared" si="510"/>
        <v>0</v>
      </c>
      <c r="U1182" s="134">
        <f>SUM($R$2:$R1182)</f>
        <v>-966290.61105778965</v>
      </c>
      <c r="V1182" s="134">
        <f t="shared" si="492"/>
        <v>966290.61105778965</v>
      </c>
      <c r="W1182" s="35">
        <f t="shared" si="493"/>
        <v>-966.29061105778965</v>
      </c>
      <c r="X1182" s="135">
        <f t="shared" si="494"/>
        <v>966.29061105778965</v>
      </c>
      <c r="Y1182" s="150">
        <f t="shared" si="495"/>
        <v>2044.2893100687188</v>
      </c>
      <c r="Z1182" s="11">
        <f t="shared" si="496"/>
        <v>14672.702154144725</v>
      </c>
      <c r="AA1182" s="12">
        <f>1/2*'Vehicle data and specs'!$C$6*$D1182^2</f>
        <v>259113.93749999991</v>
      </c>
      <c r="AB1182" s="113">
        <f t="shared" si="497"/>
        <v>259.11393749999991</v>
      </c>
      <c r="AC1182" s="183">
        <f t="shared" si="511"/>
        <v>0.83627220031291905</v>
      </c>
      <c r="AD1182" s="42">
        <f t="shared" si="498"/>
        <v>-0.26841405862716378</v>
      </c>
      <c r="AE1182" s="42">
        <f t="shared" si="499"/>
        <v>0.26841405862716378</v>
      </c>
      <c r="AF1182" s="153">
        <f t="shared" si="512"/>
        <v>0.56785814168575532</v>
      </c>
      <c r="AG1182" s="156">
        <f t="shared" si="500"/>
        <v>773.03248884623179</v>
      </c>
      <c r="AH1182" s="157">
        <f t="shared" si="501"/>
        <v>0.21473124690173107</v>
      </c>
      <c r="AI1182" s="160">
        <f t="shared" si="502"/>
        <v>14.509853073632806</v>
      </c>
      <c r="AJ1182" s="13">
        <f t="shared" si="503"/>
        <v>0</v>
      </c>
      <c r="AK1182" s="13">
        <f t="shared" si="504"/>
        <v>0</v>
      </c>
      <c r="AL1182" s="161">
        <f t="shared" si="505"/>
        <v>14.509853073632806</v>
      </c>
    </row>
    <row r="1183" spans="1:38" x14ac:dyDescent="0.45">
      <c r="A1183" s="47" t="s">
        <v>3</v>
      </c>
      <c r="B1183" s="18">
        <v>1181</v>
      </c>
      <c r="C1183" s="54">
        <v>159</v>
      </c>
      <c r="D1183" s="62">
        <f t="shared" si="486"/>
        <v>25.027777777777775</v>
      </c>
      <c r="E1183" s="64">
        <v>90.1</v>
      </c>
      <c r="F1183" s="85">
        <f t="shared" si="506"/>
        <v>0.26388888888888967</v>
      </c>
      <c r="G1183" s="86">
        <f t="shared" si="507"/>
        <v>0.95000000000000284</v>
      </c>
      <c r="H1183" s="93">
        <f>SUM($D$2:$D1183)</f>
        <v>9859.277777777781</v>
      </c>
      <c r="I1183" s="94">
        <f t="shared" si="508"/>
        <v>25.277777777777374</v>
      </c>
      <c r="J1183" s="100">
        <f>'Vehicle data and specs'!$C$6*$F1183</f>
        <v>223.25000000000065</v>
      </c>
      <c r="K1183" s="8">
        <f>'Vehicle data and specs'!$C$6*9.81*'Vehicle data and specs'!$C$17</f>
        <v>82.99260000000001</v>
      </c>
      <c r="L1183" s="10">
        <f>(1/2)*'Vehicle data and specs'!$C$20*'Vehicle data and specs'!$C$11*'Vehicle data and specs'!$C$13*$D1183^2</f>
        <v>274.31952194251539</v>
      </c>
      <c r="M1183" s="101">
        <f t="shared" si="487"/>
        <v>580.56212194251611</v>
      </c>
      <c r="N1183" s="111">
        <f t="shared" si="488"/>
        <v>0</v>
      </c>
      <c r="O1183" s="120">
        <f t="shared" si="489"/>
        <v>14675.320304657811</v>
      </c>
      <c r="P1183" s="11">
        <f>SUM($O$2:$O1183)</f>
        <v>3025255.2414311664</v>
      </c>
      <c r="Q1183" s="121">
        <f t="shared" si="490"/>
        <v>3025.2552414311663</v>
      </c>
      <c r="R1183" s="133">
        <f t="shared" si="491"/>
        <v>0</v>
      </c>
      <c r="S1183" s="35">
        <f t="shared" si="509"/>
        <v>0</v>
      </c>
      <c r="T1183" s="35">
        <f t="shared" si="510"/>
        <v>0</v>
      </c>
      <c r="U1183" s="134">
        <f>SUM($R$2:$R1183)</f>
        <v>-966290.61105778965</v>
      </c>
      <c r="V1183" s="134">
        <f t="shared" si="492"/>
        <v>966290.61105778965</v>
      </c>
      <c r="W1183" s="35">
        <f t="shared" si="493"/>
        <v>-966.29061105778965</v>
      </c>
      <c r="X1183" s="135">
        <f t="shared" si="494"/>
        <v>966.29061105778965</v>
      </c>
      <c r="Y1183" s="150">
        <f t="shared" si="495"/>
        <v>2058.9646303733766</v>
      </c>
      <c r="Z1183" s="11">
        <f t="shared" si="496"/>
        <v>14675.320304657811</v>
      </c>
      <c r="AA1183" s="12">
        <f>1/2*'Vehicle data and specs'!$C$6*$D1183^2</f>
        <v>264962.82638888882</v>
      </c>
      <c r="AB1183" s="113">
        <f t="shared" si="497"/>
        <v>264.9628263888888</v>
      </c>
      <c r="AC1183" s="183">
        <f t="shared" si="511"/>
        <v>0.84034867817532399</v>
      </c>
      <c r="AD1183" s="42">
        <f t="shared" si="498"/>
        <v>-0.26841405862716378</v>
      </c>
      <c r="AE1183" s="42">
        <f t="shared" si="499"/>
        <v>0.26841405862716378</v>
      </c>
      <c r="AF1183" s="153">
        <f t="shared" si="512"/>
        <v>0.57193461954816027</v>
      </c>
      <c r="AG1183" s="156">
        <f t="shared" si="500"/>
        <v>773.03248884623179</v>
      </c>
      <c r="AH1183" s="157">
        <f t="shared" si="501"/>
        <v>0.21473124690173107</v>
      </c>
      <c r="AI1183" s="160">
        <f t="shared" si="502"/>
        <v>14.530179774172415</v>
      </c>
      <c r="AJ1183" s="13">
        <f t="shared" si="503"/>
        <v>0</v>
      </c>
      <c r="AK1183" s="13">
        <f t="shared" si="504"/>
        <v>0</v>
      </c>
      <c r="AL1183" s="161">
        <f t="shared" si="505"/>
        <v>14.530179774172415</v>
      </c>
    </row>
    <row r="1184" spans="1:38" x14ac:dyDescent="0.45">
      <c r="A1184" s="47" t="s">
        <v>3</v>
      </c>
      <c r="B1184" s="18">
        <v>1182</v>
      </c>
      <c r="C1184" s="54">
        <v>160</v>
      </c>
      <c r="D1184" s="62">
        <f t="shared" si="486"/>
        <v>25.277777777777779</v>
      </c>
      <c r="E1184" s="64">
        <v>91</v>
      </c>
      <c r="F1184" s="85">
        <f t="shared" si="506"/>
        <v>0.2222222222222234</v>
      </c>
      <c r="G1184" s="86">
        <f t="shared" si="507"/>
        <v>0.80000000000000426</v>
      </c>
      <c r="H1184" s="93">
        <f>SUM($D$2:$D1184)</f>
        <v>9884.5555555555584</v>
      </c>
      <c r="I1184" s="94">
        <f t="shared" si="508"/>
        <v>25.472222222222626</v>
      </c>
      <c r="J1184" s="100">
        <f>'Vehicle data and specs'!$C$6*$F1184</f>
        <v>188.00000000000099</v>
      </c>
      <c r="K1184" s="8">
        <f>'Vehicle data and specs'!$C$6*9.81*'Vehicle data and specs'!$C$17</f>
        <v>82.99260000000001</v>
      </c>
      <c r="L1184" s="10">
        <f>(1/2)*'Vehicle data and specs'!$C$20*'Vehicle data and specs'!$C$11*'Vehicle data and specs'!$C$13*$D1184^2</f>
        <v>279.82719425154323</v>
      </c>
      <c r="M1184" s="101">
        <f t="shared" si="487"/>
        <v>550.81979425154418</v>
      </c>
      <c r="N1184" s="111">
        <f t="shared" si="488"/>
        <v>0</v>
      </c>
      <c r="O1184" s="120">
        <f t="shared" si="489"/>
        <v>14030.604203574279</v>
      </c>
      <c r="P1184" s="11">
        <f>SUM($O$2:$O1184)</f>
        <v>3039285.8456347408</v>
      </c>
      <c r="Q1184" s="121">
        <f t="shared" si="490"/>
        <v>3039.2858456347408</v>
      </c>
      <c r="R1184" s="133">
        <f t="shared" si="491"/>
        <v>0</v>
      </c>
      <c r="S1184" s="35">
        <f t="shared" si="509"/>
        <v>0</v>
      </c>
      <c r="T1184" s="35">
        <f t="shared" si="510"/>
        <v>0</v>
      </c>
      <c r="U1184" s="134">
        <f>SUM($R$2:$R1184)</f>
        <v>-966290.61105778965</v>
      </c>
      <c r="V1184" s="134">
        <f t="shared" si="492"/>
        <v>966290.61105778965</v>
      </c>
      <c r="W1184" s="35">
        <f t="shared" si="493"/>
        <v>-966.29061105778965</v>
      </c>
      <c r="X1184" s="135">
        <f t="shared" si="494"/>
        <v>966.29061105778965</v>
      </c>
      <c r="Y1184" s="150">
        <f t="shared" si="495"/>
        <v>2072.9952345769511</v>
      </c>
      <c r="Z1184" s="11">
        <f t="shared" si="496"/>
        <v>14030.604203574279</v>
      </c>
      <c r="AA1184" s="12">
        <f>1/2*'Vehicle data and specs'!$C$6*$D1184^2</f>
        <v>270282.63888888888</v>
      </c>
      <c r="AB1184" s="113">
        <f t="shared" si="497"/>
        <v>270.28263888888887</v>
      </c>
      <c r="AC1184" s="183">
        <f t="shared" si="511"/>
        <v>0.84424606823187243</v>
      </c>
      <c r="AD1184" s="42">
        <f t="shared" si="498"/>
        <v>-0.26841405862716378</v>
      </c>
      <c r="AE1184" s="42">
        <f t="shared" si="499"/>
        <v>0.26841405862716378</v>
      </c>
      <c r="AF1184" s="153">
        <f t="shared" si="512"/>
        <v>0.57583200960470871</v>
      </c>
      <c r="AG1184" s="156">
        <f t="shared" si="500"/>
        <v>773.03248884623179</v>
      </c>
      <c r="AH1184" s="157">
        <f t="shared" si="501"/>
        <v>0.21473124690173107</v>
      </c>
      <c r="AI1184" s="160">
        <f t="shared" si="502"/>
        <v>13.923500354691813</v>
      </c>
      <c r="AJ1184" s="13">
        <f t="shared" si="503"/>
        <v>0</v>
      </c>
      <c r="AK1184" s="13">
        <f t="shared" si="504"/>
        <v>0</v>
      </c>
      <c r="AL1184" s="161">
        <f t="shared" si="505"/>
        <v>13.923500354691813</v>
      </c>
    </row>
    <row r="1185" spans="1:38" x14ac:dyDescent="0.45">
      <c r="A1185" s="47" t="s">
        <v>3</v>
      </c>
      <c r="B1185" s="18">
        <v>1183</v>
      </c>
      <c r="C1185" s="54">
        <v>161</v>
      </c>
      <c r="D1185" s="62">
        <f t="shared" si="486"/>
        <v>25.472222222222221</v>
      </c>
      <c r="E1185" s="64">
        <v>91.7</v>
      </c>
      <c r="F1185" s="85">
        <f t="shared" si="506"/>
        <v>0.18055555555555516</v>
      </c>
      <c r="G1185" s="86">
        <f t="shared" si="507"/>
        <v>0.64999999999999858</v>
      </c>
      <c r="H1185" s="93">
        <f>SUM($D$2:$D1185)</f>
        <v>9910.027777777781</v>
      </c>
      <c r="I1185" s="94">
        <f t="shared" si="508"/>
        <v>25.638888888888687</v>
      </c>
      <c r="J1185" s="100">
        <f>'Vehicle data and specs'!$C$6*$F1185</f>
        <v>152.74999999999966</v>
      </c>
      <c r="K1185" s="8">
        <f>'Vehicle data and specs'!$C$6*9.81*'Vehicle data and specs'!$C$17</f>
        <v>82.99260000000001</v>
      </c>
      <c r="L1185" s="10">
        <f>(1/2)*'Vehicle data and specs'!$C$20*'Vehicle data and specs'!$C$11*'Vehicle data and specs'!$C$13*$D1185^2</f>
        <v>284.14878583140433</v>
      </c>
      <c r="M1185" s="101">
        <f t="shared" si="487"/>
        <v>519.89138583140402</v>
      </c>
      <c r="N1185" s="111">
        <f t="shared" si="488"/>
        <v>0</v>
      </c>
      <c r="O1185" s="120">
        <f t="shared" si="489"/>
        <v>13329.437475621726</v>
      </c>
      <c r="P1185" s="11">
        <f>SUM($O$2:$O1185)</f>
        <v>3052615.2831103625</v>
      </c>
      <c r="Q1185" s="121">
        <f t="shared" si="490"/>
        <v>3052.6152831103623</v>
      </c>
      <c r="R1185" s="133">
        <f t="shared" si="491"/>
        <v>0</v>
      </c>
      <c r="S1185" s="35">
        <f t="shared" si="509"/>
        <v>0</v>
      </c>
      <c r="T1185" s="35">
        <f t="shared" si="510"/>
        <v>0</v>
      </c>
      <c r="U1185" s="134">
        <f>SUM($R$2:$R1185)</f>
        <v>-966290.61105778965</v>
      </c>
      <c r="V1185" s="134">
        <f t="shared" si="492"/>
        <v>966290.61105778965</v>
      </c>
      <c r="W1185" s="35">
        <f t="shared" si="493"/>
        <v>-966.29061105778965</v>
      </c>
      <c r="X1185" s="135">
        <f t="shared" si="494"/>
        <v>966.29061105778965</v>
      </c>
      <c r="Y1185" s="150">
        <f t="shared" si="495"/>
        <v>2086.3246720525726</v>
      </c>
      <c r="Z1185" s="11">
        <f t="shared" si="496"/>
        <v>13329.437475621726</v>
      </c>
      <c r="AA1185" s="12">
        <f>1/2*'Vehicle data and specs'!$C$6*$D1185^2</f>
        <v>274456.82638888888</v>
      </c>
      <c r="AB1185" s="113">
        <f t="shared" si="497"/>
        <v>274.45682638888889</v>
      </c>
      <c r="AC1185" s="183">
        <f t="shared" si="511"/>
        <v>0.8479486897528784</v>
      </c>
      <c r="AD1185" s="42">
        <f t="shared" si="498"/>
        <v>-0.26841405862716378</v>
      </c>
      <c r="AE1185" s="42">
        <f t="shared" si="499"/>
        <v>0.26841405862716378</v>
      </c>
      <c r="AF1185" s="153">
        <f t="shared" si="512"/>
        <v>0.57953463112571457</v>
      </c>
      <c r="AG1185" s="156">
        <f t="shared" si="500"/>
        <v>773.03248884623179</v>
      </c>
      <c r="AH1185" s="157">
        <f t="shared" si="501"/>
        <v>0.21473124690173107</v>
      </c>
      <c r="AI1185" s="160">
        <f t="shared" si="502"/>
        <v>13.242788911316596</v>
      </c>
      <c r="AJ1185" s="13">
        <f t="shared" si="503"/>
        <v>0</v>
      </c>
      <c r="AK1185" s="13">
        <f t="shared" si="504"/>
        <v>0</v>
      </c>
      <c r="AL1185" s="161">
        <f t="shared" si="505"/>
        <v>13.242788911316596</v>
      </c>
    </row>
    <row r="1186" spans="1:38" x14ac:dyDescent="0.45">
      <c r="A1186" s="47" t="s">
        <v>3</v>
      </c>
      <c r="B1186" s="18">
        <v>1184</v>
      </c>
      <c r="C1186" s="54">
        <v>162</v>
      </c>
      <c r="D1186" s="62">
        <f t="shared" si="486"/>
        <v>25.638888888888886</v>
      </c>
      <c r="E1186" s="64">
        <v>92.3</v>
      </c>
      <c r="F1186" s="85">
        <f t="shared" si="506"/>
        <v>0.15277777777777699</v>
      </c>
      <c r="G1186" s="86">
        <f t="shared" si="507"/>
        <v>0.54999999999999716</v>
      </c>
      <c r="H1186" s="93">
        <f>SUM($D$2:$D1186)</f>
        <v>9935.6666666666697</v>
      </c>
      <c r="I1186" s="94">
        <f t="shared" si="508"/>
        <v>25.777777777777374</v>
      </c>
      <c r="J1186" s="100">
        <f>'Vehicle data and specs'!$C$6*$F1186</f>
        <v>129.24999999999932</v>
      </c>
      <c r="K1186" s="8">
        <f>'Vehicle data and specs'!$C$6*9.81*'Vehicle data and specs'!$C$17</f>
        <v>82.99260000000001</v>
      </c>
      <c r="L1186" s="10">
        <f>(1/2)*'Vehicle data and specs'!$C$20*'Vehicle data and specs'!$C$11*'Vehicle data and specs'!$C$13*$D1186^2</f>
        <v>287.87936453510798</v>
      </c>
      <c r="M1186" s="101">
        <f t="shared" si="487"/>
        <v>500.12196453510728</v>
      </c>
      <c r="N1186" s="111">
        <f t="shared" si="488"/>
        <v>0</v>
      </c>
      <c r="O1186" s="120">
        <f t="shared" si="489"/>
        <v>12892.032863571452</v>
      </c>
      <c r="P1186" s="11">
        <f>SUM($O$2:$O1186)</f>
        <v>3065507.3159739338</v>
      </c>
      <c r="Q1186" s="121">
        <f t="shared" si="490"/>
        <v>3065.5073159739336</v>
      </c>
      <c r="R1186" s="133">
        <f t="shared" si="491"/>
        <v>0</v>
      </c>
      <c r="S1186" s="35">
        <f t="shared" si="509"/>
        <v>0</v>
      </c>
      <c r="T1186" s="35">
        <f t="shared" si="510"/>
        <v>0</v>
      </c>
      <c r="U1186" s="134">
        <f>SUM($R$2:$R1186)</f>
        <v>-966290.61105778965</v>
      </c>
      <c r="V1186" s="134">
        <f t="shared" si="492"/>
        <v>966290.61105778965</v>
      </c>
      <c r="W1186" s="35">
        <f t="shared" si="493"/>
        <v>-966.29061105778965</v>
      </c>
      <c r="X1186" s="135">
        <f t="shared" si="494"/>
        <v>966.29061105778965</v>
      </c>
      <c r="Y1186" s="150">
        <f t="shared" si="495"/>
        <v>2099.216704916144</v>
      </c>
      <c r="Z1186" s="11">
        <f t="shared" si="496"/>
        <v>12892.032863571452</v>
      </c>
      <c r="AA1186" s="12">
        <f>1/2*'Vehicle data and specs'!$C$6*$D1186^2</f>
        <v>278060.15972222213</v>
      </c>
      <c r="AB1186" s="113">
        <f t="shared" si="497"/>
        <v>278.06015972222212</v>
      </c>
      <c r="AC1186" s="183">
        <f t="shared" si="511"/>
        <v>0.85152980999275929</v>
      </c>
      <c r="AD1186" s="42">
        <f t="shared" si="498"/>
        <v>-0.26841405862716378</v>
      </c>
      <c r="AE1186" s="42">
        <f t="shared" si="499"/>
        <v>0.26841405862716378</v>
      </c>
      <c r="AF1186" s="153">
        <f t="shared" si="512"/>
        <v>0.58311575136559557</v>
      </c>
      <c r="AG1186" s="156">
        <f t="shared" si="500"/>
        <v>773.03248884623179</v>
      </c>
      <c r="AH1186" s="157">
        <f t="shared" si="501"/>
        <v>0.21473124690173107</v>
      </c>
      <c r="AI1186" s="160">
        <f t="shared" si="502"/>
        <v>12.822571479608444</v>
      </c>
      <c r="AJ1186" s="13">
        <f t="shared" si="503"/>
        <v>0</v>
      </c>
      <c r="AK1186" s="13">
        <f t="shared" si="504"/>
        <v>0</v>
      </c>
      <c r="AL1186" s="161">
        <f t="shared" si="505"/>
        <v>12.822571479608444</v>
      </c>
    </row>
    <row r="1187" spans="1:38" x14ac:dyDescent="0.45">
      <c r="A1187" s="47" t="s">
        <v>3</v>
      </c>
      <c r="B1187" s="18">
        <v>1185</v>
      </c>
      <c r="C1187" s="54">
        <v>163</v>
      </c>
      <c r="D1187" s="62">
        <f t="shared" si="486"/>
        <v>25.777777777777775</v>
      </c>
      <c r="E1187" s="64">
        <v>92.8</v>
      </c>
      <c r="F1187" s="85">
        <f t="shared" si="506"/>
        <v>0.11111111111111072</v>
      </c>
      <c r="G1187" s="86">
        <f t="shared" si="507"/>
        <v>0.39999999999999858</v>
      </c>
      <c r="H1187" s="93">
        <f>SUM($D$2:$D1187)</f>
        <v>9961.4444444444471</v>
      </c>
      <c r="I1187" s="94">
        <f t="shared" si="508"/>
        <v>25.861111111111313</v>
      </c>
      <c r="J1187" s="100">
        <f>'Vehicle data and specs'!$C$6*$F1187</f>
        <v>93.999999999999659</v>
      </c>
      <c r="K1187" s="8">
        <f>'Vehicle data and specs'!$C$6*9.81*'Vehicle data and specs'!$C$17</f>
        <v>82.99260000000001</v>
      </c>
      <c r="L1187" s="10">
        <f>(1/2)*'Vehicle data and specs'!$C$20*'Vehicle data and specs'!$C$11*'Vehicle data and specs'!$C$13*$D1187^2</f>
        <v>291.00676543209869</v>
      </c>
      <c r="M1187" s="101">
        <f t="shared" si="487"/>
        <v>467.99936543209833</v>
      </c>
      <c r="N1187" s="111">
        <f t="shared" si="488"/>
        <v>0</v>
      </c>
      <c r="O1187" s="120">
        <f t="shared" si="489"/>
        <v>12102.983589369082</v>
      </c>
      <c r="P1187" s="11">
        <f>SUM($O$2:$O1187)</f>
        <v>3077610.2995633027</v>
      </c>
      <c r="Q1187" s="121">
        <f t="shared" si="490"/>
        <v>3077.6102995633028</v>
      </c>
      <c r="R1187" s="133">
        <f t="shared" si="491"/>
        <v>0</v>
      </c>
      <c r="S1187" s="35">
        <f t="shared" si="509"/>
        <v>0</v>
      </c>
      <c r="T1187" s="35">
        <f t="shared" si="510"/>
        <v>0</v>
      </c>
      <c r="U1187" s="134">
        <f>SUM($R$2:$R1187)</f>
        <v>-966290.61105778965</v>
      </c>
      <c r="V1187" s="134">
        <f t="shared" si="492"/>
        <v>966290.61105778965</v>
      </c>
      <c r="W1187" s="35">
        <f t="shared" si="493"/>
        <v>-966.29061105778965</v>
      </c>
      <c r="X1187" s="135">
        <f t="shared" si="494"/>
        <v>966.29061105778965</v>
      </c>
      <c r="Y1187" s="150">
        <f t="shared" si="495"/>
        <v>2111.3196885055131</v>
      </c>
      <c r="Z1187" s="11">
        <f t="shared" si="496"/>
        <v>12102.983589369082</v>
      </c>
      <c r="AA1187" s="12">
        <f>1/2*'Vehicle data and specs'!$C$6*$D1187^2</f>
        <v>281080.88888888882</v>
      </c>
      <c r="AB1187" s="113">
        <f t="shared" si="497"/>
        <v>281.08088888888881</v>
      </c>
      <c r="AC1187" s="183">
        <f t="shared" si="511"/>
        <v>0.85489174987869521</v>
      </c>
      <c r="AD1187" s="42">
        <f t="shared" si="498"/>
        <v>-0.26841405862716378</v>
      </c>
      <c r="AE1187" s="42">
        <f t="shared" si="499"/>
        <v>0.26841405862716378</v>
      </c>
      <c r="AF1187" s="153">
        <f t="shared" si="512"/>
        <v>0.58647769125153149</v>
      </c>
      <c r="AG1187" s="156">
        <f t="shared" si="500"/>
        <v>773.03248884623179</v>
      </c>
      <c r="AH1187" s="157">
        <f t="shared" si="501"/>
        <v>0.21473124690173107</v>
      </c>
      <c r="AI1187" s="160">
        <f t="shared" si="502"/>
        <v>12.063983642249644</v>
      </c>
      <c r="AJ1187" s="13">
        <f t="shared" si="503"/>
        <v>0</v>
      </c>
      <c r="AK1187" s="13">
        <f t="shared" si="504"/>
        <v>0</v>
      </c>
      <c r="AL1187" s="161">
        <f t="shared" si="505"/>
        <v>12.063983642249644</v>
      </c>
    </row>
    <row r="1188" spans="1:38" x14ac:dyDescent="0.45">
      <c r="A1188" s="47" t="s">
        <v>3</v>
      </c>
      <c r="B1188" s="18">
        <v>1186</v>
      </c>
      <c r="C1188" s="54">
        <v>164</v>
      </c>
      <c r="D1188" s="62">
        <f t="shared" si="486"/>
        <v>25.861111111111107</v>
      </c>
      <c r="E1188" s="64">
        <v>93.1</v>
      </c>
      <c r="F1188" s="85">
        <f t="shared" si="506"/>
        <v>4.1666666666666269E-2</v>
      </c>
      <c r="G1188" s="86">
        <f t="shared" si="507"/>
        <v>0.14999999999999858</v>
      </c>
      <c r="H1188" s="93">
        <f>SUM($D$2:$D1188)</f>
        <v>9987.3055555555584</v>
      </c>
      <c r="I1188" s="94">
        <f t="shared" si="508"/>
        <v>25.861111111111313</v>
      </c>
      <c r="J1188" s="100">
        <f>'Vehicle data and specs'!$C$6*$F1188</f>
        <v>35.249999999999666</v>
      </c>
      <c r="K1188" s="8">
        <f>'Vehicle data and specs'!$C$6*9.81*'Vehicle data and specs'!$C$17</f>
        <v>82.99260000000001</v>
      </c>
      <c r="L1188" s="10">
        <f>(1/2)*'Vehicle data and specs'!$C$20*'Vehicle data and specs'!$C$11*'Vehicle data and specs'!$C$13*$D1188^2</f>
        <v>292.89131592399684</v>
      </c>
      <c r="M1188" s="101">
        <f t="shared" si="487"/>
        <v>411.13391592399648</v>
      </c>
      <c r="N1188" s="111">
        <f t="shared" si="488"/>
        <v>0</v>
      </c>
      <c r="O1188" s="120">
        <f t="shared" si="489"/>
        <v>10632.379881256769</v>
      </c>
      <c r="P1188" s="11">
        <f>SUM($O$2:$O1188)</f>
        <v>3088242.6794445594</v>
      </c>
      <c r="Q1188" s="121">
        <f t="shared" si="490"/>
        <v>3088.2426794445596</v>
      </c>
      <c r="R1188" s="133">
        <f t="shared" si="491"/>
        <v>0</v>
      </c>
      <c r="S1188" s="35">
        <f t="shared" si="509"/>
        <v>0</v>
      </c>
      <c r="T1188" s="35">
        <f t="shared" si="510"/>
        <v>0</v>
      </c>
      <c r="U1188" s="134">
        <f>SUM($R$2:$R1188)</f>
        <v>-966290.61105778965</v>
      </c>
      <c r="V1188" s="134">
        <f t="shared" si="492"/>
        <v>966290.61105778965</v>
      </c>
      <c r="W1188" s="35">
        <f t="shared" si="493"/>
        <v>-966.29061105778965</v>
      </c>
      <c r="X1188" s="135">
        <f t="shared" si="494"/>
        <v>966.29061105778965</v>
      </c>
      <c r="Y1188" s="150">
        <f t="shared" si="495"/>
        <v>2121.95206838677</v>
      </c>
      <c r="Z1188" s="11">
        <f t="shared" si="496"/>
        <v>10632.379881256769</v>
      </c>
      <c r="AA1188" s="12">
        <f>1/2*'Vehicle data and specs'!$C$6*$D1188^2</f>
        <v>282901.15972222213</v>
      </c>
      <c r="AB1188" s="113">
        <f t="shared" si="497"/>
        <v>282.90115972222213</v>
      </c>
      <c r="AC1188" s="183">
        <f t="shared" si="511"/>
        <v>0.85784518873459992</v>
      </c>
      <c r="AD1188" s="42">
        <f t="shared" si="498"/>
        <v>-0.26841405862716378</v>
      </c>
      <c r="AE1188" s="42">
        <f t="shared" si="499"/>
        <v>0.26841405862716378</v>
      </c>
      <c r="AF1188" s="153">
        <f t="shared" si="512"/>
        <v>0.5894311301074362</v>
      </c>
      <c r="AG1188" s="156">
        <f t="shared" si="500"/>
        <v>773.03248884623179</v>
      </c>
      <c r="AH1188" s="157">
        <f t="shared" si="501"/>
        <v>0.21473124690173107</v>
      </c>
      <c r="AI1188" s="160">
        <f t="shared" si="502"/>
        <v>10.632379881256686</v>
      </c>
      <c r="AJ1188" s="13">
        <f t="shared" si="503"/>
        <v>0</v>
      </c>
      <c r="AK1188" s="13">
        <f t="shared" si="504"/>
        <v>0</v>
      </c>
      <c r="AL1188" s="161">
        <f t="shared" si="505"/>
        <v>10.632379881256686</v>
      </c>
    </row>
    <row r="1189" spans="1:38" x14ac:dyDescent="0.45">
      <c r="A1189" s="47" t="s">
        <v>3</v>
      </c>
      <c r="B1189" s="18">
        <v>1187</v>
      </c>
      <c r="C1189" s="54">
        <v>165</v>
      </c>
      <c r="D1189" s="62">
        <f t="shared" si="486"/>
        <v>25.861111111111107</v>
      </c>
      <c r="E1189" s="64">
        <v>93.1</v>
      </c>
      <c r="F1189" s="85">
        <f t="shared" si="506"/>
        <v>0</v>
      </c>
      <c r="G1189" s="86">
        <f t="shared" si="507"/>
        <v>0</v>
      </c>
      <c r="H1189" s="93">
        <f>SUM($D$2:$D1189)</f>
        <v>10013.16666666667</v>
      </c>
      <c r="I1189" s="94">
        <f t="shared" si="508"/>
        <v>25.861111111111313</v>
      </c>
      <c r="J1189" s="100">
        <f>'Vehicle data and specs'!$C$6*$F1189</f>
        <v>0</v>
      </c>
      <c r="K1189" s="8">
        <f>'Vehicle data and specs'!$C$6*9.81*'Vehicle data and specs'!$C$17</f>
        <v>82.99260000000001</v>
      </c>
      <c r="L1189" s="10">
        <f>(1/2)*'Vehicle data and specs'!$C$20*'Vehicle data and specs'!$C$11*'Vehicle data and specs'!$C$13*$D1189^2</f>
        <v>292.89131592399684</v>
      </c>
      <c r="M1189" s="101">
        <f t="shared" si="487"/>
        <v>375.88391592399682</v>
      </c>
      <c r="N1189" s="111">
        <f t="shared" si="488"/>
        <v>0</v>
      </c>
      <c r="O1189" s="120">
        <f t="shared" si="489"/>
        <v>0</v>
      </c>
      <c r="P1189" s="11">
        <f>SUM($O$2:$O1189)</f>
        <v>3088242.6794445594</v>
      </c>
      <c r="Q1189" s="121">
        <f t="shared" si="490"/>
        <v>3088.2426794445596</v>
      </c>
      <c r="R1189" s="133">
        <f t="shared" si="491"/>
        <v>0</v>
      </c>
      <c r="S1189" s="35">
        <f t="shared" si="509"/>
        <v>0</v>
      </c>
      <c r="T1189" s="35">
        <f t="shared" si="510"/>
        <v>0</v>
      </c>
      <c r="U1189" s="134">
        <f>SUM($R$2:$R1189)</f>
        <v>-966290.61105778965</v>
      </c>
      <c r="V1189" s="134">
        <f t="shared" si="492"/>
        <v>966290.61105778965</v>
      </c>
      <c r="W1189" s="35">
        <f t="shared" si="493"/>
        <v>-966.29061105778965</v>
      </c>
      <c r="X1189" s="135">
        <f t="shared" si="494"/>
        <v>966.29061105778965</v>
      </c>
      <c r="Y1189" s="150">
        <f t="shared" si="495"/>
        <v>2121.95206838677</v>
      </c>
      <c r="Z1189" s="11">
        <f t="shared" si="496"/>
        <v>0</v>
      </c>
      <c r="AA1189" s="12">
        <f>1/2*'Vehicle data and specs'!$C$6*$D1189^2</f>
        <v>282901.15972222213</v>
      </c>
      <c r="AB1189" s="113">
        <f t="shared" si="497"/>
        <v>282.90115972222213</v>
      </c>
      <c r="AC1189" s="183">
        <f t="shared" si="511"/>
        <v>0.85784518873459992</v>
      </c>
      <c r="AD1189" s="42">
        <f t="shared" si="498"/>
        <v>-0.26841405862716378</v>
      </c>
      <c r="AE1189" s="42">
        <f t="shared" si="499"/>
        <v>0.26841405862716378</v>
      </c>
      <c r="AF1189" s="153">
        <f t="shared" si="512"/>
        <v>0.5894311301074362</v>
      </c>
      <c r="AG1189" s="156">
        <f t="shared" si="500"/>
        <v>773.03248884623179</v>
      </c>
      <c r="AH1189" s="157">
        <f t="shared" si="501"/>
        <v>0.21473124690173107</v>
      </c>
      <c r="AI1189" s="160">
        <f t="shared" si="502"/>
        <v>9.720775714590026</v>
      </c>
      <c r="AJ1189" s="13">
        <f t="shared" si="503"/>
        <v>0</v>
      </c>
      <c r="AK1189" s="13">
        <f t="shared" si="504"/>
        <v>0</v>
      </c>
      <c r="AL1189" s="161">
        <f t="shared" si="505"/>
        <v>9.720775714590026</v>
      </c>
    </row>
    <row r="1190" spans="1:38" x14ac:dyDescent="0.45">
      <c r="A1190" s="47" t="s">
        <v>3</v>
      </c>
      <c r="B1190" s="18">
        <v>1188</v>
      </c>
      <c r="C1190" s="54">
        <v>166</v>
      </c>
      <c r="D1190" s="62">
        <f t="shared" si="486"/>
        <v>25.861111111111107</v>
      </c>
      <c r="E1190" s="64">
        <v>93.1</v>
      </c>
      <c r="F1190" s="85">
        <f t="shared" si="506"/>
        <v>0</v>
      </c>
      <c r="G1190" s="86">
        <f t="shared" si="507"/>
        <v>0</v>
      </c>
      <c r="H1190" s="93">
        <f>SUM($D$2:$D1190)</f>
        <v>10039.027777777781</v>
      </c>
      <c r="I1190" s="94">
        <f t="shared" si="508"/>
        <v>25.861111111111313</v>
      </c>
      <c r="J1190" s="100">
        <f>'Vehicle data and specs'!$C$6*$F1190</f>
        <v>0</v>
      </c>
      <c r="K1190" s="8">
        <f>'Vehicle data and specs'!$C$6*9.81*'Vehicle data and specs'!$C$17</f>
        <v>82.99260000000001</v>
      </c>
      <c r="L1190" s="10">
        <f>(1/2)*'Vehicle data and specs'!$C$20*'Vehicle data and specs'!$C$11*'Vehicle data and specs'!$C$13*$D1190^2</f>
        <v>292.89131592399684</v>
      </c>
      <c r="M1190" s="101">
        <f t="shared" si="487"/>
        <v>375.88391592399682</v>
      </c>
      <c r="N1190" s="111">
        <f t="shared" si="488"/>
        <v>0</v>
      </c>
      <c r="O1190" s="120">
        <f t="shared" si="489"/>
        <v>0</v>
      </c>
      <c r="P1190" s="11">
        <f>SUM($O$2:$O1190)</f>
        <v>3088242.6794445594</v>
      </c>
      <c r="Q1190" s="121">
        <f t="shared" si="490"/>
        <v>3088.2426794445596</v>
      </c>
      <c r="R1190" s="133">
        <f t="shared" si="491"/>
        <v>0</v>
      </c>
      <c r="S1190" s="35">
        <f t="shared" si="509"/>
        <v>0</v>
      </c>
      <c r="T1190" s="35">
        <f t="shared" si="510"/>
        <v>0</v>
      </c>
      <c r="U1190" s="134">
        <f>SUM($R$2:$R1190)</f>
        <v>-966290.61105778965</v>
      </c>
      <c r="V1190" s="134">
        <f t="shared" si="492"/>
        <v>966290.61105778965</v>
      </c>
      <c r="W1190" s="35">
        <f t="shared" si="493"/>
        <v>-966.29061105778965</v>
      </c>
      <c r="X1190" s="135">
        <f t="shared" si="494"/>
        <v>966.29061105778965</v>
      </c>
      <c r="Y1190" s="150">
        <f t="shared" si="495"/>
        <v>2121.95206838677</v>
      </c>
      <c r="Z1190" s="11">
        <f t="shared" si="496"/>
        <v>0</v>
      </c>
      <c r="AA1190" s="12">
        <f>1/2*'Vehicle data and specs'!$C$6*$D1190^2</f>
        <v>282901.15972222213</v>
      </c>
      <c r="AB1190" s="113">
        <f t="shared" si="497"/>
        <v>282.90115972222213</v>
      </c>
      <c r="AC1190" s="183">
        <f t="shared" si="511"/>
        <v>0.85784518873459992</v>
      </c>
      <c r="AD1190" s="42">
        <f t="shared" si="498"/>
        <v>-0.26841405862716378</v>
      </c>
      <c r="AE1190" s="42">
        <f t="shared" si="499"/>
        <v>0.26841405862716378</v>
      </c>
      <c r="AF1190" s="153">
        <f t="shared" si="512"/>
        <v>0.5894311301074362</v>
      </c>
      <c r="AG1190" s="156">
        <f t="shared" si="500"/>
        <v>773.03248884623179</v>
      </c>
      <c r="AH1190" s="157">
        <f t="shared" si="501"/>
        <v>0.21473124690173107</v>
      </c>
      <c r="AI1190" s="160">
        <f t="shared" si="502"/>
        <v>9.720775714590026</v>
      </c>
      <c r="AJ1190" s="13">
        <f t="shared" si="503"/>
        <v>0</v>
      </c>
      <c r="AK1190" s="13">
        <f t="shared" si="504"/>
        <v>0</v>
      </c>
      <c r="AL1190" s="161">
        <f t="shared" si="505"/>
        <v>9.720775714590026</v>
      </c>
    </row>
    <row r="1191" spans="1:38" x14ac:dyDescent="0.45">
      <c r="A1191" s="47" t="s">
        <v>3</v>
      </c>
      <c r="B1191" s="18">
        <v>1189</v>
      </c>
      <c r="C1191" s="54">
        <v>167</v>
      </c>
      <c r="D1191" s="62">
        <f t="shared" si="486"/>
        <v>25.861111111111107</v>
      </c>
      <c r="E1191" s="64">
        <v>93.1</v>
      </c>
      <c r="F1191" s="85">
        <f t="shared" si="506"/>
        <v>0</v>
      </c>
      <c r="G1191" s="86">
        <f t="shared" si="507"/>
        <v>0</v>
      </c>
      <c r="H1191" s="93">
        <f>SUM($D$2:$D1191)</f>
        <v>10064.888888888892</v>
      </c>
      <c r="I1191" s="94">
        <f t="shared" si="508"/>
        <v>25.861111111111313</v>
      </c>
      <c r="J1191" s="100">
        <f>'Vehicle data and specs'!$C$6*$F1191</f>
        <v>0</v>
      </c>
      <c r="K1191" s="8">
        <f>'Vehicle data and specs'!$C$6*9.81*'Vehicle data and specs'!$C$17</f>
        <v>82.99260000000001</v>
      </c>
      <c r="L1191" s="10">
        <f>(1/2)*'Vehicle data and specs'!$C$20*'Vehicle data and specs'!$C$11*'Vehicle data and specs'!$C$13*$D1191^2</f>
        <v>292.89131592399684</v>
      </c>
      <c r="M1191" s="101">
        <f t="shared" si="487"/>
        <v>375.88391592399682</v>
      </c>
      <c r="N1191" s="111">
        <f t="shared" si="488"/>
        <v>0</v>
      </c>
      <c r="O1191" s="120">
        <f t="shared" si="489"/>
        <v>0</v>
      </c>
      <c r="P1191" s="11">
        <f>SUM($O$2:$O1191)</f>
        <v>3088242.6794445594</v>
      </c>
      <c r="Q1191" s="121">
        <f t="shared" si="490"/>
        <v>3088.2426794445596</v>
      </c>
      <c r="R1191" s="133">
        <f t="shared" si="491"/>
        <v>0</v>
      </c>
      <c r="S1191" s="35">
        <f t="shared" si="509"/>
        <v>0</v>
      </c>
      <c r="T1191" s="35">
        <f t="shared" si="510"/>
        <v>0</v>
      </c>
      <c r="U1191" s="134">
        <f>SUM($R$2:$R1191)</f>
        <v>-966290.61105778965</v>
      </c>
      <c r="V1191" s="134">
        <f t="shared" si="492"/>
        <v>966290.61105778965</v>
      </c>
      <c r="W1191" s="35">
        <f t="shared" si="493"/>
        <v>-966.29061105778965</v>
      </c>
      <c r="X1191" s="135">
        <f t="shared" si="494"/>
        <v>966.29061105778965</v>
      </c>
      <c r="Y1191" s="150">
        <f t="shared" si="495"/>
        <v>2121.95206838677</v>
      </c>
      <c r="Z1191" s="11">
        <f t="shared" si="496"/>
        <v>0</v>
      </c>
      <c r="AA1191" s="12">
        <f>1/2*'Vehicle data and specs'!$C$6*$D1191^2</f>
        <v>282901.15972222213</v>
      </c>
      <c r="AB1191" s="113">
        <f t="shared" si="497"/>
        <v>282.90115972222213</v>
      </c>
      <c r="AC1191" s="183">
        <f t="shared" si="511"/>
        <v>0.85784518873459992</v>
      </c>
      <c r="AD1191" s="42">
        <f t="shared" si="498"/>
        <v>-0.26841405862716378</v>
      </c>
      <c r="AE1191" s="42">
        <f t="shared" si="499"/>
        <v>0.26841405862716378</v>
      </c>
      <c r="AF1191" s="153">
        <f t="shared" si="512"/>
        <v>0.5894311301074362</v>
      </c>
      <c r="AG1191" s="156">
        <f t="shared" si="500"/>
        <v>773.03248884623179</v>
      </c>
      <c r="AH1191" s="157">
        <f t="shared" si="501"/>
        <v>0.21473124690173107</v>
      </c>
      <c r="AI1191" s="160">
        <f t="shared" si="502"/>
        <v>9.720775714590026</v>
      </c>
      <c r="AJ1191" s="13">
        <f t="shared" si="503"/>
        <v>0</v>
      </c>
      <c r="AK1191" s="13">
        <f t="shared" si="504"/>
        <v>0</v>
      </c>
      <c r="AL1191" s="161">
        <f t="shared" si="505"/>
        <v>9.720775714590026</v>
      </c>
    </row>
    <row r="1192" spans="1:38" x14ac:dyDescent="0.45">
      <c r="A1192" s="47" t="s">
        <v>3</v>
      </c>
      <c r="B1192" s="18">
        <v>1190</v>
      </c>
      <c r="C1192" s="54">
        <v>168</v>
      </c>
      <c r="D1192" s="62">
        <f t="shared" si="486"/>
        <v>25.861111111111107</v>
      </c>
      <c r="E1192" s="64">
        <v>93.1</v>
      </c>
      <c r="F1192" s="85">
        <f t="shared" si="506"/>
        <v>0</v>
      </c>
      <c r="G1192" s="86">
        <f t="shared" si="507"/>
        <v>0</v>
      </c>
      <c r="H1192" s="93">
        <f>SUM($D$2:$D1192)</f>
        <v>10090.750000000004</v>
      </c>
      <c r="I1192" s="94">
        <f t="shared" si="508"/>
        <v>25.861111111111313</v>
      </c>
      <c r="J1192" s="100">
        <f>'Vehicle data and specs'!$C$6*$F1192</f>
        <v>0</v>
      </c>
      <c r="K1192" s="8">
        <f>'Vehicle data and specs'!$C$6*9.81*'Vehicle data and specs'!$C$17</f>
        <v>82.99260000000001</v>
      </c>
      <c r="L1192" s="10">
        <f>(1/2)*'Vehicle data and specs'!$C$20*'Vehicle data and specs'!$C$11*'Vehicle data and specs'!$C$13*$D1192^2</f>
        <v>292.89131592399684</v>
      </c>
      <c r="M1192" s="101">
        <f t="shared" si="487"/>
        <v>375.88391592399682</v>
      </c>
      <c r="N1192" s="111">
        <f t="shared" si="488"/>
        <v>0</v>
      </c>
      <c r="O1192" s="120">
        <f t="shared" si="489"/>
        <v>0</v>
      </c>
      <c r="P1192" s="11">
        <f>SUM($O$2:$O1192)</f>
        <v>3088242.6794445594</v>
      </c>
      <c r="Q1192" s="121">
        <f t="shared" si="490"/>
        <v>3088.2426794445596</v>
      </c>
      <c r="R1192" s="133">
        <f t="shared" si="491"/>
        <v>0</v>
      </c>
      <c r="S1192" s="35">
        <f t="shared" si="509"/>
        <v>0</v>
      </c>
      <c r="T1192" s="35">
        <f t="shared" si="510"/>
        <v>0</v>
      </c>
      <c r="U1192" s="134">
        <f>SUM($R$2:$R1192)</f>
        <v>-966290.61105778965</v>
      </c>
      <c r="V1192" s="134">
        <f t="shared" si="492"/>
        <v>966290.61105778965</v>
      </c>
      <c r="W1192" s="35">
        <f t="shared" si="493"/>
        <v>-966.29061105778965</v>
      </c>
      <c r="X1192" s="135">
        <f t="shared" si="494"/>
        <v>966.29061105778965</v>
      </c>
      <c r="Y1192" s="150">
        <f t="shared" si="495"/>
        <v>2121.95206838677</v>
      </c>
      <c r="Z1192" s="11">
        <f t="shared" si="496"/>
        <v>0</v>
      </c>
      <c r="AA1192" s="12">
        <f>1/2*'Vehicle data and specs'!$C$6*$D1192^2</f>
        <v>282901.15972222213</v>
      </c>
      <c r="AB1192" s="113">
        <f t="shared" si="497"/>
        <v>282.90115972222213</v>
      </c>
      <c r="AC1192" s="183">
        <f t="shared" si="511"/>
        <v>0.85784518873459992</v>
      </c>
      <c r="AD1192" s="42">
        <f t="shared" si="498"/>
        <v>-0.26841405862716378</v>
      </c>
      <c r="AE1192" s="42">
        <f t="shared" si="499"/>
        <v>0.26841405862716378</v>
      </c>
      <c r="AF1192" s="153">
        <f t="shared" si="512"/>
        <v>0.5894311301074362</v>
      </c>
      <c r="AG1192" s="156">
        <f t="shared" si="500"/>
        <v>773.03248884623179</v>
      </c>
      <c r="AH1192" s="157">
        <f t="shared" si="501"/>
        <v>0.21473124690173107</v>
      </c>
      <c r="AI1192" s="160">
        <f t="shared" si="502"/>
        <v>9.720775714590026</v>
      </c>
      <c r="AJ1192" s="13">
        <f t="shared" si="503"/>
        <v>0</v>
      </c>
      <c r="AK1192" s="13">
        <f t="shared" si="504"/>
        <v>0</v>
      </c>
      <c r="AL1192" s="161">
        <f t="shared" si="505"/>
        <v>9.720775714590026</v>
      </c>
    </row>
    <row r="1193" spans="1:38" x14ac:dyDescent="0.45">
      <c r="A1193" s="47" t="s">
        <v>3</v>
      </c>
      <c r="B1193" s="18">
        <v>1191</v>
      </c>
      <c r="C1193" s="54">
        <v>169</v>
      </c>
      <c r="D1193" s="62">
        <f t="shared" si="486"/>
        <v>25.861111111111107</v>
      </c>
      <c r="E1193" s="64">
        <v>93.1</v>
      </c>
      <c r="F1193" s="85">
        <f t="shared" si="506"/>
        <v>0</v>
      </c>
      <c r="G1193" s="86">
        <f t="shared" si="507"/>
        <v>0</v>
      </c>
      <c r="H1193" s="93">
        <f>SUM($D$2:$D1193)</f>
        <v>10116.611111111115</v>
      </c>
      <c r="I1193" s="94">
        <f t="shared" si="508"/>
        <v>25.861111111111313</v>
      </c>
      <c r="J1193" s="100">
        <f>'Vehicle data and specs'!$C$6*$F1193</f>
        <v>0</v>
      </c>
      <c r="K1193" s="8">
        <f>'Vehicle data and specs'!$C$6*9.81*'Vehicle data and specs'!$C$17</f>
        <v>82.99260000000001</v>
      </c>
      <c r="L1193" s="10">
        <f>(1/2)*'Vehicle data and specs'!$C$20*'Vehicle data and specs'!$C$11*'Vehicle data and specs'!$C$13*$D1193^2</f>
        <v>292.89131592399684</v>
      </c>
      <c r="M1193" s="101">
        <f t="shared" si="487"/>
        <v>375.88391592399682</v>
      </c>
      <c r="N1193" s="111">
        <f t="shared" si="488"/>
        <v>0</v>
      </c>
      <c r="O1193" s="120">
        <f t="shared" si="489"/>
        <v>0</v>
      </c>
      <c r="P1193" s="11">
        <f>SUM($O$2:$O1193)</f>
        <v>3088242.6794445594</v>
      </c>
      <c r="Q1193" s="121">
        <f t="shared" si="490"/>
        <v>3088.2426794445596</v>
      </c>
      <c r="R1193" s="133">
        <f t="shared" si="491"/>
        <v>0</v>
      </c>
      <c r="S1193" s="35">
        <f t="shared" si="509"/>
        <v>0</v>
      </c>
      <c r="T1193" s="35">
        <f t="shared" si="510"/>
        <v>0</v>
      </c>
      <c r="U1193" s="134">
        <f>SUM($R$2:$R1193)</f>
        <v>-966290.61105778965</v>
      </c>
      <c r="V1193" s="134">
        <f t="shared" si="492"/>
        <v>966290.61105778965</v>
      </c>
      <c r="W1193" s="35">
        <f t="shared" si="493"/>
        <v>-966.29061105778965</v>
      </c>
      <c r="X1193" s="135">
        <f t="shared" si="494"/>
        <v>966.29061105778965</v>
      </c>
      <c r="Y1193" s="150">
        <f t="shared" si="495"/>
        <v>2121.95206838677</v>
      </c>
      <c r="Z1193" s="11">
        <f t="shared" si="496"/>
        <v>0</v>
      </c>
      <c r="AA1193" s="12">
        <f>1/2*'Vehicle data and specs'!$C$6*$D1193^2</f>
        <v>282901.15972222213</v>
      </c>
      <c r="AB1193" s="113">
        <f t="shared" si="497"/>
        <v>282.90115972222213</v>
      </c>
      <c r="AC1193" s="183">
        <f t="shared" si="511"/>
        <v>0.85784518873459992</v>
      </c>
      <c r="AD1193" s="42">
        <f t="shared" si="498"/>
        <v>-0.26841405862716378</v>
      </c>
      <c r="AE1193" s="42">
        <f t="shared" si="499"/>
        <v>0.26841405862716378</v>
      </c>
      <c r="AF1193" s="153">
        <f t="shared" si="512"/>
        <v>0.5894311301074362</v>
      </c>
      <c r="AG1193" s="156">
        <f t="shared" si="500"/>
        <v>773.03248884623179</v>
      </c>
      <c r="AH1193" s="157">
        <f t="shared" si="501"/>
        <v>0.21473124690173107</v>
      </c>
      <c r="AI1193" s="160">
        <f t="shared" si="502"/>
        <v>9.720775714590026</v>
      </c>
      <c r="AJ1193" s="13">
        <f t="shared" si="503"/>
        <v>0</v>
      </c>
      <c r="AK1193" s="13">
        <f t="shared" si="504"/>
        <v>0</v>
      </c>
      <c r="AL1193" s="161">
        <f t="shared" si="505"/>
        <v>9.720775714590026</v>
      </c>
    </row>
    <row r="1194" spans="1:38" x14ac:dyDescent="0.45">
      <c r="A1194" s="47" t="s">
        <v>3</v>
      </c>
      <c r="B1194" s="18">
        <v>1192</v>
      </c>
      <c r="C1194" s="54">
        <v>170</v>
      </c>
      <c r="D1194" s="62">
        <f t="shared" si="486"/>
        <v>25.861111111111107</v>
      </c>
      <c r="E1194" s="64">
        <v>93.1</v>
      </c>
      <c r="F1194" s="85">
        <f t="shared" si="506"/>
        <v>0</v>
      </c>
      <c r="G1194" s="86">
        <f t="shared" si="507"/>
        <v>0</v>
      </c>
      <c r="H1194" s="93">
        <f>SUM($D$2:$D1194)</f>
        <v>10142.472222222226</v>
      </c>
      <c r="I1194" s="94">
        <f t="shared" si="508"/>
        <v>25.861111111111313</v>
      </c>
      <c r="J1194" s="100">
        <f>'Vehicle data and specs'!$C$6*$F1194</f>
        <v>0</v>
      </c>
      <c r="K1194" s="8">
        <f>'Vehicle data and specs'!$C$6*9.81*'Vehicle data and specs'!$C$17</f>
        <v>82.99260000000001</v>
      </c>
      <c r="L1194" s="10">
        <f>(1/2)*'Vehicle data and specs'!$C$20*'Vehicle data and specs'!$C$11*'Vehicle data and specs'!$C$13*$D1194^2</f>
        <v>292.89131592399684</v>
      </c>
      <c r="M1194" s="101">
        <f t="shared" si="487"/>
        <v>375.88391592399682</v>
      </c>
      <c r="N1194" s="111">
        <f t="shared" si="488"/>
        <v>0</v>
      </c>
      <c r="O1194" s="120">
        <f t="shared" si="489"/>
        <v>0</v>
      </c>
      <c r="P1194" s="11">
        <f>SUM($O$2:$O1194)</f>
        <v>3088242.6794445594</v>
      </c>
      <c r="Q1194" s="121">
        <f t="shared" si="490"/>
        <v>3088.2426794445596</v>
      </c>
      <c r="R1194" s="133">
        <f t="shared" si="491"/>
        <v>0</v>
      </c>
      <c r="S1194" s="35">
        <f t="shared" si="509"/>
        <v>0</v>
      </c>
      <c r="T1194" s="35">
        <f t="shared" si="510"/>
        <v>0</v>
      </c>
      <c r="U1194" s="134">
        <f>SUM($R$2:$R1194)</f>
        <v>-966290.61105778965</v>
      </c>
      <c r="V1194" s="134">
        <f t="shared" si="492"/>
        <v>966290.61105778965</v>
      </c>
      <c r="W1194" s="35">
        <f t="shared" si="493"/>
        <v>-966.29061105778965</v>
      </c>
      <c r="X1194" s="135">
        <f t="shared" si="494"/>
        <v>966.29061105778965</v>
      </c>
      <c r="Y1194" s="150">
        <f t="shared" si="495"/>
        <v>2121.95206838677</v>
      </c>
      <c r="Z1194" s="11">
        <f t="shared" si="496"/>
        <v>0</v>
      </c>
      <c r="AA1194" s="12">
        <f>1/2*'Vehicle data and specs'!$C$6*$D1194^2</f>
        <v>282901.15972222213</v>
      </c>
      <c r="AB1194" s="113">
        <f t="shared" si="497"/>
        <v>282.90115972222213</v>
      </c>
      <c r="AC1194" s="183">
        <f t="shared" si="511"/>
        <v>0.85784518873459992</v>
      </c>
      <c r="AD1194" s="42">
        <f t="shared" si="498"/>
        <v>-0.26841405862716378</v>
      </c>
      <c r="AE1194" s="42">
        <f t="shared" si="499"/>
        <v>0.26841405862716378</v>
      </c>
      <c r="AF1194" s="153">
        <f t="shared" si="512"/>
        <v>0.5894311301074362</v>
      </c>
      <c r="AG1194" s="156">
        <f t="shared" si="500"/>
        <v>773.03248884623179</v>
      </c>
      <c r="AH1194" s="157">
        <f t="shared" si="501"/>
        <v>0.21473124690173107</v>
      </c>
      <c r="AI1194" s="160">
        <f t="shared" si="502"/>
        <v>9.720775714590026</v>
      </c>
      <c r="AJ1194" s="13">
        <f t="shared" si="503"/>
        <v>0</v>
      </c>
      <c r="AK1194" s="13">
        <f t="shared" si="504"/>
        <v>0</v>
      </c>
      <c r="AL1194" s="161">
        <f t="shared" si="505"/>
        <v>9.720775714590026</v>
      </c>
    </row>
    <row r="1195" spans="1:38" x14ac:dyDescent="0.45">
      <c r="A1195" s="47" t="s">
        <v>3</v>
      </c>
      <c r="B1195" s="18">
        <v>1193</v>
      </c>
      <c r="C1195" s="54">
        <v>171</v>
      </c>
      <c r="D1195" s="62">
        <f t="shared" si="486"/>
        <v>25.861111111111107</v>
      </c>
      <c r="E1195" s="64">
        <v>93.1</v>
      </c>
      <c r="F1195" s="85">
        <f t="shared" si="506"/>
        <v>0</v>
      </c>
      <c r="G1195" s="86">
        <f t="shared" si="507"/>
        <v>0</v>
      </c>
      <c r="H1195" s="93">
        <f>SUM($D$2:$D1195)</f>
        <v>10168.333333333338</v>
      </c>
      <c r="I1195" s="94">
        <f t="shared" si="508"/>
        <v>25.861111111111313</v>
      </c>
      <c r="J1195" s="100">
        <f>'Vehicle data and specs'!$C$6*$F1195</f>
        <v>0</v>
      </c>
      <c r="K1195" s="8">
        <f>'Vehicle data and specs'!$C$6*9.81*'Vehicle data and specs'!$C$17</f>
        <v>82.99260000000001</v>
      </c>
      <c r="L1195" s="10">
        <f>(1/2)*'Vehicle data and specs'!$C$20*'Vehicle data and specs'!$C$11*'Vehicle data and specs'!$C$13*$D1195^2</f>
        <v>292.89131592399684</v>
      </c>
      <c r="M1195" s="101">
        <f t="shared" si="487"/>
        <v>375.88391592399682</v>
      </c>
      <c r="N1195" s="111">
        <f t="shared" si="488"/>
        <v>0</v>
      </c>
      <c r="O1195" s="120">
        <f t="shared" si="489"/>
        <v>0</v>
      </c>
      <c r="P1195" s="11">
        <f>SUM($O$2:$O1195)</f>
        <v>3088242.6794445594</v>
      </c>
      <c r="Q1195" s="121">
        <f t="shared" si="490"/>
        <v>3088.2426794445596</v>
      </c>
      <c r="R1195" s="133">
        <f t="shared" si="491"/>
        <v>0</v>
      </c>
      <c r="S1195" s="35">
        <f t="shared" si="509"/>
        <v>0</v>
      </c>
      <c r="T1195" s="35">
        <f t="shared" si="510"/>
        <v>0</v>
      </c>
      <c r="U1195" s="134">
        <f>SUM($R$2:$R1195)</f>
        <v>-966290.61105778965</v>
      </c>
      <c r="V1195" s="134">
        <f t="shared" si="492"/>
        <v>966290.61105778965</v>
      </c>
      <c r="W1195" s="35">
        <f t="shared" si="493"/>
        <v>-966.29061105778965</v>
      </c>
      <c r="X1195" s="135">
        <f t="shared" si="494"/>
        <v>966.29061105778965</v>
      </c>
      <c r="Y1195" s="150">
        <f t="shared" si="495"/>
        <v>2121.95206838677</v>
      </c>
      <c r="Z1195" s="11">
        <f t="shared" si="496"/>
        <v>0</v>
      </c>
      <c r="AA1195" s="12">
        <f>1/2*'Vehicle data and specs'!$C$6*$D1195^2</f>
        <v>282901.15972222213</v>
      </c>
      <c r="AB1195" s="113">
        <f t="shared" si="497"/>
        <v>282.90115972222213</v>
      </c>
      <c r="AC1195" s="183">
        <f t="shared" si="511"/>
        <v>0.85784518873459992</v>
      </c>
      <c r="AD1195" s="42">
        <f t="shared" si="498"/>
        <v>-0.26841405862716378</v>
      </c>
      <c r="AE1195" s="42">
        <f t="shared" si="499"/>
        <v>0.26841405862716378</v>
      </c>
      <c r="AF1195" s="153">
        <f t="shared" si="512"/>
        <v>0.5894311301074362</v>
      </c>
      <c r="AG1195" s="156">
        <f t="shared" si="500"/>
        <v>773.03248884623179</v>
      </c>
      <c r="AH1195" s="157">
        <f t="shared" si="501"/>
        <v>0.21473124690173107</v>
      </c>
      <c r="AI1195" s="160">
        <f t="shared" si="502"/>
        <v>9.720775714590026</v>
      </c>
      <c r="AJ1195" s="13">
        <f t="shared" si="503"/>
        <v>0</v>
      </c>
      <c r="AK1195" s="13">
        <f t="shared" si="504"/>
        <v>0</v>
      </c>
      <c r="AL1195" s="161">
        <f t="shared" si="505"/>
        <v>9.720775714590026</v>
      </c>
    </row>
    <row r="1196" spans="1:38" x14ac:dyDescent="0.45">
      <c r="A1196" s="47" t="s">
        <v>3</v>
      </c>
      <c r="B1196" s="18">
        <v>1194</v>
      </c>
      <c r="C1196" s="54">
        <v>172</v>
      </c>
      <c r="D1196" s="62">
        <f t="shared" si="486"/>
        <v>25.861111111111107</v>
      </c>
      <c r="E1196" s="64">
        <v>93.1</v>
      </c>
      <c r="F1196" s="85">
        <f t="shared" si="506"/>
        <v>0</v>
      </c>
      <c r="G1196" s="86">
        <f t="shared" si="507"/>
        <v>0</v>
      </c>
      <c r="H1196" s="93">
        <f>SUM($D$2:$D1196)</f>
        <v>10194.194444444449</v>
      </c>
      <c r="I1196" s="94">
        <f t="shared" si="508"/>
        <v>25.861111111111313</v>
      </c>
      <c r="J1196" s="100">
        <f>'Vehicle data and specs'!$C$6*$F1196</f>
        <v>0</v>
      </c>
      <c r="K1196" s="8">
        <f>'Vehicle data and specs'!$C$6*9.81*'Vehicle data and specs'!$C$17</f>
        <v>82.99260000000001</v>
      </c>
      <c r="L1196" s="10">
        <f>(1/2)*'Vehicle data and specs'!$C$20*'Vehicle data and specs'!$C$11*'Vehicle data and specs'!$C$13*$D1196^2</f>
        <v>292.89131592399684</v>
      </c>
      <c r="M1196" s="101">
        <f t="shared" si="487"/>
        <v>375.88391592399682</v>
      </c>
      <c r="N1196" s="111">
        <f t="shared" si="488"/>
        <v>0</v>
      </c>
      <c r="O1196" s="120">
        <f t="shared" si="489"/>
        <v>0</v>
      </c>
      <c r="P1196" s="11">
        <f>SUM($O$2:$O1196)</f>
        <v>3088242.6794445594</v>
      </c>
      <c r="Q1196" s="121">
        <f t="shared" si="490"/>
        <v>3088.2426794445596</v>
      </c>
      <c r="R1196" s="133">
        <f t="shared" si="491"/>
        <v>0</v>
      </c>
      <c r="S1196" s="35">
        <f t="shared" si="509"/>
        <v>0</v>
      </c>
      <c r="T1196" s="35">
        <f t="shared" si="510"/>
        <v>0</v>
      </c>
      <c r="U1196" s="134">
        <f>SUM($R$2:$R1196)</f>
        <v>-966290.61105778965</v>
      </c>
      <c r="V1196" s="134">
        <f t="shared" si="492"/>
        <v>966290.61105778965</v>
      </c>
      <c r="W1196" s="35">
        <f t="shared" si="493"/>
        <v>-966.29061105778965</v>
      </c>
      <c r="X1196" s="135">
        <f t="shared" si="494"/>
        <v>966.29061105778965</v>
      </c>
      <c r="Y1196" s="150">
        <f t="shared" si="495"/>
        <v>2121.95206838677</v>
      </c>
      <c r="Z1196" s="11">
        <f t="shared" si="496"/>
        <v>0</v>
      </c>
      <c r="AA1196" s="12">
        <f>1/2*'Vehicle data and specs'!$C$6*$D1196^2</f>
        <v>282901.15972222213</v>
      </c>
      <c r="AB1196" s="113">
        <f t="shared" si="497"/>
        <v>282.90115972222213</v>
      </c>
      <c r="AC1196" s="183">
        <f t="shared" si="511"/>
        <v>0.85784518873459992</v>
      </c>
      <c r="AD1196" s="42">
        <f t="shared" si="498"/>
        <v>-0.26841405862716378</v>
      </c>
      <c r="AE1196" s="42">
        <f t="shared" si="499"/>
        <v>0.26841405862716378</v>
      </c>
      <c r="AF1196" s="153">
        <f t="shared" si="512"/>
        <v>0.5894311301074362</v>
      </c>
      <c r="AG1196" s="156">
        <f t="shared" si="500"/>
        <v>773.03248884623179</v>
      </c>
      <c r="AH1196" s="157">
        <f t="shared" si="501"/>
        <v>0.21473124690173107</v>
      </c>
      <c r="AI1196" s="160">
        <f t="shared" si="502"/>
        <v>9.720775714590026</v>
      </c>
      <c r="AJ1196" s="13">
        <f t="shared" si="503"/>
        <v>0</v>
      </c>
      <c r="AK1196" s="13">
        <f t="shared" si="504"/>
        <v>0</v>
      </c>
      <c r="AL1196" s="161">
        <f t="shared" si="505"/>
        <v>9.720775714590026</v>
      </c>
    </row>
    <row r="1197" spans="1:38" x14ac:dyDescent="0.45">
      <c r="A1197" s="47" t="s">
        <v>3</v>
      </c>
      <c r="B1197" s="18">
        <v>1195</v>
      </c>
      <c r="C1197" s="54">
        <v>173</v>
      </c>
      <c r="D1197" s="62">
        <f t="shared" si="486"/>
        <v>25.861111111111107</v>
      </c>
      <c r="E1197" s="64">
        <v>93.1</v>
      </c>
      <c r="F1197" s="85">
        <f t="shared" si="506"/>
        <v>1.3888888888890073E-2</v>
      </c>
      <c r="G1197" s="86">
        <f t="shared" si="507"/>
        <v>5.0000000000004263E-2</v>
      </c>
      <c r="H1197" s="93">
        <f>SUM($D$2:$D1197)</f>
        <v>10220.05555555556</v>
      </c>
      <c r="I1197" s="94">
        <f t="shared" si="508"/>
        <v>25.888888888888687</v>
      </c>
      <c r="J1197" s="100">
        <f>'Vehicle data and specs'!$C$6*$F1197</f>
        <v>11.750000000001002</v>
      </c>
      <c r="K1197" s="8">
        <f>'Vehicle data and specs'!$C$6*9.81*'Vehicle data and specs'!$C$17</f>
        <v>82.99260000000001</v>
      </c>
      <c r="L1197" s="10">
        <f>(1/2)*'Vehicle data and specs'!$C$20*'Vehicle data and specs'!$C$11*'Vehicle data and specs'!$C$13*$D1197^2</f>
        <v>292.89131592399684</v>
      </c>
      <c r="M1197" s="101">
        <f t="shared" si="487"/>
        <v>387.63391592399785</v>
      </c>
      <c r="N1197" s="111">
        <f t="shared" si="488"/>
        <v>0</v>
      </c>
      <c r="O1197" s="120">
        <f t="shared" si="489"/>
        <v>10035.411378921199</v>
      </c>
      <c r="P1197" s="11">
        <f>SUM($O$2:$O1197)</f>
        <v>3098278.0908234804</v>
      </c>
      <c r="Q1197" s="121">
        <f t="shared" si="490"/>
        <v>3098.2780908234804</v>
      </c>
      <c r="R1197" s="133">
        <f t="shared" si="491"/>
        <v>0</v>
      </c>
      <c r="S1197" s="35">
        <f t="shared" si="509"/>
        <v>0</v>
      </c>
      <c r="T1197" s="35">
        <f t="shared" si="510"/>
        <v>0</v>
      </c>
      <c r="U1197" s="134">
        <f>SUM($R$2:$R1197)</f>
        <v>-966290.61105778965</v>
      </c>
      <c r="V1197" s="134">
        <f t="shared" si="492"/>
        <v>966290.61105778965</v>
      </c>
      <c r="W1197" s="35">
        <f t="shared" si="493"/>
        <v>-966.29061105778965</v>
      </c>
      <c r="X1197" s="135">
        <f t="shared" si="494"/>
        <v>966.29061105778965</v>
      </c>
      <c r="Y1197" s="150">
        <f t="shared" si="495"/>
        <v>2131.9874797656908</v>
      </c>
      <c r="Z1197" s="11">
        <f t="shared" si="496"/>
        <v>10035.411378921199</v>
      </c>
      <c r="AA1197" s="12">
        <f>1/2*'Vehicle data and specs'!$C$6*$D1197^2</f>
        <v>282901.15972222213</v>
      </c>
      <c r="AB1197" s="113">
        <f t="shared" si="497"/>
        <v>282.90115972222213</v>
      </c>
      <c r="AC1197" s="183">
        <f t="shared" si="511"/>
        <v>0.86063280300652234</v>
      </c>
      <c r="AD1197" s="42">
        <f t="shared" si="498"/>
        <v>-0.26841405862716378</v>
      </c>
      <c r="AE1197" s="42">
        <f t="shared" si="499"/>
        <v>0.26841405862716378</v>
      </c>
      <c r="AF1197" s="153">
        <f t="shared" si="512"/>
        <v>0.59221874437935851</v>
      </c>
      <c r="AG1197" s="156">
        <f t="shared" si="500"/>
        <v>773.03248884623179</v>
      </c>
      <c r="AH1197" s="157">
        <f t="shared" si="501"/>
        <v>0.21473124690173107</v>
      </c>
      <c r="AI1197" s="160">
        <f t="shared" si="502"/>
        <v>10.024643770145609</v>
      </c>
      <c r="AJ1197" s="13">
        <f t="shared" si="503"/>
        <v>0</v>
      </c>
      <c r="AK1197" s="13">
        <f t="shared" si="504"/>
        <v>0</v>
      </c>
      <c r="AL1197" s="161">
        <f t="shared" si="505"/>
        <v>10.024643770145609</v>
      </c>
    </row>
    <row r="1198" spans="1:38" x14ac:dyDescent="0.45">
      <c r="A1198" s="47" t="s">
        <v>3</v>
      </c>
      <c r="B1198" s="18">
        <v>1196</v>
      </c>
      <c r="C1198" s="54">
        <v>174</v>
      </c>
      <c r="D1198" s="62">
        <f t="shared" si="486"/>
        <v>25.888888888888889</v>
      </c>
      <c r="E1198" s="64">
        <v>93.2</v>
      </c>
      <c r="F1198" s="85">
        <f t="shared" si="506"/>
        <v>1.3888888888890073E-2</v>
      </c>
      <c r="G1198" s="86">
        <f t="shared" si="507"/>
        <v>5.0000000000004263E-2</v>
      </c>
      <c r="H1198" s="93">
        <f>SUM($D$2:$D1198)</f>
        <v>10245.944444444449</v>
      </c>
      <c r="I1198" s="94">
        <f t="shared" si="508"/>
        <v>25.888888888888687</v>
      </c>
      <c r="J1198" s="100">
        <f>'Vehicle data and specs'!$C$6*$F1198</f>
        <v>11.750000000001002</v>
      </c>
      <c r="K1198" s="8">
        <f>'Vehicle data and specs'!$C$6*9.81*'Vehicle data and specs'!$C$17</f>
        <v>82.99260000000001</v>
      </c>
      <c r="L1198" s="10">
        <f>(1/2)*'Vehicle data and specs'!$C$20*'Vehicle data and specs'!$C$11*'Vehicle data and specs'!$C$13*$D1198^2</f>
        <v>293.52085108024698</v>
      </c>
      <c r="M1198" s="101">
        <f t="shared" si="487"/>
        <v>388.26345108024799</v>
      </c>
      <c r="N1198" s="111">
        <f t="shared" si="488"/>
        <v>0</v>
      </c>
      <c r="O1198" s="120">
        <f t="shared" si="489"/>
        <v>10051.709344633009</v>
      </c>
      <c r="P1198" s="11">
        <f>SUM($O$2:$O1198)</f>
        <v>3108329.8001681133</v>
      </c>
      <c r="Q1198" s="121">
        <f t="shared" si="490"/>
        <v>3108.3298001681133</v>
      </c>
      <c r="R1198" s="133">
        <f t="shared" si="491"/>
        <v>0</v>
      </c>
      <c r="S1198" s="35">
        <f t="shared" si="509"/>
        <v>0</v>
      </c>
      <c r="T1198" s="35">
        <f t="shared" si="510"/>
        <v>0</v>
      </c>
      <c r="U1198" s="134">
        <f>SUM($R$2:$R1198)</f>
        <v>-966290.61105778965</v>
      </c>
      <c r="V1198" s="134">
        <f t="shared" si="492"/>
        <v>966290.61105778965</v>
      </c>
      <c r="W1198" s="35">
        <f t="shared" si="493"/>
        <v>-966.29061105778965</v>
      </c>
      <c r="X1198" s="135">
        <f t="shared" si="494"/>
        <v>966.29061105778965</v>
      </c>
      <c r="Y1198" s="150">
        <f t="shared" si="495"/>
        <v>2142.0391891103236</v>
      </c>
      <c r="Z1198" s="11">
        <f t="shared" si="496"/>
        <v>10051.709344633009</v>
      </c>
      <c r="AA1198" s="12">
        <f>1/2*'Vehicle data and specs'!$C$6*$D1198^2</f>
        <v>283509.22222222225</v>
      </c>
      <c r="AB1198" s="113">
        <f t="shared" si="497"/>
        <v>283.50922222222226</v>
      </c>
      <c r="AC1198" s="183">
        <f t="shared" si="511"/>
        <v>0.8634249444911426</v>
      </c>
      <c r="AD1198" s="42">
        <f t="shared" si="498"/>
        <v>-0.26841405862716378</v>
      </c>
      <c r="AE1198" s="42">
        <f t="shared" si="499"/>
        <v>0.26841405862716378</v>
      </c>
      <c r="AF1198" s="153">
        <f t="shared" si="512"/>
        <v>0.59501088586397888</v>
      </c>
      <c r="AG1198" s="156">
        <f t="shared" si="500"/>
        <v>773.03248884623179</v>
      </c>
      <c r="AH1198" s="157">
        <f t="shared" si="501"/>
        <v>0.21473124690173107</v>
      </c>
      <c r="AI1198" s="160">
        <f t="shared" si="502"/>
        <v>10.051709344633087</v>
      </c>
      <c r="AJ1198" s="13">
        <f t="shared" si="503"/>
        <v>0</v>
      </c>
      <c r="AK1198" s="13">
        <f t="shared" si="504"/>
        <v>0</v>
      </c>
      <c r="AL1198" s="161">
        <f t="shared" si="505"/>
        <v>10.051709344633087</v>
      </c>
    </row>
    <row r="1199" spans="1:38" x14ac:dyDescent="0.45">
      <c r="A1199" s="47" t="s">
        <v>3</v>
      </c>
      <c r="B1199" s="18">
        <v>1197</v>
      </c>
      <c r="C1199" s="54">
        <v>175</v>
      </c>
      <c r="D1199" s="62">
        <f t="shared" si="486"/>
        <v>25.888888888888889</v>
      </c>
      <c r="E1199" s="64">
        <v>93.2</v>
      </c>
      <c r="F1199" s="85">
        <f t="shared" si="506"/>
        <v>1.3888888888888099E-2</v>
      </c>
      <c r="G1199" s="86">
        <f t="shared" si="507"/>
        <v>4.9999999999997158E-2</v>
      </c>
      <c r="H1199" s="93">
        <f>SUM($D$2:$D1199)</f>
        <v>10271.833333333338</v>
      </c>
      <c r="I1199" s="94">
        <f t="shared" si="508"/>
        <v>25.91666666666606</v>
      </c>
      <c r="J1199" s="100">
        <f>'Vehicle data and specs'!$C$6*$F1199</f>
        <v>11.749999999999332</v>
      </c>
      <c r="K1199" s="8">
        <f>'Vehicle data and specs'!$C$6*9.81*'Vehicle data and specs'!$C$17</f>
        <v>82.99260000000001</v>
      </c>
      <c r="L1199" s="10">
        <f>(1/2)*'Vehicle data and specs'!$C$20*'Vehicle data and specs'!$C$11*'Vehicle data and specs'!$C$13*$D1199^2</f>
        <v>293.52085108024698</v>
      </c>
      <c r="M1199" s="101">
        <f t="shared" si="487"/>
        <v>388.26345108024634</v>
      </c>
      <c r="N1199" s="111">
        <f t="shared" si="488"/>
        <v>0</v>
      </c>
      <c r="O1199" s="120">
        <f t="shared" si="489"/>
        <v>10062.49444049615</v>
      </c>
      <c r="P1199" s="11">
        <f>SUM($O$2:$O1199)</f>
        <v>3118392.2946086093</v>
      </c>
      <c r="Q1199" s="121">
        <f t="shared" si="490"/>
        <v>3118.3922946086091</v>
      </c>
      <c r="R1199" s="133">
        <f t="shared" si="491"/>
        <v>0</v>
      </c>
      <c r="S1199" s="35">
        <f t="shared" si="509"/>
        <v>0</v>
      </c>
      <c r="T1199" s="35">
        <f t="shared" si="510"/>
        <v>0</v>
      </c>
      <c r="U1199" s="134">
        <f>SUM($R$2:$R1199)</f>
        <v>-966290.61105778965</v>
      </c>
      <c r="V1199" s="134">
        <f t="shared" si="492"/>
        <v>966290.61105778965</v>
      </c>
      <c r="W1199" s="35">
        <f t="shared" si="493"/>
        <v>-966.29061105778965</v>
      </c>
      <c r="X1199" s="135">
        <f t="shared" si="494"/>
        <v>966.29061105778965</v>
      </c>
      <c r="Y1199" s="150">
        <f t="shared" si="495"/>
        <v>2152.1016835508194</v>
      </c>
      <c r="Z1199" s="11">
        <f t="shared" si="496"/>
        <v>10062.49444049615</v>
      </c>
      <c r="AA1199" s="12">
        <f>1/2*'Vehicle data and specs'!$C$6*$D1199^2</f>
        <v>283509.22222222225</v>
      </c>
      <c r="AB1199" s="113">
        <f t="shared" si="497"/>
        <v>283.50922222222226</v>
      </c>
      <c r="AC1199" s="183">
        <f t="shared" si="511"/>
        <v>0.86622008183572474</v>
      </c>
      <c r="AD1199" s="42">
        <f t="shared" si="498"/>
        <v>-0.26841405862716378</v>
      </c>
      <c r="AE1199" s="42">
        <f t="shared" si="499"/>
        <v>0.26841405862716378</v>
      </c>
      <c r="AF1199" s="153">
        <f t="shared" si="512"/>
        <v>0.59780602320856091</v>
      </c>
      <c r="AG1199" s="156">
        <f t="shared" si="500"/>
        <v>773.03248884623179</v>
      </c>
      <c r="AH1199" s="157">
        <f t="shared" si="501"/>
        <v>0.21473124690173107</v>
      </c>
      <c r="AI1199" s="160">
        <f t="shared" si="502"/>
        <v>10.051709344633043</v>
      </c>
      <c r="AJ1199" s="13">
        <f t="shared" si="503"/>
        <v>0</v>
      </c>
      <c r="AK1199" s="13">
        <f t="shared" si="504"/>
        <v>0</v>
      </c>
      <c r="AL1199" s="161">
        <f t="shared" si="505"/>
        <v>10.051709344633043</v>
      </c>
    </row>
    <row r="1200" spans="1:38" x14ac:dyDescent="0.45">
      <c r="A1200" s="47" t="s">
        <v>3</v>
      </c>
      <c r="B1200" s="18">
        <v>1198</v>
      </c>
      <c r="C1200" s="54">
        <v>176</v>
      </c>
      <c r="D1200" s="62">
        <f t="shared" si="486"/>
        <v>25.916666666666664</v>
      </c>
      <c r="E1200" s="64">
        <v>93.3</v>
      </c>
      <c r="F1200" s="85">
        <f t="shared" si="506"/>
        <v>6.9444444444444448E-2</v>
      </c>
      <c r="G1200" s="86">
        <f t="shared" si="507"/>
        <v>0.25</v>
      </c>
      <c r="H1200" s="93">
        <f>SUM($D$2:$D1200)</f>
        <v>10297.750000000004</v>
      </c>
      <c r="I1200" s="94">
        <f t="shared" si="508"/>
        <v>26.027777777777374</v>
      </c>
      <c r="J1200" s="100">
        <f>'Vehicle data and specs'!$C$6*$F1200</f>
        <v>58.75</v>
      </c>
      <c r="K1200" s="8">
        <f>'Vehicle data and specs'!$C$6*9.81*'Vehicle data and specs'!$C$17</f>
        <v>82.99260000000001</v>
      </c>
      <c r="L1200" s="10">
        <f>(1/2)*'Vehicle data and specs'!$C$20*'Vehicle data and specs'!$C$11*'Vehicle data and specs'!$C$13*$D1200^2</f>
        <v>294.15106206597221</v>
      </c>
      <c r="M1200" s="101">
        <f t="shared" si="487"/>
        <v>435.89366206597219</v>
      </c>
      <c r="N1200" s="111">
        <f t="shared" si="488"/>
        <v>0</v>
      </c>
      <c r="O1200" s="120">
        <f t="shared" si="489"/>
        <v>11345.343370994711</v>
      </c>
      <c r="P1200" s="11">
        <f>SUM($O$2:$O1200)</f>
        <v>3129737.6379796038</v>
      </c>
      <c r="Q1200" s="121">
        <f t="shared" si="490"/>
        <v>3129.7376379796037</v>
      </c>
      <c r="R1200" s="133">
        <f t="shared" si="491"/>
        <v>0</v>
      </c>
      <c r="S1200" s="35">
        <f t="shared" si="509"/>
        <v>0</v>
      </c>
      <c r="T1200" s="35">
        <f t="shared" si="510"/>
        <v>0</v>
      </c>
      <c r="U1200" s="134">
        <f>SUM($R$2:$R1200)</f>
        <v>-966290.61105778965</v>
      </c>
      <c r="V1200" s="134">
        <f t="shared" si="492"/>
        <v>966290.61105778965</v>
      </c>
      <c r="W1200" s="35">
        <f t="shared" si="493"/>
        <v>-966.29061105778965</v>
      </c>
      <c r="X1200" s="135">
        <f t="shared" si="494"/>
        <v>966.29061105778965</v>
      </c>
      <c r="Y1200" s="150">
        <f t="shared" si="495"/>
        <v>2163.4470269218141</v>
      </c>
      <c r="Z1200" s="11">
        <f t="shared" si="496"/>
        <v>11345.343370994711</v>
      </c>
      <c r="AA1200" s="12">
        <f>1/2*'Vehicle data and specs'!$C$6*$D1200^2</f>
        <v>284117.93749999994</v>
      </c>
      <c r="AB1200" s="113">
        <f t="shared" si="497"/>
        <v>284.11793749999993</v>
      </c>
      <c r="AC1200" s="183">
        <f t="shared" si="511"/>
        <v>0.86937156610544553</v>
      </c>
      <c r="AD1200" s="42">
        <f t="shared" si="498"/>
        <v>-0.26841405862716378</v>
      </c>
      <c r="AE1200" s="42">
        <f t="shared" si="499"/>
        <v>0.26841405862716378</v>
      </c>
      <c r="AF1200" s="153">
        <f t="shared" si="512"/>
        <v>0.6009575074782818</v>
      </c>
      <c r="AG1200" s="156">
        <f t="shared" si="500"/>
        <v>773.03248884623179</v>
      </c>
      <c r="AH1200" s="157">
        <f t="shared" si="501"/>
        <v>0.21473124690173107</v>
      </c>
      <c r="AI1200" s="160">
        <f t="shared" si="502"/>
        <v>11.296910741876445</v>
      </c>
      <c r="AJ1200" s="13">
        <f t="shared" si="503"/>
        <v>0</v>
      </c>
      <c r="AK1200" s="13">
        <f t="shared" si="504"/>
        <v>0</v>
      </c>
      <c r="AL1200" s="161">
        <f t="shared" si="505"/>
        <v>11.296910741876445</v>
      </c>
    </row>
    <row r="1201" spans="1:38" x14ac:dyDescent="0.45">
      <c r="A1201" s="47" t="s">
        <v>3</v>
      </c>
      <c r="B1201" s="18">
        <v>1199</v>
      </c>
      <c r="C1201" s="54">
        <v>177</v>
      </c>
      <c r="D1201" s="62">
        <f t="shared" si="486"/>
        <v>26.027777777777779</v>
      </c>
      <c r="E1201" s="64">
        <v>93.7</v>
      </c>
      <c r="F1201" s="85">
        <f t="shared" si="506"/>
        <v>0.12500000000000078</v>
      </c>
      <c r="G1201" s="86">
        <f t="shared" si="507"/>
        <v>0.45000000000000284</v>
      </c>
      <c r="H1201" s="93">
        <f>SUM($D$2:$D1201)</f>
        <v>10323.777777777781</v>
      </c>
      <c r="I1201" s="94">
        <f t="shared" si="508"/>
        <v>26.16666666666606</v>
      </c>
      <c r="J1201" s="100">
        <f>'Vehicle data and specs'!$C$6*$F1201</f>
        <v>105.75000000000065</v>
      </c>
      <c r="K1201" s="8">
        <f>'Vehicle data and specs'!$C$6*9.81*'Vehicle data and specs'!$C$17</f>
        <v>82.99260000000001</v>
      </c>
      <c r="L1201" s="10">
        <f>(1/2)*'Vehicle data and specs'!$C$20*'Vehicle data and specs'!$C$11*'Vehicle data and specs'!$C$13*$D1201^2</f>
        <v>296.67866430362659</v>
      </c>
      <c r="M1201" s="101">
        <f t="shared" si="487"/>
        <v>485.42126430362725</v>
      </c>
      <c r="N1201" s="111">
        <f t="shared" si="488"/>
        <v>0</v>
      </c>
      <c r="O1201" s="120">
        <f t="shared" si="489"/>
        <v>12701.85641594462</v>
      </c>
      <c r="P1201" s="11">
        <f>SUM($O$2:$O1201)</f>
        <v>3142439.4943955485</v>
      </c>
      <c r="Q1201" s="121">
        <f t="shared" si="490"/>
        <v>3142.4394943955485</v>
      </c>
      <c r="R1201" s="133">
        <f t="shared" si="491"/>
        <v>0</v>
      </c>
      <c r="S1201" s="35">
        <f t="shared" si="509"/>
        <v>0</v>
      </c>
      <c r="T1201" s="35">
        <f t="shared" si="510"/>
        <v>0</v>
      </c>
      <c r="U1201" s="134">
        <f>SUM($R$2:$R1201)</f>
        <v>-966290.61105778965</v>
      </c>
      <c r="V1201" s="134">
        <f t="shared" si="492"/>
        <v>966290.61105778965</v>
      </c>
      <c r="W1201" s="35">
        <f t="shared" si="493"/>
        <v>-966.29061105778965</v>
      </c>
      <c r="X1201" s="135">
        <f t="shared" si="494"/>
        <v>966.29061105778965</v>
      </c>
      <c r="Y1201" s="150">
        <f t="shared" si="495"/>
        <v>2176.1488833377589</v>
      </c>
      <c r="Z1201" s="11">
        <f t="shared" si="496"/>
        <v>12701.85641594462</v>
      </c>
      <c r="AA1201" s="12">
        <f>1/2*'Vehicle data and specs'!$C$6*$D1201^2</f>
        <v>286559.32638888893</v>
      </c>
      <c r="AB1201" s="113">
        <f t="shared" si="497"/>
        <v>286.55932638888896</v>
      </c>
      <c r="AC1201" s="183">
        <f t="shared" si="511"/>
        <v>0.87289985955431904</v>
      </c>
      <c r="AD1201" s="42">
        <f t="shared" si="498"/>
        <v>-0.26841405862716378</v>
      </c>
      <c r="AE1201" s="42">
        <f t="shared" si="499"/>
        <v>0.26841405862716378</v>
      </c>
      <c r="AF1201" s="153">
        <f t="shared" si="512"/>
        <v>0.6044858009271552</v>
      </c>
      <c r="AG1201" s="156">
        <f t="shared" si="500"/>
        <v>773.03248884623179</v>
      </c>
      <c r="AH1201" s="157">
        <f t="shared" si="501"/>
        <v>0.21473124690173107</v>
      </c>
      <c r="AI1201" s="160">
        <f t="shared" si="502"/>
        <v>12.634436795902742</v>
      </c>
      <c r="AJ1201" s="13">
        <f t="shared" si="503"/>
        <v>0</v>
      </c>
      <c r="AK1201" s="13">
        <f t="shared" si="504"/>
        <v>0</v>
      </c>
      <c r="AL1201" s="161">
        <f t="shared" si="505"/>
        <v>12.634436795902742</v>
      </c>
    </row>
    <row r="1202" spans="1:38" x14ac:dyDescent="0.45">
      <c r="A1202" s="47" t="s">
        <v>3</v>
      </c>
      <c r="B1202" s="18">
        <v>1200</v>
      </c>
      <c r="C1202" s="54">
        <v>178</v>
      </c>
      <c r="D1202" s="62">
        <f t="shared" si="486"/>
        <v>26.166666666666668</v>
      </c>
      <c r="E1202" s="64">
        <v>94.2</v>
      </c>
      <c r="F1202" s="85">
        <f t="shared" si="506"/>
        <v>0.18055555555555516</v>
      </c>
      <c r="G1202" s="86">
        <f t="shared" si="507"/>
        <v>0.64999999999999858</v>
      </c>
      <c r="H1202" s="93">
        <f>SUM($D$2:$D1202)</f>
        <v>10349.944444444447</v>
      </c>
      <c r="I1202" s="94">
        <f t="shared" si="508"/>
        <v>26.388888888888687</v>
      </c>
      <c r="J1202" s="100">
        <f>'Vehicle data and specs'!$C$6*$F1202</f>
        <v>152.74999999999966</v>
      </c>
      <c r="K1202" s="8">
        <f>'Vehicle data and specs'!$C$6*9.81*'Vehicle data and specs'!$C$17</f>
        <v>82.99260000000001</v>
      </c>
      <c r="L1202" s="10">
        <f>(1/2)*'Vehicle data and specs'!$C$20*'Vehicle data and specs'!$C$11*'Vehicle data and specs'!$C$13*$D1202^2</f>
        <v>299.8533732638889</v>
      </c>
      <c r="M1202" s="101">
        <f t="shared" si="487"/>
        <v>535.5959732638886</v>
      </c>
      <c r="N1202" s="111">
        <f t="shared" si="488"/>
        <v>0</v>
      </c>
      <c r="O1202" s="120">
        <f t="shared" si="489"/>
        <v>14133.782627796953</v>
      </c>
      <c r="P1202" s="11">
        <f>SUM($O$2:$O1202)</f>
        <v>3156573.2770233452</v>
      </c>
      <c r="Q1202" s="121">
        <f t="shared" si="490"/>
        <v>3156.5732770233453</v>
      </c>
      <c r="R1202" s="133">
        <f t="shared" si="491"/>
        <v>0</v>
      </c>
      <c r="S1202" s="35">
        <f t="shared" si="509"/>
        <v>0</v>
      </c>
      <c r="T1202" s="35">
        <f t="shared" si="510"/>
        <v>0</v>
      </c>
      <c r="U1202" s="134">
        <f>SUM($R$2:$R1202)</f>
        <v>-966290.61105778965</v>
      </c>
      <c r="V1202" s="134">
        <f t="shared" si="492"/>
        <v>966290.61105778965</v>
      </c>
      <c r="W1202" s="35">
        <f t="shared" si="493"/>
        <v>-966.29061105778965</v>
      </c>
      <c r="X1202" s="135">
        <f t="shared" si="494"/>
        <v>966.29061105778965</v>
      </c>
      <c r="Y1202" s="150">
        <f t="shared" si="495"/>
        <v>2190.2826659655557</v>
      </c>
      <c r="Z1202" s="11">
        <f t="shared" si="496"/>
        <v>14133.782627796953</v>
      </c>
      <c r="AA1202" s="12">
        <f>1/2*'Vehicle data and specs'!$C$6*$D1202^2</f>
        <v>289625.75</v>
      </c>
      <c r="AB1202" s="113">
        <f t="shared" si="497"/>
        <v>289.62574999999998</v>
      </c>
      <c r="AC1202" s="183">
        <f t="shared" si="511"/>
        <v>0.8768259102842626</v>
      </c>
      <c r="AD1202" s="42">
        <f t="shared" si="498"/>
        <v>-0.26841405862716378</v>
      </c>
      <c r="AE1202" s="42">
        <f t="shared" si="499"/>
        <v>0.26841405862716378</v>
      </c>
      <c r="AF1202" s="153">
        <f t="shared" si="512"/>
        <v>0.60841185165709888</v>
      </c>
      <c r="AG1202" s="156">
        <f t="shared" si="500"/>
        <v>773.03248884623179</v>
      </c>
      <c r="AH1202" s="157">
        <f t="shared" si="501"/>
        <v>0.21473124690173107</v>
      </c>
      <c r="AI1202" s="160">
        <f t="shared" si="502"/>
        <v>14.014761300405086</v>
      </c>
      <c r="AJ1202" s="13">
        <f t="shared" si="503"/>
        <v>0</v>
      </c>
      <c r="AK1202" s="13">
        <f t="shared" si="504"/>
        <v>0</v>
      </c>
      <c r="AL1202" s="161">
        <f t="shared" si="505"/>
        <v>14.014761300405086</v>
      </c>
    </row>
    <row r="1203" spans="1:38" x14ac:dyDescent="0.45">
      <c r="A1203" s="47" t="s">
        <v>3</v>
      </c>
      <c r="B1203" s="18">
        <v>1201</v>
      </c>
      <c r="C1203" s="54">
        <v>179</v>
      </c>
      <c r="D1203" s="62">
        <f t="shared" si="486"/>
        <v>26.388888888888889</v>
      </c>
      <c r="E1203" s="64">
        <v>95</v>
      </c>
      <c r="F1203" s="85">
        <f t="shared" si="506"/>
        <v>0.22222222222222143</v>
      </c>
      <c r="G1203" s="86">
        <f t="shared" si="507"/>
        <v>0.79999999999999716</v>
      </c>
      <c r="H1203" s="93">
        <f>SUM($D$2:$D1203)</f>
        <v>10376.333333333336</v>
      </c>
      <c r="I1203" s="94">
        <f t="shared" si="508"/>
        <v>26.611111111111313</v>
      </c>
      <c r="J1203" s="100">
        <f>'Vehicle data and specs'!$C$6*$F1203</f>
        <v>187.99999999999932</v>
      </c>
      <c r="K1203" s="8">
        <f>'Vehicle data and specs'!$C$6*9.81*'Vehicle data and specs'!$C$17</f>
        <v>82.99260000000001</v>
      </c>
      <c r="L1203" s="10">
        <f>(1/2)*'Vehicle data and specs'!$C$20*'Vehicle data and specs'!$C$11*'Vehicle data and specs'!$C$13*$D1203^2</f>
        <v>304.96805073302471</v>
      </c>
      <c r="M1203" s="101">
        <f t="shared" si="487"/>
        <v>575.96065073302407</v>
      </c>
      <c r="N1203" s="111">
        <f t="shared" si="488"/>
        <v>0</v>
      </c>
      <c r="O1203" s="120">
        <f t="shared" si="489"/>
        <v>15326.952872284479</v>
      </c>
      <c r="P1203" s="11">
        <f>SUM($O$2:$O1203)</f>
        <v>3171900.2298956299</v>
      </c>
      <c r="Q1203" s="121">
        <f t="shared" si="490"/>
        <v>3171.9002298956298</v>
      </c>
      <c r="R1203" s="133">
        <f t="shared" si="491"/>
        <v>0</v>
      </c>
      <c r="S1203" s="35">
        <f t="shared" si="509"/>
        <v>0</v>
      </c>
      <c r="T1203" s="35">
        <f t="shared" si="510"/>
        <v>0</v>
      </c>
      <c r="U1203" s="134">
        <f>SUM($R$2:$R1203)</f>
        <v>-966290.61105778965</v>
      </c>
      <c r="V1203" s="134">
        <f t="shared" si="492"/>
        <v>966290.61105778965</v>
      </c>
      <c r="W1203" s="35">
        <f t="shared" si="493"/>
        <v>-966.29061105778965</v>
      </c>
      <c r="X1203" s="135">
        <f t="shared" si="494"/>
        <v>966.29061105778965</v>
      </c>
      <c r="Y1203" s="150">
        <f t="shared" si="495"/>
        <v>2205.6096188378401</v>
      </c>
      <c r="Z1203" s="11">
        <f t="shared" si="496"/>
        <v>15326.952872284479</v>
      </c>
      <c r="AA1203" s="12">
        <f>1/2*'Vehicle data and specs'!$C$6*$D1203^2</f>
        <v>294565.97222222219</v>
      </c>
      <c r="AB1203" s="113">
        <f t="shared" si="497"/>
        <v>294.56597222222217</v>
      </c>
      <c r="AC1203" s="183">
        <f t="shared" si="511"/>
        <v>0.88108339719323048</v>
      </c>
      <c r="AD1203" s="42">
        <f t="shared" si="498"/>
        <v>-0.26841405862716378</v>
      </c>
      <c r="AE1203" s="42">
        <f t="shared" si="499"/>
        <v>0.26841405862716378</v>
      </c>
      <c r="AF1203" s="153">
        <f t="shared" si="512"/>
        <v>0.61266933856606665</v>
      </c>
      <c r="AG1203" s="156">
        <f t="shared" si="500"/>
        <v>773.03248884623179</v>
      </c>
      <c r="AH1203" s="157">
        <f t="shared" si="501"/>
        <v>0.21473124690173107</v>
      </c>
      <c r="AI1203" s="160">
        <f t="shared" si="502"/>
        <v>15.198961616565914</v>
      </c>
      <c r="AJ1203" s="13">
        <f t="shared" si="503"/>
        <v>0</v>
      </c>
      <c r="AK1203" s="13">
        <f t="shared" si="504"/>
        <v>0</v>
      </c>
      <c r="AL1203" s="161">
        <f t="shared" si="505"/>
        <v>15.198961616565914</v>
      </c>
    </row>
    <row r="1204" spans="1:38" x14ac:dyDescent="0.45">
      <c r="A1204" s="47" t="s">
        <v>3</v>
      </c>
      <c r="B1204" s="18">
        <v>1202</v>
      </c>
      <c r="C1204" s="54">
        <v>180</v>
      </c>
      <c r="D1204" s="62">
        <f t="shared" si="486"/>
        <v>26.611111111111111</v>
      </c>
      <c r="E1204" s="64">
        <v>95.8</v>
      </c>
      <c r="F1204" s="85">
        <f t="shared" si="506"/>
        <v>0.19444444444444522</v>
      </c>
      <c r="G1204" s="86">
        <f t="shared" si="507"/>
        <v>0.70000000000000284</v>
      </c>
      <c r="H1204" s="93">
        <f>SUM($D$2:$D1204)</f>
        <v>10402.944444444447</v>
      </c>
      <c r="I1204" s="94">
        <f t="shared" si="508"/>
        <v>26.777777777777374</v>
      </c>
      <c r="J1204" s="100">
        <f>'Vehicle data and specs'!$C$6*$F1204</f>
        <v>164.50000000000065</v>
      </c>
      <c r="K1204" s="8">
        <f>'Vehicle data and specs'!$C$6*9.81*'Vehicle data and specs'!$C$17</f>
        <v>82.99260000000001</v>
      </c>
      <c r="L1204" s="10">
        <f>(1/2)*'Vehicle data and specs'!$C$20*'Vehicle data and specs'!$C$11*'Vehicle data and specs'!$C$13*$D1204^2</f>
        <v>310.12598128858031</v>
      </c>
      <c r="M1204" s="101">
        <f t="shared" si="487"/>
        <v>557.61858128858103</v>
      </c>
      <c r="N1204" s="111">
        <f t="shared" si="488"/>
        <v>0</v>
      </c>
      <c r="O1204" s="120">
        <f t="shared" si="489"/>
        <v>14931.786454505111</v>
      </c>
      <c r="P1204" s="11">
        <f>SUM($O$2:$O1204)</f>
        <v>3186832.0163501352</v>
      </c>
      <c r="Q1204" s="121">
        <f t="shared" si="490"/>
        <v>3186.8320163501353</v>
      </c>
      <c r="R1204" s="133">
        <f t="shared" si="491"/>
        <v>0</v>
      </c>
      <c r="S1204" s="35">
        <f t="shared" si="509"/>
        <v>0</v>
      </c>
      <c r="T1204" s="35">
        <f t="shared" si="510"/>
        <v>0</v>
      </c>
      <c r="U1204" s="134">
        <f>SUM($R$2:$R1204)</f>
        <v>-966290.61105778965</v>
      </c>
      <c r="V1204" s="134">
        <f t="shared" si="492"/>
        <v>966290.61105778965</v>
      </c>
      <c r="W1204" s="35">
        <f t="shared" si="493"/>
        <v>-966.29061105778965</v>
      </c>
      <c r="X1204" s="135">
        <f t="shared" si="494"/>
        <v>966.29061105778965</v>
      </c>
      <c r="Y1204" s="150">
        <f t="shared" si="495"/>
        <v>2220.5414052923456</v>
      </c>
      <c r="Z1204" s="11">
        <f t="shared" si="496"/>
        <v>14931.786454505111</v>
      </c>
      <c r="AA1204" s="12">
        <f>1/2*'Vehicle data and specs'!$C$6*$D1204^2</f>
        <v>299547.97222222225</v>
      </c>
      <c r="AB1204" s="113">
        <f t="shared" si="497"/>
        <v>299.54797222222226</v>
      </c>
      <c r="AC1204" s="183">
        <f t="shared" si="511"/>
        <v>0.88523111565281531</v>
      </c>
      <c r="AD1204" s="42">
        <f t="shared" si="498"/>
        <v>-0.26841405862716378</v>
      </c>
      <c r="AE1204" s="42">
        <f t="shared" si="499"/>
        <v>0.26841405862716378</v>
      </c>
      <c r="AF1204" s="153">
        <f t="shared" si="512"/>
        <v>0.61681705702565148</v>
      </c>
      <c r="AG1204" s="156">
        <f t="shared" si="500"/>
        <v>773.03248884623179</v>
      </c>
      <c r="AH1204" s="157">
        <f t="shared" si="501"/>
        <v>0.21473124690173107</v>
      </c>
      <c r="AI1204" s="160">
        <f t="shared" si="502"/>
        <v>14.838850024290572</v>
      </c>
      <c r="AJ1204" s="13">
        <f t="shared" si="503"/>
        <v>0</v>
      </c>
      <c r="AK1204" s="13">
        <f t="shared" si="504"/>
        <v>0</v>
      </c>
      <c r="AL1204" s="161">
        <f t="shared" si="505"/>
        <v>14.838850024290572</v>
      </c>
    </row>
    <row r="1205" spans="1:38" x14ac:dyDescent="0.45">
      <c r="A1205" s="47" t="s">
        <v>3</v>
      </c>
      <c r="B1205" s="18">
        <v>1203</v>
      </c>
      <c r="C1205" s="54">
        <v>181</v>
      </c>
      <c r="D1205" s="62">
        <f t="shared" si="486"/>
        <v>26.777777777777779</v>
      </c>
      <c r="E1205" s="64">
        <v>96.4</v>
      </c>
      <c r="F1205" s="85">
        <f t="shared" si="506"/>
        <v>0.1388888888888889</v>
      </c>
      <c r="G1205" s="86">
        <f t="shared" si="507"/>
        <v>0.5</v>
      </c>
      <c r="H1205" s="93">
        <f>SUM($D$2:$D1205)</f>
        <v>10429.722222222224</v>
      </c>
      <c r="I1205" s="94">
        <f t="shared" si="508"/>
        <v>26.888888888888687</v>
      </c>
      <c r="J1205" s="100">
        <f>'Vehicle data and specs'!$C$6*$F1205</f>
        <v>117.5</v>
      </c>
      <c r="K1205" s="8">
        <f>'Vehicle data and specs'!$C$6*9.81*'Vehicle data and specs'!$C$17</f>
        <v>82.99260000000001</v>
      </c>
      <c r="L1205" s="10">
        <f>(1/2)*'Vehicle data and specs'!$C$20*'Vehicle data and specs'!$C$11*'Vehicle data and specs'!$C$13*$D1205^2</f>
        <v>314.02281404320991</v>
      </c>
      <c r="M1205" s="101">
        <f t="shared" si="487"/>
        <v>514.51541404320994</v>
      </c>
      <c r="N1205" s="111">
        <f t="shared" si="488"/>
        <v>0</v>
      </c>
      <c r="O1205" s="120">
        <f t="shared" si="489"/>
        <v>13834.74779982843</v>
      </c>
      <c r="P1205" s="11">
        <f>SUM($O$2:$O1205)</f>
        <v>3200666.7641499639</v>
      </c>
      <c r="Q1205" s="121">
        <f t="shared" si="490"/>
        <v>3200.6667641499639</v>
      </c>
      <c r="R1205" s="133">
        <f t="shared" si="491"/>
        <v>0</v>
      </c>
      <c r="S1205" s="35">
        <f t="shared" si="509"/>
        <v>0</v>
      </c>
      <c r="T1205" s="35">
        <f t="shared" si="510"/>
        <v>0</v>
      </c>
      <c r="U1205" s="134">
        <f>SUM($R$2:$R1205)</f>
        <v>-966290.61105778965</v>
      </c>
      <c r="V1205" s="134">
        <f t="shared" si="492"/>
        <v>966290.61105778965</v>
      </c>
      <c r="W1205" s="35">
        <f t="shared" si="493"/>
        <v>-966.29061105778965</v>
      </c>
      <c r="X1205" s="135">
        <f t="shared" si="494"/>
        <v>966.29061105778965</v>
      </c>
      <c r="Y1205" s="150">
        <f t="shared" si="495"/>
        <v>2234.3761530921743</v>
      </c>
      <c r="Z1205" s="11">
        <f t="shared" si="496"/>
        <v>13834.74779982843</v>
      </c>
      <c r="AA1205" s="12">
        <f>1/2*'Vehicle data and specs'!$C$6*$D1205^2</f>
        <v>303311.88888888893</v>
      </c>
      <c r="AB1205" s="113">
        <f t="shared" si="497"/>
        <v>303.31188888888892</v>
      </c>
      <c r="AC1205" s="183">
        <f t="shared" si="511"/>
        <v>0.88907410115276775</v>
      </c>
      <c r="AD1205" s="42">
        <f t="shared" si="498"/>
        <v>-0.26841405862716378</v>
      </c>
      <c r="AE1205" s="42">
        <f t="shared" si="499"/>
        <v>0.26841405862716378</v>
      </c>
      <c r="AF1205" s="153">
        <f t="shared" si="512"/>
        <v>0.62066004252560392</v>
      </c>
      <c r="AG1205" s="156">
        <f t="shared" si="500"/>
        <v>773.03248884623179</v>
      </c>
      <c r="AH1205" s="157">
        <f t="shared" si="501"/>
        <v>0.21473124690173107</v>
      </c>
      <c r="AI1205" s="160">
        <f t="shared" si="502"/>
        <v>13.777579420490399</v>
      </c>
      <c r="AJ1205" s="13">
        <f t="shared" si="503"/>
        <v>0</v>
      </c>
      <c r="AK1205" s="13">
        <f t="shared" si="504"/>
        <v>0</v>
      </c>
      <c r="AL1205" s="161">
        <f t="shared" si="505"/>
        <v>13.777579420490399</v>
      </c>
    </row>
    <row r="1206" spans="1:38" x14ac:dyDescent="0.45">
      <c r="A1206" s="47" t="s">
        <v>3</v>
      </c>
      <c r="B1206" s="18">
        <v>1204</v>
      </c>
      <c r="C1206" s="54">
        <v>182</v>
      </c>
      <c r="D1206" s="62">
        <f t="shared" si="486"/>
        <v>26.888888888888886</v>
      </c>
      <c r="E1206" s="64">
        <v>96.8</v>
      </c>
      <c r="F1206" s="85">
        <f t="shared" si="506"/>
        <v>8.3333333333332538E-2</v>
      </c>
      <c r="G1206" s="86">
        <f t="shared" si="507"/>
        <v>0.29999999999999716</v>
      </c>
      <c r="H1206" s="93">
        <f>SUM($D$2:$D1206)</f>
        <v>10456.611111111113</v>
      </c>
      <c r="I1206" s="94">
        <f t="shared" si="508"/>
        <v>26.944444444445253</v>
      </c>
      <c r="J1206" s="100">
        <f>'Vehicle data and specs'!$C$6*$F1206</f>
        <v>70.499999999999332</v>
      </c>
      <c r="K1206" s="8">
        <f>'Vehicle data and specs'!$C$6*9.81*'Vehicle data and specs'!$C$17</f>
        <v>82.99260000000001</v>
      </c>
      <c r="L1206" s="10">
        <f>(1/2)*'Vehicle data and specs'!$C$20*'Vehicle data and specs'!$C$11*'Vehicle data and specs'!$C$13*$D1206^2</f>
        <v>316.63421913580243</v>
      </c>
      <c r="M1206" s="101">
        <f t="shared" si="487"/>
        <v>470.12681913580178</v>
      </c>
      <c r="N1206" s="111">
        <f t="shared" si="488"/>
        <v>0</v>
      </c>
      <c r="O1206" s="120">
        <f t="shared" si="489"/>
        <v>12667.305960048372</v>
      </c>
      <c r="P1206" s="11">
        <f>SUM($O$2:$O1206)</f>
        <v>3213334.0701100123</v>
      </c>
      <c r="Q1206" s="121">
        <f t="shared" si="490"/>
        <v>3213.3340701100124</v>
      </c>
      <c r="R1206" s="133">
        <f t="shared" si="491"/>
        <v>0</v>
      </c>
      <c r="S1206" s="35">
        <f t="shared" si="509"/>
        <v>0</v>
      </c>
      <c r="T1206" s="35">
        <f t="shared" si="510"/>
        <v>0</v>
      </c>
      <c r="U1206" s="134">
        <f>SUM($R$2:$R1206)</f>
        <v>-966290.61105778965</v>
      </c>
      <c r="V1206" s="134">
        <f t="shared" si="492"/>
        <v>966290.61105778965</v>
      </c>
      <c r="W1206" s="35">
        <f t="shared" si="493"/>
        <v>-966.29061105778965</v>
      </c>
      <c r="X1206" s="135">
        <f t="shared" si="494"/>
        <v>966.29061105778965</v>
      </c>
      <c r="Y1206" s="150">
        <f t="shared" si="495"/>
        <v>2247.0434590522227</v>
      </c>
      <c r="Z1206" s="11">
        <f t="shared" si="496"/>
        <v>12667.305960048372</v>
      </c>
      <c r="AA1206" s="12">
        <f>1/2*'Vehicle data and specs'!$C$6*$D1206^2</f>
        <v>305834.22222222213</v>
      </c>
      <c r="AB1206" s="113">
        <f t="shared" si="497"/>
        <v>305.83422222222214</v>
      </c>
      <c r="AC1206" s="183">
        <f t="shared" si="511"/>
        <v>0.89259279725278118</v>
      </c>
      <c r="AD1206" s="42">
        <f t="shared" si="498"/>
        <v>-0.26841405862716378</v>
      </c>
      <c r="AE1206" s="42">
        <f t="shared" si="499"/>
        <v>0.26841405862716378</v>
      </c>
      <c r="AF1206" s="153">
        <f t="shared" si="512"/>
        <v>0.62417873862561746</v>
      </c>
      <c r="AG1206" s="156">
        <f t="shared" si="500"/>
        <v>773.03248884623179</v>
      </c>
      <c r="AH1206" s="157">
        <f t="shared" si="501"/>
        <v>0.21473124690173107</v>
      </c>
      <c r="AI1206" s="160">
        <f t="shared" si="502"/>
        <v>12.641187803429334</v>
      </c>
      <c r="AJ1206" s="13">
        <f t="shared" si="503"/>
        <v>0</v>
      </c>
      <c r="AK1206" s="13">
        <f t="shared" si="504"/>
        <v>0</v>
      </c>
      <c r="AL1206" s="161">
        <f t="shared" si="505"/>
        <v>12.641187803429334</v>
      </c>
    </row>
    <row r="1207" spans="1:38" x14ac:dyDescent="0.45">
      <c r="A1207" s="47" t="s">
        <v>3</v>
      </c>
      <c r="B1207" s="18">
        <v>1205</v>
      </c>
      <c r="C1207" s="54">
        <v>183</v>
      </c>
      <c r="D1207" s="62">
        <f t="shared" si="486"/>
        <v>26.944444444444443</v>
      </c>
      <c r="E1207" s="64">
        <v>97</v>
      </c>
      <c r="F1207" s="85">
        <f t="shared" si="506"/>
        <v>4.1666666666666269E-2</v>
      </c>
      <c r="G1207" s="86">
        <f t="shared" si="507"/>
        <v>0.14999999999999858</v>
      </c>
      <c r="H1207" s="93">
        <f>SUM($D$2:$D1207)</f>
        <v>10483.555555555558</v>
      </c>
      <c r="I1207" s="94">
        <f t="shared" si="508"/>
        <v>26.972222222222626</v>
      </c>
      <c r="J1207" s="100">
        <f>'Vehicle data and specs'!$C$6*$F1207</f>
        <v>35.249999999999666</v>
      </c>
      <c r="K1207" s="8">
        <f>'Vehicle data and specs'!$C$6*9.81*'Vehicle data and specs'!$C$17</f>
        <v>82.99260000000001</v>
      </c>
      <c r="L1207" s="10">
        <f>(1/2)*'Vehicle data and specs'!$C$20*'Vehicle data and specs'!$C$11*'Vehicle data and specs'!$C$13*$D1207^2</f>
        <v>317.94397665895059</v>
      </c>
      <c r="M1207" s="101">
        <f t="shared" si="487"/>
        <v>436.18657665895023</v>
      </c>
      <c r="N1207" s="111">
        <f t="shared" si="488"/>
        <v>0</v>
      </c>
      <c r="O1207" s="120">
        <f t="shared" si="489"/>
        <v>11764.92127599575</v>
      </c>
      <c r="P1207" s="11">
        <f>SUM($O$2:$O1207)</f>
        <v>3225098.991386008</v>
      </c>
      <c r="Q1207" s="121">
        <f t="shared" si="490"/>
        <v>3225.098991386008</v>
      </c>
      <c r="R1207" s="133">
        <f t="shared" si="491"/>
        <v>0</v>
      </c>
      <c r="S1207" s="35">
        <f t="shared" si="509"/>
        <v>0</v>
      </c>
      <c r="T1207" s="35">
        <f t="shared" si="510"/>
        <v>0</v>
      </c>
      <c r="U1207" s="134">
        <f>SUM($R$2:$R1207)</f>
        <v>-966290.61105778965</v>
      </c>
      <c r="V1207" s="134">
        <f t="shared" si="492"/>
        <v>966290.61105778965</v>
      </c>
      <c r="W1207" s="35">
        <f t="shared" si="493"/>
        <v>-966.29061105778965</v>
      </c>
      <c r="X1207" s="135">
        <f t="shared" si="494"/>
        <v>966.29061105778965</v>
      </c>
      <c r="Y1207" s="150">
        <f t="shared" si="495"/>
        <v>2258.8083803282184</v>
      </c>
      <c r="Z1207" s="11">
        <f t="shared" si="496"/>
        <v>11764.92127599575</v>
      </c>
      <c r="AA1207" s="12">
        <f>1/2*'Vehicle data and specs'!$C$6*$D1207^2</f>
        <v>307099.3055555555</v>
      </c>
      <c r="AB1207" s="113">
        <f t="shared" si="497"/>
        <v>307.09930555555553</v>
      </c>
      <c r="AC1207" s="183">
        <f t="shared" si="511"/>
        <v>0.8958608309405578</v>
      </c>
      <c r="AD1207" s="42">
        <f t="shared" si="498"/>
        <v>-0.26841405862716378</v>
      </c>
      <c r="AE1207" s="42">
        <f t="shared" si="499"/>
        <v>0.26841405862716378</v>
      </c>
      <c r="AF1207" s="153">
        <f t="shared" si="512"/>
        <v>0.62744677231339407</v>
      </c>
      <c r="AG1207" s="156">
        <f t="shared" si="500"/>
        <v>773.03248884623179</v>
      </c>
      <c r="AH1207" s="157">
        <f t="shared" si="501"/>
        <v>0.21473124690173107</v>
      </c>
      <c r="AI1207" s="160">
        <f t="shared" si="502"/>
        <v>11.752804982199493</v>
      </c>
      <c r="AJ1207" s="13">
        <f t="shared" si="503"/>
        <v>0</v>
      </c>
      <c r="AK1207" s="13">
        <f t="shared" si="504"/>
        <v>0</v>
      </c>
      <c r="AL1207" s="161">
        <f t="shared" si="505"/>
        <v>11.752804982199493</v>
      </c>
    </row>
    <row r="1208" spans="1:38" x14ac:dyDescent="0.45">
      <c r="A1208" s="47" t="s">
        <v>3</v>
      </c>
      <c r="B1208" s="18">
        <v>1206</v>
      </c>
      <c r="C1208" s="54">
        <v>184</v>
      </c>
      <c r="D1208" s="62">
        <f t="shared" si="486"/>
        <v>26.972222222222221</v>
      </c>
      <c r="E1208" s="64">
        <v>97.1</v>
      </c>
      <c r="F1208" s="85">
        <f t="shared" si="506"/>
        <v>2.7777777777778172E-2</v>
      </c>
      <c r="G1208" s="86">
        <f t="shared" si="507"/>
        <v>0.10000000000000142</v>
      </c>
      <c r="H1208" s="93">
        <f>SUM($D$2:$D1208)</f>
        <v>10510.527777777781</v>
      </c>
      <c r="I1208" s="94">
        <f t="shared" si="508"/>
        <v>27</v>
      </c>
      <c r="J1208" s="100">
        <f>'Vehicle data and specs'!$C$6*$F1208</f>
        <v>23.500000000000334</v>
      </c>
      <c r="K1208" s="8">
        <f>'Vehicle data and specs'!$C$6*9.81*'Vehicle data and specs'!$C$17</f>
        <v>82.99260000000001</v>
      </c>
      <c r="L1208" s="10">
        <f>(1/2)*'Vehicle data and specs'!$C$20*'Vehicle data and specs'!$C$11*'Vehicle data and specs'!$C$13*$D1208^2</f>
        <v>318.59986916473764</v>
      </c>
      <c r="M1208" s="101">
        <f t="shared" si="487"/>
        <v>425.09246916473796</v>
      </c>
      <c r="N1208" s="111">
        <f t="shared" si="488"/>
        <v>0</v>
      </c>
      <c r="O1208" s="120">
        <f t="shared" si="489"/>
        <v>11477.496667447926</v>
      </c>
      <c r="P1208" s="11">
        <f>SUM($O$2:$O1208)</f>
        <v>3236576.4880534559</v>
      </c>
      <c r="Q1208" s="121">
        <f t="shared" si="490"/>
        <v>3236.5764880534562</v>
      </c>
      <c r="R1208" s="133">
        <f t="shared" si="491"/>
        <v>0</v>
      </c>
      <c r="S1208" s="35">
        <f t="shared" si="509"/>
        <v>0</v>
      </c>
      <c r="T1208" s="35">
        <f t="shared" si="510"/>
        <v>0</v>
      </c>
      <c r="U1208" s="134">
        <f>SUM($R$2:$R1208)</f>
        <v>-966290.61105778965</v>
      </c>
      <c r="V1208" s="134">
        <f t="shared" si="492"/>
        <v>966290.61105778965</v>
      </c>
      <c r="W1208" s="35">
        <f t="shared" si="493"/>
        <v>-966.29061105778965</v>
      </c>
      <c r="X1208" s="135">
        <f t="shared" si="494"/>
        <v>966.29061105778965</v>
      </c>
      <c r="Y1208" s="150">
        <f t="shared" si="495"/>
        <v>2270.2858769956665</v>
      </c>
      <c r="Z1208" s="11">
        <f t="shared" si="496"/>
        <v>11477.496667447926</v>
      </c>
      <c r="AA1208" s="12">
        <f>1/2*'Vehicle data and specs'!$C$6*$D1208^2</f>
        <v>307732.82638888888</v>
      </c>
      <c r="AB1208" s="113">
        <f t="shared" si="497"/>
        <v>307.7328263888889</v>
      </c>
      <c r="AC1208" s="183">
        <f t="shared" si="511"/>
        <v>0.89904902445929336</v>
      </c>
      <c r="AD1208" s="42">
        <f t="shared" si="498"/>
        <v>-0.26841405862716378</v>
      </c>
      <c r="AE1208" s="42">
        <f t="shared" si="499"/>
        <v>0.26841405862716378</v>
      </c>
      <c r="AF1208" s="153">
        <f t="shared" si="512"/>
        <v>0.63063496583212952</v>
      </c>
      <c r="AG1208" s="156">
        <f t="shared" si="500"/>
        <v>773.03248884623179</v>
      </c>
      <c r="AH1208" s="157">
        <f t="shared" si="501"/>
        <v>0.21473124690173107</v>
      </c>
      <c r="AI1208" s="160">
        <f t="shared" si="502"/>
        <v>11.465688543304459</v>
      </c>
      <c r="AJ1208" s="13">
        <f t="shared" si="503"/>
        <v>0</v>
      </c>
      <c r="AK1208" s="13">
        <f t="shared" si="504"/>
        <v>0</v>
      </c>
      <c r="AL1208" s="161">
        <f t="shared" si="505"/>
        <v>11.465688543304459</v>
      </c>
    </row>
    <row r="1209" spans="1:38" x14ac:dyDescent="0.45">
      <c r="A1209" s="47" t="s">
        <v>3</v>
      </c>
      <c r="B1209" s="18">
        <v>1207</v>
      </c>
      <c r="C1209" s="54">
        <v>185</v>
      </c>
      <c r="D1209" s="62">
        <f t="shared" si="486"/>
        <v>27</v>
      </c>
      <c r="E1209" s="64">
        <v>97.2</v>
      </c>
      <c r="F1209" s="85">
        <f t="shared" si="506"/>
        <v>2.7777777777778172E-2</v>
      </c>
      <c r="G1209" s="86">
        <f t="shared" si="507"/>
        <v>0.10000000000000142</v>
      </c>
      <c r="H1209" s="93">
        <f>SUM($D$2:$D1209)</f>
        <v>10537.527777777781</v>
      </c>
      <c r="I1209" s="94">
        <f t="shared" si="508"/>
        <v>27.027777777777374</v>
      </c>
      <c r="J1209" s="100">
        <f>'Vehicle data and specs'!$C$6*$F1209</f>
        <v>23.500000000000334</v>
      </c>
      <c r="K1209" s="8">
        <f>'Vehicle data and specs'!$C$6*9.81*'Vehicle data and specs'!$C$17</f>
        <v>82.99260000000001</v>
      </c>
      <c r="L1209" s="10">
        <f>(1/2)*'Vehicle data and specs'!$C$20*'Vehicle data and specs'!$C$11*'Vehicle data and specs'!$C$13*$D1209^2</f>
        <v>319.2564375</v>
      </c>
      <c r="M1209" s="101">
        <f t="shared" si="487"/>
        <v>425.74903750000033</v>
      </c>
      <c r="N1209" s="111">
        <f t="shared" si="488"/>
        <v>0</v>
      </c>
      <c r="O1209" s="120">
        <f t="shared" si="489"/>
        <v>11507.050374652614</v>
      </c>
      <c r="P1209" s="11">
        <f>SUM($O$2:$O1209)</f>
        <v>3248083.5384281087</v>
      </c>
      <c r="Q1209" s="121">
        <f t="shared" si="490"/>
        <v>3248.0835384281086</v>
      </c>
      <c r="R1209" s="133">
        <f t="shared" si="491"/>
        <v>0</v>
      </c>
      <c r="S1209" s="35">
        <f t="shared" si="509"/>
        <v>0</v>
      </c>
      <c r="T1209" s="35">
        <f t="shared" si="510"/>
        <v>0</v>
      </c>
      <c r="U1209" s="134">
        <f>SUM($R$2:$R1209)</f>
        <v>-966290.61105778965</v>
      </c>
      <c r="V1209" s="134">
        <f t="shared" si="492"/>
        <v>966290.61105778965</v>
      </c>
      <c r="W1209" s="35">
        <f t="shared" si="493"/>
        <v>-966.29061105778965</v>
      </c>
      <c r="X1209" s="135">
        <f t="shared" si="494"/>
        <v>966.29061105778965</v>
      </c>
      <c r="Y1209" s="150">
        <f t="shared" si="495"/>
        <v>2281.7929273703189</v>
      </c>
      <c r="Z1209" s="11">
        <f t="shared" si="496"/>
        <v>11507.050374652614</v>
      </c>
      <c r="AA1209" s="12">
        <f>1/2*'Vehicle data and specs'!$C$6*$D1209^2</f>
        <v>308367</v>
      </c>
      <c r="AB1209" s="113">
        <f t="shared" si="497"/>
        <v>308.36700000000002</v>
      </c>
      <c r="AC1209" s="183">
        <f t="shared" si="511"/>
        <v>0.90224542734114122</v>
      </c>
      <c r="AD1209" s="42">
        <f t="shared" si="498"/>
        <v>-0.26841405862716378</v>
      </c>
      <c r="AE1209" s="42">
        <f t="shared" si="499"/>
        <v>0.26841405862716378</v>
      </c>
      <c r="AF1209" s="153">
        <f t="shared" si="512"/>
        <v>0.63383136871397738</v>
      </c>
      <c r="AG1209" s="156">
        <f t="shared" si="500"/>
        <v>773.03248884623179</v>
      </c>
      <c r="AH1209" s="157">
        <f t="shared" si="501"/>
        <v>0.21473124690173107</v>
      </c>
      <c r="AI1209" s="160">
        <f t="shared" si="502"/>
        <v>11.495224012500008</v>
      </c>
      <c r="AJ1209" s="13">
        <f t="shared" si="503"/>
        <v>0</v>
      </c>
      <c r="AK1209" s="13">
        <f t="shared" si="504"/>
        <v>0</v>
      </c>
      <c r="AL1209" s="161">
        <f t="shared" si="505"/>
        <v>11.495224012500008</v>
      </c>
    </row>
    <row r="1210" spans="1:38" x14ac:dyDescent="0.45">
      <c r="A1210" s="47" t="s">
        <v>3</v>
      </c>
      <c r="B1210" s="18">
        <v>1208</v>
      </c>
      <c r="C1210" s="54">
        <v>186</v>
      </c>
      <c r="D1210" s="62">
        <f t="shared" si="486"/>
        <v>27.027777777777775</v>
      </c>
      <c r="E1210" s="64">
        <v>97.3</v>
      </c>
      <c r="F1210" s="85">
        <f t="shared" si="506"/>
        <v>2.7777777777778172E-2</v>
      </c>
      <c r="G1210" s="86">
        <f t="shared" si="507"/>
        <v>0.10000000000000142</v>
      </c>
      <c r="H1210" s="93">
        <f>SUM($D$2:$D1210)</f>
        <v>10564.555555555558</v>
      </c>
      <c r="I1210" s="94">
        <f t="shared" si="508"/>
        <v>27.055555555554747</v>
      </c>
      <c r="J1210" s="100">
        <f>'Vehicle data and specs'!$C$6*$F1210</f>
        <v>23.500000000000334</v>
      </c>
      <c r="K1210" s="8">
        <f>'Vehicle data and specs'!$C$6*9.81*'Vehicle data and specs'!$C$17</f>
        <v>82.99260000000001</v>
      </c>
      <c r="L1210" s="10">
        <f>(1/2)*'Vehicle data and specs'!$C$20*'Vehicle data and specs'!$C$11*'Vehicle data and specs'!$C$13*$D1210^2</f>
        <v>319.91368166473762</v>
      </c>
      <c r="M1210" s="101">
        <f t="shared" si="487"/>
        <v>426.406281664738</v>
      </c>
      <c r="N1210" s="111">
        <f t="shared" si="488"/>
        <v>0</v>
      </c>
      <c r="O1210" s="120">
        <f t="shared" si="489"/>
        <v>11536.658842817844</v>
      </c>
      <c r="P1210" s="11">
        <f>SUM($O$2:$O1210)</f>
        <v>3259620.1972709266</v>
      </c>
      <c r="Q1210" s="121">
        <f t="shared" si="490"/>
        <v>3259.6201972709264</v>
      </c>
      <c r="R1210" s="133">
        <f t="shared" si="491"/>
        <v>0</v>
      </c>
      <c r="S1210" s="35">
        <f t="shared" si="509"/>
        <v>0</v>
      </c>
      <c r="T1210" s="35">
        <f t="shared" si="510"/>
        <v>0</v>
      </c>
      <c r="U1210" s="134">
        <f>SUM($R$2:$R1210)</f>
        <v>-966290.61105778965</v>
      </c>
      <c r="V1210" s="134">
        <f t="shared" si="492"/>
        <v>966290.61105778965</v>
      </c>
      <c r="W1210" s="35">
        <f t="shared" si="493"/>
        <v>-966.29061105778965</v>
      </c>
      <c r="X1210" s="135">
        <f t="shared" si="494"/>
        <v>966.29061105778965</v>
      </c>
      <c r="Y1210" s="150">
        <f t="shared" si="495"/>
        <v>2293.3295862131367</v>
      </c>
      <c r="Z1210" s="11">
        <f t="shared" si="496"/>
        <v>11536.658842817844</v>
      </c>
      <c r="AA1210" s="12">
        <f>1/2*'Vehicle data and specs'!$C$6*$D1210^2</f>
        <v>309001.82638888882</v>
      </c>
      <c r="AB1210" s="113">
        <f t="shared" si="497"/>
        <v>309.00182638888884</v>
      </c>
      <c r="AC1210" s="183">
        <f t="shared" si="511"/>
        <v>0.90545005479747953</v>
      </c>
      <c r="AD1210" s="42">
        <f t="shared" si="498"/>
        <v>-0.26841405862716378</v>
      </c>
      <c r="AE1210" s="42">
        <f t="shared" si="499"/>
        <v>0.26841405862716378</v>
      </c>
      <c r="AF1210" s="153">
        <f t="shared" si="512"/>
        <v>0.63703599617031581</v>
      </c>
      <c r="AG1210" s="156">
        <f t="shared" si="500"/>
        <v>773.03248884623179</v>
      </c>
      <c r="AH1210" s="157">
        <f t="shared" si="501"/>
        <v>0.21473124690173107</v>
      </c>
      <c r="AI1210" s="160">
        <f t="shared" si="502"/>
        <v>11.524814223883057</v>
      </c>
      <c r="AJ1210" s="13">
        <f t="shared" si="503"/>
        <v>0</v>
      </c>
      <c r="AK1210" s="13">
        <f t="shared" si="504"/>
        <v>0</v>
      </c>
      <c r="AL1210" s="161">
        <f t="shared" si="505"/>
        <v>11.524814223883057</v>
      </c>
    </row>
    <row r="1211" spans="1:38" x14ac:dyDescent="0.45">
      <c r="A1211" s="47" t="s">
        <v>3</v>
      </c>
      <c r="B1211" s="18">
        <v>1209</v>
      </c>
      <c r="C1211" s="54">
        <v>187</v>
      </c>
      <c r="D1211" s="62">
        <f t="shared" si="486"/>
        <v>27.055555555555557</v>
      </c>
      <c r="E1211" s="64">
        <v>97.4</v>
      </c>
      <c r="F1211" s="85">
        <f t="shared" si="506"/>
        <v>1.3888888888890073E-2</v>
      </c>
      <c r="G1211" s="86">
        <f t="shared" si="507"/>
        <v>5.0000000000004263E-2</v>
      </c>
      <c r="H1211" s="93">
        <f>SUM($D$2:$D1211)</f>
        <v>10591.611111111113</v>
      </c>
      <c r="I1211" s="94">
        <f t="shared" si="508"/>
        <v>27.055555555554747</v>
      </c>
      <c r="J1211" s="100">
        <f>'Vehicle data and specs'!$C$6*$F1211</f>
        <v>11.750000000001002</v>
      </c>
      <c r="K1211" s="8">
        <f>'Vehicle data and specs'!$C$6*9.81*'Vehicle data and specs'!$C$17</f>
        <v>82.99260000000001</v>
      </c>
      <c r="L1211" s="10">
        <f>(1/2)*'Vehicle data and specs'!$C$20*'Vehicle data and specs'!$C$11*'Vehicle data and specs'!$C$13*$D1211^2</f>
        <v>320.57160165895067</v>
      </c>
      <c r="M1211" s="101">
        <f t="shared" si="487"/>
        <v>415.31420165895167</v>
      </c>
      <c r="N1211" s="111">
        <f t="shared" si="488"/>
        <v>0</v>
      </c>
      <c r="O1211" s="120">
        <f t="shared" si="489"/>
        <v>11236.556455994634</v>
      </c>
      <c r="P1211" s="11">
        <f>SUM($O$2:$O1211)</f>
        <v>3270856.753726921</v>
      </c>
      <c r="Q1211" s="121">
        <f t="shared" si="490"/>
        <v>3270.8567537269209</v>
      </c>
      <c r="R1211" s="133">
        <f t="shared" si="491"/>
        <v>0</v>
      </c>
      <c r="S1211" s="35">
        <f t="shared" si="509"/>
        <v>0</v>
      </c>
      <c r="T1211" s="35">
        <f t="shared" si="510"/>
        <v>0</v>
      </c>
      <c r="U1211" s="134">
        <f>SUM($R$2:$R1211)</f>
        <v>-966290.61105778965</v>
      </c>
      <c r="V1211" s="134">
        <f t="shared" si="492"/>
        <v>966290.61105778965</v>
      </c>
      <c r="W1211" s="35">
        <f t="shared" si="493"/>
        <v>-966.29061105778965</v>
      </c>
      <c r="X1211" s="135">
        <f t="shared" si="494"/>
        <v>966.29061105778965</v>
      </c>
      <c r="Y1211" s="150">
        <f t="shared" si="495"/>
        <v>2304.5661426691313</v>
      </c>
      <c r="Z1211" s="11">
        <f t="shared" si="496"/>
        <v>11236.556455994634</v>
      </c>
      <c r="AA1211" s="12">
        <f>1/2*'Vehicle data and specs'!$C$6*$D1211^2</f>
        <v>309637.30555555556</v>
      </c>
      <c r="AB1211" s="113">
        <f t="shared" si="497"/>
        <v>309.63730555555554</v>
      </c>
      <c r="AC1211" s="183">
        <f t="shared" si="511"/>
        <v>0.90857132047970024</v>
      </c>
      <c r="AD1211" s="42">
        <f t="shared" si="498"/>
        <v>-0.26841405862716378</v>
      </c>
      <c r="AE1211" s="42">
        <f t="shared" si="499"/>
        <v>0.26841405862716378</v>
      </c>
      <c r="AF1211" s="153">
        <f t="shared" si="512"/>
        <v>0.64015726185253641</v>
      </c>
      <c r="AG1211" s="156">
        <f t="shared" si="500"/>
        <v>773.03248884623179</v>
      </c>
      <c r="AH1211" s="157">
        <f t="shared" si="501"/>
        <v>0.21473124690173107</v>
      </c>
      <c r="AI1211" s="160">
        <f t="shared" si="502"/>
        <v>11.23655645599497</v>
      </c>
      <c r="AJ1211" s="13">
        <f t="shared" si="503"/>
        <v>0</v>
      </c>
      <c r="AK1211" s="13">
        <f t="shared" si="504"/>
        <v>0</v>
      </c>
      <c r="AL1211" s="161">
        <f t="shared" si="505"/>
        <v>11.23655645599497</v>
      </c>
    </row>
    <row r="1212" spans="1:38" x14ac:dyDescent="0.45">
      <c r="A1212" s="47" t="s">
        <v>3</v>
      </c>
      <c r="B1212" s="18">
        <v>1210</v>
      </c>
      <c r="C1212" s="54">
        <v>188</v>
      </c>
      <c r="D1212" s="62">
        <f t="shared" si="486"/>
        <v>27.055555555555557</v>
      </c>
      <c r="E1212" s="64">
        <v>97.4</v>
      </c>
      <c r="F1212" s="85">
        <f t="shared" si="506"/>
        <v>0</v>
      </c>
      <c r="G1212" s="86">
        <f t="shared" si="507"/>
        <v>0</v>
      </c>
      <c r="H1212" s="93">
        <f>SUM($D$2:$D1212)</f>
        <v>10618.666666666668</v>
      </c>
      <c r="I1212" s="94">
        <f t="shared" si="508"/>
        <v>27.055555555554747</v>
      </c>
      <c r="J1212" s="100">
        <f>'Vehicle data and specs'!$C$6*$F1212</f>
        <v>0</v>
      </c>
      <c r="K1212" s="8">
        <f>'Vehicle data and specs'!$C$6*9.81*'Vehicle data and specs'!$C$17</f>
        <v>82.99260000000001</v>
      </c>
      <c r="L1212" s="10">
        <f>(1/2)*'Vehicle data and specs'!$C$20*'Vehicle data and specs'!$C$11*'Vehicle data and specs'!$C$13*$D1212^2</f>
        <v>320.57160165895067</v>
      </c>
      <c r="M1212" s="101">
        <f t="shared" si="487"/>
        <v>403.56420165895065</v>
      </c>
      <c r="N1212" s="111">
        <f t="shared" si="488"/>
        <v>0</v>
      </c>
      <c r="O1212" s="120">
        <f t="shared" si="489"/>
        <v>0</v>
      </c>
      <c r="P1212" s="11">
        <f>SUM($O$2:$O1212)</f>
        <v>3270856.753726921</v>
      </c>
      <c r="Q1212" s="121">
        <f t="shared" si="490"/>
        <v>3270.8567537269209</v>
      </c>
      <c r="R1212" s="133">
        <f t="shared" si="491"/>
        <v>0</v>
      </c>
      <c r="S1212" s="35">
        <f t="shared" si="509"/>
        <v>0</v>
      </c>
      <c r="T1212" s="35">
        <f t="shared" si="510"/>
        <v>0</v>
      </c>
      <c r="U1212" s="134">
        <f>SUM($R$2:$R1212)</f>
        <v>-966290.61105778965</v>
      </c>
      <c r="V1212" s="134">
        <f t="shared" si="492"/>
        <v>966290.61105778965</v>
      </c>
      <c r="W1212" s="35">
        <f t="shared" si="493"/>
        <v>-966.29061105778965</v>
      </c>
      <c r="X1212" s="135">
        <f t="shared" si="494"/>
        <v>966.29061105778965</v>
      </c>
      <c r="Y1212" s="150">
        <f t="shared" si="495"/>
        <v>2304.5661426691313</v>
      </c>
      <c r="Z1212" s="11">
        <f t="shared" si="496"/>
        <v>0</v>
      </c>
      <c r="AA1212" s="12">
        <f>1/2*'Vehicle data and specs'!$C$6*$D1212^2</f>
        <v>309637.30555555556</v>
      </c>
      <c r="AB1212" s="113">
        <f t="shared" si="497"/>
        <v>309.63730555555554</v>
      </c>
      <c r="AC1212" s="183">
        <f t="shared" si="511"/>
        <v>0.90857132047970024</v>
      </c>
      <c r="AD1212" s="42">
        <f t="shared" si="498"/>
        <v>-0.26841405862716378</v>
      </c>
      <c r="AE1212" s="42">
        <f t="shared" si="499"/>
        <v>0.26841405862716378</v>
      </c>
      <c r="AF1212" s="153">
        <f t="shared" si="512"/>
        <v>0.64015726185253641</v>
      </c>
      <c r="AG1212" s="156">
        <f t="shared" si="500"/>
        <v>773.03248884623179</v>
      </c>
      <c r="AH1212" s="157">
        <f t="shared" si="501"/>
        <v>0.21473124690173107</v>
      </c>
      <c r="AI1212" s="160">
        <f t="shared" si="502"/>
        <v>10.918653678217167</v>
      </c>
      <c r="AJ1212" s="13">
        <f t="shared" si="503"/>
        <v>0</v>
      </c>
      <c r="AK1212" s="13">
        <f t="shared" si="504"/>
        <v>0</v>
      </c>
      <c r="AL1212" s="161">
        <f t="shared" si="505"/>
        <v>10.918653678217167</v>
      </c>
    </row>
    <row r="1213" spans="1:38" x14ac:dyDescent="0.45">
      <c r="A1213" s="47" t="s">
        <v>3</v>
      </c>
      <c r="B1213" s="18">
        <v>1211</v>
      </c>
      <c r="C1213" s="54">
        <v>189</v>
      </c>
      <c r="D1213" s="62">
        <f t="shared" si="486"/>
        <v>27.055555555555557</v>
      </c>
      <c r="E1213" s="64">
        <v>97.4</v>
      </c>
      <c r="F1213" s="85">
        <f t="shared" si="506"/>
        <v>0</v>
      </c>
      <c r="G1213" s="86">
        <f t="shared" si="507"/>
        <v>0</v>
      </c>
      <c r="H1213" s="93">
        <f>SUM($D$2:$D1213)</f>
        <v>10645.722222222223</v>
      </c>
      <c r="I1213" s="94">
        <f t="shared" si="508"/>
        <v>27.055555555554747</v>
      </c>
      <c r="J1213" s="100">
        <f>'Vehicle data and specs'!$C$6*$F1213</f>
        <v>0</v>
      </c>
      <c r="K1213" s="8">
        <f>'Vehicle data and specs'!$C$6*9.81*'Vehicle data and specs'!$C$17</f>
        <v>82.99260000000001</v>
      </c>
      <c r="L1213" s="10">
        <f>(1/2)*'Vehicle data and specs'!$C$20*'Vehicle data and specs'!$C$11*'Vehicle data and specs'!$C$13*$D1213^2</f>
        <v>320.57160165895067</v>
      </c>
      <c r="M1213" s="101">
        <f t="shared" si="487"/>
        <v>403.56420165895065</v>
      </c>
      <c r="N1213" s="111">
        <f t="shared" si="488"/>
        <v>0</v>
      </c>
      <c r="O1213" s="120">
        <f t="shared" si="489"/>
        <v>0</v>
      </c>
      <c r="P1213" s="11">
        <f>SUM($O$2:$O1213)</f>
        <v>3270856.753726921</v>
      </c>
      <c r="Q1213" s="121">
        <f t="shared" si="490"/>
        <v>3270.8567537269209</v>
      </c>
      <c r="R1213" s="133">
        <f t="shared" si="491"/>
        <v>0</v>
      </c>
      <c r="S1213" s="35">
        <f t="shared" si="509"/>
        <v>0</v>
      </c>
      <c r="T1213" s="35">
        <f t="shared" si="510"/>
        <v>0</v>
      </c>
      <c r="U1213" s="134">
        <f>SUM($R$2:$R1213)</f>
        <v>-966290.61105778965</v>
      </c>
      <c r="V1213" s="134">
        <f t="shared" si="492"/>
        <v>966290.61105778965</v>
      </c>
      <c r="W1213" s="35">
        <f t="shared" si="493"/>
        <v>-966.29061105778965</v>
      </c>
      <c r="X1213" s="135">
        <f t="shared" si="494"/>
        <v>966.29061105778965</v>
      </c>
      <c r="Y1213" s="150">
        <f t="shared" si="495"/>
        <v>2304.5661426691313</v>
      </c>
      <c r="Z1213" s="11">
        <f t="shared" si="496"/>
        <v>0</v>
      </c>
      <c r="AA1213" s="12">
        <f>1/2*'Vehicle data and specs'!$C$6*$D1213^2</f>
        <v>309637.30555555556</v>
      </c>
      <c r="AB1213" s="113">
        <f t="shared" si="497"/>
        <v>309.63730555555554</v>
      </c>
      <c r="AC1213" s="183">
        <f t="shared" si="511"/>
        <v>0.90857132047970024</v>
      </c>
      <c r="AD1213" s="42">
        <f t="shared" si="498"/>
        <v>-0.26841405862716378</v>
      </c>
      <c r="AE1213" s="42">
        <f t="shared" si="499"/>
        <v>0.26841405862716378</v>
      </c>
      <c r="AF1213" s="153">
        <f t="shared" si="512"/>
        <v>0.64015726185253641</v>
      </c>
      <c r="AG1213" s="156">
        <f t="shared" si="500"/>
        <v>773.03248884623179</v>
      </c>
      <c r="AH1213" s="157">
        <f t="shared" si="501"/>
        <v>0.21473124690173107</v>
      </c>
      <c r="AI1213" s="160">
        <f t="shared" si="502"/>
        <v>10.918653678217167</v>
      </c>
      <c r="AJ1213" s="13">
        <f t="shared" si="503"/>
        <v>0</v>
      </c>
      <c r="AK1213" s="13">
        <f t="shared" si="504"/>
        <v>0</v>
      </c>
      <c r="AL1213" s="161">
        <f t="shared" si="505"/>
        <v>10.918653678217167</v>
      </c>
    </row>
    <row r="1214" spans="1:38" x14ac:dyDescent="0.45">
      <c r="A1214" s="47" t="s">
        <v>3</v>
      </c>
      <c r="B1214" s="18">
        <v>1212</v>
      </c>
      <c r="C1214" s="54">
        <v>190</v>
      </c>
      <c r="D1214" s="62">
        <f t="shared" si="486"/>
        <v>27.055555555555557</v>
      </c>
      <c r="E1214" s="64">
        <v>97.4</v>
      </c>
      <c r="F1214" s="85">
        <f t="shared" si="506"/>
        <v>-1.3888888888890073E-2</v>
      </c>
      <c r="G1214" s="86">
        <f t="shared" si="507"/>
        <v>-5.0000000000004263E-2</v>
      </c>
      <c r="H1214" s="93">
        <f>SUM($D$2:$D1214)</f>
        <v>10672.777777777777</v>
      </c>
      <c r="I1214" s="94">
        <f t="shared" si="508"/>
        <v>27.027777777777374</v>
      </c>
      <c r="J1214" s="100">
        <f>'Vehicle data and specs'!$C$6*$F1214</f>
        <v>-11.750000000001002</v>
      </c>
      <c r="K1214" s="8">
        <f>'Vehicle data and specs'!$C$6*9.81*'Vehicle data and specs'!$C$17</f>
        <v>82.99260000000001</v>
      </c>
      <c r="L1214" s="10">
        <f>(1/2)*'Vehicle data and specs'!$C$20*'Vehicle data and specs'!$C$11*'Vehicle data and specs'!$C$13*$D1214^2</f>
        <v>320.57160165895067</v>
      </c>
      <c r="M1214" s="101">
        <f t="shared" si="487"/>
        <v>391.81420165894968</v>
      </c>
      <c r="N1214" s="111">
        <f t="shared" si="488"/>
        <v>0</v>
      </c>
      <c r="O1214" s="120">
        <f t="shared" si="489"/>
        <v>0</v>
      </c>
      <c r="P1214" s="11">
        <f>SUM($O$2:$O1214)</f>
        <v>3270856.753726921</v>
      </c>
      <c r="Q1214" s="121">
        <f t="shared" si="490"/>
        <v>3270.8567537269209</v>
      </c>
      <c r="R1214" s="133">
        <f t="shared" si="491"/>
        <v>0</v>
      </c>
      <c r="S1214" s="35">
        <f t="shared" si="509"/>
        <v>0</v>
      </c>
      <c r="T1214" s="35">
        <f t="shared" si="510"/>
        <v>0</v>
      </c>
      <c r="U1214" s="134">
        <f>SUM($R$2:$R1214)</f>
        <v>-966290.61105778965</v>
      </c>
      <c r="V1214" s="134">
        <f t="shared" si="492"/>
        <v>966290.61105778965</v>
      </c>
      <c r="W1214" s="35">
        <f t="shared" si="493"/>
        <v>-966.29061105778965</v>
      </c>
      <c r="X1214" s="135">
        <f t="shared" si="494"/>
        <v>966.29061105778965</v>
      </c>
      <c r="Y1214" s="150">
        <f t="shared" si="495"/>
        <v>2304.5661426691313</v>
      </c>
      <c r="Z1214" s="11">
        <f t="shared" si="496"/>
        <v>0</v>
      </c>
      <c r="AA1214" s="12">
        <f>1/2*'Vehicle data and specs'!$C$6*$D1214^2</f>
        <v>309637.30555555556</v>
      </c>
      <c r="AB1214" s="113">
        <f t="shared" si="497"/>
        <v>309.63730555555554</v>
      </c>
      <c r="AC1214" s="183">
        <f t="shared" si="511"/>
        <v>0.90857132047970024</v>
      </c>
      <c r="AD1214" s="42">
        <f t="shared" si="498"/>
        <v>-0.26841405862716378</v>
      </c>
      <c r="AE1214" s="42">
        <f t="shared" si="499"/>
        <v>0.26841405862716378</v>
      </c>
      <c r="AF1214" s="153">
        <f t="shared" si="512"/>
        <v>0.64015726185253641</v>
      </c>
      <c r="AG1214" s="156">
        <f t="shared" si="500"/>
        <v>773.03248884623179</v>
      </c>
      <c r="AH1214" s="157">
        <f t="shared" si="501"/>
        <v>0.21473124690173107</v>
      </c>
      <c r="AI1214" s="160">
        <f t="shared" si="502"/>
        <v>10.600750900439362</v>
      </c>
      <c r="AJ1214" s="13">
        <f t="shared" si="503"/>
        <v>0</v>
      </c>
      <c r="AK1214" s="13">
        <f t="shared" si="504"/>
        <v>0</v>
      </c>
      <c r="AL1214" s="161">
        <f t="shared" si="505"/>
        <v>10.600750900439362</v>
      </c>
    </row>
    <row r="1215" spans="1:38" x14ac:dyDescent="0.45">
      <c r="A1215" s="47" t="s">
        <v>3</v>
      </c>
      <c r="B1215" s="18">
        <v>1213</v>
      </c>
      <c r="C1215" s="54">
        <v>191</v>
      </c>
      <c r="D1215" s="62">
        <f t="shared" si="486"/>
        <v>27.027777777777775</v>
      </c>
      <c r="E1215" s="64">
        <v>97.3</v>
      </c>
      <c r="F1215" s="85">
        <f t="shared" si="506"/>
        <v>-1.3888888888890073E-2</v>
      </c>
      <c r="G1215" s="86">
        <f t="shared" si="507"/>
        <v>-5.0000000000004263E-2</v>
      </c>
      <c r="H1215" s="93">
        <f>SUM($D$2:$D1215)</f>
        <v>10699.805555555555</v>
      </c>
      <c r="I1215" s="94">
        <f t="shared" si="508"/>
        <v>27.027777777777374</v>
      </c>
      <c r="J1215" s="100">
        <f>'Vehicle data and specs'!$C$6*$F1215</f>
        <v>-11.750000000001002</v>
      </c>
      <c r="K1215" s="8">
        <f>'Vehicle data and specs'!$C$6*9.81*'Vehicle data and specs'!$C$17</f>
        <v>82.99260000000001</v>
      </c>
      <c r="L1215" s="10">
        <f>(1/2)*'Vehicle data and specs'!$C$20*'Vehicle data and specs'!$C$11*'Vehicle data and specs'!$C$13*$D1215^2</f>
        <v>319.91368166473762</v>
      </c>
      <c r="M1215" s="101">
        <f t="shared" si="487"/>
        <v>391.15628166473664</v>
      </c>
      <c r="N1215" s="111">
        <f t="shared" si="488"/>
        <v>0</v>
      </c>
      <c r="O1215" s="120">
        <f t="shared" si="489"/>
        <v>0</v>
      </c>
      <c r="P1215" s="11">
        <f>SUM($O$2:$O1215)</f>
        <v>3270856.753726921</v>
      </c>
      <c r="Q1215" s="121">
        <f t="shared" si="490"/>
        <v>3270.8567537269209</v>
      </c>
      <c r="R1215" s="133">
        <f t="shared" si="491"/>
        <v>0</v>
      </c>
      <c r="S1215" s="35">
        <f t="shared" si="509"/>
        <v>0</v>
      </c>
      <c r="T1215" s="35">
        <f t="shared" si="510"/>
        <v>0</v>
      </c>
      <c r="U1215" s="134">
        <f>SUM($R$2:$R1215)</f>
        <v>-966290.61105778965</v>
      </c>
      <c r="V1215" s="134">
        <f t="shared" si="492"/>
        <v>966290.61105778965</v>
      </c>
      <c r="W1215" s="35">
        <f t="shared" si="493"/>
        <v>-966.29061105778965</v>
      </c>
      <c r="X1215" s="135">
        <f t="shared" si="494"/>
        <v>966.29061105778965</v>
      </c>
      <c r="Y1215" s="150">
        <f t="shared" si="495"/>
        <v>2304.5661426691313</v>
      </c>
      <c r="Z1215" s="11">
        <f t="shared" si="496"/>
        <v>0</v>
      </c>
      <c r="AA1215" s="12">
        <f>1/2*'Vehicle data and specs'!$C$6*$D1215^2</f>
        <v>309001.82638888882</v>
      </c>
      <c r="AB1215" s="113">
        <f t="shared" si="497"/>
        <v>309.00182638888884</v>
      </c>
      <c r="AC1215" s="183">
        <f t="shared" si="511"/>
        <v>0.90857132047970024</v>
      </c>
      <c r="AD1215" s="42">
        <f t="shared" si="498"/>
        <v>-0.26841405862716378</v>
      </c>
      <c r="AE1215" s="42">
        <f t="shared" si="499"/>
        <v>0.26841405862716378</v>
      </c>
      <c r="AF1215" s="153">
        <f t="shared" si="512"/>
        <v>0.64015726185253641</v>
      </c>
      <c r="AG1215" s="156">
        <f t="shared" si="500"/>
        <v>773.03248884623179</v>
      </c>
      <c r="AH1215" s="157">
        <f t="shared" si="501"/>
        <v>0.21473124690173107</v>
      </c>
      <c r="AI1215" s="160">
        <f t="shared" si="502"/>
        <v>10.572085057216352</v>
      </c>
      <c r="AJ1215" s="13">
        <f t="shared" si="503"/>
        <v>0</v>
      </c>
      <c r="AK1215" s="13">
        <f t="shared" si="504"/>
        <v>0</v>
      </c>
      <c r="AL1215" s="161">
        <f t="shared" si="505"/>
        <v>10.572085057216352</v>
      </c>
    </row>
    <row r="1216" spans="1:38" x14ac:dyDescent="0.45">
      <c r="A1216" s="47" t="s">
        <v>3</v>
      </c>
      <c r="B1216" s="18">
        <v>1214</v>
      </c>
      <c r="C1216" s="54">
        <v>192</v>
      </c>
      <c r="D1216" s="62">
        <f t="shared" si="486"/>
        <v>27.027777777777775</v>
      </c>
      <c r="E1216" s="64">
        <v>97.3</v>
      </c>
      <c r="F1216" s="85">
        <f t="shared" si="506"/>
        <v>0</v>
      </c>
      <c r="G1216" s="86">
        <f t="shared" si="507"/>
        <v>0</v>
      </c>
      <c r="H1216" s="93">
        <f>SUM($D$2:$D1216)</f>
        <v>10726.833333333332</v>
      </c>
      <c r="I1216" s="94">
        <f t="shared" si="508"/>
        <v>27.027777777777374</v>
      </c>
      <c r="J1216" s="100">
        <f>'Vehicle data and specs'!$C$6*$F1216</f>
        <v>0</v>
      </c>
      <c r="K1216" s="8">
        <f>'Vehicle data and specs'!$C$6*9.81*'Vehicle data and specs'!$C$17</f>
        <v>82.99260000000001</v>
      </c>
      <c r="L1216" s="10">
        <f>(1/2)*'Vehicle data and specs'!$C$20*'Vehicle data and specs'!$C$11*'Vehicle data and specs'!$C$13*$D1216^2</f>
        <v>319.91368166473762</v>
      </c>
      <c r="M1216" s="101">
        <f t="shared" si="487"/>
        <v>402.90628166473766</v>
      </c>
      <c r="N1216" s="111">
        <f t="shared" si="488"/>
        <v>0</v>
      </c>
      <c r="O1216" s="120">
        <f t="shared" si="489"/>
        <v>0</v>
      </c>
      <c r="P1216" s="11">
        <f>SUM($O$2:$O1216)</f>
        <v>3270856.753726921</v>
      </c>
      <c r="Q1216" s="121">
        <f t="shared" si="490"/>
        <v>3270.8567537269209</v>
      </c>
      <c r="R1216" s="133">
        <f t="shared" si="491"/>
        <v>0</v>
      </c>
      <c r="S1216" s="35">
        <f t="shared" si="509"/>
        <v>0</v>
      </c>
      <c r="T1216" s="35">
        <f t="shared" si="510"/>
        <v>0</v>
      </c>
      <c r="U1216" s="134">
        <f>SUM($R$2:$R1216)</f>
        <v>-966290.61105778965</v>
      </c>
      <c r="V1216" s="134">
        <f t="shared" si="492"/>
        <v>966290.61105778965</v>
      </c>
      <c r="W1216" s="35">
        <f t="shared" si="493"/>
        <v>-966.29061105778965</v>
      </c>
      <c r="X1216" s="135">
        <f t="shared" si="494"/>
        <v>966.29061105778965</v>
      </c>
      <c r="Y1216" s="150">
        <f t="shared" si="495"/>
        <v>2304.5661426691313</v>
      </c>
      <c r="Z1216" s="11">
        <f t="shared" si="496"/>
        <v>0</v>
      </c>
      <c r="AA1216" s="12">
        <f>1/2*'Vehicle data and specs'!$C$6*$D1216^2</f>
        <v>309001.82638888882</v>
      </c>
      <c r="AB1216" s="113">
        <f t="shared" si="497"/>
        <v>309.00182638888884</v>
      </c>
      <c r="AC1216" s="183">
        <f t="shared" si="511"/>
        <v>0.90857132047970024</v>
      </c>
      <c r="AD1216" s="42">
        <f t="shared" si="498"/>
        <v>-0.26841405862716378</v>
      </c>
      <c r="AE1216" s="42">
        <f t="shared" si="499"/>
        <v>0.26841405862716378</v>
      </c>
      <c r="AF1216" s="153">
        <f t="shared" si="512"/>
        <v>0.64015726185253641</v>
      </c>
      <c r="AG1216" s="156">
        <f t="shared" si="500"/>
        <v>773.03248884623179</v>
      </c>
      <c r="AH1216" s="157">
        <f t="shared" si="501"/>
        <v>0.21473124690173107</v>
      </c>
      <c r="AI1216" s="160">
        <f t="shared" si="502"/>
        <v>10.88966144610527</v>
      </c>
      <c r="AJ1216" s="13">
        <f t="shared" si="503"/>
        <v>0</v>
      </c>
      <c r="AK1216" s="13">
        <f t="shared" si="504"/>
        <v>0</v>
      </c>
      <c r="AL1216" s="161">
        <f t="shared" si="505"/>
        <v>10.88966144610527</v>
      </c>
    </row>
    <row r="1217" spans="1:38" x14ac:dyDescent="0.45">
      <c r="A1217" s="47" t="s">
        <v>3</v>
      </c>
      <c r="B1217" s="18">
        <v>1215</v>
      </c>
      <c r="C1217" s="54">
        <v>193</v>
      </c>
      <c r="D1217" s="62">
        <f t="shared" si="486"/>
        <v>27.027777777777775</v>
      </c>
      <c r="E1217" s="64">
        <v>97.3</v>
      </c>
      <c r="F1217" s="85">
        <f t="shared" si="506"/>
        <v>0</v>
      </c>
      <c r="G1217" s="86">
        <f t="shared" si="507"/>
        <v>0</v>
      </c>
      <c r="H1217" s="93">
        <f>SUM($D$2:$D1217)</f>
        <v>10753.861111111109</v>
      </c>
      <c r="I1217" s="94">
        <f t="shared" si="508"/>
        <v>27.027777777777374</v>
      </c>
      <c r="J1217" s="100">
        <f>'Vehicle data and specs'!$C$6*$F1217</f>
        <v>0</v>
      </c>
      <c r="K1217" s="8">
        <f>'Vehicle data and specs'!$C$6*9.81*'Vehicle data and specs'!$C$17</f>
        <v>82.99260000000001</v>
      </c>
      <c r="L1217" s="10">
        <f>(1/2)*'Vehicle data and specs'!$C$20*'Vehicle data and specs'!$C$11*'Vehicle data and specs'!$C$13*$D1217^2</f>
        <v>319.91368166473762</v>
      </c>
      <c r="M1217" s="101">
        <f t="shared" si="487"/>
        <v>402.90628166473766</v>
      </c>
      <c r="N1217" s="111">
        <f t="shared" si="488"/>
        <v>0</v>
      </c>
      <c r="O1217" s="120">
        <f t="shared" si="489"/>
        <v>0</v>
      </c>
      <c r="P1217" s="11">
        <f>SUM($O$2:$O1217)</f>
        <v>3270856.753726921</v>
      </c>
      <c r="Q1217" s="121">
        <f t="shared" si="490"/>
        <v>3270.8567537269209</v>
      </c>
      <c r="R1217" s="133">
        <f t="shared" si="491"/>
        <v>0</v>
      </c>
      <c r="S1217" s="35">
        <f t="shared" si="509"/>
        <v>0</v>
      </c>
      <c r="T1217" s="35">
        <f t="shared" si="510"/>
        <v>0</v>
      </c>
      <c r="U1217" s="134">
        <f>SUM($R$2:$R1217)</f>
        <v>-966290.61105778965</v>
      </c>
      <c r="V1217" s="134">
        <f t="shared" si="492"/>
        <v>966290.61105778965</v>
      </c>
      <c r="W1217" s="35">
        <f t="shared" si="493"/>
        <v>-966.29061105778965</v>
      </c>
      <c r="X1217" s="135">
        <f t="shared" si="494"/>
        <v>966.29061105778965</v>
      </c>
      <c r="Y1217" s="150">
        <f t="shared" si="495"/>
        <v>2304.5661426691313</v>
      </c>
      <c r="Z1217" s="11">
        <f t="shared" si="496"/>
        <v>0</v>
      </c>
      <c r="AA1217" s="12">
        <f>1/2*'Vehicle data and specs'!$C$6*$D1217^2</f>
        <v>309001.82638888882</v>
      </c>
      <c r="AB1217" s="113">
        <f t="shared" si="497"/>
        <v>309.00182638888884</v>
      </c>
      <c r="AC1217" s="183">
        <f t="shared" si="511"/>
        <v>0.90857132047970024</v>
      </c>
      <c r="AD1217" s="42">
        <f t="shared" si="498"/>
        <v>-0.26841405862716378</v>
      </c>
      <c r="AE1217" s="42">
        <f t="shared" si="499"/>
        <v>0.26841405862716378</v>
      </c>
      <c r="AF1217" s="153">
        <f t="shared" si="512"/>
        <v>0.64015726185253641</v>
      </c>
      <c r="AG1217" s="156">
        <f t="shared" si="500"/>
        <v>773.03248884623179</v>
      </c>
      <c r="AH1217" s="157">
        <f t="shared" si="501"/>
        <v>0.21473124690173107</v>
      </c>
      <c r="AI1217" s="160">
        <f t="shared" si="502"/>
        <v>10.88966144610527</v>
      </c>
      <c r="AJ1217" s="13">
        <f t="shared" si="503"/>
        <v>0</v>
      </c>
      <c r="AK1217" s="13">
        <f t="shared" si="504"/>
        <v>0</v>
      </c>
      <c r="AL1217" s="161">
        <f t="shared" si="505"/>
        <v>10.88966144610527</v>
      </c>
    </row>
    <row r="1218" spans="1:38" x14ac:dyDescent="0.45">
      <c r="A1218" s="47" t="s">
        <v>3</v>
      </c>
      <c r="B1218" s="18">
        <v>1216</v>
      </c>
      <c r="C1218" s="54">
        <v>194</v>
      </c>
      <c r="D1218" s="62">
        <f t="shared" ref="D1218:D1281" si="513">$E1218/3.6</f>
        <v>27.027777777777775</v>
      </c>
      <c r="E1218" s="64">
        <v>97.3</v>
      </c>
      <c r="F1218" s="85">
        <f t="shared" si="506"/>
        <v>-1.3888888888888099E-2</v>
      </c>
      <c r="G1218" s="86">
        <f t="shared" si="507"/>
        <v>-4.9999999999997158E-2</v>
      </c>
      <c r="H1218" s="93">
        <f>SUM($D$2:$D1218)</f>
        <v>10780.888888888887</v>
      </c>
      <c r="I1218" s="94">
        <f t="shared" si="508"/>
        <v>27</v>
      </c>
      <c r="J1218" s="100">
        <f>'Vehicle data and specs'!$C$6*$F1218</f>
        <v>-11.749999999999332</v>
      </c>
      <c r="K1218" s="8">
        <f>'Vehicle data and specs'!$C$6*9.81*'Vehicle data and specs'!$C$17</f>
        <v>82.99260000000001</v>
      </c>
      <c r="L1218" s="10">
        <f>(1/2)*'Vehicle data and specs'!$C$20*'Vehicle data and specs'!$C$11*'Vehicle data and specs'!$C$13*$D1218^2</f>
        <v>319.91368166473762</v>
      </c>
      <c r="M1218" s="101">
        <f t="shared" ref="M1218:M1281" si="514">SUM($J1218:$L1218)</f>
        <v>391.15628166473829</v>
      </c>
      <c r="N1218" s="111">
        <f t="shared" ref="N1218:N1281" si="515">IF($M1218&gt;0.0001, 0, 1)</f>
        <v>0</v>
      </c>
      <c r="O1218" s="120">
        <f t="shared" ref="O1218:O1281" si="516">IF($F1218&lt;0.000001,0,$M1218*$I1218)</f>
        <v>0</v>
      </c>
      <c r="P1218" s="11">
        <f>SUM($O$2:$O1218)</f>
        <v>3270856.753726921</v>
      </c>
      <c r="Q1218" s="121">
        <f t="shared" ref="Q1218:Q1281" si="517">$P1218/1000</f>
        <v>3270.8567537269209</v>
      </c>
      <c r="R1218" s="133">
        <f t="shared" ref="R1218:R1281" si="518">IF($M1218&gt;0,0,$M1218*$I1218)</f>
        <v>0</v>
      </c>
      <c r="S1218" s="35">
        <f t="shared" si="509"/>
        <v>0</v>
      </c>
      <c r="T1218" s="35">
        <f t="shared" si="510"/>
        <v>0</v>
      </c>
      <c r="U1218" s="134">
        <f>SUM($R$2:$R1218)</f>
        <v>-966290.61105778965</v>
      </c>
      <c r="V1218" s="134">
        <f t="shared" ref="V1218:V1281" si="519">$U1218*-1</f>
        <v>966290.61105778965</v>
      </c>
      <c r="W1218" s="35">
        <f t="shared" ref="W1218:W1281" si="520">$U1218/1000</f>
        <v>-966.29061105778965</v>
      </c>
      <c r="X1218" s="135">
        <f t="shared" ref="X1218:X1281" si="521">$W1218*-1</f>
        <v>966.29061105778965</v>
      </c>
      <c r="Y1218" s="150">
        <f t="shared" ref="Y1218:Y1281" si="522">Q1218-X1218</f>
        <v>2304.5661426691313</v>
      </c>
      <c r="Z1218" s="11">
        <f t="shared" ref="Z1218:Z1281" si="523">$O1218+$R1218</f>
        <v>0</v>
      </c>
      <c r="AA1218" s="12">
        <f>1/2*'Vehicle data and specs'!$C$6*$D1218^2</f>
        <v>309001.82638888882</v>
      </c>
      <c r="AB1218" s="113">
        <f t="shared" ref="AB1218:AB1281" si="524">$AA1218/1000</f>
        <v>309.00182638888884</v>
      </c>
      <c r="AC1218" s="183">
        <f t="shared" si="511"/>
        <v>0.90857132047970024</v>
      </c>
      <c r="AD1218" s="42">
        <f t="shared" ref="AD1218:AD1281" si="525">$W1218/3600</f>
        <v>-0.26841405862716378</v>
      </c>
      <c r="AE1218" s="42">
        <f t="shared" ref="AE1218:AE1281" si="526">$X1218/3600</f>
        <v>0.26841405862716378</v>
      </c>
      <c r="AF1218" s="153">
        <f t="shared" si="512"/>
        <v>0.64015726185253641</v>
      </c>
      <c r="AG1218" s="156">
        <f t="shared" ref="AG1218:AG1281" si="527">$X1218*80%</f>
        <v>773.03248884623179</v>
      </c>
      <c r="AH1218" s="157">
        <f t="shared" ref="AH1218:AH1281" si="528">$AG1218/3600</f>
        <v>0.21473124690173107</v>
      </c>
      <c r="AI1218" s="160">
        <f t="shared" ref="AI1218:AI1281" si="529">IF($AL1218&gt;0,$AL1218,0)</f>
        <v>10.572085057216398</v>
      </c>
      <c r="AJ1218" s="13">
        <f t="shared" ref="AJ1218:AJ1281" si="530">IF($AL1218&lt;0,$AL1218,0)</f>
        <v>0</v>
      </c>
      <c r="AK1218" s="13">
        <f t="shared" ref="AK1218:AK1281" si="531">$AJ1218*-1</f>
        <v>0</v>
      </c>
      <c r="AL1218" s="161">
        <f t="shared" ref="AL1218:AL1281" si="532">($M1218*$D1218)/1000</f>
        <v>10.572085057216398</v>
      </c>
    </row>
    <row r="1219" spans="1:38" x14ac:dyDescent="0.45">
      <c r="A1219" s="47" t="s">
        <v>3</v>
      </c>
      <c r="B1219" s="18">
        <v>1217</v>
      </c>
      <c r="C1219" s="54">
        <v>195</v>
      </c>
      <c r="D1219" s="62">
        <f t="shared" si="513"/>
        <v>27</v>
      </c>
      <c r="E1219" s="64">
        <v>97.2</v>
      </c>
      <c r="F1219" s="85">
        <f t="shared" ref="F1219:F1282" si="533">($E1220-$E1218)/2/3.6</f>
        <v>-2.7777777777778172E-2</v>
      </c>
      <c r="G1219" s="86">
        <f t="shared" ref="G1219:G1282" si="534">($E1220-$E1218)/2</f>
        <v>-0.10000000000000142</v>
      </c>
      <c r="H1219" s="93">
        <f>SUM($D$2:$D1219)</f>
        <v>10807.888888888887</v>
      </c>
      <c r="I1219" s="94">
        <f t="shared" ref="I1219:I1282" si="535">$H1220-$H1219</f>
        <v>26.972222222222626</v>
      </c>
      <c r="J1219" s="100">
        <f>'Vehicle data and specs'!$C$6*$F1219</f>
        <v>-23.500000000000334</v>
      </c>
      <c r="K1219" s="8">
        <f>'Vehicle data and specs'!$C$6*9.81*'Vehicle data and specs'!$C$17</f>
        <v>82.99260000000001</v>
      </c>
      <c r="L1219" s="10">
        <f>(1/2)*'Vehicle data and specs'!$C$20*'Vehicle data and specs'!$C$11*'Vehicle data and specs'!$C$13*$D1219^2</f>
        <v>319.2564375</v>
      </c>
      <c r="M1219" s="101">
        <f t="shared" si="514"/>
        <v>378.7490374999997</v>
      </c>
      <c r="N1219" s="111">
        <f t="shared" si="515"/>
        <v>0</v>
      </c>
      <c r="O1219" s="120">
        <f t="shared" si="516"/>
        <v>0</v>
      </c>
      <c r="P1219" s="11">
        <f>SUM($O$2:$O1219)</f>
        <v>3270856.753726921</v>
      </c>
      <c r="Q1219" s="121">
        <f t="shared" si="517"/>
        <v>3270.8567537269209</v>
      </c>
      <c r="R1219" s="133">
        <f t="shared" si="518"/>
        <v>0</v>
      </c>
      <c r="S1219" s="35">
        <f t="shared" ref="S1219:S1282" si="536">R1219*-1</f>
        <v>0</v>
      </c>
      <c r="T1219" s="35">
        <f t="shared" ref="T1219:T1282" si="537">S1219/1000</f>
        <v>0</v>
      </c>
      <c r="U1219" s="134">
        <f>SUM($R$2:$R1219)</f>
        <v>-966290.61105778965</v>
      </c>
      <c r="V1219" s="134">
        <f t="shared" si="519"/>
        <v>966290.61105778965</v>
      </c>
      <c r="W1219" s="35">
        <f t="shared" si="520"/>
        <v>-966.29061105778965</v>
      </c>
      <c r="X1219" s="135">
        <f t="shared" si="521"/>
        <v>966.29061105778965</v>
      </c>
      <c r="Y1219" s="150">
        <f t="shared" si="522"/>
        <v>2304.5661426691313</v>
      </c>
      <c r="Z1219" s="11">
        <f t="shared" si="523"/>
        <v>0</v>
      </c>
      <c r="AA1219" s="12">
        <f>1/2*'Vehicle data and specs'!$C$6*$D1219^2</f>
        <v>308367</v>
      </c>
      <c r="AB1219" s="113">
        <f t="shared" si="524"/>
        <v>308.36700000000002</v>
      </c>
      <c r="AC1219" s="183">
        <f t="shared" ref="AC1219:AC1282" si="538">$Q1219/3600</f>
        <v>0.90857132047970024</v>
      </c>
      <c r="AD1219" s="42">
        <f t="shared" si="525"/>
        <v>-0.26841405862716378</v>
      </c>
      <c r="AE1219" s="42">
        <f t="shared" si="526"/>
        <v>0.26841405862716378</v>
      </c>
      <c r="AF1219" s="153">
        <f t="shared" ref="AF1219:AF1282" si="539">AC1219-AE1219</f>
        <v>0.64015726185253641</v>
      </c>
      <c r="AG1219" s="156">
        <f t="shared" si="527"/>
        <v>773.03248884623179</v>
      </c>
      <c r="AH1219" s="157">
        <f t="shared" si="528"/>
        <v>0.21473124690173107</v>
      </c>
      <c r="AI1219" s="160">
        <f t="shared" si="529"/>
        <v>10.226224012499992</v>
      </c>
      <c r="AJ1219" s="13">
        <f t="shared" si="530"/>
        <v>0</v>
      </c>
      <c r="AK1219" s="13">
        <f t="shared" si="531"/>
        <v>0</v>
      </c>
      <c r="AL1219" s="161">
        <f t="shared" si="532"/>
        <v>10.226224012499992</v>
      </c>
    </row>
    <row r="1220" spans="1:38" x14ac:dyDescent="0.45">
      <c r="A1220" s="47" t="s">
        <v>3</v>
      </c>
      <c r="B1220" s="18">
        <v>1218</v>
      </c>
      <c r="C1220" s="54">
        <v>196</v>
      </c>
      <c r="D1220" s="62">
        <f t="shared" si="513"/>
        <v>26.972222222222221</v>
      </c>
      <c r="E1220" s="64">
        <v>97.1</v>
      </c>
      <c r="F1220" s="85">
        <f t="shared" si="533"/>
        <v>-2.7777777777778172E-2</v>
      </c>
      <c r="G1220" s="86">
        <f t="shared" si="534"/>
        <v>-0.10000000000000142</v>
      </c>
      <c r="H1220" s="93">
        <f>SUM($D$2:$D1220)</f>
        <v>10834.861111111109</v>
      </c>
      <c r="I1220" s="94">
        <f t="shared" si="535"/>
        <v>26.944444444445253</v>
      </c>
      <c r="J1220" s="100">
        <f>'Vehicle data and specs'!$C$6*$F1220</f>
        <v>-23.500000000000334</v>
      </c>
      <c r="K1220" s="8">
        <f>'Vehicle data and specs'!$C$6*9.81*'Vehicle data and specs'!$C$17</f>
        <v>82.99260000000001</v>
      </c>
      <c r="L1220" s="10">
        <f>(1/2)*'Vehicle data and specs'!$C$20*'Vehicle data and specs'!$C$11*'Vehicle data and specs'!$C$13*$D1220^2</f>
        <v>318.59986916473764</v>
      </c>
      <c r="M1220" s="101">
        <f t="shared" si="514"/>
        <v>378.09246916473734</v>
      </c>
      <c r="N1220" s="111">
        <f t="shared" si="515"/>
        <v>0</v>
      </c>
      <c r="O1220" s="120">
        <f t="shared" si="516"/>
        <v>0</v>
      </c>
      <c r="P1220" s="11">
        <f>SUM($O$2:$O1220)</f>
        <v>3270856.753726921</v>
      </c>
      <c r="Q1220" s="121">
        <f t="shared" si="517"/>
        <v>3270.8567537269209</v>
      </c>
      <c r="R1220" s="133">
        <f t="shared" si="518"/>
        <v>0</v>
      </c>
      <c r="S1220" s="35">
        <f t="shared" si="536"/>
        <v>0</v>
      </c>
      <c r="T1220" s="35">
        <f t="shared" si="537"/>
        <v>0</v>
      </c>
      <c r="U1220" s="134">
        <f>SUM($R$2:$R1220)</f>
        <v>-966290.61105778965</v>
      </c>
      <c r="V1220" s="134">
        <f t="shared" si="519"/>
        <v>966290.61105778965</v>
      </c>
      <c r="W1220" s="35">
        <f t="shared" si="520"/>
        <v>-966.29061105778965</v>
      </c>
      <c r="X1220" s="135">
        <f t="shared" si="521"/>
        <v>966.29061105778965</v>
      </c>
      <c r="Y1220" s="150">
        <f t="shared" si="522"/>
        <v>2304.5661426691313</v>
      </c>
      <c r="Z1220" s="11">
        <f t="shared" si="523"/>
        <v>0</v>
      </c>
      <c r="AA1220" s="12">
        <f>1/2*'Vehicle data and specs'!$C$6*$D1220^2</f>
        <v>307732.82638888888</v>
      </c>
      <c r="AB1220" s="113">
        <f t="shared" si="524"/>
        <v>307.7328263888889</v>
      </c>
      <c r="AC1220" s="183">
        <f t="shared" si="538"/>
        <v>0.90857132047970024</v>
      </c>
      <c r="AD1220" s="42">
        <f t="shared" si="525"/>
        <v>-0.26841405862716378</v>
      </c>
      <c r="AE1220" s="42">
        <f t="shared" si="526"/>
        <v>0.26841405862716378</v>
      </c>
      <c r="AF1220" s="153">
        <f t="shared" si="539"/>
        <v>0.64015726185253641</v>
      </c>
      <c r="AG1220" s="156">
        <f t="shared" si="527"/>
        <v>773.03248884623179</v>
      </c>
      <c r="AH1220" s="157">
        <f t="shared" si="528"/>
        <v>0.21473124690173107</v>
      </c>
      <c r="AI1220" s="160">
        <f t="shared" si="529"/>
        <v>10.197994098859999</v>
      </c>
      <c r="AJ1220" s="13">
        <f t="shared" si="530"/>
        <v>0</v>
      </c>
      <c r="AK1220" s="13">
        <f t="shared" si="531"/>
        <v>0</v>
      </c>
      <c r="AL1220" s="161">
        <f t="shared" si="532"/>
        <v>10.197994098859999</v>
      </c>
    </row>
    <row r="1221" spans="1:38" x14ac:dyDescent="0.45">
      <c r="A1221" s="47" t="s">
        <v>3</v>
      </c>
      <c r="B1221" s="18">
        <v>1219</v>
      </c>
      <c r="C1221" s="54">
        <v>197</v>
      </c>
      <c r="D1221" s="62">
        <f t="shared" si="513"/>
        <v>26.944444444444443</v>
      </c>
      <c r="E1221" s="64">
        <v>97</v>
      </c>
      <c r="F1221" s="85">
        <f t="shared" si="533"/>
        <v>-2.7777777777776198E-2</v>
      </c>
      <c r="G1221" s="86">
        <f t="shared" si="534"/>
        <v>-9.9999999999994316E-2</v>
      </c>
      <c r="H1221" s="93">
        <f>SUM($D$2:$D1221)</f>
        <v>10861.805555555555</v>
      </c>
      <c r="I1221" s="94">
        <f t="shared" si="535"/>
        <v>26.91666666666606</v>
      </c>
      <c r="J1221" s="100">
        <f>'Vehicle data and specs'!$C$6*$F1221</f>
        <v>-23.499999999998664</v>
      </c>
      <c r="K1221" s="8">
        <f>'Vehicle data and specs'!$C$6*9.81*'Vehicle data and specs'!$C$17</f>
        <v>82.99260000000001</v>
      </c>
      <c r="L1221" s="10">
        <f>(1/2)*'Vehicle data and specs'!$C$20*'Vehicle data and specs'!$C$11*'Vehicle data and specs'!$C$13*$D1221^2</f>
        <v>317.94397665895059</v>
      </c>
      <c r="M1221" s="101">
        <f t="shared" si="514"/>
        <v>377.43657665895194</v>
      </c>
      <c r="N1221" s="111">
        <f t="shared" si="515"/>
        <v>0</v>
      </c>
      <c r="O1221" s="120">
        <f t="shared" si="516"/>
        <v>0</v>
      </c>
      <c r="P1221" s="11">
        <f>SUM($O$2:$O1221)</f>
        <v>3270856.753726921</v>
      </c>
      <c r="Q1221" s="121">
        <f t="shared" si="517"/>
        <v>3270.8567537269209</v>
      </c>
      <c r="R1221" s="133">
        <f t="shared" si="518"/>
        <v>0</v>
      </c>
      <c r="S1221" s="35">
        <f t="shared" si="536"/>
        <v>0</v>
      </c>
      <c r="T1221" s="35">
        <f t="shared" si="537"/>
        <v>0</v>
      </c>
      <c r="U1221" s="134">
        <f>SUM($R$2:$R1221)</f>
        <v>-966290.61105778965</v>
      </c>
      <c r="V1221" s="134">
        <f t="shared" si="519"/>
        <v>966290.61105778965</v>
      </c>
      <c r="W1221" s="35">
        <f t="shared" si="520"/>
        <v>-966.29061105778965</v>
      </c>
      <c r="X1221" s="135">
        <f t="shared" si="521"/>
        <v>966.29061105778965</v>
      </c>
      <c r="Y1221" s="150">
        <f t="shared" si="522"/>
        <v>2304.5661426691313</v>
      </c>
      <c r="Z1221" s="11">
        <f t="shared" si="523"/>
        <v>0</v>
      </c>
      <c r="AA1221" s="12">
        <f>1/2*'Vehicle data and specs'!$C$6*$D1221^2</f>
        <v>307099.3055555555</v>
      </c>
      <c r="AB1221" s="113">
        <f t="shared" si="524"/>
        <v>307.09930555555553</v>
      </c>
      <c r="AC1221" s="183">
        <f t="shared" si="538"/>
        <v>0.90857132047970024</v>
      </c>
      <c r="AD1221" s="42">
        <f t="shared" si="525"/>
        <v>-0.26841405862716378</v>
      </c>
      <c r="AE1221" s="42">
        <f t="shared" si="526"/>
        <v>0.26841405862716378</v>
      </c>
      <c r="AF1221" s="153">
        <f t="shared" si="539"/>
        <v>0.64015726185253641</v>
      </c>
      <c r="AG1221" s="156">
        <f t="shared" si="527"/>
        <v>773.03248884623179</v>
      </c>
      <c r="AH1221" s="157">
        <f t="shared" si="528"/>
        <v>0.21473124690173107</v>
      </c>
      <c r="AI1221" s="160">
        <f t="shared" si="529"/>
        <v>10.169818871088426</v>
      </c>
      <c r="AJ1221" s="13">
        <f t="shared" si="530"/>
        <v>0</v>
      </c>
      <c r="AK1221" s="13">
        <f t="shared" si="531"/>
        <v>0</v>
      </c>
      <c r="AL1221" s="161">
        <f t="shared" si="532"/>
        <v>10.169818871088426</v>
      </c>
    </row>
    <row r="1222" spans="1:38" x14ac:dyDescent="0.45">
      <c r="A1222" s="47" t="s">
        <v>3</v>
      </c>
      <c r="B1222" s="18">
        <v>1220</v>
      </c>
      <c r="C1222" s="54">
        <v>198</v>
      </c>
      <c r="D1222" s="62">
        <f t="shared" si="513"/>
        <v>26.916666666666668</v>
      </c>
      <c r="E1222" s="64">
        <v>96.9</v>
      </c>
      <c r="F1222" s="85">
        <f t="shared" si="533"/>
        <v>-4.1666666666666269E-2</v>
      </c>
      <c r="G1222" s="86">
        <f t="shared" si="534"/>
        <v>-0.14999999999999858</v>
      </c>
      <c r="H1222" s="93">
        <f>SUM($D$2:$D1222)</f>
        <v>10888.722222222221</v>
      </c>
      <c r="I1222" s="94">
        <f t="shared" si="535"/>
        <v>26.861111111111313</v>
      </c>
      <c r="J1222" s="100">
        <f>'Vehicle data and specs'!$C$6*$F1222</f>
        <v>-35.249999999999666</v>
      </c>
      <c r="K1222" s="8">
        <f>'Vehicle data and specs'!$C$6*9.81*'Vehicle data and specs'!$C$17</f>
        <v>82.99260000000001</v>
      </c>
      <c r="L1222" s="10">
        <f>(1/2)*'Vehicle data and specs'!$C$20*'Vehicle data and specs'!$C$11*'Vehicle data and specs'!$C$13*$D1222^2</f>
        <v>317.28875998263891</v>
      </c>
      <c r="M1222" s="101">
        <f t="shared" si="514"/>
        <v>365.03135998263923</v>
      </c>
      <c r="N1222" s="111">
        <f t="shared" si="515"/>
        <v>0</v>
      </c>
      <c r="O1222" s="120">
        <f t="shared" si="516"/>
        <v>0</v>
      </c>
      <c r="P1222" s="11">
        <f>SUM($O$2:$O1222)</f>
        <v>3270856.753726921</v>
      </c>
      <c r="Q1222" s="121">
        <f t="shared" si="517"/>
        <v>3270.8567537269209</v>
      </c>
      <c r="R1222" s="133">
        <f t="shared" si="518"/>
        <v>0</v>
      </c>
      <c r="S1222" s="35">
        <f t="shared" si="536"/>
        <v>0</v>
      </c>
      <c r="T1222" s="35">
        <f t="shared" si="537"/>
        <v>0</v>
      </c>
      <c r="U1222" s="134">
        <f>SUM($R$2:$R1222)</f>
        <v>-966290.61105778965</v>
      </c>
      <c r="V1222" s="134">
        <f t="shared" si="519"/>
        <v>966290.61105778965</v>
      </c>
      <c r="W1222" s="35">
        <f t="shared" si="520"/>
        <v>-966.29061105778965</v>
      </c>
      <c r="X1222" s="135">
        <f t="shared" si="521"/>
        <v>966.29061105778965</v>
      </c>
      <c r="Y1222" s="150">
        <f t="shared" si="522"/>
        <v>2304.5661426691313</v>
      </c>
      <c r="Z1222" s="11">
        <f t="shared" si="523"/>
        <v>0</v>
      </c>
      <c r="AA1222" s="12">
        <f>1/2*'Vehicle data and specs'!$C$6*$D1222^2</f>
        <v>306466.4375</v>
      </c>
      <c r="AB1222" s="113">
        <f t="shared" si="524"/>
        <v>306.46643749999998</v>
      </c>
      <c r="AC1222" s="183">
        <f t="shared" si="538"/>
        <v>0.90857132047970024</v>
      </c>
      <c r="AD1222" s="42">
        <f t="shared" si="525"/>
        <v>-0.26841405862716378</v>
      </c>
      <c r="AE1222" s="42">
        <f t="shared" si="526"/>
        <v>0.26841405862716378</v>
      </c>
      <c r="AF1222" s="153">
        <f t="shared" si="539"/>
        <v>0.64015726185253641</v>
      </c>
      <c r="AG1222" s="156">
        <f t="shared" si="527"/>
        <v>773.03248884623179</v>
      </c>
      <c r="AH1222" s="157">
        <f t="shared" si="528"/>
        <v>0.21473124690173107</v>
      </c>
      <c r="AI1222" s="160">
        <f t="shared" si="529"/>
        <v>9.8254274395327066</v>
      </c>
      <c r="AJ1222" s="13">
        <f t="shared" si="530"/>
        <v>0</v>
      </c>
      <c r="AK1222" s="13">
        <f t="shared" si="531"/>
        <v>0</v>
      </c>
      <c r="AL1222" s="161">
        <f t="shared" si="532"/>
        <v>9.8254274395327066</v>
      </c>
    </row>
    <row r="1223" spans="1:38" x14ac:dyDescent="0.45">
      <c r="A1223" s="47" t="s">
        <v>3</v>
      </c>
      <c r="B1223" s="18">
        <v>1221</v>
      </c>
      <c r="C1223" s="54">
        <v>199</v>
      </c>
      <c r="D1223" s="62">
        <f t="shared" si="513"/>
        <v>26.861111111111111</v>
      </c>
      <c r="E1223" s="64">
        <v>96.7</v>
      </c>
      <c r="F1223" s="85">
        <f t="shared" si="533"/>
        <v>-6.9444444444444448E-2</v>
      </c>
      <c r="G1223" s="86">
        <f t="shared" si="534"/>
        <v>-0.25</v>
      </c>
      <c r="H1223" s="93">
        <f>SUM($D$2:$D1223)</f>
        <v>10915.583333333332</v>
      </c>
      <c r="I1223" s="94">
        <f t="shared" si="535"/>
        <v>26.777777777777374</v>
      </c>
      <c r="J1223" s="100">
        <f>'Vehicle data and specs'!$C$6*$F1223</f>
        <v>-58.75</v>
      </c>
      <c r="K1223" s="8">
        <f>'Vehicle data and specs'!$C$6*9.81*'Vehicle data and specs'!$C$17</f>
        <v>82.99260000000001</v>
      </c>
      <c r="L1223" s="10">
        <f>(1/2)*'Vehicle data and specs'!$C$20*'Vehicle data and specs'!$C$11*'Vehicle data and specs'!$C$13*$D1223^2</f>
        <v>315.98035411844137</v>
      </c>
      <c r="M1223" s="101">
        <f t="shared" si="514"/>
        <v>340.22295411844141</v>
      </c>
      <c r="N1223" s="111">
        <f t="shared" si="515"/>
        <v>0</v>
      </c>
      <c r="O1223" s="120">
        <f t="shared" si="516"/>
        <v>0</v>
      </c>
      <c r="P1223" s="11">
        <f>SUM($O$2:$O1223)</f>
        <v>3270856.753726921</v>
      </c>
      <c r="Q1223" s="121">
        <f t="shared" si="517"/>
        <v>3270.8567537269209</v>
      </c>
      <c r="R1223" s="133">
        <f t="shared" si="518"/>
        <v>0</v>
      </c>
      <c r="S1223" s="35">
        <f t="shared" si="536"/>
        <v>0</v>
      </c>
      <c r="T1223" s="35">
        <f t="shared" si="537"/>
        <v>0</v>
      </c>
      <c r="U1223" s="134">
        <f>SUM($R$2:$R1223)</f>
        <v>-966290.61105778965</v>
      </c>
      <c r="V1223" s="134">
        <f t="shared" si="519"/>
        <v>966290.61105778965</v>
      </c>
      <c r="W1223" s="35">
        <f t="shared" si="520"/>
        <v>-966.29061105778965</v>
      </c>
      <c r="X1223" s="135">
        <f t="shared" si="521"/>
        <v>966.29061105778965</v>
      </c>
      <c r="Y1223" s="150">
        <f t="shared" si="522"/>
        <v>2304.5661426691313</v>
      </c>
      <c r="Z1223" s="11">
        <f t="shared" si="523"/>
        <v>0</v>
      </c>
      <c r="AA1223" s="12">
        <f>1/2*'Vehicle data and specs'!$C$6*$D1223^2</f>
        <v>305202.65972222225</v>
      </c>
      <c r="AB1223" s="113">
        <f t="shared" si="524"/>
        <v>305.20265972222222</v>
      </c>
      <c r="AC1223" s="183">
        <f t="shared" si="538"/>
        <v>0.90857132047970024</v>
      </c>
      <c r="AD1223" s="42">
        <f t="shared" si="525"/>
        <v>-0.26841405862716378</v>
      </c>
      <c r="AE1223" s="42">
        <f t="shared" si="526"/>
        <v>0.26841405862716378</v>
      </c>
      <c r="AF1223" s="153">
        <f t="shared" si="539"/>
        <v>0.64015726185253641</v>
      </c>
      <c r="AG1223" s="156">
        <f t="shared" si="527"/>
        <v>773.03248884623179</v>
      </c>
      <c r="AH1223" s="157">
        <f t="shared" si="528"/>
        <v>0.21473124690173107</v>
      </c>
      <c r="AI1223" s="160">
        <f t="shared" si="529"/>
        <v>9.1387665731259116</v>
      </c>
      <c r="AJ1223" s="13">
        <f t="shared" si="530"/>
        <v>0</v>
      </c>
      <c r="AK1223" s="13">
        <f t="shared" si="531"/>
        <v>0</v>
      </c>
      <c r="AL1223" s="161">
        <f t="shared" si="532"/>
        <v>9.1387665731259116</v>
      </c>
    </row>
    <row r="1224" spans="1:38" x14ac:dyDescent="0.45">
      <c r="A1224" s="47" t="s">
        <v>3</v>
      </c>
      <c r="B1224" s="18">
        <v>1222</v>
      </c>
      <c r="C1224" s="54">
        <v>200</v>
      </c>
      <c r="D1224" s="62">
        <f t="shared" si="513"/>
        <v>26.777777777777779</v>
      </c>
      <c r="E1224" s="64">
        <v>96.4</v>
      </c>
      <c r="F1224" s="85">
        <f t="shared" si="533"/>
        <v>-8.3333333333334522E-2</v>
      </c>
      <c r="G1224" s="86">
        <f t="shared" si="534"/>
        <v>-0.30000000000000426</v>
      </c>
      <c r="H1224" s="93">
        <f>SUM($D$2:$D1224)</f>
        <v>10942.361111111109</v>
      </c>
      <c r="I1224" s="94">
        <f t="shared" si="535"/>
        <v>26.694444444445253</v>
      </c>
      <c r="J1224" s="100">
        <f>'Vehicle data and specs'!$C$6*$F1224</f>
        <v>-70.500000000001009</v>
      </c>
      <c r="K1224" s="8">
        <f>'Vehicle data and specs'!$C$6*9.81*'Vehicle data and specs'!$C$17</f>
        <v>82.99260000000001</v>
      </c>
      <c r="L1224" s="10">
        <f>(1/2)*'Vehicle data and specs'!$C$20*'Vehicle data and specs'!$C$11*'Vehicle data and specs'!$C$13*$D1224^2</f>
        <v>314.02281404320991</v>
      </c>
      <c r="M1224" s="101">
        <f t="shared" si="514"/>
        <v>326.51541404320892</v>
      </c>
      <c r="N1224" s="111">
        <f t="shared" si="515"/>
        <v>0</v>
      </c>
      <c r="O1224" s="120">
        <f t="shared" si="516"/>
        <v>0</v>
      </c>
      <c r="P1224" s="11">
        <f>SUM($O$2:$O1224)</f>
        <v>3270856.753726921</v>
      </c>
      <c r="Q1224" s="121">
        <f t="shared" si="517"/>
        <v>3270.8567537269209</v>
      </c>
      <c r="R1224" s="133">
        <f t="shared" si="518"/>
        <v>0</v>
      </c>
      <c r="S1224" s="35">
        <f t="shared" si="536"/>
        <v>0</v>
      </c>
      <c r="T1224" s="35">
        <f t="shared" si="537"/>
        <v>0</v>
      </c>
      <c r="U1224" s="134">
        <f>SUM($R$2:$R1224)</f>
        <v>-966290.61105778965</v>
      </c>
      <c r="V1224" s="134">
        <f t="shared" si="519"/>
        <v>966290.61105778965</v>
      </c>
      <c r="W1224" s="35">
        <f t="shared" si="520"/>
        <v>-966.29061105778965</v>
      </c>
      <c r="X1224" s="135">
        <f t="shared" si="521"/>
        <v>966.29061105778965</v>
      </c>
      <c r="Y1224" s="150">
        <f t="shared" si="522"/>
        <v>2304.5661426691313</v>
      </c>
      <c r="Z1224" s="11">
        <f t="shared" si="523"/>
        <v>0</v>
      </c>
      <c r="AA1224" s="12">
        <f>1/2*'Vehicle data and specs'!$C$6*$D1224^2</f>
        <v>303311.88888888893</v>
      </c>
      <c r="AB1224" s="113">
        <f t="shared" si="524"/>
        <v>303.31188888888892</v>
      </c>
      <c r="AC1224" s="183">
        <f t="shared" si="538"/>
        <v>0.90857132047970024</v>
      </c>
      <c r="AD1224" s="42">
        <f t="shared" si="525"/>
        <v>-0.26841405862716378</v>
      </c>
      <c r="AE1224" s="42">
        <f t="shared" si="526"/>
        <v>0.26841405862716378</v>
      </c>
      <c r="AF1224" s="153">
        <f t="shared" si="539"/>
        <v>0.64015726185253641</v>
      </c>
      <c r="AG1224" s="156">
        <f t="shared" si="527"/>
        <v>773.03248884623179</v>
      </c>
      <c r="AH1224" s="157">
        <f t="shared" si="528"/>
        <v>0.21473124690173107</v>
      </c>
      <c r="AI1224" s="160">
        <f t="shared" si="529"/>
        <v>8.7433571982681499</v>
      </c>
      <c r="AJ1224" s="13">
        <f t="shared" si="530"/>
        <v>0</v>
      </c>
      <c r="AK1224" s="13">
        <f t="shared" si="531"/>
        <v>0</v>
      </c>
      <c r="AL1224" s="161">
        <f t="shared" si="532"/>
        <v>8.7433571982681499</v>
      </c>
    </row>
    <row r="1225" spans="1:38" x14ac:dyDescent="0.45">
      <c r="A1225" s="47" t="s">
        <v>3</v>
      </c>
      <c r="B1225" s="18">
        <v>1223</v>
      </c>
      <c r="C1225" s="54">
        <v>201</v>
      </c>
      <c r="D1225" s="62">
        <f t="shared" si="513"/>
        <v>26.694444444444443</v>
      </c>
      <c r="E1225" s="64">
        <v>96.1</v>
      </c>
      <c r="F1225" s="85">
        <f t="shared" si="533"/>
        <v>-9.7222222222222612E-2</v>
      </c>
      <c r="G1225" s="86">
        <f t="shared" si="534"/>
        <v>-0.35000000000000142</v>
      </c>
      <c r="H1225" s="93">
        <f>SUM($D$2:$D1225)</f>
        <v>10969.055555555555</v>
      </c>
      <c r="I1225" s="94">
        <f t="shared" si="535"/>
        <v>26.58333333333394</v>
      </c>
      <c r="J1225" s="100">
        <f>'Vehicle data and specs'!$C$6*$F1225</f>
        <v>-82.250000000000327</v>
      </c>
      <c r="K1225" s="8">
        <f>'Vehicle data and specs'!$C$6*9.81*'Vehicle data and specs'!$C$17</f>
        <v>82.99260000000001</v>
      </c>
      <c r="L1225" s="10">
        <f>(1/2)*'Vehicle data and specs'!$C$20*'Vehicle data and specs'!$C$11*'Vehicle data and specs'!$C$13*$D1225^2</f>
        <v>312.0713564332562</v>
      </c>
      <c r="M1225" s="101">
        <f t="shared" si="514"/>
        <v>312.8139564332559</v>
      </c>
      <c r="N1225" s="111">
        <f t="shared" si="515"/>
        <v>0</v>
      </c>
      <c r="O1225" s="120">
        <f t="shared" si="516"/>
        <v>0</v>
      </c>
      <c r="P1225" s="11">
        <f>SUM($O$2:$O1225)</f>
        <v>3270856.753726921</v>
      </c>
      <c r="Q1225" s="121">
        <f t="shared" si="517"/>
        <v>3270.8567537269209</v>
      </c>
      <c r="R1225" s="133">
        <f t="shared" si="518"/>
        <v>0</v>
      </c>
      <c r="S1225" s="35">
        <f t="shared" si="536"/>
        <v>0</v>
      </c>
      <c r="T1225" s="35">
        <f t="shared" si="537"/>
        <v>0</v>
      </c>
      <c r="U1225" s="134">
        <f>SUM($R$2:$R1225)</f>
        <v>-966290.61105778965</v>
      </c>
      <c r="V1225" s="134">
        <f t="shared" si="519"/>
        <v>966290.61105778965</v>
      </c>
      <c r="W1225" s="35">
        <f t="shared" si="520"/>
        <v>-966.29061105778965</v>
      </c>
      <c r="X1225" s="135">
        <f t="shared" si="521"/>
        <v>966.29061105778965</v>
      </c>
      <c r="Y1225" s="150">
        <f t="shared" si="522"/>
        <v>2304.5661426691313</v>
      </c>
      <c r="Z1225" s="11">
        <f t="shared" si="523"/>
        <v>0</v>
      </c>
      <c r="AA1225" s="12">
        <f>1/2*'Vehicle data and specs'!$C$6*$D1225^2</f>
        <v>301426.99305555556</v>
      </c>
      <c r="AB1225" s="113">
        <f t="shared" si="524"/>
        <v>301.42699305555556</v>
      </c>
      <c r="AC1225" s="183">
        <f t="shared" si="538"/>
        <v>0.90857132047970024</v>
      </c>
      <c r="AD1225" s="42">
        <f t="shared" si="525"/>
        <v>-0.26841405862716378</v>
      </c>
      <c r="AE1225" s="42">
        <f t="shared" si="526"/>
        <v>0.26841405862716378</v>
      </c>
      <c r="AF1225" s="153">
        <f t="shared" si="539"/>
        <v>0.64015726185253641</v>
      </c>
      <c r="AG1225" s="156">
        <f t="shared" si="527"/>
        <v>773.03248884623179</v>
      </c>
      <c r="AH1225" s="157">
        <f t="shared" si="528"/>
        <v>0.21473124690173107</v>
      </c>
      <c r="AI1225" s="160">
        <f t="shared" si="529"/>
        <v>8.3503947814544137</v>
      </c>
      <c r="AJ1225" s="13">
        <f t="shared" si="530"/>
        <v>0</v>
      </c>
      <c r="AK1225" s="13">
        <f t="shared" si="531"/>
        <v>0</v>
      </c>
      <c r="AL1225" s="161">
        <f t="shared" si="532"/>
        <v>8.3503947814544137</v>
      </c>
    </row>
    <row r="1226" spans="1:38" x14ac:dyDescent="0.45">
      <c r="A1226" s="47" t="s">
        <v>3</v>
      </c>
      <c r="B1226" s="18">
        <v>1224</v>
      </c>
      <c r="C1226" s="54">
        <v>202</v>
      </c>
      <c r="D1226" s="62">
        <f t="shared" si="513"/>
        <v>26.583333333333332</v>
      </c>
      <c r="E1226" s="64">
        <v>95.7</v>
      </c>
      <c r="F1226" s="85">
        <f t="shared" si="533"/>
        <v>-8.3333333333332538E-2</v>
      </c>
      <c r="G1226" s="86">
        <f t="shared" si="534"/>
        <v>-0.29999999999999716</v>
      </c>
      <c r="H1226" s="93">
        <f>SUM($D$2:$D1226)</f>
        <v>10995.638888888889</v>
      </c>
      <c r="I1226" s="94">
        <f t="shared" si="535"/>
        <v>26.527777777777374</v>
      </c>
      <c r="J1226" s="100">
        <f>'Vehicle data and specs'!$C$6*$F1226</f>
        <v>-70.499999999999332</v>
      </c>
      <c r="K1226" s="8">
        <f>'Vehicle data and specs'!$C$6*9.81*'Vehicle data and specs'!$C$17</f>
        <v>82.99260000000001</v>
      </c>
      <c r="L1226" s="10">
        <f>(1/2)*'Vehicle data and specs'!$C$20*'Vehicle data and specs'!$C$11*'Vehicle data and specs'!$C$13*$D1226^2</f>
        <v>309.47887456597226</v>
      </c>
      <c r="M1226" s="101">
        <f t="shared" si="514"/>
        <v>321.97147456597293</v>
      </c>
      <c r="N1226" s="111">
        <f t="shared" si="515"/>
        <v>0</v>
      </c>
      <c r="O1226" s="120">
        <f t="shared" si="516"/>
        <v>0</v>
      </c>
      <c r="P1226" s="11">
        <f>SUM($O$2:$O1226)</f>
        <v>3270856.753726921</v>
      </c>
      <c r="Q1226" s="121">
        <f t="shared" si="517"/>
        <v>3270.8567537269209</v>
      </c>
      <c r="R1226" s="133">
        <f t="shared" si="518"/>
        <v>0</v>
      </c>
      <c r="S1226" s="35">
        <f t="shared" si="536"/>
        <v>0</v>
      </c>
      <c r="T1226" s="35">
        <f t="shared" si="537"/>
        <v>0</v>
      </c>
      <c r="U1226" s="134">
        <f>SUM($R$2:$R1226)</f>
        <v>-966290.61105778965</v>
      </c>
      <c r="V1226" s="134">
        <f t="shared" si="519"/>
        <v>966290.61105778965</v>
      </c>
      <c r="W1226" s="35">
        <f t="shared" si="520"/>
        <v>-966.29061105778965</v>
      </c>
      <c r="X1226" s="135">
        <f t="shared" si="521"/>
        <v>966.29061105778965</v>
      </c>
      <c r="Y1226" s="150">
        <f t="shared" si="522"/>
        <v>2304.5661426691313</v>
      </c>
      <c r="Z1226" s="11">
        <f t="shared" si="523"/>
        <v>0</v>
      </c>
      <c r="AA1226" s="12">
        <f>1/2*'Vehicle data and specs'!$C$6*$D1226^2</f>
        <v>298922.9375</v>
      </c>
      <c r="AB1226" s="113">
        <f t="shared" si="524"/>
        <v>298.92293749999999</v>
      </c>
      <c r="AC1226" s="183">
        <f t="shared" si="538"/>
        <v>0.90857132047970024</v>
      </c>
      <c r="AD1226" s="42">
        <f t="shared" si="525"/>
        <v>-0.26841405862716378</v>
      </c>
      <c r="AE1226" s="42">
        <f t="shared" si="526"/>
        <v>0.26841405862716378</v>
      </c>
      <c r="AF1226" s="153">
        <f t="shared" si="539"/>
        <v>0.64015726185253641</v>
      </c>
      <c r="AG1226" s="156">
        <f t="shared" si="527"/>
        <v>773.03248884623179</v>
      </c>
      <c r="AH1226" s="157">
        <f t="shared" si="528"/>
        <v>0.21473124690173107</v>
      </c>
      <c r="AI1226" s="160">
        <f t="shared" si="529"/>
        <v>8.5590750322121139</v>
      </c>
      <c r="AJ1226" s="13">
        <f t="shared" si="530"/>
        <v>0</v>
      </c>
      <c r="AK1226" s="13">
        <f t="shared" si="531"/>
        <v>0</v>
      </c>
      <c r="AL1226" s="161">
        <f t="shared" si="532"/>
        <v>8.5590750322121139</v>
      </c>
    </row>
    <row r="1227" spans="1:38" x14ac:dyDescent="0.45">
      <c r="A1227" s="47" t="s">
        <v>3</v>
      </c>
      <c r="B1227" s="18">
        <v>1225</v>
      </c>
      <c r="C1227" s="54">
        <v>203</v>
      </c>
      <c r="D1227" s="62">
        <f t="shared" si="513"/>
        <v>26.527777777777779</v>
      </c>
      <c r="E1227" s="64">
        <v>95.5</v>
      </c>
      <c r="F1227" s="85">
        <f t="shared" si="533"/>
        <v>-5.5555555555556344E-2</v>
      </c>
      <c r="G1227" s="86">
        <f t="shared" si="534"/>
        <v>-0.20000000000000284</v>
      </c>
      <c r="H1227" s="93">
        <f>SUM($D$2:$D1227)</f>
        <v>11022.166666666666</v>
      </c>
      <c r="I1227" s="94">
        <f t="shared" si="535"/>
        <v>26.472222222222626</v>
      </c>
      <c r="J1227" s="100">
        <f>'Vehicle data and specs'!$C$6*$F1227</f>
        <v>-47.000000000000668</v>
      </c>
      <c r="K1227" s="8">
        <f>'Vehicle data and specs'!$C$6*9.81*'Vehicle data and specs'!$C$17</f>
        <v>82.99260000000001</v>
      </c>
      <c r="L1227" s="10">
        <f>(1/2)*'Vehicle data and specs'!$C$20*'Vehicle data and specs'!$C$11*'Vehicle data and specs'!$C$13*$D1227^2</f>
        <v>308.18668860918211</v>
      </c>
      <c r="M1227" s="101">
        <f t="shared" si="514"/>
        <v>344.17928860918147</v>
      </c>
      <c r="N1227" s="111">
        <f t="shared" si="515"/>
        <v>0</v>
      </c>
      <c r="O1227" s="120">
        <f t="shared" si="516"/>
        <v>0</v>
      </c>
      <c r="P1227" s="11">
        <f>SUM($O$2:$O1227)</f>
        <v>3270856.753726921</v>
      </c>
      <c r="Q1227" s="121">
        <f t="shared" si="517"/>
        <v>3270.8567537269209</v>
      </c>
      <c r="R1227" s="133">
        <f t="shared" si="518"/>
        <v>0</v>
      </c>
      <c r="S1227" s="35">
        <f t="shared" si="536"/>
        <v>0</v>
      </c>
      <c r="T1227" s="35">
        <f t="shared" si="537"/>
        <v>0</v>
      </c>
      <c r="U1227" s="134">
        <f>SUM($R$2:$R1227)</f>
        <v>-966290.61105778965</v>
      </c>
      <c r="V1227" s="134">
        <f t="shared" si="519"/>
        <v>966290.61105778965</v>
      </c>
      <c r="W1227" s="35">
        <f t="shared" si="520"/>
        <v>-966.29061105778965</v>
      </c>
      <c r="X1227" s="135">
        <f t="shared" si="521"/>
        <v>966.29061105778965</v>
      </c>
      <c r="Y1227" s="150">
        <f t="shared" si="522"/>
        <v>2304.5661426691313</v>
      </c>
      <c r="Z1227" s="11">
        <f t="shared" si="523"/>
        <v>0</v>
      </c>
      <c r="AA1227" s="12">
        <f>1/2*'Vehicle data and specs'!$C$6*$D1227^2</f>
        <v>297674.82638888888</v>
      </c>
      <c r="AB1227" s="113">
        <f t="shared" si="524"/>
        <v>297.6748263888889</v>
      </c>
      <c r="AC1227" s="183">
        <f t="shared" si="538"/>
        <v>0.90857132047970024</v>
      </c>
      <c r="AD1227" s="42">
        <f t="shared" si="525"/>
        <v>-0.26841405862716378</v>
      </c>
      <c r="AE1227" s="42">
        <f t="shared" si="526"/>
        <v>0.26841405862716378</v>
      </c>
      <c r="AF1227" s="153">
        <f t="shared" si="539"/>
        <v>0.64015726185253641</v>
      </c>
      <c r="AG1227" s="156">
        <f t="shared" si="527"/>
        <v>773.03248884623179</v>
      </c>
      <c r="AH1227" s="157">
        <f t="shared" si="528"/>
        <v>0.21473124690173107</v>
      </c>
      <c r="AI1227" s="160">
        <f t="shared" si="529"/>
        <v>9.1303116839380092</v>
      </c>
      <c r="AJ1227" s="13">
        <f t="shared" si="530"/>
        <v>0</v>
      </c>
      <c r="AK1227" s="13">
        <f t="shared" si="531"/>
        <v>0</v>
      </c>
      <c r="AL1227" s="161">
        <f t="shared" si="532"/>
        <v>9.1303116839380092</v>
      </c>
    </row>
    <row r="1228" spans="1:38" x14ac:dyDescent="0.45">
      <c r="A1228" s="47" t="s">
        <v>3</v>
      </c>
      <c r="B1228" s="18">
        <v>1226</v>
      </c>
      <c r="C1228" s="54">
        <v>204</v>
      </c>
      <c r="D1228" s="62">
        <f t="shared" si="513"/>
        <v>26.472222222222221</v>
      </c>
      <c r="E1228" s="64">
        <v>95.3</v>
      </c>
      <c r="F1228" s="85">
        <f t="shared" si="533"/>
        <v>-4.1666666666666269E-2</v>
      </c>
      <c r="G1228" s="86">
        <f t="shared" si="534"/>
        <v>-0.14999999999999858</v>
      </c>
      <c r="H1228" s="93">
        <f>SUM($D$2:$D1228)</f>
        <v>11048.638888888889</v>
      </c>
      <c r="I1228" s="94">
        <f t="shared" si="535"/>
        <v>26.444444444445253</v>
      </c>
      <c r="J1228" s="100">
        <f>'Vehicle data and specs'!$C$6*$F1228</f>
        <v>-35.249999999999666</v>
      </c>
      <c r="K1228" s="8">
        <f>'Vehicle data and specs'!$C$6*9.81*'Vehicle data and specs'!$C$17</f>
        <v>82.99260000000001</v>
      </c>
      <c r="L1228" s="10">
        <f>(1/2)*'Vehicle data and specs'!$C$20*'Vehicle data and specs'!$C$11*'Vehicle data and specs'!$C$13*$D1228^2</f>
        <v>306.89720597029321</v>
      </c>
      <c r="M1228" s="101">
        <f t="shared" si="514"/>
        <v>354.63980597029354</v>
      </c>
      <c r="N1228" s="111">
        <f t="shared" si="515"/>
        <v>0</v>
      </c>
      <c r="O1228" s="120">
        <f t="shared" si="516"/>
        <v>0</v>
      </c>
      <c r="P1228" s="11">
        <f>SUM($O$2:$O1228)</f>
        <v>3270856.753726921</v>
      </c>
      <c r="Q1228" s="121">
        <f t="shared" si="517"/>
        <v>3270.8567537269209</v>
      </c>
      <c r="R1228" s="133">
        <f t="shared" si="518"/>
        <v>0</v>
      </c>
      <c r="S1228" s="35">
        <f t="shared" si="536"/>
        <v>0</v>
      </c>
      <c r="T1228" s="35">
        <f t="shared" si="537"/>
        <v>0</v>
      </c>
      <c r="U1228" s="134">
        <f>SUM($R$2:$R1228)</f>
        <v>-966290.61105778965</v>
      </c>
      <c r="V1228" s="134">
        <f t="shared" si="519"/>
        <v>966290.61105778965</v>
      </c>
      <c r="W1228" s="35">
        <f t="shared" si="520"/>
        <v>-966.29061105778965</v>
      </c>
      <c r="X1228" s="135">
        <f t="shared" si="521"/>
        <v>966.29061105778965</v>
      </c>
      <c r="Y1228" s="150">
        <f t="shared" si="522"/>
        <v>2304.5661426691313</v>
      </c>
      <c r="Z1228" s="11">
        <f t="shared" si="523"/>
        <v>0</v>
      </c>
      <c r="AA1228" s="12">
        <f>1/2*'Vehicle data and specs'!$C$6*$D1228^2</f>
        <v>296429.32638888888</v>
      </c>
      <c r="AB1228" s="113">
        <f t="shared" si="524"/>
        <v>296.42932638888885</v>
      </c>
      <c r="AC1228" s="183">
        <f t="shared" si="538"/>
        <v>0.90857132047970024</v>
      </c>
      <c r="AD1228" s="42">
        <f t="shared" si="525"/>
        <v>-0.26841405862716378</v>
      </c>
      <c r="AE1228" s="42">
        <f t="shared" si="526"/>
        <v>0.26841405862716378</v>
      </c>
      <c r="AF1228" s="153">
        <f t="shared" si="539"/>
        <v>0.64015726185253641</v>
      </c>
      <c r="AG1228" s="156">
        <f t="shared" si="527"/>
        <v>773.03248884623179</v>
      </c>
      <c r="AH1228" s="157">
        <f t="shared" si="528"/>
        <v>0.21473124690173107</v>
      </c>
      <c r="AI1228" s="160">
        <f t="shared" si="529"/>
        <v>9.3881037524913804</v>
      </c>
      <c r="AJ1228" s="13">
        <f t="shared" si="530"/>
        <v>0</v>
      </c>
      <c r="AK1228" s="13">
        <f t="shared" si="531"/>
        <v>0</v>
      </c>
      <c r="AL1228" s="161">
        <f t="shared" si="532"/>
        <v>9.3881037524913804</v>
      </c>
    </row>
    <row r="1229" spans="1:38" x14ac:dyDescent="0.45">
      <c r="A1229" s="47" t="s">
        <v>3</v>
      </c>
      <c r="B1229" s="18">
        <v>1227</v>
      </c>
      <c r="C1229" s="54">
        <v>205</v>
      </c>
      <c r="D1229" s="62">
        <f t="shared" si="513"/>
        <v>26.444444444444443</v>
      </c>
      <c r="E1229" s="64">
        <v>95.2</v>
      </c>
      <c r="F1229" s="85">
        <f t="shared" si="533"/>
        <v>-4.1666666666666269E-2</v>
      </c>
      <c r="G1229" s="86">
        <f t="shared" si="534"/>
        <v>-0.14999999999999858</v>
      </c>
      <c r="H1229" s="93">
        <f>SUM($D$2:$D1229)</f>
        <v>11075.083333333334</v>
      </c>
      <c r="I1229" s="94">
        <f t="shared" si="535"/>
        <v>26.388888888888687</v>
      </c>
      <c r="J1229" s="100">
        <f>'Vehicle data and specs'!$C$6*$F1229</f>
        <v>-35.249999999999666</v>
      </c>
      <c r="K1229" s="8">
        <f>'Vehicle data and specs'!$C$6*9.81*'Vehicle data and specs'!$C$17</f>
        <v>82.99260000000001</v>
      </c>
      <c r="L1229" s="10">
        <f>(1/2)*'Vehicle data and specs'!$C$20*'Vehicle data and specs'!$C$11*'Vehicle data and specs'!$C$13*$D1229^2</f>
        <v>306.25347839506173</v>
      </c>
      <c r="M1229" s="101">
        <f t="shared" si="514"/>
        <v>353.99607839506206</v>
      </c>
      <c r="N1229" s="111">
        <f t="shared" si="515"/>
        <v>0</v>
      </c>
      <c r="O1229" s="120">
        <f t="shared" si="516"/>
        <v>0</v>
      </c>
      <c r="P1229" s="11">
        <f>SUM($O$2:$O1229)</f>
        <v>3270856.753726921</v>
      </c>
      <c r="Q1229" s="121">
        <f t="shared" si="517"/>
        <v>3270.8567537269209</v>
      </c>
      <c r="R1229" s="133">
        <f t="shared" si="518"/>
        <v>0</v>
      </c>
      <c r="S1229" s="35">
        <f t="shared" si="536"/>
        <v>0</v>
      </c>
      <c r="T1229" s="35">
        <f t="shared" si="537"/>
        <v>0</v>
      </c>
      <c r="U1229" s="134">
        <f>SUM($R$2:$R1229)</f>
        <v>-966290.61105778965</v>
      </c>
      <c r="V1229" s="134">
        <f t="shared" si="519"/>
        <v>966290.61105778965</v>
      </c>
      <c r="W1229" s="35">
        <f t="shared" si="520"/>
        <v>-966.29061105778965</v>
      </c>
      <c r="X1229" s="135">
        <f t="shared" si="521"/>
        <v>966.29061105778965</v>
      </c>
      <c r="Y1229" s="150">
        <f t="shared" si="522"/>
        <v>2304.5661426691313</v>
      </c>
      <c r="Z1229" s="11">
        <f t="shared" si="523"/>
        <v>0</v>
      </c>
      <c r="AA1229" s="12">
        <f>1/2*'Vehicle data and specs'!$C$6*$D1229^2</f>
        <v>295807.5555555555</v>
      </c>
      <c r="AB1229" s="113">
        <f t="shared" si="524"/>
        <v>295.8075555555555</v>
      </c>
      <c r="AC1229" s="183">
        <f t="shared" si="538"/>
        <v>0.90857132047970024</v>
      </c>
      <c r="AD1229" s="42">
        <f t="shared" si="525"/>
        <v>-0.26841405862716378</v>
      </c>
      <c r="AE1229" s="42">
        <f t="shared" si="526"/>
        <v>0.26841405862716378</v>
      </c>
      <c r="AF1229" s="153">
        <f t="shared" si="539"/>
        <v>0.64015726185253641</v>
      </c>
      <c r="AG1229" s="156">
        <f t="shared" si="527"/>
        <v>773.03248884623179</v>
      </c>
      <c r="AH1229" s="157">
        <f t="shared" si="528"/>
        <v>0.21473124690173107</v>
      </c>
      <c r="AI1229" s="160">
        <f t="shared" si="529"/>
        <v>9.3612296286694185</v>
      </c>
      <c r="AJ1229" s="13">
        <f t="shared" si="530"/>
        <v>0</v>
      </c>
      <c r="AK1229" s="13">
        <f t="shared" si="531"/>
        <v>0</v>
      </c>
      <c r="AL1229" s="161">
        <f t="shared" si="532"/>
        <v>9.3612296286694185</v>
      </c>
    </row>
    <row r="1230" spans="1:38" x14ac:dyDescent="0.45">
      <c r="A1230" s="47" t="s">
        <v>3</v>
      </c>
      <c r="B1230" s="18">
        <v>1228</v>
      </c>
      <c r="C1230" s="54">
        <v>206</v>
      </c>
      <c r="D1230" s="62">
        <f t="shared" si="513"/>
        <v>26.388888888888889</v>
      </c>
      <c r="E1230" s="64">
        <v>95</v>
      </c>
      <c r="F1230" s="85">
        <f t="shared" si="533"/>
        <v>-4.1666666666666269E-2</v>
      </c>
      <c r="G1230" s="86">
        <f t="shared" si="534"/>
        <v>-0.14999999999999858</v>
      </c>
      <c r="H1230" s="93">
        <f>SUM($D$2:$D1230)</f>
        <v>11101.472222222223</v>
      </c>
      <c r="I1230" s="94">
        <f t="shared" si="535"/>
        <v>26.361111111111313</v>
      </c>
      <c r="J1230" s="100">
        <f>'Vehicle data and specs'!$C$6*$F1230</f>
        <v>-35.249999999999666</v>
      </c>
      <c r="K1230" s="8">
        <f>'Vehicle data and specs'!$C$6*9.81*'Vehicle data and specs'!$C$17</f>
        <v>82.99260000000001</v>
      </c>
      <c r="L1230" s="10">
        <f>(1/2)*'Vehicle data and specs'!$C$20*'Vehicle data and specs'!$C$11*'Vehicle data and specs'!$C$13*$D1230^2</f>
        <v>304.96805073302471</v>
      </c>
      <c r="M1230" s="101">
        <f t="shared" si="514"/>
        <v>352.71065073302503</v>
      </c>
      <c r="N1230" s="111">
        <f t="shared" si="515"/>
        <v>0</v>
      </c>
      <c r="O1230" s="120">
        <f t="shared" si="516"/>
        <v>0</v>
      </c>
      <c r="P1230" s="11">
        <f>SUM($O$2:$O1230)</f>
        <v>3270856.753726921</v>
      </c>
      <c r="Q1230" s="121">
        <f t="shared" si="517"/>
        <v>3270.8567537269209</v>
      </c>
      <c r="R1230" s="133">
        <f t="shared" si="518"/>
        <v>0</v>
      </c>
      <c r="S1230" s="35">
        <f t="shared" si="536"/>
        <v>0</v>
      </c>
      <c r="T1230" s="35">
        <f t="shared" si="537"/>
        <v>0</v>
      </c>
      <c r="U1230" s="134">
        <f>SUM($R$2:$R1230)</f>
        <v>-966290.61105778965</v>
      </c>
      <c r="V1230" s="134">
        <f t="shared" si="519"/>
        <v>966290.61105778965</v>
      </c>
      <c r="W1230" s="35">
        <f t="shared" si="520"/>
        <v>-966.29061105778965</v>
      </c>
      <c r="X1230" s="135">
        <f t="shared" si="521"/>
        <v>966.29061105778965</v>
      </c>
      <c r="Y1230" s="150">
        <f t="shared" si="522"/>
        <v>2304.5661426691313</v>
      </c>
      <c r="Z1230" s="11">
        <f t="shared" si="523"/>
        <v>0</v>
      </c>
      <c r="AA1230" s="12">
        <f>1/2*'Vehicle data and specs'!$C$6*$D1230^2</f>
        <v>294565.97222222219</v>
      </c>
      <c r="AB1230" s="113">
        <f t="shared" si="524"/>
        <v>294.56597222222217</v>
      </c>
      <c r="AC1230" s="183">
        <f t="shared" si="538"/>
        <v>0.90857132047970024</v>
      </c>
      <c r="AD1230" s="42">
        <f t="shared" si="525"/>
        <v>-0.26841405862716378</v>
      </c>
      <c r="AE1230" s="42">
        <f t="shared" si="526"/>
        <v>0.26841405862716378</v>
      </c>
      <c r="AF1230" s="153">
        <f t="shared" si="539"/>
        <v>0.64015726185253641</v>
      </c>
      <c r="AG1230" s="156">
        <f t="shared" si="527"/>
        <v>773.03248884623179</v>
      </c>
      <c r="AH1230" s="157">
        <f t="shared" si="528"/>
        <v>0.21473124690173107</v>
      </c>
      <c r="AI1230" s="160">
        <f t="shared" si="529"/>
        <v>9.3076421721214935</v>
      </c>
      <c r="AJ1230" s="13">
        <f t="shared" si="530"/>
        <v>0</v>
      </c>
      <c r="AK1230" s="13">
        <f t="shared" si="531"/>
        <v>0</v>
      </c>
      <c r="AL1230" s="161">
        <f t="shared" si="532"/>
        <v>9.3076421721214935</v>
      </c>
    </row>
    <row r="1231" spans="1:38" x14ac:dyDescent="0.45">
      <c r="A1231" s="47" t="s">
        <v>3</v>
      </c>
      <c r="B1231" s="18">
        <v>1229</v>
      </c>
      <c r="C1231" s="54">
        <v>207</v>
      </c>
      <c r="D1231" s="62">
        <f t="shared" si="513"/>
        <v>26.361111111111111</v>
      </c>
      <c r="E1231" s="64">
        <v>94.9</v>
      </c>
      <c r="F1231" s="85">
        <f t="shared" si="533"/>
        <v>-4.1666666666666269E-2</v>
      </c>
      <c r="G1231" s="86">
        <f t="shared" si="534"/>
        <v>-0.14999999999999858</v>
      </c>
      <c r="H1231" s="93">
        <f>SUM($D$2:$D1231)</f>
        <v>11127.833333333334</v>
      </c>
      <c r="I1231" s="94">
        <f t="shared" si="535"/>
        <v>26.305555555554747</v>
      </c>
      <c r="J1231" s="100">
        <f>'Vehicle data and specs'!$C$6*$F1231</f>
        <v>-35.249999999999666</v>
      </c>
      <c r="K1231" s="8">
        <f>'Vehicle data and specs'!$C$6*9.81*'Vehicle data and specs'!$C$17</f>
        <v>82.99260000000001</v>
      </c>
      <c r="L1231" s="10">
        <f>(1/2)*'Vehicle data and specs'!$C$20*'Vehicle data and specs'!$C$11*'Vehicle data and specs'!$C$13*$D1231^2</f>
        <v>304.32635064621911</v>
      </c>
      <c r="M1231" s="101">
        <f t="shared" si="514"/>
        <v>352.06895064621943</v>
      </c>
      <c r="N1231" s="111">
        <f t="shared" si="515"/>
        <v>0</v>
      </c>
      <c r="O1231" s="120">
        <f t="shared" si="516"/>
        <v>0</v>
      </c>
      <c r="P1231" s="11">
        <f>SUM($O$2:$O1231)</f>
        <v>3270856.753726921</v>
      </c>
      <c r="Q1231" s="121">
        <f t="shared" si="517"/>
        <v>3270.8567537269209</v>
      </c>
      <c r="R1231" s="133">
        <f t="shared" si="518"/>
        <v>0</v>
      </c>
      <c r="S1231" s="35">
        <f t="shared" si="536"/>
        <v>0</v>
      </c>
      <c r="T1231" s="35">
        <f t="shared" si="537"/>
        <v>0</v>
      </c>
      <c r="U1231" s="134">
        <f>SUM($R$2:$R1231)</f>
        <v>-966290.61105778965</v>
      </c>
      <c r="V1231" s="134">
        <f t="shared" si="519"/>
        <v>966290.61105778965</v>
      </c>
      <c r="W1231" s="35">
        <f t="shared" si="520"/>
        <v>-966.29061105778965</v>
      </c>
      <c r="X1231" s="135">
        <f t="shared" si="521"/>
        <v>966.29061105778965</v>
      </c>
      <c r="Y1231" s="150">
        <f t="shared" si="522"/>
        <v>2304.5661426691313</v>
      </c>
      <c r="Z1231" s="11">
        <f t="shared" si="523"/>
        <v>0</v>
      </c>
      <c r="AA1231" s="12">
        <f>1/2*'Vehicle data and specs'!$C$6*$D1231^2</f>
        <v>293946.15972222219</v>
      </c>
      <c r="AB1231" s="113">
        <f t="shared" si="524"/>
        <v>293.94615972222221</v>
      </c>
      <c r="AC1231" s="183">
        <f t="shared" si="538"/>
        <v>0.90857132047970024</v>
      </c>
      <c r="AD1231" s="42">
        <f t="shared" si="525"/>
        <v>-0.26841405862716378</v>
      </c>
      <c r="AE1231" s="42">
        <f t="shared" si="526"/>
        <v>0.26841405862716378</v>
      </c>
      <c r="AF1231" s="153">
        <f t="shared" si="539"/>
        <v>0.64015726185253641</v>
      </c>
      <c r="AG1231" s="156">
        <f t="shared" si="527"/>
        <v>773.03248884623179</v>
      </c>
      <c r="AH1231" s="157">
        <f t="shared" si="528"/>
        <v>0.21473124690173107</v>
      </c>
      <c r="AI1231" s="160">
        <f t="shared" si="529"/>
        <v>9.2809287267572831</v>
      </c>
      <c r="AJ1231" s="13">
        <f t="shared" si="530"/>
        <v>0</v>
      </c>
      <c r="AK1231" s="13">
        <f t="shared" si="531"/>
        <v>0</v>
      </c>
      <c r="AL1231" s="161">
        <f t="shared" si="532"/>
        <v>9.2809287267572831</v>
      </c>
    </row>
    <row r="1232" spans="1:38" x14ac:dyDescent="0.45">
      <c r="A1232" s="47" t="s">
        <v>3</v>
      </c>
      <c r="B1232" s="18">
        <v>1230</v>
      </c>
      <c r="C1232" s="54">
        <v>208</v>
      </c>
      <c r="D1232" s="62">
        <f t="shared" si="513"/>
        <v>26.305555555555557</v>
      </c>
      <c r="E1232" s="64">
        <v>94.7</v>
      </c>
      <c r="F1232" s="85">
        <f t="shared" si="533"/>
        <v>-5.5555555555556344E-2</v>
      </c>
      <c r="G1232" s="86">
        <f t="shared" si="534"/>
        <v>-0.20000000000000284</v>
      </c>
      <c r="H1232" s="93">
        <f>SUM($D$2:$D1232)</f>
        <v>11154.138888888889</v>
      </c>
      <c r="I1232" s="94">
        <f t="shared" si="535"/>
        <v>26.25</v>
      </c>
      <c r="J1232" s="100">
        <f>'Vehicle data and specs'!$C$6*$F1232</f>
        <v>-47.000000000000668</v>
      </c>
      <c r="K1232" s="8">
        <f>'Vehicle data and specs'!$C$6*9.81*'Vehicle data and specs'!$C$17</f>
        <v>82.99260000000001</v>
      </c>
      <c r="L1232" s="10">
        <f>(1/2)*'Vehicle data and specs'!$C$20*'Vehicle data and specs'!$C$11*'Vehicle data and specs'!$C$13*$D1232^2</f>
        <v>303.04497796103402</v>
      </c>
      <c r="M1232" s="101">
        <f t="shared" si="514"/>
        <v>339.03757796103338</v>
      </c>
      <c r="N1232" s="111">
        <f t="shared" si="515"/>
        <v>0</v>
      </c>
      <c r="O1232" s="120">
        <f t="shared" si="516"/>
        <v>0</v>
      </c>
      <c r="P1232" s="11">
        <f>SUM($O$2:$O1232)</f>
        <v>3270856.753726921</v>
      </c>
      <c r="Q1232" s="121">
        <f t="shared" si="517"/>
        <v>3270.8567537269209</v>
      </c>
      <c r="R1232" s="133">
        <f t="shared" si="518"/>
        <v>0</v>
      </c>
      <c r="S1232" s="35">
        <f t="shared" si="536"/>
        <v>0</v>
      </c>
      <c r="T1232" s="35">
        <f t="shared" si="537"/>
        <v>0</v>
      </c>
      <c r="U1232" s="134">
        <f>SUM($R$2:$R1232)</f>
        <v>-966290.61105778965</v>
      </c>
      <c r="V1232" s="134">
        <f t="shared" si="519"/>
        <v>966290.61105778965</v>
      </c>
      <c r="W1232" s="35">
        <f t="shared" si="520"/>
        <v>-966.29061105778965</v>
      </c>
      <c r="X1232" s="135">
        <f t="shared" si="521"/>
        <v>966.29061105778965</v>
      </c>
      <c r="Y1232" s="150">
        <f t="shared" si="522"/>
        <v>2304.5661426691313</v>
      </c>
      <c r="Z1232" s="11">
        <f t="shared" si="523"/>
        <v>0</v>
      </c>
      <c r="AA1232" s="12">
        <f>1/2*'Vehicle data and specs'!$C$6*$D1232^2</f>
        <v>292708.49305555562</v>
      </c>
      <c r="AB1232" s="113">
        <f t="shared" si="524"/>
        <v>292.70849305555561</v>
      </c>
      <c r="AC1232" s="183">
        <f t="shared" si="538"/>
        <v>0.90857132047970024</v>
      </c>
      <c r="AD1232" s="42">
        <f t="shared" si="525"/>
        <v>-0.26841405862716378</v>
      </c>
      <c r="AE1232" s="42">
        <f t="shared" si="526"/>
        <v>0.26841405862716378</v>
      </c>
      <c r="AF1232" s="153">
        <f t="shared" si="539"/>
        <v>0.64015726185253641</v>
      </c>
      <c r="AG1232" s="156">
        <f t="shared" si="527"/>
        <v>773.03248884623179</v>
      </c>
      <c r="AH1232" s="157">
        <f t="shared" si="528"/>
        <v>0.21473124690173107</v>
      </c>
      <c r="AI1232" s="160">
        <f t="shared" si="529"/>
        <v>8.9185718424749609</v>
      </c>
      <c r="AJ1232" s="13">
        <f t="shared" si="530"/>
        <v>0</v>
      </c>
      <c r="AK1232" s="13">
        <f t="shared" si="531"/>
        <v>0</v>
      </c>
      <c r="AL1232" s="161">
        <f t="shared" si="532"/>
        <v>8.9185718424749609</v>
      </c>
    </row>
    <row r="1233" spans="1:38" x14ac:dyDescent="0.45">
      <c r="A1233" s="47" t="s">
        <v>3</v>
      </c>
      <c r="B1233" s="18">
        <v>1231</v>
      </c>
      <c r="C1233" s="54">
        <v>209</v>
      </c>
      <c r="D1233" s="62">
        <f t="shared" si="513"/>
        <v>26.25</v>
      </c>
      <c r="E1233" s="64">
        <v>94.5</v>
      </c>
      <c r="F1233" s="85">
        <f t="shared" si="533"/>
        <v>-4.1666666666666269E-2</v>
      </c>
      <c r="G1233" s="86">
        <f t="shared" si="534"/>
        <v>-0.14999999999999858</v>
      </c>
      <c r="H1233" s="93">
        <f>SUM($D$2:$D1233)</f>
        <v>11180.388888888889</v>
      </c>
      <c r="I1233" s="94">
        <f t="shared" si="535"/>
        <v>26.222222222222626</v>
      </c>
      <c r="J1233" s="100">
        <f>'Vehicle data and specs'!$C$6*$F1233</f>
        <v>-35.249999999999666</v>
      </c>
      <c r="K1233" s="8">
        <f>'Vehicle data and specs'!$C$6*9.81*'Vehicle data and specs'!$C$17</f>
        <v>82.99260000000001</v>
      </c>
      <c r="L1233" s="10">
        <f>(1/2)*'Vehicle data and specs'!$C$20*'Vehicle data and specs'!$C$11*'Vehicle data and specs'!$C$13*$D1233^2</f>
        <v>301.76630859375001</v>
      </c>
      <c r="M1233" s="101">
        <f t="shared" si="514"/>
        <v>349.50890859375033</v>
      </c>
      <c r="N1233" s="111">
        <f t="shared" si="515"/>
        <v>0</v>
      </c>
      <c r="O1233" s="120">
        <f t="shared" si="516"/>
        <v>0</v>
      </c>
      <c r="P1233" s="11">
        <f>SUM($O$2:$O1233)</f>
        <v>3270856.753726921</v>
      </c>
      <c r="Q1233" s="121">
        <f t="shared" si="517"/>
        <v>3270.8567537269209</v>
      </c>
      <c r="R1233" s="133">
        <f t="shared" si="518"/>
        <v>0</v>
      </c>
      <c r="S1233" s="35">
        <f t="shared" si="536"/>
        <v>0</v>
      </c>
      <c r="T1233" s="35">
        <f t="shared" si="537"/>
        <v>0</v>
      </c>
      <c r="U1233" s="134">
        <f>SUM($R$2:$R1233)</f>
        <v>-966290.61105778965</v>
      </c>
      <c r="V1233" s="134">
        <f t="shared" si="519"/>
        <v>966290.61105778965</v>
      </c>
      <c r="W1233" s="35">
        <f t="shared" si="520"/>
        <v>-966.29061105778965</v>
      </c>
      <c r="X1233" s="135">
        <f t="shared" si="521"/>
        <v>966.29061105778965</v>
      </c>
      <c r="Y1233" s="150">
        <f t="shared" si="522"/>
        <v>2304.5661426691313</v>
      </c>
      <c r="Z1233" s="11">
        <f t="shared" si="523"/>
        <v>0</v>
      </c>
      <c r="AA1233" s="12">
        <f>1/2*'Vehicle data and specs'!$C$6*$D1233^2</f>
        <v>291473.4375</v>
      </c>
      <c r="AB1233" s="113">
        <f t="shared" si="524"/>
        <v>291.47343749999999</v>
      </c>
      <c r="AC1233" s="183">
        <f t="shared" si="538"/>
        <v>0.90857132047970024</v>
      </c>
      <c r="AD1233" s="42">
        <f t="shared" si="525"/>
        <v>-0.26841405862716378</v>
      </c>
      <c r="AE1233" s="42">
        <f t="shared" si="526"/>
        <v>0.26841405862716378</v>
      </c>
      <c r="AF1233" s="153">
        <f t="shared" si="539"/>
        <v>0.64015726185253641</v>
      </c>
      <c r="AG1233" s="156">
        <f t="shared" si="527"/>
        <v>773.03248884623179</v>
      </c>
      <c r="AH1233" s="157">
        <f t="shared" si="528"/>
        <v>0.21473124690173107</v>
      </c>
      <c r="AI1233" s="160">
        <f t="shared" si="529"/>
        <v>9.1746088505859458</v>
      </c>
      <c r="AJ1233" s="13">
        <f t="shared" si="530"/>
        <v>0</v>
      </c>
      <c r="AK1233" s="13">
        <f t="shared" si="531"/>
        <v>0</v>
      </c>
      <c r="AL1233" s="161">
        <f t="shared" si="532"/>
        <v>9.1746088505859458</v>
      </c>
    </row>
    <row r="1234" spans="1:38" x14ac:dyDescent="0.45">
      <c r="A1234" s="47" t="s">
        <v>3</v>
      </c>
      <c r="B1234" s="18">
        <v>1232</v>
      </c>
      <c r="C1234" s="54">
        <v>210</v>
      </c>
      <c r="D1234" s="62">
        <f t="shared" si="513"/>
        <v>26.222222222222221</v>
      </c>
      <c r="E1234" s="64">
        <v>94.4</v>
      </c>
      <c r="F1234" s="85">
        <f t="shared" si="533"/>
        <v>-1.3888888888888099E-2</v>
      </c>
      <c r="G1234" s="86">
        <f t="shared" si="534"/>
        <v>-4.9999999999997158E-2</v>
      </c>
      <c r="H1234" s="93">
        <f>SUM($D$2:$D1234)</f>
        <v>11206.611111111111</v>
      </c>
      <c r="I1234" s="94">
        <f t="shared" si="535"/>
        <v>26.222222222222626</v>
      </c>
      <c r="J1234" s="100">
        <f>'Vehicle data and specs'!$C$6*$F1234</f>
        <v>-11.749999999999332</v>
      </c>
      <c r="K1234" s="8">
        <f>'Vehicle data and specs'!$C$6*9.81*'Vehicle data and specs'!$C$17</f>
        <v>82.99260000000001</v>
      </c>
      <c r="L1234" s="10">
        <f>(1/2)*'Vehicle data and specs'!$C$20*'Vehicle data and specs'!$C$11*'Vehicle data and specs'!$C$13*$D1234^2</f>
        <v>301.12798765432098</v>
      </c>
      <c r="M1234" s="101">
        <f t="shared" si="514"/>
        <v>372.37058765432164</v>
      </c>
      <c r="N1234" s="111">
        <f t="shared" si="515"/>
        <v>0</v>
      </c>
      <c r="O1234" s="120">
        <f t="shared" si="516"/>
        <v>0</v>
      </c>
      <c r="P1234" s="11">
        <f>SUM($O$2:$O1234)</f>
        <v>3270856.753726921</v>
      </c>
      <c r="Q1234" s="121">
        <f t="shared" si="517"/>
        <v>3270.8567537269209</v>
      </c>
      <c r="R1234" s="133">
        <f t="shared" si="518"/>
        <v>0</v>
      </c>
      <c r="S1234" s="35">
        <f t="shared" si="536"/>
        <v>0</v>
      </c>
      <c r="T1234" s="35">
        <f t="shared" si="537"/>
        <v>0</v>
      </c>
      <c r="U1234" s="134">
        <f>SUM($R$2:$R1234)</f>
        <v>-966290.61105778965</v>
      </c>
      <c r="V1234" s="134">
        <f t="shared" si="519"/>
        <v>966290.61105778965</v>
      </c>
      <c r="W1234" s="35">
        <f t="shared" si="520"/>
        <v>-966.29061105778965</v>
      </c>
      <c r="X1234" s="135">
        <f t="shared" si="521"/>
        <v>966.29061105778965</v>
      </c>
      <c r="Y1234" s="150">
        <f t="shared" si="522"/>
        <v>2304.5661426691313</v>
      </c>
      <c r="Z1234" s="11">
        <f t="shared" si="523"/>
        <v>0</v>
      </c>
      <c r="AA1234" s="12">
        <f>1/2*'Vehicle data and specs'!$C$6*$D1234^2</f>
        <v>290856.88888888888</v>
      </c>
      <c r="AB1234" s="113">
        <f t="shared" si="524"/>
        <v>290.85688888888888</v>
      </c>
      <c r="AC1234" s="183">
        <f t="shared" si="538"/>
        <v>0.90857132047970024</v>
      </c>
      <c r="AD1234" s="42">
        <f t="shared" si="525"/>
        <v>-0.26841405862716378</v>
      </c>
      <c r="AE1234" s="42">
        <f t="shared" si="526"/>
        <v>0.26841405862716378</v>
      </c>
      <c r="AF1234" s="153">
        <f t="shared" si="539"/>
        <v>0.64015726185253641</v>
      </c>
      <c r="AG1234" s="156">
        <f t="shared" si="527"/>
        <v>773.03248884623179</v>
      </c>
      <c r="AH1234" s="157">
        <f t="shared" si="528"/>
        <v>0.21473124690173107</v>
      </c>
      <c r="AI1234" s="160">
        <f t="shared" si="529"/>
        <v>9.7643842984911</v>
      </c>
      <c r="AJ1234" s="13">
        <f t="shared" si="530"/>
        <v>0</v>
      </c>
      <c r="AK1234" s="13">
        <f t="shared" si="531"/>
        <v>0</v>
      </c>
      <c r="AL1234" s="161">
        <f t="shared" si="532"/>
        <v>9.7643842984911</v>
      </c>
    </row>
    <row r="1235" spans="1:38" x14ac:dyDescent="0.45">
      <c r="A1235" s="47" t="s">
        <v>3</v>
      </c>
      <c r="B1235" s="18">
        <v>1233</v>
      </c>
      <c r="C1235" s="54">
        <v>211</v>
      </c>
      <c r="D1235" s="62">
        <f t="shared" si="513"/>
        <v>26.222222222222221</v>
      </c>
      <c r="E1235" s="64">
        <v>94.4</v>
      </c>
      <c r="F1235" s="85">
        <f t="shared" si="533"/>
        <v>-1.3888888888890073E-2</v>
      </c>
      <c r="G1235" s="86">
        <f t="shared" si="534"/>
        <v>-5.0000000000004263E-2</v>
      </c>
      <c r="H1235" s="93">
        <f>SUM($D$2:$D1235)</f>
        <v>11232.833333333334</v>
      </c>
      <c r="I1235" s="94">
        <f t="shared" si="535"/>
        <v>26.194444444445253</v>
      </c>
      <c r="J1235" s="100">
        <f>'Vehicle data and specs'!$C$6*$F1235</f>
        <v>-11.750000000001002</v>
      </c>
      <c r="K1235" s="8">
        <f>'Vehicle data and specs'!$C$6*9.81*'Vehicle data and specs'!$C$17</f>
        <v>82.99260000000001</v>
      </c>
      <c r="L1235" s="10">
        <f>(1/2)*'Vehicle data and specs'!$C$20*'Vehicle data and specs'!$C$11*'Vehicle data and specs'!$C$13*$D1235^2</f>
        <v>301.12798765432098</v>
      </c>
      <c r="M1235" s="101">
        <f t="shared" si="514"/>
        <v>372.37058765431999</v>
      </c>
      <c r="N1235" s="111">
        <f t="shared" si="515"/>
        <v>0</v>
      </c>
      <c r="O1235" s="120">
        <f t="shared" si="516"/>
        <v>0</v>
      </c>
      <c r="P1235" s="11">
        <f>SUM($O$2:$O1235)</f>
        <v>3270856.753726921</v>
      </c>
      <c r="Q1235" s="121">
        <f t="shared" si="517"/>
        <v>3270.8567537269209</v>
      </c>
      <c r="R1235" s="133">
        <f t="shared" si="518"/>
        <v>0</v>
      </c>
      <c r="S1235" s="35">
        <f t="shared" si="536"/>
        <v>0</v>
      </c>
      <c r="T1235" s="35">
        <f t="shared" si="537"/>
        <v>0</v>
      </c>
      <c r="U1235" s="134">
        <f>SUM($R$2:$R1235)</f>
        <v>-966290.61105778965</v>
      </c>
      <c r="V1235" s="134">
        <f t="shared" si="519"/>
        <v>966290.61105778965</v>
      </c>
      <c r="W1235" s="35">
        <f t="shared" si="520"/>
        <v>-966.29061105778965</v>
      </c>
      <c r="X1235" s="135">
        <f t="shared" si="521"/>
        <v>966.29061105778965</v>
      </c>
      <c r="Y1235" s="150">
        <f t="shared" si="522"/>
        <v>2304.5661426691313</v>
      </c>
      <c r="Z1235" s="11">
        <f t="shared" si="523"/>
        <v>0</v>
      </c>
      <c r="AA1235" s="12">
        <f>1/2*'Vehicle data and specs'!$C$6*$D1235^2</f>
        <v>290856.88888888888</v>
      </c>
      <c r="AB1235" s="113">
        <f t="shared" si="524"/>
        <v>290.85688888888888</v>
      </c>
      <c r="AC1235" s="183">
        <f t="shared" si="538"/>
        <v>0.90857132047970024</v>
      </c>
      <c r="AD1235" s="42">
        <f t="shared" si="525"/>
        <v>-0.26841405862716378</v>
      </c>
      <c r="AE1235" s="42">
        <f t="shared" si="526"/>
        <v>0.26841405862716378</v>
      </c>
      <c r="AF1235" s="153">
        <f t="shared" si="539"/>
        <v>0.64015726185253641</v>
      </c>
      <c r="AG1235" s="156">
        <f t="shared" si="527"/>
        <v>773.03248884623179</v>
      </c>
      <c r="AH1235" s="157">
        <f t="shared" si="528"/>
        <v>0.21473124690173107</v>
      </c>
      <c r="AI1235" s="160">
        <f t="shared" si="529"/>
        <v>9.7643842984910574</v>
      </c>
      <c r="AJ1235" s="13">
        <f t="shared" si="530"/>
        <v>0</v>
      </c>
      <c r="AK1235" s="13">
        <f t="shared" si="531"/>
        <v>0</v>
      </c>
      <c r="AL1235" s="161">
        <f t="shared" si="532"/>
        <v>9.7643842984910574</v>
      </c>
    </row>
    <row r="1236" spans="1:38" x14ac:dyDescent="0.45">
      <c r="A1236" s="47" t="s">
        <v>3</v>
      </c>
      <c r="B1236" s="18">
        <v>1234</v>
      </c>
      <c r="C1236" s="54">
        <v>212</v>
      </c>
      <c r="D1236" s="62">
        <f t="shared" si="513"/>
        <v>26.194444444444443</v>
      </c>
      <c r="E1236" s="64">
        <v>94.3</v>
      </c>
      <c r="F1236" s="85">
        <f t="shared" si="533"/>
        <v>-1.3888888888890073E-2</v>
      </c>
      <c r="G1236" s="86">
        <f t="shared" si="534"/>
        <v>-5.0000000000004263E-2</v>
      </c>
      <c r="H1236" s="93">
        <f>SUM($D$2:$D1236)</f>
        <v>11259.027777777779</v>
      </c>
      <c r="I1236" s="94">
        <f t="shared" si="535"/>
        <v>26.194444444445253</v>
      </c>
      <c r="J1236" s="100">
        <f>'Vehicle data and specs'!$C$6*$F1236</f>
        <v>-11.750000000001002</v>
      </c>
      <c r="K1236" s="8">
        <f>'Vehicle data and specs'!$C$6*9.81*'Vehicle data and specs'!$C$17</f>
        <v>82.99260000000001</v>
      </c>
      <c r="L1236" s="10">
        <f>(1/2)*'Vehicle data and specs'!$C$20*'Vehicle data and specs'!$C$11*'Vehicle data and specs'!$C$13*$D1236^2</f>
        <v>300.49034254436731</v>
      </c>
      <c r="M1236" s="101">
        <f t="shared" si="514"/>
        <v>371.73294254436632</v>
      </c>
      <c r="N1236" s="111">
        <f t="shared" si="515"/>
        <v>0</v>
      </c>
      <c r="O1236" s="120">
        <f t="shared" si="516"/>
        <v>0</v>
      </c>
      <c r="P1236" s="11">
        <f>SUM($O$2:$O1236)</f>
        <v>3270856.753726921</v>
      </c>
      <c r="Q1236" s="121">
        <f t="shared" si="517"/>
        <v>3270.8567537269209</v>
      </c>
      <c r="R1236" s="133">
        <f t="shared" si="518"/>
        <v>0</v>
      </c>
      <c r="S1236" s="35">
        <f t="shared" si="536"/>
        <v>0</v>
      </c>
      <c r="T1236" s="35">
        <f t="shared" si="537"/>
        <v>0</v>
      </c>
      <c r="U1236" s="134">
        <f>SUM($R$2:$R1236)</f>
        <v>-966290.61105778965</v>
      </c>
      <c r="V1236" s="134">
        <f t="shared" si="519"/>
        <v>966290.61105778965</v>
      </c>
      <c r="W1236" s="35">
        <f t="shared" si="520"/>
        <v>-966.29061105778965</v>
      </c>
      <c r="X1236" s="135">
        <f t="shared" si="521"/>
        <v>966.29061105778965</v>
      </c>
      <c r="Y1236" s="150">
        <f t="shared" si="522"/>
        <v>2304.5661426691313</v>
      </c>
      <c r="Z1236" s="11">
        <f t="shared" si="523"/>
        <v>0</v>
      </c>
      <c r="AA1236" s="12">
        <f>1/2*'Vehicle data and specs'!$C$6*$D1236^2</f>
        <v>290240.99305555556</v>
      </c>
      <c r="AB1236" s="113">
        <f t="shared" si="524"/>
        <v>290.24099305555558</v>
      </c>
      <c r="AC1236" s="183">
        <f t="shared" si="538"/>
        <v>0.90857132047970024</v>
      </c>
      <c r="AD1236" s="42">
        <f t="shared" si="525"/>
        <v>-0.26841405862716378</v>
      </c>
      <c r="AE1236" s="42">
        <f t="shared" si="526"/>
        <v>0.26841405862716378</v>
      </c>
      <c r="AF1236" s="153">
        <f t="shared" si="539"/>
        <v>0.64015726185253641</v>
      </c>
      <c r="AG1236" s="156">
        <f t="shared" si="527"/>
        <v>773.03248884623179</v>
      </c>
      <c r="AH1236" s="157">
        <f t="shared" si="528"/>
        <v>0.21473124690173107</v>
      </c>
      <c r="AI1236" s="160">
        <f t="shared" si="529"/>
        <v>9.737337911648261</v>
      </c>
      <c r="AJ1236" s="13">
        <f t="shared" si="530"/>
        <v>0</v>
      </c>
      <c r="AK1236" s="13">
        <f t="shared" si="531"/>
        <v>0</v>
      </c>
      <c r="AL1236" s="161">
        <f t="shared" si="532"/>
        <v>9.737337911648261</v>
      </c>
    </row>
    <row r="1237" spans="1:38" x14ac:dyDescent="0.45">
      <c r="A1237" s="47" t="s">
        <v>3</v>
      </c>
      <c r="B1237" s="18">
        <v>1235</v>
      </c>
      <c r="C1237" s="54">
        <v>213</v>
      </c>
      <c r="D1237" s="62">
        <f t="shared" si="513"/>
        <v>26.194444444444443</v>
      </c>
      <c r="E1237" s="64">
        <v>94.3</v>
      </c>
      <c r="F1237" s="85">
        <f t="shared" si="533"/>
        <v>-2.7777777777778172E-2</v>
      </c>
      <c r="G1237" s="86">
        <f t="shared" si="534"/>
        <v>-0.10000000000000142</v>
      </c>
      <c r="H1237" s="93">
        <f>SUM($D$2:$D1237)</f>
        <v>11285.222222222224</v>
      </c>
      <c r="I1237" s="94">
        <f t="shared" si="535"/>
        <v>26.138888888888687</v>
      </c>
      <c r="J1237" s="100">
        <f>'Vehicle data and specs'!$C$6*$F1237</f>
        <v>-23.500000000000334</v>
      </c>
      <c r="K1237" s="8">
        <f>'Vehicle data and specs'!$C$6*9.81*'Vehicle data and specs'!$C$17</f>
        <v>82.99260000000001</v>
      </c>
      <c r="L1237" s="10">
        <f>(1/2)*'Vehicle data and specs'!$C$20*'Vehicle data and specs'!$C$11*'Vehicle data and specs'!$C$13*$D1237^2</f>
        <v>300.49034254436731</v>
      </c>
      <c r="M1237" s="101">
        <f t="shared" si="514"/>
        <v>359.98294254436701</v>
      </c>
      <c r="N1237" s="111">
        <f t="shared" si="515"/>
        <v>0</v>
      </c>
      <c r="O1237" s="120">
        <f t="shared" si="516"/>
        <v>0</v>
      </c>
      <c r="P1237" s="11">
        <f>SUM($O$2:$O1237)</f>
        <v>3270856.753726921</v>
      </c>
      <c r="Q1237" s="121">
        <f t="shared" si="517"/>
        <v>3270.8567537269209</v>
      </c>
      <c r="R1237" s="133">
        <f t="shared" si="518"/>
        <v>0</v>
      </c>
      <c r="S1237" s="35">
        <f t="shared" si="536"/>
        <v>0</v>
      </c>
      <c r="T1237" s="35">
        <f t="shared" si="537"/>
        <v>0</v>
      </c>
      <c r="U1237" s="134">
        <f>SUM($R$2:$R1237)</f>
        <v>-966290.61105778965</v>
      </c>
      <c r="V1237" s="134">
        <f t="shared" si="519"/>
        <v>966290.61105778965</v>
      </c>
      <c r="W1237" s="35">
        <f t="shared" si="520"/>
        <v>-966.29061105778965</v>
      </c>
      <c r="X1237" s="135">
        <f t="shared" si="521"/>
        <v>966.29061105778965</v>
      </c>
      <c r="Y1237" s="150">
        <f t="shared" si="522"/>
        <v>2304.5661426691313</v>
      </c>
      <c r="Z1237" s="11">
        <f t="shared" si="523"/>
        <v>0</v>
      </c>
      <c r="AA1237" s="12">
        <f>1/2*'Vehicle data and specs'!$C$6*$D1237^2</f>
        <v>290240.99305555556</v>
      </c>
      <c r="AB1237" s="113">
        <f t="shared" si="524"/>
        <v>290.24099305555558</v>
      </c>
      <c r="AC1237" s="183">
        <f t="shared" si="538"/>
        <v>0.90857132047970024</v>
      </c>
      <c r="AD1237" s="42">
        <f t="shared" si="525"/>
        <v>-0.26841405862716378</v>
      </c>
      <c r="AE1237" s="42">
        <f t="shared" si="526"/>
        <v>0.26841405862716378</v>
      </c>
      <c r="AF1237" s="153">
        <f t="shared" si="539"/>
        <v>0.64015726185253641</v>
      </c>
      <c r="AG1237" s="156">
        <f t="shared" si="527"/>
        <v>773.03248884623179</v>
      </c>
      <c r="AH1237" s="157">
        <f t="shared" si="528"/>
        <v>0.21473124690173107</v>
      </c>
      <c r="AI1237" s="160">
        <f t="shared" si="529"/>
        <v>9.4295531894260574</v>
      </c>
      <c r="AJ1237" s="13">
        <f t="shared" si="530"/>
        <v>0</v>
      </c>
      <c r="AK1237" s="13">
        <f t="shared" si="531"/>
        <v>0</v>
      </c>
      <c r="AL1237" s="161">
        <f t="shared" si="532"/>
        <v>9.4295531894260574</v>
      </c>
    </row>
    <row r="1238" spans="1:38" x14ac:dyDescent="0.45">
      <c r="A1238" s="47" t="s">
        <v>3</v>
      </c>
      <c r="B1238" s="18">
        <v>1236</v>
      </c>
      <c r="C1238" s="54">
        <v>214</v>
      </c>
      <c r="D1238" s="62">
        <f t="shared" si="513"/>
        <v>26.138888888888886</v>
      </c>
      <c r="E1238" s="64">
        <v>94.1</v>
      </c>
      <c r="F1238" s="85">
        <f t="shared" si="533"/>
        <v>-5.5555555555554373E-2</v>
      </c>
      <c r="G1238" s="86">
        <f t="shared" si="534"/>
        <v>-0.19999999999999574</v>
      </c>
      <c r="H1238" s="93">
        <f>SUM($D$2:$D1238)</f>
        <v>11311.361111111113</v>
      </c>
      <c r="I1238" s="94">
        <f t="shared" si="535"/>
        <v>26.08333333333394</v>
      </c>
      <c r="J1238" s="100">
        <f>'Vehicle data and specs'!$C$6*$F1238</f>
        <v>-46.999999999998998</v>
      </c>
      <c r="K1238" s="8">
        <f>'Vehicle data and specs'!$C$6*9.81*'Vehicle data and specs'!$C$17</f>
        <v>82.99260000000001</v>
      </c>
      <c r="L1238" s="10">
        <f>(1/2)*'Vehicle data and specs'!$C$20*'Vehicle data and specs'!$C$11*'Vehicle data and specs'!$C$13*$D1238^2</f>
        <v>299.21707981288574</v>
      </c>
      <c r="M1238" s="101">
        <f t="shared" si="514"/>
        <v>335.20967981288675</v>
      </c>
      <c r="N1238" s="111">
        <f t="shared" si="515"/>
        <v>0</v>
      </c>
      <c r="O1238" s="120">
        <f t="shared" si="516"/>
        <v>0</v>
      </c>
      <c r="P1238" s="11">
        <f>SUM($O$2:$O1238)</f>
        <v>3270856.753726921</v>
      </c>
      <c r="Q1238" s="121">
        <f t="shared" si="517"/>
        <v>3270.8567537269209</v>
      </c>
      <c r="R1238" s="133">
        <f t="shared" si="518"/>
        <v>0</v>
      </c>
      <c r="S1238" s="35">
        <f t="shared" si="536"/>
        <v>0</v>
      </c>
      <c r="T1238" s="35">
        <f t="shared" si="537"/>
        <v>0</v>
      </c>
      <c r="U1238" s="134">
        <f>SUM($R$2:$R1238)</f>
        <v>-966290.61105778965</v>
      </c>
      <c r="V1238" s="134">
        <f t="shared" si="519"/>
        <v>966290.61105778965</v>
      </c>
      <c r="W1238" s="35">
        <f t="shared" si="520"/>
        <v>-966.29061105778965</v>
      </c>
      <c r="X1238" s="135">
        <f t="shared" si="521"/>
        <v>966.29061105778965</v>
      </c>
      <c r="Y1238" s="150">
        <f t="shared" si="522"/>
        <v>2304.5661426691313</v>
      </c>
      <c r="Z1238" s="11">
        <f t="shared" si="523"/>
        <v>0</v>
      </c>
      <c r="AA1238" s="12">
        <f>1/2*'Vehicle data and specs'!$C$6*$D1238^2</f>
        <v>289011.15972222219</v>
      </c>
      <c r="AB1238" s="113">
        <f t="shared" si="524"/>
        <v>289.0111597222222</v>
      </c>
      <c r="AC1238" s="183">
        <f t="shared" si="538"/>
        <v>0.90857132047970024</v>
      </c>
      <c r="AD1238" s="42">
        <f t="shared" si="525"/>
        <v>-0.26841405862716378</v>
      </c>
      <c r="AE1238" s="42">
        <f t="shared" si="526"/>
        <v>0.26841405862716378</v>
      </c>
      <c r="AF1238" s="153">
        <f t="shared" si="539"/>
        <v>0.64015726185253641</v>
      </c>
      <c r="AG1238" s="156">
        <f t="shared" si="527"/>
        <v>773.03248884623179</v>
      </c>
      <c r="AH1238" s="157">
        <f t="shared" si="528"/>
        <v>0.21473124690173107</v>
      </c>
      <c r="AI1238" s="160">
        <f t="shared" si="529"/>
        <v>8.7620085751090659</v>
      </c>
      <c r="AJ1238" s="13">
        <f t="shared" si="530"/>
        <v>0</v>
      </c>
      <c r="AK1238" s="13">
        <f t="shared" si="531"/>
        <v>0</v>
      </c>
      <c r="AL1238" s="161">
        <f t="shared" si="532"/>
        <v>8.7620085751090659</v>
      </c>
    </row>
    <row r="1239" spans="1:38" x14ac:dyDescent="0.45">
      <c r="A1239" s="47" t="s">
        <v>3</v>
      </c>
      <c r="B1239" s="18">
        <v>1237</v>
      </c>
      <c r="C1239" s="54">
        <v>215</v>
      </c>
      <c r="D1239" s="62">
        <f t="shared" si="513"/>
        <v>26.083333333333336</v>
      </c>
      <c r="E1239" s="64">
        <v>93.9</v>
      </c>
      <c r="F1239" s="85">
        <f t="shared" si="533"/>
        <v>-9.7222222222220642E-2</v>
      </c>
      <c r="G1239" s="86">
        <f t="shared" si="534"/>
        <v>-0.34999999999999432</v>
      </c>
      <c r="H1239" s="93">
        <f>SUM($D$2:$D1239)</f>
        <v>11337.444444444447</v>
      </c>
      <c r="I1239" s="94">
        <f t="shared" si="535"/>
        <v>25.944444444445253</v>
      </c>
      <c r="J1239" s="100">
        <f>'Vehicle data and specs'!$C$6*$F1239</f>
        <v>-82.249999999998664</v>
      </c>
      <c r="K1239" s="8">
        <f>'Vehicle data and specs'!$C$6*9.81*'Vehicle data and specs'!$C$17</f>
        <v>82.99260000000001</v>
      </c>
      <c r="L1239" s="10">
        <f>(1/2)*'Vehicle data and specs'!$C$20*'Vehicle data and specs'!$C$11*'Vehicle data and specs'!$C$13*$D1239^2</f>
        <v>297.94652039930565</v>
      </c>
      <c r="M1239" s="101">
        <f t="shared" si="514"/>
        <v>298.689120399307</v>
      </c>
      <c r="N1239" s="111">
        <f t="shared" si="515"/>
        <v>0</v>
      </c>
      <c r="O1239" s="120">
        <f t="shared" si="516"/>
        <v>0</v>
      </c>
      <c r="P1239" s="11">
        <f>SUM($O$2:$O1239)</f>
        <v>3270856.753726921</v>
      </c>
      <c r="Q1239" s="121">
        <f t="shared" si="517"/>
        <v>3270.8567537269209</v>
      </c>
      <c r="R1239" s="133">
        <f t="shared" si="518"/>
        <v>0</v>
      </c>
      <c r="S1239" s="35">
        <f t="shared" si="536"/>
        <v>0</v>
      </c>
      <c r="T1239" s="35">
        <f t="shared" si="537"/>
        <v>0</v>
      </c>
      <c r="U1239" s="134">
        <f>SUM($R$2:$R1239)</f>
        <v>-966290.61105778965</v>
      </c>
      <c r="V1239" s="134">
        <f t="shared" si="519"/>
        <v>966290.61105778965</v>
      </c>
      <c r="W1239" s="35">
        <f t="shared" si="520"/>
        <v>-966.29061105778965</v>
      </c>
      <c r="X1239" s="135">
        <f t="shared" si="521"/>
        <v>966.29061105778965</v>
      </c>
      <c r="Y1239" s="150">
        <f t="shared" si="522"/>
        <v>2304.5661426691313</v>
      </c>
      <c r="Z1239" s="11">
        <f t="shared" si="523"/>
        <v>0</v>
      </c>
      <c r="AA1239" s="12">
        <f>1/2*'Vehicle data and specs'!$C$6*$D1239^2</f>
        <v>287783.93750000006</v>
      </c>
      <c r="AB1239" s="113">
        <f t="shared" si="524"/>
        <v>287.78393750000004</v>
      </c>
      <c r="AC1239" s="183">
        <f t="shared" si="538"/>
        <v>0.90857132047970024</v>
      </c>
      <c r="AD1239" s="42">
        <f t="shared" si="525"/>
        <v>-0.26841405862716378</v>
      </c>
      <c r="AE1239" s="42">
        <f t="shared" si="526"/>
        <v>0.26841405862716378</v>
      </c>
      <c r="AF1239" s="153">
        <f t="shared" si="539"/>
        <v>0.64015726185253641</v>
      </c>
      <c r="AG1239" s="156">
        <f t="shared" si="527"/>
        <v>773.03248884623179</v>
      </c>
      <c r="AH1239" s="157">
        <f t="shared" si="528"/>
        <v>0.21473124690173107</v>
      </c>
      <c r="AI1239" s="160">
        <f t="shared" si="529"/>
        <v>7.790807890415258</v>
      </c>
      <c r="AJ1239" s="13">
        <f t="shared" si="530"/>
        <v>0</v>
      </c>
      <c r="AK1239" s="13">
        <f t="shared" si="531"/>
        <v>0</v>
      </c>
      <c r="AL1239" s="161">
        <f t="shared" si="532"/>
        <v>7.790807890415258</v>
      </c>
    </row>
    <row r="1240" spans="1:38" x14ac:dyDescent="0.45">
      <c r="A1240" s="47" t="s">
        <v>3</v>
      </c>
      <c r="B1240" s="18">
        <v>1238</v>
      </c>
      <c r="C1240" s="54">
        <v>216</v>
      </c>
      <c r="D1240" s="62">
        <f t="shared" si="513"/>
        <v>25.944444444444446</v>
      </c>
      <c r="E1240" s="64">
        <v>93.4</v>
      </c>
      <c r="F1240" s="85">
        <f t="shared" si="533"/>
        <v>-0.15277777777777896</v>
      </c>
      <c r="G1240" s="86">
        <f t="shared" si="534"/>
        <v>-0.55000000000000426</v>
      </c>
      <c r="H1240" s="93">
        <f>SUM($D$2:$D1240)</f>
        <v>11363.388888888892</v>
      </c>
      <c r="I1240" s="94">
        <f t="shared" si="535"/>
        <v>25.777777777777374</v>
      </c>
      <c r="J1240" s="100">
        <f>'Vehicle data and specs'!$C$6*$F1240</f>
        <v>-129.25000000000099</v>
      </c>
      <c r="K1240" s="8">
        <f>'Vehicle data and specs'!$C$6*9.81*'Vehicle data and specs'!$C$17</f>
        <v>82.99260000000001</v>
      </c>
      <c r="L1240" s="10">
        <f>(1/2)*'Vehicle data and specs'!$C$20*'Vehicle data and specs'!$C$11*'Vehicle data and specs'!$C$13*$D1240^2</f>
        <v>294.78194888117292</v>
      </c>
      <c r="M1240" s="101">
        <f t="shared" si="514"/>
        <v>248.52454888117194</v>
      </c>
      <c r="N1240" s="111">
        <f t="shared" si="515"/>
        <v>0</v>
      </c>
      <c r="O1240" s="120">
        <f t="shared" si="516"/>
        <v>0</v>
      </c>
      <c r="P1240" s="11">
        <f>SUM($O$2:$O1240)</f>
        <v>3270856.753726921</v>
      </c>
      <c r="Q1240" s="121">
        <f t="shared" si="517"/>
        <v>3270.8567537269209</v>
      </c>
      <c r="R1240" s="133">
        <f t="shared" si="518"/>
        <v>0</v>
      </c>
      <c r="S1240" s="35">
        <f t="shared" si="536"/>
        <v>0</v>
      </c>
      <c r="T1240" s="35">
        <f t="shared" si="537"/>
        <v>0</v>
      </c>
      <c r="U1240" s="134">
        <f>SUM($R$2:$R1240)</f>
        <v>-966290.61105778965</v>
      </c>
      <c r="V1240" s="134">
        <f t="shared" si="519"/>
        <v>966290.61105778965</v>
      </c>
      <c r="W1240" s="35">
        <f t="shared" si="520"/>
        <v>-966.29061105778965</v>
      </c>
      <c r="X1240" s="135">
        <f t="shared" si="521"/>
        <v>966.29061105778965</v>
      </c>
      <c r="Y1240" s="150">
        <f t="shared" si="522"/>
        <v>2304.5661426691313</v>
      </c>
      <c r="Z1240" s="11">
        <f t="shared" si="523"/>
        <v>0</v>
      </c>
      <c r="AA1240" s="12">
        <f>1/2*'Vehicle data and specs'!$C$6*$D1240^2</f>
        <v>284727.30555555562</v>
      </c>
      <c r="AB1240" s="113">
        <f t="shared" si="524"/>
        <v>284.72730555555563</v>
      </c>
      <c r="AC1240" s="183">
        <f t="shared" si="538"/>
        <v>0.90857132047970024</v>
      </c>
      <c r="AD1240" s="42">
        <f t="shared" si="525"/>
        <v>-0.26841405862716378</v>
      </c>
      <c r="AE1240" s="42">
        <f t="shared" si="526"/>
        <v>0.26841405862716378</v>
      </c>
      <c r="AF1240" s="153">
        <f t="shared" si="539"/>
        <v>0.64015726185253641</v>
      </c>
      <c r="AG1240" s="156">
        <f t="shared" si="527"/>
        <v>773.03248884623179</v>
      </c>
      <c r="AH1240" s="157">
        <f t="shared" si="528"/>
        <v>0.21473124690173107</v>
      </c>
      <c r="AI1240" s="160">
        <f t="shared" si="529"/>
        <v>6.4478313515281833</v>
      </c>
      <c r="AJ1240" s="13">
        <f t="shared" si="530"/>
        <v>0</v>
      </c>
      <c r="AK1240" s="13">
        <f t="shared" si="531"/>
        <v>0</v>
      </c>
      <c r="AL1240" s="161">
        <f t="shared" si="532"/>
        <v>6.4478313515281833</v>
      </c>
    </row>
    <row r="1241" spans="1:38" x14ac:dyDescent="0.45">
      <c r="A1241" s="47" t="s">
        <v>3</v>
      </c>
      <c r="B1241" s="18">
        <v>1239</v>
      </c>
      <c r="C1241" s="54">
        <v>217</v>
      </c>
      <c r="D1241" s="62">
        <f t="shared" si="513"/>
        <v>25.777777777777775</v>
      </c>
      <c r="E1241" s="64">
        <v>92.8</v>
      </c>
      <c r="F1241" s="85">
        <f t="shared" si="533"/>
        <v>-0.19444444444444522</v>
      </c>
      <c r="G1241" s="86">
        <f t="shared" si="534"/>
        <v>-0.70000000000000284</v>
      </c>
      <c r="H1241" s="93">
        <f>SUM($D$2:$D1241)</f>
        <v>11389.16666666667</v>
      </c>
      <c r="I1241" s="94">
        <f t="shared" si="535"/>
        <v>25.555555555554747</v>
      </c>
      <c r="J1241" s="100">
        <f>'Vehicle data and specs'!$C$6*$F1241</f>
        <v>-164.50000000000065</v>
      </c>
      <c r="K1241" s="8">
        <f>'Vehicle data and specs'!$C$6*9.81*'Vehicle data and specs'!$C$17</f>
        <v>82.99260000000001</v>
      </c>
      <c r="L1241" s="10">
        <f>(1/2)*'Vehicle data and specs'!$C$20*'Vehicle data and specs'!$C$11*'Vehicle data and specs'!$C$13*$D1241^2</f>
        <v>291.00676543209869</v>
      </c>
      <c r="M1241" s="101">
        <f t="shared" si="514"/>
        <v>209.49936543209805</v>
      </c>
      <c r="N1241" s="111">
        <f t="shared" si="515"/>
        <v>0</v>
      </c>
      <c r="O1241" s="120">
        <f t="shared" si="516"/>
        <v>0</v>
      </c>
      <c r="P1241" s="11">
        <f>SUM($O$2:$O1241)</f>
        <v>3270856.753726921</v>
      </c>
      <c r="Q1241" s="121">
        <f t="shared" si="517"/>
        <v>3270.8567537269209</v>
      </c>
      <c r="R1241" s="133">
        <f t="shared" si="518"/>
        <v>0</v>
      </c>
      <c r="S1241" s="35">
        <f t="shared" si="536"/>
        <v>0</v>
      </c>
      <c r="T1241" s="35">
        <f t="shared" si="537"/>
        <v>0</v>
      </c>
      <c r="U1241" s="134">
        <f>SUM($R$2:$R1241)</f>
        <v>-966290.61105778965</v>
      </c>
      <c r="V1241" s="134">
        <f t="shared" si="519"/>
        <v>966290.61105778965</v>
      </c>
      <c r="W1241" s="35">
        <f t="shared" si="520"/>
        <v>-966.29061105778965</v>
      </c>
      <c r="X1241" s="135">
        <f t="shared" si="521"/>
        <v>966.29061105778965</v>
      </c>
      <c r="Y1241" s="150">
        <f t="shared" si="522"/>
        <v>2304.5661426691313</v>
      </c>
      <c r="Z1241" s="11">
        <f t="shared" si="523"/>
        <v>0</v>
      </c>
      <c r="AA1241" s="12">
        <f>1/2*'Vehicle data and specs'!$C$6*$D1241^2</f>
        <v>281080.88888888882</v>
      </c>
      <c r="AB1241" s="113">
        <f t="shared" si="524"/>
        <v>281.08088888888881</v>
      </c>
      <c r="AC1241" s="183">
        <f t="shared" si="538"/>
        <v>0.90857132047970024</v>
      </c>
      <c r="AD1241" s="42">
        <f t="shared" si="525"/>
        <v>-0.26841405862716378</v>
      </c>
      <c r="AE1241" s="42">
        <f t="shared" si="526"/>
        <v>0.26841405862716378</v>
      </c>
      <c r="AF1241" s="153">
        <f t="shared" si="539"/>
        <v>0.64015726185253641</v>
      </c>
      <c r="AG1241" s="156">
        <f t="shared" si="527"/>
        <v>773.03248884623179</v>
      </c>
      <c r="AH1241" s="157">
        <f t="shared" si="528"/>
        <v>0.21473124690173107</v>
      </c>
      <c r="AI1241" s="160">
        <f t="shared" si="529"/>
        <v>5.4004280866940828</v>
      </c>
      <c r="AJ1241" s="13">
        <f t="shared" si="530"/>
        <v>0</v>
      </c>
      <c r="AK1241" s="13">
        <f t="shared" si="531"/>
        <v>0</v>
      </c>
      <c r="AL1241" s="161">
        <f t="shared" si="532"/>
        <v>5.4004280866940828</v>
      </c>
    </row>
    <row r="1242" spans="1:38" x14ac:dyDescent="0.45">
      <c r="A1242" s="47" t="s">
        <v>3</v>
      </c>
      <c r="B1242" s="18">
        <v>1240</v>
      </c>
      <c r="C1242" s="54">
        <v>218</v>
      </c>
      <c r="D1242" s="62">
        <f t="shared" si="513"/>
        <v>25.555555555555554</v>
      </c>
      <c r="E1242" s="64">
        <v>92</v>
      </c>
      <c r="F1242" s="85">
        <f t="shared" si="533"/>
        <v>-0.20833333333333331</v>
      </c>
      <c r="G1242" s="86">
        <f t="shared" si="534"/>
        <v>-0.75</v>
      </c>
      <c r="H1242" s="93">
        <f>SUM($D$2:$D1242)</f>
        <v>11414.722222222224</v>
      </c>
      <c r="I1242" s="94">
        <f t="shared" si="535"/>
        <v>25.361111111111313</v>
      </c>
      <c r="J1242" s="100">
        <f>'Vehicle data and specs'!$C$6*$F1242</f>
        <v>-176.24999999999997</v>
      </c>
      <c r="K1242" s="8">
        <f>'Vehicle data and specs'!$C$6*9.81*'Vehicle data and specs'!$C$17</f>
        <v>82.99260000000001</v>
      </c>
      <c r="L1242" s="10">
        <f>(1/2)*'Vehicle data and specs'!$C$20*'Vehicle data and specs'!$C$11*'Vehicle data and specs'!$C$13*$D1242^2</f>
        <v>286.01103395061727</v>
      </c>
      <c r="M1242" s="101">
        <f t="shared" si="514"/>
        <v>192.75363395061731</v>
      </c>
      <c r="N1242" s="111">
        <f t="shared" si="515"/>
        <v>0</v>
      </c>
      <c r="O1242" s="120">
        <f t="shared" si="516"/>
        <v>0</v>
      </c>
      <c r="P1242" s="11">
        <f>SUM($O$2:$O1242)</f>
        <v>3270856.753726921</v>
      </c>
      <c r="Q1242" s="121">
        <f t="shared" si="517"/>
        <v>3270.8567537269209</v>
      </c>
      <c r="R1242" s="133">
        <f t="shared" si="518"/>
        <v>0</v>
      </c>
      <c r="S1242" s="35">
        <f t="shared" si="536"/>
        <v>0</v>
      </c>
      <c r="T1242" s="35">
        <f t="shared" si="537"/>
        <v>0</v>
      </c>
      <c r="U1242" s="134">
        <f>SUM($R$2:$R1242)</f>
        <v>-966290.61105778965</v>
      </c>
      <c r="V1242" s="134">
        <f t="shared" si="519"/>
        <v>966290.61105778965</v>
      </c>
      <c r="W1242" s="35">
        <f t="shared" si="520"/>
        <v>-966.29061105778965</v>
      </c>
      <c r="X1242" s="135">
        <f t="shared" si="521"/>
        <v>966.29061105778965</v>
      </c>
      <c r="Y1242" s="150">
        <f t="shared" si="522"/>
        <v>2304.5661426691313</v>
      </c>
      <c r="Z1242" s="11">
        <f t="shared" si="523"/>
        <v>0</v>
      </c>
      <c r="AA1242" s="12">
        <f>1/2*'Vehicle data and specs'!$C$6*$D1242^2</f>
        <v>276255.55555555556</v>
      </c>
      <c r="AB1242" s="113">
        <f t="shared" si="524"/>
        <v>276.25555555555559</v>
      </c>
      <c r="AC1242" s="183">
        <f t="shared" si="538"/>
        <v>0.90857132047970024</v>
      </c>
      <c r="AD1242" s="42">
        <f t="shared" si="525"/>
        <v>-0.26841405862716378</v>
      </c>
      <c r="AE1242" s="42">
        <f t="shared" si="526"/>
        <v>0.26841405862716378</v>
      </c>
      <c r="AF1242" s="153">
        <f t="shared" si="539"/>
        <v>0.64015726185253641</v>
      </c>
      <c r="AG1242" s="156">
        <f t="shared" si="527"/>
        <v>773.03248884623179</v>
      </c>
      <c r="AH1242" s="157">
        <f t="shared" si="528"/>
        <v>0.21473124690173107</v>
      </c>
      <c r="AI1242" s="160">
        <f t="shared" si="529"/>
        <v>4.9259262009602196</v>
      </c>
      <c r="AJ1242" s="13">
        <f t="shared" si="530"/>
        <v>0</v>
      </c>
      <c r="AK1242" s="13">
        <f t="shared" si="531"/>
        <v>0</v>
      </c>
      <c r="AL1242" s="161">
        <f t="shared" si="532"/>
        <v>4.9259262009602196</v>
      </c>
    </row>
    <row r="1243" spans="1:38" x14ac:dyDescent="0.45">
      <c r="A1243" s="47" t="s">
        <v>3</v>
      </c>
      <c r="B1243" s="18">
        <v>1241</v>
      </c>
      <c r="C1243" s="54">
        <v>219</v>
      </c>
      <c r="D1243" s="62">
        <f t="shared" si="513"/>
        <v>25.361111111111111</v>
      </c>
      <c r="E1243" s="64">
        <v>91.3</v>
      </c>
      <c r="F1243" s="85">
        <f t="shared" si="533"/>
        <v>-0.19444444444444522</v>
      </c>
      <c r="G1243" s="86">
        <f t="shared" si="534"/>
        <v>-0.70000000000000284</v>
      </c>
      <c r="H1243" s="93">
        <f>SUM($D$2:$D1243)</f>
        <v>11440.083333333336</v>
      </c>
      <c r="I1243" s="94">
        <f t="shared" si="535"/>
        <v>25.16666666666606</v>
      </c>
      <c r="J1243" s="100">
        <f>'Vehicle data and specs'!$C$6*$F1243</f>
        <v>-164.50000000000065</v>
      </c>
      <c r="K1243" s="8">
        <f>'Vehicle data and specs'!$C$6*9.81*'Vehicle data and specs'!$C$17</f>
        <v>82.99260000000001</v>
      </c>
      <c r="L1243" s="10">
        <f>(1/2)*'Vehicle data and specs'!$C$20*'Vehicle data and specs'!$C$11*'Vehicle data and specs'!$C$13*$D1243^2</f>
        <v>281.67524995177473</v>
      </c>
      <c r="M1243" s="101">
        <f t="shared" si="514"/>
        <v>200.16784995177409</v>
      </c>
      <c r="N1243" s="111">
        <f t="shared" si="515"/>
        <v>0</v>
      </c>
      <c r="O1243" s="120">
        <f t="shared" si="516"/>
        <v>0</v>
      </c>
      <c r="P1243" s="11">
        <f>SUM($O$2:$O1243)</f>
        <v>3270856.753726921</v>
      </c>
      <c r="Q1243" s="121">
        <f t="shared" si="517"/>
        <v>3270.8567537269209</v>
      </c>
      <c r="R1243" s="133">
        <f t="shared" si="518"/>
        <v>0</v>
      </c>
      <c r="S1243" s="35">
        <f t="shared" si="536"/>
        <v>0</v>
      </c>
      <c r="T1243" s="35">
        <f t="shared" si="537"/>
        <v>0</v>
      </c>
      <c r="U1243" s="134">
        <f>SUM($R$2:$R1243)</f>
        <v>-966290.61105778965</v>
      </c>
      <c r="V1243" s="134">
        <f t="shared" si="519"/>
        <v>966290.61105778965</v>
      </c>
      <c r="W1243" s="35">
        <f t="shared" si="520"/>
        <v>-966.29061105778965</v>
      </c>
      <c r="X1243" s="135">
        <f t="shared" si="521"/>
        <v>966.29061105778965</v>
      </c>
      <c r="Y1243" s="150">
        <f t="shared" si="522"/>
        <v>2304.5661426691313</v>
      </c>
      <c r="Z1243" s="11">
        <f t="shared" si="523"/>
        <v>0</v>
      </c>
      <c r="AA1243" s="12">
        <f>1/2*'Vehicle data and specs'!$C$6*$D1243^2</f>
        <v>272067.65972222219</v>
      </c>
      <c r="AB1243" s="113">
        <f t="shared" si="524"/>
        <v>272.06765972222217</v>
      </c>
      <c r="AC1243" s="183">
        <f t="shared" si="538"/>
        <v>0.90857132047970024</v>
      </c>
      <c r="AD1243" s="42">
        <f t="shared" si="525"/>
        <v>-0.26841405862716378</v>
      </c>
      <c r="AE1243" s="42">
        <f t="shared" si="526"/>
        <v>0.26841405862716378</v>
      </c>
      <c r="AF1243" s="153">
        <f t="shared" si="539"/>
        <v>0.64015726185253641</v>
      </c>
      <c r="AG1243" s="156">
        <f t="shared" si="527"/>
        <v>773.03248884623179</v>
      </c>
      <c r="AH1243" s="157">
        <f t="shared" si="528"/>
        <v>0.21473124690173107</v>
      </c>
      <c r="AI1243" s="160">
        <f t="shared" si="529"/>
        <v>5.0764790834991587</v>
      </c>
      <c r="AJ1243" s="13">
        <f t="shared" si="530"/>
        <v>0</v>
      </c>
      <c r="AK1243" s="13">
        <f t="shared" si="531"/>
        <v>0</v>
      </c>
      <c r="AL1243" s="161">
        <f t="shared" si="532"/>
        <v>5.0764790834991587</v>
      </c>
    </row>
    <row r="1244" spans="1:38" x14ac:dyDescent="0.45">
      <c r="A1244" s="47" t="s">
        <v>3</v>
      </c>
      <c r="B1244" s="18">
        <v>1242</v>
      </c>
      <c r="C1244" s="54">
        <v>220</v>
      </c>
      <c r="D1244" s="62">
        <f t="shared" si="513"/>
        <v>25.166666666666664</v>
      </c>
      <c r="E1244" s="64">
        <v>90.6</v>
      </c>
      <c r="F1244" s="85">
        <f t="shared" si="533"/>
        <v>-0.18055555555555516</v>
      </c>
      <c r="G1244" s="86">
        <f t="shared" si="534"/>
        <v>-0.64999999999999858</v>
      </c>
      <c r="H1244" s="93">
        <f>SUM($D$2:$D1244)</f>
        <v>11465.250000000002</v>
      </c>
      <c r="I1244" s="94">
        <f t="shared" si="535"/>
        <v>25</v>
      </c>
      <c r="J1244" s="100">
        <f>'Vehicle data and specs'!$C$6*$F1244</f>
        <v>-152.74999999999966</v>
      </c>
      <c r="K1244" s="8">
        <f>'Vehicle data and specs'!$C$6*9.81*'Vehicle data and specs'!$C$17</f>
        <v>82.99260000000001</v>
      </c>
      <c r="L1244" s="10">
        <f>(1/2)*'Vehicle data and specs'!$C$20*'Vehicle data and specs'!$C$11*'Vehicle data and specs'!$C$13*$D1244^2</f>
        <v>277.37258159722217</v>
      </c>
      <c r="M1244" s="101">
        <f t="shared" si="514"/>
        <v>207.61518159722252</v>
      </c>
      <c r="N1244" s="111">
        <f t="shared" si="515"/>
        <v>0</v>
      </c>
      <c r="O1244" s="120">
        <f t="shared" si="516"/>
        <v>0</v>
      </c>
      <c r="P1244" s="11">
        <f>SUM($O$2:$O1244)</f>
        <v>3270856.753726921</v>
      </c>
      <c r="Q1244" s="121">
        <f t="shared" si="517"/>
        <v>3270.8567537269209</v>
      </c>
      <c r="R1244" s="133">
        <f t="shared" si="518"/>
        <v>0</v>
      </c>
      <c r="S1244" s="35">
        <f t="shared" si="536"/>
        <v>0</v>
      </c>
      <c r="T1244" s="35">
        <f t="shared" si="537"/>
        <v>0</v>
      </c>
      <c r="U1244" s="134">
        <f>SUM($R$2:$R1244)</f>
        <v>-966290.61105778965</v>
      </c>
      <c r="V1244" s="134">
        <f t="shared" si="519"/>
        <v>966290.61105778965</v>
      </c>
      <c r="W1244" s="35">
        <f t="shared" si="520"/>
        <v>-966.29061105778965</v>
      </c>
      <c r="X1244" s="135">
        <f t="shared" si="521"/>
        <v>966.29061105778965</v>
      </c>
      <c r="Y1244" s="150">
        <f t="shared" si="522"/>
        <v>2304.5661426691313</v>
      </c>
      <c r="Z1244" s="11">
        <f t="shared" si="523"/>
        <v>0</v>
      </c>
      <c r="AA1244" s="12">
        <f>1/2*'Vehicle data and specs'!$C$6*$D1244^2</f>
        <v>267911.74999999994</v>
      </c>
      <c r="AB1244" s="113">
        <f t="shared" si="524"/>
        <v>267.91174999999993</v>
      </c>
      <c r="AC1244" s="183">
        <f t="shared" si="538"/>
        <v>0.90857132047970024</v>
      </c>
      <c r="AD1244" s="42">
        <f t="shared" si="525"/>
        <v>-0.26841405862716378</v>
      </c>
      <c r="AE1244" s="42">
        <f t="shared" si="526"/>
        <v>0.26841405862716378</v>
      </c>
      <c r="AF1244" s="153">
        <f t="shared" si="539"/>
        <v>0.64015726185253641</v>
      </c>
      <c r="AG1244" s="156">
        <f t="shared" si="527"/>
        <v>773.03248884623179</v>
      </c>
      <c r="AH1244" s="157">
        <f t="shared" si="528"/>
        <v>0.21473124690173107</v>
      </c>
      <c r="AI1244" s="160">
        <f t="shared" si="529"/>
        <v>5.2249820701967664</v>
      </c>
      <c r="AJ1244" s="13">
        <f t="shared" si="530"/>
        <v>0</v>
      </c>
      <c r="AK1244" s="13">
        <f t="shared" si="531"/>
        <v>0</v>
      </c>
      <c r="AL1244" s="161">
        <f t="shared" si="532"/>
        <v>5.2249820701967664</v>
      </c>
    </row>
    <row r="1245" spans="1:38" x14ac:dyDescent="0.45">
      <c r="A1245" s="47" t="s">
        <v>3</v>
      </c>
      <c r="B1245" s="18">
        <v>1243</v>
      </c>
      <c r="C1245" s="54">
        <v>221</v>
      </c>
      <c r="D1245" s="62">
        <f t="shared" si="513"/>
        <v>25</v>
      </c>
      <c r="E1245" s="64">
        <v>90</v>
      </c>
      <c r="F1245" s="85">
        <f t="shared" si="533"/>
        <v>-0.18055555555555516</v>
      </c>
      <c r="G1245" s="86">
        <f t="shared" si="534"/>
        <v>-0.64999999999999858</v>
      </c>
      <c r="H1245" s="93">
        <f>SUM($D$2:$D1245)</f>
        <v>11490.250000000002</v>
      </c>
      <c r="I1245" s="94">
        <f t="shared" si="535"/>
        <v>24.805555555554747</v>
      </c>
      <c r="J1245" s="100">
        <f>'Vehicle data and specs'!$C$6*$F1245</f>
        <v>-152.74999999999966</v>
      </c>
      <c r="K1245" s="8">
        <f>'Vehicle data and specs'!$C$6*9.81*'Vehicle data and specs'!$C$17</f>
        <v>82.99260000000001</v>
      </c>
      <c r="L1245" s="10">
        <f>(1/2)*'Vehicle data and specs'!$C$20*'Vehicle data and specs'!$C$11*'Vehicle data and specs'!$C$13*$D1245^2</f>
        <v>273.7109375</v>
      </c>
      <c r="M1245" s="101">
        <f t="shared" si="514"/>
        <v>203.95353750000035</v>
      </c>
      <c r="N1245" s="111">
        <f t="shared" si="515"/>
        <v>0</v>
      </c>
      <c r="O1245" s="120">
        <f t="shared" si="516"/>
        <v>0</v>
      </c>
      <c r="P1245" s="11">
        <f>SUM($O$2:$O1245)</f>
        <v>3270856.753726921</v>
      </c>
      <c r="Q1245" s="121">
        <f t="shared" si="517"/>
        <v>3270.8567537269209</v>
      </c>
      <c r="R1245" s="133">
        <f t="shared" si="518"/>
        <v>0</v>
      </c>
      <c r="S1245" s="35">
        <f t="shared" si="536"/>
        <v>0</v>
      </c>
      <c r="T1245" s="35">
        <f t="shared" si="537"/>
        <v>0</v>
      </c>
      <c r="U1245" s="134">
        <f>SUM($R$2:$R1245)</f>
        <v>-966290.61105778965</v>
      </c>
      <c r="V1245" s="134">
        <f t="shared" si="519"/>
        <v>966290.61105778965</v>
      </c>
      <c r="W1245" s="35">
        <f t="shared" si="520"/>
        <v>-966.29061105778965</v>
      </c>
      <c r="X1245" s="135">
        <f t="shared" si="521"/>
        <v>966.29061105778965</v>
      </c>
      <c r="Y1245" s="150">
        <f t="shared" si="522"/>
        <v>2304.5661426691313</v>
      </c>
      <c r="Z1245" s="11">
        <f t="shared" si="523"/>
        <v>0</v>
      </c>
      <c r="AA1245" s="12">
        <f>1/2*'Vehicle data and specs'!$C$6*$D1245^2</f>
        <v>264375</v>
      </c>
      <c r="AB1245" s="113">
        <f t="shared" si="524"/>
        <v>264.375</v>
      </c>
      <c r="AC1245" s="183">
        <f t="shared" si="538"/>
        <v>0.90857132047970024</v>
      </c>
      <c r="AD1245" s="42">
        <f t="shared" si="525"/>
        <v>-0.26841405862716378</v>
      </c>
      <c r="AE1245" s="42">
        <f t="shared" si="526"/>
        <v>0.26841405862716378</v>
      </c>
      <c r="AF1245" s="153">
        <f t="shared" si="539"/>
        <v>0.64015726185253641</v>
      </c>
      <c r="AG1245" s="156">
        <f t="shared" si="527"/>
        <v>773.03248884623179</v>
      </c>
      <c r="AH1245" s="157">
        <f t="shared" si="528"/>
        <v>0.21473124690173107</v>
      </c>
      <c r="AI1245" s="160">
        <f t="shared" si="529"/>
        <v>5.0988384375000084</v>
      </c>
      <c r="AJ1245" s="13">
        <f t="shared" si="530"/>
        <v>0</v>
      </c>
      <c r="AK1245" s="13">
        <f t="shared" si="531"/>
        <v>0</v>
      </c>
      <c r="AL1245" s="161">
        <f t="shared" si="532"/>
        <v>5.0988384375000084</v>
      </c>
    </row>
    <row r="1246" spans="1:38" x14ac:dyDescent="0.45">
      <c r="A1246" s="47" t="s">
        <v>3</v>
      </c>
      <c r="B1246" s="18">
        <v>1244</v>
      </c>
      <c r="C1246" s="54">
        <v>222</v>
      </c>
      <c r="D1246" s="62">
        <f t="shared" si="513"/>
        <v>24.805555555555554</v>
      </c>
      <c r="E1246" s="64">
        <v>89.3</v>
      </c>
      <c r="F1246" s="85">
        <f t="shared" si="533"/>
        <v>-0.18055555555555516</v>
      </c>
      <c r="G1246" s="86">
        <f t="shared" si="534"/>
        <v>-0.64999999999999858</v>
      </c>
      <c r="H1246" s="93">
        <f>SUM($D$2:$D1246)</f>
        <v>11515.055555555557</v>
      </c>
      <c r="I1246" s="94">
        <f t="shared" si="535"/>
        <v>24.638888888888687</v>
      </c>
      <c r="J1246" s="100">
        <f>'Vehicle data and specs'!$C$6*$F1246</f>
        <v>-152.74999999999966</v>
      </c>
      <c r="K1246" s="8">
        <f>'Vehicle data and specs'!$C$6*9.81*'Vehicle data and specs'!$C$17</f>
        <v>82.99260000000001</v>
      </c>
      <c r="L1246" s="10">
        <f>(1/2)*'Vehicle data and specs'!$C$20*'Vehicle data and specs'!$C$11*'Vehicle data and specs'!$C$13*$D1246^2</f>
        <v>269.4697696277006</v>
      </c>
      <c r="M1246" s="101">
        <f t="shared" si="514"/>
        <v>199.71236962770095</v>
      </c>
      <c r="N1246" s="111">
        <f t="shared" si="515"/>
        <v>0</v>
      </c>
      <c r="O1246" s="120">
        <f t="shared" si="516"/>
        <v>0</v>
      </c>
      <c r="P1246" s="11">
        <f>SUM($O$2:$O1246)</f>
        <v>3270856.753726921</v>
      </c>
      <c r="Q1246" s="121">
        <f t="shared" si="517"/>
        <v>3270.8567537269209</v>
      </c>
      <c r="R1246" s="133">
        <f t="shared" si="518"/>
        <v>0</v>
      </c>
      <c r="S1246" s="35">
        <f t="shared" si="536"/>
        <v>0</v>
      </c>
      <c r="T1246" s="35">
        <f t="shared" si="537"/>
        <v>0</v>
      </c>
      <c r="U1246" s="134">
        <f>SUM($R$2:$R1246)</f>
        <v>-966290.61105778965</v>
      </c>
      <c r="V1246" s="134">
        <f t="shared" si="519"/>
        <v>966290.61105778965</v>
      </c>
      <c r="W1246" s="35">
        <f t="shared" si="520"/>
        <v>-966.29061105778965</v>
      </c>
      <c r="X1246" s="135">
        <f t="shared" si="521"/>
        <v>966.29061105778965</v>
      </c>
      <c r="Y1246" s="150">
        <f t="shared" si="522"/>
        <v>2304.5661426691313</v>
      </c>
      <c r="Z1246" s="11">
        <f t="shared" si="523"/>
        <v>0</v>
      </c>
      <c r="AA1246" s="12">
        <f>1/2*'Vehicle data and specs'!$C$6*$D1246^2</f>
        <v>260278.49305555553</v>
      </c>
      <c r="AB1246" s="113">
        <f t="shared" si="524"/>
        <v>260.27849305555554</v>
      </c>
      <c r="AC1246" s="183">
        <f t="shared" si="538"/>
        <v>0.90857132047970024</v>
      </c>
      <c r="AD1246" s="42">
        <f t="shared" si="525"/>
        <v>-0.26841405862716378</v>
      </c>
      <c r="AE1246" s="42">
        <f t="shared" si="526"/>
        <v>0.26841405862716378</v>
      </c>
      <c r="AF1246" s="153">
        <f t="shared" si="539"/>
        <v>0.64015726185253641</v>
      </c>
      <c r="AG1246" s="156">
        <f t="shared" si="527"/>
        <v>773.03248884623179</v>
      </c>
      <c r="AH1246" s="157">
        <f t="shared" si="528"/>
        <v>0.21473124690173107</v>
      </c>
      <c r="AI1246" s="160">
        <f t="shared" si="529"/>
        <v>4.953976279931581</v>
      </c>
      <c r="AJ1246" s="13">
        <f t="shared" si="530"/>
        <v>0</v>
      </c>
      <c r="AK1246" s="13">
        <f t="shared" si="531"/>
        <v>0</v>
      </c>
      <c r="AL1246" s="161">
        <f t="shared" si="532"/>
        <v>4.953976279931581</v>
      </c>
    </row>
    <row r="1247" spans="1:38" x14ac:dyDescent="0.45">
      <c r="A1247" s="47" t="s">
        <v>3</v>
      </c>
      <c r="B1247" s="18">
        <v>1245</v>
      </c>
      <c r="C1247" s="54">
        <v>223</v>
      </c>
      <c r="D1247" s="62">
        <f t="shared" si="513"/>
        <v>24.638888888888889</v>
      </c>
      <c r="E1247" s="64">
        <v>88.7</v>
      </c>
      <c r="F1247" s="85">
        <f t="shared" si="533"/>
        <v>-0.16666666666666705</v>
      </c>
      <c r="G1247" s="86">
        <f t="shared" si="534"/>
        <v>-0.60000000000000142</v>
      </c>
      <c r="H1247" s="93">
        <f>SUM($D$2:$D1247)</f>
        <v>11539.694444444445</v>
      </c>
      <c r="I1247" s="94">
        <f t="shared" si="535"/>
        <v>24.472222222222626</v>
      </c>
      <c r="J1247" s="100">
        <f>'Vehicle data and specs'!$C$6*$F1247</f>
        <v>-141.00000000000031</v>
      </c>
      <c r="K1247" s="8">
        <f>'Vehicle data and specs'!$C$6*9.81*'Vehicle data and specs'!$C$17</f>
        <v>82.99260000000001</v>
      </c>
      <c r="L1247" s="10">
        <f>(1/2)*'Vehicle data and specs'!$C$20*'Vehicle data and specs'!$C$11*'Vehicle data and specs'!$C$13*$D1247^2</f>
        <v>265.86084022955248</v>
      </c>
      <c r="M1247" s="101">
        <f t="shared" si="514"/>
        <v>207.85344022955218</v>
      </c>
      <c r="N1247" s="111">
        <f t="shared" si="515"/>
        <v>0</v>
      </c>
      <c r="O1247" s="120">
        <f t="shared" si="516"/>
        <v>0</v>
      </c>
      <c r="P1247" s="11">
        <f>SUM($O$2:$O1247)</f>
        <v>3270856.753726921</v>
      </c>
      <c r="Q1247" s="121">
        <f t="shared" si="517"/>
        <v>3270.8567537269209</v>
      </c>
      <c r="R1247" s="133">
        <f t="shared" si="518"/>
        <v>0</v>
      </c>
      <c r="S1247" s="35">
        <f t="shared" si="536"/>
        <v>0</v>
      </c>
      <c r="T1247" s="35">
        <f t="shared" si="537"/>
        <v>0</v>
      </c>
      <c r="U1247" s="134">
        <f>SUM($R$2:$R1247)</f>
        <v>-966290.61105778965</v>
      </c>
      <c r="V1247" s="134">
        <f t="shared" si="519"/>
        <v>966290.61105778965</v>
      </c>
      <c r="W1247" s="35">
        <f t="shared" si="520"/>
        <v>-966.29061105778965</v>
      </c>
      <c r="X1247" s="135">
        <f t="shared" si="521"/>
        <v>966.29061105778965</v>
      </c>
      <c r="Y1247" s="150">
        <f t="shared" si="522"/>
        <v>2304.5661426691313</v>
      </c>
      <c r="Z1247" s="11">
        <f t="shared" si="523"/>
        <v>0</v>
      </c>
      <c r="AA1247" s="12">
        <f>1/2*'Vehicle data and specs'!$C$6*$D1247^2</f>
        <v>256792.65972222222</v>
      </c>
      <c r="AB1247" s="113">
        <f t="shared" si="524"/>
        <v>256.7926597222222</v>
      </c>
      <c r="AC1247" s="183">
        <f t="shared" si="538"/>
        <v>0.90857132047970024</v>
      </c>
      <c r="AD1247" s="42">
        <f t="shared" si="525"/>
        <v>-0.26841405862716378</v>
      </c>
      <c r="AE1247" s="42">
        <f t="shared" si="526"/>
        <v>0.26841405862716378</v>
      </c>
      <c r="AF1247" s="153">
        <f t="shared" si="539"/>
        <v>0.64015726185253641</v>
      </c>
      <c r="AG1247" s="156">
        <f t="shared" si="527"/>
        <v>773.03248884623179</v>
      </c>
      <c r="AH1247" s="157">
        <f t="shared" si="528"/>
        <v>0.21473124690173107</v>
      </c>
      <c r="AI1247" s="160">
        <f t="shared" si="529"/>
        <v>5.1212778189892445</v>
      </c>
      <c r="AJ1247" s="13">
        <f t="shared" si="530"/>
        <v>0</v>
      </c>
      <c r="AK1247" s="13">
        <f t="shared" si="531"/>
        <v>0</v>
      </c>
      <c r="AL1247" s="161">
        <f t="shared" si="532"/>
        <v>5.1212778189892445</v>
      </c>
    </row>
    <row r="1248" spans="1:38" x14ac:dyDescent="0.45">
      <c r="A1248" s="47" t="s">
        <v>3</v>
      </c>
      <c r="B1248" s="18">
        <v>1246</v>
      </c>
      <c r="C1248" s="54">
        <v>224</v>
      </c>
      <c r="D1248" s="62">
        <f t="shared" si="513"/>
        <v>24.472222222222221</v>
      </c>
      <c r="E1248" s="64">
        <v>88.1</v>
      </c>
      <c r="F1248" s="85">
        <f t="shared" si="533"/>
        <v>-0.18055555555555516</v>
      </c>
      <c r="G1248" s="86">
        <f t="shared" si="534"/>
        <v>-0.64999999999999858</v>
      </c>
      <c r="H1248" s="93">
        <f>SUM($D$2:$D1248)</f>
        <v>11564.166666666668</v>
      </c>
      <c r="I1248" s="94">
        <f t="shared" si="535"/>
        <v>24.277777777777374</v>
      </c>
      <c r="J1248" s="100">
        <f>'Vehicle data and specs'!$C$6*$F1248</f>
        <v>-152.74999999999966</v>
      </c>
      <c r="K1248" s="8">
        <f>'Vehicle data and specs'!$C$6*9.81*'Vehicle data and specs'!$C$17</f>
        <v>82.99260000000001</v>
      </c>
      <c r="L1248" s="10">
        <f>(1/2)*'Vehicle data and specs'!$C$20*'Vehicle data and specs'!$C$11*'Vehicle data and specs'!$C$13*$D1248^2</f>
        <v>262.27624069251544</v>
      </c>
      <c r="M1248" s="101">
        <f t="shared" si="514"/>
        <v>192.51884069251579</v>
      </c>
      <c r="N1248" s="111">
        <f t="shared" si="515"/>
        <v>0</v>
      </c>
      <c r="O1248" s="120">
        <f t="shared" si="516"/>
        <v>0</v>
      </c>
      <c r="P1248" s="11">
        <f>SUM($O$2:$O1248)</f>
        <v>3270856.753726921</v>
      </c>
      <c r="Q1248" s="121">
        <f t="shared" si="517"/>
        <v>3270.8567537269209</v>
      </c>
      <c r="R1248" s="133">
        <f t="shared" si="518"/>
        <v>0</v>
      </c>
      <c r="S1248" s="35">
        <f t="shared" si="536"/>
        <v>0</v>
      </c>
      <c r="T1248" s="35">
        <f t="shared" si="537"/>
        <v>0</v>
      </c>
      <c r="U1248" s="134">
        <f>SUM($R$2:$R1248)</f>
        <v>-966290.61105778965</v>
      </c>
      <c r="V1248" s="134">
        <f t="shared" si="519"/>
        <v>966290.61105778965</v>
      </c>
      <c r="W1248" s="35">
        <f t="shared" si="520"/>
        <v>-966.29061105778965</v>
      </c>
      <c r="X1248" s="135">
        <f t="shared" si="521"/>
        <v>966.29061105778965</v>
      </c>
      <c r="Y1248" s="150">
        <f t="shared" si="522"/>
        <v>2304.5661426691313</v>
      </c>
      <c r="Z1248" s="11">
        <f t="shared" si="523"/>
        <v>0</v>
      </c>
      <c r="AA1248" s="12">
        <f>1/2*'Vehicle data and specs'!$C$6*$D1248^2</f>
        <v>253330.32638888888</v>
      </c>
      <c r="AB1248" s="113">
        <f t="shared" si="524"/>
        <v>253.33032638888886</v>
      </c>
      <c r="AC1248" s="183">
        <f t="shared" si="538"/>
        <v>0.90857132047970024</v>
      </c>
      <c r="AD1248" s="42">
        <f t="shared" si="525"/>
        <v>-0.26841405862716378</v>
      </c>
      <c r="AE1248" s="42">
        <f t="shared" si="526"/>
        <v>0.26841405862716378</v>
      </c>
      <c r="AF1248" s="153">
        <f t="shared" si="539"/>
        <v>0.64015726185253641</v>
      </c>
      <c r="AG1248" s="156">
        <f t="shared" si="527"/>
        <v>773.03248884623179</v>
      </c>
      <c r="AH1248" s="157">
        <f t="shared" si="528"/>
        <v>0.21473124690173107</v>
      </c>
      <c r="AI1248" s="160">
        <f t="shared" si="529"/>
        <v>4.7113638513918445</v>
      </c>
      <c r="AJ1248" s="13">
        <f t="shared" si="530"/>
        <v>0</v>
      </c>
      <c r="AK1248" s="13">
        <f t="shared" si="531"/>
        <v>0</v>
      </c>
      <c r="AL1248" s="161">
        <f t="shared" si="532"/>
        <v>4.7113638513918445</v>
      </c>
    </row>
    <row r="1249" spans="1:38" x14ac:dyDescent="0.45">
      <c r="A1249" s="47" t="s">
        <v>3</v>
      </c>
      <c r="B1249" s="18">
        <v>1247</v>
      </c>
      <c r="C1249" s="54">
        <v>225</v>
      </c>
      <c r="D1249" s="62">
        <f t="shared" si="513"/>
        <v>24.277777777777779</v>
      </c>
      <c r="E1249" s="64">
        <v>87.4</v>
      </c>
      <c r="F1249" s="85">
        <f t="shared" si="533"/>
        <v>-0.19444444444444325</v>
      </c>
      <c r="G1249" s="86">
        <f t="shared" si="534"/>
        <v>-0.69999999999999574</v>
      </c>
      <c r="H1249" s="93">
        <f>SUM($D$2:$D1249)</f>
        <v>11588.444444444445</v>
      </c>
      <c r="I1249" s="94">
        <f t="shared" si="535"/>
        <v>24.08333333333394</v>
      </c>
      <c r="J1249" s="100">
        <f>'Vehicle data and specs'!$C$6*$F1249</f>
        <v>-164.49999999999901</v>
      </c>
      <c r="K1249" s="8">
        <f>'Vehicle data and specs'!$C$6*9.81*'Vehicle data and specs'!$C$17</f>
        <v>82.99260000000001</v>
      </c>
      <c r="L1249" s="10">
        <f>(1/2)*'Vehicle data and specs'!$C$20*'Vehicle data and specs'!$C$11*'Vehicle data and specs'!$C$13*$D1249^2</f>
        <v>258.12495814043211</v>
      </c>
      <c r="M1249" s="101">
        <f t="shared" si="514"/>
        <v>176.61755814043312</v>
      </c>
      <c r="N1249" s="111">
        <f t="shared" si="515"/>
        <v>0</v>
      </c>
      <c r="O1249" s="120">
        <f t="shared" si="516"/>
        <v>0</v>
      </c>
      <c r="P1249" s="11">
        <f>SUM($O$2:$O1249)</f>
        <v>3270856.753726921</v>
      </c>
      <c r="Q1249" s="121">
        <f t="shared" si="517"/>
        <v>3270.8567537269209</v>
      </c>
      <c r="R1249" s="133">
        <f t="shared" si="518"/>
        <v>0</v>
      </c>
      <c r="S1249" s="35">
        <f t="shared" si="536"/>
        <v>0</v>
      </c>
      <c r="T1249" s="35">
        <f t="shared" si="537"/>
        <v>0</v>
      </c>
      <c r="U1249" s="134">
        <f>SUM($R$2:$R1249)</f>
        <v>-966290.61105778965</v>
      </c>
      <c r="V1249" s="134">
        <f t="shared" si="519"/>
        <v>966290.61105778965</v>
      </c>
      <c r="W1249" s="35">
        <f t="shared" si="520"/>
        <v>-966.29061105778965</v>
      </c>
      <c r="X1249" s="135">
        <f t="shared" si="521"/>
        <v>966.29061105778965</v>
      </c>
      <c r="Y1249" s="150">
        <f t="shared" si="522"/>
        <v>2304.5661426691313</v>
      </c>
      <c r="Z1249" s="11">
        <f t="shared" si="523"/>
        <v>0</v>
      </c>
      <c r="AA1249" s="12">
        <f>1/2*'Vehicle data and specs'!$C$6*$D1249^2</f>
        <v>249320.63888888891</v>
      </c>
      <c r="AB1249" s="113">
        <f t="shared" si="524"/>
        <v>249.32063888888891</v>
      </c>
      <c r="AC1249" s="183">
        <f t="shared" si="538"/>
        <v>0.90857132047970024</v>
      </c>
      <c r="AD1249" s="42">
        <f t="shared" si="525"/>
        <v>-0.26841405862716378</v>
      </c>
      <c r="AE1249" s="42">
        <f t="shared" si="526"/>
        <v>0.26841405862716378</v>
      </c>
      <c r="AF1249" s="153">
        <f t="shared" si="539"/>
        <v>0.64015726185253641</v>
      </c>
      <c r="AG1249" s="156">
        <f t="shared" si="527"/>
        <v>773.03248884623179</v>
      </c>
      <c r="AH1249" s="157">
        <f t="shared" si="528"/>
        <v>0.21473124690173107</v>
      </c>
      <c r="AI1249" s="160">
        <f t="shared" si="529"/>
        <v>4.2878818281871816</v>
      </c>
      <c r="AJ1249" s="13">
        <f t="shared" si="530"/>
        <v>0</v>
      </c>
      <c r="AK1249" s="13">
        <f t="shared" si="531"/>
        <v>0</v>
      </c>
      <c r="AL1249" s="161">
        <f t="shared" si="532"/>
        <v>4.2878818281871816</v>
      </c>
    </row>
    <row r="1250" spans="1:38" x14ac:dyDescent="0.45">
      <c r="A1250" s="47" t="s">
        <v>3</v>
      </c>
      <c r="B1250" s="18">
        <v>1248</v>
      </c>
      <c r="C1250" s="54">
        <v>226</v>
      </c>
      <c r="D1250" s="62">
        <f t="shared" si="513"/>
        <v>24.083333333333332</v>
      </c>
      <c r="E1250" s="64">
        <v>86.7</v>
      </c>
      <c r="F1250" s="85">
        <f t="shared" si="533"/>
        <v>-0.19444444444444522</v>
      </c>
      <c r="G1250" s="86">
        <f t="shared" si="534"/>
        <v>-0.70000000000000284</v>
      </c>
      <c r="H1250" s="93">
        <f>SUM($D$2:$D1250)</f>
        <v>11612.527777777779</v>
      </c>
      <c r="I1250" s="94">
        <f t="shared" si="535"/>
        <v>23.888888888888687</v>
      </c>
      <c r="J1250" s="100">
        <f>'Vehicle data and specs'!$C$6*$F1250</f>
        <v>-164.50000000000065</v>
      </c>
      <c r="K1250" s="8">
        <f>'Vehicle data and specs'!$C$6*9.81*'Vehicle data and specs'!$C$17</f>
        <v>82.99260000000001</v>
      </c>
      <c r="L1250" s="10">
        <f>(1/2)*'Vehicle data and specs'!$C$20*'Vehicle data and specs'!$C$11*'Vehicle data and specs'!$C$13*$D1250^2</f>
        <v>254.00679123263888</v>
      </c>
      <c r="M1250" s="101">
        <f t="shared" si="514"/>
        <v>172.49939123263823</v>
      </c>
      <c r="N1250" s="111">
        <f t="shared" si="515"/>
        <v>0</v>
      </c>
      <c r="O1250" s="120">
        <f t="shared" si="516"/>
        <v>0</v>
      </c>
      <c r="P1250" s="11">
        <f>SUM($O$2:$O1250)</f>
        <v>3270856.753726921</v>
      </c>
      <c r="Q1250" s="121">
        <f t="shared" si="517"/>
        <v>3270.8567537269209</v>
      </c>
      <c r="R1250" s="133">
        <f t="shared" si="518"/>
        <v>0</v>
      </c>
      <c r="S1250" s="35">
        <f t="shared" si="536"/>
        <v>0</v>
      </c>
      <c r="T1250" s="35">
        <f t="shared" si="537"/>
        <v>0</v>
      </c>
      <c r="U1250" s="134">
        <f>SUM($R$2:$R1250)</f>
        <v>-966290.61105778965</v>
      </c>
      <c r="V1250" s="134">
        <f t="shared" si="519"/>
        <v>966290.61105778965</v>
      </c>
      <c r="W1250" s="35">
        <f t="shared" si="520"/>
        <v>-966.29061105778965</v>
      </c>
      <c r="X1250" s="135">
        <f t="shared" si="521"/>
        <v>966.29061105778965</v>
      </c>
      <c r="Y1250" s="150">
        <f t="shared" si="522"/>
        <v>2304.5661426691313</v>
      </c>
      <c r="Z1250" s="11">
        <f t="shared" si="523"/>
        <v>0</v>
      </c>
      <c r="AA1250" s="12">
        <f>1/2*'Vehicle data and specs'!$C$6*$D1250^2</f>
        <v>245342.93749999997</v>
      </c>
      <c r="AB1250" s="113">
        <f t="shared" si="524"/>
        <v>245.34293749999998</v>
      </c>
      <c r="AC1250" s="183">
        <f t="shared" si="538"/>
        <v>0.90857132047970024</v>
      </c>
      <c r="AD1250" s="42">
        <f t="shared" si="525"/>
        <v>-0.26841405862716378</v>
      </c>
      <c r="AE1250" s="42">
        <f t="shared" si="526"/>
        <v>0.26841405862716378</v>
      </c>
      <c r="AF1250" s="153">
        <f t="shared" si="539"/>
        <v>0.64015726185253641</v>
      </c>
      <c r="AG1250" s="156">
        <f t="shared" si="527"/>
        <v>773.03248884623179</v>
      </c>
      <c r="AH1250" s="157">
        <f t="shared" si="528"/>
        <v>0.21473124690173107</v>
      </c>
      <c r="AI1250" s="160">
        <f t="shared" si="529"/>
        <v>4.1543603388527037</v>
      </c>
      <c r="AJ1250" s="13">
        <f t="shared" si="530"/>
        <v>0</v>
      </c>
      <c r="AK1250" s="13">
        <f t="shared" si="531"/>
        <v>0</v>
      </c>
      <c r="AL1250" s="161">
        <f t="shared" si="532"/>
        <v>4.1543603388527037</v>
      </c>
    </row>
    <row r="1251" spans="1:38" x14ac:dyDescent="0.45">
      <c r="A1251" s="47" t="s">
        <v>3</v>
      </c>
      <c r="B1251" s="18">
        <v>1249</v>
      </c>
      <c r="C1251" s="54">
        <v>227</v>
      </c>
      <c r="D1251" s="62">
        <f t="shared" si="513"/>
        <v>23.888888888888889</v>
      </c>
      <c r="E1251" s="64">
        <v>86</v>
      </c>
      <c r="F1251" s="85">
        <f t="shared" si="533"/>
        <v>-0.19444444444444522</v>
      </c>
      <c r="G1251" s="86">
        <f t="shared" si="534"/>
        <v>-0.70000000000000284</v>
      </c>
      <c r="H1251" s="93">
        <f>SUM($D$2:$D1251)</f>
        <v>11636.416666666668</v>
      </c>
      <c r="I1251" s="94">
        <f t="shared" si="535"/>
        <v>23.694444444445253</v>
      </c>
      <c r="J1251" s="100">
        <f>'Vehicle data and specs'!$C$6*$F1251</f>
        <v>-164.50000000000065</v>
      </c>
      <c r="K1251" s="8">
        <f>'Vehicle data and specs'!$C$6*9.81*'Vehicle data and specs'!$C$17</f>
        <v>82.99260000000001</v>
      </c>
      <c r="L1251" s="10">
        <f>(1/2)*'Vehicle data and specs'!$C$20*'Vehicle data and specs'!$C$11*'Vehicle data and specs'!$C$13*$D1251^2</f>
        <v>249.92173996913581</v>
      </c>
      <c r="M1251" s="101">
        <f t="shared" si="514"/>
        <v>168.41433996913517</v>
      </c>
      <c r="N1251" s="111">
        <f t="shared" si="515"/>
        <v>0</v>
      </c>
      <c r="O1251" s="120">
        <f t="shared" si="516"/>
        <v>0</v>
      </c>
      <c r="P1251" s="11">
        <f>SUM($O$2:$O1251)</f>
        <v>3270856.753726921</v>
      </c>
      <c r="Q1251" s="121">
        <f t="shared" si="517"/>
        <v>3270.8567537269209</v>
      </c>
      <c r="R1251" s="133">
        <f t="shared" si="518"/>
        <v>0</v>
      </c>
      <c r="S1251" s="35">
        <f t="shared" si="536"/>
        <v>0</v>
      </c>
      <c r="T1251" s="35">
        <f t="shared" si="537"/>
        <v>0</v>
      </c>
      <c r="U1251" s="134">
        <f>SUM($R$2:$R1251)</f>
        <v>-966290.61105778965</v>
      </c>
      <c r="V1251" s="134">
        <f t="shared" si="519"/>
        <v>966290.61105778965</v>
      </c>
      <c r="W1251" s="35">
        <f t="shared" si="520"/>
        <v>-966.29061105778965</v>
      </c>
      <c r="X1251" s="135">
        <f t="shared" si="521"/>
        <v>966.29061105778965</v>
      </c>
      <c r="Y1251" s="150">
        <f t="shared" si="522"/>
        <v>2304.5661426691313</v>
      </c>
      <c r="Z1251" s="11">
        <f t="shared" si="523"/>
        <v>0</v>
      </c>
      <c r="AA1251" s="12">
        <f>1/2*'Vehicle data and specs'!$C$6*$D1251^2</f>
        <v>241397.22222222222</v>
      </c>
      <c r="AB1251" s="113">
        <f t="shared" si="524"/>
        <v>241.39722222222221</v>
      </c>
      <c r="AC1251" s="183">
        <f t="shared" si="538"/>
        <v>0.90857132047970024</v>
      </c>
      <c r="AD1251" s="42">
        <f t="shared" si="525"/>
        <v>-0.26841405862716378</v>
      </c>
      <c r="AE1251" s="42">
        <f t="shared" si="526"/>
        <v>0.26841405862716378</v>
      </c>
      <c r="AF1251" s="153">
        <f t="shared" si="539"/>
        <v>0.64015726185253641</v>
      </c>
      <c r="AG1251" s="156">
        <f t="shared" si="527"/>
        <v>773.03248884623179</v>
      </c>
      <c r="AH1251" s="157">
        <f t="shared" si="528"/>
        <v>0.21473124690173107</v>
      </c>
      <c r="AI1251" s="160">
        <f t="shared" si="529"/>
        <v>4.0232314548182293</v>
      </c>
      <c r="AJ1251" s="13">
        <f t="shared" si="530"/>
        <v>0</v>
      </c>
      <c r="AK1251" s="13">
        <f t="shared" si="531"/>
        <v>0</v>
      </c>
      <c r="AL1251" s="161">
        <f t="shared" si="532"/>
        <v>4.0232314548182293</v>
      </c>
    </row>
    <row r="1252" spans="1:38" x14ac:dyDescent="0.45">
      <c r="A1252" s="47" t="s">
        <v>3</v>
      </c>
      <c r="B1252" s="18">
        <v>1250</v>
      </c>
      <c r="C1252" s="54">
        <v>228</v>
      </c>
      <c r="D1252" s="62">
        <f t="shared" si="513"/>
        <v>23.694444444444443</v>
      </c>
      <c r="E1252" s="64">
        <v>85.3</v>
      </c>
      <c r="F1252" s="85">
        <f t="shared" si="533"/>
        <v>-0.18055555555555516</v>
      </c>
      <c r="G1252" s="86">
        <f t="shared" si="534"/>
        <v>-0.64999999999999858</v>
      </c>
      <c r="H1252" s="93">
        <f>SUM($D$2:$D1252)</f>
        <v>11660.111111111113</v>
      </c>
      <c r="I1252" s="94">
        <f t="shared" si="535"/>
        <v>23.527777777777374</v>
      </c>
      <c r="J1252" s="100">
        <f>'Vehicle data and specs'!$C$6*$F1252</f>
        <v>-152.74999999999966</v>
      </c>
      <c r="K1252" s="8">
        <f>'Vehicle data and specs'!$C$6*9.81*'Vehicle data and specs'!$C$17</f>
        <v>82.99260000000001</v>
      </c>
      <c r="L1252" s="10">
        <f>(1/2)*'Vehicle data and specs'!$C$20*'Vehicle data and specs'!$C$11*'Vehicle data and specs'!$C$13*$D1252^2</f>
        <v>245.86980434992282</v>
      </c>
      <c r="M1252" s="101">
        <f t="shared" si="514"/>
        <v>176.11240434992317</v>
      </c>
      <c r="N1252" s="111">
        <f t="shared" si="515"/>
        <v>0</v>
      </c>
      <c r="O1252" s="120">
        <f t="shared" si="516"/>
        <v>0</v>
      </c>
      <c r="P1252" s="11">
        <f>SUM($O$2:$O1252)</f>
        <v>3270856.753726921</v>
      </c>
      <c r="Q1252" s="121">
        <f t="shared" si="517"/>
        <v>3270.8567537269209</v>
      </c>
      <c r="R1252" s="133">
        <f t="shared" si="518"/>
        <v>0</v>
      </c>
      <c r="S1252" s="35">
        <f t="shared" si="536"/>
        <v>0</v>
      </c>
      <c r="T1252" s="35">
        <f t="shared" si="537"/>
        <v>0</v>
      </c>
      <c r="U1252" s="134">
        <f>SUM($R$2:$R1252)</f>
        <v>-966290.61105778965</v>
      </c>
      <c r="V1252" s="134">
        <f t="shared" si="519"/>
        <v>966290.61105778965</v>
      </c>
      <c r="W1252" s="35">
        <f t="shared" si="520"/>
        <v>-966.29061105778965</v>
      </c>
      <c r="X1252" s="135">
        <f t="shared" si="521"/>
        <v>966.29061105778965</v>
      </c>
      <c r="Y1252" s="150">
        <f t="shared" si="522"/>
        <v>2304.5661426691313</v>
      </c>
      <c r="Z1252" s="11">
        <f t="shared" si="523"/>
        <v>0</v>
      </c>
      <c r="AA1252" s="12">
        <f>1/2*'Vehicle data and specs'!$C$6*$D1252^2</f>
        <v>237483.4930555555</v>
      </c>
      <c r="AB1252" s="113">
        <f t="shared" si="524"/>
        <v>237.4834930555555</v>
      </c>
      <c r="AC1252" s="183">
        <f t="shared" si="538"/>
        <v>0.90857132047970024</v>
      </c>
      <c r="AD1252" s="42">
        <f t="shared" si="525"/>
        <v>-0.26841405862716378</v>
      </c>
      <c r="AE1252" s="42">
        <f t="shared" si="526"/>
        <v>0.26841405862716378</v>
      </c>
      <c r="AF1252" s="153">
        <f t="shared" si="539"/>
        <v>0.64015726185253641</v>
      </c>
      <c r="AG1252" s="156">
        <f t="shared" si="527"/>
        <v>773.03248884623179</v>
      </c>
      <c r="AH1252" s="157">
        <f t="shared" si="528"/>
        <v>0.21473124690173107</v>
      </c>
      <c r="AI1252" s="160">
        <f t="shared" si="529"/>
        <v>4.1728855808467902</v>
      </c>
      <c r="AJ1252" s="13">
        <f t="shared" si="530"/>
        <v>0</v>
      </c>
      <c r="AK1252" s="13">
        <f t="shared" si="531"/>
        <v>0</v>
      </c>
      <c r="AL1252" s="161">
        <f t="shared" si="532"/>
        <v>4.1728855808467902</v>
      </c>
    </row>
    <row r="1253" spans="1:38" x14ac:dyDescent="0.45">
      <c r="A1253" s="47" t="s">
        <v>3</v>
      </c>
      <c r="B1253" s="18">
        <v>1251</v>
      </c>
      <c r="C1253" s="54">
        <v>229</v>
      </c>
      <c r="D1253" s="62">
        <f t="shared" si="513"/>
        <v>23.527777777777779</v>
      </c>
      <c r="E1253" s="64">
        <v>84.7</v>
      </c>
      <c r="F1253" s="85">
        <f t="shared" si="533"/>
        <v>-0.16666666666666705</v>
      </c>
      <c r="G1253" s="86">
        <f t="shared" si="534"/>
        <v>-0.60000000000000142</v>
      </c>
      <c r="H1253" s="93">
        <f>SUM($D$2:$D1253)</f>
        <v>11683.638888888891</v>
      </c>
      <c r="I1253" s="94">
        <f t="shared" si="535"/>
        <v>23.361111111111313</v>
      </c>
      <c r="J1253" s="100">
        <f>'Vehicle data and specs'!$C$6*$F1253</f>
        <v>-141.00000000000031</v>
      </c>
      <c r="K1253" s="8">
        <f>'Vehicle data and specs'!$C$6*9.81*'Vehicle data and specs'!$C$17</f>
        <v>82.99260000000001</v>
      </c>
      <c r="L1253" s="10">
        <f>(1/2)*'Vehicle data and specs'!$C$20*'Vehicle data and specs'!$C$11*'Vehicle data and specs'!$C$13*$D1253^2</f>
        <v>242.42307402584882</v>
      </c>
      <c r="M1253" s="101">
        <f t="shared" si="514"/>
        <v>184.41567402584852</v>
      </c>
      <c r="N1253" s="111">
        <f t="shared" si="515"/>
        <v>0</v>
      </c>
      <c r="O1253" s="120">
        <f t="shared" si="516"/>
        <v>0</v>
      </c>
      <c r="P1253" s="11">
        <f>SUM($O$2:$O1253)</f>
        <v>3270856.753726921</v>
      </c>
      <c r="Q1253" s="121">
        <f t="shared" si="517"/>
        <v>3270.8567537269209</v>
      </c>
      <c r="R1253" s="133">
        <f t="shared" si="518"/>
        <v>0</v>
      </c>
      <c r="S1253" s="35">
        <f t="shared" si="536"/>
        <v>0</v>
      </c>
      <c r="T1253" s="35">
        <f t="shared" si="537"/>
        <v>0</v>
      </c>
      <c r="U1253" s="134">
        <f>SUM($R$2:$R1253)</f>
        <v>-966290.61105778965</v>
      </c>
      <c r="V1253" s="134">
        <f t="shared" si="519"/>
        <v>966290.61105778965</v>
      </c>
      <c r="W1253" s="35">
        <f t="shared" si="520"/>
        <v>-966.29061105778965</v>
      </c>
      <c r="X1253" s="135">
        <f t="shared" si="521"/>
        <v>966.29061105778965</v>
      </c>
      <c r="Y1253" s="150">
        <f t="shared" si="522"/>
        <v>2304.5661426691313</v>
      </c>
      <c r="Z1253" s="11">
        <f t="shared" si="523"/>
        <v>0</v>
      </c>
      <c r="AA1253" s="12">
        <f>1/2*'Vehicle data and specs'!$C$6*$D1253^2</f>
        <v>234154.32638888891</v>
      </c>
      <c r="AB1253" s="113">
        <f t="shared" si="524"/>
        <v>234.1543263888889</v>
      </c>
      <c r="AC1253" s="183">
        <f t="shared" si="538"/>
        <v>0.90857132047970024</v>
      </c>
      <c r="AD1253" s="42">
        <f t="shared" si="525"/>
        <v>-0.26841405862716378</v>
      </c>
      <c r="AE1253" s="42">
        <f t="shared" si="526"/>
        <v>0.26841405862716378</v>
      </c>
      <c r="AF1253" s="153">
        <f t="shared" si="539"/>
        <v>0.64015726185253641</v>
      </c>
      <c r="AG1253" s="156">
        <f t="shared" si="527"/>
        <v>773.03248884623179</v>
      </c>
      <c r="AH1253" s="157">
        <f t="shared" si="528"/>
        <v>0.21473124690173107</v>
      </c>
      <c r="AI1253" s="160">
        <f t="shared" si="529"/>
        <v>4.33889099721927</v>
      </c>
      <c r="AJ1253" s="13">
        <f t="shared" si="530"/>
        <v>0</v>
      </c>
      <c r="AK1253" s="13">
        <f t="shared" si="531"/>
        <v>0</v>
      </c>
      <c r="AL1253" s="161">
        <f t="shared" si="532"/>
        <v>4.33889099721927</v>
      </c>
    </row>
    <row r="1254" spans="1:38" x14ac:dyDescent="0.45">
      <c r="A1254" s="47" t="s">
        <v>3</v>
      </c>
      <c r="B1254" s="18">
        <v>1252</v>
      </c>
      <c r="C1254" s="54">
        <v>230</v>
      </c>
      <c r="D1254" s="62">
        <f t="shared" si="513"/>
        <v>23.361111111111111</v>
      </c>
      <c r="E1254" s="64">
        <v>84.1</v>
      </c>
      <c r="F1254" s="85">
        <f t="shared" si="533"/>
        <v>-0.16666666666666705</v>
      </c>
      <c r="G1254" s="86">
        <f t="shared" si="534"/>
        <v>-0.60000000000000142</v>
      </c>
      <c r="H1254" s="93">
        <f>SUM($D$2:$D1254)</f>
        <v>11707.000000000002</v>
      </c>
      <c r="I1254" s="94">
        <f t="shared" si="535"/>
        <v>23.194444444445253</v>
      </c>
      <c r="J1254" s="100">
        <f>'Vehicle data and specs'!$C$6*$F1254</f>
        <v>-141.00000000000031</v>
      </c>
      <c r="K1254" s="8">
        <f>'Vehicle data and specs'!$C$6*9.81*'Vehicle data and specs'!$C$17</f>
        <v>82.99260000000001</v>
      </c>
      <c r="L1254" s="10">
        <f>(1/2)*'Vehicle data and specs'!$C$20*'Vehicle data and specs'!$C$11*'Vehicle data and specs'!$C$13*$D1254^2</f>
        <v>239.00067356288582</v>
      </c>
      <c r="M1254" s="101">
        <f t="shared" si="514"/>
        <v>180.99327356288552</v>
      </c>
      <c r="N1254" s="111">
        <f t="shared" si="515"/>
        <v>0</v>
      </c>
      <c r="O1254" s="120">
        <f t="shared" si="516"/>
        <v>0</v>
      </c>
      <c r="P1254" s="11">
        <f>SUM($O$2:$O1254)</f>
        <v>3270856.753726921</v>
      </c>
      <c r="Q1254" s="121">
        <f t="shared" si="517"/>
        <v>3270.8567537269209</v>
      </c>
      <c r="R1254" s="133">
        <f t="shared" si="518"/>
        <v>0</v>
      </c>
      <c r="S1254" s="35">
        <f t="shared" si="536"/>
        <v>0</v>
      </c>
      <c r="T1254" s="35">
        <f t="shared" si="537"/>
        <v>0</v>
      </c>
      <c r="U1254" s="134">
        <f>SUM($R$2:$R1254)</f>
        <v>-966290.61105778965</v>
      </c>
      <c r="V1254" s="134">
        <f t="shared" si="519"/>
        <v>966290.61105778965</v>
      </c>
      <c r="W1254" s="35">
        <f t="shared" si="520"/>
        <v>-966.29061105778965</v>
      </c>
      <c r="X1254" s="135">
        <f t="shared" si="521"/>
        <v>966.29061105778965</v>
      </c>
      <c r="Y1254" s="150">
        <f t="shared" si="522"/>
        <v>2304.5661426691313</v>
      </c>
      <c r="Z1254" s="11">
        <f t="shared" si="523"/>
        <v>0</v>
      </c>
      <c r="AA1254" s="12">
        <f>1/2*'Vehicle data and specs'!$C$6*$D1254^2</f>
        <v>230848.65972222222</v>
      </c>
      <c r="AB1254" s="113">
        <f t="shared" si="524"/>
        <v>230.84865972222221</v>
      </c>
      <c r="AC1254" s="183">
        <f t="shared" si="538"/>
        <v>0.90857132047970024</v>
      </c>
      <c r="AD1254" s="42">
        <f t="shared" si="525"/>
        <v>-0.26841405862716378</v>
      </c>
      <c r="AE1254" s="42">
        <f t="shared" si="526"/>
        <v>0.26841405862716378</v>
      </c>
      <c r="AF1254" s="153">
        <f t="shared" si="539"/>
        <v>0.64015726185253641</v>
      </c>
      <c r="AG1254" s="156">
        <f t="shared" si="527"/>
        <v>773.03248884623179</v>
      </c>
      <c r="AH1254" s="157">
        <f t="shared" si="528"/>
        <v>0.21473124690173107</v>
      </c>
      <c r="AI1254" s="160">
        <f t="shared" si="529"/>
        <v>4.2282039740662976</v>
      </c>
      <c r="AJ1254" s="13">
        <f t="shared" si="530"/>
        <v>0</v>
      </c>
      <c r="AK1254" s="13">
        <f t="shared" si="531"/>
        <v>0</v>
      </c>
      <c r="AL1254" s="161">
        <f t="shared" si="532"/>
        <v>4.2282039740662976</v>
      </c>
    </row>
    <row r="1255" spans="1:38" x14ac:dyDescent="0.45">
      <c r="A1255" s="47" t="s">
        <v>3</v>
      </c>
      <c r="B1255" s="18">
        <v>1253</v>
      </c>
      <c r="C1255" s="54">
        <v>231</v>
      </c>
      <c r="D1255" s="62">
        <f t="shared" si="513"/>
        <v>23.194444444444443</v>
      </c>
      <c r="E1255" s="64">
        <v>83.5</v>
      </c>
      <c r="F1255" s="85">
        <f t="shared" si="533"/>
        <v>-0.16666666666666508</v>
      </c>
      <c r="G1255" s="86">
        <f t="shared" si="534"/>
        <v>-0.59999999999999432</v>
      </c>
      <c r="H1255" s="93">
        <f>SUM($D$2:$D1255)</f>
        <v>11730.194444444447</v>
      </c>
      <c r="I1255" s="94">
        <f t="shared" si="535"/>
        <v>23.027777777777374</v>
      </c>
      <c r="J1255" s="100">
        <f>'Vehicle data and specs'!$C$6*$F1255</f>
        <v>-140.99999999999866</v>
      </c>
      <c r="K1255" s="8">
        <f>'Vehicle data and specs'!$C$6*9.81*'Vehicle data and specs'!$C$17</f>
        <v>82.99260000000001</v>
      </c>
      <c r="L1255" s="10">
        <f>(1/2)*'Vehicle data and specs'!$C$20*'Vehicle data and specs'!$C$11*'Vehicle data and specs'!$C$13*$D1255^2</f>
        <v>235.60260296103391</v>
      </c>
      <c r="M1255" s="101">
        <f t="shared" si="514"/>
        <v>177.59520296103526</v>
      </c>
      <c r="N1255" s="111">
        <f t="shared" si="515"/>
        <v>0</v>
      </c>
      <c r="O1255" s="120">
        <f t="shared" si="516"/>
        <v>0</v>
      </c>
      <c r="P1255" s="11">
        <f>SUM($O$2:$O1255)</f>
        <v>3270856.753726921</v>
      </c>
      <c r="Q1255" s="121">
        <f t="shared" si="517"/>
        <v>3270.8567537269209</v>
      </c>
      <c r="R1255" s="133">
        <f t="shared" si="518"/>
        <v>0</v>
      </c>
      <c r="S1255" s="35">
        <f t="shared" si="536"/>
        <v>0</v>
      </c>
      <c r="T1255" s="35">
        <f t="shared" si="537"/>
        <v>0</v>
      </c>
      <c r="U1255" s="134">
        <f>SUM($R$2:$R1255)</f>
        <v>-966290.61105778965</v>
      </c>
      <c r="V1255" s="134">
        <f t="shared" si="519"/>
        <v>966290.61105778965</v>
      </c>
      <c r="W1255" s="35">
        <f t="shared" si="520"/>
        <v>-966.29061105778965</v>
      </c>
      <c r="X1255" s="135">
        <f t="shared" si="521"/>
        <v>966.29061105778965</v>
      </c>
      <c r="Y1255" s="150">
        <f t="shared" si="522"/>
        <v>2304.5661426691313</v>
      </c>
      <c r="Z1255" s="11">
        <f t="shared" si="523"/>
        <v>0</v>
      </c>
      <c r="AA1255" s="12">
        <f>1/2*'Vehicle data and specs'!$C$6*$D1255^2</f>
        <v>227566.4930555555</v>
      </c>
      <c r="AB1255" s="113">
        <f t="shared" si="524"/>
        <v>227.5664930555555</v>
      </c>
      <c r="AC1255" s="183">
        <f t="shared" si="538"/>
        <v>0.90857132047970024</v>
      </c>
      <c r="AD1255" s="42">
        <f t="shared" si="525"/>
        <v>-0.26841405862716378</v>
      </c>
      <c r="AE1255" s="42">
        <f t="shared" si="526"/>
        <v>0.26841405862716378</v>
      </c>
      <c r="AF1255" s="153">
        <f t="shared" si="539"/>
        <v>0.64015726185253641</v>
      </c>
      <c r="AG1255" s="156">
        <f t="shared" si="527"/>
        <v>773.03248884623179</v>
      </c>
      <c r="AH1255" s="157">
        <f t="shared" si="528"/>
        <v>0.21473124690173107</v>
      </c>
      <c r="AI1255" s="160">
        <f t="shared" si="529"/>
        <v>4.1192220686795675</v>
      </c>
      <c r="AJ1255" s="13">
        <f t="shared" si="530"/>
        <v>0</v>
      </c>
      <c r="AK1255" s="13">
        <f t="shared" si="531"/>
        <v>0</v>
      </c>
      <c r="AL1255" s="161">
        <f t="shared" si="532"/>
        <v>4.1192220686795675</v>
      </c>
    </row>
    <row r="1256" spans="1:38" x14ac:dyDescent="0.45">
      <c r="A1256" s="47" t="s">
        <v>3</v>
      </c>
      <c r="B1256" s="18">
        <v>1254</v>
      </c>
      <c r="C1256" s="54">
        <v>232</v>
      </c>
      <c r="D1256" s="62">
        <f t="shared" si="513"/>
        <v>23.027777777777779</v>
      </c>
      <c r="E1256" s="64">
        <v>82.9</v>
      </c>
      <c r="F1256" s="85">
        <f t="shared" si="533"/>
        <v>-0.16666666666666705</v>
      </c>
      <c r="G1256" s="86">
        <f t="shared" si="534"/>
        <v>-0.60000000000000142</v>
      </c>
      <c r="H1256" s="93">
        <f>SUM($D$2:$D1256)</f>
        <v>11753.222222222224</v>
      </c>
      <c r="I1256" s="94">
        <f t="shared" si="535"/>
        <v>22.861111111111313</v>
      </c>
      <c r="J1256" s="100">
        <f>'Vehicle data and specs'!$C$6*$F1256</f>
        <v>-141.00000000000031</v>
      </c>
      <c r="K1256" s="8">
        <f>'Vehicle data and specs'!$C$6*9.81*'Vehicle data and specs'!$C$17</f>
        <v>82.99260000000001</v>
      </c>
      <c r="L1256" s="10">
        <f>(1/2)*'Vehicle data and specs'!$C$20*'Vehicle data and specs'!$C$11*'Vehicle data and specs'!$C$13*$D1256^2</f>
        <v>232.22886222029322</v>
      </c>
      <c r="M1256" s="101">
        <f t="shared" si="514"/>
        <v>174.22146222029292</v>
      </c>
      <c r="N1256" s="111">
        <f t="shared" si="515"/>
        <v>0</v>
      </c>
      <c r="O1256" s="120">
        <f t="shared" si="516"/>
        <v>0</v>
      </c>
      <c r="P1256" s="11">
        <f>SUM($O$2:$O1256)</f>
        <v>3270856.753726921</v>
      </c>
      <c r="Q1256" s="121">
        <f t="shared" si="517"/>
        <v>3270.8567537269209</v>
      </c>
      <c r="R1256" s="133">
        <f t="shared" si="518"/>
        <v>0</v>
      </c>
      <c r="S1256" s="35">
        <f t="shared" si="536"/>
        <v>0</v>
      </c>
      <c r="T1256" s="35">
        <f t="shared" si="537"/>
        <v>0</v>
      </c>
      <c r="U1256" s="134">
        <f>SUM($R$2:$R1256)</f>
        <v>-966290.61105778965</v>
      </c>
      <c r="V1256" s="134">
        <f t="shared" si="519"/>
        <v>966290.61105778965</v>
      </c>
      <c r="W1256" s="35">
        <f t="shared" si="520"/>
        <v>-966.29061105778965</v>
      </c>
      <c r="X1256" s="135">
        <f t="shared" si="521"/>
        <v>966.29061105778965</v>
      </c>
      <c r="Y1256" s="150">
        <f t="shared" si="522"/>
        <v>2304.5661426691313</v>
      </c>
      <c r="Z1256" s="11">
        <f t="shared" si="523"/>
        <v>0</v>
      </c>
      <c r="AA1256" s="12">
        <f>1/2*'Vehicle data and specs'!$C$6*$D1256^2</f>
        <v>224307.82638888888</v>
      </c>
      <c r="AB1256" s="113">
        <f t="shared" si="524"/>
        <v>224.30782638888888</v>
      </c>
      <c r="AC1256" s="183">
        <f t="shared" si="538"/>
        <v>0.90857132047970024</v>
      </c>
      <c r="AD1256" s="42">
        <f t="shared" si="525"/>
        <v>-0.26841405862716378</v>
      </c>
      <c r="AE1256" s="42">
        <f t="shared" si="526"/>
        <v>0.26841405862716378</v>
      </c>
      <c r="AF1256" s="153">
        <f t="shared" si="539"/>
        <v>0.64015726185253641</v>
      </c>
      <c r="AG1256" s="156">
        <f t="shared" si="527"/>
        <v>773.03248884623179</v>
      </c>
      <c r="AH1256" s="157">
        <f t="shared" si="528"/>
        <v>0.21473124690173107</v>
      </c>
      <c r="AI1256" s="160">
        <f t="shared" si="529"/>
        <v>4.0119331161284117</v>
      </c>
      <c r="AJ1256" s="13">
        <f t="shared" si="530"/>
        <v>0</v>
      </c>
      <c r="AK1256" s="13">
        <f t="shared" si="531"/>
        <v>0</v>
      </c>
      <c r="AL1256" s="161">
        <f t="shared" si="532"/>
        <v>4.0119331161284117</v>
      </c>
    </row>
    <row r="1257" spans="1:38" x14ac:dyDescent="0.45">
      <c r="A1257" s="47" t="s">
        <v>3</v>
      </c>
      <c r="B1257" s="18">
        <v>1255</v>
      </c>
      <c r="C1257" s="54">
        <v>233</v>
      </c>
      <c r="D1257" s="62">
        <f t="shared" si="513"/>
        <v>22.861111111111111</v>
      </c>
      <c r="E1257" s="64">
        <v>82.3</v>
      </c>
      <c r="F1257" s="85">
        <f t="shared" si="533"/>
        <v>-0.16666666666666705</v>
      </c>
      <c r="G1257" s="86">
        <f t="shared" si="534"/>
        <v>-0.60000000000000142</v>
      </c>
      <c r="H1257" s="93">
        <f>SUM($D$2:$D1257)</f>
        <v>11776.083333333336</v>
      </c>
      <c r="I1257" s="94">
        <f t="shared" si="535"/>
        <v>22.694444444445253</v>
      </c>
      <c r="J1257" s="100">
        <f>'Vehicle data and specs'!$C$6*$F1257</f>
        <v>-141.00000000000031</v>
      </c>
      <c r="K1257" s="8">
        <f>'Vehicle data and specs'!$C$6*9.81*'Vehicle data and specs'!$C$17</f>
        <v>82.99260000000001</v>
      </c>
      <c r="L1257" s="10">
        <f>(1/2)*'Vehicle data and specs'!$C$20*'Vehicle data and specs'!$C$11*'Vehicle data and specs'!$C$13*$D1257^2</f>
        <v>228.87945134066359</v>
      </c>
      <c r="M1257" s="101">
        <f t="shared" si="514"/>
        <v>170.87205134066329</v>
      </c>
      <c r="N1257" s="111">
        <f t="shared" si="515"/>
        <v>0</v>
      </c>
      <c r="O1257" s="120">
        <f t="shared" si="516"/>
        <v>0</v>
      </c>
      <c r="P1257" s="11">
        <f>SUM($O$2:$O1257)</f>
        <v>3270856.753726921</v>
      </c>
      <c r="Q1257" s="121">
        <f t="shared" si="517"/>
        <v>3270.8567537269209</v>
      </c>
      <c r="R1257" s="133">
        <f t="shared" si="518"/>
        <v>0</v>
      </c>
      <c r="S1257" s="35">
        <f t="shared" si="536"/>
        <v>0</v>
      </c>
      <c r="T1257" s="35">
        <f t="shared" si="537"/>
        <v>0</v>
      </c>
      <c r="U1257" s="134">
        <f>SUM($R$2:$R1257)</f>
        <v>-966290.61105778965</v>
      </c>
      <c r="V1257" s="134">
        <f t="shared" si="519"/>
        <v>966290.61105778965</v>
      </c>
      <c r="W1257" s="35">
        <f t="shared" si="520"/>
        <v>-966.29061105778965</v>
      </c>
      <c r="X1257" s="135">
        <f t="shared" si="521"/>
        <v>966.29061105778965</v>
      </c>
      <c r="Y1257" s="150">
        <f t="shared" si="522"/>
        <v>2304.5661426691313</v>
      </c>
      <c r="Z1257" s="11">
        <f t="shared" si="523"/>
        <v>0</v>
      </c>
      <c r="AA1257" s="12">
        <f>1/2*'Vehicle data and specs'!$C$6*$D1257^2</f>
        <v>221072.65972222222</v>
      </c>
      <c r="AB1257" s="113">
        <f t="shared" si="524"/>
        <v>221.07265972222223</v>
      </c>
      <c r="AC1257" s="183">
        <f t="shared" si="538"/>
        <v>0.90857132047970024</v>
      </c>
      <c r="AD1257" s="42">
        <f t="shared" si="525"/>
        <v>-0.26841405862716378</v>
      </c>
      <c r="AE1257" s="42">
        <f t="shared" si="526"/>
        <v>0.26841405862716378</v>
      </c>
      <c r="AF1257" s="153">
        <f t="shared" si="539"/>
        <v>0.64015726185253641</v>
      </c>
      <c r="AG1257" s="156">
        <f t="shared" si="527"/>
        <v>773.03248884623179</v>
      </c>
      <c r="AH1257" s="157">
        <f t="shared" si="528"/>
        <v>0.21473124690173107</v>
      </c>
      <c r="AI1257" s="160">
        <f t="shared" si="529"/>
        <v>3.9063249514823855</v>
      </c>
      <c r="AJ1257" s="13">
        <f t="shared" si="530"/>
        <v>0</v>
      </c>
      <c r="AK1257" s="13">
        <f t="shared" si="531"/>
        <v>0</v>
      </c>
      <c r="AL1257" s="161">
        <f t="shared" si="532"/>
        <v>3.9063249514823855</v>
      </c>
    </row>
    <row r="1258" spans="1:38" x14ac:dyDescent="0.45">
      <c r="A1258" s="47" t="s">
        <v>3</v>
      </c>
      <c r="B1258" s="18">
        <v>1256</v>
      </c>
      <c r="C1258" s="54">
        <v>234</v>
      </c>
      <c r="D1258" s="62">
        <f t="shared" si="513"/>
        <v>22.694444444444446</v>
      </c>
      <c r="E1258" s="64">
        <v>81.7</v>
      </c>
      <c r="F1258" s="85">
        <f t="shared" si="533"/>
        <v>-0.16666666666666705</v>
      </c>
      <c r="G1258" s="86">
        <f t="shared" si="534"/>
        <v>-0.60000000000000142</v>
      </c>
      <c r="H1258" s="93">
        <f>SUM($D$2:$D1258)</f>
        <v>11798.777777777781</v>
      </c>
      <c r="I1258" s="94">
        <f t="shared" si="535"/>
        <v>22.527777777777374</v>
      </c>
      <c r="J1258" s="100">
        <f>'Vehicle data and specs'!$C$6*$F1258</f>
        <v>-141.00000000000031</v>
      </c>
      <c r="K1258" s="8">
        <f>'Vehicle data and specs'!$C$6*9.81*'Vehicle data and specs'!$C$17</f>
        <v>82.99260000000001</v>
      </c>
      <c r="L1258" s="10">
        <f>(1/2)*'Vehicle data and specs'!$C$20*'Vehicle data and specs'!$C$11*'Vehicle data and specs'!$C$13*$D1258^2</f>
        <v>225.55437032214513</v>
      </c>
      <c r="M1258" s="101">
        <f t="shared" si="514"/>
        <v>167.54697032214483</v>
      </c>
      <c r="N1258" s="111">
        <f t="shared" si="515"/>
        <v>0</v>
      </c>
      <c r="O1258" s="120">
        <f t="shared" si="516"/>
        <v>0</v>
      </c>
      <c r="P1258" s="11">
        <f>SUM($O$2:$O1258)</f>
        <v>3270856.753726921</v>
      </c>
      <c r="Q1258" s="121">
        <f t="shared" si="517"/>
        <v>3270.8567537269209</v>
      </c>
      <c r="R1258" s="133">
        <f t="shared" si="518"/>
        <v>0</v>
      </c>
      <c r="S1258" s="35">
        <f t="shared" si="536"/>
        <v>0</v>
      </c>
      <c r="T1258" s="35">
        <f t="shared" si="537"/>
        <v>0</v>
      </c>
      <c r="U1258" s="134">
        <f>SUM($R$2:$R1258)</f>
        <v>-966290.61105778965</v>
      </c>
      <c r="V1258" s="134">
        <f t="shared" si="519"/>
        <v>966290.61105778965</v>
      </c>
      <c r="W1258" s="35">
        <f t="shared" si="520"/>
        <v>-966.29061105778965</v>
      </c>
      <c r="X1258" s="135">
        <f t="shared" si="521"/>
        <v>966.29061105778965</v>
      </c>
      <c r="Y1258" s="150">
        <f t="shared" si="522"/>
        <v>2304.5661426691313</v>
      </c>
      <c r="Z1258" s="11">
        <f t="shared" si="523"/>
        <v>0</v>
      </c>
      <c r="AA1258" s="12">
        <f>1/2*'Vehicle data and specs'!$C$6*$D1258^2</f>
        <v>217860.99305555559</v>
      </c>
      <c r="AB1258" s="113">
        <f t="shared" si="524"/>
        <v>217.86099305555558</v>
      </c>
      <c r="AC1258" s="183">
        <f t="shared" si="538"/>
        <v>0.90857132047970024</v>
      </c>
      <c r="AD1258" s="42">
        <f t="shared" si="525"/>
        <v>-0.26841405862716378</v>
      </c>
      <c r="AE1258" s="42">
        <f t="shared" si="526"/>
        <v>0.26841405862716378</v>
      </c>
      <c r="AF1258" s="153">
        <f t="shared" si="539"/>
        <v>0.64015726185253641</v>
      </c>
      <c r="AG1258" s="156">
        <f t="shared" si="527"/>
        <v>773.03248884623179</v>
      </c>
      <c r="AH1258" s="157">
        <f t="shared" si="528"/>
        <v>0.21473124690173107</v>
      </c>
      <c r="AI1258" s="160">
        <f t="shared" si="529"/>
        <v>3.8023854098108982</v>
      </c>
      <c r="AJ1258" s="13">
        <f t="shared" si="530"/>
        <v>0</v>
      </c>
      <c r="AK1258" s="13">
        <f t="shared" si="531"/>
        <v>0</v>
      </c>
      <c r="AL1258" s="161">
        <f t="shared" si="532"/>
        <v>3.8023854098108982</v>
      </c>
    </row>
    <row r="1259" spans="1:38" x14ac:dyDescent="0.45">
      <c r="A1259" s="47" t="s">
        <v>3</v>
      </c>
      <c r="B1259" s="18">
        <v>1257</v>
      </c>
      <c r="C1259" s="54">
        <v>235</v>
      </c>
      <c r="D1259" s="62">
        <f t="shared" si="513"/>
        <v>22.527777777777775</v>
      </c>
      <c r="E1259" s="64">
        <v>81.099999999999994</v>
      </c>
      <c r="F1259" s="85">
        <f t="shared" si="533"/>
        <v>-0.16666666666666705</v>
      </c>
      <c r="G1259" s="86">
        <f t="shared" si="534"/>
        <v>-0.60000000000000142</v>
      </c>
      <c r="H1259" s="93">
        <f>SUM($D$2:$D1259)</f>
        <v>11821.305555555558</v>
      </c>
      <c r="I1259" s="94">
        <f t="shared" si="535"/>
        <v>22.361111111111313</v>
      </c>
      <c r="J1259" s="100">
        <f>'Vehicle data and specs'!$C$6*$F1259</f>
        <v>-141.00000000000031</v>
      </c>
      <c r="K1259" s="8">
        <f>'Vehicle data and specs'!$C$6*9.81*'Vehicle data and specs'!$C$17</f>
        <v>82.99260000000001</v>
      </c>
      <c r="L1259" s="10">
        <f>(1/2)*'Vehicle data and specs'!$C$20*'Vehicle data and specs'!$C$11*'Vehicle data and specs'!$C$13*$D1259^2</f>
        <v>222.25361916473761</v>
      </c>
      <c r="M1259" s="101">
        <f t="shared" si="514"/>
        <v>164.24621916473731</v>
      </c>
      <c r="N1259" s="111">
        <f t="shared" si="515"/>
        <v>0</v>
      </c>
      <c r="O1259" s="120">
        <f t="shared" si="516"/>
        <v>0</v>
      </c>
      <c r="P1259" s="11">
        <f>SUM($O$2:$O1259)</f>
        <v>3270856.753726921</v>
      </c>
      <c r="Q1259" s="121">
        <f t="shared" si="517"/>
        <v>3270.8567537269209</v>
      </c>
      <c r="R1259" s="133">
        <f t="shared" si="518"/>
        <v>0</v>
      </c>
      <c r="S1259" s="35">
        <f t="shared" si="536"/>
        <v>0</v>
      </c>
      <c r="T1259" s="35">
        <f t="shared" si="537"/>
        <v>0</v>
      </c>
      <c r="U1259" s="134">
        <f>SUM($R$2:$R1259)</f>
        <v>-966290.61105778965</v>
      </c>
      <c r="V1259" s="134">
        <f t="shared" si="519"/>
        <v>966290.61105778965</v>
      </c>
      <c r="W1259" s="35">
        <f t="shared" si="520"/>
        <v>-966.29061105778965</v>
      </c>
      <c r="X1259" s="135">
        <f t="shared" si="521"/>
        <v>966.29061105778965</v>
      </c>
      <c r="Y1259" s="150">
        <f t="shared" si="522"/>
        <v>2304.5661426691313</v>
      </c>
      <c r="Z1259" s="11">
        <f t="shared" si="523"/>
        <v>0</v>
      </c>
      <c r="AA1259" s="12">
        <f>1/2*'Vehicle data and specs'!$C$6*$D1259^2</f>
        <v>214672.82638888885</v>
      </c>
      <c r="AB1259" s="113">
        <f t="shared" si="524"/>
        <v>214.67282638888884</v>
      </c>
      <c r="AC1259" s="183">
        <f t="shared" si="538"/>
        <v>0.90857132047970024</v>
      </c>
      <c r="AD1259" s="42">
        <f t="shared" si="525"/>
        <v>-0.26841405862716378</v>
      </c>
      <c r="AE1259" s="42">
        <f t="shared" si="526"/>
        <v>0.26841405862716378</v>
      </c>
      <c r="AF1259" s="153">
        <f t="shared" si="539"/>
        <v>0.64015726185253641</v>
      </c>
      <c r="AG1259" s="156">
        <f t="shared" si="527"/>
        <v>773.03248884623179</v>
      </c>
      <c r="AH1259" s="157">
        <f t="shared" si="528"/>
        <v>0.21473124690173107</v>
      </c>
      <c r="AI1259" s="160">
        <f t="shared" si="529"/>
        <v>3.7001023261833876</v>
      </c>
      <c r="AJ1259" s="13">
        <f t="shared" si="530"/>
        <v>0</v>
      </c>
      <c r="AK1259" s="13">
        <f t="shared" si="531"/>
        <v>0</v>
      </c>
      <c r="AL1259" s="161">
        <f t="shared" si="532"/>
        <v>3.7001023261833876</v>
      </c>
    </row>
    <row r="1260" spans="1:38" x14ac:dyDescent="0.45">
      <c r="A1260" s="47" t="s">
        <v>3</v>
      </c>
      <c r="B1260" s="18">
        <v>1258</v>
      </c>
      <c r="C1260" s="54">
        <v>236</v>
      </c>
      <c r="D1260" s="62">
        <f t="shared" si="513"/>
        <v>22.361111111111111</v>
      </c>
      <c r="E1260" s="64">
        <v>80.5</v>
      </c>
      <c r="F1260" s="85">
        <f t="shared" si="533"/>
        <v>-0.16666666666666508</v>
      </c>
      <c r="G1260" s="86">
        <f t="shared" si="534"/>
        <v>-0.59999999999999432</v>
      </c>
      <c r="H1260" s="93">
        <f>SUM($D$2:$D1260)</f>
        <v>11843.66666666667</v>
      </c>
      <c r="I1260" s="94">
        <f t="shared" si="535"/>
        <v>22.194444444445253</v>
      </c>
      <c r="J1260" s="100">
        <f>'Vehicle data and specs'!$C$6*$F1260</f>
        <v>-140.99999999999866</v>
      </c>
      <c r="K1260" s="8">
        <f>'Vehicle data and specs'!$C$6*9.81*'Vehicle data and specs'!$C$17</f>
        <v>82.99260000000001</v>
      </c>
      <c r="L1260" s="10">
        <f>(1/2)*'Vehicle data and specs'!$C$20*'Vehicle data and specs'!$C$11*'Vehicle data and specs'!$C$13*$D1260^2</f>
        <v>218.97719786844135</v>
      </c>
      <c r="M1260" s="101">
        <f t="shared" si="514"/>
        <v>160.9697978684427</v>
      </c>
      <c r="N1260" s="111">
        <f t="shared" si="515"/>
        <v>0</v>
      </c>
      <c r="O1260" s="120">
        <f t="shared" si="516"/>
        <v>0</v>
      </c>
      <c r="P1260" s="11">
        <f>SUM($O$2:$O1260)</f>
        <v>3270856.753726921</v>
      </c>
      <c r="Q1260" s="121">
        <f t="shared" si="517"/>
        <v>3270.8567537269209</v>
      </c>
      <c r="R1260" s="133">
        <f t="shared" si="518"/>
        <v>0</v>
      </c>
      <c r="S1260" s="35">
        <f t="shared" si="536"/>
        <v>0</v>
      </c>
      <c r="T1260" s="35">
        <f t="shared" si="537"/>
        <v>0</v>
      </c>
      <c r="U1260" s="134">
        <f>SUM($R$2:$R1260)</f>
        <v>-966290.61105778965</v>
      </c>
      <c r="V1260" s="134">
        <f t="shared" si="519"/>
        <v>966290.61105778965</v>
      </c>
      <c r="W1260" s="35">
        <f t="shared" si="520"/>
        <v>-966.29061105778965</v>
      </c>
      <c r="X1260" s="135">
        <f t="shared" si="521"/>
        <v>966.29061105778965</v>
      </c>
      <c r="Y1260" s="150">
        <f t="shared" si="522"/>
        <v>2304.5661426691313</v>
      </c>
      <c r="Z1260" s="11">
        <f t="shared" si="523"/>
        <v>0</v>
      </c>
      <c r="AA1260" s="12">
        <f>1/2*'Vehicle data and specs'!$C$6*$D1260^2</f>
        <v>211508.15972222222</v>
      </c>
      <c r="AB1260" s="113">
        <f t="shared" si="524"/>
        <v>211.50815972222222</v>
      </c>
      <c r="AC1260" s="183">
        <f t="shared" si="538"/>
        <v>0.90857132047970024</v>
      </c>
      <c r="AD1260" s="42">
        <f t="shared" si="525"/>
        <v>-0.26841405862716378</v>
      </c>
      <c r="AE1260" s="42">
        <f t="shared" si="526"/>
        <v>0.26841405862716378</v>
      </c>
      <c r="AF1260" s="153">
        <f t="shared" si="539"/>
        <v>0.64015726185253641</v>
      </c>
      <c r="AG1260" s="156">
        <f t="shared" si="527"/>
        <v>773.03248884623179</v>
      </c>
      <c r="AH1260" s="157">
        <f t="shared" si="528"/>
        <v>0.21473124690173107</v>
      </c>
      <c r="AI1260" s="160">
        <f t="shared" si="529"/>
        <v>3.5994635356693432</v>
      </c>
      <c r="AJ1260" s="13">
        <f t="shared" si="530"/>
        <v>0</v>
      </c>
      <c r="AK1260" s="13">
        <f t="shared" si="531"/>
        <v>0</v>
      </c>
      <c r="AL1260" s="161">
        <f t="shared" si="532"/>
        <v>3.5994635356693432</v>
      </c>
    </row>
    <row r="1261" spans="1:38" x14ac:dyDescent="0.45">
      <c r="A1261" s="47" t="s">
        <v>3</v>
      </c>
      <c r="B1261" s="18">
        <v>1259</v>
      </c>
      <c r="C1261" s="54">
        <v>237</v>
      </c>
      <c r="D1261" s="62">
        <f t="shared" si="513"/>
        <v>22.194444444444446</v>
      </c>
      <c r="E1261" s="64">
        <v>79.900000000000006</v>
      </c>
      <c r="F1261" s="85">
        <f t="shared" si="533"/>
        <v>-0.15277777777777699</v>
      </c>
      <c r="G1261" s="86">
        <f t="shared" si="534"/>
        <v>-0.54999999999999716</v>
      </c>
      <c r="H1261" s="93">
        <f>SUM($D$2:$D1261)</f>
        <v>11865.861111111115</v>
      </c>
      <c r="I1261" s="94">
        <f t="shared" si="535"/>
        <v>22.055555555554747</v>
      </c>
      <c r="J1261" s="100">
        <f>'Vehicle data and specs'!$C$6*$F1261</f>
        <v>-129.24999999999932</v>
      </c>
      <c r="K1261" s="8">
        <f>'Vehicle data and specs'!$C$6*9.81*'Vehicle data and specs'!$C$17</f>
        <v>82.99260000000001</v>
      </c>
      <c r="L1261" s="10">
        <f>(1/2)*'Vehicle data and specs'!$C$20*'Vehicle data and specs'!$C$11*'Vehicle data and specs'!$C$13*$D1261^2</f>
        <v>215.72510643325623</v>
      </c>
      <c r="M1261" s="101">
        <f t="shared" si="514"/>
        <v>169.46770643325692</v>
      </c>
      <c r="N1261" s="111">
        <f t="shared" si="515"/>
        <v>0</v>
      </c>
      <c r="O1261" s="120">
        <f t="shared" si="516"/>
        <v>0</v>
      </c>
      <c r="P1261" s="11">
        <f>SUM($O$2:$O1261)</f>
        <v>3270856.753726921</v>
      </c>
      <c r="Q1261" s="121">
        <f t="shared" si="517"/>
        <v>3270.8567537269209</v>
      </c>
      <c r="R1261" s="133">
        <f t="shared" si="518"/>
        <v>0</v>
      </c>
      <c r="S1261" s="35">
        <f t="shared" si="536"/>
        <v>0</v>
      </c>
      <c r="T1261" s="35">
        <f t="shared" si="537"/>
        <v>0</v>
      </c>
      <c r="U1261" s="134">
        <f>SUM($R$2:$R1261)</f>
        <v>-966290.61105778965</v>
      </c>
      <c r="V1261" s="134">
        <f t="shared" si="519"/>
        <v>966290.61105778965</v>
      </c>
      <c r="W1261" s="35">
        <f t="shared" si="520"/>
        <v>-966.29061105778965</v>
      </c>
      <c r="X1261" s="135">
        <f t="shared" si="521"/>
        <v>966.29061105778965</v>
      </c>
      <c r="Y1261" s="150">
        <f t="shared" si="522"/>
        <v>2304.5661426691313</v>
      </c>
      <c r="Z1261" s="11">
        <f t="shared" si="523"/>
        <v>0</v>
      </c>
      <c r="AA1261" s="12">
        <f>1/2*'Vehicle data and specs'!$C$6*$D1261^2</f>
        <v>208366.99305555559</v>
      </c>
      <c r="AB1261" s="113">
        <f t="shared" si="524"/>
        <v>208.36699305555558</v>
      </c>
      <c r="AC1261" s="183">
        <f t="shared" si="538"/>
        <v>0.90857132047970024</v>
      </c>
      <c r="AD1261" s="42">
        <f t="shared" si="525"/>
        <v>-0.26841405862716378</v>
      </c>
      <c r="AE1261" s="42">
        <f t="shared" si="526"/>
        <v>0.26841405862716378</v>
      </c>
      <c r="AF1261" s="153">
        <f t="shared" si="539"/>
        <v>0.64015726185253641</v>
      </c>
      <c r="AG1261" s="156">
        <f t="shared" si="527"/>
        <v>773.03248884623179</v>
      </c>
      <c r="AH1261" s="157">
        <f t="shared" si="528"/>
        <v>0.21473124690173107</v>
      </c>
      <c r="AI1261" s="160">
        <f t="shared" si="529"/>
        <v>3.7612415955603415</v>
      </c>
      <c r="AJ1261" s="13">
        <f t="shared" si="530"/>
        <v>0</v>
      </c>
      <c r="AK1261" s="13">
        <f t="shared" si="531"/>
        <v>0</v>
      </c>
      <c r="AL1261" s="161">
        <f t="shared" si="532"/>
        <v>3.7612415955603415</v>
      </c>
    </row>
    <row r="1262" spans="1:38" x14ac:dyDescent="0.45">
      <c r="A1262" s="47" t="s">
        <v>3</v>
      </c>
      <c r="B1262" s="18">
        <v>1260</v>
      </c>
      <c r="C1262" s="54">
        <v>238</v>
      </c>
      <c r="D1262" s="62">
        <f t="shared" si="513"/>
        <v>22.055555555555557</v>
      </c>
      <c r="E1262" s="64">
        <v>79.400000000000006</v>
      </c>
      <c r="F1262" s="85">
        <f t="shared" si="533"/>
        <v>-0.12500000000000078</v>
      </c>
      <c r="G1262" s="86">
        <f t="shared" si="534"/>
        <v>-0.45000000000000284</v>
      </c>
      <c r="H1262" s="93">
        <f>SUM($D$2:$D1262)</f>
        <v>11887.91666666667</v>
      </c>
      <c r="I1262" s="94">
        <f t="shared" si="535"/>
        <v>21.944444444445253</v>
      </c>
      <c r="J1262" s="100">
        <f>'Vehicle data and specs'!$C$6*$F1262</f>
        <v>-105.75000000000065</v>
      </c>
      <c r="K1262" s="8">
        <f>'Vehicle data and specs'!$C$6*9.81*'Vehicle data and specs'!$C$17</f>
        <v>82.99260000000001</v>
      </c>
      <c r="L1262" s="10">
        <f>(1/2)*'Vehicle data and specs'!$C$20*'Vehicle data and specs'!$C$11*'Vehicle data and specs'!$C$13*$D1262^2</f>
        <v>213.03361554783953</v>
      </c>
      <c r="M1262" s="101">
        <f t="shared" si="514"/>
        <v>190.27621554783889</v>
      </c>
      <c r="N1262" s="111">
        <f t="shared" si="515"/>
        <v>0</v>
      </c>
      <c r="O1262" s="120">
        <f t="shared" si="516"/>
        <v>0</v>
      </c>
      <c r="P1262" s="11">
        <f>SUM($O$2:$O1262)</f>
        <v>3270856.753726921</v>
      </c>
      <c r="Q1262" s="121">
        <f t="shared" si="517"/>
        <v>3270.8567537269209</v>
      </c>
      <c r="R1262" s="133">
        <f t="shared" si="518"/>
        <v>0</v>
      </c>
      <c r="S1262" s="35">
        <f t="shared" si="536"/>
        <v>0</v>
      </c>
      <c r="T1262" s="35">
        <f t="shared" si="537"/>
        <v>0</v>
      </c>
      <c r="U1262" s="134">
        <f>SUM($R$2:$R1262)</f>
        <v>-966290.61105778965</v>
      </c>
      <c r="V1262" s="134">
        <f t="shared" si="519"/>
        <v>966290.61105778965</v>
      </c>
      <c r="W1262" s="35">
        <f t="shared" si="520"/>
        <v>-966.29061105778965</v>
      </c>
      <c r="X1262" s="135">
        <f t="shared" si="521"/>
        <v>966.29061105778965</v>
      </c>
      <c r="Y1262" s="150">
        <f t="shared" si="522"/>
        <v>2304.5661426691313</v>
      </c>
      <c r="Z1262" s="11">
        <f t="shared" si="523"/>
        <v>0</v>
      </c>
      <c r="AA1262" s="12">
        <f>1/2*'Vehicle data and specs'!$C$6*$D1262^2</f>
        <v>205767.30555555556</v>
      </c>
      <c r="AB1262" s="113">
        <f t="shared" si="524"/>
        <v>205.76730555555557</v>
      </c>
      <c r="AC1262" s="183">
        <f t="shared" si="538"/>
        <v>0.90857132047970024</v>
      </c>
      <c r="AD1262" s="42">
        <f t="shared" si="525"/>
        <v>-0.26841405862716378</v>
      </c>
      <c r="AE1262" s="42">
        <f t="shared" si="526"/>
        <v>0.26841405862716378</v>
      </c>
      <c r="AF1262" s="153">
        <f t="shared" si="539"/>
        <v>0.64015726185253641</v>
      </c>
      <c r="AG1262" s="156">
        <f t="shared" si="527"/>
        <v>773.03248884623179</v>
      </c>
      <c r="AH1262" s="157">
        <f t="shared" si="528"/>
        <v>0.21473124690173107</v>
      </c>
      <c r="AI1262" s="160">
        <f t="shared" si="529"/>
        <v>4.1966476429162247</v>
      </c>
      <c r="AJ1262" s="13">
        <f t="shared" si="530"/>
        <v>0</v>
      </c>
      <c r="AK1262" s="13">
        <f t="shared" si="531"/>
        <v>0</v>
      </c>
      <c r="AL1262" s="161">
        <f t="shared" si="532"/>
        <v>4.1966476429162247</v>
      </c>
    </row>
    <row r="1263" spans="1:38" x14ac:dyDescent="0.45">
      <c r="A1263" s="47" t="s">
        <v>3</v>
      </c>
      <c r="B1263" s="18">
        <v>1261</v>
      </c>
      <c r="C1263" s="54">
        <v>239</v>
      </c>
      <c r="D1263" s="62">
        <f t="shared" si="513"/>
        <v>21.944444444444443</v>
      </c>
      <c r="E1263" s="64">
        <v>79</v>
      </c>
      <c r="F1263" s="85">
        <f t="shared" si="533"/>
        <v>-9.7222222222222612E-2</v>
      </c>
      <c r="G1263" s="86">
        <f t="shared" si="534"/>
        <v>-0.35000000000000142</v>
      </c>
      <c r="H1263" s="93">
        <f>SUM($D$2:$D1263)</f>
        <v>11909.861111111115</v>
      </c>
      <c r="I1263" s="94">
        <f t="shared" si="535"/>
        <v>21.861111111111313</v>
      </c>
      <c r="J1263" s="100">
        <f>'Vehicle data and specs'!$C$6*$F1263</f>
        <v>-82.250000000000327</v>
      </c>
      <c r="K1263" s="8">
        <f>'Vehicle data and specs'!$C$6*9.81*'Vehicle data and specs'!$C$17</f>
        <v>82.99260000000001</v>
      </c>
      <c r="L1263" s="10">
        <f>(1/2)*'Vehicle data and specs'!$C$20*'Vehicle data and specs'!$C$11*'Vehicle data and specs'!$C$13*$D1263^2</f>
        <v>210.89258777006171</v>
      </c>
      <c r="M1263" s="101">
        <f t="shared" si="514"/>
        <v>211.63518777006141</v>
      </c>
      <c r="N1263" s="111">
        <f t="shared" si="515"/>
        <v>0</v>
      </c>
      <c r="O1263" s="120">
        <f t="shared" si="516"/>
        <v>0</v>
      </c>
      <c r="P1263" s="11">
        <f>SUM($O$2:$O1263)</f>
        <v>3270856.753726921</v>
      </c>
      <c r="Q1263" s="121">
        <f t="shared" si="517"/>
        <v>3270.8567537269209</v>
      </c>
      <c r="R1263" s="133">
        <f t="shared" si="518"/>
        <v>0</v>
      </c>
      <c r="S1263" s="35">
        <f t="shared" si="536"/>
        <v>0</v>
      </c>
      <c r="T1263" s="35">
        <f t="shared" si="537"/>
        <v>0</v>
      </c>
      <c r="U1263" s="134">
        <f>SUM($R$2:$R1263)</f>
        <v>-966290.61105778965</v>
      </c>
      <c r="V1263" s="134">
        <f t="shared" si="519"/>
        <v>966290.61105778965</v>
      </c>
      <c r="W1263" s="35">
        <f t="shared" si="520"/>
        <v>-966.29061105778965</v>
      </c>
      <c r="X1263" s="135">
        <f t="shared" si="521"/>
        <v>966.29061105778965</v>
      </c>
      <c r="Y1263" s="150">
        <f t="shared" si="522"/>
        <v>2304.5661426691313</v>
      </c>
      <c r="Z1263" s="11">
        <f t="shared" si="523"/>
        <v>0</v>
      </c>
      <c r="AA1263" s="12">
        <f>1/2*'Vehicle data and specs'!$C$6*$D1263^2</f>
        <v>203699.3055555555</v>
      </c>
      <c r="AB1263" s="113">
        <f t="shared" si="524"/>
        <v>203.6993055555555</v>
      </c>
      <c r="AC1263" s="183">
        <f t="shared" si="538"/>
        <v>0.90857132047970024</v>
      </c>
      <c r="AD1263" s="42">
        <f t="shared" si="525"/>
        <v>-0.26841405862716378</v>
      </c>
      <c r="AE1263" s="42">
        <f t="shared" si="526"/>
        <v>0.26841405862716378</v>
      </c>
      <c r="AF1263" s="153">
        <f t="shared" si="539"/>
        <v>0.64015726185253641</v>
      </c>
      <c r="AG1263" s="156">
        <f t="shared" si="527"/>
        <v>773.03248884623179</v>
      </c>
      <c r="AH1263" s="157">
        <f t="shared" si="528"/>
        <v>0.21473124690173107</v>
      </c>
      <c r="AI1263" s="160">
        <f t="shared" si="529"/>
        <v>4.6442166205096811</v>
      </c>
      <c r="AJ1263" s="13">
        <f t="shared" si="530"/>
        <v>0</v>
      </c>
      <c r="AK1263" s="13">
        <f t="shared" si="531"/>
        <v>0</v>
      </c>
      <c r="AL1263" s="161">
        <f t="shared" si="532"/>
        <v>4.6442166205096811</v>
      </c>
    </row>
    <row r="1264" spans="1:38" x14ac:dyDescent="0.45">
      <c r="A1264" s="47" t="s">
        <v>3</v>
      </c>
      <c r="B1264" s="18">
        <v>1262</v>
      </c>
      <c r="C1264" s="54">
        <v>240</v>
      </c>
      <c r="D1264" s="62">
        <f t="shared" si="513"/>
        <v>21.861111111111111</v>
      </c>
      <c r="E1264" s="64">
        <v>78.7</v>
      </c>
      <c r="F1264" s="85">
        <f t="shared" si="533"/>
        <v>-4.1666666666666269E-2</v>
      </c>
      <c r="G1264" s="86">
        <f t="shared" si="534"/>
        <v>-0.14999999999999858</v>
      </c>
      <c r="H1264" s="93">
        <f>SUM($D$2:$D1264)</f>
        <v>11931.722222222226</v>
      </c>
      <c r="I1264" s="94">
        <f t="shared" si="535"/>
        <v>21.861111111111313</v>
      </c>
      <c r="J1264" s="100">
        <f>'Vehicle data and specs'!$C$6*$F1264</f>
        <v>-35.249999999999666</v>
      </c>
      <c r="K1264" s="8">
        <f>'Vehicle data and specs'!$C$6*9.81*'Vehicle data and specs'!$C$17</f>
        <v>82.99260000000001</v>
      </c>
      <c r="L1264" s="10">
        <f>(1/2)*'Vehicle data and specs'!$C$20*'Vehicle data and specs'!$C$11*'Vehicle data and specs'!$C$13*$D1264^2</f>
        <v>209.29391314621915</v>
      </c>
      <c r="M1264" s="101">
        <f t="shared" si="514"/>
        <v>257.03651314621948</v>
      </c>
      <c r="N1264" s="111">
        <f t="shared" si="515"/>
        <v>0</v>
      </c>
      <c r="O1264" s="120">
        <f t="shared" si="516"/>
        <v>0</v>
      </c>
      <c r="P1264" s="11">
        <f>SUM($O$2:$O1264)</f>
        <v>3270856.753726921</v>
      </c>
      <c r="Q1264" s="121">
        <f t="shared" si="517"/>
        <v>3270.8567537269209</v>
      </c>
      <c r="R1264" s="133">
        <f t="shared" si="518"/>
        <v>0</v>
      </c>
      <c r="S1264" s="35">
        <f t="shared" si="536"/>
        <v>0</v>
      </c>
      <c r="T1264" s="35">
        <f t="shared" si="537"/>
        <v>0</v>
      </c>
      <c r="U1264" s="134">
        <f>SUM($R$2:$R1264)</f>
        <v>-966290.61105778965</v>
      </c>
      <c r="V1264" s="134">
        <f t="shared" si="519"/>
        <v>966290.61105778965</v>
      </c>
      <c r="W1264" s="35">
        <f t="shared" si="520"/>
        <v>-966.29061105778965</v>
      </c>
      <c r="X1264" s="135">
        <f t="shared" si="521"/>
        <v>966.29061105778965</v>
      </c>
      <c r="Y1264" s="150">
        <f t="shared" si="522"/>
        <v>2304.5661426691313</v>
      </c>
      <c r="Z1264" s="11">
        <f t="shared" si="523"/>
        <v>0</v>
      </c>
      <c r="AA1264" s="12">
        <f>1/2*'Vehicle data and specs'!$C$6*$D1264^2</f>
        <v>202155.15972222222</v>
      </c>
      <c r="AB1264" s="113">
        <f t="shared" si="524"/>
        <v>202.15515972222221</v>
      </c>
      <c r="AC1264" s="183">
        <f t="shared" si="538"/>
        <v>0.90857132047970024</v>
      </c>
      <c r="AD1264" s="42">
        <f t="shared" si="525"/>
        <v>-0.26841405862716378</v>
      </c>
      <c r="AE1264" s="42">
        <f t="shared" si="526"/>
        <v>0.26841405862716378</v>
      </c>
      <c r="AF1264" s="153">
        <f t="shared" si="539"/>
        <v>0.64015726185253641</v>
      </c>
      <c r="AG1264" s="156">
        <f t="shared" si="527"/>
        <v>773.03248884623179</v>
      </c>
      <c r="AH1264" s="157">
        <f t="shared" si="528"/>
        <v>0.21473124690173107</v>
      </c>
      <c r="AI1264" s="160">
        <f t="shared" si="529"/>
        <v>5.6191037735020757</v>
      </c>
      <c r="AJ1264" s="13">
        <f t="shared" si="530"/>
        <v>0</v>
      </c>
      <c r="AK1264" s="13">
        <f t="shared" si="531"/>
        <v>0</v>
      </c>
      <c r="AL1264" s="161">
        <f t="shared" si="532"/>
        <v>5.6191037735020757</v>
      </c>
    </row>
    <row r="1265" spans="1:38" x14ac:dyDescent="0.45">
      <c r="A1265" s="47" t="s">
        <v>3</v>
      </c>
      <c r="B1265" s="18">
        <v>1263</v>
      </c>
      <c r="C1265" s="54">
        <v>241</v>
      </c>
      <c r="D1265" s="62">
        <f t="shared" si="513"/>
        <v>21.861111111111111</v>
      </c>
      <c r="E1265" s="64">
        <v>78.7</v>
      </c>
      <c r="F1265" s="85">
        <f t="shared" si="533"/>
        <v>1.3888888888888099E-2</v>
      </c>
      <c r="G1265" s="86">
        <f t="shared" si="534"/>
        <v>4.9999999999997158E-2</v>
      </c>
      <c r="H1265" s="93">
        <f>SUM($D$2:$D1265)</f>
        <v>11953.583333333338</v>
      </c>
      <c r="I1265" s="94">
        <f t="shared" si="535"/>
        <v>21.888888888888687</v>
      </c>
      <c r="J1265" s="100">
        <f>'Vehicle data and specs'!$C$6*$F1265</f>
        <v>11.749999999999332</v>
      </c>
      <c r="K1265" s="8">
        <f>'Vehicle data and specs'!$C$6*9.81*'Vehicle data and specs'!$C$17</f>
        <v>82.99260000000001</v>
      </c>
      <c r="L1265" s="10">
        <f>(1/2)*'Vehicle data and specs'!$C$20*'Vehicle data and specs'!$C$11*'Vehicle data and specs'!$C$13*$D1265^2</f>
        <v>209.29391314621915</v>
      </c>
      <c r="M1265" s="101">
        <f t="shared" si="514"/>
        <v>304.03651314621851</v>
      </c>
      <c r="N1265" s="111">
        <f t="shared" si="515"/>
        <v>0</v>
      </c>
      <c r="O1265" s="120">
        <f t="shared" si="516"/>
        <v>6655.0214544227219</v>
      </c>
      <c r="P1265" s="11">
        <f>SUM($O$2:$O1265)</f>
        <v>3277511.7751813438</v>
      </c>
      <c r="Q1265" s="121">
        <f t="shared" si="517"/>
        <v>3277.5117751813436</v>
      </c>
      <c r="R1265" s="133">
        <f t="shared" si="518"/>
        <v>0</v>
      </c>
      <c r="S1265" s="35">
        <f t="shared" si="536"/>
        <v>0</v>
      </c>
      <c r="T1265" s="35">
        <f t="shared" si="537"/>
        <v>0</v>
      </c>
      <c r="U1265" s="134">
        <f>SUM($R$2:$R1265)</f>
        <v>-966290.61105778965</v>
      </c>
      <c r="V1265" s="134">
        <f t="shared" si="519"/>
        <v>966290.61105778965</v>
      </c>
      <c r="W1265" s="35">
        <f t="shared" si="520"/>
        <v>-966.29061105778965</v>
      </c>
      <c r="X1265" s="135">
        <f t="shared" si="521"/>
        <v>966.29061105778965</v>
      </c>
      <c r="Y1265" s="150">
        <f t="shared" si="522"/>
        <v>2311.221164123554</v>
      </c>
      <c r="Z1265" s="11">
        <f t="shared" si="523"/>
        <v>6655.0214544227219</v>
      </c>
      <c r="AA1265" s="12">
        <f>1/2*'Vehicle data and specs'!$C$6*$D1265^2</f>
        <v>202155.15972222222</v>
      </c>
      <c r="AB1265" s="113">
        <f t="shared" si="524"/>
        <v>202.15515972222221</v>
      </c>
      <c r="AC1265" s="183">
        <f t="shared" si="538"/>
        <v>0.9104199375503732</v>
      </c>
      <c r="AD1265" s="42">
        <f t="shared" si="525"/>
        <v>-0.26841405862716378</v>
      </c>
      <c r="AE1265" s="42">
        <f t="shared" si="526"/>
        <v>0.26841405862716378</v>
      </c>
      <c r="AF1265" s="153">
        <f t="shared" si="539"/>
        <v>0.64200587892320948</v>
      </c>
      <c r="AG1265" s="156">
        <f t="shared" si="527"/>
        <v>773.03248884623179</v>
      </c>
      <c r="AH1265" s="157">
        <f t="shared" si="528"/>
        <v>0.21473124690173107</v>
      </c>
      <c r="AI1265" s="160">
        <f t="shared" si="529"/>
        <v>6.6465759957242776</v>
      </c>
      <c r="AJ1265" s="13">
        <f t="shared" si="530"/>
        <v>0</v>
      </c>
      <c r="AK1265" s="13">
        <f t="shared" si="531"/>
        <v>0</v>
      </c>
      <c r="AL1265" s="161">
        <f t="shared" si="532"/>
        <v>6.6465759957242776</v>
      </c>
    </row>
    <row r="1266" spans="1:38" x14ac:dyDescent="0.45">
      <c r="A1266" s="47" t="s">
        <v>3</v>
      </c>
      <c r="B1266" s="18">
        <v>1264</v>
      </c>
      <c r="C1266" s="54">
        <v>242</v>
      </c>
      <c r="D1266" s="62">
        <f t="shared" si="513"/>
        <v>21.888888888888889</v>
      </c>
      <c r="E1266" s="64">
        <v>78.8</v>
      </c>
      <c r="F1266" s="85">
        <f t="shared" si="533"/>
        <v>5.5555555555554373E-2</v>
      </c>
      <c r="G1266" s="86">
        <f t="shared" si="534"/>
        <v>0.19999999999999574</v>
      </c>
      <c r="H1266" s="93">
        <f>SUM($D$2:$D1266)</f>
        <v>11975.472222222226</v>
      </c>
      <c r="I1266" s="94">
        <f t="shared" si="535"/>
        <v>21.972222222222626</v>
      </c>
      <c r="J1266" s="100">
        <f>'Vehicle data and specs'!$C$6*$F1266</f>
        <v>46.999999999998998</v>
      </c>
      <c r="K1266" s="8">
        <f>'Vehicle data and specs'!$C$6*9.81*'Vehicle data and specs'!$C$17</f>
        <v>82.99260000000001</v>
      </c>
      <c r="L1266" s="10">
        <f>(1/2)*'Vehicle data and specs'!$C$20*'Vehicle data and specs'!$C$11*'Vehicle data and specs'!$C$13*$D1266^2</f>
        <v>209.82612885802473</v>
      </c>
      <c r="M1266" s="101">
        <f t="shared" si="514"/>
        <v>339.81872885802375</v>
      </c>
      <c r="N1266" s="111">
        <f t="shared" si="515"/>
        <v>0</v>
      </c>
      <c r="O1266" s="120">
        <f t="shared" si="516"/>
        <v>7466.5726257417145</v>
      </c>
      <c r="P1266" s="11">
        <f>SUM($O$2:$O1266)</f>
        <v>3284978.3478070856</v>
      </c>
      <c r="Q1266" s="121">
        <f t="shared" si="517"/>
        <v>3284.9783478070858</v>
      </c>
      <c r="R1266" s="133">
        <f t="shared" si="518"/>
        <v>0</v>
      </c>
      <c r="S1266" s="35">
        <f t="shared" si="536"/>
        <v>0</v>
      </c>
      <c r="T1266" s="35">
        <f t="shared" si="537"/>
        <v>0</v>
      </c>
      <c r="U1266" s="134">
        <f>SUM($R$2:$R1266)</f>
        <v>-966290.61105778965</v>
      </c>
      <c r="V1266" s="134">
        <f t="shared" si="519"/>
        <v>966290.61105778965</v>
      </c>
      <c r="W1266" s="35">
        <f t="shared" si="520"/>
        <v>-966.29061105778965</v>
      </c>
      <c r="X1266" s="135">
        <f t="shared" si="521"/>
        <v>966.29061105778965</v>
      </c>
      <c r="Y1266" s="150">
        <f t="shared" si="522"/>
        <v>2318.6877367492962</v>
      </c>
      <c r="Z1266" s="11">
        <f t="shared" si="523"/>
        <v>7466.5726257417145</v>
      </c>
      <c r="AA1266" s="12">
        <f>1/2*'Vehicle data and specs'!$C$6*$D1266^2</f>
        <v>202669.22222222225</v>
      </c>
      <c r="AB1266" s="113">
        <f t="shared" si="524"/>
        <v>202.66922222222226</v>
      </c>
      <c r="AC1266" s="183">
        <f t="shared" si="538"/>
        <v>0.91249398550196825</v>
      </c>
      <c r="AD1266" s="42">
        <f t="shared" si="525"/>
        <v>-0.26841405862716378</v>
      </c>
      <c r="AE1266" s="42">
        <f t="shared" si="526"/>
        <v>0.26841405862716378</v>
      </c>
      <c r="AF1266" s="153">
        <f t="shared" si="539"/>
        <v>0.64407992687480453</v>
      </c>
      <c r="AG1266" s="156">
        <f t="shared" si="527"/>
        <v>773.03248884623179</v>
      </c>
      <c r="AH1266" s="157">
        <f t="shared" si="528"/>
        <v>0.21473124690173107</v>
      </c>
      <c r="AI1266" s="160">
        <f t="shared" si="529"/>
        <v>7.438254398336742</v>
      </c>
      <c r="AJ1266" s="13">
        <f t="shared" si="530"/>
        <v>0</v>
      </c>
      <c r="AK1266" s="13">
        <f t="shared" si="531"/>
        <v>0</v>
      </c>
      <c r="AL1266" s="161">
        <f t="shared" si="532"/>
        <v>7.438254398336742</v>
      </c>
    </row>
    <row r="1267" spans="1:38" x14ac:dyDescent="0.45">
      <c r="A1267" s="47" t="s">
        <v>3</v>
      </c>
      <c r="B1267" s="18">
        <v>1265</v>
      </c>
      <c r="C1267" s="54">
        <v>243</v>
      </c>
      <c r="D1267" s="62">
        <f t="shared" si="513"/>
        <v>21.972222222222221</v>
      </c>
      <c r="E1267" s="64">
        <v>79.099999999999994</v>
      </c>
      <c r="F1267" s="85">
        <f t="shared" si="533"/>
        <v>8.3333333333334522E-2</v>
      </c>
      <c r="G1267" s="86">
        <f t="shared" si="534"/>
        <v>0.30000000000000426</v>
      </c>
      <c r="H1267" s="93">
        <f>SUM($D$2:$D1267)</f>
        <v>11997.444444444449</v>
      </c>
      <c r="I1267" s="94">
        <f t="shared" si="535"/>
        <v>22.055555555554747</v>
      </c>
      <c r="J1267" s="100">
        <f>'Vehicle data and specs'!$C$6*$F1267</f>
        <v>70.500000000001009</v>
      </c>
      <c r="K1267" s="8">
        <f>'Vehicle data and specs'!$C$6*9.81*'Vehicle data and specs'!$C$17</f>
        <v>82.99260000000001</v>
      </c>
      <c r="L1267" s="10">
        <f>(1/2)*'Vehicle data and specs'!$C$20*'Vehicle data and specs'!$C$11*'Vehicle data and specs'!$C$13*$D1267^2</f>
        <v>211.4268309702932</v>
      </c>
      <c r="M1267" s="101">
        <f t="shared" si="514"/>
        <v>364.91943097029423</v>
      </c>
      <c r="N1267" s="111">
        <f t="shared" si="515"/>
        <v>0</v>
      </c>
      <c r="O1267" s="120">
        <f t="shared" si="516"/>
        <v>8048.50078306675</v>
      </c>
      <c r="P1267" s="11">
        <f>SUM($O$2:$O1267)</f>
        <v>3293026.8485901523</v>
      </c>
      <c r="Q1267" s="121">
        <f t="shared" si="517"/>
        <v>3293.0268485901524</v>
      </c>
      <c r="R1267" s="133">
        <f t="shared" si="518"/>
        <v>0</v>
      </c>
      <c r="S1267" s="35">
        <f t="shared" si="536"/>
        <v>0</v>
      </c>
      <c r="T1267" s="35">
        <f t="shared" si="537"/>
        <v>0</v>
      </c>
      <c r="U1267" s="134">
        <f>SUM($R$2:$R1267)</f>
        <v>-966290.61105778965</v>
      </c>
      <c r="V1267" s="134">
        <f t="shared" si="519"/>
        <v>966290.61105778965</v>
      </c>
      <c r="W1267" s="35">
        <f t="shared" si="520"/>
        <v>-966.29061105778965</v>
      </c>
      <c r="X1267" s="135">
        <f t="shared" si="521"/>
        <v>966.29061105778965</v>
      </c>
      <c r="Y1267" s="150">
        <f t="shared" si="522"/>
        <v>2326.7362375323628</v>
      </c>
      <c r="Z1267" s="11">
        <f t="shared" si="523"/>
        <v>8048.50078306675</v>
      </c>
      <c r="AA1267" s="12">
        <f>1/2*'Vehicle data and specs'!$C$6*$D1267^2</f>
        <v>204215.32638888888</v>
      </c>
      <c r="AB1267" s="113">
        <f t="shared" si="524"/>
        <v>204.21532638888888</v>
      </c>
      <c r="AC1267" s="183">
        <f t="shared" si="538"/>
        <v>0.91472968016393119</v>
      </c>
      <c r="AD1267" s="42">
        <f t="shared" si="525"/>
        <v>-0.26841405862716378</v>
      </c>
      <c r="AE1267" s="42">
        <f t="shared" si="526"/>
        <v>0.26841405862716378</v>
      </c>
      <c r="AF1267" s="153">
        <f t="shared" si="539"/>
        <v>0.64631562153676736</v>
      </c>
      <c r="AG1267" s="156">
        <f t="shared" si="527"/>
        <v>773.03248884623179</v>
      </c>
      <c r="AH1267" s="157">
        <f t="shared" si="528"/>
        <v>0.21473124690173107</v>
      </c>
      <c r="AI1267" s="160">
        <f t="shared" si="529"/>
        <v>8.0180908304861873</v>
      </c>
      <c r="AJ1267" s="13">
        <f t="shared" si="530"/>
        <v>0</v>
      </c>
      <c r="AK1267" s="13">
        <f t="shared" si="531"/>
        <v>0</v>
      </c>
      <c r="AL1267" s="161">
        <f t="shared" si="532"/>
        <v>8.0180908304861873</v>
      </c>
    </row>
    <row r="1268" spans="1:38" x14ac:dyDescent="0.45">
      <c r="A1268" s="47" t="s">
        <v>3</v>
      </c>
      <c r="B1268" s="18">
        <v>1266</v>
      </c>
      <c r="C1268" s="54">
        <v>244</v>
      </c>
      <c r="D1268" s="62">
        <f t="shared" si="513"/>
        <v>22.055555555555557</v>
      </c>
      <c r="E1268" s="64">
        <v>79.400000000000006</v>
      </c>
      <c r="F1268" s="85">
        <f t="shared" si="533"/>
        <v>6.9444444444444448E-2</v>
      </c>
      <c r="G1268" s="86">
        <f t="shared" si="534"/>
        <v>0.25</v>
      </c>
      <c r="H1268" s="93">
        <f>SUM($D$2:$D1268)</f>
        <v>12019.500000000004</v>
      </c>
      <c r="I1268" s="94">
        <f t="shared" si="535"/>
        <v>22.111111111111313</v>
      </c>
      <c r="J1268" s="100">
        <f>'Vehicle data and specs'!$C$6*$F1268</f>
        <v>58.75</v>
      </c>
      <c r="K1268" s="8">
        <f>'Vehicle data and specs'!$C$6*9.81*'Vehicle data and specs'!$C$17</f>
        <v>82.99260000000001</v>
      </c>
      <c r="L1268" s="10">
        <f>(1/2)*'Vehicle data and specs'!$C$20*'Vehicle data and specs'!$C$11*'Vehicle data and specs'!$C$13*$D1268^2</f>
        <v>213.03361554783953</v>
      </c>
      <c r="M1268" s="101">
        <f t="shared" si="514"/>
        <v>354.77621554783957</v>
      </c>
      <c r="N1268" s="111">
        <f t="shared" si="515"/>
        <v>0</v>
      </c>
      <c r="O1268" s="120">
        <f t="shared" si="516"/>
        <v>7844.4963215578573</v>
      </c>
      <c r="P1268" s="11">
        <f>SUM($O$2:$O1268)</f>
        <v>3300871.3449117104</v>
      </c>
      <c r="Q1268" s="121">
        <f t="shared" si="517"/>
        <v>3300.8713449117104</v>
      </c>
      <c r="R1268" s="133">
        <f t="shared" si="518"/>
        <v>0</v>
      </c>
      <c r="S1268" s="35">
        <f t="shared" si="536"/>
        <v>0</v>
      </c>
      <c r="T1268" s="35">
        <f t="shared" si="537"/>
        <v>0</v>
      </c>
      <c r="U1268" s="134">
        <f>SUM($R$2:$R1268)</f>
        <v>-966290.61105778965</v>
      </c>
      <c r="V1268" s="134">
        <f t="shared" si="519"/>
        <v>966290.61105778965</v>
      </c>
      <c r="W1268" s="35">
        <f t="shared" si="520"/>
        <v>-966.29061105778965</v>
      </c>
      <c r="X1268" s="135">
        <f t="shared" si="521"/>
        <v>966.29061105778965</v>
      </c>
      <c r="Y1268" s="150">
        <f t="shared" si="522"/>
        <v>2334.5807338539207</v>
      </c>
      <c r="Z1268" s="11">
        <f t="shared" si="523"/>
        <v>7844.4963215578573</v>
      </c>
      <c r="AA1268" s="12">
        <f>1/2*'Vehicle data and specs'!$C$6*$D1268^2</f>
        <v>205767.30555555556</v>
      </c>
      <c r="AB1268" s="113">
        <f t="shared" si="524"/>
        <v>205.76730555555557</v>
      </c>
      <c r="AC1268" s="183">
        <f t="shared" si="538"/>
        <v>0.91690870691991955</v>
      </c>
      <c r="AD1268" s="42">
        <f t="shared" si="525"/>
        <v>-0.26841405862716378</v>
      </c>
      <c r="AE1268" s="42">
        <f t="shared" si="526"/>
        <v>0.26841405862716378</v>
      </c>
      <c r="AF1268" s="153">
        <f t="shared" si="539"/>
        <v>0.64849464829275583</v>
      </c>
      <c r="AG1268" s="156">
        <f t="shared" si="527"/>
        <v>773.03248884623179</v>
      </c>
      <c r="AH1268" s="157">
        <f t="shared" si="528"/>
        <v>0.21473124690173107</v>
      </c>
      <c r="AI1268" s="160">
        <f t="shared" si="529"/>
        <v>7.8247865318051293</v>
      </c>
      <c r="AJ1268" s="13">
        <f t="shared" si="530"/>
        <v>0</v>
      </c>
      <c r="AK1268" s="13">
        <f t="shared" si="531"/>
        <v>0</v>
      </c>
      <c r="AL1268" s="161">
        <f t="shared" si="532"/>
        <v>7.8247865318051293</v>
      </c>
    </row>
    <row r="1269" spans="1:38" x14ac:dyDescent="0.45">
      <c r="A1269" s="47" t="s">
        <v>3</v>
      </c>
      <c r="B1269" s="18">
        <v>1267</v>
      </c>
      <c r="C1269" s="54">
        <v>245</v>
      </c>
      <c r="D1269" s="62">
        <f t="shared" si="513"/>
        <v>22.111111111111111</v>
      </c>
      <c r="E1269" s="64">
        <v>79.599999999999994</v>
      </c>
      <c r="F1269" s="85">
        <f t="shared" si="533"/>
        <v>5.5555555555554373E-2</v>
      </c>
      <c r="G1269" s="86">
        <f t="shared" si="534"/>
        <v>0.19999999999999574</v>
      </c>
      <c r="H1269" s="93">
        <f>SUM($D$2:$D1269)</f>
        <v>12041.611111111115</v>
      </c>
      <c r="I1269" s="94">
        <f t="shared" si="535"/>
        <v>22.16666666666606</v>
      </c>
      <c r="J1269" s="100">
        <f>'Vehicle data and specs'!$C$6*$F1269</f>
        <v>46.999999999998998</v>
      </c>
      <c r="K1269" s="8">
        <f>'Vehicle data and specs'!$C$6*9.81*'Vehicle data and specs'!$C$17</f>
        <v>82.99260000000001</v>
      </c>
      <c r="L1269" s="10">
        <f>(1/2)*'Vehicle data and specs'!$C$20*'Vehicle data and specs'!$C$11*'Vehicle data and specs'!$C$13*$D1269^2</f>
        <v>214.10818441358026</v>
      </c>
      <c r="M1269" s="101">
        <f t="shared" si="514"/>
        <v>344.10078441357928</v>
      </c>
      <c r="N1269" s="111">
        <f t="shared" si="515"/>
        <v>0</v>
      </c>
      <c r="O1269" s="120">
        <f t="shared" si="516"/>
        <v>7627.5673878341322</v>
      </c>
      <c r="P1269" s="11">
        <f>SUM($O$2:$O1269)</f>
        <v>3308498.9122995446</v>
      </c>
      <c r="Q1269" s="121">
        <f t="shared" si="517"/>
        <v>3308.4989122995444</v>
      </c>
      <c r="R1269" s="133">
        <f t="shared" si="518"/>
        <v>0</v>
      </c>
      <c r="S1269" s="35">
        <f t="shared" si="536"/>
        <v>0</v>
      </c>
      <c r="T1269" s="35">
        <f t="shared" si="537"/>
        <v>0</v>
      </c>
      <c r="U1269" s="134">
        <f>SUM($R$2:$R1269)</f>
        <v>-966290.61105778965</v>
      </c>
      <c r="V1269" s="134">
        <f t="shared" si="519"/>
        <v>966290.61105778965</v>
      </c>
      <c r="W1269" s="35">
        <f t="shared" si="520"/>
        <v>-966.29061105778965</v>
      </c>
      <c r="X1269" s="135">
        <f t="shared" si="521"/>
        <v>966.29061105778965</v>
      </c>
      <c r="Y1269" s="150">
        <f t="shared" si="522"/>
        <v>2342.2083012417547</v>
      </c>
      <c r="Z1269" s="11">
        <f t="shared" si="523"/>
        <v>7627.5673878341322</v>
      </c>
      <c r="AA1269" s="12">
        <f>1/2*'Vehicle data and specs'!$C$6*$D1269^2</f>
        <v>206805.22222222222</v>
      </c>
      <c r="AB1269" s="113">
        <f t="shared" si="524"/>
        <v>206.80522222222223</v>
      </c>
      <c r="AC1269" s="183">
        <f t="shared" si="538"/>
        <v>0.9190274756387623</v>
      </c>
      <c r="AD1269" s="42">
        <f t="shared" si="525"/>
        <v>-0.26841405862716378</v>
      </c>
      <c r="AE1269" s="42">
        <f t="shared" si="526"/>
        <v>0.26841405862716378</v>
      </c>
      <c r="AF1269" s="153">
        <f t="shared" si="539"/>
        <v>0.65061341701159847</v>
      </c>
      <c r="AG1269" s="156">
        <f t="shared" si="527"/>
        <v>773.03248884623179</v>
      </c>
      <c r="AH1269" s="157">
        <f t="shared" si="528"/>
        <v>0.21473124690173107</v>
      </c>
      <c r="AI1269" s="160">
        <f t="shared" si="529"/>
        <v>7.6084506775891416</v>
      </c>
      <c r="AJ1269" s="13">
        <f t="shared" si="530"/>
        <v>0</v>
      </c>
      <c r="AK1269" s="13">
        <f t="shared" si="531"/>
        <v>0</v>
      </c>
      <c r="AL1269" s="161">
        <f t="shared" si="532"/>
        <v>7.6084506775891416</v>
      </c>
    </row>
    <row r="1270" spans="1:38" x14ac:dyDescent="0.45">
      <c r="A1270" s="47" t="s">
        <v>3</v>
      </c>
      <c r="B1270" s="18">
        <v>1268</v>
      </c>
      <c r="C1270" s="54">
        <v>246</v>
      </c>
      <c r="D1270" s="62">
        <f t="shared" si="513"/>
        <v>22.166666666666664</v>
      </c>
      <c r="E1270" s="64">
        <v>79.8</v>
      </c>
      <c r="F1270" s="85">
        <f t="shared" si="533"/>
        <v>2.7777777777778172E-2</v>
      </c>
      <c r="G1270" s="86">
        <f t="shared" si="534"/>
        <v>0.10000000000000142</v>
      </c>
      <c r="H1270" s="93">
        <f>SUM($D$2:$D1270)</f>
        <v>12063.777777777781</v>
      </c>
      <c r="I1270" s="94">
        <f t="shared" si="535"/>
        <v>22.16666666666606</v>
      </c>
      <c r="J1270" s="100">
        <f>'Vehicle data and specs'!$C$6*$F1270</f>
        <v>23.500000000000334</v>
      </c>
      <c r="K1270" s="8">
        <f>'Vehicle data and specs'!$C$6*9.81*'Vehicle data and specs'!$C$17</f>
        <v>82.99260000000001</v>
      </c>
      <c r="L1270" s="10">
        <f>(1/2)*'Vehicle data and specs'!$C$20*'Vehicle data and specs'!$C$11*'Vehicle data and specs'!$C$13*$D1270^2</f>
        <v>215.18545659722221</v>
      </c>
      <c r="M1270" s="101">
        <f t="shared" si="514"/>
        <v>321.67805659722256</v>
      </c>
      <c r="N1270" s="111">
        <f t="shared" si="515"/>
        <v>0</v>
      </c>
      <c r="O1270" s="120">
        <f t="shared" si="516"/>
        <v>7130.5302545715722</v>
      </c>
      <c r="P1270" s="11">
        <f>SUM($O$2:$O1270)</f>
        <v>3315629.4425541162</v>
      </c>
      <c r="Q1270" s="121">
        <f t="shared" si="517"/>
        <v>3315.6294425541164</v>
      </c>
      <c r="R1270" s="133">
        <f t="shared" si="518"/>
        <v>0</v>
      </c>
      <c r="S1270" s="35">
        <f t="shared" si="536"/>
        <v>0</v>
      </c>
      <c r="T1270" s="35">
        <f t="shared" si="537"/>
        <v>0</v>
      </c>
      <c r="U1270" s="134">
        <f>SUM($R$2:$R1270)</f>
        <v>-966290.61105778965</v>
      </c>
      <c r="V1270" s="134">
        <f t="shared" si="519"/>
        <v>966290.61105778965</v>
      </c>
      <c r="W1270" s="35">
        <f t="shared" si="520"/>
        <v>-966.29061105778965</v>
      </c>
      <c r="X1270" s="135">
        <f t="shared" si="521"/>
        <v>966.29061105778965</v>
      </c>
      <c r="Y1270" s="150">
        <f t="shared" si="522"/>
        <v>2349.3388314963267</v>
      </c>
      <c r="Z1270" s="11">
        <f t="shared" si="523"/>
        <v>7130.5302545715722</v>
      </c>
      <c r="AA1270" s="12">
        <f>1/2*'Vehicle data and specs'!$C$6*$D1270^2</f>
        <v>207845.74999999997</v>
      </c>
      <c r="AB1270" s="113">
        <f t="shared" si="524"/>
        <v>207.84574999999998</v>
      </c>
      <c r="AC1270" s="183">
        <f t="shared" si="538"/>
        <v>0.92100817848725458</v>
      </c>
      <c r="AD1270" s="42">
        <f t="shared" si="525"/>
        <v>-0.26841405862716378</v>
      </c>
      <c r="AE1270" s="42">
        <f t="shared" si="526"/>
        <v>0.26841405862716378</v>
      </c>
      <c r="AF1270" s="153">
        <f t="shared" si="539"/>
        <v>0.65259411986009086</v>
      </c>
      <c r="AG1270" s="156">
        <f t="shared" si="527"/>
        <v>773.03248884623179</v>
      </c>
      <c r="AH1270" s="157">
        <f t="shared" si="528"/>
        <v>0.21473124690173107</v>
      </c>
      <c r="AI1270" s="160">
        <f t="shared" si="529"/>
        <v>7.1305302545717657</v>
      </c>
      <c r="AJ1270" s="13">
        <f t="shared" si="530"/>
        <v>0</v>
      </c>
      <c r="AK1270" s="13">
        <f t="shared" si="531"/>
        <v>0</v>
      </c>
      <c r="AL1270" s="161">
        <f t="shared" si="532"/>
        <v>7.1305302545717657</v>
      </c>
    </row>
    <row r="1271" spans="1:38" x14ac:dyDescent="0.45">
      <c r="A1271" s="47" t="s">
        <v>3</v>
      </c>
      <c r="B1271" s="18">
        <v>1269</v>
      </c>
      <c r="C1271" s="54">
        <v>247</v>
      </c>
      <c r="D1271" s="62">
        <f t="shared" si="513"/>
        <v>22.166666666666664</v>
      </c>
      <c r="E1271" s="64">
        <v>79.8</v>
      </c>
      <c r="F1271" s="85">
        <f t="shared" si="533"/>
        <v>-2.7777777777778172E-2</v>
      </c>
      <c r="G1271" s="86">
        <f t="shared" si="534"/>
        <v>-0.10000000000000142</v>
      </c>
      <c r="H1271" s="93">
        <f>SUM($D$2:$D1271)</f>
        <v>12085.944444444447</v>
      </c>
      <c r="I1271" s="94">
        <f t="shared" si="535"/>
        <v>22.111111111111313</v>
      </c>
      <c r="J1271" s="100">
        <f>'Vehicle data and specs'!$C$6*$F1271</f>
        <v>-23.500000000000334</v>
      </c>
      <c r="K1271" s="8">
        <f>'Vehicle data and specs'!$C$6*9.81*'Vehicle data and specs'!$C$17</f>
        <v>82.99260000000001</v>
      </c>
      <c r="L1271" s="10">
        <f>(1/2)*'Vehicle data and specs'!$C$20*'Vehicle data and specs'!$C$11*'Vehicle data and specs'!$C$13*$D1271^2</f>
        <v>215.18545659722221</v>
      </c>
      <c r="M1271" s="101">
        <f t="shared" si="514"/>
        <v>274.67805659722188</v>
      </c>
      <c r="N1271" s="111">
        <f t="shared" si="515"/>
        <v>0</v>
      </c>
      <c r="O1271" s="120">
        <f t="shared" si="516"/>
        <v>0</v>
      </c>
      <c r="P1271" s="11">
        <f>SUM($O$2:$O1271)</f>
        <v>3315629.4425541162</v>
      </c>
      <c r="Q1271" s="121">
        <f t="shared" si="517"/>
        <v>3315.6294425541164</v>
      </c>
      <c r="R1271" s="133">
        <f t="shared" si="518"/>
        <v>0</v>
      </c>
      <c r="S1271" s="35">
        <f t="shared" si="536"/>
        <v>0</v>
      </c>
      <c r="T1271" s="35">
        <f t="shared" si="537"/>
        <v>0</v>
      </c>
      <c r="U1271" s="134">
        <f>SUM($R$2:$R1271)</f>
        <v>-966290.61105778965</v>
      </c>
      <c r="V1271" s="134">
        <f t="shared" si="519"/>
        <v>966290.61105778965</v>
      </c>
      <c r="W1271" s="35">
        <f t="shared" si="520"/>
        <v>-966.29061105778965</v>
      </c>
      <c r="X1271" s="135">
        <f t="shared" si="521"/>
        <v>966.29061105778965</v>
      </c>
      <c r="Y1271" s="150">
        <f t="shared" si="522"/>
        <v>2349.3388314963267</v>
      </c>
      <c r="Z1271" s="11">
        <f t="shared" si="523"/>
        <v>0</v>
      </c>
      <c r="AA1271" s="12">
        <f>1/2*'Vehicle data and specs'!$C$6*$D1271^2</f>
        <v>207845.74999999997</v>
      </c>
      <c r="AB1271" s="113">
        <f t="shared" si="524"/>
        <v>207.84574999999998</v>
      </c>
      <c r="AC1271" s="183">
        <f t="shared" si="538"/>
        <v>0.92100817848725458</v>
      </c>
      <c r="AD1271" s="42">
        <f t="shared" si="525"/>
        <v>-0.26841405862716378</v>
      </c>
      <c r="AE1271" s="42">
        <f t="shared" si="526"/>
        <v>0.26841405862716378</v>
      </c>
      <c r="AF1271" s="153">
        <f t="shared" si="539"/>
        <v>0.65259411986009086</v>
      </c>
      <c r="AG1271" s="156">
        <f t="shared" si="527"/>
        <v>773.03248884623179</v>
      </c>
      <c r="AH1271" s="157">
        <f t="shared" si="528"/>
        <v>0.21473124690173107</v>
      </c>
      <c r="AI1271" s="160">
        <f t="shared" si="529"/>
        <v>6.0886969212384177</v>
      </c>
      <c r="AJ1271" s="13">
        <f t="shared" si="530"/>
        <v>0</v>
      </c>
      <c r="AK1271" s="13">
        <f t="shared" si="531"/>
        <v>0</v>
      </c>
      <c r="AL1271" s="161">
        <f t="shared" si="532"/>
        <v>6.0886969212384177</v>
      </c>
    </row>
    <row r="1272" spans="1:38" x14ac:dyDescent="0.45">
      <c r="A1272" s="47" t="s">
        <v>3</v>
      </c>
      <c r="B1272" s="18">
        <v>1270</v>
      </c>
      <c r="C1272" s="54">
        <v>248</v>
      </c>
      <c r="D1272" s="62">
        <f t="shared" si="513"/>
        <v>22.111111111111111</v>
      </c>
      <c r="E1272" s="64">
        <v>79.599999999999994</v>
      </c>
      <c r="F1272" s="85">
        <f t="shared" si="533"/>
        <v>-6.9444444444444448E-2</v>
      </c>
      <c r="G1272" s="86">
        <f t="shared" si="534"/>
        <v>-0.25</v>
      </c>
      <c r="H1272" s="93">
        <f>SUM($D$2:$D1272)</f>
        <v>12108.055555555558</v>
      </c>
      <c r="I1272" s="94">
        <f t="shared" si="535"/>
        <v>22.027777777777374</v>
      </c>
      <c r="J1272" s="100">
        <f>'Vehicle data and specs'!$C$6*$F1272</f>
        <v>-58.75</v>
      </c>
      <c r="K1272" s="8">
        <f>'Vehicle data and specs'!$C$6*9.81*'Vehicle data and specs'!$C$17</f>
        <v>82.99260000000001</v>
      </c>
      <c r="L1272" s="10">
        <f>(1/2)*'Vehicle data and specs'!$C$20*'Vehicle data and specs'!$C$11*'Vehicle data and specs'!$C$13*$D1272^2</f>
        <v>214.10818441358026</v>
      </c>
      <c r="M1272" s="101">
        <f t="shared" si="514"/>
        <v>238.35078441358027</v>
      </c>
      <c r="N1272" s="111">
        <f t="shared" si="515"/>
        <v>0</v>
      </c>
      <c r="O1272" s="120">
        <f t="shared" si="516"/>
        <v>0</v>
      </c>
      <c r="P1272" s="11">
        <f>SUM($O$2:$O1272)</f>
        <v>3315629.4425541162</v>
      </c>
      <c r="Q1272" s="121">
        <f t="shared" si="517"/>
        <v>3315.6294425541164</v>
      </c>
      <c r="R1272" s="133">
        <f t="shared" si="518"/>
        <v>0</v>
      </c>
      <c r="S1272" s="35">
        <f t="shared" si="536"/>
        <v>0</v>
      </c>
      <c r="T1272" s="35">
        <f t="shared" si="537"/>
        <v>0</v>
      </c>
      <c r="U1272" s="134">
        <f>SUM($R$2:$R1272)</f>
        <v>-966290.61105778965</v>
      </c>
      <c r="V1272" s="134">
        <f t="shared" si="519"/>
        <v>966290.61105778965</v>
      </c>
      <c r="W1272" s="35">
        <f t="shared" si="520"/>
        <v>-966.29061105778965</v>
      </c>
      <c r="X1272" s="135">
        <f t="shared" si="521"/>
        <v>966.29061105778965</v>
      </c>
      <c r="Y1272" s="150">
        <f t="shared" si="522"/>
        <v>2349.3388314963267</v>
      </c>
      <c r="Z1272" s="11">
        <f t="shared" si="523"/>
        <v>0</v>
      </c>
      <c r="AA1272" s="12">
        <f>1/2*'Vehicle data and specs'!$C$6*$D1272^2</f>
        <v>206805.22222222222</v>
      </c>
      <c r="AB1272" s="113">
        <f t="shared" si="524"/>
        <v>206.80522222222223</v>
      </c>
      <c r="AC1272" s="183">
        <f t="shared" si="538"/>
        <v>0.92100817848725458</v>
      </c>
      <c r="AD1272" s="42">
        <f t="shared" si="525"/>
        <v>-0.26841405862716378</v>
      </c>
      <c r="AE1272" s="42">
        <f t="shared" si="526"/>
        <v>0.26841405862716378</v>
      </c>
      <c r="AF1272" s="153">
        <f t="shared" si="539"/>
        <v>0.65259411986009086</v>
      </c>
      <c r="AG1272" s="156">
        <f t="shared" si="527"/>
        <v>773.03248884623179</v>
      </c>
      <c r="AH1272" s="157">
        <f t="shared" si="528"/>
        <v>0.21473124690173107</v>
      </c>
      <c r="AI1272" s="160">
        <f t="shared" si="529"/>
        <v>5.2702006775891643</v>
      </c>
      <c r="AJ1272" s="13">
        <f t="shared" si="530"/>
        <v>0</v>
      </c>
      <c r="AK1272" s="13">
        <f t="shared" si="531"/>
        <v>0</v>
      </c>
      <c r="AL1272" s="161">
        <f t="shared" si="532"/>
        <v>5.2702006775891643</v>
      </c>
    </row>
    <row r="1273" spans="1:38" x14ac:dyDescent="0.45">
      <c r="A1273" s="47" t="s">
        <v>3</v>
      </c>
      <c r="B1273" s="18">
        <v>1271</v>
      </c>
      <c r="C1273" s="54">
        <v>249</v>
      </c>
      <c r="D1273" s="62">
        <f t="shared" si="513"/>
        <v>22.027777777777775</v>
      </c>
      <c r="E1273" s="64">
        <v>79.3</v>
      </c>
      <c r="F1273" s="85">
        <f t="shared" si="533"/>
        <v>-9.7222222222220642E-2</v>
      </c>
      <c r="G1273" s="86">
        <f t="shared" si="534"/>
        <v>-0.34999999999999432</v>
      </c>
      <c r="H1273" s="93">
        <f>SUM($D$2:$D1273)</f>
        <v>12130.083333333336</v>
      </c>
      <c r="I1273" s="94">
        <f t="shared" si="535"/>
        <v>21.91666666666606</v>
      </c>
      <c r="J1273" s="100">
        <f>'Vehicle data and specs'!$C$6*$F1273</f>
        <v>-82.249999999998664</v>
      </c>
      <c r="K1273" s="8">
        <f>'Vehicle data and specs'!$C$6*9.81*'Vehicle data and specs'!$C$17</f>
        <v>82.99260000000001</v>
      </c>
      <c r="L1273" s="10">
        <f>(1/2)*'Vehicle data and specs'!$C$20*'Vehicle data and specs'!$C$11*'Vehicle data and specs'!$C$13*$D1273^2</f>
        <v>212.49734485918208</v>
      </c>
      <c r="M1273" s="101">
        <f t="shared" si="514"/>
        <v>213.23994485918342</v>
      </c>
      <c r="N1273" s="111">
        <f t="shared" si="515"/>
        <v>0</v>
      </c>
      <c r="O1273" s="120">
        <f t="shared" si="516"/>
        <v>0</v>
      </c>
      <c r="P1273" s="11">
        <f>SUM($O$2:$O1273)</f>
        <v>3315629.4425541162</v>
      </c>
      <c r="Q1273" s="121">
        <f t="shared" si="517"/>
        <v>3315.6294425541164</v>
      </c>
      <c r="R1273" s="133">
        <f t="shared" si="518"/>
        <v>0</v>
      </c>
      <c r="S1273" s="35">
        <f t="shared" si="536"/>
        <v>0</v>
      </c>
      <c r="T1273" s="35">
        <f t="shared" si="537"/>
        <v>0</v>
      </c>
      <c r="U1273" s="134">
        <f>SUM($R$2:$R1273)</f>
        <v>-966290.61105778965</v>
      </c>
      <c r="V1273" s="134">
        <f t="shared" si="519"/>
        <v>966290.61105778965</v>
      </c>
      <c r="W1273" s="35">
        <f t="shared" si="520"/>
        <v>-966.29061105778965</v>
      </c>
      <c r="X1273" s="135">
        <f t="shared" si="521"/>
        <v>966.29061105778965</v>
      </c>
      <c r="Y1273" s="150">
        <f t="shared" si="522"/>
        <v>2349.3388314963267</v>
      </c>
      <c r="Z1273" s="11">
        <f t="shared" si="523"/>
        <v>0</v>
      </c>
      <c r="AA1273" s="12">
        <f>1/2*'Vehicle data and specs'!$C$6*$D1273^2</f>
        <v>205249.32638888885</v>
      </c>
      <c r="AB1273" s="113">
        <f t="shared" si="524"/>
        <v>205.24932638888885</v>
      </c>
      <c r="AC1273" s="183">
        <f t="shared" si="538"/>
        <v>0.92100817848725458</v>
      </c>
      <c r="AD1273" s="42">
        <f t="shared" si="525"/>
        <v>-0.26841405862716378</v>
      </c>
      <c r="AE1273" s="42">
        <f t="shared" si="526"/>
        <v>0.26841405862716378</v>
      </c>
      <c r="AF1273" s="153">
        <f t="shared" si="539"/>
        <v>0.65259411986009086</v>
      </c>
      <c r="AG1273" s="156">
        <f t="shared" si="527"/>
        <v>773.03248884623179</v>
      </c>
      <c r="AH1273" s="157">
        <f t="shared" si="528"/>
        <v>0.21473124690173107</v>
      </c>
      <c r="AI1273" s="160">
        <f t="shared" si="529"/>
        <v>4.6972021187036788</v>
      </c>
      <c r="AJ1273" s="13">
        <f t="shared" si="530"/>
        <v>0</v>
      </c>
      <c r="AK1273" s="13">
        <f t="shared" si="531"/>
        <v>0</v>
      </c>
      <c r="AL1273" s="161">
        <f t="shared" si="532"/>
        <v>4.6972021187036788</v>
      </c>
    </row>
    <row r="1274" spans="1:38" x14ac:dyDescent="0.45">
      <c r="A1274" s="47" t="s">
        <v>3</v>
      </c>
      <c r="B1274" s="18">
        <v>1272</v>
      </c>
      <c r="C1274" s="54">
        <v>250</v>
      </c>
      <c r="D1274" s="62">
        <f t="shared" si="513"/>
        <v>21.916666666666668</v>
      </c>
      <c r="E1274" s="64">
        <v>78.900000000000006</v>
      </c>
      <c r="F1274" s="85">
        <f t="shared" si="533"/>
        <v>-0.11111111111111072</v>
      </c>
      <c r="G1274" s="86">
        <f t="shared" si="534"/>
        <v>-0.39999999999999858</v>
      </c>
      <c r="H1274" s="93">
        <f>SUM($D$2:$D1274)</f>
        <v>12152.000000000002</v>
      </c>
      <c r="I1274" s="94">
        <f t="shared" si="535"/>
        <v>21.805555555554747</v>
      </c>
      <c r="J1274" s="100">
        <f>'Vehicle data and specs'!$C$6*$F1274</f>
        <v>-93.999999999999659</v>
      </c>
      <c r="K1274" s="8">
        <f>'Vehicle data and specs'!$C$6*9.81*'Vehicle data and specs'!$C$17</f>
        <v>82.99260000000001</v>
      </c>
      <c r="L1274" s="10">
        <f>(1/2)*'Vehicle data and specs'!$C$20*'Vehicle data and specs'!$C$11*'Vehicle data and specs'!$C$13*$D1274^2</f>
        <v>210.35902039930559</v>
      </c>
      <c r="M1274" s="101">
        <f t="shared" si="514"/>
        <v>199.35162039930594</v>
      </c>
      <c r="N1274" s="111">
        <f t="shared" si="515"/>
        <v>0</v>
      </c>
      <c r="O1274" s="120">
        <f t="shared" si="516"/>
        <v>0</v>
      </c>
      <c r="P1274" s="11">
        <f>SUM($O$2:$O1274)</f>
        <v>3315629.4425541162</v>
      </c>
      <c r="Q1274" s="121">
        <f t="shared" si="517"/>
        <v>3315.6294425541164</v>
      </c>
      <c r="R1274" s="133">
        <f t="shared" si="518"/>
        <v>0</v>
      </c>
      <c r="S1274" s="35">
        <f t="shared" si="536"/>
        <v>0</v>
      </c>
      <c r="T1274" s="35">
        <f t="shared" si="537"/>
        <v>0</v>
      </c>
      <c r="U1274" s="134">
        <f>SUM($R$2:$R1274)</f>
        <v>-966290.61105778965</v>
      </c>
      <c r="V1274" s="134">
        <f t="shared" si="519"/>
        <v>966290.61105778965</v>
      </c>
      <c r="W1274" s="35">
        <f t="shared" si="520"/>
        <v>-966.29061105778965</v>
      </c>
      <c r="X1274" s="135">
        <f t="shared" si="521"/>
        <v>966.29061105778965</v>
      </c>
      <c r="Y1274" s="150">
        <f t="shared" si="522"/>
        <v>2349.3388314963267</v>
      </c>
      <c r="Z1274" s="11">
        <f t="shared" si="523"/>
        <v>0</v>
      </c>
      <c r="AA1274" s="12">
        <f>1/2*'Vehicle data and specs'!$C$6*$D1274^2</f>
        <v>203183.93750000003</v>
      </c>
      <c r="AB1274" s="113">
        <f t="shared" si="524"/>
        <v>203.18393750000004</v>
      </c>
      <c r="AC1274" s="183">
        <f t="shared" si="538"/>
        <v>0.92100817848725458</v>
      </c>
      <c r="AD1274" s="42">
        <f t="shared" si="525"/>
        <v>-0.26841405862716378</v>
      </c>
      <c r="AE1274" s="42">
        <f t="shared" si="526"/>
        <v>0.26841405862716378</v>
      </c>
      <c r="AF1274" s="153">
        <f t="shared" si="539"/>
        <v>0.65259411986009086</v>
      </c>
      <c r="AG1274" s="156">
        <f t="shared" si="527"/>
        <v>773.03248884623179</v>
      </c>
      <c r="AH1274" s="157">
        <f t="shared" si="528"/>
        <v>0.21473124690173107</v>
      </c>
      <c r="AI1274" s="160">
        <f t="shared" si="529"/>
        <v>4.3691230137514561</v>
      </c>
      <c r="AJ1274" s="13">
        <f t="shared" si="530"/>
        <v>0</v>
      </c>
      <c r="AK1274" s="13">
        <f t="shared" si="531"/>
        <v>0</v>
      </c>
      <c r="AL1274" s="161">
        <f t="shared" si="532"/>
        <v>4.3691230137514561</v>
      </c>
    </row>
    <row r="1275" spans="1:38" x14ac:dyDescent="0.45">
      <c r="A1275" s="47" t="s">
        <v>3</v>
      </c>
      <c r="B1275" s="18">
        <v>1273</v>
      </c>
      <c r="C1275" s="54">
        <v>251</v>
      </c>
      <c r="D1275" s="62">
        <f t="shared" si="513"/>
        <v>21.805555555555554</v>
      </c>
      <c r="E1275" s="64">
        <v>78.5</v>
      </c>
      <c r="F1275" s="85">
        <f t="shared" si="533"/>
        <v>-9.7222222222222612E-2</v>
      </c>
      <c r="G1275" s="86">
        <f t="shared" si="534"/>
        <v>-0.35000000000000142</v>
      </c>
      <c r="H1275" s="93">
        <f>SUM($D$2:$D1275)</f>
        <v>12173.805555555557</v>
      </c>
      <c r="I1275" s="94">
        <f t="shared" si="535"/>
        <v>21.722222222222626</v>
      </c>
      <c r="J1275" s="100">
        <f>'Vehicle data and specs'!$C$6*$F1275</f>
        <v>-82.250000000000327</v>
      </c>
      <c r="K1275" s="8">
        <f>'Vehicle data and specs'!$C$6*9.81*'Vehicle data and specs'!$C$17</f>
        <v>82.99260000000001</v>
      </c>
      <c r="L1275" s="10">
        <f>(1/2)*'Vehicle data and specs'!$C$20*'Vehicle data and specs'!$C$11*'Vehicle data and specs'!$C$13*$D1275^2</f>
        <v>208.23150921103394</v>
      </c>
      <c r="M1275" s="101">
        <f t="shared" si="514"/>
        <v>208.97410921103364</v>
      </c>
      <c r="N1275" s="111">
        <f t="shared" si="515"/>
        <v>0</v>
      </c>
      <c r="O1275" s="120">
        <f t="shared" si="516"/>
        <v>0</v>
      </c>
      <c r="P1275" s="11">
        <f>SUM($O$2:$O1275)</f>
        <v>3315629.4425541162</v>
      </c>
      <c r="Q1275" s="121">
        <f t="shared" si="517"/>
        <v>3315.6294425541164</v>
      </c>
      <c r="R1275" s="133">
        <f t="shared" si="518"/>
        <v>0</v>
      </c>
      <c r="S1275" s="35">
        <f t="shared" si="536"/>
        <v>0</v>
      </c>
      <c r="T1275" s="35">
        <f t="shared" si="537"/>
        <v>0</v>
      </c>
      <c r="U1275" s="134">
        <f>SUM($R$2:$R1275)</f>
        <v>-966290.61105778965</v>
      </c>
      <c r="V1275" s="134">
        <f t="shared" si="519"/>
        <v>966290.61105778965</v>
      </c>
      <c r="W1275" s="35">
        <f t="shared" si="520"/>
        <v>-966.29061105778965</v>
      </c>
      <c r="X1275" s="135">
        <f t="shared" si="521"/>
        <v>966.29061105778965</v>
      </c>
      <c r="Y1275" s="150">
        <f t="shared" si="522"/>
        <v>2349.3388314963267</v>
      </c>
      <c r="Z1275" s="11">
        <f t="shared" si="523"/>
        <v>0</v>
      </c>
      <c r="AA1275" s="12">
        <f>1/2*'Vehicle data and specs'!$C$6*$D1275^2</f>
        <v>201128.99305555553</v>
      </c>
      <c r="AB1275" s="113">
        <f t="shared" si="524"/>
        <v>201.12899305555553</v>
      </c>
      <c r="AC1275" s="183">
        <f t="shared" si="538"/>
        <v>0.92100817848725458</v>
      </c>
      <c r="AD1275" s="42">
        <f t="shared" si="525"/>
        <v>-0.26841405862716378</v>
      </c>
      <c r="AE1275" s="42">
        <f t="shared" si="526"/>
        <v>0.26841405862716378</v>
      </c>
      <c r="AF1275" s="153">
        <f t="shared" si="539"/>
        <v>0.65259411986009086</v>
      </c>
      <c r="AG1275" s="156">
        <f t="shared" si="527"/>
        <v>773.03248884623179</v>
      </c>
      <c r="AH1275" s="157">
        <f t="shared" si="528"/>
        <v>0.21473124690173107</v>
      </c>
      <c r="AI1275" s="160">
        <f t="shared" si="529"/>
        <v>4.5567965480739279</v>
      </c>
      <c r="AJ1275" s="13">
        <f t="shared" si="530"/>
        <v>0</v>
      </c>
      <c r="AK1275" s="13">
        <f t="shared" si="531"/>
        <v>0</v>
      </c>
      <c r="AL1275" s="161">
        <f t="shared" si="532"/>
        <v>4.5567965480739279</v>
      </c>
    </row>
    <row r="1276" spans="1:38" x14ac:dyDescent="0.45">
      <c r="A1276" s="47" t="s">
        <v>3</v>
      </c>
      <c r="B1276" s="18">
        <v>1274</v>
      </c>
      <c r="C1276" s="54">
        <v>252</v>
      </c>
      <c r="D1276" s="62">
        <f t="shared" si="513"/>
        <v>21.722222222222221</v>
      </c>
      <c r="E1276" s="64">
        <v>78.2</v>
      </c>
      <c r="F1276" s="85">
        <f t="shared" si="533"/>
        <v>-8.3333333333332538E-2</v>
      </c>
      <c r="G1276" s="86">
        <f t="shared" si="534"/>
        <v>-0.29999999999999716</v>
      </c>
      <c r="H1276" s="93">
        <f>SUM($D$2:$D1276)</f>
        <v>12195.527777777779</v>
      </c>
      <c r="I1276" s="94">
        <f t="shared" si="535"/>
        <v>21.638888888888687</v>
      </c>
      <c r="J1276" s="100">
        <f>'Vehicle data and specs'!$C$6*$F1276</f>
        <v>-70.499999999999332</v>
      </c>
      <c r="K1276" s="8">
        <f>'Vehicle data and specs'!$C$6*9.81*'Vehicle data and specs'!$C$17</f>
        <v>82.99260000000001</v>
      </c>
      <c r="L1276" s="10">
        <f>(1/2)*'Vehicle data and specs'!$C$20*'Vehicle data and specs'!$C$11*'Vehicle data and specs'!$C$13*$D1276^2</f>
        <v>206.64297202932099</v>
      </c>
      <c r="M1276" s="101">
        <f t="shared" si="514"/>
        <v>219.13557202932168</v>
      </c>
      <c r="N1276" s="111">
        <f t="shared" si="515"/>
        <v>0</v>
      </c>
      <c r="O1276" s="120">
        <f t="shared" si="516"/>
        <v>0</v>
      </c>
      <c r="P1276" s="11">
        <f>SUM($O$2:$O1276)</f>
        <v>3315629.4425541162</v>
      </c>
      <c r="Q1276" s="121">
        <f t="shared" si="517"/>
        <v>3315.6294425541164</v>
      </c>
      <c r="R1276" s="133">
        <f t="shared" si="518"/>
        <v>0</v>
      </c>
      <c r="S1276" s="35">
        <f t="shared" si="536"/>
        <v>0</v>
      </c>
      <c r="T1276" s="35">
        <f t="shared" si="537"/>
        <v>0</v>
      </c>
      <c r="U1276" s="134">
        <f>SUM($R$2:$R1276)</f>
        <v>-966290.61105778965</v>
      </c>
      <c r="V1276" s="134">
        <f t="shared" si="519"/>
        <v>966290.61105778965</v>
      </c>
      <c r="W1276" s="35">
        <f t="shared" si="520"/>
        <v>-966.29061105778965</v>
      </c>
      <c r="X1276" s="135">
        <f t="shared" si="521"/>
        <v>966.29061105778965</v>
      </c>
      <c r="Y1276" s="150">
        <f t="shared" si="522"/>
        <v>2349.3388314963267</v>
      </c>
      <c r="Z1276" s="11">
        <f t="shared" si="523"/>
        <v>0</v>
      </c>
      <c r="AA1276" s="12">
        <f>1/2*'Vehicle data and specs'!$C$6*$D1276^2</f>
        <v>199594.63888888888</v>
      </c>
      <c r="AB1276" s="113">
        <f t="shared" si="524"/>
        <v>199.59463888888888</v>
      </c>
      <c r="AC1276" s="183">
        <f t="shared" si="538"/>
        <v>0.92100817848725458</v>
      </c>
      <c r="AD1276" s="42">
        <f t="shared" si="525"/>
        <v>-0.26841405862716378</v>
      </c>
      <c r="AE1276" s="42">
        <f t="shared" si="526"/>
        <v>0.26841405862716378</v>
      </c>
      <c r="AF1276" s="153">
        <f t="shared" si="539"/>
        <v>0.65259411986009086</v>
      </c>
      <c r="AG1276" s="156">
        <f t="shared" si="527"/>
        <v>773.03248884623179</v>
      </c>
      <c r="AH1276" s="157">
        <f t="shared" si="528"/>
        <v>0.21473124690173107</v>
      </c>
      <c r="AI1276" s="160">
        <f t="shared" si="529"/>
        <v>4.7601115924147095</v>
      </c>
      <c r="AJ1276" s="13">
        <f t="shared" si="530"/>
        <v>0</v>
      </c>
      <c r="AK1276" s="13">
        <f t="shared" si="531"/>
        <v>0</v>
      </c>
      <c r="AL1276" s="161">
        <f t="shared" si="532"/>
        <v>4.7601115924147095</v>
      </c>
    </row>
    <row r="1277" spans="1:38" x14ac:dyDescent="0.45">
      <c r="A1277" s="47" t="s">
        <v>3</v>
      </c>
      <c r="B1277" s="18">
        <v>1275</v>
      </c>
      <c r="C1277" s="54">
        <v>253</v>
      </c>
      <c r="D1277" s="62">
        <f t="shared" si="513"/>
        <v>21.638888888888889</v>
      </c>
      <c r="E1277" s="64">
        <v>77.900000000000006</v>
      </c>
      <c r="F1277" s="85">
        <f t="shared" si="533"/>
        <v>-6.9444444444444448E-2</v>
      </c>
      <c r="G1277" s="86">
        <f t="shared" si="534"/>
        <v>-0.25</v>
      </c>
      <c r="H1277" s="93">
        <f>SUM($D$2:$D1277)</f>
        <v>12217.166666666668</v>
      </c>
      <c r="I1277" s="94">
        <f t="shared" si="535"/>
        <v>21.58333333333394</v>
      </c>
      <c r="J1277" s="100">
        <f>'Vehicle data and specs'!$C$6*$F1277</f>
        <v>-58.75</v>
      </c>
      <c r="K1277" s="8">
        <f>'Vehicle data and specs'!$C$6*9.81*'Vehicle data and specs'!$C$17</f>
        <v>82.99260000000001</v>
      </c>
      <c r="L1277" s="10">
        <f>(1/2)*'Vehicle data and specs'!$C$20*'Vehicle data and specs'!$C$11*'Vehicle data and specs'!$C$13*$D1277^2</f>
        <v>205.06051731288582</v>
      </c>
      <c r="M1277" s="101">
        <f t="shared" si="514"/>
        <v>229.30311731288583</v>
      </c>
      <c r="N1277" s="111">
        <f t="shared" si="515"/>
        <v>0</v>
      </c>
      <c r="O1277" s="120">
        <f t="shared" si="516"/>
        <v>0</v>
      </c>
      <c r="P1277" s="11">
        <f>SUM($O$2:$O1277)</f>
        <v>3315629.4425541162</v>
      </c>
      <c r="Q1277" s="121">
        <f t="shared" si="517"/>
        <v>3315.6294425541164</v>
      </c>
      <c r="R1277" s="133">
        <f t="shared" si="518"/>
        <v>0</v>
      </c>
      <c r="S1277" s="35">
        <f t="shared" si="536"/>
        <v>0</v>
      </c>
      <c r="T1277" s="35">
        <f t="shared" si="537"/>
        <v>0</v>
      </c>
      <c r="U1277" s="134">
        <f>SUM($R$2:$R1277)</f>
        <v>-966290.61105778965</v>
      </c>
      <c r="V1277" s="134">
        <f t="shared" si="519"/>
        <v>966290.61105778965</v>
      </c>
      <c r="W1277" s="35">
        <f t="shared" si="520"/>
        <v>-966.29061105778965</v>
      </c>
      <c r="X1277" s="135">
        <f t="shared" si="521"/>
        <v>966.29061105778965</v>
      </c>
      <c r="Y1277" s="150">
        <f t="shared" si="522"/>
        <v>2349.3388314963267</v>
      </c>
      <c r="Z1277" s="11">
        <f t="shared" si="523"/>
        <v>0</v>
      </c>
      <c r="AA1277" s="12">
        <f>1/2*'Vehicle data and specs'!$C$6*$D1277^2</f>
        <v>198066.15972222225</v>
      </c>
      <c r="AB1277" s="113">
        <f t="shared" si="524"/>
        <v>198.06615972222224</v>
      </c>
      <c r="AC1277" s="183">
        <f t="shared" si="538"/>
        <v>0.92100817848725458</v>
      </c>
      <c r="AD1277" s="42">
        <f t="shared" si="525"/>
        <v>-0.26841405862716378</v>
      </c>
      <c r="AE1277" s="42">
        <f t="shared" si="526"/>
        <v>0.26841405862716378</v>
      </c>
      <c r="AF1277" s="153">
        <f t="shared" si="539"/>
        <v>0.65259411986009086</v>
      </c>
      <c r="AG1277" s="156">
        <f t="shared" si="527"/>
        <v>773.03248884623179</v>
      </c>
      <c r="AH1277" s="157">
        <f t="shared" si="528"/>
        <v>0.21473124690173107</v>
      </c>
      <c r="AI1277" s="160">
        <f t="shared" si="529"/>
        <v>4.9618646774093902</v>
      </c>
      <c r="AJ1277" s="13">
        <f t="shared" si="530"/>
        <v>0</v>
      </c>
      <c r="AK1277" s="13">
        <f t="shared" si="531"/>
        <v>0</v>
      </c>
      <c r="AL1277" s="161">
        <f t="shared" si="532"/>
        <v>4.9618646774093902</v>
      </c>
    </row>
    <row r="1278" spans="1:38" x14ac:dyDescent="0.45">
      <c r="A1278" s="47" t="s">
        <v>3</v>
      </c>
      <c r="B1278" s="18">
        <v>1276</v>
      </c>
      <c r="C1278" s="54">
        <v>254</v>
      </c>
      <c r="D1278" s="62">
        <f t="shared" si="513"/>
        <v>21.583333333333332</v>
      </c>
      <c r="E1278" s="64">
        <v>77.7</v>
      </c>
      <c r="F1278" s="85">
        <f t="shared" si="533"/>
        <v>-2.7777777777778172E-2</v>
      </c>
      <c r="G1278" s="86">
        <f t="shared" si="534"/>
        <v>-0.10000000000000142</v>
      </c>
      <c r="H1278" s="93">
        <f>SUM($D$2:$D1278)</f>
        <v>12238.750000000002</v>
      </c>
      <c r="I1278" s="94">
        <f t="shared" si="535"/>
        <v>21.58333333333394</v>
      </c>
      <c r="J1278" s="100">
        <f>'Vehicle data and specs'!$C$6*$F1278</f>
        <v>-23.500000000000334</v>
      </c>
      <c r="K1278" s="8">
        <f>'Vehicle data and specs'!$C$6*9.81*'Vehicle data and specs'!$C$17</f>
        <v>82.99260000000001</v>
      </c>
      <c r="L1278" s="10">
        <f>(1/2)*'Vehicle data and specs'!$C$20*'Vehicle data and specs'!$C$11*'Vehicle data and specs'!$C$13*$D1278^2</f>
        <v>204.00892664930555</v>
      </c>
      <c r="M1278" s="101">
        <f t="shared" si="514"/>
        <v>263.50152664930522</v>
      </c>
      <c r="N1278" s="111">
        <f t="shared" si="515"/>
        <v>0</v>
      </c>
      <c r="O1278" s="120">
        <f t="shared" si="516"/>
        <v>0</v>
      </c>
      <c r="P1278" s="11">
        <f>SUM($O$2:$O1278)</f>
        <v>3315629.4425541162</v>
      </c>
      <c r="Q1278" s="121">
        <f t="shared" si="517"/>
        <v>3315.6294425541164</v>
      </c>
      <c r="R1278" s="133">
        <f t="shared" si="518"/>
        <v>0</v>
      </c>
      <c r="S1278" s="35">
        <f t="shared" si="536"/>
        <v>0</v>
      </c>
      <c r="T1278" s="35">
        <f t="shared" si="537"/>
        <v>0</v>
      </c>
      <c r="U1278" s="134">
        <f>SUM($R$2:$R1278)</f>
        <v>-966290.61105778965</v>
      </c>
      <c r="V1278" s="134">
        <f t="shared" si="519"/>
        <v>966290.61105778965</v>
      </c>
      <c r="W1278" s="35">
        <f t="shared" si="520"/>
        <v>-966.29061105778965</v>
      </c>
      <c r="X1278" s="135">
        <f t="shared" si="521"/>
        <v>966.29061105778965</v>
      </c>
      <c r="Y1278" s="150">
        <f t="shared" si="522"/>
        <v>2349.3388314963267</v>
      </c>
      <c r="Z1278" s="11">
        <f t="shared" si="523"/>
        <v>0</v>
      </c>
      <c r="AA1278" s="12">
        <f>1/2*'Vehicle data and specs'!$C$6*$D1278^2</f>
        <v>197050.43749999997</v>
      </c>
      <c r="AB1278" s="113">
        <f t="shared" si="524"/>
        <v>197.05043749999996</v>
      </c>
      <c r="AC1278" s="183">
        <f t="shared" si="538"/>
        <v>0.92100817848725458</v>
      </c>
      <c r="AD1278" s="42">
        <f t="shared" si="525"/>
        <v>-0.26841405862716378</v>
      </c>
      <c r="AE1278" s="42">
        <f t="shared" si="526"/>
        <v>0.26841405862716378</v>
      </c>
      <c r="AF1278" s="153">
        <f t="shared" si="539"/>
        <v>0.65259411986009086</v>
      </c>
      <c r="AG1278" s="156">
        <f t="shared" si="527"/>
        <v>773.03248884623179</v>
      </c>
      <c r="AH1278" s="157">
        <f t="shared" si="528"/>
        <v>0.21473124690173107</v>
      </c>
      <c r="AI1278" s="160">
        <f t="shared" si="529"/>
        <v>5.6872412835141706</v>
      </c>
      <c r="AJ1278" s="13">
        <f t="shared" si="530"/>
        <v>0</v>
      </c>
      <c r="AK1278" s="13">
        <f t="shared" si="531"/>
        <v>0</v>
      </c>
      <c r="AL1278" s="161">
        <f t="shared" si="532"/>
        <v>5.6872412835141706</v>
      </c>
    </row>
    <row r="1279" spans="1:38" x14ac:dyDescent="0.45">
      <c r="A1279" s="47" t="s">
        <v>3</v>
      </c>
      <c r="B1279" s="18">
        <v>1277</v>
      </c>
      <c r="C1279" s="54">
        <v>255</v>
      </c>
      <c r="D1279" s="62">
        <f t="shared" si="513"/>
        <v>21.583333333333332</v>
      </c>
      <c r="E1279" s="64">
        <v>77.7</v>
      </c>
      <c r="F1279" s="85">
        <f t="shared" si="533"/>
        <v>1.3888888888888099E-2</v>
      </c>
      <c r="G1279" s="86">
        <f t="shared" si="534"/>
        <v>4.9999999999997158E-2</v>
      </c>
      <c r="H1279" s="93">
        <f>SUM($D$2:$D1279)</f>
        <v>12260.333333333336</v>
      </c>
      <c r="I1279" s="94">
        <f t="shared" si="535"/>
        <v>21.611111111111313</v>
      </c>
      <c r="J1279" s="100">
        <f>'Vehicle data and specs'!$C$6*$F1279</f>
        <v>11.749999999999332</v>
      </c>
      <c r="K1279" s="8">
        <f>'Vehicle data and specs'!$C$6*9.81*'Vehicle data and specs'!$C$17</f>
        <v>82.99260000000001</v>
      </c>
      <c r="L1279" s="10">
        <f>(1/2)*'Vehicle data and specs'!$C$20*'Vehicle data and specs'!$C$11*'Vehicle data and specs'!$C$13*$D1279^2</f>
        <v>204.00892664930555</v>
      </c>
      <c r="M1279" s="101">
        <f t="shared" si="514"/>
        <v>298.75152664930488</v>
      </c>
      <c r="N1279" s="111">
        <f t="shared" si="515"/>
        <v>0</v>
      </c>
      <c r="O1279" s="120">
        <f t="shared" si="516"/>
        <v>6456.3524370322602</v>
      </c>
      <c r="P1279" s="11">
        <f>SUM($O$2:$O1279)</f>
        <v>3322085.7949911486</v>
      </c>
      <c r="Q1279" s="121">
        <f t="shared" si="517"/>
        <v>3322.0857949911488</v>
      </c>
      <c r="R1279" s="133">
        <f t="shared" si="518"/>
        <v>0</v>
      </c>
      <c r="S1279" s="35">
        <f t="shared" si="536"/>
        <v>0</v>
      </c>
      <c r="T1279" s="35">
        <f t="shared" si="537"/>
        <v>0</v>
      </c>
      <c r="U1279" s="134">
        <f>SUM($R$2:$R1279)</f>
        <v>-966290.61105778965</v>
      </c>
      <c r="V1279" s="134">
        <f t="shared" si="519"/>
        <v>966290.61105778965</v>
      </c>
      <c r="W1279" s="35">
        <f t="shared" si="520"/>
        <v>-966.29061105778965</v>
      </c>
      <c r="X1279" s="135">
        <f t="shared" si="521"/>
        <v>966.29061105778965</v>
      </c>
      <c r="Y1279" s="150">
        <f t="shared" si="522"/>
        <v>2355.7951839333591</v>
      </c>
      <c r="Z1279" s="11">
        <f t="shared" si="523"/>
        <v>6456.3524370322602</v>
      </c>
      <c r="AA1279" s="12">
        <f>1/2*'Vehicle data and specs'!$C$6*$D1279^2</f>
        <v>197050.43749999997</v>
      </c>
      <c r="AB1279" s="113">
        <f t="shared" si="524"/>
        <v>197.05043749999996</v>
      </c>
      <c r="AC1279" s="183">
        <f t="shared" si="538"/>
        <v>0.92280160971976355</v>
      </c>
      <c r="AD1279" s="42">
        <f t="shared" si="525"/>
        <v>-0.26841405862716378</v>
      </c>
      <c r="AE1279" s="42">
        <f t="shared" si="526"/>
        <v>0.26841405862716378</v>
      </c>
      <c r="AF1279" s="153">
        <f t="shared" si="539"/>
        <v>0.65438755109259983</v>
      </c>
      <c r="AG1279" s="156">
        <f t="shared" si="527"/>
        <v>773.03248884623179</v>
      </c>
      <c r="AH1279" s="157">
        <f t="shared" si="528"/>
        <v>0.21473124690173107</v>
      </c>
      <c r="AI1279" s="160">
        <f t="shared" si="529"/>
        <v>6.4480537835141627</v>
      </c>
      <c r="AJ1279" s="13">
        <f t="shared" si="530"/>
        <v>0</v>
      </c>
      <c r="AK1279" s="13">
        <f t="shared" si="531"/>
        <v>0</v>
      </c>
      <c r="AL1279" s="161">
        <f t="shared" si="532"/>
        <v>6.4480537835141627</v>
      </c>
    </row>
    <row r="1280" spans="1:38" x14ac:dyDescent="0.45">
      <c r="A1280" s="47" t="s">
        <v>3</v>
      </c>
      <c r="B1280" s="18">
        <v>1278</v>
      </c>
      <c r="C1280" s="54">
        <v>256</v>
      </c>
      <c r="D1280" s="62">
        <f t="shared" si="513"/>
        <v>21.611111111111111</v>
      </c>
      <c r="E1280" s="64">
        <v>77.8</v>
      </c>
      <c r="F1280" s="85">
        <f t="shared" si="533"/>
        <v>2.7777777777778172E-2</v>
      </c>
      <c r="G1280" s="86">
        <f t="shared" si="534"/>
        <v>0.10000000000000142</v>
      </c>
      <c r="H1280" s="93">
        <f>SUM($D$2:$D1280)</f>
        <v>12281.944444444447</v>
      </c>
      <c r="I1280" s="94">
        <f t="shared" si="535"/>
        <v>21.638888888888687</v>
      </c>
      <c r="J1280" s="100">
        <f>'Vehicle data and specs'!$C$6*$F1280</f>
        <v>23.500000000000334</v>
      </c>
      <c r="K1280" s="8">
        <f>'Vehicle data and specs'!$C$6*9.81*'Vehicle data and specs'!$C$17</f>
        <v>82.99260000000001</v>
      </c>
      <c r="L1280" s="10">
        <f>(1/2)*'Vehicle data and specs'!$C$20*'Vehicle data and specs'!$C$11*'Vehicle data and specs'!$C$13*$D1280^2</f>
        <v>204.53438406635803</v>
      </c>
      <c r="M1280" s="101">
        <f t="shared" si="514"/>
        <v>311.02698406635841</v>
      </c>
      <c r="N1280" s="111">
        <f t="shared" si="515"/>
        <v>0</v>
      </c>
      <c r="O1280" s="120">
        <f t="shared" si="516"/>
        <v>6730.2783496580814</v>
      </c>
      <c r="P1280" s="11">
        <f>SUM($O$2:$O1280)</f>
        <v>3328816.0733408066</v>
      </c>
      <c r="Q1280" s="121">
        <f t="shared" si="517"/>
        <v>3328.8160733408067</v>
      </c>
      <c r="R1280" s="133">
        <f t="shared" si="518"/>
        <v>0</v>
      </c>
      <c r="S1280" s="35">
        <f t="shared" si="536"/>
        <v>0</v>
      </c>
      <c r="T1280" s="35">
        <f t="shared" si="537"/>
        <v>0</v>
      </c>
      <c r="U1280" s="134">
        <f>SUM($R$2:$R1280)</f>
        <v>-966290.61105778965</v>
      </c>
      <c r="V1280" s="134">
        <f t="shared" si="519"/>
        <v>966290.61105778965</v>
      </c>
      <c r="W1280" s="35">
        <f t="shared" si="520"/>
        <v>-966.29061105778965</v>
      </c>
      <c r="X1280" s="135">
        <f t="shared" si="521"/>
        <v>966.29061105778965</v>
      </c>
      <c r="Y1280" s="150">
        <f t="shared" si="522"/>
        <v>2362.5254622830171</v>
      </c>
      <c r="Z1280" s="11">
        <f t="shared" si="523"/>
        <v>6730.2783496580814</v>
      </c>
      <c r="AA1280" s="12">
        <f>1/2*'Vehicle data and specs'!$C$6*$D1280^2</f>
        <v>197557.97222222222</v>
      </c>
      <c r="AB1280" s="113">
        <f t="shared" si="524"/>
        <v>197.55797222222222</v>
      </c>
      <c r="AC1280" s="183">
        <f t="shared" si="538"/>
        <v>0.9246711314835574</v>
      </c>
      <c r="AD1280" s="42">
        <f t="shared" si="525"/>
        <v>-0.26841405862716378</v>
      </c>
      <c r="AE1280" s="42">
        <f t="shared" si="526"/>
        <v>0.26841405862716378</v>
      </c>
      <c r="AF1280" s="153">
        <f t="shared" si="539"/>
        <v>0.65625707285639368</v>
      </c>
      <c r="AG1280" s="156">
        <f t="shared" si="527"/>
        <v>773.03248884623179</v>
      </c>
      <c r="AH1280" s="157">
        <f t="shared" si="528"/>
        <v>0.21473124690173107</v>
      </c>
      <c r="AI1280" s="160">
        <f t="shared" si="529"/>
        <v>6.7216387112118561</v>
      </c>
      <c r="AJ1280" s="13">
        <f t="shared" si="530"/>
        <v>0</v>
      </c>
      <c r="AK1280" s="13">
        <f t="shared" si="531"/>
        <v>0</v>
      </c>
      <c r="AL1280" s="161">
        <f t="shared" si="532"/>
        <v>6.7216387112118561</v>
      </c>
    </row>
    <row r="1281" spans="1:38" x14ac:dyDescent="0.45">
      <c r="A1281" s="47" t="s">
        <v>3</v>
      </c>
      <c r="B1281" s="18">
        <v>1279</v>
      </c>
      <c r="C1281" s="54">
        <v>257</v>
      </c>
      <c r="D1281" s="62">
        <f t="shared" si="513"/>
        <v>21.638888888888889</v>
      </c>
      <c r="E1281" s="64">
        <v>77.900000000000006</v>
      </c>
      <c r="F1281" s="85">
        <f t="shared" si="533"/>
        <v>4.1666666666666269E-2</v>
      </c>
      <c r="G1281" s="86">
        <f t="shared" si="534"/>
        <v>0.14999999999999858</v>
      </c>
      <c r="H1281" s="93">
        <f>SUM($D$2:$D1281)</f>
        <v>12303.583333333336</v>
      </c>
      <c r="I1281" s="94">
        <f t="shared" si="535"/>
        <v>21.694444444445253</v>
      </c>
      <c r="J1281" s="100">
        <f>'Vehicle data and specs'!$C$6*$F1281</f>
        <v>35.249999999999666</v>
      </c>
      <c r="K1281" s="8">
        <f>'Vehicle data and specs'!$C$6*9.81*'Vehicle data and specs'!$C$17</f>
        <v>82.99260000000001</v>
      </c>
      <c r="L1281" s="10">
        <f>(1/2)*'Vehicle data and specs'!$C$20*'Vehicle data and specs'!$C$11*'Vehicle data and specs'!$C$13*$D1281^2</f>
        <v>205.06051731288582</v>
      </c>
      <c r="M1281" s="101">
        <f t="shared" si="514"/>
        <v>323.30311731288549</v>
      </c>
      <c r="N1281" s="111">
        <f t="shared" si="515"/>
        <v>0</v>
      </c>
      <c r="O1281" s="120">
        <f t="shared" si="516"/>
        <v>7013.8815172603609</v>
      </c>
      <c r="P1281" s="11">
        <f>SUM($O$2:$O1281)</f>
        <v>3335829.954858067</v>
      </c>
      <c r="Q1281" s="121">
        <f t="shared" si="517"/>
        <v>3335.8299548580671</v>
      </c>
      <c r="R1281" s="133">
        <f t="shared" si="518"/>
        <v>0</v>
      </c>
      <c r="S1281" s="35">
        <f t="shared" si="536"/>
        <v>0</v>
      </c>
      <c r="T1281" s="35">
        <f t="shared" si="537"/>
        <v>0</v>
      </c>
      <c r="U1281" s="134">
        <f>SUM($R$2:$R1281)</f>
        <v>-966290.61105778965</v>
      </c>
      <c r="V1281" s="134">
        <f t="shared" si="519"/>
        <v>966290.61105778965</v>
      </c>
      <c r="W1281" s="35">
        <f t="shared" si="520"/>
        <v>-966.29061105778965</v>
      </c>
      <c r="X1281" s="135">
        <f t="shared" si="521"/>
        <v>966.29061105778965</v>
      </c>
      <c r="Y1281" s="150">
        <f t="shared" si="522"/>
        <v>2369.5393438002775</v>
      </c>
      <c r="Z1281" s="11">
        <f t="shared" si="523"/>
        <v>7013.8815172603609</v>
      </c>
      <c r="AA1281" s="12">
        <f>1/2*'Vehicle data and specs'!$C$6*$D1281^2</f>
        <v>198066.15972222225</v>
      </c>
      <c r="AB1281" s="113">
        <f t="shared" si="524"/>
        <v>198.06615972222224</v>
      </c>
      <c r="AC1281" s="183">
        <f t="shared" si="538"/>
        <v>0.92661943190501861</v>
      </c>
      <c r="AD1281" s="42">
        <f t="shared" si="525"/>
        <v>-0.26841405862716378</v>
      </c>
      <c r="AE1281" s="42">
        <f t="shared" si="526"/>
        <v>0.26841405862716378</v>
      </c>
      <c r="AF1281" s="153">
        <f t="shared" si="539"/>
        <v>0.65820537327785478</v>
      </c>
      <c r="AG1281" s="156">
        <f t="shared" si="527"/>
        <v>773.03248884623179</v>
      </c>
      <c r="AH1281" s="157">
        <f t="shared" si="528"/>
        <v>0.21473124690173107</v>
      </c>
      <c r="AI1281" s="160">
        <f t="shared" si="529"/>
        <v>6.9959202329649388</v>
      </c>
      <c r="AJ1281" s="13">
        <f t="shared" si="530"/>
        <v>0</v>
      </c>
      <c r="AK1281" s="13">
        <f t="shared" si="531"/>
        <v>0</v>
      </c>
      <c r="AL1281" s="161">
        <f t="shared" si="532"/>
        <v>6.9959202329649388</v>
      </c>
    </row>
    <row r="1282" spans="1:38" x14ac:dyDescent="0.45">
      <c r="A1282" s="47" t="s">
        <v>3</v>
      </c>
      <c r="B1282" s="18">
        <v>1280</v>
      </c>
      <c r="C1282" s="54">
        <v>258</v>
      </c>
      <c r="D1282" s="62">
        <f t="shared" ref="D1282:D1345" si="540">$E1282/3.6</f>
        <v>21.694444444444443</v>
      </c>
      <c r="E1282" s="64">
        <v>78.099999999999994</v>
      </c>
      <c r="F1282" s="85">
        <f t="shared" si="533"/>
        <v>5.5555555555554373E-2</v>
      </c>
      <c r="G1282" s="86">
        <f t="shared" si="534"/>
        <v>0.19999999999999574</v>
      </c>
      <c r="H1282" s="93">
        <f>SUM($D$2:$D1282)</f>
        <v>12325.277777777781</v>
      </c>
      <c r="I1282" s="94">
        <f t="shared" si="535"/>
        <v>21.75</v>
      </c>
      <c r="J1282" s="100">
        <f>'Vehicle data and specs'!$C$6*$F1282</f>
        <v>46.999999999998998</v>
      </c>
      <c r="K1282" s="8">
        <f>'Vehicle data and specs'!$C$6*9.81*'Vehicle data and specs'!$C$17</f>
        <v>82.99260000000001</v>
      </c>
      <c r="L1282" s="10">
        <f>(1/2)*'Vehicle data and specs'!$C$20*'Vehicle data and specs'!$C$11*'Vehicle data and specs'!$C$13*$D1282^2</f>
        <v>206.11481129436729</v>
      </c>
      <c r="M1282" s="101">
        <f t="shared" ref="M1282:M1345" si="541">SUM($J1282:$L1282)</f>
        <v>336.10741129436633</v>
      </c>
      <c r="N1282" s="111">
        <f t="shared" ref="N1282:N1345" si="542">IF($M1282&gt;0.0001, 0, 1)</f>
        <v>0</v>
      </c>
      <c r="O1282" s="120">
        <f t="shared" ref="O1282:O1345" si="543">IF($F1282&lt;0.000001,0,$M1282*$I1282)</f>
        <v>7310.3361956524677</v>
      </c>
      <c r="P1282" s="11">
        <f>SUM($O$2:$O1282)</f>
        <v>3343140.2910537194</v>
      </c>
      <c r="Q1282" s="121">
        <f t="shared" ref="Q1282:Q1345" si="544">$P1282/1000</f>
        <v>3343.1402910537195</v>
      </c>
      <c r="R1282" s="133">
        <f t="shared" ref="R1282:R1345" si="545">IF($M1282&gt;0,0,$M1282*$I1282)</f>
        <v>0</v>
      </c>
      <c r="S1282" s="35">
        <f t="shared" si="536"/>
        <v>0</v>
      </c>
      <c r="T1282" s="35">
        <f t="shared" si="537"/>
        <v>0</v>
      </c>
      <c r="U1282" s="134">
        <f>SUM($R$2:$R1282)</f>
        <v>-966290.61105778965</v>
      </c>
      <c r="V1282" s="134">
        <f t="shared" ref="V1282:V1345" si="546">$U1282*-1</f>
        <v>966290.61105778965</v>
      </c>
      <c r="W1282" s="35">
        <f t="shared" ref="W1282:W1345" si="547">$U1282/1000</f>
        <v>-966.29061105778965</v>
      </c>
      <c r="X1282" s="135">
        <f t="shared" ref="X1282:X1345" si="548">$W1282*-1</f>
        <v>966.29061105778965</v>
      </c>
      <c r="Y1282" s="150">
        <f t="shared" ref="Y1282:Y1345" si="549">Q1282-X1282</f>
        <v>2376.8496799959298</v>
      </c>
      <c r="Z1282" s="11">
        <f t="shared" ref="Z1282:Z1345" si="550">$O1282+$R1282</f>
        <v>7310.3361956524677</v>
      </c>
      <c r="AA1282" s="12">
        <f>1/2*'Vehicle data and specs'!$C$6*$D1282^2</f>
        <v>199084.49305555553</v>
      </c>
      <c r="AB1282" s="113">
        <f t="shared" ref="AB1282:AB1345" si="551">$AA1282/1000</f>
        <v>199.08449305555553</v>
      </c>
      <c r="AC1282" s="183">
        <f t="shared" si="538"/>
        <v>0.9286500808482554</v>
      </c>
      <c r="AD1282" s="42">
        <f t="shared" ref="AD1282:AD1345" si="552">$W1282/3600</f>
        <v>-0.26841405862716378</v>
      </c>
      <c r="AE1282" s="42">
        <f t="shared" ref="AE1282:AE1345" si="553">$X1282/3600</f>
        <v>0.26841405862716378</v>
      </c>
      <c r="AF1282" s="153">
        <f t="shared" si="539"/>
        <v>0.66023602222109168</v>
      </c>
      <c r="AG1282" s="156">
        <f t="shared" ref="AG1282:AG1345" si="554">$X1282*80%</f>
        <v>773.03248884623179</v>
      </c>
      <c r="AH1282" s="157">
        <f t="shared" ref="AH1282:AH1345" si="555">$AG1282/3600</f>
        <v>0.21473124690173107</v>
      </c>
      <c r="AI1282" s="160">
        <f t="shared" ref="AI1282:AI1345" si="556">IF($AL1282&gt;0,$AL1282,0)</f>
        <v>7.291663561691669</v>
      </c>
      <c r="AJ1282" s="13">
        <f t="shared" ref="AJ1282:AJ1345" si="557">IF($AL1282&lt;0,$AL1282,0)</f>
        <v>0</v>
      </c>
      <c r="AK1282" s="13">
        <f t="shared" ref="AK1282:AK1345" si="558">$AJ1282*-1</f>
        <v>0</v>
      </c>
      <c r="AL1282" s="161">
        <f t="shared" ref="AL1282:AL1345" si="559">($M1282*$D1282)/1000</f>
        <v>7.291663561691669</v>
      </c>
    </row>
    <row r="1283" spans="1:38" x14ac:dyDescent="0.45">
      <c r="A1283" s="47" t="s">
        <v>3</v>
      </c>
      <c r="B1283" s="18">
        <v>1281</v>
      </c>
      <c r="C1283" s="54">
        <v>259</v>
      </c>
      <c r="D1283" s="62">
        <f t="shared" si="540"/>
        <v>21.75</v>
      </c>
      <c r="E1283" s="64">
        <v>78.3</v>
      </c>
      <c r="F1283" s="85">
        <f t="shared" ref="F1283:F1346" si="560">($E1284-$E1282)/2/3.6</f>
        <v>2.7777777777778172E-2</v>
      </c>
      <c r="G1283" s="86">
        <f t="shared" ref="G1283:G1346" si="561">($E1284-$E1282)/2</f>
        <v>0.10000000000000142</v>
      </c>
      <c r="H1283" s="93">
        <f>SUM($D$2:$D1283)</f>
        <v>12347.027777777781</v>
      </c>
      <c r="I1283" s="94">
        <f t="shared" ref="I1283:I1346" si="562">$H1284-$H1283</f>
        <v>21.75</v>
      </c>
      <c r="J1283" s="100">
        <f>'Vehicle data and specs'!$C$6*$F1283</f>
        <v>23.500000000000334</v>
      </c>
      <c r="K1283" s="8">
        <f>'Vehicle data and specs'!$C$6*9.81*'Vehicle data and specs'!$C$17</f>
        <v>82.99260000000001</v>
      </c>
      <c r="L1283" s="10">
        <f>(1/2)*'Vehicle data and specs'!$C$20*'Vehicle data and specs'!$C$11*'Vehicle data and specs'!$C$13*$D1283^2</f>
        <v>207.17180859375003</v>
      </c>
      <c r="M1283" s="101">
        <f t="shared" si="541"/>
        <v>313.66440859375041</v>
      </c>
      <c r="N1283" s="111">
        <f t="shared" si="542"/>
        <v>0</v>
      </c>
      <c r="O1283" s="120">
        <f t="shared" si="543"/>
        <v>6822.2008869140718</v>
      </c>
      <c r="P1283" s="11">
        <f>SUM($O$2:$O1283)</f>
        <v>3349962.4919406334</v>
      </c>
      <c r="Q1283" s="121">
        <f t="shared" si="544"/>
        <v>3349.9624919406333</v>
      </c>
      <c r="R1283" s="133">
        <f t="shared" si="545"/>
        <v>0</v>
      </c>
      <c r="S1283" s="35">
        <f t="shared" ref="S1283:S1346" si="563">R1283*-1</f>
        <v>0</v>
      </c>
      <c r="T1283" s="35">
        <f t="shared" ref="T1283:T1346" si="564">S1283/1000</f>
        <v>0</v>
      </c>
      <c r="U1283" s="134">
        <f>SUM($R$2:$R1283)</f>
        <v>-966290.61105778965</v>
      </c>
      <c r="V1283" s="134">
        <f t="shared" si="546"/>
        <v>966290.61105778965</v>
      </c>
      <c r="W1283" s="35">
        <f t="shared" si="547"/>
        <v>-966.29061105778965</v>
      </c>
      <c r="X1283" s="135">
        <f t="shared" si="548"/>
        <v>966.29061105778965</v>
      </c>
      <c r="Y1283" s="150">
        <f t="shared" si="549"/>
        <v>2383.6718808828437</v>
      </c>
      <c r="Z1283" s="11">
        <f t="shared" si="550"/>
        <v>6822.2008869140718</v>
      </c>
      <c r="AA1283" s="12">
        <f>1/2*'Vehicle data and specs'!$C$6*$D1283^2</f>
        <v>200105.4375</v>
      </c>
      <c r="AB1283" s="113">
        <f t="shared" si="551"/>
        <v>200.10543749999999</v>
      </c>
      <c r="AC1283" s="183">
        <f t="shared" ref="AC1283:AC1346" si="565">$Q1283/3600</f>
        <v>0.93054513665017591</v>
      </c>
      <c r="AD1283" s="42">
        <f t="shared" si="552"/>
        <v>-0.26841405862716378</v>
      </c>
      <c r="AE1283" s="42">
        <f t="shared" si="553"/>
        <v>0.26841405862716378</v>
      </c>
      <c r="AF1283" s="153">
        <f t="shared" ref="AF1283:AF1346" si="566">AC1283-AE1283</f>
        <v>0.66213107802301208</v>
      </c>
      <c r="AG1283" s="156">
        <f t="shared" si="554"/>
        <v>773.03248884623179</v>
      </c>
      <c r="AH1283" s="157">
        <f t="shared" si="555"/>
        <v>0.21473124690173107</v>
      </c>
      <c r="AI1283" s="160">
        <f t="shared" si="556"/>
        <v>6.8222008869140716</v>
      </c>
      <c r="AJ1283" s="13">
        <f t="shared" si="557"/>
        <v>0</v>
      </c>
      <c r="AK1283" s="13">
        <f t="shared" si="558"/>
        <v>0</v>
      </c>
      <c r="AL1283" s="161">
        <f t="shared" si="559"/>
        <v>6.8222008869140716</v>
      </c>
    </row>
    <row r="1284" spans="1:38" x14ac:dyDescent="0.45">
      <c r="A1284" s="47" t="s">
        <v>3</v>
      </c>
      <c r="B1284" s="18">
        <v>1282</v>
      </c>
      <c r="C1284" s="54">
        <v>260</v>
      </c>
      <c r="D1284" s="62">
        <f t="shared" si="540"/>
        <v>21.75</v>
      </c>
      <c r="E1284" s="64">
        <v>78.3</v>
      </c>
      <c r="F1284" s="85">
        <f t="shared" si="560"/>
        <v>1.3888888888890073E-2</v>
      </c>
      <c r="G1284" s="86">
        <f t="shared" si="561"/>
        <v>5.0000000000004263E-2</v>
      </c>
      <c r="H1284" s="93">
        <f>SUM($D$2:$D1284)</f>
        <v>12368.777777777781</v>
      </c>
      <c r="I1284" s="94">
        <f t="shared" si="562"/>
        <v>21.777777777777374</v>
      </c>
      <c r="J1284" s="100">
        <f>'Vehicle data and specs'!$C$6*$F1284</f>
        <v>11.750000000001002</v>
      </c>
      <c r="K1284" s="8">
        <f>'Vehicle data and specs'!$C$6*9.81*'Vehicle data and specs'!$C$17</f>
        <v>82.99260000000001</v>
      </c>
      <c r="L1284" s="10">
        <f>(1/2)*'Vehicle data and specs'!$C$20*'Vehicle data and specs'!$C$11*'Vehicle data and specs'!$C$13*$D1284^2</f>
        <v>207.17180859375003</v>
      </c>
      <c r="M1284" s="101">
        <f t="shared" si="541"/>
        <v>301.91440859375103</v>
      </c>
      <c r="N1284" s="111">
        <f t="shared" si="542"/>
        <v>0</v>
      </c>
      <c r="O1284" s="120">
        <f t="shared" si="543"/>
        <v>6575.0248982637895</v>
      </c>
      <c r="P1284" s="11">
        <f>SUM($O$2:$O1284)</f>
        <v>3356537.516838897</v>
      </c>
      <c r="Q1284" s="121">
        <f t="shared" si="544"/>
        <v>3356.5375168388969</v>
      </c>
      <c r="R1284" s="133">
        <f t="shared" si="545"/>
        <v>0</v>
      </c>
      <c r="S1284" s="35">
        <f t="shared" si="563"/>
        <v>0</v>
      </c>
      <c r="T1284" s="35">
        <f t="shared" si="564"/>
        <v>0</v>
      </c>
      <c r="U1284" s="134">
        <f>SUM($R$2:$R1284)</f>
        <v>-966290.61105778965</v>
      </c>
      <c r="V1284" s="134">
        <f t="shared" si="546"/>
        <v>966290.61105778965</v>
      </c>
      <c r="W1284" s="35">
        <f t="shared" si="547"/>
        <v>-966.29061105778965</v>
      </c>
      <c r="X1284" s="135">
        <f t="shared" si="548"/>
        <v>966.29061105778965</v>
      </c>
      <c r="Y1284" s="150">
        <f t="shared" si="549"/>
        <v>2390.2469057811072</v>
      </c>
      <c r="Z1284" s="11">
        <f t="shared" si="550"/>
        <v>6575.0248982637895</v>
      </c>
      <c r="AA1284" s="12">
        <f>1/2*'Vehicle data and specs'!$C$6*$D1284^2</f>
        <v>200105.4375</v>
      </c>
      <c r="AB1284" s="113">
        <f t="shared" si="551"/>
        <v>200.10543749999999</v>
      </c>
      <c r="AC1284" s="183">
        <f t="shared" si="565"/>
        <v>0.93237153245524917</v>
      </c>
      <c r="AD1284" s="42">
        <f t="shared" si="552"/>
        <v>-0.26841405862716378</v>
      </c>
      <c r="AE1284" s="42">
        <f t="shared" si="553"/>
        <v>0.26841405862716378</v>
      </c>
      <c r="AF1284" s="153">
        <f t="shared" si="566"/>
        <v>0.66395747382808534</v>
      </c>
      <c r="AG1284" s="156">
        <f t="shared" si="554"/>
        <v>773.03248884623179</v>
      </c>
      <c r="AH1284" s="157">
        <f t="shared" si="555"/>
        <v>0.21473124690173107</v>
      </c>
      <c r="AI1284" s="160">
        <f t="shared" si="556"/>
        <v>6.566638386914085</v>
      </c>
      <c r="AJ1284" s="13">
        <f t="shared" si="557"/>
        <v>0</v>
      </c>
      <c r="AK1284" s="13">
        <f t="shared" si="558"/>
        <v>0</v>
      </c>
      <c r="AL1284" s="161">
        <f t="shared" si="559"/>
        <v>6.566638386914085</v>
      </c>
    </row>
    <row r="1285" spans="1:38" x14ac:dyDescent="0.45">
      <c r="A1285" s="47" t="s">
        <v>3</v>
      </c>
      <c r="B1285" s="18">
        <v>1283</v>
      </c>
      <c r="C1285" s="54">
        <v>261</v>
      </c>
      <c r="D1285" s="62">
        <f t="shared" si="540"/>
        <v>21.777777777777779</v>
      </c>
      <c r="E1285" s="64">
        <v>78.400000000000006</v>
      </c>
      <c r="F1285" s="85">
        <f t="shared" si="560"/>
        <v>1.3888888888890073E-2</v>
      </c>
      <c r="G1285" s="86">
        <f t="shared" si="561"/>
        <v>5.0000000000004263E-2</v>
      </c>
      <c r="H1285" s="93">
        <f>SUM($D$2:$D1285)</f>
        <v>12390.555555555558</v>
      </c>
      <c r="I1285" s="94">
        <f t="shared" si="562"/>
        <v>21.777777777777374</v>
      </c>
      <c r="J1285" s="100">
        <f>'Vehicle data and specs'!$C$6*$F1285</f>
        <v>11.750000000001002</v>
      </c>
      <c r="K1285" s="8">
        <f>'Vehicle data and specs'!$C$6*9.81*'Vehicle data and specs'!$C$17</f>
        <v>82.99260000000001</v>
      </c>
      <c r="L1285" s="10">
        <f>(1/2)*'Vehicle data and specs'!$C$20*'Vehicle data and specs'!$C$11*'Vehicle data and specs'!$C$13*$D1285^2</f>
        <v>207.70132098765436</v>
      </c>
      <c r="M1285" s="101">
        <f t="shared" si="541"/>
        <v>302.44392098765536</v>
      </c>
      <c r="N1285" s="111">
        <f t="shared" si="542"/>
        <v>0</v>
      </c>
      <c r="O1285" s="120">
        <f t="shared" si="543"/>
        <v>6586.5565015088168</v>
      </c>
      <c r="P1285" s="11">
        <f>SUM($O$2:$O1285)</f>
        <v>3363124.0733404057</v>
      </c>
      <c r="Q1285" s="121">
        <f t="shared" si="544"/>
        <v>3363.1240733404056</v>
      </c>
      <c r="R1285" s="133">
        <f t="shared" si="545"/>
        <v>0</v>
      </c>
      <c r="S1285" s="35">
        <f t="shared" si="563"/>
        <v>0</v>
      </c>
      <c r="T1285" s="35">
        <f t="shared" si="564"/>
        <v>0</v>
      </c>
      <c r="U1285" s="134">
        <f>SUM($R$2:$R1285)</f>
        <v>-966290.61105778965</v>
      </c>
      <c r="V1285" s="134">
        <f t="shared" si="546"/>
        <v>966290.61105778965</v>
      </c>
      <c r="W1285" s="35">
        <f t="shared" si="547"/>
        <v>-966.29061105778965</v>
      </c>
      <c r="X1285" s="135">
        <f t="shared" si="548"/>
        <v>966.29061105778965</v>
      </c>
      <c r="Y1285" s="150">
        <f t="shared" si="549"/>
        <v>2396.833462282616</v>
      </c>
      <c r="Z1285" s="11">
        <f t="shared" si="550"/>
        <v>6586.5565015088168</v>
      </c>
      <c r="AA1285" s="12">
        <f>1/2*'Vehicle data and specs'!$C$6*$D1285^2</f>
        <v>200616.88888888891</v>
      </c>
      <c r="AB1285" s="113">
        <f t="shared" si="551"/>
        <v>200.61688888888889</v>
      </c>
      <c r="AC1285" s="183">
        <f t="shared" si="565"/>
        <v>0.93420113148344597</v>
      </c>
      <c r="AD1285" s="42">
        <f t="shared" si="552"/>
        <v>-0.26841405862716378</v>
      </c>
      <c r="AE1285" s="42">
        <f t="shared" si="553"/>
        <v>0.26841405862716378</v>
      </c>
      <c r="AF1285" s="153">
        <f t="shared" si="566"/>
        <v>0.66578707285628225</v>
      </c>
      <c r="AG1285" s="156">
        <f t="shared" si="554"/>
        <v>773.03248884623179</v>
      </c>
      <c r="AH1285" s="157">
        <f t="shared" si="555"/>
        <v>0.21473124690173107</v>
      </c>
      <c r="AI1285" s="160">
        <f t="shared" si="556"/>
        <v>6.58655650150894</v>
      </c>
      <c r="AJ1285" s="13">
        <f t="shared" si="557"/>
        <v>0</v>
      </c>
      <c r="AK1285" s="13">
        <f t="shared" si="558"/>
        <v>0</v>
      </c>
      <c r="AL1285" s="161">
        <f t="shared" si="559"/>
        <v>6.58655650150894</v>
      </c>
    </row>
    <row r="1286" spans="1:38" x14ac:dyDescent="0.45">
      <c r="A1286" s="47" t="s">
        <v>3</v>
      </c>
      <c r="B1286" s="18">
        <v>1284</v>
      </c>
      <c r="C1286" s="54">
        <v>262</v>
      </c>
      <c r="D1286" s="62">
        <f t="shared" si="540"/>
        <v>21.777777777777779</v>
      </c>
      <c r="E1286" s="64">
        <v>78.400000000000006</v>
      </c>
      <c r="F1286" s="85">
        <f t="shared" si="560"/>
        <v>0</v>
      </c>
      <c r="G1286" s="86">
        <f t="shared" si="561"/>
        <v>0</v>
      </c>
      <c r="H1286" s="93">
        <f>SUM($D$2:$D1286)</f>
        <v>12412.333333333336</v>
      </c>
      <c r="I1286" s="94">
        <f t="shared" si="562"/>
        <v>21.777777777777374</v>
      </c>
      <c r="J1286" s="100">
        <f>'Vehicle data and specs'!$C$6*$F1286</f>
        <v>0</v>
      </c>
      <c r="K1286" s="8">
        <f>'Vehicle data and specs'!$C$6*9.81*'Vehicle data and specs'!$C$17</f>
        <v>82.99260000000001</v>
      </c>
      <c r="L1286" s="10">
        <f>(1/2)*'Vehicle data and specs'!$C$20*'Vehicle data and specs'!$C$11*'Vehicle data and specs'!$C$13*$D1286^2</f>
        <v>207.70132098765436</v>
      </c>
      <c r="M1286" s="101">
        <f t="shared" si="541"/>
        <v>290.69392098765434</v>
      </c>
      <c r="N1286" s="111">
        <f t="shared" si="542"/>
        <v>0</v>
      </c>
      <c r="O1286" s="120">
        <f t="shared" si="543"/>
        <v>0</v>
      </c>
      <c r="P1286" s="11">
        <f>SUM($O$2:$O1286)</f>
        <v>3363124.0733404057</v>
      </c>
      <c r="Q1286" s="121">
        <f t="shared" si="544"/>
        <v>3363.1240733404056</v>
      </c>
      <c r="R1286" s="133">
        <f t="shared" si="545"/>
        <v>0</v>
      </c>
      <c r="S1286" s="35">
        <f t="shared" si="563"/>
        <v>0</v>
      </c>
      <c r="T1286" s="35">
        <f t="shared" si="564"/>
        <v>0</v>
      </c>
      <c r="U1286" s="134">
        <f>SUM($R$2:$R1286)</f>
        <v>-966290.61105778965</v>
      </c>
      <c r="V1286" s="134">
        <f t="shared" si="546"/>
        <v>966290.61105778965</v>
      </c>
      <c r="W1286" s="35">
        <f t="shared" si="547"/>
        <v>-966.29061105778965</v>
      </c>
      <c r="X1286" s="135">
        <f t="shared" si="548"/>
        <v>966.29061105778965</v>
      </c>
      <c r="Y1286" s="150">
        <f t="shared" si="549"/>
        <v>2396.833462282616</v>
      </c>
      <c r="Z1286" s="11">
        <f t="shared" si="550"/>
        <v>0</v>
      </c>
      <c r="AA1286" s="12">
        <f>1/2*'Vehicle data and specs'!$C$6*$D1286^2</f>
        <v>200616.88888888891</v>
      </c>
      <c r="AB1286" s="113">
        <f t="shared" si="551"/>
        <v>200.61688888888889</v>
      </c>
      <c r="AC1286" s="183">
        <f t="shared" si="565"/>
        <v>0.93420113148344597</v>
      </c>
      <c r="AD1286" s="42">
        <f t="shared" si="552"/>
        <v>-0.26841405862716378</v>
      </c>
      <c r="AE1286" s="42">
        <f t="shared" si="553"/>
        <v>0.26841405862716378</v>
      </c>
      <c r="AF1286" s="153">
        <f t="shared" si="566"/>
        <v>0.66578707285628225</v>
      </c>
      <c r="AG1286" s="156">
        <f t="shared" si="554"/>
        <v>773.03248884623179</v>
      </c>
      <c r="AH1286" s="157">
        <f t="shared" si="555"/>
        <v>0.21473124690173107</v>
      </c>
      <c r="AI1286" s="160">
        <f t="shared" si="556"/>
        <v>6.3306676126200285</v>
      </c>
      <c r="AJ1286" s="13">
        <f t="shared" si="557"/>
        <v>0</v>
      </c>
      <c r="AK1286" s="13">
        <f t="shared" si="558"/>
        <v>0</v>
      </c>
      <c r="AL1286" s="161">
        <f t="shared" si="559"/>
        <v>6.3306676126200285</v>
      </c>
    </row>
    <row r="1287" spans="1:38" x14ac:dyDescent="0.45">
      <c r="A1287" s="47" t="s">
        <v>3</v>
      </c>
      <c r="B1287" s="18">
        <v>1285</v>
      </c>
      <c r="C1287" s="54">
        <v>263</v>
      </c>
      <c r="D1287" s="62">
        <f t="shared" si="540"/>
        <v>21.777777777777779</v>
      </c>
      <c r="E1287" s="64">
        <v>78.400000000000006</v>
      </c>
      <c r="F1287" s="85">
        <f t="shared" si="560"/>
        <v>-2.7777777777778172E-2</v>
      </c>
      <c r="G1287" s="86">
        <f t="shared" si="561"/>
        <v>-0.10000000000000142</v>
      </c>
      <c r="H1287" s="93">
        <f>SUM($D$2:$D1287)</f>
        <v>12434.111111111113</v>
      </c>
      <c r="I1287" s="94">
        <f t="shared" si="562"/>
        <v>21.722222222222626</v>
      </c>
      <c r="J1287" s="100">
        <f>'Vehicle data and specs'!$C$6*$F1287</f>
        <v>-23.500000000000334</v>
      </c>
      <c r="K1287" s="8">
        <f>'Vehicle data and specs'!$C$6*9.81*'Vehicle data and specs'!$C$17</f>
        <v>82.99260000000001</v>
      </c>
      <c r="L1287" s="10">
        <f>(1/2)*'Vehicle data and specs'!$C$20*'Vehicle data and specs'!$C$11*'Vehicle data and specs'!$C$13*$D1287^2</f>
        <v>207.70132098765436</v>
      </c>
      <c r="M1287" s="101">
        <f t="shared" si="541"/>
        <v>267.19392098765405</v>
      </c>
      <c r="N1287" s="111">
        <f t="shared" si="542"/>
        <v>0</v>
      </c>
      <c r="O1287" s="120">
        <f t="shared" si="543"/>
        <v>0</v>
      </c>
      <c r="P1287" s="11">
        <f>SUM($O$2:$O1287)</f>
        <v>3363124.0733404057</v>
      </c>
      <c r="Q1287" s="121">
        <f t="shared" si="544"/>
        <v>3363.1240733404056</v>
      </c>
      <c r="R1287" s="133">
        <f t="shared" si="545"/>
        <v>0</v>
      </c>
      <c r="S1287" s="35">
        <f t="shared" si="563"/>
        <v>0</v>
      </c>
      <c r="T1287" s="35">
        <f t="shared" si="564"/>
        <v>0</v>
      </c>
      <c r="U1287" s="134">
        <f>SUM($R$2:$R1287)</f>
        <v>-966290.61105778965</v>
      </c>
      <c r="V1287" s="134">
        <f t="shared" si="546"/>
        <v>966290.61105778965</v>
      </c>
      <c r="W1287" s="35">
        <f t="shared" si="547"/>
        <v>-966.29061105778965</v>
      </c>
      <c r="X1287" s="135">
        <f t="shared" si="548"/>
        <v>966.29061105778965</v>
      </c>
      <c r="Y1287" s="150">
        <f t="shared" si="549"/>
        <v>2396.833462282616</v>
      </c>
      <c r="Z1287" s="11">
        <f t="shared" si="550"/>
        <v>0</v>
      </c>
      <c r="AA1287" s="12">
        <f>1/2*'Vehicle data and specs'!$C$6*$D1287^2</f>
        <v>200616.88888888891</v>
      </c>
      <c r="AB1287" s="113">
        <f t="shared" si="551"/>
        <v>200.61688888888889</v>
      </c>
      <c r="AC1287" s="183">
        <f t="shared" si="565"/>
        <v>0.93420113148344597</v>
      </c>
      <c r="AD1287" s="42">
        <f t="shared" si="552"/>
        <v>-0.26841405862716378</v>
      </c>
      <c r="AE1287" s="42">
        <f t="shared" si="553"/>
        <v>0.26841405862716378</v>
      </c>
      <c r="AF1287" s="153">
        <f t="shared" si="566"/>
        <v>0.66578707285628225</v>
      </c>
      <c r="AG1287" s="156">
        <f t="shared" si="554"/>
        <v>773.03248884623179</v>
      </c>
      <c r="AH1287" s="157">
        <f t="shared" si="555"/>
        <v>0.21473124690173107</v>
      </c>
      <c r="AI1287" s="160">
        <f t="shared" si="556"/>
        <v>5.8188898348422446</v>
      </c>
      <c r="AJ1287" s="13">
        <f t="shared" si="557"/>
        <v>0</v>
      </c>
      <c r="AK1287" s="13">
        <f t="shared" si="558"/>
        <v>0</v>
      </c>
      <c r="AL1287" s="161">
        <f t="shared" si="559"/>
        <v>5.8188898348422446</v>
      </c>
    </row>
    <row r="1288" spans="1:38" x14ac:dyDescent="0.45">
      <c r="A1288" s="47" t="s">
        <v>3</v>
      </c>
      <c r="B1288" s="18">
        <v>1286</v>
      </c>
      <c r="C1288" s="54">
        <v>264</v>
      </c>
      <c r="D1288" s="62">
        <f t="shared" si="540"/>
        <v>21.722222222222221</v>
      </c>
      <c r="E1288" s="64">
        <v>78.2</v>
      </c>
      <c r="F1288" s="85">
        <f t="shared" si="560"/>
        <v>-5.5555555555556344E-2</v>
      </c>
      <c r="G1288" s="86">
        <f t="shared" si="561"/>
        <v>-0.20000000000000284</v>
      </c>
      <c r="H1288" s="93">
        <f>SUM($D$2:$D1288)</f>
        <v>12455.833333333336</v>
      </c>
      <c r="I1288" s="94">
        <f t="shared" si="562"/>
        <v>21.66666666666606</v>
      </c>
      <c r="J1288" s="100">
        <f>'Vehicle data and specs'!$C$6*$F1288</f>
        <v>-47.000000000000668</v>
      </c>
      <c r="K1288" s="8">
        <f>'Vehicle data and specs'!$C$6*9.81*'Vehicle data and specs'!$C$17</f>
        <v>82.99260000000001</v>
      </c>
      <c r="L1288" s="10">
        <f>(1/2)*'Vehicle data and specs'!$C$20*'Vehicle data and specs'!$C$11*'Vehicle data and specs'!$C$13*$D1288^2</f>
        <v>206.64297202932099</v>
      </c>
      <c r="M1288" s="101">
        <f t="shared" si="541"/>
        <v>242.63557202932031</v>
      </c>
      <c r="N1288" s="111">
        <f t="shared" si="542"/>
        <v>0</v>
      </c>
      <c r="O1288" s="120">
        <f t="shared" si="543"/>
        <v>0</v>
      </c>
      <c r="P1288" s="11">
        <f>SUM($O$2:$O1288)</f>
        <v>3363124.0733404057</v>
      </c>
      <c r="Q1288" s="121">
        <f t="shared" si="544"/>
        <v>3363.1240733404056</v>
      </c>
      <c r="R1288" s="133">
        <f t="shared" si="545"/>
        <v>0</v>
      </c>
      <c r="S1288" s="35">
        <f t="shared" si="563"/>
        <v>0</v>
      </c>
      <c r="T1288" s="35">
        <f t="shared" si="564"/>
        <v>0</v>
      </c>
      <c r="U1288" s="134">
        <f>SUM($R$2:$R1288)</f>
        <v>-966290.61105778965</v>
      </c>
      <c r="V1288" s="134">
        <f t="shared" si="546"/>
        <v>966290.61105778965</v>
      </c>
      <c r="W1288" s="35">
        <f t="shared" si="547"/>
        <v>-966.29061105778965</v>
      </c>
      <c r="X1288" s="135">
        <f t="shared" si="548"/>
        <v>966.29061105778965</v>
      </c>
      <c r="Y1288" s="150">
        <f t="shared" si="549"/>
        <v>2396.833462282616</v>
      </c>
      <c r="Z1288" s="11">
        <f t="shared" si="550"/>
        <v>0</v>
      </c>
      <c r="AA1288" s="12">
        <f>1/2*'Vehicle data and specs'!$C$6*$D1288^2</f>
        <v>199594.63888888888</v>
      </c>
      <c r="AB1288" s="113">
        <f t="shared" si="551"/>
        <v>199.59463888888888</v>
      </c>
      <c r="AC1288" s="183">
        <f t="shared" si="565"/>
        <v>0.93420113148344597</v>
      </c>
      <c r="AD1288" s="42">
        <f t="shared" si="552"/>
        <v>-0.26841405862716378</v>
      </c>
      <c r="AE1288" s="42">
        <f t="shared" si="553"/>
        <v>0.26841405862716378</v>
      </c>
      <c r="AF1288" s="153">
        <f t="shared" si="566"/>
        <v>0.66578707285628225</v>
      </c>
      <c r="AG1288" s="156">
        <f t="shared" si="554"/>
        <v>773.03248884623179</v>
      </c>
      <c r="AH1288" s="157">
        <f t="shared" si="555"/>
        <v>0.21473124690173107</v>
      </c>
      <c r="AI1288" s="160">
        <f t="shared" si="556"/>
        <v>5.2705838146369022</v>
      </c>
      <c r="AJ1288" s="13">
        <f t="shared" si="557"/>
        <v>0</v>
      </c>
      <c r="AK1288" s="13">
        <f t="shared" si="558"/>
        <v>0</v>
      </c>
      <c r="AL1288" s="161">
        <f t="shared" si="559"/>
        <v>5.2705838146369022</v>
      </c>
    </row>
    <row r="1289" spans="1:38" x14ac:dyDescent="0.45">
      <c r="A1289" s="47" t="s">
        <v>3</v>
      </c>
      <c r="B1289" s="18">
        <v>1287</v>
      </c>
      <c r="C1289" s="54">
        <v>265</v>
      </c>
      <c r="D1289" s="62">
        <f t="shared" si="540"/>
        <v>21.666666666666668</v>
      </c>
      <c r="E1289" s="64">
        <v>78</v>
      </c>
      <c r="F1289" s="85">
        <f t="shared" si="560"/>
        <v>-6.9444444444444448E-2</v>
      </c>
      <c r="G1289" s="86">
        <f t="shared" si="561"/>
        <v>-0.25</v>
      </c>
      <c r="H1289" s="93">
        <f>SUM($D$2:$D1289)</f>
        <v>12477.500000000002</v>
      </c>
      <c r="I1289" s="94">
        <f t="shared" si="562"/>
        <v>21.58333333333394</v>
      </c>
      <c r="J1289" s="100">
        <f>'Vehicle data and specs'!$C$6*$F1289</f>
        <v>-58.75</v>
      </c>
      <c r="K1289" s="8">
        <f>'Vehicle data and specs'!$C$6*9.81*'Vehicle data and specs'!$C$17</f>
        <v>82.99260000000001</v>
      </c>
      <c r="L1289" s="10">
        <f>(1/2)*'Vehicle data and specs'!$C$20*'Vehicle data and specs'!$C$11*'Vehicle data and specs'!$C$13*$D1289^2</f>
        <v>205.58732638888893</v>
      </c>
      <c r="M1289" s="101">
        <f t="shared" si="541"/>
        <v>229.82992638888894</v>
      </c>
      <c r="N1289" s="111">
        <f t="shared" si="542"/>
        <v>0</v>
      </c>
      <c r="O1289" s="120">
        <f t="shared" si="543"/>
        <v>0</v>
      </c>
      <c r="P1289" s="11">
        <f>SUM($O$2:$O1289)</f>
        <v>3363124.0733404057</v>
      </c>
      <c r="Q1289" s="121">
        <f t="shared" si="544"/>
        <v>3363.1240733404056</v>
      </c>
      <c r="R1289" s="133">
        <f t="shared" si="545"/>
        <v>0</v>
      </c>
      <c r="S1289" s="35">
        <f t="shared" si="563"/>
        <v>0</v>
      </c>
      <c r="T1289" s="35">
        <f t="shared" si="564"/>
        <v>0</v>
      </c>
      <c r="U1289" s="134">
        <f>SUM($R$2:$R1289)</f>
        <v>-966290.61105778965</v>
      </c>
      <c r="V1289" s="134">
        <f t="shared" si="546"/>
        <v>966290.61105778965</v>
      </c>
      <c r="W1289" s="35">
        <f t="shared" si="547"/>
        <v>-966.29061105778965</v>
      </c>
      <c r="X1289" s="135">
        <f t="shared" si="548"/>
        <v>966.29061105778965</v>
      </c>
      <c r="Y1289" s="150">
        <f t="shared" si="549"/>
        <v>2396.833462282616</v>
      </c>
      <c r="Z1289" s="11">
        <f t="shared" si="550"/>
        <v>0</v>
      </c>
      <c r="AA1289" s="12">
        <f>1/2*'Vehicle data and specs'!$C$6*$D1289^2</f>
        <v>198575.00000000003</v>
      </c>
      <c r="AB1289" s="113">
        <f t="shared" si="551"/>
        <v>198.57500000000002</v>
      </c>
      <c r="AC1289" s="183">
        <f t="shared" si="565"/>
        <v>0.93420113148344597</v>
      </c>
      <c r="AD1289" s="42">
        <f t="shared" si="552"/>
        <v>-0.26841405862716378</v>
      </c>
      <c r="AE1289" s="42">
        <f t="shared" si="553"/>
        <v>0.26841405862716378</v>
      </c>
      <c r="AF1289" s="153">
        <f t="shared" si="566"/>
        <v>0.66578707285628225</v>
      </c>
      <c r="AG1289" s="156">
        <f t="shared" si="554"/>
        <v>773.03248884623179</v>
      </c>
      <c r="AH1289" s="157">
        <f t="shared" si="555"/>
        <v>0.21473124690173107</v>
      </c>
      <c r="AI1289" s="160">
        <f t="shared" si="556"/>
        <v>4.9796484050925933</v>
      </c>
      <c r="AJ1289" s="13">
        <f t="shared" si="557"/>
        <v>0</v>
      </c>
      <c r="AK1289" s="13">
        <f t="shared" si="558"/>
        <v>0</v>
      </c>
      <c r="AL1289" s="161">
        <f t="shared" si="559"/>
        <v>4.9796484050925933</v>
      </c>
    </row>
    <row r="1290" spans="1:38" x14ac:dyDescent="0.45">
      <c r="A1290" s="47" t="s">
        <v>3</v>
      </c>
      <c r="B1290" s="18">
        <v>1288</v>
      </c>
      <c r="C1290" s="54">
        <v>266</v>
      </c>
      <c r="D1290" s="62">
        <f t="shared" si="540"/>
        <v>21.583333333333332</v>
      </c>
      <c r="E1290" s="64">
        <v>77.7</v>
      </c>
      <c r="F1290" s="85">
        <f t="shared" si="560"/>
        <v>-9.7222222222222612E-2</v>
      </c>
      <c r="G1290" s="86">
        <f t="shared" si="561"/>
        <v>-0.35000000000000142</v>
      </c>
      <c r="H1290" s="93">
        <f>SUM($D$2:$D1290)</f>
        <v>12499.083333333336</v>
      </c>
      <c r="I1290" s="94">
        <f t="shared" si="562"/>
        <v>21.472222222222626</v>
      </c>
      <c r="J1290" s="100">
        <f>'Vehicle data and specs'!$C$6*$F1290</f>
        <v>-82.250000000000327</v>
      </c>
      <c r="K1290" s="8">
        <f>'Vehicle data and specs'!$C$6*9.81*'Vehicle data and specs'!$C$17</f>
        <v>82.99260000000001</v>
      </c>
      <c r="L1290" s="10">
        <f>(1/2)*'Vehicle data and specs'!$C$20*'Vehicle data and specs'!$C$11*'Vehicle data and specs'!$C$13*$D1290^2</f>
        <v>204.00892664930555</v>
      </c>
      <c r="M1290" s="101">
        <f t="shared" si="541"/>
        <v>204.75152664930522</v>
      </c>
      <c r="N1290" s="111">
        <f t="shared" si="542"/>
        <v>0</v>
      </c>
      <c r="O1290" s="120">
        <f t="shared" si="543"/>
        <v>0</v>
      </c>
      <c r="P1290" s="11">
        <f>SUM($O$2:$O1290)</f>
        <v>3363124.0733404057</v>
      </c>
      <c r="Q1290" s="121">
        <f t="shared" si="544"/>
        <v>3363.1240733404056</v>
      </c>
      <c r="R1290" s="133">
        <f t="shared" si="545"/>
        <v>0</v>
      </c>
      <c r="S1290" s="35">
        <f t="shared" si="563"/>
        <v>0</v>
      </c>
      <c r="T1290" s="35">
        <f t="shared" si="564"/>
        <v>0</v>
      </c>
      <c r="U1290" s="134">
        <f>SUM($R$2:$R1290)</f>
        <v>-966290.61105778965</v>
      </c>
      <c r="V1290" s="134">
        <f t="shared" si="546"/>
        <v>966290.61105778965</v>
      </c>
      <c r="W1290" s="35">
        <f t="shared" si="547"/>
        <v>-966.29061105778965</v>
      </c>
      <c r="X1290" s="135">
        <f t="shared" si="548"/>
        <v>966.29061105778965</v>
      </c>
      <c r="Y1290" s="150">
        <f t="shared" si="549"/>
        <v>2396.833462282616</v>
      </c>
      <c r="Z1290" s="11">
        <f t="shared" si="550"/>
        <v>0</v>
      </c>
      <c r="AA1290" s="12">
        <f>1/2*'Vehicle data and specs'!$C$6*$D1290^2</f>
        <v>197050.43749999997</v>
      </c>
      <c r="AB1290" s="113">
        <f t="shared" si="551"/>
        <v>197.05043749999996</v>
      </c>
      <c r="AC1290" s="183">
        <f t="shared" si="565"/>
        <v>0.93420113148344597</v>
      </c>
      <c r="AD1290" s="42">
        <f t="shared" si="552"/>
        <v>-0.26841405862716378</v>
      </c>
      <c r="AE1290" s="42">
        <f t="shared" si="553"/>
        <v>0.26841405862716378</v>
      </c>
      <c r="AF1290" s="153">
        <f t="shared" si="566"/>
        <v>0.66578707285628225</v>
      </c>
      <c r="AG1290" s="156">
        <f t="shared" si="554"/>
        <v>773.03248884623179</v>
      </c>
      <c r="AH1290" s="157">
        <f t="shared" si="555"/>
        <v>0.21473124690173107</v>
      </c>
      <c r="AI1290" s="160">
        <f t="shared" si="556"/>
        <v>4.4192204501808376</v>
      </c>
      <c r="AJ1290" s="13">
        <f t="shared" si="557"/>
        <v>0</v>
      </c>
      <c r="AK1290" s="13">
        <f t="shared" si="558"/>
        <v>0</v>
      </c>
      <c r="AL1290" s="161">
        <f t="shared" si="559"/>
        <v>4.4192204501808376</v>
      </c>
    </row>
    <row r="1291" spans="1:38" x14ac:dyDescent="0.45">
      <c r="A1291" s="47" t="s">
        <v>3</v>
      </c>
      <c r="B1291" s="18">
        <v>1289</v>
      </c>
      <c r="C1291" s="54">
        <v>267</v>
      </c>
      <c r="D1291" s="62">
        <f t="shared" si="540"/>
        <v>21.472222222222221</v>
      </c>
      <c r="E1291" s="64">
        <v>77.3</v>
      </c>
      <c r="F1291" s="85">
        <f t="shared" si="560"/>
        <v>-0.11111111111111072</v>
      </c>
      <c r="G1291" s="86">
        <f t="shared" si="561"/>
        <v>-0.39999999999999858</v>
      </c>
      <c r="H1291" s="93">
        <f>SUM($D$2:$D1291)</f>
        <v>12520.555555555558</v>
      </c>
      <c r="I1291" s="94">
        <f t="shared" si="562"/>
        <v>21.361111111111313</v>
      </c>
      <c r="J1291" s="100">
        <f>'Vehicle data and specs'!$C$6*$F1291</f>
        <v>-93.999999999999659</v>
      </c>
      <c r="K1291" s="8">
        <f>'Vehicle data and specs'!$C$6*9.81*'Vehicle data and specs'!$C$17</f>
        <v>82.99260000000001</v>
      </c>
      <c r="L1291" s="10">
        <f>(1/2)*'Vehicle data and specs'!$C$20*'Vehicle data and specs'!$C$11*'Vehicle data and specs'!$C$13*$D1291^2</f>
        <v>201.91385527584876</v>
      </c>
      <c r="M1291" s="101">
        <f t="shared" si="541"/>
        <v>190.90645527584911</v>
      </c>
      <c r="N1291" s="111">
        <f t="shared" si="542"/>
        <v>0</v>
      </c>
      <c r="O1291" s="120">
        <f t="shared" si="543"/>
        <v>0</v>
      </c>
      <c r="P1291" s="11">
        <f>SUM($O$2:$O1291)</f>
        <v>3363124.0733404057</v>
      </c>
      <c r="Q1291" s="121">
        <f t="shared" si="544"/>
        <v>3363.1240733404056</v>
      </c>
      <c r="R1291" s="133">
        <f t="shared" si="545"/>
        <v>0</v>
      </c>
      <c r="S1291" s="35">
        <f t="shared" si="563"/>
        <v>0</v>
      </c>
      <c r="T1291" s="35">
        <f t="shared" si="564"/>
        <v>0</v>
      </c>
      <c r="U1291" s="134">
        <f>SUM($R$2:$R1291)</f>
        <v>-966290.61105778965</v>
      </c>
      <c r="V1291" s="134">
        <f t="shared" si="546"/>
        <v>966290.61105778965</v>
      </c>
      <c r="W1291" s="35">
        <f t="shared" si="547"/>
        <v>-966.29061105778965</v>
      </c>
      <c r="X1291" s="135">
        <f t="shared" si="548"/>
        <v>966.29061105778965</v>
      </c>
      <c r="Y1291" s="150">
        <f t="shared" si="549"/>
        <v>2396.833462282616</v>
      </c>
      <c r="Z1291" s="11">
        <f t="shared" si="550"/>
        <v>0</v>
      </c>
      <c r="AA1291" s="12">
        <f>1/2*'Vehicle data and specs'!$C$6*$D1291^2</f>
        <v>195026.82638888888</v>
      </c>
      <c r="AB1291" s="113">
        <f t="shared" si="551"/>
        <v>195.02682638888888</v>
      </c>
      <c r="AC1291" s="183">
        <f t="shared" si="565"/>
        <v>0.93420113148344597</v>
      </c>
      <c r="AD1291" s="42">
        <f t="shared" si="552"/>
        <v>-0.26841405862716378</v>
      </c>
      <c r="AE1291" s="42">
        <f t="shared" si="553"/>
        <v>0.26841405862716378</v>
      </c>
      <c r="AF1291" s="153">
        <f t="shared" si="566"/>
        <v>0.66578707285628225</v>
      </c>
      <c r="AG1291" s="156">
        <f t="shared" si="554"/>
        <v>773.03248884623179</v>
      </c>
      <c r="AH1291" s="157">
        <f t="shared" si="555"/>
        <v>0.21473124690173107</v>
      </c>
      <c r="AI1291" s="160">
        <f t="shared" si="556"/>
        <v>4.09918583133976</v>
      </c>
      <c r="AJ1291" s="13">
        <f t="shared" si="557"/>
        <v>0</v>
      </c>
      <c r="AK1291" s="13">
        <f t="shared" si="558"/>
        <v>0</v>
      </c>
      <c r="AL1291" s="161">
        <f t="shared" si="559"/>
        <v>4.09918583133976</v>
      </c>
    </row>
    <row r="1292" spans="1:38" x14ac:dyDescent="0.45">
      <c r="A1292" s="47" t="s">
        <v>3</v>
      </c>
      <c r="B1292" s="18">
        <v>1290</v>
      </c>
      <c r="C1292" s="54">
        <v>268</v>
      </c>
      <c r="D1292" s="62">
        <f t="shared" si="540"/>
        <v>21.361111111111111</v>
      </c>
      <c r="E1292" s="64">
        <v>76.900000000000006</v>
      </c>
      <c r="F1292" s="85">
        <f t="shared" si="560"/>
        <v>-9.7222222222222612E-2</v>
      </c>
      <c r="G1292" s="86">
        <f t="shared" si="561"/>
        <v>-0.35000000000000142</v>
      </c>
      <c r="H1292" s="93">
        <f>SUM($D$2:$D1292)</f>
        <v>12541.91666666667</v>
      </c>
      <c r="I1292" s="94">
        <f t="shared" si="562"/>
        <v>21.277777777777374</v>
      </c>
      <c r="J1292" s="100">
        <f>'Vehicle data and specs'!$C$6*$F1292</f>
        <v>-82.250000000000327</v>
      </c>
      <c r="K1292" s="8">
        <f>'Vehicle data and specs'!$C$6*9.81*'Vehicle data and specs'!$C$17</f>
        <v>82.99260000000001</v>
      </c>
      <c r="L1292" s="10">
        <f>(1/2)*'Vehicle data and specs'!$C$20*'Vehicle data and specs'!$C$11*'Vehicle data and specs'!$C$13*$D1292^2</f>
        <v>199.82959717399692</v>
      </c>
      <c r="M1292" s="101">
        <f t="shared" si="541"/>
        <v>200.57219717399659</v>
      </c>
      <c r="N1292" s="111">
        <f t="shared" si="542"/>
        <v>0</v>
      </c>
      <c r="O1292" s="120">
        <f t="shared" si="543"/>
        <v>0</v>
      </c>
      <c r="P1292" s="11">
        <f>SUM($O$2:$O1292)</f>
        <v>3363124.0733404057</v>
      </c>
      <c r="Q1292" s="121">
        <f t="shared" si="544"/>
        <v>3363.1240733404056</v>
      </c>
      <c r="R1292" s="133">
        <f t="shared" si="545"/>
        <v>0</v>
      </c>
      <c r="S1292" s="35">
        <f t="shared" si="563"/>
        <v>0</v>
      </c>
      <c r="T1292" s="35">
        <f t="shared" si="564"/>
        <v>0</v>
      </c>
      <c r="U1292" s="134">
        <f>SUM($R$2:$R1292)</f>
        <v>-966290.61105778965</v>
      </c>
      <c r="V1292" s="134">
        <f t="shared" si="546"/>
        <v>966290.61105778965</v>
      </c>
      <c r="W1292" s="35">
        <f t="shared" si="547"/>
        <v>-966.29061105778965</v>
      </c>
      <c r="X1292" s="135">
        <f t="shared" si="548"/>
        <v>966.29061105778965</v>
      </c>
      <c r="Y1292" s="150">
        <f t="shared" si="549"/>
        <v>2396.833462282616</v>
      </c>
      <c r="Z1292" s="11">
        <f t="shared" si="550"/>
        <v>0</v>
      </c>
      <c r="AA1292" s="12">
        <f>1/2*'Vehicle data and specs'!$C$6*$D1292^2</f>
        <v>193013.65972222222</v>
      </c>
      <c r="AB1292" s="113">
        <f t="shared" si="551"/>
        <v>193.01365972222223</v>
      </c>
      <c r="AC1292" s="183">
        <f t="shared" si="565"/>
        <v>0.93420113148344597</v>
      </c>
      <c r="AD1292" s="42">
        <f t="shared" si="552"/>
        <v>-0.26841405862716378</v>
      </c>
      <c r="AE1292" s="42">
        <f t="shared" si="553"/>
        <v>0.26841405862716378</v>
      </c>
      <c r="AF1292" s="153">
        <f t="shared" si="566"/>
        <v>0.66578707285628225</v>
      </c>
      <c r="AG1292" s="156">
        <f t="shared" si="554"/>
        <v>773.03248884623179</v>
      </c>
      <c r="AH1292" s="157">
        <f t="shared" si="555"/>
        <v>0.21473124690173107</v>
      </c>
      <c r="AI1292" s="160">
        <f t="shared" si="556"/>
        <v>4.2844449896334273</v>
      </c>
      <c r="AJ1292" s="13">
        <f t="shared" si="557"/>
        <v>0</v>
      </c>
      <c r="AK1292" s="13">
        <f t="shared" si="558"/>
        <v>0</v>
      </c>
      <c r="AL1292" s="161">
        <f t="shared" si="559"/>
        <v>4.2844449896334273</v>
      </c>
    </row>
    <row r="1293" spans="1:38" x14ac:dyDescent="0.45">
      <c r="A1293" s="47" t="s">
        <v>3</v>
      </c>
      <c r="B1293" s="18">
        <v>1291</v>
      </c>
      <c r="C1293" s="54">
        <v>269</v>
      </c>
      <c r="D1293" s="62">
        <f t="shared" si="540"/>
        <v>21.277777777777775</v>
      </c>
      <c r="E1293" s="64">
        <v>76.599999999999994</v>
      </c>
      <c r="F1293" s="85">
        <f t="shared" si="560"/>
        <v>-9.7222222222222612E-2</v>
      </c>
      <c r="G1293" s="86">
        <f t="shared" si="561"/>
        <v>-0.35000000000000142</v>
      </c>
      <c r="H1293" s="93">
        <f>SUM($D$2:$D1293)</f>
        <v>12563.194444444447</v>
      </c>
      <c r="I1293" s="94">
        <f t="shared" si="562"/>
        <v>21.16666666666606</v>
      </c>
      <c r="J1293" s="100">
        <f>'Vehicle data and specs'!$C$6*$F1293</f>
        <v>-82.250000000000327</v>
      </c>
      <c r="K1293" s="8">
        <f>'Vehicle data and specs'!$C$6*9.81*'Vehicle data and specs'!$C$17</f>
        <v>82.99260000000001</v>
      </c>
      <c r="L1293" s="10">
        <f>(1/2)*'Vehicle data and specs'!$C$20*'Vehicle data and specs'!$C$11*'Vehicle data and specs'!$C$13*$D1293^2</f>
        <v>198.27349980709872</v>
      </c>
      <c r="M1293" s="101">
        <f t="shared" si="541"/>
        <v>199.01609980709839</v>
      </c>
      <c r="N1293" s="111">
        <f t="shared" si="542"/>
        <v>0</v>
      </c>
      <c r="O1293" s="120">
        <f t="shared" si="543"/>
        <v>0</v>
      </c>
      <c r="P1293" s="11">
        <f>SUM($O$2:$O1293)</f>
        <v>3363124.0733404057</v>
      </c>
      <c r="Q1293" s="121">
        <f t="shared" si="544"/>
        <v>3363.1240733404056</v>
      </c>
      <c r="R1293" s="133">
        <f t="shared" si="545"/>
        <v>0</v>
      </c>
      <c r="S1293" s="35">
        <f t="shared" si="563"/>
        <v>0</v>
      </c>
      <c r="T1293" s="35">
        <f t="shared" si="564"/>
        <v>0</v>
      </c>
      <c r="U1293" s="134">
        <f>SUM($R$2:$R1293)</f>
        <v>-966290.61105778965</v>
      </c>
      <c r="V1293" s="134">
        <f t="shared" si="546"/>
        <v>966290.61105778965</v>
      </c>
      <c r="W1293" s="35">
        <f t="shared" si="547"/>
        <v>-966.29061105778965</v>
      </c>
      <c r="X1293" s="135">
        <f t="shared" si="548"/>
        <v>966.29061105778965</v>
      </c>
      <c r="Y1293" s="150">
        <f t="shared" si="549"/>
        <v>2396.833462282616</v>
      </c>
      <c r="Z1293" s="11">
        <f t="shared" si="550"/>
        <v>0</v>
      </c>
      <c r="AA1293" s="12">
        <f>1/2*'Vehicle data and specs'!$C$6*$D1293^2</f>
        <v>191510.63888888885</v>
      </c>
      <c r="AB1293" s="113">
        <f t="shared" si="551"/>
        <v>191.51063888888885</v>
      </c>
      <c r="AC1293" s="183">
        <f t="shared" si="565"/>
        <v>0.93420113148344597</v>
      </c>
      <c r="AD1293" s="42">
        <f t="shared" si="552"/>
        <v>-0.26841405862716378</v>
      </c>
      <c r="AE1293" s="42">
        <f t="shared" si="553"/>
        <v>0.26841405862716378</v>
      </c>
      <c r="AF1293" s="153">
        <f t="shared" si="566"/>
        <v>0.66578707285628225</v>
      </c>
      <c r="AG1293" s="156">
        <f t="shared" si="554"/>
        <v>773.03248884623179</v>
      </c>
      <c r="AH1293" s="157">
        <f t="shared" si="555"/>
        <v>0.21473124690173107</v>
      </c>
      <c r="AI1293" s="160">
        <f t="shared" si="556"/>
        <v>4.2346203458954816</v>
      </c>
      <c r="AJ1293" s="13">
        <f t="shared" si="557"/>
        <v>0</v>
      </c>
      <c r="AK1293" s="13">
        <f t="shared" si="558"/>
        <v>0</v>
      </c>
      <c r="AL1293" s="161">
        <f t="shared" si="559"/>
        <v>4.2346203458954816</v>
      </c>
    </row>
    <row r="1294" spans="1:38" x14ac:dyDescent="0.45">
      <c r="A1294" s="47" t="s">
        <v>3</v>
      </c>
      <c r="B1294" s="18">
        <v>1292</v>
      </c>
      <c r="C1294" s="54">
        <v>270</v>
      </c>
      <c r="D1294" s="62">
        <f t="shared" si="540"/>
        <v>21.166666666666668</v>
      </c>
      <c r="E1294" s="64">
        <v>76.2</v>
      </c>
      <c r="F1294" s="85">
        <f t="shared" si="560"/>
        <v>-0.12499999999999881</v>
      </c>
      <c r="G1294" s="86">
        <f t="shared" si="561"/>
        <v>-0.44999999999999574</v>
      </c>
      <c r="H1294" s="93">
        <f>SUM($D$2:$D1294)</f>
        <v>12584.361111111113</v>
      </c>
      <c r="I1294" s="94">
        <f t="shared" si="562"/>
        <v>21.027777777777374</v>
      </c>
      <c r="J1294" s="100">
        <f>'Vehicle data and specs'!$C$6*$F1294</f>
        <v>-105.74999999999899</v>
      </c>
      <c r="K1294" s="8">
        <f>'Vehicle data and specs'!$C$6*9.81*'Vehicle data and specs'!$C$17</f>
        <v>82.99260000000001</v>
      </c>
      <c r="L1294" s="10">
        <f>(1/2)*'Vehicle data and specs'!$C$20*'Vehicle data and specs'!$C$11*'Vehicle data and specs'!$C$13*$D1294^2</f>
        <v>196.2081649305556</v>
      </c>
      <c r="M1294" s="101">
        <f t="shared" si="541"/>
        <v>173.4507649305566</v>
      </c>
      <c r="N1294" s="111">
        <f t="shared" si="542"/>
        <v>0</v>
      </c>
      <c r="O1294" s="120">
        <f t="shared" si="543"/>
        <v>0</v>
      </c>
      <c r="P1294" s="11">
        <f>SUM($O$2:$O1294)</f>
        <v>3363124.0733404057</v>
      </c>
      <c r="Q1294" s="121">
        <f t="shared" si="544"/>
        <v>3363.1240733404056</v>
      </c>
      <c r="R1294" s="133">
        <f t="shared" si="545"/>
        <v>0</v>
      </c>
      <c r="S1294" s="35">
        <f t="shared" si="563"/>
        <v>0</v>
      </c>
      <c r="T1294" s="35">
        <f t="shared" si="564"/>
        <v>0</v>
      </c>
      <c r="U1294" s="134">
        <f>SUM($R$2:$R1294)</f>
        <v>-966290.61105778965</v>
      </c>
      <c r="V1294" s="134">
        <f t="shared" si="546"/>
        <v>966290.61105778965</v>
      </c>
      <c r="W1294" s="35">
        <f t="shared" si="547"/>
        <v>-966.29061105778965</v>
      </c>
      <c r="X1294" s="135">
        <f t="shared" si="548"/>
        <v>966.29061105778965</v>
      </c>
      <c r="Y1294" s="150">
        <f t="shared" si="549"/>
        <v>2396.833462282616</v>
      </c>
      <c r="Z1294" s="11">
        <f t="shared" si="550"/>
        <v>0</v>
      </c>
      <c r="AA1294" s="12">
        <f>1/2*'Vehicle data and specs'!$C$6*$D1294^2</f>
        <v>189515.75000000003</v>
      </c>
      <c r="AB1294" s="113">
        <f t="shared" si="551"/>
        <v>189.51575000000003</v>
      </c>
      <c r="AC1294" s="183">
        <f t="shared" si="565"/>
        <v>0.93420113148344597</v>
      </c>
      <c r="AD1294" s="42">
        <f t="shared" si="552"/>
        <v>-0.26841405862716378</v>
      </c>
      <c r="AE1294" s="42">
        <f t="shared" si="553"/>
        <v>0.26841405862716378</v>
      </c>
      <c r="AF1294" s="153">
        <f t="shared" si="566"/>
        <v>0.66578707285628225</v>
      </c>
      <c r="AG1294" s="156">
        <f t="shared" si="554"/>
        <v>773.03248884623179</v>
      </c>
      <c r="AH1294" s="157">
        <f t="shared" si="555"/>
        <v>0.21473124690173107</v>
      </c>
      <c r="AI1294" s="160">
        <f t="shared" si="556"/>
        <v>3.6713745243634484</v>
      </c>
      <c r="AJ1294" s="13">
        <f t="shared" si="557"/>
        <v>0</v>
      </c>
      <c r="AK1294" s="13">
        <f t="shared" si="558"/>
        <v>0</v>
      </c>
      <c r="AL1294" s="161">
        <f t="shared" si="559"/>
        <v>3.6713745243634484</v>
      </c>
    </row>
    <row r="1295" spans="1:38" x14ac:dyDescent="0.45">
      <c r="A1295" s="47" t="s">
        <v>3</v>
      </c>
      <c r="B1295" s="18">
        <v>1293</v>
      </c>
      <c r="C1295" s="54">
        <v>271</v>
      </c>
      <c r="D1295" s="62">
        <f t="shared" si="540"/>
        <v>21.027777777777779</v>
      </c>
      <c r="E1295" s="64">
        <v>75.7</v>
      </c>
      <c r="F1295" s="85">
        <f t="shared" si="560"/>
        <v>-0.1388888888888889</v>
      </c>
      <c r="G1295" s="86">
        <f t="shared" si="561"/>
        <v>-0.5</v>
      </c>
      <c r="H1295" s="93">
        <f>SUM($D$2:$D1295)</f>
        <v>12605.388888888891</v>
      </c>
      <c r="I1295" s="94">
        <f t="shared" si="562"/>
        <v>20.888888888888687</v>
      </c>
      <c r="J1295" s="100">
        <f>'Vehicle data and specs'!$C$6*$F1295</f>
        <v>-117.5</v>
      </c>
      <c r="K1295" s="8">
        <f>'Vehicle data and specs'!$C$6*9.81*'Vehicle data and specs'!$C$17</f>
        <v>82.99260000000001</v>
      </c>
      <c r="L1295" s="10">
        <f>(1/2)*'Vehicle data and specs'!$C$20*'Vehicle data and specs'!$C$11*'Vehicle data and specs'!$C$13*$D1295^2</f>
        <v>193.64170249807103</v>
      </c>
      <c r="M1295" s="101">
        <f t="shared" si="541"/>
        <v>159.13430249807104</v>
      </c>
      <c r="N1295" s="111">
        <f t="shared" si="542"/>
        <v>0</v>
      </c>
      <c r="O1295" s="120">
        <f t="shared" si="543"/>
        <v>0</v>
      </c>
      <c r="P1295" s="11">
        <f>SUM($O$2:$O1295)</f>
        <v>3363124.0733404057</v>
      </c>
      <c r="Q1295" s="121">
        <f t="shared" si="544"/>
        <v>3363.1240733404056</v>
      </c>
      <c r="R1295" s="133">
        <f t="shared" si="545"/>
        <v>0</v>
      </c>
      <c r="S1295" s="35">
        <f t="shared" si="563"/>
        <v>0</v>
      </c>
      <c r="T1295" s="35">
        <f t="shared" si="564"/>
        <v>0</v>
      </c>
      <c r="U1295" s="134">
        <f>SUM($R$2:$R1295)</f>
        <v>-966290.61105778965</v>
      </c>
      <c r="V1295" s="134">
        <f t="shared" si="546"/>
        <v>966290.61105778965</v>
      </c>
      <c r="W1295" s="35">
        <f t="shared" si="547"/>
        <v>-966.29061105778965</v>
      </c>
      <c r="X1295" s="135">
        <f t="shared" si="548"/>
        <v>966.29061105778965</v>
      </c>
      <c r="Y1295" s="150">
        <f t="shared" si="549"/>
        <v>2396.833462282616</v>
      </c>
      <c r="Z1295" s="11">
        <f t="shared" si="550"/>
        <v>0</v>
      </c>
      <c r="AA1295" s="12">
        <f>1/2*'Vehicle data and specs'!$C$6*$D1295^2</f>
        <v>187036.82638888891</v>
      </c>
      <c r="AB1295" s="113">
        <f t="shared" si="551"/>
        <v>187.0368263888889</v>
      </c>
      <c r="AC1295" s="183">
        <f t="shared" si="565"/>
        <v>0.93420113148344597</v>
      </c>
      <c r="AD1295" s="42">
        <f t="shared" si="552"/>
        <v>-0.26841405862716378</v>
      </c>
      <c r="AE1295" s="42">
        <f t="shared" si="553"/>
        <v>0.26841405862716378</v>
      </c>
      <c r="AF1295" s="153">
        <f t="shared" si="566"/>
        <v>0.66578707285628225</v>
      </c>
      <c r="AG1295" s="156">
        <f t="shared" si="554"/>
        <v>773.03248884623179</v>
      </c>
      <c r="AH1295" s="157">
        <f t="shared" si="555"/>
        <v>0.21473124690173107</v>
      </c>
      <c r="AI1295" s="160">
        <f t="shared" si="556"/>
        <v>3.3462407497511051</v>
      </c>
      <c r="AJ1295" s="13">
        <f t="shared" si="557"/>
        <v>0</v>
      </c>
      <c r="AK1295" s="13">
        <f t="shared" si="558"/>
        <v>0</v>
      </c>
      <c r="AL1295" s="161">
        <f t="shared" si="559"/>
        <v>3.3462407497511051</v>
      </c>
    </row>
    <row r="1296" spans="1:38" x14ac:dyDescent="0.45">
      <c r="A1296" s="47" t="s">
        <v>3</v>
      </c>
      <c r="B1296" s="18">
        <v>1294</v>
      </c>
      <c r="C1296" s="54">
        <v>272</v>
      </c>
      <c r="D1296" s="62">
        <f t="shared" si="540"/>
        <v>20.888888888888889</v>
      </c>
      <c r="E1296" s="64">
        <v>75.2</v>
      </c>
      <c r="F1296" s="85">
        <f t="shared" si="560"/>
        <v>-0.1388888888888889</v>
      </c>
      <c r="G1296" s="86">
        <f t="shared" si="561"/>
        <v>-0.5</v>
      </c>
      <c r="H1296" s="93">
        <f>SUM($D$2:$D1296)</f>
        <v>12626.277777777779</v>
      </c>
      <c r="I1296" s="94">
        <f t="shared" si="562"/>
        <v>20.75</v>
      </c>
      <c r="J1296" s="100">
        <f>'Vehicle data and specs'!$C$6*$F1296</f>
        <v>-117.5</v>
      </c>
      <c r="K1296" s="8">
        <f>'Vehicle data and specs'!$C$6*9.81*'Vehicle data and specs'!$C$17</f>
        <v>82.99260000000001</v>
      </c>
      <c r="L1296" s="10">
        <f>(1/2)*'Vehicle data and specs'!$C$20*'Vehicle data and specs'!$C$11*'Vehicle data and specs'!$C$13*$D1296^2</f>
        <v>191.09213580246916</v>
      </c>
      <c r="M1296" s="101">
        <f t="shared" si="541"/>
        <v>156.58473580246917</v>
      </c>
      <c r="N1296" s="111">
        <f t="shared" si="542"/>
        <v>0</v>
      </c>
      <c r="O1296" s="120">
        <f t="shared" si="543"/>
        <v>0</v>
      </c>
      <c r="P1296" s="11">
        <f>SUM($O$2:$O1296)</f>
        <v>3363124.0733404057</v>
      </c>
      <c r="Q1296" s="121">
        <f t="shared" si="544"/>
        <v>3363.1240733404056</v>
      </c>
      <c r="R1296" s="133">
        <f t="shared" si="545"/>
        <v>0</v>
      </c>
      <c r="S1296" s="35">
        <f t="shared" si="563"/>
        <v>0</v>
      </c>
      <c r="T1296" s="35">
        <f t="shared" si="564"/>
        <v>0</v>
      </c>
      <c r="U1296" s="134">
        <f>SUM($R$2:$R1296)</f>
        <v>-966290.61105778965</v>
      </c>
      <c r="V1296" s="134">
        <f t="shared" si="546"/>
        <v>966290.61105778965</v>
      </c>
      <c r="W1296" s="35">
        <f t="shared" si="547"/>
        <v>-966.29061105778965</v>
      </c>
      <c r="X1296" s="135">
        <f t="shared" si="548"/>
        <v>966.29061105778965</v>
      </c>
      <c r="Y1296" s="150">
        <f t="shared" si="549"/>
        <v>2396.833462282616</v>
      </c>
      <c r="Z1296" s="11">
        <f t="shared" si="550"/>
        <v>0</v>
      </c>
      <c r="AA1296" s="12">
        <f>1/2*'Vehicle data and specs'!$C$6*$D1296^2</f>
        <v>184574.22222222222</v>
      </c>
      <c r="AB1296" s="113">
        <f t="shared" si="551"/>
        <v>184.57422222222223</v>
      </c>
      <c r="AC1296" s="183">
        <f t="shared" si="565"/>
        <v>0.93420113148344597</v>
      </c>
      <c r="AD1296" s="42">
        <f t="shared" si="552"/>
        <v>-0.26841405862716378</v>
      </c>
      <c r="AE1296" s="42">
        <f t="shared" si="553"/>
        <v>0.26841405862716378</v>
      </c>
      <c r="AF1296" s="153">
        <f t="shared" si="566"/>
        <v>0.66578707285628225</v>
      </c>
      <c r="AG1296" s="156">
        <f t="shared" si="554"/>
        <v>773.03248884623179</v>
      </c>
      <c r="AH1296" s="157">
        <f t="shared" si="555"/>
        <v>0.21473124690173107</v>
      </c>
      <c r="AI1296" s="160">
        <f t="shared" si="556"/>
        <v>3.2708811478738005</v>
      </c>
      <c r="AJ1296" s="13">
        <f t="shared" si="557"/>
        <v>0</v>
      </c>
      <c r="AK1296" s="13">
        <f t="shared" si="558"/>
        <v>0</v>
      </c>
      <c r="AL1296" s="161">
        <f t="shared" si="559"/>
        <v>3.2708811478738005</v>
      </c>
    </row>
    <row r="1297" spans="1:38" x14ac:dyDescent="0.45">
      <c r="A1297" s="47" t="s">
        <v>3</v>
      </c>
      <c r="B1297" s="18">
        <v>1295</v>
      </c>
      <c r="C1297" s="54">
        <v>273</v>
      </c>
      <c r="D1297" s="62">
        <f t="shared" si="540"/>
        <v>20.75</v>
      </c>
      <c r="E1297" s="64">
        <v>74.7</v>
      </c>
      <c r="F1297" s="85">
        <f t="shared" si="560"/>
        <v>-0.11111111111111072</v>
      </c>
      <c r="G1297" s="86">
        <f t="shared" si="561"/>
        <v>-0.39999999999999858</v>
      </c>
      <c r="H1297" s="93">
        <f>SUM($D$2:$D1297)</f>
        <v>12647.027777777779</v>
      </c>
      <c r="I1297" s="94">
        <f t="shared" si="562"/>
        <v>20.66666666666606</v>
      </c>
      <c r="J1297" s="100">
        <f>'Vehicle data and specs'!$C$6*$F1297</f>
        <v>-93.999999999999659</v>
      </c>
      <c r="K1297" s="8">
        <f>'Vehicle data and specs'!$C$6*9.81*'Vehicle data and specs'!$C$17</f>
        <v>82.99260000000001</v>
      </c>
      <c r="L1297" s="10">
        <f>(1/2)*'Vehicle data and specs'!$C$20*'Vehicle data and specs'!$C$11*'Vehicle data and specs'!$C$13*$D1297^2</f>
        <v>188.55946484375002</v>
      </c>
      <c r="M1297" s="101">
        <f t="shared" si="541"/>
        <v>177.55206484375037</v>
      </c>
      <c r="N1297" s="111">
        <f t="shared" si="542"/>
        <v>0</v>
      </c>
      <c r="O1297" s="120">
        <f t="shared" si="543"/>
        <v>0</v>
      </c>
      <c r="P1297" s="11">
        <f>SUM($O$2:$O1297)</f>
        <v>3363124.0733404057</v>
      </c>
      <c r="Q1297" s="121">
        <f t="shared" si="544"/>
        <v>3363.1240733404056</v>
      </c>
      <c r="R1297" s="133">
        <f t="shared" si="545"/>
        <v>0</v>
      </c>
      <c r="S1297" s="35">
        <f t="shared" si="563"/>
        <v>0</v>
      </c>
      <c r="T1297" s="35">
        <f t="shared" si="564"/>
        <v>0</v>
      </c>
      <c r="U1297" s="134">
        <f>SUM($R$2:$R1297)</f>
        <v>-966290.61105778965</v>
      </c>
      <c r="V1297" s="134">
        <f t="shared" si="546"/>
        <v>966290.61105778965</v>
      </c>
      <c r="W1297" s="35">
        <f t="shared" si="547"/>
        <v>-966.29061105778965</v>
      </c>
      <c r="X1297" s="135">
        <f t="shared" si="548"/>
        <v>966.29061105778965</v>
      </c>
      <c r="Y1297" s="150">
        <f t="shared" si="549"/>
        <v>2396.833462282616</v>
      </c>
      <c r="Z1297" s="11">
        <f t="shared" si="550"/>
        <v>0</v>
      </c>
      <c r="AA1297" s="12">
        <f>1/2*'Vehicle data and specs'!$C$6*$D1297^2</f>
        <v>182127.9375</v>
      </c>
      <c r="AB1297" s="113">
        <f t="shared" si="551"/>
        <v>182.1279375</v>
      </c>
      <c r="AC1297" s="183">
        <f t="shared" si="565"/>
        <v>0.93420113148344597</v>
      </c>
      <c r="AD1297" s="42">
        <f t="shared" si="552"/>
        <v>-0.26841405862716378</v>
      </c>
      <c r="AE1297" s="42">
        <f t="shared" si="553"/>
        <v>0.26841405862716378</v>
      </c>
      <c r="AF1297" s="153">
        <f t="shared" si="566"/>
        <v>0.66578707285628225</v>
      </c>
      <c r="AG1297" s="156">
        <f t="shared" si="554"/>
        <v>773.03248884623179</v>
      </c>
      <c r="AH1297" s="157">
        <f t="shared" si="555"/>
        <v>0.21473124690173107</v>
      </c>
      <c r="AI1297" s="160">
        <f t="shared" si="556"/>
        <v>3.6842053455078205</v>
      </c>
      <c r="AJ1297" s="13">
        <f t="shared" si="557"/>
        <v>0</v>
      </c>
      <c r="AK1297" s="13">
        <f t="shared" si="558"/>
        <v>0</v>
      </c>
      <c r="AL1297" s="161">
        <f t="shared" si="559"/>
        <v>3.6842053455078205</v>
      </c>
    </row>
    <row r="1298" spans="1:38" x14ac:dyDescent="0.45">
      <c r="A1298" s="47" t="s">
        <v>3</v>
      </c>
      <c r="B1298" s="18">
        <v>1296</v>
      </c>
      <c r="C1298" s="54">
        <v>274</v>
      </c>
      <c r="D1298" s="62">
        <f t="shared" si="540"/>
        <v>20.666666666666668</v>
      </c>
      <c r="E1298" s="64">
        <v>74.400000000000006</v>
      </c>
      <c r="F1298" s="85">
        <f t="shared" si="560"/>
        <v>-5.5555555555556344E-2</v>
      </c>
      <c r="G1298" s="86">
        <f t="shared" si="561"/>
        <v>-0.20000000000000284</v>
      </c>
      <c r="H1298" s="93">
        <f>SUM($D$2:$D1298)</f>
        <v>12667.694444444445</v>
      </c>
      <c r="I1298" s="94">
        <f t="shared" si="562"/>
        <v>20.638888888888687</v>
      </c>
      <c r="J1298" s="100">
        <f>'Vehicle data and specs'!$C$6*$F1298</f>
        <v>-47.000000000000668</v>
      </c>
      <c r="K1298" s="8">
        <f>'Vehicle data and specs'!$C$6*9.81*'Vehicle data and specs'!$C$17</f>
        <v>82.99260000000001</v>
      </c>
      <c r="L1298" s="10">
        <f>(1/2)*'Vehicle data and specs'!$C$20*'Vehicle data and specs'!$C$11*'Vehicle data and specs'!$C$13*$D1298^2</f>
        <v>187.04797222222226</v>
      </c>
      <c r="M1298" s="101">
        <f t="shared" si="541"/>
        <v>223.04057222222161</v>
      </c>
      <c r="N1298" s="111">
        <f t="shared" si="542"/>
        <v>0</v>
      </c>
      <c r="O1298" s="120">
        <f t="shared" si="543"/>
        <v>0</v>
      </c>
      <c r="P1298" s="11">
        <f>SUM($O$2:$O1298)</f>
        <v>3363124.0733404057</v>
      </c>
      <c r="Q1298" s="121">
        <f t="shared" si="544"/>
        <v>3363.1240733404056</v>
      </c>
      <c r="R1298" s="133">
        <f t="shared" si="545"/>
        <v>0</v>
      </c>
      <c r="S1298" s="35">
        <f t="shared" si="563"/>
        <v>0</v>
      </c>
      <c r="T1298" s="35">
        <f t="shared" si="564"/>
        <v>0</v>
      </c>
      <c r="U1298" s="134">
        <f>SUM($R$2:$R1298)</f>
        <v>-966290.61105778965</v>
      </c>
      <c r="V1298" s="134">
        <f t="shared" si="546"/>
        <v>966290.61105778965</v>
      </c>
      <c r="W1298" s="35">
        <f t="shared" si="547"/>
        <v>-966.29061105778965</v>
      </c>
      <c r="X1298" s="135">
        <f t="shared" si="548"/>
        <v>966.29061105778965</v>
      </c>
      <c r="Y1298" s="150">
        <f t="shared" si="549"/>
        <v>2396.833462282616</v>
      </c>
      <c r="Z1298" s="11">
        <f t="shared" si="550"/>
        <v>0</v>
      </c>
      <c r="AA1298" s="12">
        <f>1/2*'Vehicle data and specs'!$C$6*$D1298^2</f>
        <v>180668</v>
      </c>
      <c r="AB1298" s="113">
        <f t="shared" si="551"/>
        <v>180.66800000000001</v>
      </c>
      <c r="AC1298" s="183">
        <f t="shared" si="565"/>
        <v>0.93420113148344597</v>
      </c>
      <c r="AD1298" s="42">
        <f t="shared" si="552"/>
        <v>-0.26841405862716378</v>
      </c>
      <c r="AE1298" s="42">
        <f t="shared" si="553"/>
        <v>0.26841405862716378</v>
      </c>
      <c r="AF1298" s="153">
        <f t="shared" si="566"/>
        <v>0.66578707285628225</v>
      </c>
      <c r="AG1298" s="156">
        <f t="shared" si="554"/>
        <v>773.03248884623179</v>
      </c>
      <c r="AH1298" s="157">
        <f t="shared" si="555"/>
        <v>0.21473124690173107</v>
      </c>
      <c r="AI1298" s="160">
        <f t="shared" si="556"/>
        <v>4.6095051592592471</v>
      </c>
      <c r="AJ1298" s="13">
        <f t="shared" si="557"/>
        <v>0</v>
      </c>
      <c r="AK1298" s="13">
        <f t="shared" si="558"/>
        <v>0</v>
      </c>
      <c r="AL1298" s="161">
        <f t="shared" si="559"/>
        <v>4.6095051592592471</v>
      </c>
    </row>
    <row r="1299" spans="1:38" x14ac:dyDescent="0.45">
      <c r="A1299" s="47" t="s">
        <v>3</v>
      </c>
      <c r="B1299" s="18">
        <v>1297</v>
      </c>
      <c r="C1299" s="54">
        <v>275</v>
      </c>
      <c r="D1299" s="62">
        <f t="shared" si="540"/>
        <v>20.638888888888889</v>
      </c>
      <c r="E1299" s="64">
        <v>74.3</v>
      </c>
      <c r="F1299" s="85">
        <f t="shared" si="560"/>
        <v>0</v>
      </c>
      <c r="G1299" s="86">
        <f t="shared" si="561"/>
        <v>0</v>
      </c>
      <c r="H1299" s="93">
        <f>SUM($D$2:$D1299)</f>
        <v>12688.333333333334</v>
      </c>
      <c r="I1299" s="94">
        <f t="shared" si="562"/>
        <v>20.66666666666606</v>
      </c>
      <c r="J1299" s="100">
        <f>'Vehicle data and specs'!$C$6*$F1299</f>
        <v>0</v>
      </c>
      <c r="K1299" s="8">
        <f>'Vehicle data and specs'!$C$6*9.81*'Vehicle data and specs'!$C$17</f>
        <v>82.99260000000001</v>
      </c>
      <c r="L1299" s="10">
        <f>(1/2)*'Vehicle data and specs'!$C$20*'Vehicle data and specs'!$C$11*'Vehicle data and specs'!$C$13*$D1299^2</f>
        <v>186.54549300733026</v>
      </c>
      <c r="M1299" s="101">
        <f t="shared" si="541"/>
        <v>269.5380930073303</v>
      </c>
      <c r="N1299" s="111">
        <f t="shared" si="542"/>
        <v>0</v>
      </c>
      <c r="O1299" s="120">
        <f t="shared" si="543"/>
        <v>0</v>
      </c>
      <c r="P1299" s="11">
        <f>SUM($O$2:$O1299)</f>
        <v>3363124.0733404057</v>
      </c>
      <c r="Q1299" s="121">
        <f t="shared" si="544"/>
        <v>3363.1240733404056</v>
      </c>
      <c r="R1299" s="133">
        <f t="shared" si="545"/>
        <v>0</v>
      </c>
      <c r="S1299" s="35">
        <f t="shared" si="563"/>
        <v>0</v>
      </c>
      <c r="T1299" s="35">
        <f t="shared" si="564"/>
        <v>0</v>
      </c>
      <c r="U1299" s="134">
        <f>SUM($R$2:$R1299)</f>
        <v>-966290.61105778965</v>
      </c>
      <c r="V1299" s="134">
        <f t="shared" si="546"/>
        <v>966290.61105778965</v>
      </c>
      <c r="W1299" s="35">
        <f t="shared" si="547"/>
        <v>-966.29061105778965</v>
      </c>
      <c r="X1299" s="135">
        <f t="shared" si="548"/>
        <v>966.29061105778965</v>
      </c>
      <c r="Y1299" s="150">
        <f t="shared" si="549"/>
        <v>2396.833462282616</v>
      </c>
      <c r="Z1299" s="11">
        <f t="shared" si="550"/>
        <v>0</v>
      </c>
      <c r="AA1299" s="12">
        <f>1/2*'Vehicle data and specs'!$C$6*$D1299^2</f>
        <v>180182.65972222225</v>
      </c>
      <c r="AB1299" s="113">
        <f t="shared" si="551"/>
        <v>180.18265972222224</v>
      </c>
      <c r="AC1299" s="183">
        <f t="shared" si="565"/>
        <v>0.93420113148344597</v>
      </c>
      <c r="AD1299" s="42">
        <f t="shared" si="552"/>
        <v>-0.26841405862716378</v>
      </c>
      <c r="AE1299" s="42">
        <f t="shared" si="553"/>
        <v>0.26841405862716378</v>
      </c>
      <c r="AF1299" s="153">
        <f t="shared" si="566"/>
        <v>0.66578707285628225</v>
      </c>
      <c r="AG1299" s="156">
        <f t="shared" si="554"/>
        <v>773.03248884623179</v>
      </c>
      <c r="AH1299" s="157">
        <f t="shared" si="555"/>
        <v>0.21473124690173107</v>
      </c>
      <c r="AI1299" s="160">
        <f t="shared" si="556"/>
        <v>5.5629667529012892</v>
      </c>
      <c r="AJ1299" s="13">
        <f t="shared" si="557"/>
        <v>0</v>
      </c>
      <c r="AK1299" s="13">
        <f t="shared" si="558"/>
        <v>0</v>
      </c>
      <c r="AL1299" s="161">
        <f t="shared" si="559"/>
        <v>5.5629667529012892</v>
      </c>
    </row>
    <row r="1300" spans="1:38" x14ac:dyDescent="0.45">
      <c r="A1300" s="47" t="s">
        <v>3</v>
      </c>
      <c r="B1300" s="18">
        <v>1298</v>
      </c>
      <c r="C1300" s="54">
        <v>276</v>
      </c>
      <c r="D1300" s="62">
        <f t="shared" si="540"/>
        <v>20.666666666666668</v>
      </c>
      <c r="E1300" s="64">
        <v>74.400000000000006</v>
      </c>
      <c r="F1300" s="85">
        <f t="shared" si="560"/>
        <v>4.1666666666666269E-2</v>
      </c>
      <c r="G1300" s="86">
        <f t="shared" si="561"/>
        <v>0.14999999999999858</v>
      </c>
      <c r="H1300" s="93">
        <f>SUM($D$2:$D1300)</f>
        <v>12709</v>
      </c>
      <c r="I1300" s="94">
        <f t="shared" si="562"/>
        <v>20.722222222222626</v>
      </c>
      <c r="J1300" s="100">
        <f>'Vehicle data and specs'!$C$6*$F1300</f>
        <v>35.249999999999666</v>
      </c>
      <c r="K1300" s="8">
        <f>'Vehicle data and specs'!$C$6*9.81*'Vehicle data and specs'!$C$17</f>
        <v>82.99260000000001</v>
      </c>
      <c r="L1300" s="10">
        <f>(1/2)*'Vehicle data and specs'!$C$20*'Vehicle data and specs'!$C$11*'Vehicle data and specs'!$C$13*$D1300^2</f>
        <v>187.04797222222226</v>
      </c>
      <c r="M1300" s="101">
        <f t="shared" si="541"/>
        <v>305.29057222222195</v>
      </c>
      <c r="N1300" s="111">
        <f t="shared" si="542"/>
        <v>0</v>
      </c>
      <c r="O1300" s="120">
        <f t="shared" si="543"/>
        <v>6326.2990799383897</v>
      </c>
      <c r="P1300" s="11">
        <f>SUM($O$2:$O1300)</f>
        <v>3369450.372420344</v>
      </c>
      <c r="Q1300" s="121">
        <f t="shared" si="544"/>
        <v>3369.4503724203441</v>
      </c>
      <c r="R1300" s="133">
        <f t="shared" si="545"/>
        <v>0</v>
      </c>
      <c r="S1300" s="35">
        <f t="shared" si="563"/>
        <v>0</v>
      </c>
      <c r="T1300" s="35">
        <f t="shared" si="564"/>
        <v>0</v>
      </c>
      <c r="U1300" s="134">
        <f>SUM($R$2:$R1300)</f>
        <v>-966290.61105778965</v>
      </c>
      <c r="V1300" s="134">
        <f t="shared" si="546"/>
        <v>966290.61105778965</v>
      </c>
      <c r="W1300" s="35">
        <f t="shared" si="547"/>
        <v>-966.29061105778965</v>
      </c>
      <c r="X1300" s="135">
        <f t="shared" si="548"/>
        <v>966.29061105778965</v>
      </c>
      <c r="Y1300" s="150">
        <f t="shared" si="549"/>
        <v>2403.1597613625545</v>
      </c>
      <c r="Z1300" s="11">
        <f t="shared" si="550"/>
        <v>6326.2990799383897</v>
      </c>
      <c r="AA1300" s="12">
        <f>1/2*'Vehicle data and specs'!$C$6*$D1300^2</f>
        <v>180668</v>
      </c>
      <c r="AB1300" s="113">
        <f t="shared" si="551"/>
        <v>180.66800000000001</v>
      </c>
      <c r="AC1300" s="183">
        <f t="shared" si="565"/>
        <v>0.93595843678342894</v>
      </c>
      <c r="AD1300" s="42">
        <f t="shared" si="552"/>
        <v>-0.26841405862716378</v>
      </c>
      <c r="AE1300" s="42">
        <f t="shared" si="553"/>
        <v>0.26841405862716378</v>
      </c>
      <c r="AF1300" s="153">
        <f t="shared" si="566"/>
        <v>0.66754437815626511</v>
      </c>
      <c r="AG1300" s="156">
        <f t="shared" si="554"/>
        <v>773.03248884623179</v>
      </c>
      <c r="AH1300" s="157">
        <f t="shared" si="555"/>
        <v>0.21473124690173107</v>
      </c>
      <c r="AI1300" s="160">
        <f t="shared" si="556"/>
        <v>6.3093384925925875</v>
      </c>
      <c r="AJ1300" s="13">
        <f t="shared" si="557"/>
        <v>0</v>
      </c>
      <c r="AK1300" s="13">
        <f t="shared" si="558"/>
        <v>0</v>
      </c>
      <c r="AL1300" s="161">
        <f t="shared" si="559"/>
        <v>6.3093384925925875</v>
      </c>
    </row>
    <row r="1301" spans="1:38" x14ac:dyDescent="0.45">
      <c r="A1301" s="47" t="s">
        <v>3</v>
      </c>
      <c r="B1301" s="18">
        <v>1299</v>
      </c>
      <c r="C1301" s="54">
        <v>277</v>
      </c>
      <c r="D1301" s="62">
        <f t="shared" si="540"/>
        <v>20.722222222222221</v>
      </c>
      <c r="E1301" s="64">
        <v>74.599999999999994</v>
      </c>
      <c r="F1301" s="85">
        <f t="shared" si="560"/>
        <v>6.9444444444444448E-2</v>
      </c>
      <c r="G1301" s="86">
        <f t="shared" si="561"/>
        <v>0.25</v>
      </c>
      <c r="H1301" s="93">
        <f>SUM($D$2:$D1301)</f>
        <v>12729.722222222223</v>
      </c>
      <c r="I1301" s="94">
        <f t="shared" si="562"/>
        <v>20.805555555554747</v>
      </c>
      <c r="J1301" s="100">
        <f>'Vehicle data and specs'!$C$6*$F1301</f>
        <v>58.75</v>
      </c>
      <c r="K1301" s="8">
        <f>'Vehicle data and specs'!$C$6*9.81*'Vehicle data and specs'!$C$17</f>
        <v>82.99260000000001</v>
      </c>
      <c r="L1301" s="10">
        <f>(1/2)*'Vehicle data and specs'!$C$20*'Vehicle data and specs'!$C$11*'Vehicle data and specs'!$C$13*$D1301^2</f>
        <v>188.05495814043209</v>
      </c>
      <c r="M1301" s="101">
        <f t="shared" si="541"/>
        <v>329.7975581404321</v>
      </c>
      <c r="N1301" s="111">
        <f t="shared" si="542"/>
        <v>0</v>
      </c>
      <c r="O1301" s="120">
        <f t="shared" si="543"/>
        <v>6861.6214179770568</v>
      </c>
      <c r="P1301" s="11">
        <f>SUM($O$2:$O1301)</f>
        <v>3376311.993838321</v>
      </c>
      <c r="Q1301" s="121">
        <f t="shared" si="544"/>
        <v>3376.3119938383211</v>
      </c>
      <c r="R1301" s="133">
        <f t="shared" si="545"/>
        <v>0</v>
      </c>
      <c r="S1301" s="35">
        <f t="shared" si="563"/>
        <v>0</v>
      </c>
      <c r="T1301" s="35">
        <f t="shared" si="564"/>
        <v>0</v>
      </c>
      <c r="U1301" s="134">
        <f>SUM($R$2:$R1301)</f>
        <v>-966290.61105778965</v>
      </c>
      <c r="V1301" s="134">
        <f t="shared" si="546"/>
        <v>966290.61105778965</v>
      </c>
      <c r="W1301" s="35">
        <f t="shared" si="547"/>
        <v>-966.29061105778965</v>
      </c>
      <c r="X1301" s="135">
        <f t="shared" si="548"/>
        <v>966.29061105778965</v>
      </c>
      <c r="Y1301" s="150">
        <f t="shared" si="549"/>
        <v>2410.0213827805314</v>
      </c>
      <c r="Z1301" s="11">
        <f t="shared" si="550"/>
        <v>6861.6214179770568</v>
      </c>
      <c r="AA1301" s="12">
        <f>1/2*'Vehicle data and specs'!$C$6*$D1301^2</f>
        <v>181640.63888888888</v>
      </c>
      <c r="AB1301" s="113">
        <f t="shared" si="551"/>
        <v>181.64063888888887</v>
      </c>
      <c r="AC1301" s="183">
        <f t="shared" si="565"/>
        <v>0.93786444273286695</v>
      </c>
      <c r="AD1301" s="42">
        <f t="shared" si="552"/>
        <v>-0.26841405862716378</v>
      </c>
      <c r="AE1301" s="42">
        <f t="shared" si="553"/>
        <v>0.26841405862716378</v>
      </c>
      <c r="AF1301" s="153">
        <f t="shared" si="566"/>
        <v>0.66945038410570312</v>
      </c>
      <c r="AG1301" s="156">
        <f t="shared" si="554"/>
        <v>773.03248884623179</v>
      </c>
      <c r="AH1301" s="157">
        <f t="shared" si="555"/>
        <v>0.21473124690173107</v>
      </c>
      <c r="AI1301" s="160">
        <f t="shared" si="556"/>
        <v>6.8341382881322872</v>
      </c>
      <c r="AJ1301" s="13">
        <f t="shared" si="557"/>
        <v>0</v>
      </c>
      <c r="AK1301" s="13">
        <f t="shared" si="558"/>
        <v>0</v>
      </c>
      <c r="AL1301" s="161">
        <f t="shared" si="559"/>
        <v>6.8341382881322872</v>
      </c>
    </row>
    <row r="1302" spans="1:38" x14ac:dyDescent="0.45">
      <c r="A1302" s="47" t="s">
        <v>3</v>
      </c>
      <c r="B1302" s="18">
        <v>1300</v>
      </c>
      <c r="C1302" s="54">
        <v>278</v>
      </c>
      <c r="D1302" s="62">
        <f t="shared" si="540"/>
        <v>20.805555555555557</v>
      </c>
      <c r="E1302" s="64">
        <v>74.900000000000006</v>
      </c>
      <c r="F1302" s="85">
        <f t="shared" si="560"/>
        <v>6.9444444444444448E-2</v>
      </c>
      <c r="G1302" s="86">
        <f t="shared" si="561"/>
        <v>0.25</v>
      </c>
      <c r="H1302" s="93">
        <f>SUM($D$2:$D1302)</f>
        <v>12750.527777777777</v>
      </c>
      <c r="I1302" s="94">
        <f t="shared" si="562"/>
        <v>20.861111111111313</v>
      </c>
      <c r="J1302" s="100">
        <f>'Vehicle data and specs'!$C$6*$F1302</f>
        <v>58.75</v>
      </c>
      <c r="K1302" s="8">
        <f>'Vehicle data and specs'!$C$6*9.81*'Vehicle data and specs'!$C$17</f>
        <v>82.99260000000001</v>
      </c>
      <c r="L1302" s="10">
        <f>(1/2)*'Vehicle data and specs'!$C$20*'Vehicle data and specs'!$C$11*'Vehicle data and specs'!$C$13*$D1302^2</f>
        <v>189.57050573881179</v>
      </c>
      <c r="M1302" s="101">
        <f t="shared" si="541"/>
        <v>331.31310573881183</v>
      </c>
      <c r="N1302" s="111">
        <f t="shared" si="542"/>
        <v>0</v>
      </c>
      <c r="O1302" s="120">
        <f t="shared" si="543"/>
        <v>6911.5595113847248</v>
      </c>
      <c r="P1302" s="11">
        <f>SUM($O$2:$O1302)</f>
        <v>3383223.5533497059</v>
      </c>
      <c r="Q1302" s="121">
        <f t="shared" si="544"/>
        <v>3383.223553349706</v>
      </c>
      <c r="R1302" s="133">
        <f t="shared" si="545"/>
        <v>0</v>
      </c>
      <c r="S1302" s="35">
        <f t="shared" si="563"/>
        <v>0</v>
      </c>
      <c r="T1302" s="35">
        <f t="shared" si="564"/>
        <v>0</v>
      </c>
      <c r="U1302" s="134">
        <f>SUM($R$2:$R1302)</f>
        <v>-966290.61105778965</v>
      </c>
      <c r="V1302" s="134">
        <f t="shared" si="546"/>
        <v>966290.61105778965</v>
      </c>
      <c r="W1302" s="35">
        <f t="shared" si="547"/>
        <v>-966.29061105778965</v>
      </c>
      <c r="X1302" s="135">
        <f t="shared" si="548"/>
        <v>966.29061105778965</v>
      </c>
      <c r="Y1302" s="150">
        <f t="shared" si="549"/>
        <v>2416.9329422919163</v>
      </c>
      <c r="Z1302" s="11">
        <f t="shared" si="550"/>
        <v>6911.5595113847248</v>
      </c>
      <c r="AA1302" s="12">
        <f>1/2*'Vehicle data and specs'!$C$6*$D1302^2</f>
        <v>183104.49305555559</v>
      </c>
      <c r="AB1302" s="113">
        <f t="shared" si="551"/>
        <v>183.10449305555559</v>
      </c>
      <c r="AC1302" s="183">
        <f t="shared" si="565"/>
        <v>0.93978432037491832</v>
      </c>
      <c r="AD1302" s="42">
        <f t="shared" si="552"/>
        <v>-0.26841405862716378</v>
      </c>
      <c r="AE1302" s="42">
        <f t="shared" si="553"/>
        <v>0.26841405862716378</v>
      </c>
      <c r="AF1302" s="153">
        <f t="shared" si="566"/>
        <v>0.6713702617477546</v>
      </c>
      <c r="AG1302" s="156">
        <f t="shared" si="554"/>
        <v>773.03248884623179</v>
      </c>
      <c r="AH1302" s="157">
        <f t="shared" si="555"/>
        <v>0.21473124690173107</v>
      </c>
      <c r="AI1302" s="160">
        <f t="shared" si="556"/>
        <v>6.8931532277325021</v>
      </c>
      <c r="AJ1302" s="13">
        <f t="shared" si="557"/>
        <v>0</v>
      </c>
      <c r="AK1302" s="13">
        <f t="shared" si="558"/>
        <v>0</v>
      </c>
      <c r="AL1302" s="161">
        <f t="shared" si="559"/>
        <v>6.8931532277325021</v>
      </c>
    </row>
    <row r="1303" spans="1:38" x14ac:dyDescent="0.45">
      <c r="A1303" s="47" t="s">
        <v>3</v>
      </c>
      <c r="B1303" s="18">
        <v>1301</v>
      </c>
      <c r="C1303" s="54">
        <v>279</v>
      </c>
      <c r="D1303" s="62">
        <f t="shared" si="540"/>
        <v>20.861111111111111</v>
      </c>
      <c r="E1303" s="64">
        <v>75.099999999999994</v>
      </c>
      <c r="F1303" s="85">
        <f t="shared" si="560"/>
        <v>5.5555555555554373E-2</v>
      </c>
      <c r="G1303" s="86">
        <f t="shared" si="561"/>
        <v>0.19999999999999574</v>
      </c>
      <c r="H1303" s="93">
        <f>SUM($D$2:$D1303)</f>
        <v>12771.388888888889</v>
      </c>
      <c r="I1303" s="94">
        <f t="shared" si="562"/>
        <v>20.91666666666606</v>
      </c>
      <c r="J1303" s="100">
        <f>'Vehicle data and specs'!$C$6*$F1303</f>
        <v>46.999999999998998</v>
      </c>
      <c r="K1303" s="8">
        <f>'Vehicle data and specs'!$C$6*9.81*'Vehicle data and specs'!$C$17</f>
        <v>82.99260000000001</v>
      </c>
      <c r="L1303" s="10">
        <f>(1/2)*'Vehicle data and specs'!$C$20*'Vehicle data and specs'!$C$11*'Vehicle data and specs'!$C$13*$D1303^2</f>
        <v>190.58424995177469</v>
      </c>
      <c r="M1303" s="101">
        <f t="shared" si="541"/>
        <v>320.57684995177374</v>
      </c>
      <c r="N1303" s="111">
        <f t="shared" si="542"/>
        <v>0</v>
      </c>
      <c r="O1303" s="120">
        <f t="shared" si="543"/>
        <v>6705.3991114910732</v>
      </c>
      <c r="P1303" s="11">
        <f>SUM($O$2:$O1303)</f>
        <v>3389928.952461197</v>
      </c>
      <c r="Q1303" s="121">
        <f t="shared" si="544"/>
        <v>3389.9289524611972</v>
      </c>
      <c r="R1303" s="133">
        <f t="shared" si="545"/>
        <v>0</v>
      </c>
      <c r="S1303" s="35">
        <f t="shared" si="563"/>
        <v>0</v>
      </c>
      <c r="T1303" s="35">
        <f t="shared" si="564"/>
        <v>0</v>
      </c>
      <c r="U1303" s="134">
        <f>SUM($R$2:$R1303)</f>
        <v>-966290.61105778965</v>
      </c>
      <c r="V1303" s="134">
        <f t="shared" si="546"/>
        <v>966290.61105778965</v>
      </c>
      <c r="W1303" s="35">
        <f t="shared" si="547"/>
        <v>-966.29061105778965</v>
      </c>
      <c r="X1303" s="135">
        <f t="shared" si="548"/>
        <v>966.29061105778965</v>
      </c>
      <c r="Y1303" s="150">
        <f t="shared" si="549"/>
        <v>2423.6383414034076</v>
      </c>
      <c r="Z1303" s="11">
        <f t="shared" si="550"/>
        <v>6705.3991114910732</v>
      </c>
      <c r="AA1303" s="12">
        <f>1/2*'Vehicle data and specs'!$C$6*$D1303^2</f>
        <v>184083.65972222222</v>
      </c>
      <c r="AB1303" s="113">
        <f t="shared" si="551"/>
        <v>184.08365972222222</v>
      </c>
      <c r="AC1303" s="183">
        <f t="shared" si="565"/>
        <v>0.9416469312392215</v>
      </c>
      <c r="AD1303" s="42">
        <f t="shared" si="552"/>
        <v>-0.26841405862716378</v>
      </c>
      <c r="AE1303" s="42">
        <f t="shared" si="553"/>
        <v>0.26841405862716378</v>
      </c>
      <c r="AF1303" s="153">
        <f t="shared" si="566"/>
        <v>0.67323287261205778</v>
      </c>
      <c r="AG1303" s="156">
        <f t="shared" si="554"/>
        <v>773.03248884623179</v>
      </c>
      <c r="AH1303" s="157">
        <f t="shared" si="555"/>
        <v>0.21473124690173107</v>
      </c>
      <c r="AI1303" s="160">
        <f t="shared" si="556"/>
        <v>6.6875892864939459</v>
      </c>
      <c r="AJ1303" s="13">
        <f t="shared" si="557"/>
        <v>0</v>
      </c>
      <c r="AK1303" s="13">
        <f t="shared" si="558"/>
        <v>0</v>
      </c>
      <c r="AL1303" s="161">
        <f t="shared" si="559"/>
        <v>6.6875892864939459</v>
      </c>
    </row>
    <row r="1304" spans="1:38" x14ac:dyDescent="0.45">
      <c r="A1304" s="47" t="s">
        <v>3</v>
      </c>
      <c r="B1304" s="18">
        <v>1302</v>
      </c>
      <c r="C1304" s="54">
        <v>280</v>
      </c>
      <c r="D1304" s="62">
        <f t="shared" si="540"/>
        <v>20.916666666666664</v>
      </c>
      <c r="E1304" s="64">
        <v>75.3</v>
      </c>
      <c r="F1304" s="85">
        <f t="shared" si="560"/>
        <v>5.5555555555556344E-2</v>
      </c>
      <c r="G1304" s="86">
        <f t="shared" si="561"/>
        <v>0.20000000000000284</v>
      </c>
      <c r="H1304" s="93">
        <f>SUM($D$2:$D1304)</f>
        <v>12792.305555555555</v>
      </c>
      <c r="I1304" s="94">
        <f t="shared" si="562"/>
        <v>20.972222222222626</v>
      </c>
      <c r="J1304" s="100">
        <f>'Vehicle data and specs'!$C$6*$F1304</f>
        <v>47.000000000000668</v>
      </c>
      <c r="K1304" s="8">
        <f>'Vehicle data and specs'!$C$6*9.81*'Vehicle data and specs'!$C$17</f>
        <v>82.99260000000001</v>
      </c>
      <c r="L1304" s="10">
        <f>(1/2)*'Vehicle data and specs'!$C$20*'Vehicle data and specs'!$C$11*'Vehicle data and specs'!$C$13*$D1304^2</f>
        <v>191.60069748263885</v>
      </c>
      <c r="M1304" s="101">
        <f t="shared" si="541"/>
        <v>321.59329748263951</v>
      </c>
      <c r="N1304" s="111">
        <f t="shared" si="542"/>
        <v>0</v>
      </c>
      <c r="O1304" s="120">
        <f t="shared" si="543"/>
        <v>6744.5260999832644</v>
      </c>
      <c r="P1304" s="11">
        <f>SUM($O$2:$O1304)</f>
        <v>3396673.4785611802</v>
      </c>
      <c r="Q1304" s="121">
        <f t="shared" si="544"/>
        <v>3396.6734785611802</v>
      </c>
      <c r="R1304" s="133">
        <f t="shared" si="545"/>
        <v>0</v>
      </c>
      <c r="S1304" s="35">
        <f t="shared" si="563"/>
        <v>0</v>
      </c>
      <c r="T1304" s="35">
        <f t="shared" si="564"/>
        <v>0</v>
      </c>
      <c r="U1304" s="134">
        <f>SUM($R$2:$R1304)</f>
        <v>-966290.61105778965</v>
      </c>
      <c r="V1304" s="134">
        <f t="shared" si="546"/>
        <v>966290.61105778965</v>
      </c>
      <c r="W1304" s="35">
        <f t="shared" si="547"/>
        <v>-966.29061105778965</v>
      </c>
      <c r="X1304" s="135">
        <f t="shared" si="548"/>
        <v>966.29061105778965</v>
      </c>
      <c r="Y1304" s="150">
        <f t="shared" si="549"/>
        <v>2430.3828675033906</v>
      </c>
      <c r="Z1304" s="11">
        <f t="shared" si="550"/>
        <v>6744.5260999832644</v>
      </c>
      <c r="AA1304" s="12">
        <f>1/2*'Vehicle data and specs'!$C$6*$D1304^2</f>
        <v>185065.43749999997</v>
      </c>
      <c r="AB1304" s="113">
        <f t="shared" si="551"/>
        <v>185.06543749999997</v>
      </c>
      <c r="AC1304" s="183">
        <f t="shared" si="565"/>
        <v>0.94352041071143899</v>
      </c>
      <c r="AD1304" s="42">
        <f t="shared" si="552"/>
        <v>-0.26841405862716378</v>
      </c>
      <c r="AE1304" s="42">
        <f t="shared" si="553"/>
        <v>0.26841405862716378</v>
      </c>
      <c r="AF1304" s="153">
        <f t="shared" si="566"/>
        <v>0.67510635208427527</v>
      </c>
      <c r="AG1304" s="156">
        <f t="shared" si="554"/>
        <v>773.03248884623179</v>
      </c>
      <c r="AH1304" s="157">
        <f t="shared" si="555"/>
        <v>0.21473124690173107</v>
      </c>
      <c r="AI1304" s="160">
        <f t="shared" si="556"/>
        <v>6.7266598056785423</v>
      </c>
      <c r="AJ1304" s="13">
        <f t="shared" si="557"/>
        <v>0</v>
      </c>
      <c r="AK1304" s="13">
        <f t="shared" si="558"/>
        <v>0</v>
      </c>
      <c r="AL1304" s="161">
        <f t="shared" si="559"/>
        <v>6.7266598056785423</v>
      </c>
    </row>
    <row r="1305" spans="1:38" x14ac:dyDescent="0.45">
      <c r="A1305" s="47" t="s">
        <v>3</v>
      </c>
      <c r="B1305" s="18">
        <v>1303</v>
      </c>
      <c r="C1305" s="54">
        <v>281</v>
      </c>
      <c r="D1305" s="62">
        <f t="shared" si="540"/>
        <v>20.972222222222221</v>
      </c>
      <c r="E1305" s="64">
        <v>75.5</v>
      </c>
      <c r="F1305" s="85">
        <f t="shared" si="560"/>
        <v>6.9444444444444448E-2</v>
      </c>
      <c r="G1305" s="86">
        <f t="shared" si="561"/>
        <v>0.25</v>
      </c>
      <c r="H1305" s="93">
        <f>SUM($D$2:$D1305)</f>
        <v>12813.277777777777</v>
      </c>
      <c r="I1305" s="94">
        <f t="shared" si="562"/>
        <v>21.055555555554747</v>
      </c>
      <c r="J1305" s="100">
        <f>'Vehicle data and specs'!$C$6*$F1305</f>
        <v>58.75</v>
      </c>
      <c r="K1305" s="8">
        <f>'Vehicle data and specs'!$C$6*9.81*'Vehicle data and specs'!$C$17</f>
        <v>82.99260000000001</v>
      </c>
      <c r="L1305" s="10">
        <f>(1/2)*'Vehicle data and specs'!$C$20*'Vehicle data and specs'!$C$11*'Vehicle data and specs'!$C$13*$D1305^2</f>
        <v>192.61984833140434</v>
      </c>
      <c r="M1305" s="101">
        <f t="shared" si="541"/>
        <v>334.36244833140438</v>
      </c>
      <c r="N1305" s="111">
        <f t="shared" si="542"/>
        <v>0</v>
      </c>
      <c r="O1305" s="120">
        <f t="shared" si="543"/>
        <v>7040.1871065331889</v>
      </c>
      <c r="P1305" s="11">
        <f>SUM($O$2:$O1305)</f>
        <v>3403713.6656677132</v>
      </c>
      <c r="Q1305" s="121">
        <f t="shared" si="544"/>
        <v>3403.713665667713</v>
      </c>
      <c r="R1305" s="133">
        <f t="shared" si="545"/>
        <v>0</v>
      </c>
      <c r="S1305" s="35">
        <f t="shared" si="563"/>
        <v>0</v>
      </c>
      <c r="T1305" s="35">
        <f t="shared" si="564"/>
        <v>0</v>
      </c>
      <c r="U1305" s="134">
        <f>SUM($R$2:$R1305)</f>
        <v>-966290.61105778965</v>
      </c>
      <c r="V1305" s="134">
        <f t="shared" si="546"/>
        <v>966290.61105778965</v>
      </c>
      <c r="W1305" s="35">
        <f t="shared" si="547"/>
        <v>-966.29061105778965</v>
      </c>
      <c r="X1305" s="135">
        <f t="shared" si="548"/>
        <v>966.29061105778965</v>
      </c>
      <c r="Y1305" s="150">
        <f t="shared" si="549"/>
        <v>2437.4230546099234</v>
      </c>
      <c r="Z1305" s="11">
        <f t="shared" si="550"/>
        <v>7040.1871065331889</v>
      </c>
      <c r="AA1305" s="12">
        <f>1/2*'Vehicle data and specs'!$C$6*$D1305^2</f>
        <v>186049.82638888888</v>
      </c>
      <c r="AB1305" s="113">
        <f t="shared" si="551"/>
        <v>186.04982638888887</v>
      </c>
      <c r="AC1305" s="183">
        <f t="shared" si="565"/>
        <v>0.94547601824103145</v>
      </c>
      <c r="AD1305" s="42">
        <f t="shared" si="552"/>
        <v>-0.26841405862716378</v>
      </c>
      <c r="AE1305" s="42">
        <f t="shared" si="553"/>
        <v>0.26841405862716378</v>
      </c>
      <c r="AF1305" s="153">
        <f t="shared" si="566"/>
        <v>0.67706195961386761</v>
      </c>
      <c r="AG1305" s="156">
        <f t="shared" si="554"/>
        <v>773.03248884623179</v>
      </c>
      <c r="AH1305" s="157">
        <f t="shared" si="555"/>
        <v>0.21473124690173107</v>
      </c>
      <c r="AI1305" s="160">
        <f t="shared" si="556"/>
        <v>7.0123235691725085</v>
      </c>
      <c r="AJ1305" s="13">
        <f t="shared" si="557"/>
        <v>0</v>
      </c>
      <c r="AK1305" s="13">
        <f t="shared" si="558"/>
        <v>0</v>
      </c>
      <c r="AL1305" s="161">
        <f t="shared" si="559"/>
        <v>7.0123235691725085</v>
      </c>
    </row>
    <row r="1306" spans="1:38" x14ac:dyDescent="0.45">
      <c r="A1306" s="47" t="s">
        <v>3</v>
      </c>
      <c r="B1306" s="18">
        <v>1304</v>
      </c>
      <c r="C1306" s="54">
        <v>282</v>
      </c>
      <c r="D1306" s="62">
        <f t="shared" si="540"/>
        <v>21.055555555555554</v>
      </c>
      <c r="E1306" s="64">
        <v>75.8</v>
      </c>
      <c r="F1306" s="85">
        <f t="shared" si="560"/>
        <v>5.5555555555556344E-2</v>
      </c>
      <c r="G1306" s="86">
        <f t="shared" si="561"/>
        <v>0.20000000000000284</v>
      </c>
      <c r="H1306" s="93">
        <f>SUM($D$2:$D1306)</f>
        <v>12834.333333333332</v>
      </c>
      <c r="I1306" s="94">
        <f t="shared" si="562"/>
        <v>21.08333333333394</v>
      </c>
      <c r="J1306" s="100">
        <f>'Vehicle data and specs'!$C$6*$F1306</f>
        <v>47.000000000000668</v>
      </c>
      <c r="K1306" s="8">
        <f>'Vehicle data and specs'!$C$6*9.81*'Vehicle data and specs'!$C$17</f>
        <v>82.99260000000001</v>
      </c>
      <c r="L1306" s="10">
        <f>(1/2)*'Vehicle data and specs'!$C$20*'Vehicle data and specs'!$C$11*'Vehicle data and specs'!$C$13*$D1306^2</f>
        <v>194.15364332561725</v>
      </c>
      <c r="M1306" s="101">
        <f t="shared" si="541"/>
        <v>324.14624332561789</v>
      </c>
      <c r="N1306" s="111">
        <f t="shared" si="542"/>
        <v>0</v>
      </c>
      <c r="O1306" s="120">
        <f t="shared" si="543"/>
        <v>6834.0832967819733</v>
      </c>
      <c r="P1306" s="11">
        <f>SUM($O$2:$O1306)</f>
        <v>3410547.748964495</v>
      </c>
      <c r="Q1306" s="121">
        <f t="shared" si="544"/>
        <v>3410.547748964495</v>
      </c>
      <c r="R1306" s="133">
        <f t="shared" si="545"/>
        <v>0</v>
      </c>
      <c r="S1306" s="35">
        <f t="shared" si="563"/>
        <v>0</v>
      </c>
      <c r="T1306" s="35">
        <f t="shared" si="564"/>
        <v>0</v>
      </c>
      <c r="U1306" s="134">
        <f>SUM($R$2:$R1306)</f>
        <v>-966290.61105778965</v>
      </c>
      <c r="V1306" s="134">
        <f t="shared" si="546"/>
        <v>966290.61105778965</v>
      </c>
      <c r="W1306" s="35">
        <f t="shared" si="547"/>
        <v>-966.29061105778965</v>
      </c>
      <c r="X1306" s="135">
        <f t="shared" si="548"/>
        <v>966.29061105778965</v>
      </c>
      <c r="Y1306" s="150">
        <f t="shared" si="549"/>
        <v>2444.2571379067053</v>
      </c>
      <c r="Z1306" s="11">
        <f t="shared" si="550"/>
        <v>6834.0832967819733</v>
      </c>
      <c r="AA1306" s="12">
        <f>1/2*'Vehicle data and specs'!$C$6*$D1306^2</f>
        <v>187531.3055555555</v>
      </c>
      <c r="AB1306" s="113">
        <f t="shared" si="551"/>
        <v>187.53130555555549</v>
      </c>
      <c r="AC1306" s="183">
        <f t="shared" si="565"/>
        <v>0.94737437471235975</v>
      </c>
      <c r="AD1306" s="42">
        <f t="shared" si="552"/>
        <v>-0.26841405862716378</v>
      </c>
      <c r="AE1306" s="42">
        <f t="shared" si="553"/>
        <v>0.26841405862716378</v>
      </c>
      <c r="AF1306" s="153">
        <f t="shared" si="566"/>
        <v>0.67896031608519603</v>
      </c>
      <c r="AG1306" s="156">
        <f t="shared" si="554"/>
        <v>773.03248884623179</v>
      </c>
      <c r="AH1306" s="157">
        <f t="shared" si="555"/>
        <v>0.21473124690173107</v>
      </c>
      <c r="AI1306" s="160">
        <f t="shared" si="556"/>
        <v>6.825079234467176</v>
      </c>
      <c r="AJ1306" s="13">
        <f t="shared" si="557"/>
        <v>0</v>
      </c>
      <c r="AK1306" s="13">
        <f t="shared" si="558"/>
        <v>0</v>
      </c>
      <c r="AL1306" s="161">
        <f t="shared" si="559"/>
        <v>6.825079234467176</v>
      </c>
    </row>
    <row r="1307" spans="1:38" x14ac:dyDescent="0.45">
      <c r="A1307" s="47" t="s">
        <v>3</v>
      </c>
      <c r="B1307" s="18">
        <v>1305</v>
      </c>
      <c r="C1307" s="54">
        <v>283</v>
      </c>
      <c r="D1307" s="62">
        <f t="shared" si="540"/>
        <v>21.083333333333336</v>
      </c>
      <c r="E1307" s="64">
        <v>75.900000000000006</v>
      </c>
      <c r="F1307" s="85">
        <f t="shared" si="560"/>
        <v>2.7777777777778172E-2</v>
      </c>
      <c r="G1307" s="86">
        <f t="shared" si="561"/>
        <v>0.10000000000000142</v>
      </c>
      <c r="H1307" s="93">
        <f>SUM($D$2:$D1307)</f>
        <v>12855.416666666666</v>
      </c>
      <c r="I1307" s="94">
        <f t="shared" si="562"/>
        <v>21.111111111111313</v>
      </c>
      <c r="J1307" s="100">
        <f>'Vehicle data and specs'!$C$6*$F1307</f>
        <v>23.500000000000334</v>
      </c>
      <c r="K1307" s="8">
        <f>'Vehicle data and specs'!$C$6*9.81*'Vehicle data and specs'!$C$17</f>
        <v>82.99260000000001</v>
      </c>
      <c r="L1307" s="10">
        <f>(1/2)*'Vehicle data and specs'!$C$20*'Vehicle data and specs'!$C$11*'Vehicle data and specs'!$C$13*$D1307^2</f>
        <v>194.66625998263896</v>
      </c>
      <c r="M1307" s="101">
        <f t="shared" si="541"/>
        <v>301.15885998263934</v>
      </c>
      <c r="N1307" s="111">
        <f t="shared" si="542"/>
        <v>0</v>
      </c>
      <c r="O1307" s="120">
        <f t="shared" si="543"/>
        <v>6357.7981551891135</v>
      </c>
      <c r="P1307" s="11">
        <f>SUM($O$2:$O1307)</f>
        <v>3416905.5471196841</v>
      </c>
      <c r="Q1307" s="121">
        <f t="shared" si="544"/>
        <v>3416.9055471196839</v>
      </c>
      <c r="R1307" s="133">
        <f t="shared" si="545"/>
        <v>0</v>
      </c>
      <c r="S1307" s="35">
        <f t="shared" si="563"/>
        <v>0</v>
      </c>
      <c r="T1307" s="35">
        <f t="shared" si="564"/>
        <v>0</v>
      </c>
      <c r="U1307" s="134">
        <f>SUM($R$2:$R1307)</f>
        <v>-966290.61105778965</v>
      </c>
      <c r="V1307" s="134">
        <f t="shared" si="546"/>
        <v>966290.61105778965</v>
      </c>
      <c r="W1307" s="35">
        <f t="shared" si="547"/>
        <v>-966.29061105778965</v>
      </c>
      <c r="X1307" s="135">
        <f t="shared" si="548"/>
        <v>966.29061105778965</v>
      </c>
      <c r="Y1307" s="150">
        <f t="shared" si="549"/>
        <v>2450.6149360618942</v>
      </c>
      <c r="Z1307" s="11">
        <f t="shared" si="550"/>
        <v>6357.7981551891135</v>
      </c>
      <c r="AA1307" s="12">
        <f>1/2*'Vehicle data and specs'!$C$6*$D1307^2</f>
        <v>188026.43750000006</v>
      </c>
      <c r="AB1307" s="113">
        <f t="shared" si="551"/>
        <v>188.02643750000007</v>
      </c>
      <c r="AC1307" s="183">
        <f t="shared" si="565"/>
        <v>0.94914042975546775</v>
      </c>
      <c r="AD1307" s="42">
        <f t="shared" si="552"/>
        <v>-0.26841405862716378</v>
      </c>
      <c r="AE1307" s="42">
        <f t="shared" si="553"/>
        <v>0.26841405862716378</v>
      </c>
      <c r="AF1307" s="153">
        <f t="shared" si="566"/>
        <v>0.68072637112830403</v>
      </c>
      <c r="AG1307" s="156">
        <f t="shared" si="554"/>
        <v>773.03248884623179</v>
      </c>
      <c r="AH1307" s="157">
        <f t="shared" si="555"/>
        <v>0.21473124690173107</v>
      </c>
      <c r="AI1307" s="160">
        <f t="shared" si="556"/>
        <v>6.3494326313006466</v>
      </c>
      <c r="AJ1307" s="13">
        <f t="shared" si="557"/>
        <v>0</v>
      </c>
      <c r="AK1307" s="13">
        <f t="shared" si="558"/>
        <v>0</v>
      </c>
      <c r="AL1307" s="161">
        <f t="shared" si="559"/>
        <v>6.3494326313006466</v>
      </c>
    </row>
    <row r="1308" spans="1:38" x14ac:dyDescent="0.45">
      <c r="A1308" s="47" t="s">
        <v>3</v>
      </c>
      <c r="B1308" s="18">
        <v>1306</v>
      </c>
      <c r="C1308" s="54">
        <v>284</v>
      </c>
      <c r="D1308" s="62">
        <f t="shared" si="540"/>
        <v>21.111111111111111</v>
      </c>
      <c r="E1308" s="64">
        <v>76</v>
      </c>
      <c r="F1308" s="85">
        <f t="shared" si="560"/>
        <v>1.3888888888888099E-2</v>
      </c>
      <c r="G1308" s="86">
        <f t="shared" si="561"/>
        <v>4.9999999999997158E-2</v>
      </c>
      <c r="H1308" s="93">
        <f>SUM($D$2:$D1308)</f>
        <v>12876.527777777777</v>
      </c>
      <c r="I1308" s="94">
        <f t="shared" si="562"/>
        <v>21.111111111111313</v>
      </c>
      <c r="J1308" s="100">
        <f>'Vehicle data and specs'!$C$6*$F1308</f>
        <v>11.749999999999332</v>
      </c>
      <c r="K1308" s="8">
        <f>'Vehicle data and specs'!$C$6*9.81*'Vehicle data and specs'!$C$17</f>
        <v>82.99260000000001</v>
      </c>
      <c r="L1308" s="10">
        <f>(1/2)*'Vehicle data and specs'!$C$20*'Vehicle data and specs'!$C$11*'Vehicle data and specs'!$C$13*$D1308^2</f>
        <v>195.17955246913581</v>
      </c>
      <c r="M1308" s="101">
        <f t="shared" si="541"/>
        <v>289.92215246913514</v>
      </c>
      <c r="N1308" s="111">
        <f t="shared" si="542"/>
        <v>0</v>
      </c>
      <c r="O1308" s="120">
        <f t="shared" si="543"/>
        <v>6120.5787743484671</v>
      </c>
      <c r="P1308" s="11">
        <f>SUM($O$2:$O1308)</f>
        <v>3423026.1258940324</v>
      </c>
      <c r="Q1308" s="121">
        <f t="shared" si="544"/>
        <v>3423.0261258940322</v>
      </c>
      <c r="R1308" s="133">
        <f t="shared" si="545"/>
        <v>0</v>
      </c>
      <c r="S1308" s="35">
        <f t="shared" si="563"/>
        <v>0</v>
      </c>
      <c r="T1308" s="35">
        <f t="shared" si="564"/>
        <v>0</v>
      </c>
      <c r="U1308" s="134">
        <f>SUM($R$2:$R1308)</f>
        <v>-966290.61105778965</v>
      </c>
      <c r="V1308" s="134">
        <f t="shared" si="546"/>
        <v>966290.61105778965</v>
      </c>
      <c r="W1308" s="35">
        <f t="shared" si="547"/>
        <v>-966.29061105778965</v>
      </c>
      <c r="X1308" s="135">
        <f t="shared" si="548"/>
        <v>966.29061105778965</v>
      </c>
      <c r="Y1308" s="150">
        <f t="shared" si="549"/>
        <v>2456.7355148362426</v>
      </c>
      <c r="Z1308" s="11">
        <f t="shared" si="550"/>
        <v>6120.5787743484671</v>
      </c>
      <c r="AA1308" s="12">
        <f>1/2*'Vehicle data and specs'!$C$6*$D1308^2</f>
        <v>188522.22222222222</v>
      </c>
      <c r="AB1308" s="113">
        <f t="shared" si="551"/>
        <v>188.52222222222221</v>
      </c>
      <c r="AC1308" s="183">
        <f t="shared" si="565"/>
        <v>0.95084059052612002</v>
      </c>
      <c r="AD1308" s="42">
        <f t="shared" si="552"/>
        <v>-0.26841405862716378</v>
      </c>
      <c r="AE1308" s="42">
        <f t="shared" si="553"/>
        <v>0.26841405862716378</v>
      </c>
      <c r="AF1308" s="153">
        <f t="shared" si="566"/>
        <v>0.68242653189895619</v>
      </c>
      <c r="AG1308" s="156">
        <f t="shared" si="554"/>
        <v>773.03248884623179</v>
      </c>
      <c r="AH1308" s="157">
        <f t="shared" si="555"/>
        <v>0.21473124690173107</v>
      </c>
      <c r="AI1308" s="160">
        <f t="shared" si="556"/>
        <v>6.1205787743484086</v>
      </c>
      <c r="AJ1308" s="13">
        <f t="shared" si="557"/>
        <v>0</v>
      </c>
      <c r="AK1308" s="13">
        <f t="shared" si="558"/>
        <v>0</v>
      </c>
      <c r="AL1308" s="161">
        <f t="shared" si="559"/>
        <v>6.1205787743484086</v>
      </c>
    </row>
    <row r="1309" spans="1:38" x14ac:dyDescent="0.45">
      <c r="A1309" s="47" t="s">
        <v>3</v>
      </c>
      <c r="B1309" s="18">
        <v>1307</v>
      </c>
      <c r="C1309" s="54">
        <v>285</v>
      </c>
      <c r="D1309" s="62">
        <f t="shared" si="540"/>
        <v>21.111111111111111</v>
      </c>
      <c r="E1309" s="64">
        <v>76</v>
      </c>
      <c r="F1309" s="85">
        <f t="shared" si="560"/>
        <v>0</v>
      </c>
      <c r="G1309" s="86">
        <f t="shared" si="561"/>
        <v>0</v>
      </c>
      <c r="H1309" s="93">
        <f>SUM($D$2:$D1309)</f>
        <v>12897.638888888889</v>
      </c>
      <c r="I1309" s="94">
        <f t="shared" si="562"/>
        <v>21.111111111111313</v>
      </c>
      <c r="J1309" s="100">
        <f>'Vehicle data and specs'!$C$6*$F1309</f>
        <v>0</v>
      </c>
      <c r="K1309" s="8">
        <f>'Vehicle data and specs'!$C$6*9.81*'Vehicle data and specs'!$C$17</f>
        <v>82.99260000000001</v>
      </c>
      <c r="L1309" s="10">
        <f>(1/2)*'Vehicle data and specs'!$C$20*'Vehicle data and specs'!$C$11*'Vehicle data and specs'!$C$13*$D1309^2</f>
        <v>195.17955246913581</v>
      </c>
      <c r="M1309" s="101">
        <f t="shared" si="541"/>
        <v>278.17215246913582</v>
      </c>
      <c r="N1309" s="111">
        <f t="shared" si="542"/>
        <v>0</v>
      </c>
      <c r="O1309" s="120">
        <f t="shared" si="543"/>
        <v>0</v>
      </c>
      <c r="P1309" s="11">
        <f>SUM($O$2:$O1309)</f>
        <v>3423026.1258940324</v>
      </c>
      <c r="Q1309" s="121">
        <f t="shared" si="544"/>
        <v>3423.0261258940322</v>
      </c>
      <c r="R1309" s="133">
        <f t="shared" si="545"/>
        <v>0</v>
      </c>
      <c r="S1309" s="35">
        <f t="shared" si="563"/>
        <v>0</v>
      </c>
      <c r="T1309" s="35">
        <f t="shared" si="564"/>
        <v>0</v>
      </c>
      <c r="U1309" s="134">
        <f>SUM($R$2:$R1309)</f>
        <v>-966290.61105778965</v>
      </c>
      <c r="V1309" s="134">
        <f t="shared" si="546"/>
        <v>966290.61105778965</v>
      </c>
      <c r="W1309" s="35">
        <f t="shared" si="547"/>
        <v>-966.29061105778965</v>
      </c>
      <c r="X1309" s="135">
        <f t="shared" si="548"/>
        <v>966.29061105778965</v>
      </c>
      <c r="Y1309" s="150">
        <f t="shared" si="549"/>
        <v>2456.7355148362426</v>
      </c>
      <c r="Z1309" s="11">
        <f t="shared" si="550"/>
        <v>0</v>
      </c>
      <c r="AA1309" s="12">
        <f>1/2*'Vehicle data and specs'!$C$6*$D1309^2</f>
        <v>188522.22222222222</v>
      </c>
      <c r="AB1309" s="113">
        <f t="shared" si="551"/>
        <v>188.52222222222221</v>
      </c>
      <c r="AC1309" s="183">
        <f t="shared" si="565"/>
        <v>0.95084059052612002</v>
      </c>
      <c r="AD1309" s="42">
        <f t="shared" si="552"/>
        <v>-0.26841405862716378</v>
      </c>
      <c r="AE1309" s="42">
        <f t="shared" si="553"/>
        <v>0.26841405862716378</v>
      </c>
      <c r="AF1309" s="153">
        <f t="shared" si="566"/>
        <v>0.68242653189895619</v>
      </c>
      <c r="AG1309" s="156">
        <f t="shared" si="554"/>
        <v>773.03248884623179</v>
      </c>
      <c r="AH1309" s="157">
        <f t="shared" si="555"/>
        <v>0.21473124690173107</v>
      </c>
      <c r="AI1309" s="160">
        <f t="shared" si="556"/>
        <v>5.8725232187928675</v>
      </c>
      <c r="AJ1309" s="13">
        <f t="shared" si="557"/>
        <v>0</v>
      </c>
      <c r="AK1309" s="13">
        <f t="shared" si="558"/>
        <v>0</v>
      </c>
      <c r="AL1309" s="161">
        <f t="shared" si="559"/>
        <v>5.8725232187928675</v>
      </c>
    </row>
    <row r="1310" spans="1:38" x14ac:dyDescent="0.45">
      <c r="A1310" s="47" t="s">
        <v>3</v>
      </c>
      <c r="B1310" s="18">
        <v>1308</v>
      </c>
      <c r="C1310" s="54">
        <v>286</v>
      </c>
      <c r="D1310" s="62">
        <f t="shared" si="540"/>
        <v>21.111111111111111</v>
      </c>
      <c r="E1310" s="64">
        <v>76</v>
      </c>
      <c r="F1310" s="85">
        <f t="shared" si="560"/>
        <v>-1.3888888888888099E-2</v>
      </c>
      <c r="G1310" s="86">
        <f t="shared" si="561"/>
        <v>-4.9999999999997158E-2</v>
      </c>
      <c r="H1310" s="93">
        <f>SUM($D$2:$D1310)</f>
        <v>12918.75</v>
      </c>
      <c r="I1310" s="94">
        <f t="shared" si="562"/>
        <v>21.08333333333394</v>
      </c>
      <c r="J1310" s="100">
        <f>'Vehicle data and specs'!$C$6*$F1310</f>
        <v>-11.749999999999332</v>
      </c>
      <c r="K1310" s="8">
        <f>'Vehicle data and specs'!$C$6*9.81*'Vehicle data and specs'!$C$17</f>
        <v>82.99260000000001</v>
      </c>
      <c r="L1310" s="10">
        <f>(1/2)*'Vehicle data and specs'!$C$20*'Vehicle data and specs'!$C$11*'Vehicle data and specs'!$C$13*$D1310^2</f>
        <v>195.17955246913581</v>
      </c>
      <c r="M1310" s="101">
        <f t="shared" si="541"/>
        <v>266.42215246913651</v>
      </c>
      <c r="N1310" s="111">
        <f t="shared" si="542"/>
        <v>0</v>
      </c>
      <c r="O1310" s="120">
        <f t="shared" si="543"/>
        <v>0</v>
      </c>
      <c r="P1310" s="11">
        <f>SUM($O$2:$O1310)</f>
        <v>3423026.1258940324</v>
      </c>
      <c r="Q1310" s="121">
        <f t="shared" si="544"/>
        <v>3423.0261258940322</v>
      </c>
      <c r="R1310" s="133">
        <f t="shared" si="545"/>
        <v>0</v>
      </c>
      <c r="S1310" s="35">
        <f t="shared" si="563"/>
        <v>0</v>
      </c>
      <c r="T1310" s="35">
        <f t="shared" si="564"/>
        <v>0</v>
      </c>
      <c r="U1310" s="134">
        <f>SUM($R$2:$R1310)</f>
        <v>-966290.61105778965</v>
      </c>
      <c r="V1310" s="134">
        <f t="shared" si="546"/>
        <v>966290.61105778965</v>
      </c>
      <c r="W1310" s="35">
        <f t="shared" si="547"/>
        <v>-966.29061105778965</v>
      </c>
      <c r="X1310" s="135">
        <f t="shared" si="548"/>
        <v>966.29061105778965</v>
      </c>
      <c r="Y1310" s="150">
        <f t="shared" si="549"/>
        <v>2456.7355148362426</v>
      </c>
      <c r="Z1310" s="11">
        <f t="shared" si="550"/>
        <v>0</v>
      </c>
      <c r="AA1310" s="12">
        <f>1/2*'Vehicle data and specs'!$C$6*$D1310^2</f>
        <v>188522.22222222222</v>
      </c>
      <c r="AB1310" s="113">
        <f t="shared" si="551"/>
        <v>188.52222222222221</v>
      </c>
      <c r="AC1310" s="183">
        <f t="shared" si="565"/>
        <v>0.95084059052612002</v>
      </c>
      <c r="AD1310" s="42">
        <f t="shared" si="552"/>
        <v>-0.26841405862716378</v>
      </c>
      <c r="AE1310" s="42">
        <f t="shared" si="553"/>
        <v>0.26841405862716378</v>
      </c>
      <c r="AF1310" s="153">
        <f t="shared" si="566"/>
        <v>0.68242653189895619</v>
      </c>
      <c r="AG1310" s="156">
        <f t="shared" si="554"/>
        <v>773.03248884623179</v>
      </c>
      <c r="AH1310" s="157">
        <f t="shared" si="555"/>
        <v>0.21473124690173107</v>
      </c>
      <c r="AI1310" s="160">
        <f t="shared" si="556"/>
        <v>5.6244676632373256</v>
      </c>
      <c r="AJ1310" s="13">
        <f t="shared" si="557"/>
        <v>0</v>
      </c>
      <c r="AK1310" s="13">
        <f t="shared" si="558"/>
        <v>0</v>
      </c>
      <c r="AL1310" s="161">
        <f t="shared" si="559"/>
        <v>5.6244676632373256</v>
      </c>
    </row>
    <row r="1311" spans="1:38" x14ac:dyDescent="0.45">
      <c r="A1311" s="47" t="s">
        <v>3</v>
      </c>
      <c r="B1311" s="18">
        <v>1309</v>
      </c>
      <c r="C1311" s="54">
        <v>287</v>
      </c>
      <c r="D1311" s="62">
        <f t="shared" si="540"/>
        <v>21.083333333333336</v>
      </c>
      <c r="E1311" s="64">
        <v>75.900000000000006</v>
      </c>
      <c r="F1311" s="85">
        <f t="shared" si="560"/>
        <v>-1.3888888888888099E-2</v>
      </c>
      <c r="G1311" s="86">
        <f t="shared" si="561"/>
        <v>-4.9999999999997158E-2</v>
      </c>
      <c r="H1311" s="93">
        <f>SUM($D$2:$D1311)</f>
        <v>12939.833333333334</v>
      </c>
      <c r="I1311" s="94">
        <f t="shared" si="562"/>
        <v>21.08333333333394</v>
      </c>
      <c r="J1311" s="100">
        <f>'Vehicle data and specs'!$C$6*$F1311</f>
        <v>-11.749999999999332</v>
      </c>
      <c r="K1311" s="8">
        <f>'Vehicle data and specs'!$C$6*9.81*'Vehicle data and specs'!$C$17</f>
        <v>82.99260000000001</v>
      </c>
      <c r="L1311" s="10">
        <f>(1/2)*'Vehicle data and specs'!$C$20*'Vehicle data and specs'!$C$11*'Vehicle data and specs'!$C$13*$D1311^2</f>
        <v>194.66625998263896</v>
      </c>
      <c r="M1311" s="101">
        <f t="shared" si="541"/>
        <v>265.90885998263963</v>
      </c>
      <c r="N1311" s="111">
        <f t="shared" si="542"/>
        <v>0</v>
      </c>
      <c r="O1311" s="120">
        <f t="shared" si="543"/>
        <v>0</v>
      </c>
      <c r="P1311" s="11">
        <f>SUM($O$2:$O1311)</f>
        <v>3423026.1258940324</v>
      </c>
      <c r="Q1311" s="121">
        <f t="shared" si="544"/>
        <v>3423.0261258940322</v>
      </c>
      <c r="R1311" s="133">
        <f t="shared" si="545"/>
        <v>0</v>
      </c>
      <c r="S1311" s="35">
        <f t="shared" si="563"/>
        <v>0</v>
      </c>
      <c r="T1311" s="35">
        <f t="shared" si="564"/>
        <v>0</v>
      </c>
      <c r="U1311" s="134">
        <f>SUM($R$2:$R1311)</f>
        <v>-966290.61105778965</v>
      </c>
      <c r="V1311" s="134">
        <f t="shared" si="546"/>
        <v>966290.61105778965</v>
      </c>
      <c r="W1311" s="35">
        <f t="shared" si="547"/>
        <v>-966.29061105778965</v>
      </c>
      <c r="X1311" s="135">
        <f t="shared" si="548"/>
        <v>966.29061105778965</v>
      </c>
      <c r="Y1311" s="150">
        <f t="shared" si="549"/>
        <v>2456.7355148362426</v>
      </c>
      <c r="Z1311" s="11">
        <f t="shared" si="550"/>
        <v>0</v>
      </c>
      <c r="AA1311" s="12">
        <f>1/2*'Vehicle data and specs'!$C$6*$D1311^2</f>
        <v>188026.43750000006</v>
      </c>
      <c r="AB1311" s="113">
        <f t="shared" si="551"/>
        <v>188.02643750000007</v>
      </c>
      <c r="AC1311" s="183">
        <f t="shared" si="565"/>
        <v>0.95084059052612002</v>
      </c>
      <c r="AD1311" s="42">
        <f t="shared" si="552"/>
        <v>-0.26841405862716378</v>
      </c>
      <c r="AE1311" s="42">
        <f t="shared" si="553"/>
        <v>0.26841405862716378</v>
      </c>
      <c r="AF1311" s="153">
        <f t="shared" si="566"/>
        <v>0.68242653189895619</v>
      </c>
      <c r="AG1311" s="156">
        <f t="shared" si="554"/>
        <v>773.03248884623179</v>
      </c>
      <c r="AH1311" s="157">
        <f t="shared" si="555"/>
        <v>0.21473124690173107</v>
      </c>
      <c r="AI1311" s="160">
        <f t="shared" si="556"/>
        <v>5.6062451313006534</v>
      </c>
      <c r="AJ1311" s="13">
        <f t="shared" si="557"/>
        <v>0</v>
      </c>
      <c r="AK1311" s="13">
        <f t="shared" si="558"/>
        <v>0</v>
      </c>
      <c r="AL1311" s="161">
        <f t="shared" si="559"/>
        <v>5.6062451313006534</v>
      </c>
    </row>
    <row r="1312" spans="1:38" x14ac:dyDescent="0.45">
      <c r="A1312" s="47" t="s">
        <v>3</v>
      </c>
      <c r="B1312" s="18">
        <v>1310</v>
      </c>
      <c r="C1312" s="54">
        <v>288</v>
      </c>
      <c r="D1312" s="62">
        <f t="shared" si="540"/>
        <v>21.083333333333336</v>
      </c>
      <c r="E1312" s="64">
        <v>75.900000000000006</v>
      </c>
      <c r="F1312" s="85">
        <f t="shared" si="560"/>
        <v>-1.3888888888890073E-2</v>
      </c>
      <c r="G1312" s="86">
        <f t="shared" si="561"/>
        <v>-5.0000000000004263E-2</v>
      </c>
      <c r="H1312" s="93">
        <f>SUM($D$2:$D1312)</f>
        <v>12960.916666666668</v>
      </c>
      <c r="I1312" s="94">
        <f t="shared" si="562"/>
        <v>21.055555555554747</v>
      </c>
      <c r="J1312" s="100">
        <f>'Vehicle data and specs'!$C$6*$F1312</f>
        <v>-11.750000000001002</v>
      </c>
      <c r="K1312" s="8">
        <f>'Vehicle data and specs'!$C$6*9.81*'Vehicle data and specs'!$C$17</f>
        <v>82.99260000000001</v>
      </c>
      <c r="L1312" s="10">
        <f>(1/2)*'Vehicle data and specs'!$C$20*'Vehicle data and specs'!$C$11*'Vehicle data and specs'!$C$13*$D1312^2</f>
        <v>194.66625998263896</v>
      </c>
      <c r="M1312" s="101">
        <f t="shared" si="541"/>
        <v>265.90885998263798</v>
      </c>
      <c r="N1312" s="111">
        <f t="shared" si="542"/>
        <v>0</v>
      </c>
      <c r="O1312" s="120">
        <f t="shared" si="543"/>
        <v>0</v>
      </c>
      <c r="P1312" s="11">
        <f>SUM($O$2:$O1312)</f>
        <v>3423026.1258940324</v>
      </c>
      <c r="Q1312" s="121">
        <f t="shared" si="544"/>
        <v>3423.0261258940322</v>
      </c>
      <c r="R1312" s="133">
        <f t="shared" si="545"/>
        <v>0</v>
      </c>
      <c r="S1312" s="35">
        <f t="shared" si="563"/>
        <v>0</v>
      </c>
      <c r="T1312" s="35">
        <f t="shared" si="564"/>
        <v>0</v>
      </c>
      <c r="U1312" s="134">
        <f>SUM($R$2:$R1312)</f>
        <v>-966290.61105778965</v>
      </c>
      <c r="V1312" s="134">
        <f t="shared" si="546"/>
        <v>966290.61105778965</v>
      </c>
      <c r="W1312" s="35">
        <f t="shared" si="547"/>
        <v>-966.29061105778965</v>
      </c>
      <c r="X1312" s="135">
        <f t="shared" si="548"/>
        <v>966.29061105778965</v>
      </c>
      <c r="Y1312" s="150">
        <f t="shared" si="549"/>
        <v>2456.7355148362426</v>
      </c>
      <c r="Z1312" s="11">
        <f t="shared" si="550"/>
        <v>0</v>
      </c>
      <c r="AA1312" s="12">
        <f>1/2*'Vehicle data and specs'!$C$6*$D1312^2</f>
        <v>188026.43750000006</v>
      </c>
      <c r="AB1312" s="113">
        <f t="shared" si="551"/>
        <v>188.02643750000007</v>
      </c>
      <c r="AC1312" s="183">
        <f t="shared" si="565"/>
        <v>0.95084059052612002</v>
      </c>
      <c r="AD1312" s="42">
        <f t="shared" si="552"/>
        <v>-0.26841405862716378</v>
      </c>
      <c r="AE1312" s="42">
        <f t="shared" si="553"/>
        <v>0.26841405862716378</v>
      </c>
      <c r="AF1312" s="153">
        <f t="shared" si="566"/>
        <v>0.68242653189895619</v>
      </c>
      <c r="AG1312" s="156">
        <f t="shared" si="554"/>
        <v>773.03248884623179</v>
      </c>
      <c r="AH1312" s="157">
        <f t="shared" si="555"/>
        <v>0.21473124690173107</v>
      </c>
      <c r="AI1312" s="160">
        <f t="shared" si="556"/>
        <v>5.6062451313006179</v>
      </c>
      <c r="AJ1312" s="13">
        <f t="shared" si="557"/>
        <v>0</v>
      </c>
      <c r="AK1312" s="13">
        <f t="shared" si="558"/>
        <v>0</v>
      </c>
      <c r="AL1312" s="161">
        <f t="shared" si="559"/>
        <v>5.6062451313006179</v>
      </c>
    </row>
    <row r="1313" spans="1:38" x14ac:dyDescent="0.45">
      <c r="A1313" s="47" t="s">
        <v>3</v>
      </c>
      <c r="B1313" s="18">
        <v>1311</v>
      </c>
      <c r="C1313" s="54">
        <v>289</v>
      </c>
      <c r="D1313" s="62">
        <f t="shared" si="540"/>
        <v>21.055555555555554</v>
      </c>
      <c r="E1313" s="64">
        <v>75.8</v>
      </c>
      <c r="F1313" s="85">
        <f t="shared" si="560"/>
        <v>-2.7777777777778172E-2</v>
      </c>
      <c r="G1313" s="86">
        <f t="shared" si="561"/>
        <v>-0.10000000000000142</v>
      </c>
      <c r="H1313" s="93">
        <f>SUM($D$2:$D1313)</f>
        <v>12981.972222222223</v>
      </c>
      <c r="I1313" s="94">
        <f t="shared" si="562"/>
        <v>21.027777777777374</v>
      </c>
      <c r="J1313" s="100">
        <f>'Vehicle data and specs'!$C$6*$F1313</f>
        <v>-23.500000000000334</v>
      </c>
      <c r="K1313" s="8">
        <f>'Vehicle data and specs'!$C$6*9.81*'Vehicle data and specs'!$C$17</f>
        <v>82.99260000000001</v>
      </c>
      <c r="L1313" s="10">
        <f>(1/2)*'Vehicle data and specs'!$C$20*'Vehicle data and specs'!$C$11*'Vehicle data and specs'!$C$13*$D1313^2</f>
        <v>194.15364332561725</v>
      </c>
      <c r="M1313" s="101">
        <f t="shared" si="541"/>
        <v>253.64624332561692</v>
      </c>
      <c r="N1313" s="111">
        <f t="shared" si="542"/>
        <v>0</v>
      </c>
      <c r="O1313" s="120">
        <f t="shared" si="543"/>
        <v>0</v>
      </c>
      <c r="P1313" s="11">
        <f>SUM($O$2:$O1313)</f>
        <v>3423026.1258940324</v>
      </c>
      <c r="Q1313" s="121">
        <f t="shared" si="544"/>
        <v>3423.0261258940322</v>
      </c>
      <c r="R1313" s="133">
        <f t="shared" si="545"/>
        <v>0</v>
      </c>
      <c r="S1313" s="35">
        <f t="shared" si="563"/>
        <v>0</v>
      </c>
      <c r="T1313" s="35">
        <f t="shared" si="564"/>
        <v>0</v>
      </c>
      <c r="U1313" s="134">
        <f>SUM($R$2:$R1313)</f>
        <v>-966290.61105778965</v>
      </c>
      <c r="V1313" s="134">
        <f t="shared" si="546"/>
        <v>966290.61105778965</v>
      </c>
      <c r="W1313" s="35">
        <f t="shared" si="547"/>
        <v>-966.29061105778965</v>
      </c>
      <c r="X1313" s="135">
        <f t="shared" si="548"/>
        <v>966.29061105778965</v>
      </c>
      <c r="Y1313" s="150">
        <f t="shared" si="549"/>
        <v>2456.7355148362426</v>
      </c>
      <c r="Z1313" s="11">
        <f t="shared" si="550"/>
        <v>0</v>
      </c>
      <c r="AA1313" s="12">
        <f>1/2*'Vehicle data and specs'!$C$6*$D1313^2</f>
        <v>187531.3055555555</v>
      </c>
      <c r="AB1313" s="113">
        <f t="shared" si="551"/>
        <v>187.53130555555549</v>
      </c>
      <c r="AC1313" s="183">
        <f t="shared" si="565"/>
        <v>0.95084059052612002</v>
      </c>
      <c r="AD1313" s="42">
        <f t="shared" si="552"/>
        <v>-0.26841405862716378</v>
      </c>
      <c r="AE1313" s="42">
        <f t="shared" si="553"/>
        <v>0.26841405862716378</v>
      </c>
      <c r="AF1313" s="153">
        <f t="shared" si="566"/>
        <v>0.68242653189895619</v>
      </c>
      <c r="AG1313" s="156">
        <f t="shared" si="554"/>
        <v>773.03248884623179</v>
      </c>
      <c r="AH1313" s="157">
        <f t="shared" si="555"/>
        <v>0.21473124690173107</v>
      </c>
      <c r="AI1313" s="160">
        <f t="shared" si="556"/>
        <v>5.3406625678004893</v>
      </c>
      <c r="AJ1313" s="13">
        <f t="shared" si="557"/>
        <v>0</v>
      </c>
      <c r="AK1313" s="13">
        <f t="shared" si="558"/>
        <v>0</v>
      </c>
      <c r="AL1313" s="161">
        <f t="shared" si="559"/>
        <v>5.3406625678004893</v>
      </c>
    </row>
    <row r="1314" spans="1:38" x14ac:dyDescent="0.45">
      <c r="A1314" s="47" t="s">
        <v>3</v>
      </c>
      <c r="B1314" s="18">
        <v>1312</v>
      </c>
      <c r="C1314" s="54">
        <v>290</v>
      </c>
      <c r="D1314" s="62">
        <f t="shared" si="540"/>
        <v>21.027777777777779</v>
      </c>
      <c r="E1314" s="64">
        <v>75.7</v>
      </c>
      <c r="F1314" s="85">
        <f t="shared" si="560"/>
        <v>-4.1666666666666269E-2</v>
      </c>
      <c r="G1314" s="86">
        <f t="shared" si="561"/>
        <v>-0.14999999999999858</v>
      </c>
      <c r="H1314" s="93">
        <f>SUM($D$2:$D1314)</f>
        <v>13003</v>
      </c>
      <c r="I1314" s="94">
        <f t="shared" si="562"/>
        <v>20.972222222222626</v>
      </c>
      <c r="J1314" s="100">
        <f>'Vehicle data and specs'!$C$6*$F1314</f>
        <v>-35.249999999999666</v>
      </c>
      <c r="K1314" s="8">
        <f>'Vehicle data and specs'!$C$6*9.81*'Vehicle data and specs'!$C$17</f>
        <v>82.99260000000001</v>
      </c>
      <c r="L1314" s="10">
        <f>(1/2)*'Vehicle data and specs'!$C$20*'Vehicle data and specs'!$C$11*'Vehicle data and specs'!$C$13*$D1314^2</f>
        <v>193.64170249807103</v>
      </c>
      <c r="M1314" s="101">
        <f t="shared" si="541"/>
        <v>241.38430249807138</v>
      </c>
      <c r="N1314" s="111">
        <f t="shared" si="542"/>
        <v>0</v>
      </c>
      <c r="O1314" s="120">
        <f t="shared" si="543"/>
        <v>0</v>
      </c>
      <c r="P1314" s="11">
        <f>SUM($O$2:$O1314)</f>
        <v>3423026.1258940324</v>
      </c>
      <c r="Q1314" s="121">
        <f t="shared" si="544"/>
        <v>3423.0261258940322</v>
      </c>
      <c r="R1314" s="133">
        <f t="shared" si="545"/>
        <v>0</v>
      </c>
      <c r="S1314" s="35">
        <f t="shared" si="563"/>
        <v>0</v>
      </c>
      <c r="T1314" s="35">
        <f t="shared" si="564"/>
        <v>0</v>
      </c>
      <c r="U1314" s="134">
        <f>SUM($R$2:$R1314)</f>
        <v>-966290.61105778965</v>
      </c>
      <c r="V1314" s="134">
        <f t="shared" si="546"/>
        <v>966290.61105778965</v>
      </c>
      <c r="W1314" s="35">
        <f t="shared" si="547"/>
        <v>-966.29061105778965</v>
      </c>
      <c r="X1314" s="135">
        <f t="shared" si="548"/>
        <v>966.29061105778965</v>
      </c>
      <c r="Y1314" s="150">
        <f t="shared" si="549"/>
        <v>2456.7355148362426</v>
      </c>
      <c r="Z1314" s="11">
        <f t="shared" si="550"/>
        <v>0</v>
      </c>
      <c r="AA1314" s="12">
        <f>1/2*'Vehicle data and specs'!$C$6*$D1314^2</f>
        <v>187036.82638888891</v>
      </c>
      <c r="AB1314" s="113">
        <f t="shared" si="551"/>
        <v>187.0368263888889</v>
      </c>
      <c r="AC1314" s="183">
        <f t="shared" si="565"/>
        <v>0.95084059052612002</v>
      </c>
      <c r="AD1314" s="42">
        <f t="shared" si="552"/>
        <v>-0.26841405862716378</v>
      </c>
      <c r="AE1314" s="42">
        <f t="shared" si="553"/>
        <v>0.26841405862716378</v>
      </c>
      <c r="AF1314" s="153">
        <f t="shared" si="566"/>
        <v>0.68242653189895619</v>
      </c>
      <c r="AG1314" s="156">
        <f t="shared" si="554"/>
        <v>773.03248884623179</v>
      </c>
      <c r="AH1314" s="157">
        <f t="shared" si="555"/>
        <v>0.21473124690173107</v>
      </c>
      <c r="AI1314" s="160">
        <f t="shared" si="556"/>
        <v>5.0757754719733352</v>
      </c>
      <c r="AJ1314" s="13">
        <f t="shared" si="557"/>
        <v>0</v>
      </c>
      <c r="AK1314" s="13">
        <f t="shared" si="558"/>
        <v>0</v>
      </c>
      <c r="AL1314" s="161">
        <f t="shared" si="559"/>
        <v>5.0757754719733352</v>
      </c>
    </row>
    <row r="1315" spans="1:38" x14ac:dyDescent="0.45">
      <c r="A1315" s="47" t="s">
        <v>3</v>
      </c>
      <c r="B1315" s="18">
        <v>1313</v>
      </c>
      <c r="C1315" s="54">
        <v>291</v>
      </c>
      <c r="D1315" s="62">
        <f t="shared" si="540"/>
        <v>20.972222222222221</v>
      </c>
      <c r="E1315" s="64">
        <v>75.5</v>
      </c>
      <c r="F1315" s="85">
        <f t="shared" si="560"/>
        <v>-6.9444444444444448E-2</v>
      </c>
      <c r="G1315" s="86">
        <f t="shared" si="561"/>
        <v>-0.25</v>
      </c>
      <c r="H1315" s="93">
        <f>SUM($D$2:$D1315)</f>
        <v>13023.972222222223</v>
      </c>
      <c r="I1315" s="94">
        <f t="shared" si="562"/>
        <v>20.888888888888687</v>
      </c>
      <c r="J1315" s="100">
        <f>'Vehicle data and specs'!$C$6*$F1315</f>
        <v>-58.75</v>
      </c>
      <c r="K1315" s="8">
        <f>'Vehicle data and specs'!$C$6*9.81*'Vehicle data and specs'!$C$17</f>
        <v>82.99260000000001</v>
      </c>
      <c r="L1315" s="10">
        <f>(1/2)*'Vehicle data and specs'!$C$20*'Vehicle data and specs'!$C$11*'Vehicle data and specs'!$C$13*$D1315^2</f>
        <v>192.61984833140434</v>
      </c>
      <c r="M1315" s="101">
        <f t="shared" si="541"/>
        <v>216.86244833140435</v>
      </c>
      <c r="N1315" s="111">
        <f t="shared" si="542"/>
        <v>0</v>
      </c>
      <c r="O1315" s="120">
        <f t="shared" si="543"/>
        <v>0</v>
      </c>
      <c r="P1315" s="11">
        <f>SUM($O$2:$O1315)</f>
        <v>3423026.1258940324</v>
      </c>
      <c r="Q1315" s="121">
        <f t="shared" si="544"/>
        <v>3423.0261258940322</v>
      </c>
      <c r="R1315" s="133">
        <f t="shared" si="545"/>
        <v>0</v>
      </c>
      <c r="S1315" s="35">
        <f t="shared" si="563"/>
        <v>0</v>
      </c>
      <c r="T1315" s="35">
        <f t="shared" si="564"/>
        <v>0</v>
      </c>
      <c r="U1315" s="134">
        <f>SUM($R$2:$R1315)</f>
        <v>-966290.61105778965</v>
      </c>
      <c r="V1315" s="134">
        <f t="shared" si="546"/>
        <v>966290.61105778965</v>
      </c>
      <c r="W1315" s="35">
        <f t="shared" si="547"/>
        <v>-966.29061105778965</v>
      </c>
      <c r="X1315" s="135">
        <f t="shared" si="548"/>
        <v>966.29061105778965</v>
      </c>
      <c r="Y1315" s="150">
        <f t="shared" si="549"/>
        <v>2456.7355148362426</v>
      </c>
      <c r="Z1315" s="11">
        <f t="shared" si="550"/>
        <v>0</v>
      </c>
      <c r="AA1315" s="12">
        <f>1/2*'Vehicle data and specs'!$C$6*$D1315^2</f>
        <v>186049.82638888888</v>
      </c>
      <c r="AB1315" s="113">
        <f t="shared" si="551"/>
        <v>186.04982638888887</v>
      </c>
      <c r="AC1315" s="183">
        <f t="shared" si="565"/>
        <v>0.95084059052612002</v>
      </c>
      <c r="AD1315" s="42">
        <f t="shared" si="552"/>
        <v>-0.26841405862716378</v>
      </c>
      <c r="AE1315" s="42">
        <f t="shared" si="553"/>
        <v>0.26841405862716378</v>
      </c>
      <c r="AF1315" s="153">
        <f t="shared" si="566"/>
        <v>0.68242653189895619</v>
      </c>
      <c r="AG1315" s="156">
        <f t="shared" si="554"/>
        <v>773.03248884623179</v>
      </c>
      <c r="AH1315" s="157">
        <f t="shared" si="555"/>
        <v>0.21473124690173107</v>
      </c>
      <c r="AI1315" s="160">
        <f t="shared" si="556"/>
        <v>4.5480874580613966</v>
      </c>
      <c r="AJ1315" s="13">
        <f t="shared" si="557"/>
        <v>0</v>
      </c>
      <c r="AK1315" s="13">
        <f t="shared" si="558"/>
        <v>0</v>
      </c>
      <c r="AL1315" s="161">
        <f t="shared" si="559"/>
        <v>4.5480874580613966</v>
      </c>
    </row>
    <row r="1316" spans="1:38" x14ac:dyDescent="0.45">
      <c r="A1316" s="47" t="s">
        <v>3</v>
      </c>
      <c r="B1316" s="18">
        <v>1314</v>
      </c>
      <c r="C1316" s="54">
        <v>292</v>
      </c>
      <c r="D1316" s="62">
        <f t="shared" si="540"/>
        <v>20.888888888888889</v>
      </c>
      <c r="E1316" s="64">
        <v>75.2</v>
      </c>
      <c r="F1316" s="85">
        <f t="shared" si="560"/>
        <v>-6.9444444444444448E-2</v>
      </c>
      <c r="G1316" s="86">
        <f t="shared" si="561"/>
        <v>-0.25</v>
      </c>
      <c r="H1316" s="93">
        <f>SUM($D$2:$D1316)</f>
        <v>13044.861111111111</v>
      </c>
      <c r="I1316" s="94">
        <f t="shared" si="562"/>
        <v>20.83333333333394</v>
      </c>
      <c r="J1316" s="100">
        <f>'Vehicle data and specs'!$C$6*$F1316</f>
        <v>-58.75</v>
      </c>
      <c r="K1316" s="8">
        <f>'Vehicle data and specs'!$C$6*9.81*'Vehicle data and specs'!$C$17</f>
        <v>82.99260000000001</v>
      </c>
      <c r="L1316" s="10">
        <f>(1/2)*'Vehicle data and specs'!$C$20*'Vehicle data and specs'!$C$11*'Vehicle data and specs'!$C$13*$D1316^2</f>
        <v>191.09213580246916</v>
      </c>
      <c r="M1316" s="101">
        <f t="shared" si="541"/>
        <v>215.33473580246917</v>
      </c>
      <c r="N1316" s="111">
        <f t="shared" si="542"/>
        <v>0</v>
      </c>
      <c r="O1316" s="120">
        <f t="shared" si="543"/>
        <v>0</v>
      </c>
      <c r="P1316" s="11">
        <f>SUM($O$2:$O1316)</f>
        <v>3423026.1258940324</v>
      </c>
      <c r="Q1316" s="121">
        <f t="shared" si="544"/>
        <v>3423.0261258940322</v>
      </c>
      <c r="R1316" s="133">
        <f t="shared" si="545"/>
        <v>0</v>
      </c>
      <c r="S1316" s="35">
        <f t="shared" si="563"/>
        <v>0</v>
      </c>
      <c r="T1316" s="35">
        <f t="shared" si="564"/>
        <v>0</v>
      </c>
      <c r="U1316" s="134">
        <f>SUM($R$2:$R1316)</f>
        <v>-966290.61105778965</v>
      </c>
      <c r="V1316" s="134">
        <f t="shared" si="546"/>
        <v>966290.61105778965</v>
      </c>
      <c r="W1316" s="35">
        <f t="shared" si="547"/>
        <v>-966.29061105778965</v>
      </c>
      <c r="X1316" s="135">
        <f t="shared" si="548"/>
        <v>966.29061105778965</v>
      </c>
      <c r="Y1316" s="150">
        <f t="shared" si="549"/>
        <v>2456.7355148362426</v>
      </c>
      <c r="Z1316" s="11">
        <f t="shared" si="550"/>
        <v>0</v>
      </c>
      <c r="AA1316" s="12">
        <f>1/2*'Vehicle data and specs'!$C$6*$D1316^2</f>
        <v>184574.22222222222</v>
      </c>
      <c r="AB1316" s="113">
        <f t="shared" si="551"/>
        <v>184.57422222222223</v>
      </c>
      <c r="AC1316" s="183">
        <f t="shared" si="565"/>
        <v>0.95084059052612002</v>
      </c>
      <c r="AD1316" s="42">
        <f t="shared" si="552"/>
        <v>-0.26841405862716378</v>
      </c>
      <c r="AE1316" s="42">
        <f t="shared" si="553"/>
        <v>0.26841405862716378</v>
      </c>
      <c r="AF1316" s="153">
        <f t="shared" si="566"/>
        <v>0.68242653189895619</v>
      </c>
      <c r="AG1316" s="156">
        <f t="shared" si="554"/>
        <v>773.03248884623179</v>
      </c>
      <c r="AH1316" s="157">
        <f t="shared" si="555"/>
        <v>0.21473124690173107</v>
      </c>
      <c r="AI1316" s="160">
        <f t="shared" si="556"/>
        <v>4.4981033700960227</v>
      </c>
      <c r="AJ1316" s="13">
        <f t="shared" si="557"/>
        <v>0</v>
      </c>
      <c r="AK1316" s="13">
        <f t="shared" si="558"/>
        <v>0</v>
      </c>
      <c r="AL1316" s="161">
        <f t="shared" si="559"/>
        <v>4.4981033700960227</v>
      </c>
    </row>
    <row r="1317" spans="1:38" x14ac:dyDescent="0.45">
      <c r="A1317" s="47" t="s">
        <v>3</v>
      </c>
      <c r="B1317" s="18">
        <v>1315</v>
      </c>
      <c r="C1317" s="54">
        <v>293</v>
      </c>
      <c r="D1317" s="62">
        <f t="shared" si="540"/>
        <v>20.833333333333332</v>
      </c>
      <c r="E1317" s="64">
        <v>75</v>
      </c>
      <c r="F1317" s="85">
        <f t="shared" si="560"/>
        <v>-6.9444444444444448E-2</v>
      </c>
      <c r="G1317" s="86">
        <f t="shared" si="561"/>
        <v>-0.25</v>
      </c>
      <c r="H1317" s="93">
        <f>SUM($D$2:$D1317)</f>
        <v>13065.694444444445</v>
      </c>
      <c r="I1317" s="94">
        <f t="shared" si="562"/>
        <v>20.75</v>
      </c>
      <c r="J1317" s="100">
        <f>'Vehicle data and specs'!$C$6*$F1317</f>
        <v>-58.75</v>
      </c>
      <c r="K1317" s="8">
        <f>'Vehicle data and specs'!$C$6*9.81*'Vehicle data and specs'!$C$17</f>
        <v>82.99260000000001</v>
      </c>
      <c r="L1317" s="10">
        <f>(1/2)*'Vehicle data and specs'!$C$20*'Vehicle data and specs'!$C$11*'Vehicle data and specs'!$C$13*$D1317^2</f>
        <v>190.07703993055554</v>
      </c>
      <c r="M1317" s="101">
        <f t="shared" si="541"/>
        <v>214.31963993055555</v>
      </c>
      <c r="N1317" s="111">
        <f t="shared" si="542"/>
        <v>0</v>
      </c>
      <c r="O1317" s="120">
        <f t="shared" si="543"/>
        <v>0</v>
      </c>
      <c r="P1317" s="11">
        <f>SUM($O$2:$O1317)</f>
        <v>3423026.1258940324</v>
      </c>
      <c r="Q1317" s="121">
        <f t="shared" si="544"/>
        <v>3423.0261258940322</v>
      </c>
      <c r="R1317" s="133">
        <f t="shared" si="545"/>
        <v>0</v>
      </c>
      <c r="S1317" s="35">
        <f t="shared" si="563"/>
        <v>0</v>
      </c>
      <c r="T1317" s="35">
        <f t="shared" si="564"/>
        <v>0</v>
      </c>
      <c r="U1317" s="134">
        <f>SUM($R$2:$R1317)</f>
        <v>-966290.61105778965</v>
      </c>
      <c r="V1317" s="134">
        <f t="shared" si="546"/>
        <v>966290.61105778965</v>
      </c>
      <c r="W1317" s="35">
        <f t="shared" si="547"/>
        <v>-966.29061105778965</v>
      </c>
      <c r="X1317" s="135">
        <f t="shared" si="548"/>
        <v>966.29061105778965</v>
      </c>
      <c r="Y1317" s="150">
        <f t="shared" si="549"/>
        <v>2456.7355148362426</v>
      </c>
      <c r="Z1317" s="11">
        <f t="shared" si="550"/>
        <v>0</v>
      </c>
      <c r="AA1317" s="12">
        <f>1/2*'Vehicle data and specs'!$C$6*$D1317^2</f>
        <v>183593.74999999997</v>
      </c>
      <c r="AB1317" s="113">
        <f t="shared" si="551"/>
        <v>183.59374999999997</v>
      </c>
      <c r="AC1317" s="183">
        <f t="shared" si="565"/>
        <v>0.95084059052612002</v>
      </c>
      <c r="AD1317" s="42">
        <f t="shared" si="552"/>
        <v>-0.26841405862716378</v>
      </c>
      <c r="AE1317" s="42">
        <f t="shared" si="553"/>
        <v>0.26841405862716378</v>
      </c>
      <c r="AF1317" s="153">
        <f t="shared" si="566"/>
        <v>0.68242653189895619</v>
      </c>
      <c r="AG1317" s="156">
        <f t="shared" si="554"/>
        <v>773.03248884623179</v>
      </c>
      <c r="AH1317" s="157">
        <f t="shared" si="555"/>
        <v>0.21473124690173107</v>
      </c>
      <c r="AI1317" s="160">
        <f t="shared" si="556"/>
        <v>4.464992498553241</v>
      </c>
      <c r="AJ1317" s="13">
        <f t="shared" si="557"/>
        <v>0</v>
      </c>
      <c r="AK1317" s="13">
        <f t="shared" si="558"/>
        <v>0</v>
      </c>
      <c r="AL1317" s="161">
        <f t="shared" si="559"/>
        <v>4.464992498553241</v>
      </c>
    </row>
    <row r="1318" spans="1:38" x14ac:dyDescent="0.45">
      <c r="A1318" s="47" t="s">
        <v>3</v>
      </c>
      <c r="B1318" s="18">
        <v>1316</v>
      </c>
      <c r="C1318" s="54">
        <v>294</v>
      </c>
      <c r="D1318" s="62">
        <f t="shared" si="540"/>
        <v>20.75</v>
      </c>
      <c r="E1318" s="64">
        <v>74.7</v>
      </c>
      <c r="F1318" s="85">
        <f t="shared" si="560"/>
        <v>-0.12500000000000078</v>
      </c>
      <c r="G1318" s="86">
        <f t="shared" si="561"/>
        <v>-0.45000000000000284</v>
      </c>
      <c r="H1318" s="93">
        <f>SUM($D$2:$D1318)</f>
        <v>13086.444444444445</v>
      </c>
      <c r="I1318" s="94">
        <f t="shared" si="562"/>
        <v>20.58333333333394</v>
      </c>
      <c r="J1318" s="100">
        <f>'Vehicle data and specs'!$C$6*$F1318</f>
        <v>-105.75000000000065</v>
      </c>
      <c r="K1318" s="8">
        <f>'Vehicle data and specs'!$C$6*9.81*'Vehicle data and specs'!$C$17</f>
        <v>82.99260000000001</v>
      </c>
      <c r="L1318" s="10">
        <f>(1/2)*'Vehicle data and specs'!$C$20*'Vehicle data and specs'!$C$11*'Vehicle data and specs'!$C$13*$D1318^2</f>
        <v>188.55946484375002</v>
      </c>
      <c r="M1318" s="101">
        <f t="shared" si="541"/>
        <v>165.80206484374938</v>
      </c>
      <c r="N1318" s="111">
        <f t="shared" si="542"/>
        <v>0</v>
      </c>
      <c r="O1318" s="120">
        <f t="shared" si="543"/>
        <v>0</v>
      </c>
      <c r="P1318" s="11">
        <f>SUM($O$2:$O1318)</f>
        <v>3423026.1258940324</v>
      </c>
      <c r="Q1318" s="121">
        <f t="shared" si="544"/>
        <v>3423.0261258940322</v>
      </c>
      <c r="R1318" s="133">
        <f t="shared" si="545"/>
        <v>0</v>
      </c>
      <c r="S1318" s="35">
        <f t="shared" si="563"/>
        <v>0</v>
      </c>
      <c r="T1318" s="35">
        <f t="shared" si="564"/>
        <v>0</v>
      </c>
      <c r="U1318" s="134">
        <f>SUM($R$2:$R1318)</f>
        <v>-966290.61105778965</v>
      </c>
      <c r="V1318" s="134">
        <f t="shared" si="546"/>
        <v>966290.61105778965</v>
      </c>
      <c r="W1318" s="35">
        <f t="shared" si="547"/>
        <v>-966.29061105778965</v>
      </c>
      <c r="X1318" s="135">
        <f t="shared" si="548"/>
        <v>966.29061105778965</v>
      </c>
      <c r="Y1318" s="150">
        <f t="shared" si="549"/>
        <v>2456.7355148362426</v>
      </c>
      <c r="Z1318" s="11">
        <f t="shared" si="550"/>
        <v>0</v>
      </c>
      <c r="AA1318" s="12">
        <f>1/2*'Vehicle data and specs'!$C$6*$D1318^2</f>
        <v>182127.9375</v>
      </c>
      <c r="AB1318" s="113">
        <f t="shared" si="551"/>
        <v>182.1279375</v>
      </c>
      <c r="AC1318" s="183">
        <f t="shared" si="565"/>
        <v>0.95084059052612002</v>
      </c>
      <c r="AD1318" s="42">
        <f t="shared" si="552"/>
        <v>-0.26841405862716378</v>
      </c>
      <c r="AE1318" s="42">
        <f t="shared" si="553"/>
        <v>0.26841405862716378</v>
      </c>
      <c r="AF1318" s="153">
        <f t="shared" si="566"/>
        <v>0.68242653189895619</v>
      </c>
      <c r="AG1318" s="156">
        <f t="shared" si="554"/>
        <v>773.03248884623179</v>
      </c>
      <c r="AH1318" s="157">
        <f t="shared" si="555"/>
        <v>0.21473124690173107</v>
      </c>
      <c r="AI1318" s="160">
        <f t="shared" si="556"/>
        <v>3.4403928455077994</v>
      </c>
      <c r="AJ1318" s="13">
        <f t="shared" si="557"/>
        <v>0</v>
      </c>
      <c r="AK1318" s="13">
        <f t="shared" si="558"/>
        <v>0</v>
      </c>
      <c r="AL1318" s="161">
        <f t="shared" si="559"/>
        <v>3.4403928455077994</v>
      </c>
    </row>
    <row r="1319" spans="1:38" x14ac:dyDescent="0.45">
      <c r="A1319" s="47" t="s">
        <v>3</v>
      </c>
      <c r="B1319" s="18">
        <v>1317</v>
      </c>
      <c r="C1319" s="54">
        <v>295</v>
      </c>
      <c r="D1319" s="62">
        <f t="shared" si="540"/>
        <v>20.583333333333332</v>
      </c>
      <c r="E1319" s="64">
        <v>74.099999999999994</v>
      </c>
      <c r="F1319" s="85">
        <f t="shared" si="560"/>
        <v>-0.1388888888888889</v>
      </c>
      <c r="G1319" s="86">
        <f t="shared" si="561"/>
        <v>-0.5</v>
      </c>
      <c r="H1319" s="93">
        <f>SUM($D$2:$D1319)</f>
        <v>13107.027777777779</v>
      </c>
      <c r="I1319" s="94">
        <f t="shared" si="562"/>
        <v>20.472222222222626</v>
      </c>
      <c r="J1319" s="100">
        <f>'Vehicle data and specs'!$C$6*$F1319</f>
        <v>-117.5</v>
      </c>
      <c r="K1319" s="8">
        <f>'Vehicle data and specs'!$C$6*9.81*'Vehicle data and specs'!$C$17</f>
        <v>82.99260000000001</v>
      </c>
      <c r="L1319" s="10">
        <f>(1/2)*'Vehicle data and specs'!$C$20*'Vehicle data and specs'!$C$11*'Vehicle data and specs'!$C$13*$D1319^2</f>
        <v>185.54256206597222</v>
      </c>
      <c r="M1319" s="101">
        <f t="shared" si="541"/>
        <v>151.03516206597223</v>
      </c>
      <c r="N1319" s="111">
        <f t="shared" si="542"/>
        <v>0</v>
      </c>
      <c r="O1319" s="120">
        <f t="shared" si="543"/>
        <v>0</v>
      </c>
      <c r="P1319" s="11">
        <f>SUM($O$2:$O1319)</f>
        <v>3423026.1258940324</v>
      </c>
      <c r="Q1319" s="121">
        <f t="shared" si="544"/>
        <v>3423.0261258940322</v>
      </c>
      <c r="R1319" s="133">
        <f t="shared" si="545"/>
        <v>0</v>
      </c>
      <c r="S1319" s="35">
        <f t="shared" si="563"/>
        <v>0</v>
      </c>
      <c r="T1319" s="35">
        <f t="shared" si="564"/>
        <v>0</v>
      </c>
      <c r="U1319" s="134">
        <f>SUM($R$2:$R1319)</f>
        <v>-966290.61105778965</v>
      </c>
      <c r="V1319" s="134">
        <f t="shared" si="546"/>
        <v>966290.61105778965</v>
      </c>
      <c r="W1319" s="35">
        <f t="shared" si="547"/>
        <v>-966.29061105778965</v>
      </c>
      <c r="X1319" s="135">
        <f t="shared" si="548"/>
        <v>966.29061105778965</v>
      </c>
      <c r="Y1319" s="150">
        <f t="shared" si="549"/>
        <v>2456.7355148362426</v>
      </c>
      <c r="Z1319" s="11">
        <f t="shared" si="550"/>
        <v>0</v>
      </c>
      <c r="AA1319" s="12">
        <f>1/2*'Vehicle data and specs'!$C$6*$D1319^2</f>
        <v>179213.9375</v>
      </c>
      <c r="AB1319" s="113">
        <f t="shared" si="551"/>
        <v>179.21393749999999</v>
      </c>
      <c r="AC1319" s="183">
        <f t="shared" si="565"/>
        <v>0.95084059052612002</v>
      </c>
      <c r="AD1319" s="42">
        <f t="shared" si="552"/>
        <v>-0.26841405862716378</v>
      </c>
      <c r="AE1319" s="42">
        <f t="shared" si="553"/>
        <v>0.26841405862716378</v>
      </c>
      <c r="AF1319" s="153">
        <f t="shared" si="566"/>
        <v>0.68242653189895619</v>
      </c>
      <c r="AG1319" s="156">
        <f t="shared" si="554"/>
        <v>773.03248884623179</v>
      </c>
      <c r="AH1319" s="157">
        <f t="shared" si="555"/>
        <v>0.21473124690173107</v>
      </c>
      <c r="AI1319" s="160">
        <f t="shared" si="556"/>
        <v>3.108807085857928</v>
      </c>
      <c r="AJ1319" s="13">
        <f t="shared" si="557"/>
        <v>0</v>
      </c>
      <c r="AK1319" s="13">
        <f t="shared" si="558"/>
        <v>0</v>
      </c>
      <c r="AL1319" s="161">
        <f t="shared" si="559"/>
        <v>3.108807085857928</v>
      </c>
    </row>
    <row r="1320" spans="1:38" x14ac:dyDescent="0.45">
      <c r="A1320" s="47" t="s">
        <v>3</v>
      </c>
      <c r="B1320" s="18">
        <v>1318</v>
      </c>
      <c r="C1320" s="54">
        <v>296</v>
      </c>
      <c r="D1320" s="62">
        <f t="shared" si="540"/>
        <v>20.472222222222221</v>
      </c>
      <c r="E1320" s="64">
        <v>73.7</v>
      </c>
      <c r="F1320" s="85">
        <f t="shared" si="560"/>
        <v>-0.11111111111111072</v>
      </c>
      <c r="G1320" s="86">
        <f t="shared" si="561"/>
        <v>-0.39999999999999858</v>
      </c>
      <c r="H1320" s="93">
        <f>SUM($D$2:$D1320)</f>
        <v>13127.500000000002</v>
      </c>
      <c r="I1320" s="94">
        <f t="shared" si="562"/>
        <v>20.361111111111313</v>
      </c>
      <c r="J1320" s="100">
        <f>'Vehicle data and specs'!$C$6*$F1320</f>
        <v>-93.999999999999659</v>
      </c>
      <c r="K1320" s="8">
        <f>'Vehicle data and specs'!$C$6*9.81*'Vehicle data and specs'!$C$17</f>
        <v>82.99260000000001</v>
      </c>
      <c r="L1320" s="10">
        <f>(1/2)*'Vehicle data and specs'!$C$20*'Vehicle data and specs'!$C$11*'Vehicle data and specs'!$C$13*$D1320^2</f>
        <v>183.54481013695988</v>
      </c>
      <c r="M1320" s="101">
        <f t="shared" si="541"/>
        <v>172.53741013696023</v>
      </c>
      <c r="N1320" s="111">
        <f t="shared" si="542"/>
        <v>0</v>
      </c>
      <c r="O1320" s="120">
        <f t="shared" si="543"/>
        <v>0</v>
      </c>
      <c r="P1320" s="11">
        <f>SUM($O$2:$O1320)</f>
        <v>3423026.1258940324</v>
      </c>
      <c r="Q1320" s="121">
        <f t="shared" si="544"/>
        <v>3423.0261258940322</v>
      </c>
      <c r="R1320" s="133">
        <f t="shared" si="545"/>
        <v>0</v>
      </c>
      <c r="S1320" s="35">
        <f t="shared" si="563"/>
        <v>0</v>
      </c>
      <c r="T1320" s="35">
        <f t="shared" si="564"/>
        <v>0</v>
      </c>
      <c r="U1320" s="134">
        <f>SUM($R$2:$R1320)</f>
        <v>-966290.61105778965</v>
      </c>
      <c r="V1320" s="134">
        <f t="shared" si="546"/>
        <v>966290.61105778965</v>
      </c>
      <c r="W1320" s="35">
        <f t="shared" si="547"/>
        <v>-966.29061105778965</v>
      </c>
      <c r="X1320" s="135">
        <f t="shared" si="548"/>
        <v>966.29061105778965</v>
      </c>
      <c r="Y1320" s="150">
        <f t="shared" si="549"/>
        <v>2456.7355148362426</v>
      </c>
      <c r="Z1320" s="11">
        <f t="shared" si="550"/>
        <v>0</v>
      </c>
      <c r="AA1320" s="12">
        <f>1/2*'Vehicle data and specs'!$C$6*$D1320^2</f>
        <v>177284.32638888888</v>
      </c>
      <c r="AB1320" s="113">
        <f t="shared" si="551"/>
        <v>177.28432638888887</v>
      </c>
      <c r="AC1320" s="183">
        <f t="shared" si="565"/>
        <v>0.95084059052612002</v>
      </c>
      <c r="AD1320" s="42">
        <f t="shared" si="552"/>
        <v>-0.26841405862716378</v>
      </c>
      <c r="AE1320" s="42">
        <f t="shared" si="553"/>
        <v>0.26841405862716378</v>
      </c>
      <c r="AF1320" s="153">
        <f t="shared" si="566"/>
        <v>0.68242653189895619</v>
      </c>
      <c r="AG1320" s="156">
        <f t="shared" si="554"/>
        <v>773.03248884623179</v>
      </c>
      <c r="AH1320" s="157">
        <f t="shared" si="555"/>
        <v>0.21473124690173107</v>
      </c>
      <c r="AI1320" s="160">
        <f t="shared" si="556"/>
        <v>3.5322242019705468</v>
      </c>
      <c r="AJ1320" s="13">
        <f t="shared" si="557"/>
        <v>0</v>
      </c>
      <c r="AK1320" s="13">
        <f t="shared" si="558"/>
        <v>0</v>
      </c>
      <c r="AL1320" s="161">
        <f t="shared" si="559"/>
        <v>3.5322242019705468</v>
      </c>
    </row>
    <row r="1321" spans="1:38" x14ac:dyDescent="0.45">
      <c r="A1321" s="47" t="s">
        <v>3</v>
      </c>
      <c r="B1321" s="18">
        <v>1319</v>
      </c>
      <c r="C1321" s="54">
        <v>297</v>
      </c>
      <c r="D1321" s="62">
        <f t="shared" si="540"/>
        <v>20.361111111111111</v>
      </c>
      <c r="E1321" s="64">
        <v>73.3</v>
      </c>
      <c r="F1321" s="85">
        <f t="shared" si="560"/>
        <v>-2.7777777777778172E-2</v>
      </c>
      <c r="G1321" s="86">
        <f t="shared" si="561"/>
        <v>-0.10000000000000142</v>
      </c>
      <c r="H1321" s="93">
        <f>SUM($D$2:$D1321)</f>
        <v>13147.861111111113</v>
      </c>
      <c r="I1321" s="94">
        <f t="shared" si="562"/>
        <v>20.41666666666606</v>
      </c>
      <c r="J1321" s="100">
        <f>'Vehicle data and specs'!$C$6*$F1321</f>
        <v>-23.500000000000334</v>
      </c>
      <c r="K1321" s="8">
        <f>'Vehicle data and specs'!$C$6*9.81*'Vehicle data and specs'!$C$17</f>
        <v>82.99260000000001</v>
      </c>
      <c r="L1321" s="10">
        <f>(1/2)*'Vehicle data and specs'!$C$20*'Vehicle data and specs'!$C$11*'Vehicle data and specs'!$C$13*$D1321^2</f>
        <v>181.55787147955249</v>
      </c>
      <c r="M1321" s="101">
        <f t="shared" si="541"/>
        <v>241.05047147955216</v>
      </c>
      <c r="N1321" s="111">
        <f t="shared" si="542"/>
        <v>0</v>
      </c>
      <c r="O1321" s="120">
        <f t="shared" si="543"/>
        <v>0</v>
      </c>
      <c r="P1321" s="11">
        <f>SUM($O$2:$O1321)</f>
        <v>3423026.1258940324</v>
      </c>
      <c r="Q1321" s="121">
        <f t="shared" si="544"/>
        <v>3423.0261258940322</v>
      </c>
      <c r="R1321" s="133">
        <f t="shared" si="545"/>
        <v>0</v>
      </c>
      <c r="S1321" s="35">
        <f t="shared" si="563"/>
        <v>0</v>
      </c>
      <c r="T1321" s="35">
        <f t="shared" si="564"/>
        <v>0</v>
      </c>
      <c r="U1321" s="134">
        <f>SUM($R$2:$R1321)</f>
        <v>-966290.61105778965</v>
      </c>
      <c r="V1321" s="134">
        <f t="shared" si="546"/>
        <v>966290.61105778965</v>
      </c>
      <c r="W1321" s="35">
        <f t="shared" si="547"/>
        <v>-966.29061105778965</v>
      </c>
      <c r="X1321" s="135">
        <f t="shared" si="548"/>
        <v>966.29061105778965</v>
      </c>
      <c r="Y1321" s="150">
        <f t="shared" si="549"/>
        <v>2456.7355148362426</v>
      </c>
      <c r="Z1321" s="11">
        <f t="shared" si="550"/>
        <v>0</v>
      </c>
      <c r="AA1321" s="12">
        <f>1/2*'Vehicle data and specs'!$C$6*$D1321^2</f>
        <v>175365.15972222222</v>
      </c>
      <c r="AB1321" s="113">
        <f t="shared" si="551"/>
        <v>175.36515972222222</v>
      </c>
      <c r="AC1321" s="183">
        <f t="shared" si="565"/>
        <v>0.95084059052612002</v>
      </c>
      <c r="AD1321" s="42">
        <f t="shared" si="552"/>
        <v>-0.26841405862716378</v>
      </c>
      <c r="AE1321" s="42">
        <f t="shared" si="553"/>
        <v>0.26841405862716378</v>
      </c>
      <c r="AF1321" s="153">
        <f t="shared" si="566"/>
        <v>0.68242653189895619</v>
      </c>
      <c r="AG1321" s="156">
        <f t="shared" si="554"/>
        <v>773.03248884623179</v>
      </c>
      <c r="AH1321" s="157">
        <f t="shared" si="555"/>
        <v>0.21473124690173107</v>
      </c>
      <c r="AI1321" s="160">
        <f t="shared" si="556"/>
        <v>4.9080554331808814</v>
      </c>
      <c r="AJ1321" s="13">
        <f t="shared" si="557"/>
        <v>0</v>
      </c>
      <c r="AK1321" s="13">
        <f t="shared" si="558"/>
        <v>0</v>
      </c>
      <c r="AL1321" s="161">
        <f t="shared" si="559"/>
        <v>4.9080554331808814</v>
      </c>
    </row>
    <row r="1322" spans="1:38" x14ac:dyDescent="0.45">
      <c r="A1322" s="47" t="s">
        <v>3</v>
      </c>
      <c r="B1322" s="18">
        <v>1320</v>
      </c>
      <c r="C1322" s="54">
        <v>298</v>
      </c>
      <c r="D1322" s="62">
        <f t="shared" si="540"/>
        <v>20.416666666666668</v>
      </c>
      <c r="E1322" s="64">
        <v>73.5</v>
      </c>
      <c r="F1322" s="85">
        <f t="shared" si="560"/>
        <v>9.7222222222222612E-2</v>
      </c>
      <c r="G1322" s="86">
        <f t="shared" si="561"/>
        <v>0.35000000000000142</v>
      </c>
      <c r="H1322" s="93">
        <f>SUM($D$2:$D1322)</f>
        <v>13168.277777777779</v>
      </c>
      <c r="I1322" s="94">
        <f t="shared" si="562"/>
        <v>20.555555555554747</v>
      </c>
      <c r="J1322" s="100">
        <f>'Vehicle data and specs'!$C$6*$F1322</f>
        <v>82.250000000000327</v>
      </c>
      <c r="K1322" s="8">
        <f>'Vehicle data and specs'!$C$6*9.81*'Vehicle data and specs'!$C$17</f>
        <v>82.99260000000001</v>
      </c>
      <c r="L1322" s="10">
        <f>(1/2)*'Vehicle data and specs'!$C$20*'Vehicle data and specs'!$C$11*'Vehicle data and specs'!$C$13*$D1322^2</f>
        <v>182.54998914930559</v>
      </c>
      <c r="M1322" s="101">
        <f t="shared" si="541"/>
        <v>347.79258914930591</v>
      </c>
      <c r="N1322" s="111">
        <f t="shared" si="542"/>
        <v>0</v>
      </c>
      <c r="O1322" s="120">
        <f t="shared" si="543"/>
        <v>7149.0698880687851</v>
      </c>
      <c r="P1322" s="11">
        <f>SUM($O$2:$O1322)</f>
        <v>3430175.1957821012</v>
      </c>
      <c r="Q1322" s="121">
        <f t="shared" si="544"/>
        <v>3430.1751957821011</v>
      </c>
      <c r="R1322" s="133">
        <f t="shared" si="545"/>
        <v>0</v>
      </c>
      <c r="S1322" s="35">
        <f t="shared" si="563"/>
        <v>0</v>
      </c>
      <c r="T1322" s="35">
        <f t="shared" si="564"/>
        <v>0</v>
      </c>
      <c r="U1322" s="134">
        <f>SUM($R$2:$R1322)</f>
        <v>-966290.61105778965</v>
      </c>
      <c r="V1322" s="134">
        <f t="shared" si="546"/>
        <v>966290.61105778965</v>
      </c>
      <c r="W1322" s="35">
        <f t="shared" si="547"/>
        <v>-966.29061105778965</v>
      </c>
      <c r="X1322" s="135">
        <f t="shared" si="548"/>
        <v>966.29061105778965</v>
      </c>
      <c r="Y1322" s="150">
        <f t="shared" si="549"/>
        <v>2463.8845847243115</v>
      </c>
      <c r="Z1322" s="11">
        <f t="shared" si="550"/>
        <v>7149.0698880687851</v>
      </c>
      <c r="AA1322" s="12">
        <f>1/2*'Vehicle data and specs'!$C$6*$D1322^2</f>
        <v>176323.43750000003</v>
      </c>
      <c r="AB1322" s="113">
        <f t="shared" si="551"/>
        <v>176.32343750000004</v>
      </c>
      <c r="AC1322" s="183">
        <f t="shared" si="565"/>
        <v>0.95282644327280586</v>
      </c>
      <c r="AD1322" s="42">
        <f t="shared" si="552"/>
        <v>-0.26841405862716378</v>
      </c>
      <c r="AE1322" s="42">
        <f t="shared" si="553"/>
        <v>0.26841405862716378</v>
      </c>
      <c r="AF1322" s="153">
        <f t="shared" si="566"/>
        <v>0.68441238464564202</v>
      </c>
      <c r="AG1322" s="156">
        <f t="shared" si="554"/>
        <v>773.03248884623179</v>
      </c>
      <c r="AH1322" s="157">
        <f t="shared" si="555"/>
        <v>0.21473124690173107</v>
      </c>
      <c r="AI1322" s="160">
        <f t="shared" si="556"/>
        <v>7.10076536179833</v>
      </c>
      <c r="AJ1322" s="13">
        <f t="shared" si="557"/>
        <v>0</v>
      </c>
      <c r="AK1322" s="13">
        <f t="shared" si="558"/>
        <v>0</v>
      </c>
      <c r="AL1322" s="161">
        <f t="shared" si="559"/>
        <v>7.10076536179833</v>
      </c>
    </row>
    <row r="1323" spans="1:38" x14ac:dyDescent="0.45">
      <c r="A1323" s="47" t="s">
        <v>3</v>
      </c>
      <c r="B1323" s="18">
        <v>1321</v>
      </c>
      <c r="C1323" s="54">
        <v>299</v>
      </c>
      <c r="D1323" s="62">
        <f t="shared" si="540"/>
        <v>20.555555555555554</v>
      </c>
      <c r="E1323" s="64">
        <v>74</v>
      </c>
      <c r="F1323" s="85">
        <f t="shared" si="560"/>
        <v>0.19444444444444522</v>
      </c>
      <c r="G1323" s="86">
        <f t="shared" si="561"/>
        <v>0.70000000000000284</v>
      </c>
      <c r="H1323" s="93">
        <f>SUM($D$2:$D1323)</f>
        <v>13188.833333333334</v>
      </c>
      <c r="I1323" s="94">
        <f t="shared" si="562"/>
        <v>20.805555555554747</v>
      </c>
      <c r="J1323" s="100">
        <f>'Vehicle data and specs'!$C$6*$F1323</f>
        <v>164.50000000000065</v>
      </c>
      <c r="K1323" s="8">
        <f>'Vehicle data and specs'!$C$6*9.81*'Vehicle data and specs'!$C$17</f>
        <v>82.99260000000001</v>
      </c>
      <c r="L1323" s="10">
        <f>(1/2)*'Vehicle data and specs'!$C$20*'Vehicle data and specs'!$C$11*'Vehicle data and specs'!$C$13*$D1323^2</f>
        <v>185.04211033950614</v>
      </c>
      <c r="M1323" s="101">
        <f t="shared" si="541"/>
        <v>432.53471033950677</v>
      </c>
      <c r="N1323" s="111">
        <f t="shared" si="542"/>
        <v>0</v>
      </c>
      <c r="O1323" s="120">
        <f t="shared" si="543"/>
        <v>8999.1249456743881</v>
      </c>
      <c r="P1323" s="11">
        <f>SUM($O$2:$O1323)</f>
        <v>3439174.3207277758</v>
      </c>
      <c r="Q1323" s="121">
        <f t="shared" si="544"/>
        <v>3439.1743207277759</v>
      </c>
      <c r="R1323" s="133">
        <f t="shared" si="545"/>
        <v>0</v>
      </c>
      <c r="S1323" s="35">
        <f t="shared" si="563"/>
        <v>0</v>
      </c>
      <c r="T1323" s="35">
        <f t="shared" si="564"/>
        <v>0</v>
      </c>
      <c r="U1323" s="134">
        <f>SUM($R$2:$R1323)</f>
        <v>-966290.61105778965</v>
      </c>
      <c r="V1323" s="134">
        <f t="shared" si="546"/>
        <v>966290.61105778965</v>
      </c>
      <c r="W1323" s="35">
        <f t="shared" si="547"/>
        <v>-966.29061105778965</v>
      </c>
      <c r="X1323" s="135">
        <f t="shared" si="548"/>
        <v>966.29061105778965</v>
      </c>
      <c r="Y1323" s="150">
        <f t="shared" si="549"/>
        <v>2472.8837096699863</v>
      </c>
      <c r="Z1323" s="11">
        <f t="shared" si="550"/>
        <v>8999.1249456743881</v>
      </c>
      <c r="AA1323" s="12">
        <f>1/2*'Vehicle data and specs'!$C$6*$D1323^2</f>
        <v>178730.5555555555</v>
      </c>
      <c r="AB1323" s="113">
        <f t="shared" si="551"/>
        <v>178.7305555555555</v>
      </c>
      <c r="AC1323" s="183">
        <f t="shared" si="565"/>
        <v>0.95532620020215997</v>
      </c>
      <c r="AD1323" s="42">
        <f t="shared" si="552"/>
        <v>-0.26841405862716378</v>
      </c>
      <c r="AE1323" s="42">
        <f t="shared" si="553"/>
        <v>0.26841405862716378</v>
      </c>
      <c r="AF1323" s="153">
        <f t="shared" si="566"/>
        <v>0.68691214157499614</v>
      </c>
      <c r="AG1323" s="156">
        <f t="shared" si="554"/>
        <v>773.03248884623179</v>
      </c>
      <c r="AH1323" s="157">
        <f t="shared" si="555"/>
        <v>0.21473124690173107</v>
      </c>
      <c r="AI1323" s="160">
        <f t="shared" si="556"/>
        <v>8.8909912680898611</v>
      </c>
      <c r="AJ1323" s="13">
        <f t="shared" si="557"/>
        <v>0</v>
      </c>
      <c r="AK1323" s="13">
        <f t="shared" si="558"/>
        <v>0</v>
      </c>
      <c r="AL1323" s="161">
        <f t="shared" si="559"/>
        <v>8.8909912680898611</v>
      </c>
    </row>
    <row r="1324" spans="1:38" x14ac:dyDescent="0.45">
      <c r="A1324" s="47" t="s">
        <v>3</v>
      </c>
      <c r="B1324" s="18">
        <v>1322</v>
      </c>
      <c r="C1324" s="54">
        <v>300</v>
      </c>
      <c r="D1324" s="62">
        <f t="shared" si="540"/>
        <v>20.805555555555557</v>
      </c>
      <c r="E1324" s="64">
        <v>74.900000000000006</v>
      </c>
      <c r="F1324" s="85">
        <f t="shared" si="560"/>
        <v>0.29166666666666585</v>
      </c>
      <c r="G1324" s="86">
        <f t="shared" si="561"/>
        <v>1.0499999999999972</v>
      </c>
      <c r="H1324" s="93">
        <f>SUM($D$2:$D1324)</f>
        <v>13209.638888888889</v>
      </c>
      <c r="I1324" s="94">
        <f t="shared" si="562"/>
        <v>21.138888888888687</v>
      </c>
      <c r="J1324" s="100">
        <f>'Vehicle data and specs'!$C$6*$F1324</f>
        <v>246.74999999999932</v>
      </c>
      <c r="K1324" s="8">
        <f>'Vehicle data and specs'!$C$6*9.81*'Vehicle data and specs'!$C$17</f>
        <v>82.99260000000001</v>
      </c>
      <c r="L1324" s="10">
        <f>(1/2)*'Vehicle data and specs'!$C$20*'Vehicle data and specs'!$C$11*'Vehicle data and specs'!$C$13*$D1324^2</f>
        <v>189.57050573881179</v>
      </c>
      <c r="M1324" s="101">
        <f t="shared" si="541"/>
        <v>519.31310573881115</v>
      </c>
      <c r="N1324" s="111">
        <f t="shared" si="542"/>
        <v>0</v>
      </c>
      <c r="O1324" s="120">
        <f t="shared" si="543"/>
        <v>10977.702040756431</v>
      </c>
      <c r="P1324" s="11">
        <f>SUM($O$2:$O1324)</f>
        <v>3450152.0227685324</v>
      </c>
      <c r="Q1324" s="121">
        <f t="shared" si="544"/>
        <v>3450.1520227685323</v>
      </c>
      <c r="R1324" s="133">
        <f t="shared" si="545"/>
        <v>0</v>
      </c>
      <c r="S1324" s="35">
        <f t="shared" si="563"/>
        <v>0</v>
      </c>
      <c r="T1324" s="35">
        <f t="shared" si="564"/>
        <v>0</v>
      </c>
      <c r="U1324" s="134">
        <f>SUM($R$2:$R1324)</f>
        <v>-966290.61105778965</v>
      </c>
      <c r="V1324" s="134">
        <f t="shared" si="546"/>
        <v>966290.61105778965</v>
      </c>
      <c r="W1324" s="35">
        <f t="shared" si="547"/>
        <v>-966.29061105778965</v>
      </c>
      <c r="X1324" s="135">
        <f t="shared" si="548"/>
        <v>966.29061105778965</v>
      </c>
      <c r="Y1324" s="150">
        <f t="shared" si="549"/>
        <v>2483.8614117107427</v>
      </c>
      <c r="Z1324" s="11">
        <f t="shared" si="550"/>
        <v>10977.702040756431</v>
      </c>
      <c r="AA1324" s="12">
        <f>1/2*'Vehicle data and specs'!$C$6*$D1324^2</f>
        <v>183104.49305555559</v>
      </c>
      <c r="AB1324" s="113">
        <f t="shared" si="551"/>
        <v>183.10449305555559</v>
      </c>
      <c r="AC1324" s="183">
        <f t="shared" si="565"/>
        <v>0.95837556188014783</v>
      </c>
      <c r="AD1324" s="42">
        <f t="shared" si="552"/>
        <v>-0.26841405862716378</v>
      </c>
      <c r="AE1324" s="42">
        <f t="shared" si="553"/>
        <v>0.26841405862716378</v>
      </c>
      <c r="AF1324" s="153">
        <f t="shared" si="566"/>
        <v>0.689961503252984</v>
      </c>
      <c r="AG1324" s="156">
        <f t="shared" si="554"/>
        <v>773.03248884623179</v>
      </c>
      <c r="AH1324" s="157">
        <f t="shared" si="555"/>
        <v>0.21473124690173107</v>
      </c>
      <c r="AI1324" s="160">
        <f t="shared" si="556"/>
        <v>10.804597672176932</v>
      </c>
      <c r="AJ1324" s="13">
        <f t="shared" si="557"/>
        <v>0</v>
      </c>
      <c r="AK1324" s="13">
        <f t="shared" si="558"/>
        <v>0</v>
      </c>
      <c r="AL1324" s="161">
        <f t="shared" si="559"/>
        <v>10.804597672176932</v>
      </c>
    </row>
    <row r="1325" spans="1:38" x14ac:dyDescent="0.45">
      <c r="A1325" s="47" t="s">
        <v>3</v>
      </c>
      <c r="B1325" s="18">
        <v>1323</v>
      </c>
      <c r="C1325" s="54">
        <v>301</v>
      </c>
      <c r="D1325" s="62">
        <f t="shared" si="540"/>
        <v>21.138888888888886</v>
      </c>
      <c r="E1325" s="64">
        <v>76.099999999999994</v>
      </c>
      <c r="F1325" s="85">
        <f t="shared" si="560"/>
        <v>0.38888888888888851</v>
      </c>
      <c r="G1325" s="86">
        <f t="shared" si="561"/>
        <v>1.3999999999999986</v>
      </c>
      <c r="H1325" s="93">
        <f>SUM($D$2:$D1325)</f>
        <v>13230.777777777777</v>
      </c>
      <c r="I1325" s="94">
        <f t="shared" si="562"/>
        <v>21.58333333333394</v>
      </c>
      <c r="J1325" s="100">
        <f>'Vehicle data and specs'!$C$6*$F1325</f>
        <v>328.99999999999966</v>
      </c>
      <c r="K1325" s="8">
        <f>'Vehicle data and specs'!$C$6*9.81*'Vehicle data and specs'!$C$17</f>
        <v>82.99260000000001</v>
      </c>
      <c r="L1325" s="10">
        <f>(1/2)*'Vehicle data and specs'!$C$20*'Vehicle data and specs'!$C$11*'Vehicle data and specs'!$C$13*$D1325^2</f>
        <v>195.69352078510798</v>
      </c>
      <c r="M1325" s="101">
        <f t="shared" si="541"/>
        <v>607.68612078510773</v>
      </c>
      <c r="N1325" s="111">
        <f t="shared" si="542"/>
        <v>0</v>
      </c>
      <c r="O1325" s="120">
        <f t="shared" si="543"/>
        <v>13115.89210694561</v>
      </c>
      <c r="P1325" s="11">
        <f>SUM($O$2:$O1325)</f>
        <v>3463267.914875478</v>
      </c>
      <c r="Q1325" s="121">
        <f t="shared" si="544"/>
        <v>3463.2679148754778</v>
      </c>
      <c r="R1325" s="133">
        <f t="shared" si="545"/>
        <v>0</v>
      </c>
      <c r="S1325" s="35">
        <f t="shared" si="563"/>
        <v>0</v>
      </c>
      <c r="T1325" s="35">
        <f t="shared" si="564"/>
        <v>0</v>
      </c>
      <c r="U1325" s="134">
        <f>SUM($R$2:$R1325)</f>
        <v>-966290.61105778965</v>
      </c>
      <c r="V1325" s="134">
        <f t="shared" si="546"/>
        <v>966290.61105778965</v>
      </c>
      <c r="W1325" s="35">
        <f t="shared" si="547"/>
        <v>-966.29061105778965</v>
      </c>
      <c r="X1325" s="135">
        <f t="shared" si="548"/>
        <v>966.29061105778965</v>
      </c>
      <c r="Y1325" s="150">
        <f t="shared" si="549"/>
        <v>2496.9773038176882</v>
      </c>
      <c r="Z1325" s="11">
        <f t="shared" si="550"/>
        <v>13115.89210694561</v>
      </c>
      <c r="AA1325" s="12">
        <f>1/2*'Vehicle data and specs'!$C$6*$D1325^2</f>
        <v>189018.65972222219</v>
      </c>
      <c r="AB1325" s="113">
        <f t="shared" si="551"/>
        <v>189.0186597222222</v>
      </c>
      <c r="AC1325" s="183">
        <f t="shared" si="565"/>
        <v>0.96201886524318825</v>
      </c>
      <c r="AD1325" s="42">
        <f t="shared" si="552"/>
        <v>-0.26841405862716378</v>
      </c>
      <c r="AE1325" s="42">
        <f t="shared" si="553"/>
        <v>0.26841405862716378</v>
      </c>
      <c r="AF1325" s="153">
        <f t="shared" si="566"/>
        <v>0.69360480661602453</v>
      </c>
      <c r="AG1325" s="156">
        <f t="shared" si="554"/>
        <v>773.03248884623179</v>
      </c>
      <c r="AH1325" s="157">
        <f t="shared" si="555"/>
        <v>0.21473124690173107</v>
      </c>
      <c r="AI1325" s="160">
        <f t="shared" si="556"/>
        <v>12.845809386596304</v>
      </c>
      <c r="AJ1325" s="13">
        <f t="shared" si="557"/>
        <v>0</v>
      </c>
      <c r="AK1325" s="13">
        <f t="shared" si="558"/>
        <v>0</v>
      </c>
      <c r="AL1325" s="161">
        <f t="shared" si="559"/>
        <v>12.845809386596304</v>
      </c>
    </row>
    <row r="1326" spans="1:38" x14ac:dyDescent="0.45">
      <c r="A1326" s="47" t="s">
        <v>3</v>
      </c>
      <c r="B1326" s="18">
        <v>1324</v>
      </c>
      <c r="C1326" s="54">
        <v>302</v>
      </c>
      <c r="D1326" s="62">
        <f t="shared" si="540"/>
        <v>21.583333333333332</v>
      </c>
      <c r="E1326" s="64">
        <v>77.7</v>
      </c>
      <c r="F1326" s="85">
        <f t="shared" si="560"/>
        <v>0.43055555555555675</v>
      </c>
      <c r="G1326" s="86">
        <f t="shared" si="561"/>
        <v>1.5500000000000043</v>
      </c>
      <c r="H1326" s="93">
        <f>SUM($D$2:$D1326)</f>
        <v>13252.361111111111</v>
      </c>
      <c r="I1326" s="94">
        <f t="shared" si="562"/>
        <v>22</v>
      </c>
      <c r="J1326" s="100">
        <f>'Vehicle data and specs'!$C$6*$F1326</f>
        <v>364.25000000000102</v>
      </c>
      <c r="K1326" s="8">
        <f>'Vehicle data and specs'!$C$6*9.81*'Vehicle data and specs'!$C$17</f>
        <v>82.99260000000001</v>
      </c>
      <c r="L1326" s="10">
        <f>(1/2)*'Vehicle data and specs'!$C$20*'Vehicle data and specs'!$C$11*'Vehicle data and specs'!$C$13*$D1326^2</f>
        <v>204.00892664930555</v>
      </c>
      <c r="M1326" s="101">
        <f t="shared" si="541"/>
        <v>651.25152664930658</v>
      </c>
      <c r="N1326" s="111">
        <f t="shared" si="542"/>
        <v>0</v>
      </c>
      <c r="O1326" s="120">
        <f t="shared" si="543"/>
        <v>14327.533586284744</v>
      </c>
      <c r="P1326" s="11">
        <f>SUM($O$2:$O1326)</f>
        <v>3477595.4484617626</v>
      </c>
      <c r="Q1326" s="121">
        <f t="shared" si="544"/>
        <v>3477.5954484617628</v>
      </c>
      <c r="R1326" s="133">
        <f t="shared" si="545"/>
        <v>0</v>
      </c>
      <c r="S1326" s="35">
        <f t="shared" si="563"/>
        <v>0</v>
      </c>
      <c r="T1326" s="35">
        <f t="shared" si="564"/>
        <v>0</v>
      </c>
      <c r="U1326" s="134">
        <f>SUM($R$2:$R1326)</f>
        <v>-966290.61105778965</v>
      </c>
      <c r="V1326" s="134">
        <f t="shared" si="546"/>
        <v>966290.61105778965</v>
      </c>
      <c r="W1326" s="35">
        <f t="shared" si="547"/>
        <v>-966.29061105778965</v>
      </c>
      <c r="X1326" s="135">
        <f t="shared" si="548"/>
        <v>966.29061105778965</v>
      </c>
      <c r="Y1326" s="150">
        <f t="shared" si="549"/>
        <v>2511.3048374039731</v>
      </c>
      <c r="Z1326" s="11">
        <f t="shared" si="550"/>
        <v>14327.533586284744</v>
      </c>
      <c r="AA1326" s="12">
        <f>1/2*'Vehicle data and specs'!$C$6*$D1326^2</f>
        <v>197050.43749999997</v>
      </c>
      <c r="AB1326" s="113">
        <f t="shared" si="551"/>
        <v>197.05043749999996</v>
      </c>
      <c r="AC1326" s="183">
        <f t="shared" si="565"/>
        <v>0.965998735683823</v>
      </c>
      <c r="AD1326" s="42">
        <f t="shared" si="552"/>
        <v>-0.26841405862716378</v>
      </c>
      <c r="AE1326" s="42">
        <f t="shared" si="553"/>
        <v>0.26841405862716378</v>
      </c>
      <c r="AF1326" s="153">
        <f t="shared" si="566"/>
        <v>0.69758467705665916</v>
      </c>
      <c r="AG1326" s="156">
        <f t="shared" si="554"/>
        <v>773.03248884623179</v>
      </c>
      <c r="AH1326" s="157">
        <f t="shared" si="555"/>
        <v>0.21473124690173107</v>
      </c>
      <c r="AI1326" s="160">
        <f t="shared" si="556"/>
        <v>14.0561787835142</v>
      </c>
      <c r="AJ1326" s="13">
        <f t="shared" si="557"/>
        <v>0</v>
      </c>
      <c r="AK1326" s="13">
        <f t="shared" si="558"/>
        <v>0</v>
      </c>
      <c r="AL1326" s="161">
        <f t="shared" si="559"/>
        <v>14.0561787835142</v>
      </c>
    </row>
    <row r="1327" spans="1:38" x14ac:dyDescent="0.45">
      <c r="A1327" s="47" t="s">
        <v>3</v>
      </c>
      <c r="B1327" s="18">
        <v>1325</v>
      </c>
      <c r="C1327" s="54">
        <v>303</v>
      </c>
      <c r="D1327" s="62">
        <f t="shared" si="540"/>
        <v>22</v>
      </c>
      <c r="E1327" s="64">
        <v>79.2</v>
      </c>
      <c r="F1327" s="85">
        <f t="shared" si="560"/>
        <v>0.36111111111111033</v>
      </c>
      <c r="G1327" s="86">
        <f t="shared" si="561"/>
        <v>1.2999999999999972</v>
      </c>
      <c r="H1327" s="93">
        <f>SUM($D$2:$D1327)</f>
        <v>13274.361111111111</v>
      </c>
      <c r="I1327" s="94">
        <f t="shared" si="562"/>
        <v>22.305555555554747</v>
      </c>
      <c r="J1327" s="100">
        <f>'Vehicle data and specs'!$C$6*$F1327</f>
        <v>305.49999999999932</v>
      </c>
      <c r="K1327" s="8">
        <f>'Vehicle data and specs'!$C$6*9.81*'Vehicle data and specs'!$C$17</f>
        <v>82.99260000000001</v>
      </c>
      <c r="L1327" s="10">
        <f>(1/2)*'Vehicle data and specs'!$C$20*'Vehicle data and specs'!$C$11*'Vehicle data and specs'!$C$13*$D1327^2</f>
        <v>211.96175000000002</v>
      </c>
      <c r="M1327" s="101">
        <f t="shared" si="541"/>
        <v>600.45434999999941</v>
      </c>
      <c r="N1327" s="111">
        <f t="shared" si="542"/>
        <v>0</v>
      </c>
      <c r="O1327" s="120">
        <f t="shared" si="543"/>
        <v>13393.467862499501</v>
      </c>
      <c r="P1327" s="11">
        <f>SUM($O$2:$O1327)</f>
        <v>3490988.916324262</v>
      </c>
      <c r="Q1327" s="121">
        <f t="shared" si="544"/>
        <v>3490.9889163242619</v>
      </c>
      <c r="R1327" s="133">
        <f t="shared" si="545"/>
        <v>0</v>
      </c>
      <c r="S1327" s="35">
        <f t="shared" si="563"/>
        <v>0</v>
      </c>
      <c r="T1327" s="35">
        <f t="shared" si="564"/>
        <v>0</v>
      </c>
      <c r="U1327" s="134">
        <f>SUM($R$2:$R1327)</f>
        <v>-966290.61105778965</v>
      </c>
      <c r="V1327" s="134">
        <f t="shared" si="546"/>
        <v>966290.61105778965</v>
      </c>
      <c r="W1327" s="35">
        <f t="shared" si="547"/>
        <v>-966.29061105778965</v>
      </c>
      <c r="X1327" s="135">
        <f t="shared" si="548"/>
        <v>966.29061105778965</v>
      </c>
      <c r="Y1327" s="150">
        <f t="shared" si="549"/>
        <v>2524.6983052664723</v>
      </c>
      <c r="Z1327" s="11">
        <f t="shared" si="550"/>
        <v>13393.467862499501</v>
      </c>
      <c r="AA1327" s="12">
        <f>1/2*'Vehicle data and specs'!$C$6*$D1327^2</f>
        <v>204732</v>
      </c>
      <c r="AB1327" s="113">
        <f t="shared" si="551"/>
        <v>204.732</v>
      </c>
      <c r="AC1327" s="183">
        <f t="shared" si="565"/>
        <v>0.96971914342340604</v>
      </c>
      <c r="AD1327" s="42">
        <f t="shared" si="552"/>
        <v>-0.26841405862716378</v>
      </c>
      <c r="AE1327" s="42">
        <f t="shared" si="553"/>
        <v>0.26841405862716378</v>
      </c>
      <c r="AF1327" s="153">
        <f t="shared" si="566"/>
        <v>0.70130508479624232</v>
      </c>
      <c r="AG1327" s="156">
        <f t="shared" si="554"/>
        <v>773.03248884623179</v>
      </c>
      <c r="AH1327" s="157">
        <f t="shared" si="555"/>
        <v>0.21473124690173107</v>
      </c>
      <c r="AI1327" s="160">
        <f t="shared" si="556"/>
        <v>13.209995699999986</v>
      </c>
      <c r="AJ1327" s="13">
        <f t="shared" si="557"/>
        <v>0</v>
      </c>
      <c r="AK1327" s="13">
        <f t="shared" si="558"/>
        <v>0</v>
      </c>
      <c r="AL1327" s="161">
        <f t="shared" si="559"/>
        <v>13.209995699999986</v>
      </c>
    </row>
    <row r="1328" spans="1:38" x14ac:dyDescent="0.45">
      <c r="A1328" s="47" t="s">
        <v>3</v>
      </c>
      <c r="B1328" s="18">
        <v>1326</v>
      </c>
      <c r="C1328" s="54">
        <v>304</v>
      </c>
      <c r="D1328" s="62">
        <f t="shared" si="540"/>
        <v>22.305555555555554</v>
      </c>
      <c r="E1328" s="64">
        <v>80.3</v>
      </c>
      <c r="F1328" s="85">
        <f t="shared" si="560"/>
        <v>0.22222222222222143</v>
      </c>
      <c r="G1328" s="86">
        <f t="shared" si="561"/>
        <v>0.79999999999999716</v>
      </c>
      <c r="H1328" s="93">
        <f>SUM($D$2:$D1328)</f>
        <v>13296.666666666666</v>
      </c>
      <c r="I1328" s="94">
        <f t="shared" si="562"/>
        <v>22.444444444445253</v>
      </c>
      <c r="J1328" s="100">
        <f>'Vehicle data and specs'!$C$6*$F1328</f>
        <v>187.99999999999932</v>
      </c>
      <c r="K1328" s="8">
        <f>'Vehicle data and specs'!$C$6*9.81*'Vehicle data and specs'!$C$17</f>
        <v>82.99260000000001</v>
      </c>
      <c r="L1328" s="10">
        <f>(1/2)*'Vehicle data and specs'!$C$20*'Vehicle data and specs'!$C$11*'Vehicle data and specs'!$C$13*$D1328^2</f>
        <v>217.89046407214505</v>
      </c>
      <c r="M1328" s="101">
        <f t="shared" si="541"/>
        <v>488.88306407214441</v>
      </c>
      <c r="N1328" s="111">
        <f t="shared" si="542"/>
        <v>0</v>
      </c>
      <c r="O1328" s="120">
        <f t="shared" si="543"/>
        <v>10972.708771397414</v>
      </c>
      <c r="P1328" s="11">
        <f>SUM($O$2:$O1328)</f>
        <v>3501961.6250956594</v>
      </c>
      <c r="Q1328" s="121">
        <f t="shared" si="544"/>
        <v>3501.9616250956592</v>
      </c>
      <c r="R1328" s="133">
        <f t="shared" si="545"/>
        <v>0</v>
      </c>
      <c r="S1328" s="35">
        <f t="shared" si="563"/>
        <v>0</v>
      </c>
      <c r="T1328" s="35">
        <f t="shared" si="564"/>
        <v>0</v>
      </c>
      <c r="U1328" s="134">
        <f>SUM($R$2:$R1328)</f>
        <v>-966290.61105778965</v>
      </c>
      <c r="V1328" s="134">
        <f t="shared" si="546"/>
        <v>966290.61105778965</v>
      </c>
      <c r="W1328" s="35">
        <f t="shared" si="547"/>
        <v>-966.29061105778965</v>
      </c>
      <c r="X1328" s="135">
        <f t="shared" si="548"/>
        <v>966.29061105778965</v>
      </c>
      <c r="Y1328" s="150">
        <f t="shared" si="549"/>
        <v>2535.6710140378696</v>
      </c>
      <c r="Z1328" s="11">
        <f t="shared" si="550"/>
        <v>10972.708771397414</v>
      </c>
      <c r="AA1328" s="12">
        <f>1/2*'Vehicle data and specs'!$C$6*$D1328^2</f>
        <v>210458.49305555553</v>
      </c>
      <c r="AB1328" s="113">
        <f t="shared" si="551"/>
        <v>210.45849305555552</v>
      </c>
      <c r="AC1328" s="183">
        <f t="shared" si="565"/>
        <v>0.97276711808212757</v>
      </c>
      <c r="AD1328" s="42">
        <f t="shared" si="552"/>
        <v>-0.26841405862716378</v>
      </c>
      <c r="AE1328" s="42">
        <f t="shared" si="553"/>
        <v>0.26841405862716378</v>
      </c>
      <c r="AF1328" s="153">
        <f t="shared" si="566"/>
        <v>0.70435305945496385</v>
      </c>
      <c r="AG1328" s="156">
        <f t="shared" si="554"/>
        <v>773.03248884623179</v>
      </c>
      <c r="AH1328" s="157">
        <f t="shared" si="555"/>
        <v>0.21473124690173107</v>
      </c>
      <c r="AI1328" s="160">
        <f t="shared" si="556"/>
        <v>10.904808345831443</v>
      </c>
      <c r="AJ1328" s="13">
        <f t="shared" si="557"/>
        <v>0</v>
      </c>
      <c r="AK1328" s="13">
        <f t="shared" si="558"/>
        <v>0</v>
      </c>
      <c r="AL1328" s="161">
        <f t="shared" si="559"/>
        <v>10.904808345831443</v>
      </c>
    </row>
    <row r="1329" spans="1:38" x14ac:dyDescent="0.45">
      <c r="A1329" s="47" t="s">
        <v>3</v>
      </c>
      <c r="B1329" s="18">
        <v>1327</v>
      </c>
      <c r="C1329" s="54">
        <v>305</v>
      </c>
      <c r="D1329" s="62">
        <f t="shared" si="540"/>
        <v>22.444444444444443</v>
      </c>
      <c r="E1329" s="64">
        <v>80.8</v>
      </c>
      <c r="F1329" s="85">
        <f t="shared" si="560"/>
        <v>9.7222222222222612E-2</v>
      </c>
      <c r="G1329" s="86">
        <f t="shared" si="561"/>
        <v>0.35000000000000142</v>
      </c>
      <c r="H1329" s="93">
        <f>SUM($D$2:$D1329)</f>
        <v>13319.111111111111</v>
      </c>
      <c r="I1329" s="94">
        <f t="shared" si="562"/>
        <v>22.5</v>
      </c>
      <c r="J1329" s="100">
        <f>'Vehicle data and specs'!$C$6*$F1329</f>
        <v>82.250000000000327</v>
      </c>
      <c r="K1329" s="8">
        <f>'Vehicle data and specs'!$C$6*9.81*'Vehicle data and specs'!$C$17</f>
        <v>82.99260000000001</v>
      </c>
      <c r="L1329" s="10">
        <f>(1/2)*'Vehicle data and specs'!$C$20*'Vehicle data and specs'!$C$11*'Vehicle data and specs'!$C$13*$D1329^2</f>
        <v>220.61236728395059</v>
      </c>
      <c r="M1329" s="101">
        <f t="shared" si="541"/>
        <v>385.85496728395094</v>
      </c>
      <c r="N1329" s="111">
        <f t="shared" si="542"/>
        <v>0</v>
      </c>
      <c r="O1329" s="120">
        <f t="shared" si="543"/>
        <v>8681.7367638888954</v>
      </c>
      <c r="P1329" s="11">
        <f>SUM($O$2:$O1329)</f>
        <v>3510643.3618595484</v>
      </c>
      <c r="Q1329" s="121">
        <f t="shared" si="544"/>
        <v>3510.6433618595483</v>
      </c>
      <c r="R1329" s="133">
        <f t="shared" si="545"/>
        <v>0</v>
      </c>
      <c r="S1329" s="35">
        <f t="shared" si="563"/>
        <v>0</v>
      </c>
      <c r="T1329" s="35">
        <f t="shared" si="564"/>
        <v>0</v>
      </c>
      <c r="U1329" s="134">
        <f>SUM($R$2:$R1329)</f>
        <v>-966290.61105778965</v>
      </c>
      <c r="V1329" s="134">
        <f t="shared" si="546"/>
        <v>966290.61105778965</v>
      </c>
      <c r="W1329" s="35">
        <f t="shared" si="547"/>
        <v>-966.29061105778965</v>
      </c>
      <c r="X1329" s="135">
        <f t="shared" si="548"/>
        <v>966.29061105778965</v>
      </c>
      <c r="Y1329" s="150">
        <f t="shared" si="549"/>
        <v>2544.3527508017587</v>
      </c>
      <c r="Z1329" s="11">
        <f t="shared" si="550"/>
        <v>8681.7367638888954</v>
      </c>
      <c r="AA1329" s="12">
        <f>1/2*'Vehicle data and specs'!$C$6*$D1329^2</f>
        <v>213087.55555555553</v>
      </c>
      <c r="AB1329" s="113">
        <f t="shared" si="551"/>
        <v>213.08755555555553</v>
      </c>
      <c r="AC1329" s="183">
        <f t="shared" si="565"/>
        <v>0.97517871162765235</v>
      </c>
      <c r="AD1329" s="42">
        <f t="shared" si="552"/>
        <v>-0.26841405862716378</v>
      </c>
      <c r="AE1329" s="42">
        <f t="shared" si="553"/>
        <v>0.26841405862716378</v>
      </c>
      <c r="AF1329" s="153">
        <f t="shared" si="566"/>
        <v>0.70676465300048852</v>
      </c>
      <c r="AG1329" s="156">
        <f t="shared" si="554"/>
        <v>773.03248884623179</v>
      </c>
      <c r="AH1329" s="157">
        <f t="shared" si="555"/>
        <v>0.21473124690173107</v>
      </c>
      <c r="AI1329" s="160">
        <f t="shared" si="556"/>
        <v>8.660300376817565</v>
      </c>
      <c r="AJ1329" s="13">
        <f t="shared" si="557"/>
        <v>0</v>
      </c>
      <c r="AK1329" s="13">
        <f t="shared" si="558"/>
        <v>0</v>
      </c>
      <c r="AL1329" s="161">
        <f t="shared" si="559"/>
        <v>8.660300376817565</v>
      </c>
    </row>
    <row r="1330" spans="1:38" x14ac:dyDescent="0.45">
      <c r="A1330" s="47" t="s">
        <v>3</v>
      </c>
      <c r="B1330" s="18">
        <v>1328</v>
      </c>
      <c r="C1330" s="54">
        <v>306</v>
      </c>
      <c r="D1330" s="62">
        <f t="shared" si="540"/>
        <v>22.5</v>
      </c>
      <c r="E1330" s="64">
        <v>81</v>
      </c>
      <c r="F1330" s="85">
        <f t="shared" si="560"/>
        <v>2.7777777777778172E-2</v>
      </c>
      <c r="G1330" s="86">
        <f t="shared" si="561"/>
        <v>0.10000000000000142</v>
      </c>
      <c r="H1330" s="93">
        <f>SUM($D$2:$D1330)</f>
        <v>13341.611111111111</v>
      </c>
      <c r="I1330" s="94">
        <f t="shared" si="562"/>
        <v>22.5</v>
      </c>
      <c r="J1330" s="100">
        <f>'Vehicle data and specs'!$C$6*$F1330</f>
        <v>23.500000000000334</v>
      </c>
      <c r="K1330" s="8">
        <f>'Vehicle data and specs'!$C$6*9.81*'Vehicle data and specs'!$C$17</f>
        <v>82.99260000000001</v>
      </c>
      <c r="L1330" s="10">
        <f>(1/2)*'Vehicle data and specs'!$C$20*'Vehicle data and specs'!$C$11*'Vehicle data and specs'!$C$13*$D1330^2</f>
        <v>221.70585937500002</v>
      </c>
      <c r="M1330" s="101">
        <f t="shared" si="541"/>
        <v>328.19845937500037</v>
      </c>
      <c r="N1330" s="111">
        <f t="shared" si="542"/>
        <v>0</v>
      </c>
      <c r="O1330" s="120">
        <f t="shared" si="543"/>
        <v>7384.4653359375079</v>
      </c>
      <c r="P1330" s="11">
        <f>SUM($O$2:$O1330)</f>
        <v>3518027.8271954861</v>
      </c>
      <c r="Q1330" s="121">
        <f t="shared" si="544"/>
        <v>3518.0278271954862</v>
      </c>
      <c r="R1330" s="133">
        <f t="shared" si="545"/>
        <v>0</v>
      </c>
      <c r="S1330" s="35">
        <f t="shared" si="563"/>
        <v>0</v>
      </c>
      <c r="T1330" s="35">
        <f t="shared" si="564"/>
        <v>0</v>
      </c>
      <c r="U1330" s="134">
        <f>SUM($R$2:$R1330)</f>
        <v>-966290.61105778965</v>
      </c>
      <c r="V1330" s="134">
        <f t="shared" si="546"/>
        <v>966290.61105778965</v>
      </c>
      <c r="W1330" s="35">
        <f t="shared" si="547"/>
        <v>-966.29061105778965</v>
      </c>
      <c r="X1330" s="135">
        <f t="shared" si="548"/>
        <v>966.29061105778965</v>
      </c>
      <c r="Y1330" s="150">
        <f t="shared" si="549"/>
        <v>2551.7372161376966</v>
      </c>
      <c r="Z1330" s="11">
        <f t="shared" si="550"/>
        <v>7384.4653359375079</v>
      </c>
      <c r="AA1330" s="12">
        <f>1/2*'Vehicle data and specs'!$C$6*$D1330^2</f>
        <v>214143.75</v>
      </c>
      <c r="AB1330" s="113">
        <f t="shared" si="551"/>
        <v>214.14375000000001</v>
      </c>
      <c r="AC1330" s="183">
        <f t="shared" si="565"/>
        <v>0.97722995199874618</v>
      </c>
      <c r="AD1330" s="42">
        <f t="shared" si="552"/>
        <v>-0.26841405862716378</v>
      </c>
      <c r="AE1330" s="42">
        <f t="shared" si="553"/>
        <v>0.26841405862716378</v>
      </c>
      <c r="AF1330" s="153">
        <f t="shared" si="566"/>
        <v>0.70881589337158246</v>
      </c>
      <c r="AG1330" s="156">
        <f t="shared" si="554"/>
        <v>773.03248884623179</v>
      </c>
      <c r="AH1330" s="157">
        <f t="shared" si="555"/>
        <v>0.21473124690173107</v>
      </c>
      <c r="AI1330" s="160">
        <f t="shared" si="556"/>
        <v>7.3844653359375076</v>
      </c>
      <c r="AJ1330" s="13">
        <f t="shared" si="557"/>
        <v>0</v>
      </c>
      <c r="AK1330" s="13">
        <f t="shared" si="558"/>
        <v>0</v>
      </c>
      <c r="AL1330" s="161">
        <f t="shared" si="559"/>
        <v>7.3844653359375076</v>
      </c>
    </row>
    <row r="1331" spans="1:38" x14ac:dyDescent="0.45">
      <c r="A1331" s="47" t="s">
        <v>3</v>
      </c>
      <c r="B1331" s="18">
        <v>1329</v>
      </c>
      <c r="C1331" s="54">
        <v>307</v>
      </c>
      <c r="D1331" s="62">
        <f t="shared" si="540"/>
        <v>22.5</v>
      </c>
      <c r="E1331" s="64">
        <v>81</v>
      </c>
      <c r="F1331" s="85">
        <f t="shared" si="560"/>
        <v>0</v>
      </c>
      <c r="G1331" s="86">
        <f t="shared" si="561"/>
        <v>0</v>
      </c>
      <c r="H1331" s="93">
        <f>SUM($D$2:$D1331)</f>
        <v>13364.111111111111</v>
      </c>
      <c r="I1331" s="94">
        <f t="shared" si="562"/>
        <v>22.5</v>
      </c>
      <c r="J1331" s="100">
        <f>'Vehicle data and specs'!$C$6*$F1331</f>
        <v>0</v>
      </c>
      <c r="K1331" s="8">
        <f>'Vehicle data and specs'!$C$6*9.81*'Vehicle data and specs'!$C$17</f>
        <v>82.99260000000001</v>
      </c>
      <c r="L1331" s="10">
        <f>(1/2)*'Vehicle data and specs'!$C$20*'Vehicle data and specs'!$C$11*'Vehicle data and specs'!$C$13*$D1331^2</f>
        <v>221.70585937500002</v>
      </c>
      <c r="M1331" s="101">
        <f t="shared" si="541"/>
        <v>304.69845937500003</v>
      </c>
      <c r="N1331" s="111">
        <f t="shared" si="542"/>
        <v>0</v>
      </c>
      <c r="O1331" s="120">
        <f t="shared" si="543"/>
        <v>0</v>
      </c>
      <c r="P1331" s="11">
        <f>SUM($O$2:$O1331)</f>
        <v>3518027.8271954861</v>
      </c>
      <c r="Q1331" s="121">
        <f t="shared" si="544"/>
        <v>3518.0278271954862</v>
      </c>
      <c r="R1331" s="133">
        <f t="shared" si="545"/>
        <v>0</v>
      </c>
      <c r="S1331" s="35">
        <f t="shared" si="563"/>
        <v>0</v>
      </c>
      <c r="T1331" s="35">
        <f t="shared" si="564"/>
        <v>0</v>
      </c>
      <c r="U1331" s="134">
        <f>SUM($R$2:$R1331)</f>
        <v>-966290.61105778965</v>
      </c>
      <c r="V1331" s="134">
        <f t="shared" si="546"/>
        <v>966290.61105778965</v>
      </c>
      <c r="W1331" s="35">
        <f t="shared" si="547"/>
        <v>-966.29061105778965</v>
      </c>
      <c r="X1331" s="135">
        <f t="shared" si="548"/>
        <v>966.29061105778965</v>
      </c>
      <c r="Y1331" s="150">
        <f t="shared" si="549"/>
        <v>2551.7372161376966</v>
      </c>
      <c r="Z1331" s="11">
        <f t="shared" si="550"/>
        <v>0</v>
      </c>
      <c r="AA1331" s="12">
        <f>1/2*'Vehicle data and specs'!$C$6*$D1331^2</f>
        <v>214143.75</v>
      </c>
      <c r="AB1331" s="113">
        <f t="shared" si="551"/>
        <v>214.14375000000001</v>
      </c>
      <c r="AC1331" s="183">
        <f t="shared" si="565"/>
        <v>0.97722995199874618</v>
      </c>
      <c r="AD1331" s="42">
        <f t="shared" si="552"/>
        <v>-0.26841405862716378</v>
      </c>
      <c r="AE1331" s="42">
        <f t="shared" si="553"/>
        <v>0.26841405862716378</v>
      </c>
      <c r="AF1331" s="153">
        <f t="shared" si="566"/>
        <v>0.70881589337158246</v>
      </c>
      <c r="AG1331" s="156">
        <f t="shared" si="554"/>
        <v>773.03248884623179</v>
      </c>
      <c r="AH1331" s="157">
        <f t="shared" si="555"/>
        <v>0.21473124690173107</v>
      </c>
      <c r="AI1331" s="160">
        <f t="shared" si="556"/>
        <v>6.8557153359375009</v>
      </c>
      <c r="AJ1331" s="13">
        <f t="shared" si="557"/>
        <v>0</v>
      </c>
      <c r="AK1331" s="13">
        <f t="shared" si="558"/>
        <v>0</v>
      </c>
      <c r="AL1331" s="161">
        <f t="shared" si="559"/>
        <v>6.8557153359375009</v>
      </c>
    </row>
    <row r="1332" spans="1:38" x14ac:dyDescent="0.45">
      <c r="A1332" s="47" t="s">
        <v>3</v>
      </c>
      <c r="B1332" s="18">
        <v>1330</v>
      </c>
      <c r="C1332" s="54">
        <v>308</v>
      </c>
      <c r="D1332" s="62">
        <f t="shared" si="540"/>
        <v>22.5</v>
      </c>
      <c r="E1332" s="64">
        <v>81</v>
      </c>
      <c r="F1332" s="85">
        <f t="shared" si="560"/>
        <v>0</v>
      </c>
      <c r="G1332" s="86">
        <f t="shared" si="561"/>
        <v>0</v>
      </c>
      <c r="H1332" s="93">
        <f>SUM($D$2:$D1332)</f>
        <v>13386.611111111111</v>
      </c>
      <c r="I1332" s="94">
        <f t="shared" si="562"/>
        <v>22.5</v>
      </c>
      <c r="J1332" s="100">
        <f>'Vehicle data and specs'!$C$6*$F1332</f>
        <v>0</v>
      </c>
      <c r="K1332" s="8">
        <f>'Vehicle data and specs'!$C$6*9.81*'Vehicle data and specs'!$C$17</f>
        <v>82.99260000000001</v>
      </c>
      <c r="L1332" s="10">
        <f>(1/2)*'Vehicle data and specs'!$C$20*'Vehicle data and specs'!$C$11*'Vehicle data and specs'!$C$13*$D1332^2</f>
        <v>221.70585937500002</v>
      </c>
      <c r="M1332" s="101">
        <f t="shared" si="541"/>
        <v>304.69845937500003</v>
      </c>
      <c r="N1332" s="111">
        <f t="shared" si="542"/>
        <v>0</v>
      </c>
      <c r="O1332" s="120">
        <f t="shared" si="543"/>
        <v>0</v>
      </c>
      <c r="P1332" s="11">
        <f>SUM($O$2:$O1332)</f>
        <v>3518027.8271954861</v>
      </c>
      <c r="Q1332" s="121">
        <f t="shared" si="544"/>
        <v>3518.0278271954862</v>
      </c>
      <c r="R1332" s="133">
        <f t="shared" si="545"/>
        <v>0</v>
      </c>
      <c r="S1332" s="35">
        <f t="shared" si="563"/>
        <v>0</v>
      </c>
      <c r="T1332" s="35">
        <f t="shared" si="564"/>
        <v>0</v>
      </c>
      <c r="U1332" s="134">
        <f>SUM($R$2:$R1332)</f>
        <v>-966290.61105778965</v>
      </c>
      <c r="V1332" s="134">
        <f t="shared" si="546"/>
        <v>966290.61105778965</v>
      </c>
      <c r="W1332" s="35">
        <f t="shared" si="547"/>
        <v>-966.29061105778965</v>
      </c>
      <c r="X1332" s="135">
        <f t="shared" si="548"/>
        <v>966.29061105778965</v>
      </c>
      <c r="Y1332" s="150">
        <f t="shared" si="549"/>
        <v>2551.7372161376966</v>
      </c>
      <c r="Z1332" s="11">
        <f t="shared" si="550"/>
        <v>0</v>
      </c>
      <c r="AA1332" s="12">
        <f>1/2*'Vehicle data and specs'!$C$6*$D1332^2</f>
        <v>214143.75</v>
      </c>
      <c r="AB1332" s="113">
        <f t="shared" si="551"/>
        <v>214.14375000000001</v>
      </c>
      <c r="AC1332" s="183">
        <f t="shared" si="565"/>
        <v>0.97722995199874618</v>
      </c>
      <c r="AD1332" s="42">
        <f t="shared" si="552"/>
        <v>-0.26841405862716378</v>
      </c>
      <c r="AE1332" s="42">
        <f t="shared" si="553"/>
        <v>0.26841405862716378</v>
      </c>
      <c r="AF1332" s="153">
        <f t="shared" si="566"/>
        <v>0.70881589337158246</v>
      </c>
      <c r="AG1332" s="156">
        <f t="shared" si="554"/>
        <v>773.03248884623179</v>
      </c>
      <c r="AH1332" s="157">
        <f t="shared" si="555"/>
        <v>0.21473124690173107</v>
      </c>
      <c r="AI1332" s="160">
        <f t="shared" si="556"/>
        <v>6.8557153359375009</v>
      </c>
      <c r="AJ1332" s="13">
        <f t="shared" si="557"/>
        <v>0</v>
      </c>
      <c r="AK1332" s="13">
        <f t="shared" si="558"/>
        <v>0</v>
      </c>
      <c r="AL1332" s="161">
        <f t="shared" si="559"/>
        <v>6.8557153359375009</v>
      </c>
    </row>
    <row r="1333" spans="1:38" x14ac:dyDescent="0.45">
      <c r="A1333" s="47" t="s">
        <v>3</v>
      </c>
      <c r="B1333" s="18">
        <v>1331</v>
      </c>
      <c r="C1333" s="54">
        <v>309</v>
      </c>
      <c r="D1333" s="62">
        <f t="shared" si="540"/>
        <v>22.5</v>
      </c>
      <c r="E1333" s="64">
        <v>81</v>
      </c>
      <c r="F1333" s="85">
        <f t="shared" si="560"/>
        <v>0</v>
      </c>
      <c r="G1333" s="86">
        <f t="shared" si="561"/>
        <v>0</v>
      </c>
      <c r="H1333" s="93">
        <f>SUM($D$2:$D1333)</f>
        <v>13409.111111111111</v>
      </c>
      <c r="I1333" s="94">
        <f t="shared" si="562"/>
        <v>22.5</v>
      </c>
      <c r="J1333" s="100">
        <f>'Vehicle data and specs'!$C$6*$F1333</f>
        <v>0</v>
      </c>
      <c r="K1333" s="8">
        <f>'Vehicle data and specs'!$C$6*9.81*'Vehicle data and specs'!$C$17</f>
        <v>82.99260000000001</v>
      </c>
      <c r="L1333" s="10">
        <f>(1/2)*'Vehicle data and specs'!$C$20*'Vehicle data and specs'!$C$11*'Vehicle data and specs'!$C$13*$D1333^2</f>
        <v>221.70585937500002</v>
      </c>
      <c r="M1333" s="101">
        <f t="shared" si="541"/>
        <v>304.69845937500003</v>
      </c>
      <c r="N1333" s="111">
        <f t="shared" si="542"/>
        <v>0</v>
      </c>
      <c r="O1333" s="120">
        <f t="shared" si="543"/>
        <v>0</v>
      </c>
      <c r="P1333" s="11">
        <f>SUM($O$2:$O1333)</f>
        <v>3518027.8271954861</v>
      </c>
      <c r="Q1333" s="121">
        <f t="shared" si="544"/>
        <v>3518.0278271954862</v>
      </c>
      <c r="R1333" s="133">
        <f t="shared" si="545"/>
        <v>0</v>
      </c>
      <c r="S1333" s="35">
        <f t="shared" si="563"/>
        <v>0</v>
      </c>
      <c r="T1333" s="35">
        <f t="shared" si="564"/>
        <v>0</v>
      </c>
      <c r="U1333" s="134">
        <f>SUM($R$2:$R1333)</f>
        <v>-966290.61105778965</v>
      </c>
      <c r="V1333" s="134">
        <f t="shared" si="546"/>
        <v>966290.61105778965</v>
      </c>
      <c r="W1333" s="35">
        <f t="shared" si="547"/>
        <v>-966.29061105778965</v>
      </c>
      <c r="X1333" s="135">
        <f t="shared" si="548"/>
        <v>966.29061105778965</v>
      </c>
      <c r="Y1333" s="150">
        <f t="shared" si="549"/>
        <v>2551.7372161376966</v>
      </c>
      <c r="Z1333" s="11">
        <f t="shared" si="550"/>
        <v>0</v>
      </c>
      <c r="AA1333" s="12">
        <f>1/2*'Vehicle data and specs'!$C$6*$D1333^2</f>
        <v>214143.75</v>
      </c>
      <c r="AB1333" s="113">
        <f t="shared" si="551"/>
        <v>214.14375000000001</v>
      </c>
      <c r="AC1333" s="183">
        <f t="shared" si="565"/>
        <v>0.97722995199874618</v>
      </c>
      <c r="AD1333" s="42">
        <f t="shared" si="552"/>
        <v>-0.26841405862716378</v>
      </c>
      <c r="AE1333" s="42">
        <f t="shared" si="553"/>
        <v>0.26841405862716378</v>
      </c>
      <c r="AF1333" s="153">
        <f t="shared" si="566"/>
        <v>0.70881589337158246</v>
      </c>
      <c r="AG1333" s="156">
        <f t="shared" si="554"/>
        <v>773.03248884623179</v>
      </c>
      <c r="AH1333" s="157">
        <f t="shared" si="555"/>
        <v>0.21473124690173107</v>
      </c>
      <c r="AI1333" s="160">
        <f t="shared" si="556"/>
        <v>6.8557153359375009</v>
      </c>
      <c r="AJ1333" s="13">
        <f t="shared" si="557"/>
        <v>0</v>
      </c>
      <c r="AK1333" s="13">
        <f t="shared" si="558"/>
        <v>0</v>
      </c>
      <c r="AL1333" s="161">
        <f t="shared" si="559"/>
        <v>6.8557153359375009</v>
      </c>
    </row>
    <row r="1334" spans="1:38" x14ac:dyDescent="0.45">
      <c r="A1334" s="47" t="s">
        <v>3</v>
      </c>
      <c r="B1334" s="18">
        <v>1332</v>
      </c>
      <c r="C1334" s="54">
        <v>310</v>
      </c>
      <c r="D1334" s="62">
        <f t="shared" si="540"/>
        <v>22.5</v>
      </c>
      <c r="E1334" s="64">
        <v>81</v>
      </c>
      <c r="F1334" s="85">
        <f t="shared" si="560"/>
        <v>-1.3888888888888099E-2</v>
      </c>
      <c r="G1334" s="86">
        <f t="shared" si="561"/>
        <v>-4.9999999999997158E-2</v>
      </c>
      <c r="H1334" s="93">
        <f>SUM($D$2:$D1334)</f>
        <v>13431.611111111111</v>
      </c>
      <c r="I1334" s="94">
        <f t="shared" si="562"/>
        <v>22.472222222222626</v>
      </c>
      <c r="J1334" s="100">
        <f>'Vehicle data and specs'!$C$6*$F1334</f>
        <v>-11.749999999999332</v>
      </c>
      <c r="K1334" s="8">
        <f>'Vehicle data and specs'!$C$6*9.81*'Vehicle data and specs'!$C$17</f>
        <v>82.99260000000001</v>
      </c>
      <c r="L1334" s="10">
        <f>(1/2)*'Vehicle data and specs'!$C$20*'Vehicle data and specs'!$C$11*'Vehicle data and specs'!$C$13*$D1334^2</f>
        <v>221.70585937500002</v>
      </c>
      <c r="M1334" s="101">
        <f t="shared" si="541"/>
        <v>292.94845937500071</v>
      </c>
      <c r="N1334" s="111">
        <f t="shared" si="542"/>
        <v>0</v>
      </c>
      <c r="O1334" s="120">
        <f t="shared" si="543"/>
        <v>0</v>
      </c>
      <c r="P1334" s="11">
        <f>SUM($O$2:$O1334)</f>
        <v>3518027.8271954861</v>
      </c>
      <c r="Q1334" s="121">
        <f t="shared" si="544"/>
        <v>3518.0278271954862</v>
      </c>
      <c r="R1334" s="133">
        <f t="shared" si="545"/>
        <v>0</v>
      </c>
      <c r="S1334" s="35">
        <f t="shared" si="563"/>
        <v>0</v>
      </c>
      <c r="T1334" s="35">
        <f t="shared" si="564"/>
        <v>0</v>
      </c>
      <c r="U1334" s="134">
        <f>SUM($R$2:$R1334)</f>
        <v>-966290.61105778965</v>
      </c>
      <c r="V1334" s="134">
        <f t="shared" si="546"/>
        <v>966290.61105778965</v>
      </c>
      <c r="W1334" s="35">
        <f t="shared" si="547"/>
        <v>-966.29061105778965</v>
      </c>
      <c r="X1334" s="135">
        <f t="shared" si="548"/>
        <v>966.29061105778965</v>
      </c>
      <c r="Y1334" s="150">
        <f t="shared" si="549"/>
        <v>2551.7372161376966</v>
      </c>
      <c r="Z1334" s="11">
        <f t="shared" si="550"/>
        <v>0</v>
      </c>
      <c r="AA1334" s="12">
        <f>1/2*'Vehicle data and specs'!$C$6*$D1334^2</f>
        <v>214143.75</v>
      </c>
      <c r="AB1334" s="113">
        <f t="shared" si="551"/>
        <v>214.14375000000001</v>
      </c>
      <c r="AC1334" s="183">
        <f t="shared" si="565"/>
        <v>0.97722995199874618</v>
      </c>
      <c r="AD1334" s="42">
        <f t="shared" si="552"/>
        <v>-0.26841405862716378</v>
      </c>
      <c r="AE1334" s="42">
        <f t="shared" si="553"/>
        <v>0.26841405862716378</v>
      </c>
      <c r="AF1334" s="153">
        <f t="shared" si="566"/>
        <v>0.70881589337158246</v>
      </c>
      <c r="AG1334" s="156">
        <f t="shared" si="554"/>
        <v>773.03248884623179</v>
      </c>
      <c r="AH1334" s="157">
        <f t="shared" si="555"/>
        <v>0.21473124690173107</v>
      </c>
      <c r="AI1334" s="160">
        <f t="shared" si="556"/>
        <v>6.5913403359375158</v>
      </c>
      <c r="AJ1334" s="13">
        <f t="shared" si="557"/>
        <v>0</v>
      </c>
      <c r="AK1334" s="13">
        <f t="shared" si="558"/>
        <v>0</v>
      </c>
      <c r="AL1334" s="161">
        <f t="shared" si="559"/>
        <v>6.5913403359375158</v>
      </c>
    </row>
    <row r="1335" spans="1:38" x14ac:dyDescent="0.45">
      <c r="A1335" s="47" t="s">
        <v>3</v>
      </c>
      <c r="B1335" s="18">
        <v>1333</v>
      </c>
      <c r="C1335" s="54">
        <v>311</v>
      </c>
      <c r="D1335" s="62">
        <f t="shared" si="540"/>
        <v>22.472222222222225</v>
      </c>
      <c r="E1335" s="64">
        <v>80.900000000000006</v>
      </c>
      <c r="F1335" s="85">
        <f t="shared" si="560"/>
        <v>-5.5555555555556344E-2</v>
      </c>
      <c r="G1335" s="86">
        <f t="shared" si="561"/>
        <v>-0.20000000000000284</v>
      </c>
      <c r="H1335" s="93">
        <f>SUM($D$2:$D1335)</f>
        <v>13454.083333333334</v>
      </c>
      <c r="I1335" s="94">
        <f t="shared" si="562"/>
        <v>22.388888888888687</v>
      </c>
      <c r="J1335" s="100">
        <f>'Vehicle data and specs'!$C$6*$F1335</f>
        <v>-47.000000000000668</v>
      </c>
      <c r="K1335" s="8">
        <f>'Vehicle data and specs'!$C$6*9.81*'Vehicle data and specs'!$C$17</f>
        <v>82.99260000000001</v>
      </c>
      <c r="L1335" s="10">
        <f>(1/2)*'Vehicle data and specs'!$C$20*'Vehicle data and specs'!$C$11*'Vehicle data and specs'!$C$13*$D1335^2</f>
        <v>221.15877541473773</v>
      </c>
      <c r="M1335" s="101">
        <f t="shared" si="541"/>
        <v>257.15137541473706</v>
      </c>
      <c r="N1335" s="111">
        <f t="shared" si="542"/>
        <v>0</v>
      </c>
      <c r="O1335" s="120">
        <f t="shared" si="543"/>
        <v>0</v>
      </c>
      <c r="P1335" s="11">
        <f>SUM($O$2:$O1335)</f>
        <v>3518027.8271954861</v>
      </c>
      <c r="Q1335" s="121">
        <f t="shared" si="544"/>
        <v>3518.0278271954862</v>
      </c>
      <c r="R1335" s="133">
        <f t="shared" si="545"/>
        <v>0</v>
      </c>
      <c r="S1335" s="35">
        <f t="shared" si="563"/>
        <v>0</v>
      </c>
      <c r="T1335" s="35">
        <f t="shared" si="564"/>
        <v>0</v>
      </c>
      <c r="U1335" s="134">
        <f>SUM($R$2:$R1335)</f>
        <v>-966290.61105778965</v>
      </c>
      <c r="V1335" s="134">
        <f t="shared" si="546"/>
        <v>966290.61105778965</v>
      </c>
      <c r="W1335" s="35">
        <f t="shared" si="547"/>
        <v>-966.29061105778965</v>
      </c>
      <c r="X1335" s="135">
        <f t="shared" si="548"/>
        <v>966.29061105778965</v>
      </c>
      <c r="Y1335" s="150">
        <f t="shared" si="549"/>
        <v>2551.7372161376966</v>
      </c>
      <c r="Z1335" s="11">
        <f t="shared" si="550"/>
        <v>0</v>
      </c>
      <c r="AA1335" s="12">
        <f>1/2*'Vehicle data and specs'!$C$6*$D1335^2</f>
        <v>213615.32638888893</v>
      </c>
      <c r="AB1335" s="113">
        <f t="shared" si="551"/>
        <v>213.61532638888895</v>
      </c>
      <c r="AC1335" s="183">
        <f t="shared" si="565"/>
        <v>0.97722995199874618</v>
      </c>
      <c r="AD1335" s="42">
        <f t="shared" si="552"/>
        <v>-0.26841405862716378</v>
      </c>
      <c r="AE1335" s="42">
        <f t="shared" si="553"/>
        <v>0.26841405862716378</v>
      </c>
      <c r="AF1335" s="153">
        <f t="shared" si="566"/>
        <v>0.70881589337158246</v>
      </c>
      <c r="AG1335" s="156">
        <f t="shared" si="554"/>
        <v>773.03248884623179</v>
      </c>
      <c r="AH1335" s="157">
        <f t="shared" si="555"/>
        <v>0.21473124690173107</v>
      </c>
      <c r="AI1335" s="160">
        <f t="shared" si="556"/>
        <v>5.7787628530700639</v>
      </c>
      <c r="AJ1335" s="13">
        <f t="shared" si="557"/>
        <v>0</v>
      </c>
      <c r="AK1335" s="13">
        <f t="shared" si="558"/>
        <v>0</v>
      </c>
      <c r="AL1335" s="161">
        <f t="shared" si="559"/>
        <v>5.7787628530700639</v>
      </c>
    </row>
    <row r="1336" spans="1:38" x14ac:dyDescent="0.45">
      <c r="A1336" s="47" t="s">
        <v>3</v>
      </c>
      <c r="B1336" s="18">
        <v>1334</v>
      </c>
      <c r="C1336" s="54">
        <v>312</v>
      </c>
      <c r="D1336" s="62">
        <f t="shared" si="540"/>
        <v>22.388888888888886</v>
      </c>
      <c r="E1336" s="64">
        <v>80.599999999999994</v>
      </c>
      <c r="F1336" s="85">
        <f t="shared" si="560"/>
        <v>-8.3333333333334522E-2</v>
      </c>
      <c r="G1336" s="86">
        <f t="shared" si="561"/>
        <v>-0.30000000000000426</v>
      </c>
      <c r="H1336" s="93">
        <f>SUM($D$2:$D1336)</f>
        <v>13476.472222222223</v>
      </c>
      <c r="I1336" s="94">
        <f t="shared" si="562"/>
        <v>22.305555555554747</v>
      </c>
      <c r="J1336" s="100">
        <f>'Vehicle data and specs'!$C$6*$F1336</f>
        <v>-70.500000000001009</v>
      </c>
      <c r="K1336" s="8">
        <f>'Vehicle data and specs'!$C$6*9.81*'Vehicle data and specs'!$C$17</f>
        <v>82.99260000000001</v>
      </c>
      <c r="L1336" s="10">
        <f>(1/2)*'Vehicle data and specs'!$C$20*'Vehicle data and specs'!$C$11*'Vehicle data and specs'!$C$13*$D1336^2</f>
        <v>219.52157851080241</v>
      </c>
      <c r="M1336" s="101">
        <f t="shared" si="541"/>
        <v>232.0141785108014</v>
      </c>
      <c r="N1336" s="111">
        <f t="shared" si="542"/>
        <v>0</v>
      </c>
      <c r="O1336" s="120">
        <f t="shared" si="543"/>
        <v>0</v>
      </c>
      <c r="P1336" s="11">
        <f>SUM($O$2:$O1336)</f>
        <v>3518027.8271954861</v>
      </c>
      <c r="Q1336" s="121">
        <f t="shared" si="544"/>
        <v>3518.0278271954862</v>
      </c>
      <c r="R1336" s="133">
        <f t="shared" si="545"/>
        <v>0</v>
      </c>
      <c r="S1336" s="35">
        <f t="shared" si="563"/>
        <v>0</v>
      </c>
      <c r="T1336" s="35">
        <f t="shared" si="564"/>
        <v>0</v>
      </c>
      <c r="U1336" s="134">
        <f>SUM($R$2:$R1336)</f>
        <v>-966290.61105778965</v>
      </c>
      <c r="V1336" s="134">
        <f t="shared" si="546"/>
        <v>966290.61105778965</v>
      </c>
      <c r="W1336" s="35">
        <f t="shared" si="547"/>
        <v>-966.29061105778965</v>
      </c>
      <c r="X1336" s="135">
        <f t="shared" si="548"/>
        <v>966.29061105778965</v>
      </c>
      <c r="Y1336" s="150">
        <f t="shared" si="549"/>
        <v>2551.7372161376966</v>
      </c>
      <c r="Z1336" s="11">
        <f t="shared" si="550"/>
        <v>0</v>
      </c>
      <c r="AA1336" s="12">
        <f>1/2*'Vehicle data and specs'!$C$6*$D1336^2</f>
        <v>212033.97222222216</v>
      </c>
      <c r="AB1336" s="113">
        <f t="shared" si="551"/>
        <v>212.03397222222216</v>
      </c>
      <c r="AC1336" s="183">
        <f t="shared" si="565"/>
        <v>0.97722995199874618</v>
      </c>
      <c r="AD1336" s="42">
        <f t="shared" si="552"/>
        <v>-0.26841405862716378</v>
      </c>
      <c r="AE1336" s="42">
        <f t="shared" si="553"/>
        <v>0.26841405862716378</v>
      </c>
      <c r="AF1336" s="153">
        <f t="shared" si="566"/>
        <v>0.70881589337158246</v>
      </c>
      <c r="AG1336" s="156">
        <f t="shared" si="554"/>
        <v>773.03248884623179</v>
      </c>
      <c r="AH1336" s="157">
        <f t="shared" si="555"/>
        <v>0.21473124690173107</v>
      </c>
      <c r="AI1336" s="160">
        <f t="shared" si="556"/>
        <v>5.1945396633251644</v>
      </c>
      <c r="AJ1336" s="13">
        <f t="shared" si="557"/>
        <v>0</v>
      </c>
      <c r="AK1336" s="13">
        <f t="shared" si="558"/>
        <v>0</v>
      </c>
      <c r="AL1336" s="161">
        <f t="shared" si="559"/>
        <v>5.1945396633251644</v>
      </c>
    </row>
    <row r="1337" spans="1:38" x14ac:dyDescent="0.45">
      <c r="A1337" s="47" t="s">
        <v>3</v>
      </c>
      <c r="B1337" s="18">
        <v>1335</v>
      </c>
      <c r="C1337" s="54">
        <v>313</v>
      </c>
      <c r="D1337" s="62">
        <f t="shared" si="540"/>
        <v>22.305555555555554</v>
      </c>
      <c r="E1337" s="64">
        <v>80.3</v>
      </c>
      <c r="F1337" s="85">
        <f t="shared" si="560"/>
        <v>-8.3333333333332538E-2</v>
      </c>
      <c r="G1337" s="86">
        <f t="shared" si="561"/>
        <v>-0.29999999999999716</v>
      </c>
      <c r="H1337" s="93">
        <f>SUM($D$2:$D1337)</f>
        <v>13498.777777777777</v>
      </c>
      <c r="I1337" s="94">
        <f t="shared" si="562"/>
        <v>22.222222222222626</v>
      </c>
      <c r="J1337" s="100">
        <f>'Vehicle data and specs'!$C$6*$F1337</f>
        <v>-70.499999999999332</v>
      </c>
      <c r="K1337" s="8">
        <f>'Vehicle data and specs'!$C$6*9.81*'Vehicle data and specs'!$C$17</f>
        <v>82.99260000000001</v>
      </c>
      <c r="L1337" s="10">
        <f>(1/2)*'Vehicle data and specs'!$C$20*'Vehicle data and specs'!$C$11*'Vehicle data and specs'!$C$13*$D1337^2</f>
        <v>217.89046407214505</v>
      </c>
      <c r="M1337" s="101">
        <f t="shared" si="541"/>
        <v>230.38306407214571</v>
      </c>
      <c r="N1337" s="111">
        <f t="shared" si="542"/>
        <v>0</v>
      </c>
      <c r="O1337" s="120">
        <f t="shared" si="543"/>
        <v>0</v>
      </c>
      <c r="P1337" s="11">
        <f>SUM($O$2:$O1337)</f>
        <v>3518027.8271954861</v>
      </c>
      <c r="Q1337" s="121">
        <f t="shared" si="544"/>
        <v>3518.0278271954862</v>
      </c>
      <c r="R1337" s="133">
        <f t="shared" si="545"/>
        <v>0</v>
      </c>
      <c r="S1337" s="35">
        <f t="shared" si="563"/>
        <v>0</v>
      </c>
      <c r="T1337" s="35">
        <f t="shared" si="564"/>
        <v>0</v>
      </c>
      <c r="U1337" s="134">
        <f>SUM($R$2:$R1337)</f>
        <v>-966290.61105778965</v>
      </c>
      <c r="V1337" s="134">
        <f t="shared" si="546"/>
        <v>966290.61105778965</v>
      </c>
      <c r="W1337" s="35">
        <f t="shared" si="547"/>
        <v>-966.29061105778965</v>
      </c>
      <c r="X1337" s="135">
        <f t="shared" si="548"/>
        <v>966.29061105778965</v>
      </c>
      <c r="Y1337" s="150">
        <f t="shared" si="549"/>
        <v>2551.7372161376966</v>
      </c>
      <c r="Z1337" s="11">
        <f t="shared" si="550"/>
        <v>0</v>
      </c>
      <c r="AA1337" s="12">
        <f>1/2*'Vehicle data and specs'!$C$6*$D1337^2</f>
        <v>210458.49305555553</v>
      </c>
      <c r="AB1337" s="113">
        <f t="shared" si="551"/>
        <v>210.45849305555552</v>
      </c>
      <c r="AC1337" s="183">
        <f t="shared" si="565"/>
        <v>0.97722995199874618</v>
      </c>
      <c r="AD1337" s="42">
        <f t="shared" si="552"/>
        <v>-0.26841405862716378</v>
      </c>
      <c r="AE1337" s="42">
        <f t="shared" si="553"/>
        <v>0.26841405862716378</v>
      </c>
      <c r="AF1337" s="153">
        <f t="shared" si="566"/>
        <v>0.70881589337158246</v>
      </c>
      <c r="AG1337" s="156">
        <f t="shared" si="554"/>
        <v>773.03248884623179</v>
      </c>
      <c r="AH1337" s="157">
        <f t="shared" si="555"/>
        <v>0.21473124690173107</v>
      </c>
      <c r="AI1337" s="160">
        <f t="shared" si="556"/>
        <v>5.1388222347203607</v>
      </c>
      <c r="AJ1337" s="13">
        <f t="shared" si="557"/>
        <v>0</v>
      </c>
      <c r="AK1337" s="13">
        <f t="shared" si="558"/>
        <v>0</v>
      </c>
      <c r="AL1337" s="161">
        <f t="shared" si="559"/>
        <v>5.1388222347203607</v>
      </c>
    </row>
    <row r="1338" spans="1:38" x14ac:dyDescent="0.45">
      <c r="A1338" s="47" t="s">
        <v>3</v>
      </c>
      <c r="B1338" s="18">
        <v>1336</v>
      </c>
      <c r="C1338" s="54">
        <v>314</v>
      </c>
      <c r="D1338" s="62">
        <f t="shared" si="540"/>
        <v>22.222222222222221</v>
      </c>
      <c r="E1338" s="64">
        <v>80</v>
      </c>
      <c r="F1338" s="85">
        <f t="shared" si="560"/>
        <v>-5.5555555555554373E-2</v>
      </c>
      <c r="G1338" s="86">
        <f t="shared" si="561"/>
        <v>-0.19999999999999574</v>
      </c>
      <c r="H1338" s="93">
        <f>SUM($D$2:$D1338)</f>
        <v>13521</v>
      </c>
      <c r="I1338" s="94">
        <f t="shared" si="562"/>
        <v>22.194444444445253</v>
      </c>
      <c r="J1338" s="100">
        <f>'Vehicle data and specs'!$C$6*$F1338</f>
        <v>-46.999999999998998</v>
      </c>
      <c r="K1338" s="8">
        <f>'Vehicle data and specs'!$C$6*9.81*'Vehicle data and specs'!$C$17</f>
        <v>82.99260000000001</v>
      </c>
      <c r="L1338" s="10">
        <f>(1/2)*'Vehicle data and specs'!$C$20*'Vehicle data and specs'!$C$11*'Vehicle data and specs'!$C$13*$D1338^2</f>
        <v>216.26543209876544</v>
      </c>
      <c r="M1338" s="101">
        <f t="shared" si="541"/>
        <v>252.25803209876645</v>
      </c>
      <c r="N1338" s="111">
        <f t="shared" si="542"/>
        <v>0</v>
      </c>
      <c r="O1338" s="120">
        <f t="shared" si="543"/>
        <v>0</v>
      </c>
      <c r="P1338" s="11">
        <f>SUM($O$2:$O1338)</f>
        <v>3518027.8271954861</v>
      </c>
      <c r="Q1338" s="121">
        <f t="shared" si="544"/>
        <v>3518.0278271954862</v>
      </c>
      <c r="R1338" s="133">
        <f t="shared" si="545"/>
        <v>0</v>
      </c>
      <c r="S1338" s="35">
        <f t="shared" si="563"/>
        <v>0</v>
      </c>
      <c r="T1338" s="35">
        <f t="shared" si="564"/>
        <v>0</v>
      </c>
      <c r="U1338" s="134">
        <f>SUM($R$2:$R1338)</f>
        <v>-966290.61105778965</v>
      </c>
      <c r="V1338" s="134">
        <f t="shared" si="546"/>
        <v>966290.61105778965</v>
      </c>
      <c r="W1338" s="35">
        <f t="shared" si="547"/>
        <v>-966.29061105778965</v>
      </c>
      <c r="X1338" s="135">
        <f t="shared" si="548"/>
        <v>966.29061105778965</v>
      </c>
      <c r="Y1338" s="150">
        <f t="shared" si="549"/>
        <v>2551.7372161376966</v>
      </c>
      <c r="Z1338" s="11">
        <f t="shared" si="550"/>
        <v>0</v>
      </c>
      <c r="AA1338" s="12">
        <f>1/2*'Vehicle data and specs'!$C$6*$D1338^2</f>
        <v>208888.88888888888</v>
      </c>
      <c r="AB1338" s="113">
        <f t="shared" si="551"/>
        <v>208.88888888888889</v>
      </c>
      <c r="AC1338" s="183">
        <f t="shared" si="565"/>
        <v>0.97722995199874618</v>
      </c>
      <c r="AD1338" s="42">
        <f t="shared" si="552"/>
        <v>-0.26841405862716378</v>
      </c>
      <c r="AE1338" s="42">
        <f t="shared" si="553"/>
        <v>0.26841405862716378</v>
      </c>
      <c r="AF1338" s="153">
        <f t="shared" si="566"/>
        <v>0.70881589337158246</v>
      </c>
      <c r="AG1338" s="156">
        <f t="shared" si="554"/>
        <v>773.03248884623179</v>
      </c>
      <c r="AH1338" s="157">
        <f t="shared" si="555"/>
        <v>0.21473124690173107</v>
      </c>
      <c r="AI1338" s="160">
        <f t="shared" si="556"/>
        <v>5.6057340466392542</v>
      </c>
      <c r="AJ1338" s="13">
        <f t="shared" si="557"/>
        <v>0</v>
      </c>
      <c r="AK1338" s="13">
        <f t="shared" si="558"/>
        <v>0</v>
      </c>
      <c r="AL1338" s="161">
        <f t="shared" si="559"/>
        <v>5.6057340466392542</v>
      </c>
    </row>
    <row r="1339" spans="1:38" x14ac:dyDescent="0.45">
      <c r="A1339" s="47" t="s">
        <v>3</v>
      </c>
      <c r="B1339" s="18">
        <v>1337</v>
      </c>
      <c r="C1339" s="54">
        <v>315</v>
      </c>
      <c r="D1339" s="62">
        <f t="shared" si="540"/>
        <v>22.194444444444446</v>
      </c>
      <c r="E1339" s="64">
        <v>79.900000000000006</v>
      </c>
      <c r="F1339" s="85">
        <f t="shared" si="560"/>
        <v>-2.7777777777778172E-2</v>
      </c>
      <c r="G1339" s="86">
        <f t="shared" si="561"/>
        <v>-0.10000000000000142</v>
      </c>
      <c r="H1339" s="93">
        <f>SUM($D$2:$D1339)</f>
        <v>13543.194444444445</v>
      </c>
      <c r="I1339" s="94">
        <f t="shared" si="562"/>
        <v>22.16666666666606</v>
      </c>
      <c r="J1339" s="100">
        <f>'Vehicle data and specs'!$C$6*$F1339</f>
        <v>-23.500000000000334</v>
      </c>
      <c r="K1339" s="8">
        <f>'Vehicle data and specs'!$C$6*9.81*'Vehicle data and specs'!$C$17</f>
        <v>82.99260000000001</v>
      </c>
      <c r="L1339" s="10">
        <f>(1/2)*'Vehicle data and specs'!$C$20*'Vehicle data and specs'!$C$11*'Vehicle data and specs'!$C$13*$D1339^2</f>
        <v>215.72510643325623</v>
      </c>
      <c r="M1339" s="101">
        <f t="shared" si="541"/>
        <v>275.2177064332559</v>
      </c>
      <c r="N1339" s="111">
        <f t="shared" si="542"/>
        <v>0</v>
      </c>
      <c r="O1339" s="120">
        <f t="shared" si="543"/>
        <v>0</v>
      </c>
      <c r="P1339" s="11">
        <f>SUM($O$2:$O1339)</f>
        <v>3518027.8271954861</v>
      </c>
      <c r="Q1339" s="121">
        <f t="shared" si="544"/>
        <v>3518.0278271954862</v>
      </c>
      <c r="R1339" s="133">
        <f t="shared" si="545"/>
        <v>0</v>
      </c>
      <c r="S1339" s="35">
        <f t="shared" si="563"/>
        <v>0</v>
      </c>
      <c r="T1339" s="35">
        <f t="shared" si="564"/>
        <v>0</v>
      </c>
      <c r="U1339" s="134">
        <f>SUM($R$2:$R1339)</f>
        <v>-966290.61105778965</v>
      </c>
      <c r="V1339" s="134">
        <f t="shared" si="546"/>
        <v>966290.61105778965</v>
      </c>
      <c r="W1339" s="35">
        <f t="shared" si="547"/>
        <v>-966.29061105778965</v>
      </c>
      <c r="X1339" s="135">
        <f t="shared" si="548"/>
        <v>966.29061105778965</v>
      </c>
      <c r="Y1339" s="150">
        <f t="shared" si="549"/>
        <v>2551.7372161376966</v>
      </c>
      <c r="Z1339" s="11">
        <f t="shared" si="550"/>
        <v>0</v>
      </c>
      <c r="AA1339" s="12">
        <f>1/2*'Vehicle data and specs'!$C$6*$D1339^2</f>
        <v>208366.99305555559</v>
      </c>
      <c r="AB1339" s="113">
        <f t="shared" si="551"/>
        <v>208.36699305555558</v>
      </c>
      <c r="AC1339" s="183">
        <f t="shared" si="565"/>
        <v>0.97722995199874618</v>
      </c>
      <c r="AD1339" s="42">
        <f t="shared" si="552"/>
        <v>-0.26841405862716378</v>
      </c>
      <c r="AE1339" s="42">
        <f t="shared" si="553"/>
        <v>0.26841405862716378</v>
      </c>
      <c r="AF1339" s="153">
        <f t="shared" si="566"/>
        <v>0.70881589337158246</v>
      </c>
      <c r="AG1339" s="156">
        <f t="shared" si="554"/>
        <v>773.03248884623179</v>
      </c>
      <c r="AH1339" s="157">
        <f t="shared" si="555"/>
        <v>0.21473124690173107</v>
      </c>
      <c r="AI1339" s="160">
        <f t="shared" si="556"/>
        <v>6.1083040955603192</v>
      </c>
      <c r="AJ1339" s="13">
        <f t="shared" si="557"/>
        <v>0</v>
      </c>
      <c r="AK1339" s="13">
        <f t="shared" si="558"/>
        <v>0</v>
      </c>
      <c r="AL1339" s="161">
        <f t="shared" si="559"/>
        <v>6.1083040955603192</v>
      </c>
    </row>
    <row r="1340" spans="1:38" x14ac:dyDescent="0.45">
      <c r="A1340" s="47" t="s">
        <v>3</v>
      </c>
      <c r="B1340" s="18">
        <v>1338</v>
      </c>
      <c r="C1340" s="54">
        <v>316</v>
      </c>
      <c r="D1340" s="62">
        <f t="shared" si="540"/>
        <v>22.166666666666664</v>
      </c>
      <c r="E1340" s="64">
        <v>79.8</v>
      </c>
      <c r="F1340" s="85">
        <f t="shared" si="560"/>
        <v>-1.3888888888890073E-2</v>
      </c>
      <c r="G1340" s="86">
        <f t="shared" si="561"/>
        <v>-5.0000000000004263E-2</v>
      </c>
      <c r="H1340" s="93">
        <f>SUM($D$2:$D1340)</f>
        <v>13565.361111111111</v>
      </c>
      <c r="I1340" s="94">
        <f t="shared" si="562"/>
        <v>22.16666666666606</v>
      </c>
      <c r="J1340" s="100">
        <f>'Vehicle data and specs'!$C$6*$F1340</f>
        <v>-11.750000000001002</v>
      </c>
      <c r="K1340" s="8">
        <f>'Vehicle data and specs'!$C$6*9.81*'Vehicle data and specs'!$C$17</f>
        <v>82.99260000000001</v>
      </c>
      <c r="L1340" s="10">
        <f>(1/2)*'Vehicle data and specs'!$C$20*'Vehicle data and specs'!$C$11*'Vehicle data and specs'!$C$13*$D1340^2</f>
        <v>215.18545659722221</v>
      </c>
      <c r="M1340" s="101">
        <f t="shared" si="541"/>
        <v>286.42805659722126</v>
      </c>
      <c r="N1340" s="111">
        <f t="shared" si="542"/>
        <v>0</v>
      </c>
      <c r="O1340" s="120">
        <f t="shared" si="543"/>
        <v>0</v>
      </c>
      <c r="P1340" s="11">
        <f>SUM($O$2:$O1340)</f>
        <v>3518027.8271954861</v>
      </c>
      <c r="Q1340" s="121">
        <f t="shared" si="544"/>
        <v>3518.0278271954862</v>
      </c>
      <c r="R1340" s="133">
        <f t="shared" si="545"/>
        <v>0</v>
      </c>
      <c r="S1340" s="35">
        <f t="shared" si="563"/>
        <v>0</v>
      </c>
      <c r="T1340" s="35">
        <f t="shared" si="564"/>
        <v>0</v>
      </c>
      <c r="U1340" s="134">
        <f>SUM($R$2:$R1340)</f>
        <v>-966290.61105778965</v>
      </c>
      <c r="V1340" s="134">
        <f t="shared" si="546"/>
        <v>966290.61105778965</v>
      </c>
      <c r="W1340" s="35">
        <f t="shared" si="547"/>
        <v>-966.29061105778965</v>
      </c>
      <c r="X1340" s="135">
        <f t="shared" si="548"/>
        <v>966.29061105778965</v>
      </c>
      <c r="Y1340" s="150">
        <f t="shared" si="549"/>
        <v>2551.7372161376966</v>
      </c>
      <c r="Z1340" s="11">
        <f t="shared" si="550"/>
        <v>0</v>
      </c>
      <c r="AA1340" s="12">
        <f>1/2*'Vehicle data and specs'!$C$6*$D1340^2</f>
        <v>207845.74999999997</v>
      </c>
      <c r="AB1340" s="113">
        <f t="shared" si="551"/>
        <v>207.84574999999998</v>
      </c>
      <c r="AC1340" s="183">
        <f t="shared" si="565"/>
        <v>0.97722995199874618</v>
      </c>
      <c r="AD1340" s="42">
        <f t="shared" si="552"/>
        <v>-0.26841405862716378</v>
      </c>
      <c r="AE1340" s="42">
        <f t="shared" si="553"/>
        <v>0.26841405862716378</v>
      </c>
      <c r="AF1340" s="153">
        <f t="shared" si="566"/>
        <v>0.70881589337158246</v>
      </c>
      <c r="AG1340" s="156">
        <f t="shared" si="554"/>
        <v>773.03248884623179</v>
      </c>
      <c r="AH1340" s="157">
        <f t="shared" si="555"/>
        <v>0.21473124690173107</v>
      </c>
      <c r="AI1340" s="160">
        <f t="shared" si="556"/>
        <v>6.3491552545717367</v>
      </c>
      <c r="AJ1340" s="13">
        <f t="shared" si="557"/>
        <v>0</v>
      </c>
      <c r="AK1340" s="13">
        <f t="shared" si="558"/>
        <v>0</v>
      </c>
      <c r="AL1340" s="161">
        <f t="shared" si="559"/>
        <v>6.3491552545717367</v>
      </c>
    </row>
    <row r="1341" spans="1:38" x14ac:dyDescent="0.45">
      <c r="A1341" s="47" t="s">
        <v>3</v>
      </c>
      <c r="B1341" s="18">
        <v>1339</v>
      </c>
      <c r="C1341" s="54">
        <v>317</v>
      </c>
      <c r="D1341" s="62">
        <f t="shared" si="540"/>
        <v>22.166666666666664</v>
      </c>
      <c r="E1341" s="64">
        <v>79.8</v>
      </c>
      <c r="F1341" s="85">
        <f t="shared" si="560"/>
        <v>0</v>
      </c>
      <c r="G1341" s="86">
        <f t="shared" si="561"/>
        <v>0</v>
      </c>
      <c r="H1341" s="93">
        <f>SUM($D$2:$D1341)</f>
        <v>13587.527777777777</v>
      </c>
      <c r="I1341" s="94">
        <f t="shared" si="562"/>
        <v>22.16666666666606</v>
      </c>
      <c r="J1341" s="100">
        <f>'Vehicle data and specs'!$C$6*$F1341</f>
        <v>0</v>
      </c>
      <c r="K1341" s="8">
        <f>'Vehicle data and specs'!$C$6*9.81*'Vehicle data and specs'!$C$17</f>
        <v>82.99260000000001</v>
      </c>
      <c r="L1341" s="10">
        <f>(1/2)*'Vehicle data and specs'!$C$20*'Vehicle data and specs'!$C$11*'Vehicle data and specs'!$C$13*$D1341^2</f>
        <v>215.18545659722221</v>
      </c>
      <c r="M1341" s="101">
        <f t="shared" si="541"/>
        <v>298.17805659722222</v>
      </c>
      <c r="N1341" s="111">
        <f t="shared" si="542"/>
        <v>0</v>
      </c>
      <c r="O1341" s="120">
        <f t="shared" si="543"/>
        <v>0</v>
      </c>
      <c r="P1341" s="11">
        <f>SUM($O$2:$O1341)</f>
        <v>3518027.8271954861</v>
      </c>
      <c r="Q1341" s="121">
        <f t="shared" si="544"/>
        <v>3518.0278271954862</v>
      </c>
      <c r="R1341" s="133">
        <f t="shared" si="545"/>
        <v>0</v>
      </c>
      <c r="S1341" s="35">
        <f t="shared" si="563"/>
        <v>0</v>
      </c>
      <c r="T1341" s="35">
        <f t="shared" si="564"/>
        <v>0</v>
      </c>
      <c r="U1341" s="134">
        <f>SUM($R$2:$R1341)</f>
        <v>-966290.61105778965</v>
      </c>
      <c r="V1341" s="134">
        <f t="shared" si="546"/>
        <v>966290.61105778965</v>
      </c>
      <c r="W1341" s="35">
        <f t="shared" si="547"/>
        <v>-966.29061105778965</v>
      </c>
      <c r="X1341" s="135">
        <f t="shared" si="548"/>
        <v>966.29061105778965</v>
      </c>
      <c r="Y1341" s="150">
        <f t="shared" si="549"/>
        <v>2551.7372161376966</v>
      </c>
      <c r="Z1341" s="11">
        <f t="shared" si="550"/>
        <v>0</v>
      </c>
      <c r="AA1341" s="12">
        <f>1/2*'Vehicle data and specs'!$C$6*$D1341^2</f>
        <v>207845.74999999997</v>
      </c>
      <c r="AB1341" s="113">
        <f t="shared" si="551"/>
        <v>207.84574999999998</v>
      </c>
      <c r="AC1341" s="183">
        <f t="shared" si="565"/>
        <v>0.97722995199874618</v>
      </c>
      <c r="AD1341" s="42">
        <f t="shared" si="552"/>
        <v>-0.26841405862716378</v>
      </c>
      <c r="AE1341" s="42">
        <f t="shared" si="553"/>
        <v>0.26841405862716378</v>
      </c>
      <c r="AF1341" s="153">
        <f t="shared" si="566"/>
        <v>0.70881589337158246</v>
      </c>
      <c r="AG1341" s="156">
        <f t="shared" si="554"/>
        <v>773.03248884623179</v>
      </c>
      <c r="AH1341" s="157">
        <f t="shared" si="555"/>
        <v>0.21473124690173107</v>
      </c>
      <c r="AI1341" s="160">
        <f t="shared" si="556"/>
        <v>6.6096135879050912</v>
      </c>
      <c r="AJ1341" s="13">
        <f t="shared" si="557"/>
        <v>0</v>
      </c>
      <c r="AK1341" s="13">
        <f t="shared" si="558"/>
        <v>0</v>
      </c>
      <c r="AL1341" s="161">
        <f t="shared" si="559"/>
        <v>6.6096135879050912</v>
      </c>
    </row>
    <row r="1342" spans="1:38" x14ac:dyDescent="0.45">
      <c r="A1342" s="47" t="s">
        <v>3</v>
      </c>
      <c r="B1342" s="18">
        <v>1340</v>
      </c>
      <c r="C1342" s="54">
        <v>318</v>
      </c>
      <c r="D1342" s="62">
        <f t="shared" si="540"/>
        <v>22.166666666666664</v>
      </c>
      <c r="E1342" s="64">
        <v>79.8</v>
      </c>
      <c r="F1342" s="85">
        <f t="shared" si="560"/>
        <v>1.3888888888890073E-2</v>
      </c>
      <c r="G1342" s="86">
        <f t="shared" si="561"/>
        <v>5.0000000000004263E-2</v>
      </c>
      <c r="H1342" s="93">
        <f>SUM($D$2:$D1342)</f>
        <v>13609.694444444443</v>
      </c>
      <c r="I1342" s="94">
        <f t="shared" si="562"/>
        <v>22.194444444445253</v>
      </c>
      <c r="J1342" s="100">
        <f>'Vehicle data and specs'!$C$6*$F1342</f>
        <v>11.750000000001002</v>
      </c>
      <c r="K1342" s="8">
        <f>'Vehicle data and specs'!$C$6*9.81*'Vehicle data and specs'!$C$17</f>
        <v>82.99260000000001</v>
      </c>
      <c r="L1342" s="10">
        <f>(1/2)*'Vehicle data and specs'!$C$20*'Vehicle data and specs'!$C$11*'Vehicle data and specs'!$C$13*$D1342^2</f>
        <v>215.18545659722221</v>
      </c>
      <c r="M1342" s="101">
        <f t="shared" si="541"/>
        <v>309.92805659722319</v>
      </c>
      <c r="N1342" s="111">
        <f t="shared" si="542"/>
        <v>0</v>
      </c>
      <c r="O1342" s="120">
        <f t="shared" si="543"/>
        <v>6878.6810339219537</v>
      </c>
      <c r="P1342" s="11">
        <f>SUM($O$2:$O1342)</f>
        <v>3524906.5082294079</v>
      </c>
      <c r="Q1342" s="121">
        <f t="shared" si="544"/>
        <v>3524.9065082294078</v>
      </c>
      <c r="R1342" s="133">
        <f t="shared" si="545"/>
        <v>0</v>
      </c>
      <c r="S1342" s="35">
        <f t="shared" si="563"/>
        <v>0</v>
      </c>
      <c r="T1342" s="35">
        <f t="shared" si="564"/>
        <v>0</v>
      </c>
      <c r="U1342" s="134">
        <f>SUM($R$2:$R1342)</f>
        <v>-966290.61105778965</v>
      </c>
      <c r="V1342" s="134">
        <f t="shared" si="546"/>
        <v>966290.61105778965</v>
      </c>
      <c r="W1342" s="35">
        <f t="shared" si="547"/>
        <v>-966.29061105778965</v>
      </c>
      <c r="X1342" s="135">
        <f t="shared" si="548"/>
        <v>966.29061105778965</v>
      </c>
      <c r="Y1342" s="150">
        <f t="shared" si="549"/>
        <v>2558.6158971716181</v>
      </c>
      <c r="Z1342" s="11">
        <f t="shared" si="550"/>
        <v>6878.6810339219537</v>
      </c>
      <c r="AA1342" s="12">
        <f>1/2*'Vehicle data and specs'!$C$6*$D1342^2</f>
        <v>207845.74999999997</v>
      </c>
      <c r="AB1342" s="113">
        <f t="shared" si="551"/>
        <v>207.84574999999998</v>
      </c>
      <c r="AC1342" s="183">
        <f t="shared" si="565"/>
        <v>0.97914069673039106</v>
      </c>
      <c r="AD1342" s="42">
        <f t="shared" si="552"/>
        <v>-0.26841405862716378</v>
      </c>
      <c r="AE1342" s="42">
        <f t="shared" si="553"/>
        <v>0.26841405862716378</v>
      </c>
      <c r="AF1342" s="153">
        <f t="shared" si="566"/>
        <v>0.71072663810322734</v>
      </c>
      <c r="AG1342" s="156">
        <f t="shared" si="554"/>
        <v>773.03248884623179</v>
      </c>
      <c r="AH1342" s="157">
        <f t="shared" si="555"/>
        <v>0.21473124690173107</v>
      </c>
      <c r="AI1342" s="160">
        <f t="shared" si="556"/>
        <v>6.8700719212384467</v>
      </c>
      <c r="AJ1342" s="13">
        <f t="shared" si="557"/>
        <v>0</v>
      </c>
      <c r="AK1342" s="13">
        <f t="shared" si="558"/>
        <v>0</v>
      </c>
      <c r="AL1342" s="161">
        <f t="shared" si="559"/>
        <v>6.8700719212384467</v>
      </c>
    </row>
    <row r="1343" spans="1:38" x14ac:dyDescent="0.45">
      <c r="A1343" s="47" t="s">
        <v>3</v>
      </c>
      <c r="B1343" s="18">
        <v>1341</v>
      </c>
      <c r="C1343" s="54">
        <v>319</v>
      </c>
      <c r="D1343" s="62">
        <f t="shared" si="540"/>
        <v>22.194444444444446</v>
      </c>
      <c r="E1343" s="64">
        <v>79.900000000000006</v>
      </c>
      <c r="F1343" s="85">
        <f t="shared" si="560"/>
        <v>2.7777777777778172E-2</v>
      </c>
      <c r="G1343" s="86">
        <f t="shared" si="561"/>
        <v>0.10000000000000142</v>
      </c>
      <c r="H1343" s="93">
        <f>SUM($D$2:$D1343)</f>
        <v>13631.888888888889</v>
      </c>
      <c r="I1343" s="94">
        <f t="shared" si="562"/>
        <v>22.222222222222626</v>
      </c>
      <c r="J1343" s="100">
        <f>'Vehicle data and specs'!$C$6*$F1343</f>
        <v>23.500000000000334</v>
      </c>
      <c r="K1343" s="8">
        <f>'Vehicle data and specs'!$C$6*9.81*'Vehicle data and specs'!$C$17</f>
        <v>82.99260000000001</v>
      </c>
      <c r="L1343" s="10">
        <f>(1/2)*'Vehicle data and specs'!$C$20*'Vehicle data and specs'!$C$11*'Vehicle data and specs'!$C$13*$D1343^2</f>
        <v>215.72510643325623</v>
      </c>
      <c r="M1343" s="101">
        <f t="shared" si="541"/>
        <v>322.21770643325658</v>
      </c>
      <c r="N1343" s="111">
        <f t="shared" si="542"/>
        <v>0</v>
      </c>
      <c r="O1343" s="120">
        <f t="shared" si="543"/>
        <v>7160.393476294721</v>
      </c>
      <c r="P1343" s="11">
        <f>SUM($O$2:$O1343)</f>
        <v>3532066.9017057028</v>
      </c>
      <c r="Q1343" s="121">
        <f t="shared" si="544"/>
        <v>3532.0669017057025</v>
      </c>
      <c r="R1343" s="133">
        <f t="shared" si="545"/>
        <v>0</v>
      </c>
      <c r="S1343" s="35">
        <f t="shared" si="563"/>
        <v>0</v>
      </c>
      <c r="T1343" s="35">
        <f t="shared" si="564"/>
        <v>0</v>
      </c>
      <c r="U1343" s="134">
        <f>SUM($R$2:$R1343)</f>
        <v>-966290.61105778965</v>
      </c>
      <c r="V1343" s="134">
        <f t="shared" si="546"/>
        <v>966290.61105778965</v>
      </c>
      <c r="W1343" s="35">
        <f t="shared" si="547"/>
        <v>-966.29061105778965</v>
      </c>
      <c r="X1343" s="135">
        <f t="shared" si="548"/>
        <v>966.29061105778965</v>
      </c>
      <c r="Y1343" s="150">
        <f t="shared" si="549"/>
        <v>2565.7762906479129</v>
      </c>
      <c r="Z1343" s="11">
        <f t="shared" si="550"/>
        <v>7160.393476294721</v>
      </c>
      <c r="AA1343" s="12">
        <f>1/2*'Vehicle data and specs'!$C$6*$D1343^2</f>
        <v>208366.99305555559</v>
      </c>
      <c r="AB1343" s="113">
        <f t="shared" si="551"/>
        <v>208.36699305555558</v>
      </c>
      <c r="AC1343" s="183">
        <f t="shared" si="565"/>
        <v>0.98112969491825075</v>
      </c>
      <c r="AD1343" s="42">
        <f t="shared" si="552"/>
        <v>-0.26841405862716378</v>
      </c>
      <c r="AE1343" s="42">
        <f t="shared" si="553"/>
        <v>0.26841405862716378</v>
      </c>
      <c r="AF1343" s="153">
        <f t="shared" si="566"/>
        <v>0.71271563629108692</v>
      </c>
      <c r="AG1343" s="156">
        <f t="shared" si="554"/>
        <v>773.03248884623179</v>
      </c>
      <c r="AH1343" s="157">
        <f t="shared" si="555"/>
        <v>0.21473124690173107</v>
      </c>
      <c r="AI1343" s="160">
        <f t="shared" si="556"/>
        <v>7.1514429844492238</v>
      </c>
      <c r="AJ1343" s="13">
        <f t="shared" si="557"/>
        <v>0</v>
      </c>
      <c r="AK1343" s="13">
        <f t="shared" si="558"/>
        <v>0</v>
      </c>
      <c r="AL1343" s="161">
        <f t="shared" si="559"/>
        <v>7.1514429844492238</v>
      </c>
    </row>
    <row r="1344" spans="1:38" x14ac:dyDescent="0.45">
      <c r="A1344" s="47" t="s">
        <v>3</v>
      </c>
      <c r="B1344" s="18">
        <v>1342</v>
      </c>
      <c r="C1344" s="54">
        <v>320</v>
      </c>
      <c r="D1344" s="62">
        <f t="shared" si="540"/>
        <v>22.222222222222221</v>
      </c>
      <c r="E1344" s="64">
        <v>80</v>
      </c>
      <c r="F1344" s="85">
        <f t="shared" si="560"/>
        <v>6.9444444444444448E-2</v>
      </c>
      <c r="G1344" s="86">
        <f t="shared" si="561"/>
        <v>0.25</v>
      </c>
      <c r="H1344" s="93">
        <f>SUM($D$2:$D1344)</f>
        <v>13654.111111111111</v>
      </c>
      <c r="I1344" s="94">
        <f t="shared" si="562"/>
        <v>22.33333333333394</v>
      </c>
      <c r="J1344" s="100">
        <f>'Vehicle data and specs'!$C$6*$F1344</f>
        <v>58.75</v>
      </c>
      <c r="K1344" s="8">
        <f>'Vehicle data and specs'!$C$6*9.81*'Vehicle data and specs'!$C$17</f>
        <v>82.99260000000001</v>
      </c>
      <c r="L1344" s="10">
        <f>(1/2)*'Vehicle data and specs'!$C$20*'Vehicle data and specs'!$C$11*'Vehicle data and specs'!$C$13*$D1344^2</f>
        <v>216.26543209876544</v>
      </c>
      <c r="M1344" s="101">
        <f t="shared" si="541"/>
        <v>358.00803209876545</v>
      </c>
      <c r="N1344" s="111">
        <f t="shared" si="542"/>
        <v>0</v>
      </c>
      <c r="O1344" s="120">
        <f t="shared" si="543"/>
        <v>7995.5127168726458</v>
      </c>
      <c r="P1344" s="11">
        <f>SUM($O$2:$O1344)</f>
        <v>3540062.4144225754</v>
      </c>
      <c r="Q1344" s="121">
        <f t="shared" si="544"/>
        <v>3540.0624144225753</v>
      </c>
      <c r="R1344" s="133">
        <f t="shared" si="545"/>
        <v>0</v>
      </c>
      <c r="S1344" s="35">
        <f t="shared" si="563"/>
        <v>0</v>
      </c>
      <c r="T1344" s="35">
        <f t="shared" si="564"/>
        <v>0</v>
      </c>
      <c r="U1344" s="134">
        <f>SUM($R$2:$R1344)</f>
        <v>-966290.61105778965</v>
      </c>
      <c r="V1344" s="134">
        <f t="shared" si="546"/>
        <v>966290.61105778965</v>
      </c>
      <c r="W1344" s="35">
        <f t="shared" si="547"/>
        <v>-966.29061105778965</v>
      </c>
      <c r="X1344" s="135">
        <f t="shared" si="548"/>
        <v>966.29061105778965</v>
      </c>
      <c r="Y1344" s="150">
        <f t="shared" si="549"/>
        <v>2573.7718033647857</v>
      </c>
      <c r="Z1344" s="11">
        <f t="shared" si="550"/>
        <v>7995.5127168726458</v>
      </c>
      <c r="AA1344" s="12">
        <f>1/2*'Vehicle data and specs'!$C$6*$D1344^2</f>
        <v>208888.88888888888</v>
      </c>
      <c r="AB1344" s="113">
        <f t="shared" si="551"/>
        <v>208.88888888888889</v>
      </c>
      <c r="AC1344" s="183">
        <f t="shared" si="565"/>
        <v>0.98335067067293758</v>
      </c>
      <c r="AD1344" s="42">
        <f t="shared" si="552"/>
        <v>-0.26841405862716378</v>
      </c>
      <c r="AE1344" s="42">
        <f t="shared" si="553"/>
        <v>0.26841405862716378</v>
      </c>
      <c r="AF1344" s="153">
        <f t="shared" si="566"/>
        <v>0.71493661204577386</v>
      </c>
      <c r="AG1344" s="156">
        <f t="shared" si="554"/>
        <v>773.03248884623179</v>
      </c>
      <c r="AH1344" s="157">
        <f t="shared" si="555"/>
        <v>0.21473124690173107</v>
      </c>
      <c r="AI1344" s="160">
        <f t="shared" si="556"/>
        <v>7.9557340466392326</v>
      </c>
      <c r="AJ1344" s="13">
        <f t="shared" si="557"/>
        <v>0</v>
      </c>
      <c r="AK1344" s="13">
        <f t="shared" si="558"/>
        <v>0</v>
      </c>
      <c r="AL1344" s="161">
        <f t="shared" si="559"/>
        <v>7.9557340466392326</v>
      </c>
    </row>
    <row r="1345" spans="1:38" x14ac:dyDescent="0.45">
      <c r="A1345" s="47" t="s">
        <v>3</v>
      </c>
      <c r="B1345" s="18">
        <v>1343</v>
      </c>
      <c r="C1345" s="54">
        <v>321</v>
      </c>
      <c r="D1345" s="62">
        <f t="shared" si="540"/>
        <v>22.333333333333336</v>
      </c>
      <c r="E1345" s="64">
        <v>80.400000000000006</v>
      </c>
      <c r="F1345" s="85">
        <f t="shared" si="560"/>
        <v>0.11111111111111072</v>
      </c>
      <c r="G1345" s="86">
        <f t="shared" si="561"/>
        <v>0.39999999999999858</v>
      </c>
      <c r="H1345" s="93">
        <f>SUM($D$2:$D1345)</f>
        <v>13676.444444444445</v>
      </c>
      <c r="I1345" s="94">
        <f t="shared" si="562"/>
        <v>22.444444444445253</v>
      </c>
      <c r="J1345" s="100">
        <f>'Vehicle data and specs'!$C$6*$F1345</f>
        <v>93.999999999999659</v>
      </c>
      <c r="K1345" s="8">
        <f>'Vehicle data and specs'!$C$6*9.81*'Vehicle data and specs'!$C$17</f>
        <v>82.99260000000001</v>
      </c>
      <c r="L1345" s="10">
        <f>(1/2)*'Vehicle data and specs'!$C$20*'Vehicle data and specs'!$C$11*'Vehicle data and specs'!$C$13*$D1345^2</f>
        <v>218.43349305555563</v>
      </c>
      <c r="M1345" s="101">
        <f t="shared" si="541"/>
        <v>395.42609305555527</v>
      </c>
      <c r="N1345" s="111">
        <f t="shared" si="542"/>
        <v>0</v>
      </c>
      <c r="O1345" s="120">
        <f t="shared" si="543"/>
        <v>8875.1189774694485</v>
      </c>
      <c r="P1345" s="11">
        <f>SUM($O$2:$O1345)</f>
        <v>3548937.5334000448</v>
      </c>
      <c r="Q1345" s="121">
        <f t="shared" si="544"/>
        <v>3548.9375334000447</v>
      </c>
      <c r="R1345" s="133">
        <f t="shared" si="545"/>
        <v>0</v>
      </c>
      <c r="S1345" s="35">
        <f t="shared" si="563"/>
        <v>0</v>
      </c>
      <c r="T1345" s="35">
        <f t="shared" si="564"/>
        <v>0</v>
      </c>
      <c r="U1345" s="134">
        <f>SUM($R$2:$R1345)</f>
        <v>-966290.61105778965</v>
      </c>
      <c r="V1345" s="134">
        <f t="shared" si="546"/>
        <v>966290.61105778965</v>
      </c>
      <c r="W1345" s="35">
        <f t="shared" si="547"/>
        <v>-966.29061105778965</v>
      </c>
      <c r="X1345" s="135">
        <f t="shared" si="548"/>
        <v>966.29061105778965</v>
      </c>
      <c r="Y1345" s="150">
        <f t="shared" si="549"/>
        <v>2582.646922342255</v>
      </c>
      <c r="Z1345" s="11">
        <f t="shared" si="550"/>
        <v>8875.1189774694485</v>
      </c>
      <c r="AA1345" s="12">
        <f>1/2*'Vehicle data and specs'!$C$6*$D1345^2</f>
        <v>210983.00000000006</v>
      </c>
      <c r="AB1345" s="113">
        <f t="shared" si="551"/>
        <v>210.98300000000006</v>
      </c>
      <c r="AC1345" s="183">
        <f t="shared" si="565"/>
        <v>0.98581598150001237</v>
      </c>
      <c r="AD1345" s="42">
        <f t="shared" si="552"/>
        <v>-0.26841405862716378</v>
      </c>
      <c r="AE1345" s="42">
        <f t="shared" si="553"/>
        <v>0.26841405862716378</v>
      </c>
      <c r="AF1345" s="153">
        <f t="shared" si="566"/>
        <v>0.71740192287284854</v>
      </c>
      <c r="AG1345" s="156">
        <f t="shared" si="554"/>
        <v>773.03248884623179</v>
      </c>
      <c r="AH1345" s="157">
        <f t="shared" si="555"/>
        <v>0.21473124690173107</v>
      </c>
      <c r="AI1345" s="160">
        <f t="shared" si="556"/>
        <v>8.8311827449074034</v>
      </c>
      <c r="AJ1345" s="13">
        <f t="shared" si="557"/>
        <v>0</v>
      </c>
      <c r="AK1345" s="13">
        <f t="shared" si="558"/>
        <v>0</v>
      </c>
      <c r="AL1345" s="161">
        <f t="shared" si="559"/>
        <v>8.8311827449074034</v>
      </c>
    </row>
    <row r="1346" spans="1:38" x14ac:dyDescent="0.45">
      <c r="A1346" s="47" t="s">
        <v>3</v>
      </c>
      <c r="B1346" s="18">
        <v>1344</v>
      </c>
      <c r="C1346" s="54">
        <v>322</v>
      </c>
      <c r="D1346" s="62">
        <f t="shared" ref="D1346:D1409" si="567">$E1346/3.6</f>
        <v>22.444444444444443</v>
      </c>
      <c r="E1346" s="64">
        <v>80.8</v>
      </c>
      <c r="F1346" s="85">
        <f t="shared" si="560"/>
        <v>0.11111111111111072</v>
      </c>
      <c r="G1346" s="86">
        <f t="shared" si="561"/>
        <v>0.39999999999999858</v>
      </c>
      <c r="H1346" s="93">
        <f>SUM($D$2:$D1346)</f>
        <v>13698.888888888891</v>
      </c>
      <c r="I1346" s="94">
        <f t="shared" si="562"/>
        <v>22.555555555554747</v>
      </c>
      <c r="J1346" s="100">
        <f>'Vehicle data and specs'!$C$6*$F1346</f>
        <v>93.999999999999659</v>
      </c>
      <c r="K1346" s="8">
        <f>'Vehicle data and specs'!$C$6*9.81*'Vehicle data and specs'!$C$17</f>
        <v>82.99260000000001</v>
      </c>
      <c r="L1346" s="10">
        <f>(1/2)*'Vehicle data and specs'!$C$20*'Vehicle data and specs'!$C$11*'Vehicle data and specs'!$C$13*$D1346^2</f>
        <v>220.61236728395059</v>
      </c>
      <c r="M1346" s="101">
        <f t="shared" ref="M1346:M1409" si="568">SUM($J1346:$L1346)</f>
        <v>397.60496728395026</v>
      </c>
      <c r="N1346" s="111">
        <f t="shared" ref="N1346:N1409" si="569">IF($M1346&gt;0.0001, 0, 1)</f>
        <v>0</v>
      </c>
      <c r="O1346" s="120">
        <f t="shared" ref="O1346:O1409" si="570">IF($F1346&lt;0.000001,0,$M1346*$I1346)</f>
        <v>8968.2009287376677</v>
      </c>
      <c r="P1346" s="11">
        <f>SUM($O$2:$O1346)</f>
        <v>3557905.7343287827</v>
      </c>
      <c r="Q1346" s="121">
        <f t="shared" ref="Q1346:Q1409" si="571">$P1346/1000</f>
        <v>3557.9057343287827</v>
      </c>
      <c r="R1346" s="133">
        <f t="shared" ref="R1346:R1409" si="572">IF($M1346&gt;0,0,$M1346*$I1346)</f>
        <v>0</v>
      </c>
      <c r="S1346" s="35">
        <f t="shared" si="563"/>
        <v>0</v>
      </c>
      <c r="T1346" s="35">
        <f t="shared" si="564"/>
        <v>0</v>
      </c>
      <c r="U1346" s="134">
        <f>SUM($R$2:$R1346)</f>
        <v>-966290.61105778965</v>
      </c>
      <c r="V1346" s="134">
        <f t="shared" ref="V1346:V1409" si="573">$U1346*-1</f>
        <v>966290.61105778965</v>
      </c>
      <c r="W1346" s="35">
        <f t="shared" ref="W1346:W1409" si="574">$U1346/1000</f>
        <v>-966.29061105778965</v>
      </c>
      <c r="X1346" s="135">
        <f t="shared" ref="X1346:X1409" si="575">$W1346*-1</f>
        <v>966.29061105778965</v>
      </c>
      <c r="Y1346" s="150">
        <f t="shared" ref="Y1346:Y1409" si="576">Q1346-X1346</f>
        <v>2591.6151232709931</v>
      </c>
      <c r="Z1346" s="11">
        <f t="shared" ref="Z1346:Z1409" si="577">$O1346+$R1346</f>
        <v>8968.2009287376677</v>
      </c>
      <c r="AA1346" s="12">
        <f>1/2*'Vehicle data and specs'!$C$6*$D1346^2</f>
        <v>213087.55555555553</v>
      </c>
      <c r="AB1346" s="113">
        <f t="shared" ref="AB1346:AB1409" si="578">$AA1346/1000</f>
        <v>213.08755555555553</v>
      </c>
      <c r="AC1346" s="183">
        <f t="shared" si="565"/>
        <v>0.98830714842466183</v>
      </c>
      <c r="AD1346" s="42">
        <f t="shared" ref="AD1346:AD1409" si="579">$W1346/3600</f>
        <v>-0.26841405862716378</v>
      </c>
      <c r="AE1346" s="42">
        <f t="shared" ref="AE1346:AE1409" si="580">$X1346/3600</f>
        <v>0.26841405862716378</v>
      </c>
      <c r="AF1346" s="153">
        <f t="shared" si="566"/>
        <v>0.719893089797498</v>
      </c>
      <c r="AG1346" s="156">
        <f t="shared" ref="AG1346:AG1409" si="581">$X1346*80%</f>
        <v>773.03248884623179</v>
      </c>
      <c r="AH1346" s="157">
        <f t="shared" ref="AH1346:AH1409" si="582">$AG1346/3600</f>
        <v>0.21473124690173107</v>
      </c>
      <c r="AI1346" s="160">
        <f t="shared" ref="AI1346:AI1409" si="583">IF($AL1346&gt;0,$AL1346,0)</f>
        <v>8.9240225990397715</v>
      </c>
      <c r="AJ1346" s="13">
        <f t="shared" ref="AJ1346:AJ1409" si="584">IF($AL1346&lt;0,$AL1346,0)</f>
        <v>0</v>
      </c>
      <c r="AK1346" s="13">
        <f t="shared" ref="AK1346:AK1409" si="585">$AJ1346*-1</f>
        <v>0</v>
      </c>
      <c r="AL1346" s="161">
        <f t="shared" ref="AL1346:AL1409" si="586">($M1346*$D1346)/1000</f>
        <v>8.9240225990397715</v>
      </c>
    </row>
    <row r="1347" spans="1:38" x14ac:dyDescent="0.45">
      <c r="A1347" s="47" t="s">
        <v>3</v>
      </c>
      <c r="B1347" s="18">
        <v>1345</v>
      </c>
      <c r="C1347" s="54">
        <v>323</v>
      </c>
      <c r="D1347" s="62">
        <f t="shared" si="567"/>
        <v>22.555555555555557</v>
      </c>
      <c r="E1347" s="64">
        <v>81.2</v>
      </c>
      <c r="F1347" s="85">
        <f t="shared" ref="F1347:F1410" si="587">($E1348-$E1346)/2/3.6</f>
        <v>9.7222222222222612E-2</v>
      </c>
      <c r="G1347" s="86">
        <f t="shared" ref="G1347:G1410" si="588">($E1348-$E1346)/2</f>
        <v>0.35000000000000142</v>
      </c>
      <c r="H1347" s="93">
        <f>SUM($D$2:$D1347)</f>
        <v>13721.444444444445</v>
      </c>
      <c r="I1347" s="94">
        <f t="shared" ref="I1347:I1410" si="589">$H1348-$H1347</f>
        <v>22.638888888888687</v>
      </c>
      <c r="J1347" s="100">
        <f>'Vehicle data and specs'!$C$6*$F1347</f>
        <v>82.250000000000327</v>
      </c>
      <c r="K1347" s="8">
        <f>'Vehicle data and specs'!$C$6*9.81*'Vehicle data and specs'!$C$17</f>
        <v>82.99260000000001</v>
      </c>
      <c r="L1347" s="10">
        <f>(1/2)*'Vehicle data and specs'!$C$20*'Vehicle data and specs'!$C$11*'Vehicle data and specs'!$C$13*$D1347^2</f>
        <v>222.80205478395067</v>
      </c>
      <c r="M1347" s="101">
        <f t="shared" si="568"/>
        <v>388.04465478395099</v>
      </c>
      <c r="N1347" s="111">
        <f t="shared" si="569"/>
        <v>0</v>
      </c>
      <c r="O1347" s="120">
        <f t="shared" si="570"/>
        <v>8784.8998235810341</v>
      </c>
      <c r="P1347" s="11">
        <f>SUM($O$2:$O1347)</f>
        <v>3566690.6341523635</v>
      </c>
      <c r="Q1347" s="121">
        <f t="shared" si="571"/>
        <v>3566.6906341523636</v>
      </c>
      <c r="R1347" s="133">
        <f t="shared" si="572"/>
        <v>0</v>
      </c>
      <c r="S1347" s="35">
        <f t="shared" ref="S1347:S1410" si="590">R1347*-1</f>
        <v>0</v>
      </c>
      <c r="T1347" s="35">
        <f t="shared" ref="T1347:T1410" si="591">S1347/1000</f>
        <v>0</v>
      </c>
      <c r="U1347" s="134">
        <f>SUM($R$2:$R1347)</f>
        <v>-966290.61105778965</v>
      </c>
      <c r="V1347" s="134">
        <f t="shared" si="573"/>
        <v>966290.61105778965</v>
      </c>
      <c r="W1347" s="35">
        <f t="shared" si="574"/>
        <v>-966.29061105778965</v>
      </c>
      <c r="X1347" s="135">
        <f t="shared" si="575"/>
        <v>966.29061105778965</v>
      </c>
      <c r="Y1347" s="150">
        <f t="shared" si="576"/>
        <v>2600.400023094574</v>
      </c>
      <c r="Z1347" s="11">
        <f t="shared" si="577"/>
        <v>8784.8998235810341</v>
      </c>
      <c r="AA1347" s="12">
        <f>1/2*'Vehicle data and specs'!$C$6*$D1347^2</f>
        <v>215202.55555555559</v>
      </c>
      <c r="AB1347" s="113">
        <f t="shared" si="578"/>
        <v>215.20255555555559</v>
      </c>
      <c r="AC1347" s="183">
        <f t="shared" ref="AC1347:AC1410" si="592">$Q1347/3600</f>
        <v>0.99074739837565651</v>
      </c>
      <c r="AD1347" s="42">
        <f t="shared" si="579"/>
        <v>-0.26841405862716378</v>
      </c>
      <c r="AE1347" s="42">
        <f t="shared" si="580"/>
        <v>0.26841405862716378</v>
      </c>
      <c r="AF1347" s="153">
        <f t="shared" ref="AF1347:AF1410" si="593">AC1347-AE1347</f>
        <v>0.72233333974849279</v>
      </c>
      <c r="AG1347" s="156">
        <f t="shared" si="581"/>
        <v>773.03248884623179</v>
      </c>
      <c r="AH1347" s="157">
        <f t="shared" si="582"/>
        <v>0.21473124690173107</v>
      </c>
      <c r="AI1347" s="160">
        <f t="shared" si="583"/>
        <v>8.7525627690157837</v>
      </c>
      <c r="AJ1347" s="13">
        <f t="shared" si="584"/>
        <v>0</v>
      </c>
      <c r="AK1347" s="13">
        <f t="shared" si="585"/>
        <v>0</v>
      </c>
      <c r="AL1347" s="161">
        <f t="shared" si="586"/>
        <v>8.7525627690157837</v>
      </c>
    </row>
    <row r="1348" spans="1:38" x14ac:dyDescent="0.45">
      <c r="A1348" s="47" t="s">
        <v>3</v>
      </c>
      <c r="B1348" s="18">
        <v>1346</v>
      </c>
      <c r="C1348" s="54">
        <v>324</v>
      </c>
      <c r="D1348" s="62">
        <f t="shared" si="567"/>
        <v>22.638888888888889</v>
      </c>
      <c r="E1348" s="64">
        <v>81.5</v>
      </c>
      <c r="F1348" s="85">
        <f t="shared" si="587"/>
        <v>5.5555555555554373E-2</v>
      </c>
      <c r="G1348" s="86">
        <f t="shared" si="588"/>
        <v>0.19999999999999574</v>
      </c>
      <c r="H1348" s="93">
        <f>SUM($D$2:$D1348)</f>
        <v>13744.083333333334</v>
      </c>
      <c r="I1348" s="94">
        <f t="shared" si="589"/>
        <v>22.66666666666606</v>
      </c>
      <c r="J1348" s="100">
        <f>'Vehicle data and specs'!$C$6*$F1348</f>
        <v>46.999999999998998</v>
      </c>
      <c r="K1348" s="8">
        <f>'Vehicle data and specs'!$C$6*9.81*'Vehicle data and specs'!$C$17</f>
        <v>82.99260000000001</v>
      </c>
      <c r="L1348" s="10">
        <f>(1/2)*'Vehicle data and specs'!$C$20*'Vehicle data and specs'!$C$11*'Vehicle data and specs'!$C$13*$D1348^2</f>
        <v>224.45141661844139</v>
      </c>
      <c r="M1348" s="101">
        <f t="shared" si="568"/>
        <v>354.4440166184404</v>
      </c>
      <c r="N1348" s="111">
        <f t="shared" si="569"/>
        <v>0</v>
      </c>
      <c r="O1348" s="120">
        <f t="shared" si="570"/>
        <v>8034.0643766844341</v>
      </c>
      <c r="P1348" s="11">
        <f>SUM($O$2:$O1348)</f>
        <v>3574724.6985290479</v>
      </c>
      <c r="Q1348" s="121">
        <f t="shared" si="571"/>
        <v>3574.7246985290481</v>
      </c>
      <c r="R1348" s="133">
        <f t="shared" si="572"/>
        <v>0</v>
      </c>
      <c r="S1348" s="35">
        <f t="shared" si="590"/>
        <v>0</v>
      </c>
      <c r="T1348" s="35">
        <f t="shared" si="591"/>
        <v>0</v>
      </c>
      <c r="U1348" s="134">
        <f>SUM($R$2:$R1348)</f>
        <v>-966290.61105778965</v>
      </c>
      <c r="V1348" s="134">
        <f t="shared" si="573"/>
        <v>966290.61105778965</v>
      </c>
      <c r="W1348" s="35">
        <f t="shared" si="574"/>
        <v>-966.29061105778965</v>
      </c>
      <c r="X1348" s="135">
        <f t="shared" si="575"/>
        <v>966.29061105778965</v>
      </c>
      <c r="Y1348" s="150">
        <f t="shared" si="576"/>
        <v>2608.4340874712584</v>
      </c>
      <c r="Z1348" s="11">
        <f t="shared" si="577"/>
        <v>8034.0643766844341</v>
      </c>
      <c r="AA1348" s="12">
        <f>1/2*'Vehicle data and specs'!$C$6*$D1348^2</f>
        <v>216795.65972222222</v>
      </c>
      <c r="AB1348" s="113">
        <f t="shared" si="578"/>
        <v>216.79565972222221</v>
      </c>
      <c r="AC1348" s="183">
        <f t="shared" si="592"/>
        <v>0.99297908292473558</v>
      </c>
      <c r="AD1348" s="42">
        <f t="shared" si="579"/>
        <v>-0.26841405862716378</v>
      </c>
      <c r="AE1348" s="42">
        <f t="shared" si="580"/>
        <v>0.26841405862716378</v>
      </c>
      <c r="AF1348" s="153">
        <f t="shared" si="593"/>
        <v>0.72456502429757186</v>
      </c>
      <c r="AG1348" s="156">
        <f t="shared" si="581"/>
        <v>773.03248884623179</v>
      </c>
      <c r="AH1348" s="157">
        <f t="shared" si="582"/>
        <v>0.21473124690173107</v>
      </c>
      <c r="AI1348" s="160">
        <f t="shared" si="583"/>
        <v>8.0242187095563597</v>
      </c>
      <c r="AJ1348" s="13">
        <f t="shared" si="584"/>
        <v>0</v>
      </c>
      <c r="AK1348" s="13">
        <f t="shared" si="585"/>
        <v>0</v>
      </c>
      <c r="AL1348" s="161">
        <f t="shared" si="586"/>
        <v>8.0242187095563597</v>
      </c>
    </row>
    <row r="1349" spans="1:38" x14ac:dyDescent="0.45">
      <c r="A1349" s="47" t="s">
        <v>3</v>
      </c>
      <c r="B1349" s="18">
        <v>1347</v>
      </c>
      <c r="C1349" s="54">
        <v>325</v>
      </c>
      <c r="D1349" s="62">
        <f t="shared" si="567"/>
        <v>22.666666666666664</v>
      </c>
      <c r="E1349" s="64">
        <v>81.599999999999994</v>
      </c>
      <c r="F1349" s="85">
        <f t="shared" si="587"/>
        <v>1.3888888888888099E-2</v>
      </c>
      <c r="G1349" s="86">
        <f t="shared" si="588"/>
        <v>4.9999999999997158E-2</v>
      </c>
      <c r="H1349" s="93">
        <f>SUM($D$2:$D1349)</f>
        <v>13766.75</v>
      </c>
      <c r="I1349" s="94">
        <f t="shared" si="589"/>
        <v>22.66666666666606</v>
      </c>
      <c r="J1349" s="100">
        <f>'Vehicle data and specs'!$C$6*$F1349</f>
        <v>11.749999999999332</v>
      </c>
      <c r="K1349" s="8">
        <f>'Vehicle data and specs'!$C$6*9.81*'Vehicle data and specs'!$C$17</f>
        <v>82.99260000000001</v>
      </c>
      <c r="L1349" s="10">
        <f>(1/2)*'Vehicle data and specs'!$C$20*'Vehicle data and specs'!$C$11*'Vehicle data and specs'!$C$13*$D1349^2</f>
        <v>225.00255555555555</v>
      </c>
      <c r="M1349" s="101">
        <f t="shared" si="568"/>
        <v>319.7451555555549</v>
      </c>
      <c r="N1349" s="111">
        <f t="shared" si="569"/>
        <v>0</v>
      </c>
      <c r="O1349" s="120">
        <f t="shared" si="570"/>
        <v>7247.5568592590507</v>
      </c>
      <c r="P1349" s="11">
        <f>SUM($O$2:$O1349)</f>
        <v>3581972.2553883069</v>
      </c>
      <c r="Q1349" s="121">
        <f t="shared" si="571"/>
        <v>3581.9722553883071</v>
      </c>
      <c r="R1349" s="133">
        <f t="shared" si="572"/>
        <v>0</v>
      </c>
      <c r="S1349" s="35">
        <f t="shared" si="590"/>
        <v>0</v>
      </c>
      <c r="T1349" s="35">
        <f t="shared" si="591"/>
        <v>0</v>
      </c>
      <c r="U1349" s="134">
        <f>SUM($R$2:$R1349)</f>
        <v>-966290.61105778965</v>
      </c>
      <c r="V1349" s="134">
        <f t="shared" si="573"/>
        <v>966290.61105778965</v>
      </c>
      <c r="W1349" s="35">
        <f t="shared" si="574"/>
        <v>-966.29061105778965</v>
      </c>
      <c r="X1349" s="135">
        <f t="shared" si="575"/>
        <v>966.29061105778965</v>
      </c>
      <c r="Y1349" s="150">
        <f t="shared" si="576"/>
        <v>2615.6816443305174</v>
      </c>
      <c r="Z1349" s="11">
        <f t="shared" si="577"/>
        <v>7247.5568592590507</v>
      </c>
      <c r="AA1349" s="12">
        <f>1/2*'Vehicle data and specs'!$C$6*$D1349^2</f>
        <v>217327.99999999997</v>
      </c>
      <c r="AB1349" s="113">
        <f t="shared" si="578"/>
        <v>217.32799999999997</v>
      </c>
      <c r="AC1349" s="183">
        <f t="shared" si="592"/>
        <v>0.99499229316341864</v>
      </c>
      <c r="AD1349" s="42">
        <f t="shared" si="579"/>
        <v>-0.26841405862716378</v>
      </c>
      <c r="AE1349" s="42">
        <f t="shared" si="580"/>
        <v>0.26841405862716378</v>
      </c>
      <c r="AF1349" s="153">
        <f t="shared" si="593"/>
        <v>0.72657823453625481</v>
      </c>
      <c r="AG1349" s="156">
        <f t="shared" si="581"/>
        <v>773.03248884623179</v>
      </c>
      <c r="AH1349" s="157">
        <f t="shared" si="582"/>
        <v>0.21473124690173107</v>
      </c>
      <c r="AI1349" s="160">
        <f t="shared" si="583"/>
        <v>7.2475568592592436</v>
      </c>
      <c r="AJ1349" s="13">
        <f t="shared" si="584"/>
        <v>0</v>
      </c>
      <c r="AK1349" s="13">
        <f t="shared" si="585"/>
        <v>0</v>
      </c>
      <c r="AL1349" s="161">
        <f t="shared" si="586"/>
        <v>7.2475568592592436</v>
      </c>
    </row>
    <row r="1350" spans="1:38" x14ac:dyDescent="0.45">
      <c r="A1350" s="47" t="s">
        <v>3</v>
      </c>
      <c r="B1350" s="18">
        <v>1348</v>
      </c>
      <c r="C1350" s="54">
        <v>326</v>
      </c>
      <c r="D1350" s="62">
        <f t="shared" si="567"/>
        <v>22.666666666666664</v>
      </c>
      <c r="E1350" s="64">
        <v>81.599999999999994</v>
      </c>
      <c r="F1350" s="85">
        <f t="shared" si="587"/>
        <v>-2.7777777777776198E-2</v>
      </c>
      <c r="G1350" s="86">
        <f t="shared" si="588"/>
        <v>-9.9999999999994316E-2</v>
      </c>
      <c r="H1350" s="93">
        <f>SUM($D$2:$D1350)</f>
        <v>13789.416666666666</v>
      </c>
      <c r="I1350" s="94">
        <f t="shared" si="589"/>
        <v>22.611111111111313</v>
      </c>
      <c r="J1350" s="100">
        <f>'Vehicle data and specs'!$C$6*$F1350</f>
        <v>-23.499999999998664</v>
      </c>
      <c r="K1350" s="8">
        <f>'Vehicle data and specs'!$C$6*9.81*'Vehicle data and specs'!$C$17</f>
        <v>82.99260000000001</v>
      </c>
      <c r="L1350" s="10">
        <f>(1/2)*'Vehicle data and specs'!$C$20*'Vehicle data and specs'!$C$11*'Vehicle data and specs'!$C$13*$D1350^2</f>
        <v>225.00255555555555</v>
      </c>
      <c r="M1350" s="101">
        <f t="shared" si="568"/>
        <v>284.49515555555689</v>
      </c>
      <c r="N1350" s="111">
        <f t="shared" si="569"/>
        <v>0</v>
      </c>
      <c r="O1350" s="120">
        <f t="shared" si="570"/>
        <v>0</v>
      </c>
      <c r="P1350" s="11">
        <f>SUM($O$2:$O1350)</f>
        <v>3581972.2553883069</v>
      </c>
      <c r="Q1350" s="121">
        <f t="shared" si="571"/>
        <v>3581.9722553883071</v>
      </c>
      <c r="R1350" s="133">
        <f t="shared" si="572"/>
        <v>0</v>
      </c>
      <c r="S1350" s="35">
        <f t="shared" si="590"/>
        <v>0</v>
      </c>
      <c r="T1350" s="35">
        <f t="shared" si="591"/>
        <v>0</v>
      </c>
      <c r="U1350" s="134">
        <f>SUM($R$2:$R1350)</f>
        <v>-966290.61105778965</v>
      </c>
      <c r="V1350" s="134">
        <f t="shared" si="573"/>
        <v>966290.61105778965</v>
      </c>
      <c r="W1350" s="35">
        <f t="shared" si="574"/>
        <v>-966.29061105778965</v>
      </c>
      <c r="X1350" s="135">
        <f t="shared" si="575"/>
        <v>966.29061105778965</v>
      </c>
      <c r="Y1350" s="150">
        <f t="shared" si="576"/>
        <v>2615.6816443305174</v>
      </c>
      <c r="Z1350" s="11">
        <f t="shared" si="577"/>
        <v>0</v>
      </c>
      <c r="AA1350" s="12">
        <f>1/2*'Vehicle data and specs'!$C$6*$D1350^2</f>
        <v>217327.99999999997</v>
      </c>
      <c r="AB1350" s="113">
        <f t="shared" si="578"/>
        <v>217.32799999999997</v>
      </c>
      <c r="AC1350" s="183">
        <f t="shared" si="592"/>
        <v>0.99499229316341864</v>
      </c>
      <c r="AD1350" s="42">
        <f t="shared" si="579"/>
        <v>-0.26841405862716378</v>
      </c>
      <c r="AE1350" s="42">
        <f t="shared" si="580"/>
        <v>0.26841405862716378</v>
      </c>
      <c r="AF1350" s="153">
        <f t="shared" si="593"/>
        <v>0.72657823453625481</v>
      </c>
      <c r="AG1350" s="156">
        <f t="shared" si="581"/>
        <v>773.03248884623179</v>
      </c>
      <c r="AH1350" s="157">
        <f t="shared" si="582"/>
        <v>0.21473124690173107</v>
      </c>
      <c r="AI1350" s="160">
        <f t="shared" si="583"/>
        <v>6.4485568592592895</v>
      </c>
      <c r="AJ1350" s="13">
        <f t="shared" si="584"/>
        <v>0</v>
      </c>
      <c r="AK1350" s="13">
        <f t="shared" si="585"/>
        <v>0</v>
      </c>
      <c r="AL1350" s="161">
        <f t="shared" si="586"/>
        <v>6.4485568592592895</v>
      </c>
    </row>
    <row r="1351" spans="1:38" x14ac:dyDescent="0.45">
      <c r="A1351" s="47" t="s">
        <v>3</v>
      </c>
      <c r="B1351" s="18">
        <v>1349</v>
      </c>
      <c r="C1351" s="54">
        <v>327</v>
      </c>
      <c r="D1351" s="62">
        <f t="shared" si="567"/>
        <v>22.611111111111111</v>
      </c>
      <c r="E1351" s="64">
        <v>81.400000000000006</v>
      </c>
      <c r="F1351" s="85">
        <f t="shared" si="587"/>
        <v>-0.12499999999999881</v>
      </c>
      <c r="G1351" s="86">
        <f t="shared" si="588"/>
        <v>-0.44999999999999574</v>
      </c>
      <c r="H1351" s="93">
        <f>SUM($D$2:$D1351)</f>
        <v>13812.027777777777</v>
      </c>
      <c r="I1351" s="94">
        <f t="shared" si="589"/>
        <v>22.41666666666606</v>
      </c>
      <c r="J1351" s="100">
        <f>'Vehicle data and specs'!$C$6*$F1351</f>
        <v>-105.74999999999899</v>
      </c>
      <c r="K1351" s="8">
        <f>'Vehicle data and specs'!$C$6*9.81*'Vehicle data and specs'!$C$17</f>
        <v>82.99260000000001</v>
      </c>
      <c r="L1351" s="10">
        <f>(1/2)*'Vehicle data and specs'!$C$20*'Vehicle data and specs'!$C$11*'Vehicle data and specs'!$C$13*$D1351^2</f>
        <v>223.90095351080248</v>
      </c>
      <c r="M1351" s="101">
        <f t="shared" si="568"/>
        <v>201.14355351080349</v>
      </c>
      <c r="N1351" s="111">
        <f t="shared" si="569"/>
        <v>0</v>
      </c>
      <c r="O1351" s="120">
        <f t="shared" si="570"/>
        <v>0</v>
      </c>
      <c r="P1351" s="11">
        <f>SUM($O$2:$O1351)</f>
        <v>3581972.2553883069</v>
      </c>
      <c r="Q1351" s="121">
        <f t="shared" si="571"/>
        <v>3581.9722553883071</v>
      </c>
      <c r="R1351" s="133">
        <f t="shared" si="572"/>
        <v>0</v>
      </c>
      <c r="S1351" s="35">
        <f t="shared" si="590"/>
        <v>0</v>
      </c>
      <c r="T1351" s="35">
        <f t="shared" si="591"/>
        <v>0</v>
      </c>
      <c r="U1351" s="134">
        <f>SUM($R$2:$R1351)</f>
        <v>-966290.61105778965</v>
      </c>
      <c r="V1351" s="134">
        <f t="shared" si="573"/>
        <v>966290.61105778965</v>
      </c>
      <c r="W1351" s="35">
        <f t="shared" si="574"/>
        <v>-966.29061105778965</v>
      </c>
      <c r="X1351" s="135">
        <f t="shared" si="575"/>
        <v>966.29061105778965</v>
      </c>
      <c r="Y1351" s="150">
        <f t="shared" si="576"/>
        <v>2615.6816443305174</v>
      </c>
      <c r="Z1351" s="11">
        <f t="shared" si="577"/>
        <v>0</v>
      </c>
      <c r="AA1351" s="12">
        <f>1/2*'Vehicle data and specs'!$C$6*$D1351^2</f>
        <v>216263.97222222222</v>
      </c>
      <c r="AB1351" s="113">
        <f t="shared" si="578"/>
        <v>216.26397222222221</v>
      </c>
      <c r="AC1351" s="183">
        <f t="shared" si="592"/>
        <v>0.99499229316341864</v>
      </c>
      <c r="AD1351" s="42">
        <f t="shared" si="579"/>
        <v>-0.26841405862716378</v>
      </c>
      <c r="AE1351" s="42">
        <f t="shared" si="580"/>
        <v>0.26841405862716378</v>
      </c>
      <c r="AF1351" s="153">
        <f t="shared" si="593"/>
        <v>0.72657823453625481</v>
      </c>
      <c r="AG1351" s="156">
        <f t="shared" si="581"/>
        <v>773.03248884623179</v>
      </c>
      <c r="AH1351" s="157">
        <f t="shared" si="582"/>
        <v>0.21473124690173107</v>
      </c>
      <c r="AI1351" s="160">
        <f t="shared" si="583"/>
        <v>4.5480792377165011</v>
      </c>
      <c r="AJ1351" s="13">
        <f t="shared" si="584"/>
        <v>0</v>
      </c>
      <c r="AK1351" s="13">
        <f t="shared" si="585"/>
        <v>0</v>
      </c>
      <c r="AL1351" s="161">
        <f t="shared" si="586"/>
        <v>4.5480792377165011</v>
      </c>
    </row>
    <row r="1352" spans="1:38" x14ac:dyDescent="0.45">
      <c r="A1352" s="47" t="s">
        <v>3</v>
      </c>
      <c r="B1352" s="18">
        <v>1350</v>
      </c>
      <c r="C1352" s="54">
        <v>328</v>
      </c>
      <c r="D1352" s="62">
        <f t="shared" si="567"/>
        <v>22.416666666666668</v>
      </c>
      <c r="E1352" s="64">
        <v>80.7</v>
      </c>
      <c r="F1352" s="85">
        <f t="shared" si="587"/>
        <v>-0.25000000000000155</v>
      </c>
      <c r="G1352" s="86">
        <f t="shared" si="588"/>
        <v>-0.90000000000000568</v>
      </c>
      <c r="H1352" s="93">
        <f>SUM($D$2:$D1352)</f>
        <v>13834.444444444443</v>
      </c>
      <c r="I1352" s="94">
        <f t="shared" si="589"/>
        <v>22.111111111111313</v>
      </c>
      <c r="J1352" s="100">
        <f>'Vehicle data and specs'!$C$6*$F1352</f>
        <v>-211.50000000000131</v>
      </c>
      <c r="K1352" s="8">
        <f>'Vehicle data and specs'!$C$6*9.81*'Vehicle data and specs'!$C$17</f>
        <v>82.99260000000001</v>
      </c>
      <c r="L1352" s="10">
        <f>(1/2)*'Vehicle data and specs'!$C$20*'Vehicle data and specs'!$C$11*'Vehicle data and specs'!$C$13*$D1352^2</f>
        <v>220.06663498263893</v>
      </c>
      <c r="M1352" s="101">
        <f t="shared" si="568"/>
        <v>91.559234982637633</v>
      </c>
      <c r="N1352" s="111">
        <f t="shared" si="569"/>
        <v>0</v>
      </c>
      <c r="O1352" s="120">
        <f t="shared" si="570"/>
        <v>0</v>
      </c>
      <c r="P1352" s="11">
        <f>SUM($O$2:$O1352)</f>
        <v>3581972.2553883069</v>
      </c>
      <c r="Q1352" s="121">
        <f t="shared" si="571"/>
        <v>3581.9722553883071</v>
      </c>
      <c r="R1352" s="133">
        <f t="shared" si="572"/>
        <v>0</v>
      </c>
      <c r="S1352" s="35">
        <f t="shared" si="590"/>
        <v>0</v>
      </c>
      <c r="T1352" s="35">
        <f t="shared" si="591"/>
        <v>0</v>
      </c>
      <c r="U1352" s="134">
        <f>SUM($R$2:$R1352)</f>
        <v>-966290.61105778965</v>
      </c>
      <c r="V1352" s="134">
        <f t="shared" si="573"/>
        <v>966290.61105778965</v>
      </c>
      <c r="W1352" s="35">
        <f t="shared" si="574"/>
        <v>-966.29061105778965</v>
      </c>
      <c r="X1352" s="135">
        <f t="shared" si="575"/>
        <v>966.29061105778965</v>
      </c>
      <c r="Y1352" s="150">
        <f t="shared" si="576"/>
        <v>2615.6816443305174</v>
      </c>
      <c r="Z1352" s="11">
        <f t="shared" si="577"/>
        <v>0</v>
      </c>
      <c r="AA1352" s="12">
        <f>1/2*'Vehicle data and specs'!$C$6*$D1352^2</f>
        <v>212560.43750000003</v>
      </c>
      <c r="AB1352" s="113">
        <f t="shared" si="578"/>
        <v>212.56043750000003</v>
      </c>
      <c r="AC1352" s="183">
        <f t="shared" si="592"/>
        <v>0.99499229316341864</v>
      </c>
      <c r="AD1352" s="42">
        <f t="shared" si="579"/>
        <v>-0.26841405862716378</v>
      </c>
      <c r="AE1352" s="42">
        <f t="shared" si="580"/>
        <v>0.26841405862716378</v>
      </c>
      <c r="AF1352" s="153">
        <f t="shared" si="593"/>
        <v>0.72657823453625481</v>
      </c>
      <c r="AG1352" s="156">
        <f t="shared" si="581"/>
        <v>773.03248884623179</v>
      </c>
      <c r="AH1352" s="157">
        <f t="shared" si="582"/>
        <v>0.21473124690173107</v>
      </c>
      <c r="AI1352" s="160">
        <f t="shared" si="583"/>
        <v>2.0524528508607935</v>
      </c>
      <c r="AJ1352" s="13">
        <f t="shared" si="584"/>
        <v>0</v>
      </c>
      <c r="AK1352" s="13">
        <f t="shared" si="585"/>
        <v>0</v>
      </c>
      <c r="AL1352" s="161">
        <f t="shared" si="586"/>
        <v>2.0524528508607935</v>
      </c>
    </row>
    <row r="1353" spans="1:38" x14ac:dyDescent="0.45">
      <c r="A1353" s="47" t="s">
        <v>3</v>
      </c>
      <c r="B1353" s="18">
        <v>1351</v>
      </c>
      <c r="C1353" s="54">
        <v>329</v>
      </c>
      <c r="D1353" s="62">
        <f t="shared" si="567"/>
        <v>22.111111111111111</v>
      </c>
      <c r="E1353" s="64">
        <v>79.599999999999994</v>
      </c>
      <c r="F1353" s="85">
        <f t="shared" si="587"/>
        <v>-0.34722222222222221</v>
      </c>
      <c r="G1353" s="86">
        <f t="shared" si="588"/>
        <v>-1.25</v>
      </c>
      <c r="H1353" s="93">
        <f>SUM($D$2:$D1353)</f>
        <v>13856.555555555555</v>
      </c>
      <c r="I1353" s="94">
        <f t="shared" si="589"/>
        <v>21.722222222222626</v>
      </c>
      <c r="J1353" s="100">
        <f>'Vehicle data and specs'!$C$6*$F1353</f>
        <v>-293.75</v>
      </c>
      <c r="K1353" s="8">
        <f>'Vehicle data and specs'!$C$6*9.81*'Vehicle data and specs'!$C$17</f>
        <v>82.99260000000001</v>
      </c>
      <c r="L1353" s="10">
        <f>(1/2)*'Vehicle data and specs'!$C$20*'Vehicle data and specs'!$C$11*'Vehicle data and specs'!$C$13*$D1353^2</f>
        <v>214.10818441358026</v>
      </c>
      <c r="M1353" s="101">
        <f t="shared" si="568"/>
        <v>3.3507844135802713</v>
      </c>
      <c r="N1353" s="111">
        <f t="shared" si="569"/>
        <v>0</v>
      </c>
      <c r="O1353" s="120">
        <f t="shared" si="570"/>
        <v>0</v>
      </c>
      <c r="P1353" s="11">
        <f>SUM($O$2:$O1353)</f>
        <v>3581972.2553883069</v>
      </c>
      <c r="Q1353" s="121">
        <f t="shared" si="571"/>
        <v>3581.9722553883071</v>
      </c>
      <c r="R1353" s="133">
        <f t="shared" si="572"/>
        <v>0</v>
      </c>
      <c r="S1353" s="35">
        <f t="shared" si="590"/>
        <v>0</v>
      </c>
      <c r="T1353" s="35">
        <f t="shared" si="591"/>
        <v>0</v>
      </c>
      <c r="U1353" s="134">
        <f>SUM($R$2:$R1353)</f>
        <v>-966290.61105778965</v>
      </c>
      <c r="V1353" s="134">
        <f t="shared" si="573"/>
        <v>966290.61105778965</v>
      </c>
      <c r="W1353" s="35">
        <f t="shared" si="574"/>
        <v>-966.29061105778965</v>
      </c>
      <c r="X1353" s="135">
        <f t="shared" si="575"/>
        <v>966.29061105778965</v>
      </c>
      <c r="Y1353" s="150">
        <f t="shared" si="576"/>
        <v>2615.6816443305174</v>
      </c>
      <c r="Z1353" s="11">
        <f t="shared" si="577"/>
        <v>0</v>
      </c>
      <c r="AA1353" s="12">
        <f>1/2*'Vehicle data and specs'!$C$6*$D1353^2</f>
        <v>206805.22222222222</v>
      </c>
      <c r="AB1353" s="113">
        <f t="shared" si="578"/>
        <v>206.80522222222223</v>
      </c>
      <c r="AC1353" s="183">
        <f t="shared" si="592"/>
        <v>0.99499229316341864</v>
      </c>
      <c r="AD1353" s="42">
        <f t="shared" si="579"/>
        <v>-0.26841405862716378</v>
      </c>
      <c r="AE1353" s="42">
        <f t="shared" si="580"/>
        <v>0.26841405862716378</v>
      </c>
      <c r="AF1353" s="153">
        <f t="shared" si="593"/>
        <v>0.72657823453625481</v>
      </c>
      <c r="AG1353" s="156">
        <f t="shared" si="581"/>
        <v>773.03248884623179</v>
      </c>
      <c r="AH1353" s="157">
        <f t="shared" si="582"/>
        <v>0.21473124690173107</v>
      </c>
      <c r="AI1353" s="160">
        <f t="shared" si="583"/>
        <v>7.4089566478052662E-2</v>
      </c>
      <c r="AJ1353" s="13">
        <f t="shared" si="584"/>
        <v>0</v>
      </c>
      <c r="AK1353" s="13">
        <f t="shared" si="585"/>
        <v>0</v>
      </c>
      <c r="AL1353" s="161">
        <f t="shared" si="586"/>
        <v>7.4089566478052662E-2</v>
      </c>
    </row>
    <row r="1354" spans="1:38" x14ac:dyDescent="0.45">
      <c r="A1354" s="47" t="s">
        <v>3</v>
      </c>
      <c r="B1354" s="18">
        <v>1352</v>
      </c>
      <c r="C1354" s="54">
        <v>330</v>
      </c>
      <c r="D1354" s="62">
        <f t="shared" si="567"/>
        <v>21.722222222222221</v>
      </c>
      <c r="E1354" s="64">
        <v>78.2</v>
      </c>
      <c r="F1354" s="85">
        <f t="shared" si="587"/>
        <v>-0.38888888888888851</v>
      </c>
      <c r="G1354" s="86">
        <f t="shared" si="588"/>
        <v>-1.3999999999999986</v>
      </c>
      <c r="H1354" s="93">
        <f>SUM($D$2:$D1354)</f>
        <v>13878.277777777777</v>
      </c>
      <c r="I1354" s="94">
        <f t="shared" si="589"/>
        <v>21.33333333333394</v>
      </c>
      <c r="J1354" s="100">
        <f>'Vehicle data and specs'!$C$6*$F1354</f>
        <v>-328.99999999999966</v>
      </c>
      <c r="K1354" s="8">
        <f>'Vehicle data and specs'!$C$6*9.81*'Vehicle data and specs'!$C$17</f>
        <v>82.99260000000001</v>
      </c>
      <c r="L1354" s="10">
        <f>(1/2)*'Vehicle data and specs'!$C$20*'Vehicle data and specs'!$C$11*'Vehicle data and specs'!$C$13*$D1354^2</f>
        <v>206.64297202932099</v>
      </c>
      <c r="M1354" s="101">
        <f t="shared" si="568"/>
        <v>-39.364427970678662</v>
      </c>
      <c r="N1354" s="111">
        <f t="shared" si="569"/>
        <v>1</v>
      </c>
      <c r="O1354" s="120">
        <f t="shared" si="570"/>
        <v>0</v>
      </c>
      <c r="P1354" s="11">
        <f>SUM($O$2:$O1354)</f>
        <v>3581972.2553883069</v>
      </c>
      <c r="Q1354" s="121">
        <f t="shared" si="571"/>
        <v>3581.9722553883071</v>
      </c>
      <c r="R1354" s="133">
        <f t="shared" si="572"/>
        <v>-839.77446337450203</v>
      </c>
      <c r="S1354" s="35">
        <f t="shared" si="590"/>
        <v>839.77446337450203</v>
      </c>
      <c r="T1354" s="35">
        <f t="shared" si="591"/>
        <v>0.83977446337450201</v>
      </c>
      <c r="U1354" s="134">
        <f>SUM($R$2:$R1354)</f>
        <v>-967130.38552116416</v>
      </c>
      <c r="V1354" s="134">
        <f t="shared" si="573"/>
        <v>967130.38552116416</v>
      </c>
      <c r="W1354" s="35">
        <f t="shared" si="574"/>
        <v>-967.13038552116416</v>
      </c>
      <c r="X1354" s="135">
        <f t="shared" si="575"/>
        <v>967.13038552116416</v>
      </c>
      <c r="Y1354" s="150">
        <f t="shared" si="576"/>
        <v>2614.841869867143</v>
      </c>
      <c r="Z1354" s="11">
        <f t="shared" si="577"/>
        <v>-839.77446337450203</v>
      </c>
      <c r="AA1354" s="12">
        <f>1/2*'Vehicle data and specs'!$C$6*$D1354^2</f>
        <v>199594.63888888888</v>
      </c>
      <c r="AB1354" s="113">
        <f t="shared" si="578"/>
        <v>199.59463888888888</v>
      </c>
      <c r="AC1354" s="183">
        <f t="shared" si="592"/>
        <v>0.99499229316341864</v>
      </c>
      <c r="AD1354" s="42">
        <f t="shared" si="579"/>
        <v>-0.26864732931143448</v>
      </c>
      <c r="AE1354" s="42">
        <f t="shared" si="580"/>
        <v>0.26864732931143448</v>
      </c>
      <c r="AF1354" s="153">
        <f t="shared" si="593"/>
        <v>0.7263449638519841</v>
      </c>
      <c r="AG1354" s="156">
        <f t="shared" si="581"/>
        <v>773.70430841693133</v>
      </c>
      <c r="AH1354" s="157">
        <f t="shared" si="582"/>
        <v>0.21491786344914759</v>
      </c>
      <c r="AI1354" s="160">
        <f t="shared" si="583"/>
        <v>0</v>
      </c>
      <c r="AJ1354" s="13">
        <f t="shared" si="584"/>
        <v>-0.8550828520297421</v>
      </c>
      <c r="AK1354" s="13">
        <f t="shared" si="585"/>
        <v>0.8550828520297421</v>
      </c>
      <c r="AL1354" s="161">
        <f t="shared" si="586"/>
        <v>-0.8550828520297421</v>
      </c>
    </row>
    <row r="1355" spans="1:38" x14ac:dyDescent="0.45">
      <c r="A1355" s="47" t="s">
        <v>3</v>
      </c>
      <c r="B1355" s="18">
        <v>1353</v>
      </c>
      <c r="C1355" s="54">
        <v>331</v>
      </c>
      <c r="D1355" s="62">
        <f t="shared" si="567"/>
        <v>21.333333333333332</v>
      </c>
      <c r="E1355" s="64">
        <v>76.8</v>
      </c>
      <c r="F1355" s="85">
        <f t="shared" si="587"/>
        <v>-0.40277777777777857</v>
      </c>
      <c r="G1355" s="86">
        <f t="shared" si="588"/>
        <v>-1.4500000000000028</v>
      </c>
      <c r="H1355" s="93">
        <f>SUM($D$2:$D1355)</f>
        <v>13899.611111111111</v>
      </c>
      <c r="I1355" s="94">
        <f t="shared" si="589"/>
        <v>20.91666666666606</v>
      </c>
      <c r="J1355" s="100">
        <f>'Vehicle data and specs'!$C$6*$F1355</f>
        <v>-340.75000000000068</v>
      </c>
      <c r="K1355" s="8">
        <f>'Vehicle data and specs'!$C$6*9.81*'Vehicle data and specs'!$C$17</f>
        <v>82.99260000000001</v>
      </c>
      <c r="L1355" s="10">
        <f>(1/2)*'Vehicle data and specs'!$C$20*'Vehicle data and specs'!$C$11*'Vehicle data and specs'!$C$13*$D1355^2</f>
        <v>199.31022222222222</v>
      </c>
      <c r="M1355" s="101">
        <f t="shared" si="568"/>
        <v>-58.447177777778421</v>
      </c>
      <c r="N1355" s="111">
        <f t="shared" si="569"/>
        <v>1</v>
      </c>
      <c r="O1355" s="120">
        <f t="shared" si="570"/>
        <v>0</v>
      </c>
      <c r="P1355" s="11">
        <f>SUM($O$2:$O1355)</f>
        <v>3581972.2553883069</v>
      </c>
      <c r="Q1355" s="121">
        <f t="shared" si="571"/>
        <v>3581.9722553883071</v>
      </c>
      <c r="R1355" s="133">
        <f t="shared" si="572"/>
        <v>-1222.5201351851631</v>
      </c>
      <c r="S1355" s="35">
        <f t="shared" si="590"/>
        <v>1222.5201351851631</v>
      </c>
      <c r="T1355" s="35">
        <f t="shared" si="591"/>
        <v>1.2225201351851631</v>
      </c>
      <c r="U1355" s="134">
        <f>SUM($R$2:$R1355)</f>
        <v>-968352.90565634938</v>
      </c>
      <c r="V1355" s="134">
        <f t="shared" si="573"/>
        <v>968352.90565634938</v>
      </c>
      <c r="W1355" s="35">
        <f t="shared" si="574"/>
        <v>-968.35290565634944</v>
      </c>
      <c r="X1355" s="135">
        <f t="shared" si="575"/>
        <v>968.35290565634944</v>
      </c>
      <c r="Y1355" s="150">
        <f t="shared" si="576"/>
        <v>2613.6193497319578</v>
      </c>
      <c r="Z1355" s="11">
        <f t="shared" si="577"/>
        <v>-1222.5201351851631</v>
      </c>
      <c r="AA1355" s="12">
        <f>1/2*'Vehicle data and specs'!$C$6*$D1355^2</f>
        <v>192512</v>
      </c>
      <c r="AB1355" s="113">
        <f t="shared" si="578"/>
        <v>192.512</v>
      </c>
      <c r="AC1355" s="183">
        <f t="shared" si="592"/>
        <v>0.99499229316341864</v>
      </c>
      <c r="AD1355" s="42">
        <f t="shared" si="579"/>
        <v>-0.26898691823787485</v>
      </c>
      <c r="AE1355" s="42">
        <f t="shared" si="580"/>
        <v>0.26898691823787485</v>
      </c>
      <c r="AF1355" s="153">
        <f t="shared" si="593"/>
        <v>0.72600537492554373</v>
      </c>
      <c r="AG1355" s="156">
        <f t="shared" si="581"/>
        <v>774.68232452507959</v>
      </c>
      <c r="AH1355" s="157">
        <f t="shared" si="582"/>
        <v>0.21518953459029988</v>
      </c>
      <c r="AI1355" s="160">
        <f t="shared" si="583"/>
        <v>0</v>
      </c>
      <c r="AJ1355" s="13">
        <f t="shared" si="584"/>
        <v>-1.2468731259259396</v>
      </c>
      <c r="AK1355" s="13">
        <f t="shared" si="585"/>
        <v>1.2468731259259396</v>
      </c>
      <c r="AL1355" s="161">
        <f t="shared" si="586"/>
        <v>-1.2468731259259396</v>
      </c>
    </row>
    <row r="1356" spans="1:38" x14ac:dyDescent="0.45">
      <c r="A1356" s="47" t="s">
        <v>3</v>
      </c>
      <c r="B1356" s="18">
        <v>1354</v>
      </c>
      <c r="C1356" s="54">
        <v>332</v>
      </c>
      <c r="D1356" s="62">
        <f t="shared" si="567"/>
        <v>20.916666666666664</v>
      </c>
      <c r="E1356" s="64">
        <v>75.3</v>
      </c>
      <c r="F1356" s="85">
        <f t="shared" si="587"/>
        <v>-0.41666666666666663</v>
      </c>
      <c r="G1356" s="86">
        <f t="shared" si="588"/>
        <v>-1.5</v>
      </c>
      <c r="H1356" s="93">
        <f>SUM($D$2:$D1356)</f>
        <v>13920.527777777777</v>
      </c>
      <c r="I1356" s="94">
        <f t="shared" si="589"/>
        <v>20.5</v>
      </c>
      <c r="J1356" s="100">
        <f>'Vehicle data and specs'!$C$6*$F1356</f>
        <v>-352.49999999999994</v>
      </c>
      <c r="K1356" s="8">
        <f>'Vehicle data and specs'!$C$6*9.81*'Vehicle data and specs'!$C$17</f>
        <v>82.99260000000001</v>
      </c>
      <c r="L1356" s="10">
        <f>(1/2)*'Vehicle data and specs'!$C$20*'Vehicle data and specs'!$C$11*'Vehicle data and specs'!$C$13*$D1356^2</f>
        <v>191.60069748263885</v>
      </c>
      <c r="M1356" s="101">
        <f t="shared" si="568"/>
        <v>-77.906702517361111</v>
      </c>
      <c r="N1356" s="111">
        <f t="shared" si="569"/>
        <v>1</v>
      </c>
      <c r="O1356" s="120">
        <f t="shared" si="570"/>
        <v>0</v>
      </c>
      <c r="P1356" s="11">
        <f>SUM($O$2:$O1356)</f>
        <v>3581972.2553883069</v>
      </c>
      <c r="Q1356" s="121">
        <f t="shared" si="571"/>
        <v>3581.9722553883071</v>
      </c>
      <c r="R1356" s="133">
        <f t="shared" si="572"/>
        <v>-1597.0874016059029</v>
      </c>
      <c r="S1356" s="35">
        <f t="shared" si="590"/>
        <v>1597.0874016059029</v>
      </c>
      <c r="T1356" s="35">
        <f t="shared" si="591"/>
        <v>1.5970874016059029</v>
      </c>
      <c r="U1356" s="134">
        <f>SUM($R$2:$R1356)</f>
        <v>-969949.99305795529</v>
      </c>
      <c r="V1356" s="134">
        <f t="shared" si="573"/>
        <v>969949.99305795529</v>
      </c>
      <c r="W1356" s="35">
        <f t="shared" si="574"/>
        <v>-969.94999305795534</v>
      </c>
      <c r="X1356" s="135">
        <f t="shared" si="575"/>
        <v>969.94999305795534</v>
      </c>
      <c r="Y1356" s="150">
        <f t="shared" si="576"/>
        <v>2612.0222623303516</v>
      </c>
      <c r="Z1356" s="11">
        <f t="shared" si="577"/>
        <v>-1597.0874016059029</v>
      </c>
      <c r="AA1356" s="12">
        <f>1/2*'Vehicle data and specs'!$C$6*$D1356^2</f>
        <v>185065.43749999997</v>
      </c>
      <c r="AB1356" s="113">
        <f t="shared" si="578"/>
        <v>185.06543749999997</v>
      </c>
      <c r="AC1356" s="183">
        <f t="shared" si="592"/>
        <v>0.99499229316341864</v>
      </c>
      <c r="AD1356" s="42">
        <f t="shared" si="579"/>
        <v>-0.2694305536272098</v>
      </c>
      <c r="AE1356" s="42">
        <f t="shared" si="580"/>
        <v>0.2694305536272098</v>
      </c>
      <c r="AF1356" s="153">
        <f t="shared" si="593"/>
        <v>0.72556173953620884</v>
      </c>
      <c r="AG1356" s="156">
        <f t="shared" si="581"/>
        <v>775.95999444636436</v>
      </c>
      <c r="AH1356" s="157">
        <f t="shared" si="582"/>
        <v>0.21554444290176789</v>
      </c>
      <c r="AI1356" s="160">
        <f t="shared" si="583"/>
        <v>0</v>
      </c>
      <c r="AJ1356" s="13">
        <f t="shared" si="584"/>
        <v>-1.6295485276548032</v>
      </c>
      <c r="AK1356" s="13">
        <f t="shared" si="585"/>
        <v>1.6295485276548032</v>
      </c>
      <c r="AL1356" s="161">
        <f t="shared" si="586"/>
        <v>-1.6295485276548032</v>
      </c>
    </row>
    <row r="1357" spans="1:38" x14ac:dyDescent="0.45">
      <c r="A1357" s="47" t="s">
        <v>3</v>
      </c>
      <c r="B1357" s="18">
        <v>1355</v>
      </c>
      <c r="C1357" s="54">
        <v>333</v>
      </c>
      <c r="D1357" s="62">
        <f t="shared" si="567"/>
        <v>20.5</v>
      </c>
      <c r="E1357" s="64">
        <v>73.8</v>
      </c>
      <c r="F1357" s="85">
        <f t="shared" si="587"/>
        <v>-0.44444444444444481</v>
      </c>
      <c r="G1357" s="86">
        <f t="shared" si="588"/>
        <v>-1.6000000000000014</v>
      </c>
      <c r="H1357" s="93">
        <f>SUM($D$2:$D1357)</f>
        <v>13941.027777777777</v>
      </c>
      <c r="I1357" s="94">
        <f t="shared" si="589"/>
        <v>20.027777777777374</v>
      </c>
      <c r="J1357" s="100">
        <f>'Vehicle data and specs'!$C$6*$F1357</f>
        <v>-376.00000000000028</v>
      </c>
      <c r="K1357" s="8">
        <f>'Vehicle data and specs'!$C$6*9.81*'Vehicle data and specs'!$C$17</f>
        <v>82.99260000000001</v>
      </c>
      <c r="L1357" s="10">
        <f>(1/2)*'Vehicle data and specs'!$C$20*'Vehicle data and specs'!$C$11*'Vehicle data and specs'!$C$13*$D1357^2</f>
        <v>184.04323437500003</v>
      </c>
      <c r="M1357" s="101">
        <f t="shared" si="568"/>
        <v>-108.96416562500028</v>
      </c>
      <c r="N1357" s="111">
        <f t="shared" si="569"/>
        <v>1</v>
      </c>
      <c r="O1357" s="120">
        <f t="shared" si="570"/>
        <v>0</v>
      </c>
      <c r="P1357" s="11">
        <f>SUM($O$2:$O1357)</f>
        <v>3581972.2553883069</v>
      </c>
      <c r="Q1357" s="121">
        <f t="shared" si="571"/>
        <v>3581.9722553883071</v>
      </c>
      <c r="R1357" s="133">
        <f t="shared" si="572"/>
        <v>-2182.3100948784336</v>
      </c>
      <c r="S1357" s="35">
        <f t="shared" si="590"/>
        <v>2182.3100948784336</v>
      </c>
      <c r="T1357" s="35">
        <f t="shared" si="591"/>
        <v>2.1823100948784337</v>
      </c>
      <c r="U1357" s="134">
        <f>SUM($R$2:$R1357)</f>
        <v>-972132.30315283372</v>
      </c>
      <c r="V1357" s="134">
        <f t="shared" si="573"/>
        <v>972132.30315283372</v>
      </c>
      <c r="W1357" s="35">
        <f t="shared" si="574"/>
        <v>-972.13230315283374</v>
      </c>
      <c r="X1357" s="135">
        <f t="shared" si="575"/>
        <v>972.13230315283374</v>
      </c>
      <c r="Y1357" s="150">
        <f t="shared" si="576"/>
        <v>2609.8399522354734</v>
      </c>
      <c r="Z1357" s="11">
        <f t="shared" si="577"/>
        <v>-2182.3100948784336</v>
      </c>
      <c r="AA1357" s="12">
        <f>1/2*'Vehicle data and specs'!$C$6*$D1357^2</f>
        <v>177765.75</v>
      </c>
      <c r="AB1357" s="113">
        <f t="shared" si="578"/>
        <v>177.76575</v>
      </c>
      <c r="AC1357" s="183">
        <f t="shared" si="592"/>
        <v>0.99499229316341864</v>
      </c>
      <c r="AD1357" s="42">
        <f t="shared" si="579"/>
        <v>-0.27003675087578716</v>
      </c>
      <c r="AE1357" s="42">
        <f t="shared" si="580"/>
        <v>0.27003675087578716</v>
      </c>
      <c r="AF1357" s="153">
        <f t="shared" si="593"/>
        <v>0.72495554228763148</v>
      </c>
      <c r="AG1357" s="156">
        <f t="shared" si="581"/>
        <v>777.70584252226706</v>
      </c>
      <c r="AH1357" s="157">
        <f t="shared" si="582"/>
        <v>0.21602940070062973</v>
      </c>
      <c r="AI1357" s="160">
        <f t="shared" si="583"/>
        <v>0</v>
      </c>
      <c r="AJ1357" s="13">
        <f t="shared" si="584"/>
        <v>-2.2337653953125054</v>
      </c>
      <c r="AK1357" s="13">
        <f t="shared" si="585"/>
        <v>2.2337653953125054</v>
      </c>
      <c r="AL1357" s="161">
        <f t="shared" si="586"/>
        <v>-2.2337653953125054</v>
      </c>
    </row>
    <row r="1358" spans="1:38" x14ac:dyDescent="0.45">
      <c r="A1358" s="47" t="s">
        <v>3</v>
      </c>
      <c r="B1358" s="18">
        <v>1356</v>
      </c>
      <c r="C1358" s="54">
        <v>334</v>
      </c>
      <c r="D1358" s="62">
        <f t="shared" si="567"/>
        <v>20.027777777777775</v>
      </c>
      <c r="E1358" s="64">
        <v>72.099999999999994</v>
      </c>
      <c r="F1358" s="85">
        <f t="shared" si="587"/>
        <v>-0.49999999999999922</v>
      </c>
      <c r="G1358" s="86">
        <f t="shared" si="588"/>
        <v>-1.7999999999999972</v>
      </c>
      <c r="H1358" s="93">
        <f>SUM($D$2:$D1358)</f>
        <v>13961.055555555555</v>
      </c>
      <c r="I1358" s="94">
        <f t="shared" si="589"/>
        <v>19.5</v>
      </c>
      <c r="J1358" s="100">
        <f>'Vehicle data and specs'!$C$6*$F1358</f>
        <v>-422.99999999999932</v>
      </c>
      <c r="K1358" s="8">
        <f>'Vehicle data and specs'!$C$6*9.81*'Vehicle data and specs'!$C$17</f>
        <v>82.99260000000001</v>
      </c>
      <c r="L1358" s="10">
        <f>(1/2)*'Vehicle data and specs'!$C$20*'Vehicle data and specs'!$C$11*'Vehicle data and specs'!$C$13*$D1358^2</f>
        <v>175.66193513695984</v>
      </c>
      <c r="M1358" s="101">
        <f t="shared" si="568"/>
        <v>-164.34546486303944</v>
      </c>
      <c r="N1358" s="111">
        <f t="shared" si="569"/>
        <v>1</v>
      </c>
      <c r="O1358" s="120">
        <f t="shared" si="570"/>
        <v>0</v>
      </c>
      <c r="P1358" s="11">
        <f>SUM($O$2:$O1358)</f>
        <v>3581972.2553883069</v>
      </c>
      <c r="Q1358" s="121">
        <f t="shared" si="571"/>
        <v>3581.9722553883071</v>
      </c>
      <c r="R1358" s="133">
        <f t="shared" si="572"/>
        <v>-3204.7365648292689</v>
      </c>
      <c r="S1358" s="35">
        <f t="shared" si="590"/>
        <v>3204.7365648292689</v>
      </c>
      <c r="T1358" s="35">
        <f t="shared" si="591"/>
        <v>3.2047365648292687</v>
      </c>
      <c r="U1358" s="134">
        <f>SUM($R$2:$R1358)</f>
        <v>-975337.03971766296</v>
      </c>
      <c r="V1358" s="134">
        <f t="shared" si="573"/>
        <v>975337.03971766296</v>
      </c>
      <c r="W1358" s="35">
        <f t="shared" si="574"/>
        <v>-975.33703971766295</v>
      </c>
      <c r="X1358" s="135">
        <f t="shared" si="575"/>
        <v>975.33703971766295</v>
      </c>
      <c r="Y1358" s="150">
        <f t="shared" si="576"/>
        <v>2606.6352156706444</v>
      </c>
      <c r="Z1358" s="11">
        <f t="shared" si="577"/>
        <v>-3204.7365648292689</v>
      </c>
      <c r="AA1358" s="12">
        <f>1/2*'Vehicle data and specs'!$C$6*$D1358^2</f>
        <v>169670.32638888885</v>
      </c>
      <c r="AB1358" s="113">
        <f t="shared" si="578"/>
        <v>169.67032638888884</v>
      </c>
      <c r="AC1358" s="183">
        <f t="shared" si="592"/>
        <v>0.99499229316341864</v>
      </c>
      <c r="AD1358" s="42">
        <f t="shared" si="579"/>
        <v>-0.27092695547712858</v>
      </c>
      <c r="AE1358" s="42">
        <f t="shared" si="580"/>
        <v>0.27092695547712858</v>
      </c>
      <c r="AF1358" s="153">
        <f t="shared" si="593"/>
        <v>0.72406533768629</v>
      </c>
      <c r="AG1358" s="156">
        <f t="shared" si="581"/>
        <v>780.2696317741304</v>
      </c>
      <c r="AH1358" s="157">
        <f t="shared" si="582"/>
        <v>0.21674156438170289</v>
      </c>
      <c r="AI1358" s="160">
        <f t="shared" si="583"/>
        <v>0</v>
      </c>
      <c r="AJ1358" s="13">
        <f t="shared" si="584"/>
        <v>-3.2914744490625396</v>
      </c>
      <c r="AK1358" s="13">
        <f t="shared" si="585"/>
        <v>3.2914744490625396</v>
      </c>
      <c r="AL1358" s="161">
        <f t="shared" si="586"/>
        <v>-3.2914744490625396</v>
      </c>
    </row>
    <row r="1359" spans="1:38" x14ac:dyDescent="0.45">
      <c r="A1359" s="47" t="s">
        <v>3</v>
      </c>
      <c r="B1359" s="18">
        <v>1357</v>
      </c>
      <c r="C1359" s="54">
        <v>335</v>
      </c>
      <c r="D1359" s="62">
        <f t="shared" si="567"/>
        <v>19.5</v>
      </c>
      <c r="E1359" s="64">
        <v>70.2</v>
      </c>
      <c r="F1359" s="85">
        <f t="shared" si="587"/>
        <v>-0.54166666666666552</v>
      </c>
      <c r="G1359" s="86">
        <f t="shared" si="588"/>
        <v>-1.9499999999999957</v>
      </c>
      <c r="H1359" s="93">
        <f>SUM($D$2:$D1359)</f>
        <v>13980.555555555555</v>
      </c>
      <c r="I1359" s="94">
        <f t="shared" si="589"/>
        <v>18.944444444445253</v>
      </c>
      <c r="J1359" s="100">
        <f>'Vehicle data and specs'!$C$6*$F1359</f>
        <v>-458.24999999999903</v>
      </c>
      <c r="K1359" s="8">
        <f>'Vehicle data and specs'!$C$6*9.81*'Vehicle data and specs'!$C$17</f>
        <v>82.99260000000001</v>
      </c>
      <c r="L1359" s="10">
        <f>(1/2)*'Vehicle data and specs'!$C$20*'Vehicle data and specs'!$C$11*'Vehicle data and specs'!$C$13*$D1359^2</f>
        <v>166.52573437500001</v>
      </c>
      <c r="M1359" s="101">
        <f t="shared" si="568"/>
        <v>-208.73166562499904</v>
      </c>
      <c r="N1359" s="111">
        <f t="shared" si="569"/>
        <v>1</v>
      </c>
      <c r="O1359" s="120">
        <f t="shared" si="570"/>
        <v>0</v>
      </c>
      <c r="P1359" s="11">
        <f>SUM($O$2:$O1359)</f>
        <v>3581972.2553883069</v>
      </c>
      <c r="Q1359" s="121">
        <f t="shared" si="571"/>
        <v>3581.9722553883071</v>
      </c>
      <c r="R1359" s="133">
        <f t="shared" si="572"/>
        <v>-3954.305443229317</v>
      </c>
      <c r="S1359" s="35">
        <f t="shared" si="590"/>
        <v>3954.305443229317</v>
      </c>
      <c r="T1359" s="35">
        <f t="shared" si="591"/>
        <v>3.954305443229317</v>
      </c>
      <c r="U1359" s="134">
        <f>SUM($R$2:$R1359)</f>
        <v>-979291.34516089223</v>
      </c>
      <c r="V1359" s="134">
        <f t="shared" si="573"/>
        <v>979291.34516089223</v>
      </c>
      <c r="W1359" s="35">
        <f t="shared" si="574"/>
        <v>-979.29134516089221</v>
      </c>
      <c r="X1359" s="135">
        <f t="shared" si="575"/>
        <v>979.29134516089221</v>
      </c>
      <c r="Y1359" s="150">
        <f t="shared" si="576"/>
        <v>2602.6809102274146</v>
      </c>
      <c r="Z1359" s="11">
        <f t="shared" si="577"/>
        <v>-3954.305443229317</v>
      </c>
      <c r="AA1359" s="12">
        <f>1/2*'Vehicle data and specs'!$C$6*$D1359^2</f>
        <v>160845.75</v>
      </c>
      <c r="AB1359" s="113">
        <f t="shared" si="578"/>
        <v>160.84575000000001</v>
      </c>
      <c r="AC1359" s="183">
        <f t="shared" si="592"/>
        <v>0.99499229316341864</v>
      </c>
      <c r="AD1359" s="42">
        <f t="shared" si="579"/>
        <v>-0.27202537365580337</v>
      </c>
      <c r="AE1359" s="42">
        <f t="shared" si="580"/>
        <v>0.27202537365580337</v>
      </c>
      <c r="AF1359" s="153">
        <f t="shared" si="593"/>
        <v>0.72296691950761527</v>
      </c>
      <c r="AG1359" s="156">
        <f t="shared" si="581"/>
        <v>783.43307612871376</v>
      </c>
      <c r="AH1359" s="157">
        <f t="shared" si="582"/>
        <v>0.21762029892464271</v>
      </c>
      <c r="AI1359" s="160">
        <f t="shared" si="583"/>
        <v>0</v>
      </c>
      <c r="AJ1359" s="13">
        <f t="shared" si="584"/>
        <v>-4.0702674796874811</v>
      </c>
      <c r="AK1359" s="13">
        <f t="shared" si="585"/>
        <v>4.0702674796874811</v>
      </c>
      <c r="AL1359" s="161">
        <f t="shared" si="586"/>
        <v>-4.0702674796874811</v>
      </c>
    </row>
    <row r="1360" spans="1:38" x14ac:dyDescent="0.45">
      <c r="A1360" s="47" t="s">
        <v>3</v>
      </c>
      <c r="B1360" s="18">
        <v>1358</v>
      </c>
      <c r="C1360" s="54">
        <v>336</v>
      </c>
      <c r="D1360" s="62">
        <f t="shared" si="567"/>
        <v>18.944444444444446</v>
      </c>
      <c r="E1360" s="64">
        <v>68.2</v>
      </c>
      <c r="F1360" s="85">
        <f t="shared" si="587"/>
        <v>-0.56944444444444564</v>
      </c>
      <c r="G1360" s="86">
        <f t="shared" si="588"/>
        <v>-2.0500000000000043</v>
      </c>
      <c r="H1360" s="93">
        <f>SUM($D$2:$D1360)</f>
        <v>13999.5</v>
      </c>
      <c r="I1360" s="94">
        <f t="shared" si="589"/>
        <v>18.361111111111313</v>
      </c>
      <c r="J1360" s="100">
        <f>'Vehicle data and specs'!$C$6*$F1360</f>
        <v>-481.75000000000102</v>
      </c>
      <c r="K1360" s="8">
        <f>'Vehicle data and specs'!$C$6*9.81*'Vehicle data and specs'!$C$17</f>
        <v>82.99260000000001</v>
      </c>
      <c r="L1360" s="10">
        <f>(1/2)*'Vehicle data and specs'!$C$20*'Vehicle data and specs'!$C$11*'Vehicle data and specs'!$C$13*$D1360^2</f>
        <v>157.17225443672842</v>
      </c>
      <c r="M1360" s="101">
        <f t="shared" si="568"/>
        <v>-241.58514556327256</v>
      </c>
      <c r="N1360" s="111">
        <f t="shared" si="569"/>
        <v>1</v>
      </c>
      <c r="O1360" s="120">
        <f t="shared" si="570"/>
        <v>0</v>
      </c>
      <c r="P1360" s="11">
        <f>SUM($O$2:$O1360)</f>
        <v>3581972.2553883069</v>
      </c>
      <c r="Q1360" s="121">
        <f t="shared" si="571"/>
        <v>3581.9722553883071</v>
      </c>
      <c r="R1360" s="133">
        <f t="shared" si="572"/>
        <v>-4435.7717004812475</v>
      </c>
      <c r="S1360" s="35">
        <f t="shared" si="590"/>
        <v>4435.7717004812475</v>
      </c>
      <c r="T1360" s="35">
        <f t="shared" si="591"/>
        <v>4.4357717004812471</v>
      </c>
      <c r="U1360" s="134">
        <f>SUM($R$2:$R1360)</f>
        <v>-983727.11686137354</v>
      </c>
      <c r="V1360" s="134">
        <f t="shared" si="573"/>
        <v>983727.11686137354</v>
      </c>
      <c r="W1360" s="35">
        <f t="shared" si="574"/>
        <v>-983.72711686137359</v>
      </c>
      <c r="X1360" s="135">
        <f t="shared" si="575"/>
        <v>983.72711686137359</v>
      </c>
      <c r="Y1360" s="150">
        <f t="shared" si="576"/>
        <v>2598.2451385269333</v>
      </c>
      <c r="Z1360" s="11">
        <f t="shared" si="577"/>
        <v>-4435.7717004812475</v>
      </c>
      <c r="AA1360" s="12">
        <f>1/2*'Vehicle data and specs'!$C$6*$D1360^2</f>
        <v>151811.30555555559</v>
      </c>
      <c r="AB1360" s="113">
        <f t="shared" si="578"/>
        <v>151.81130555555558</v>
      </c>
      <c r="AC1360" s="183">
        <f t="shared" si="592"/>
        <v>0.99499229316341864</v>
      </c>
      <c r="AD1360" s="42">
        <f t="shared" si="579"/>
        <v>-0.27325753246149265</v>
      </c>
      <c r="AE1360" s="42">
        <f t="shared" si="580"/>
        <v>0.27325753246149265</v>
      </c>
      <c r="AF1360" s="153">
        <f t="shared" si="593"/>
        <v>0.72173476070192599</v>
      </c>
      <c r="AG1360" s="156">
        <f t="shared" si="581"/>
        <v>786.98169348909892</v>
      </c>
      <c r="AH1360" s="157">
        <f t="shared" si="582"/>
        <v>0.21860602596919415</v>
      </c>
      <c r="AI1360" s="160">
        <f t="shared" si="583"/>
        <v>0</v>
      </c>
      <c r="AJ1360" s="13">
        <f t="shared" si="584"/>
        <v>-4.5766963687264415</v>
      </c>
      <c r="AK1360" s="13">
        <f t="shared" si="585"/>
        <v>4.5766963687264415</v>
      </c>
      <c r="AL1360" s="161">
        <f t="shared" si="586"/>
        <v>-4.5766963687264415</v>
      </c>
    </row>
    <row r="1361" spans="1:38" x14ac:dyDescent="0.45">
      <c r="A1361" s="47" t="s">
        <v>3</v>
      </c>
      <c r="B1361" s="18">
        <v>1359</v>
      </c>
      <c r="C1361" s="54">
        <v>337</v>
      </c>
      <c r="D1361" s="62">
        <f t="shared" si="567"/>
        <v>18.361111111111111</v>
      </c>
      <c r="E1361" s="64">
        <v>66.099999999999994</v>
      </c>
      <c r="F1361" s="85">
        <f t="shared" si="587"/>
        <v>-0.61111111111111194</v>
      </c>
      <c r="G1361" s="86">
        <f t="shared" si="588"/>
        <v>-2.2000000000000028</v>
      </c>
      <c r="H1361" s="93">
        <f>SUM($D$2:$D1361)</f>
        <v>14017.861111111111</v>
      </c>
      <c r="I1361" s="94">
        <f t="shared" si="589"/>
        <v>17.722222222222626</v>
      </c>
      <c r="J1361" s="100">
        <f>'Vehicle data and specs'!$C$6*$F1361</f>
        <v>-517.00000000000068</v>
      </c>
      <c r="K1361" s="8">
        <f>'Vehicle data and specs'!$C$6*9.81*'Vehicle data and specs'!$C$17</f>
        <v>82.99260000000001</v>
      </c>
      <c r="L1361" s="10">
        <f>(1/2)*'Vehicle data and specs'!$C$20*'Vehicle data and specs'!$C$11*'Vehicle data and specs'!$C$13*$D1361^2</f>
        <v>147.6420450906636</v>
      </c>
      <c r="M1361" s="101">
        <f t="shared" si="568"/>
        <v>-286.36535490933704</v>
      </c>
      <c r="N1361" s="111">
        <f t="shared" si="569"/>
        <v>1</v>
      </c>
      <c r="O1361" s="120">
        <f t="shared" si="570"/>
        <v>0</v>
      </c>
      <c r="P1361" s="11">
        <f>SUM($O$2:$O1361)</f>
        <v>3581972.2553883069</v>
      </c>
      <c r="Q1361" s="121">
        <f t="shared" si="571"/>
        <v>3581.9722553883071</v>
      </c>
      <c r="R1361" s="133">
        <f t="shared" si="572"/>
        <v>-5075.0304564489225</v>
      </c>
      <c r="S1361" s="35">
        <f t="shared" si="590"/>
        <v>5075.0304564489225</v>
      </c>
      <c r="T1361" s="35">
        <f t="shared" si="591"/>
        <v>5.0750304564489221</v>
      </c>
      <c r="U1361" s="134">
        <f>SUM($R$2:$R1361)</f>
        <v>-988802.14731782244</v>
      </c>
      <c r="V1361" s="134">
        <f t="shared" si="573"/>
        <v>988802.14731782244</v>
      </c>
      <c r="W1361" s="35">
        <f t="shared" si="574"/>
        <v>-988.80214731782246</v>
      </c>
      <c r="X1361" s="135">
        <f t="shared" si="575"/>
        <v>988.80214731782246</v>
      </c>
      <c r="Y1361" s="150">
        <f t="shared" si="576"/>
        <v>2593.1701080704847</v>
      </c>
      <c r="Z1361" s="11">
        <f t="shared" si="577"/>
        <v>-5075.0304564489225</v>
      </c>
      <c r="AA1361" s="12">
        <f>1/2*'Vehicle data and specs'!$C$6*$D1361^2</f>
        <v>142606.15972222222</v>
      </c>
      <c r="AB1361" s="113">
        <f t="shared" si="578"/>
        <v>142.60615972222223</v>
      </c>
      <c r="AC1361" s="183">
        <f t="shared" si="592"/>
        <v>0.99499229316341864</v>
      </c>
      <c r="AD1361" s="42">
        <f t="shared" si="579"/>
        <v>-0.27466726314383955</v>
      </c>
      <c r="AE1361" s="42">
        <f t="shared" si="580"/>
        <v>0.27466726314383955</v>
      </c>
      <c r="AF1361" s="153">
        <f t="shared" si="593"/>
        <v>0.72032503001957915</v>
      </c>
      <c r="AG1361" s="156">
        <f t="shared" si="581"/>
        <v>791.04171785425797</v>
      </c>
      <c r="AH1361" s="157">
        <f t="shared" si="582"/>
        <v>0.21973381051507165</v>
      </c>
      <c r="AI1361" s="160">
        <f t="shared" si="583"/>
        <v>0</v>
      </c>
      <c r="AJ1361" s="13">
        <f t="shared" si="584"/>
        <v>-5.2579860998631052</v>
      </c>
      <c r="AK1361" s="13">
        <f t="shared" si="585"/>
        <v>5.2579860998631052</v>
      </c>
      <c r="AL1361" s="161">
        <f t="shared" si="586"/>
        <v>-5.2579860998631052</v>
      </c>
    </row>
    <row r="1362" spans="1:38" x14ac:dyDescent="0.45">
      <c r="A1362" s="47" t="s">
        <v>3</v>
      </c>
      <c r="B1362" s="18">
        <v>1360</v>
      </c>
      <c r="C1362" s="54">
        <v>338</v>
      </c>
      <c r="D1362" s="62">
        <f t="shared" si="567"/>
        <v>17.722222222222221</v>
      </c>
      <c r="E1362" s="64">
        <v>63.8</v>
      </c>
      <c r="F1362" s="85">
        <f t="shared" si="587"/>
        <v>-0.624999999999999</v>
      </c>
      <c r="G1362" s="86">
        <f t="shared" si="588"/>
        <v>-2.2499999999999964</v>
      </c>
      <c r="H1362" s="93">
        <f>SUM($D$2:$D1362)</f>
        <v>14035.583333333334</v>
      </c>
      <c r="I1362" s="94">
        <f t="shared" si="589"/>
        <v>17.111111111111313</v>
      </c>
      <c r="J1362" s="100">
        <f>'Vehicle data and specs'!$C$6*$F1362</f>
        <v>-528.7499999999992</v>
      </c>
      <c r="K1362" s="8">
        <f>'Vehicle data and specs'!$C$6*9.81*'Vehicle data and specs'!$C$17</f>
        <v>82.99260000000001</v>
      </c>
      <c r="L1362" s="10">
        <f>(1/2)*'Vehicle data and specs'!$C$20*'Vehicle data and specs'!$C$11*'Vehicle data and specs'!$C$13*$D1362^2</f>
        <v>137.54616647376542</v>
      </c>
      <c r="M1362" s="101">
        <f t="shared" si="568"/>
        <v>-308.21123352623374</v>
      </c>
      <c r="N1362" s="111">
        <f t="shared" si="569"/>
        <v>1</v>
      </c>
      <c r="O1362" s="120">
        <f t="shared" si="570"/>
        <v>0</v>
      </c>
      <c r="P1362" s="11">
        <f>SUM($O$2:$O1362)</f>
        <v>3581972.2553883069</v>
      </c>
      <c r="Q1362" s="121">
        <f t="shared" si="571"/>
        <v>3581.9722553883071</v>
      </c>
      <c r="R1362" s="133">
        <f t="shared" si="572"/>
        <v>-5273.836662560062</v>
      </c>
      <c r="S1362" s="35">
        <f t="shared" si="590"/>
        <v>5273.836662560062</v>
      </c>
      <c r="T1362" s="35">
        <f t="shared" si="591"/>
        <v>5.2738366625600621</v>
      </c>
      <c r="U1362" s="134">
        <f>SUM($R$2:$R1362)</f>
        <v>-994075.98398038256</v>
      </c>
      <c r="V1362" s="134">
        <f t="shared" si="573"/>
        <v>994075.98398038256</v>
      </c>
      <c r="W1362" s="35">
        <f t="shared" si="574"/>
        <v>-994.0759839803826</v>
      </c>
      <c r="X1362" s="135">
        <f t="shared" si="575"/>
        <v>994.0759839803826</v>
      </c>
      <c r="Y1362" s="150">
        <f t="shared" si="576"/>
        <v>2587.8962714079244</v>
      </c>
      <c r="Z1362" s="11">
        <f t="shared" si="577"/>
        <v>-5273.836662560062</v>
      </c>
      <c r="AA1362" s="12">
        <f>1/2*'Vehicle data and specs'!$C$6*$D1362^2</f>
        <v>132854.63888888888</v>
      </c>
      <c r="AB1362" s="113">
        <f t="shared" si="578"/>
        <v>132.85463888888887</v>
      </c>
      <c r="AC1362" s="183">
        <f t="shared" si="592"/>
        <v>0.99499229316341864</v>
      </c>
      <c r="AD1362" s="42">
        <f t="shared" si="579"/>
        <v>-0.27613221777232849</v>
      </c>
      <c r="AE1362" s="42">
        <f t="shared" si="580"/>
        <v>0.27613221777232849</v>
      </c>
      <c r="AF1362" s="153">
        <f t="shared" si="593"/>
        <v>0.71886007539109009</v>
      </c>
      <c r="AG1362" s="156">
        <f t="shared" si="581"/>
        <v>795.26078718430608</v>
      </c>
      <c r="AH1362" s="157">
        <f t="shared" si="582"/>
        <v>0.22090577421786281</v>
      </c>
      <c r="AI1362" s="160">
        <f t="shared" si="583"/>
        <v>0</v>
      </c>
      <c r="AJ1362" s="13">
        <f t="shared" si="584"/>
        <v>-5.4621879719371416</v>
      </c>
      <c r="AK1362" s="13">
        <f t="shared" si="585"/>
        <v>5.4621879719371416</v>
      </c>
      <c r="AL1362" s="161">
        <f t="shared" si="586"/>
        <v>-5.4621879719371416</v>
      </c>
    </row>
    <row r="1363" spans="1:38" x14ac:dyDescent="0.45">
      <c r="A1363" s="47" t="s">
        <v>3</v>
      </c>
      <c r="B1363" s="18">
        <v>1361</v>
      </c>
      <c r="C1363" s="54">
        <v>339</v>
      </c>
      <c r="D1363" s="62">
        <f t="shared" si="567"/>
        <v>17.111111111111111</v>
      </c>
      <c r="E1363" s="64">
        <v>61.6</v>
      </c>
      <c r="F1363" s="85">
        <f t="shared" si="587"/>
        <v>-0.49999999999999922</v>
      </c>
      <c r="G1363" s="86">
        <f t="shared" si="588"/>
        <v>-1.7999999999999972</v>
      </c>
      <c r="H1363" s="93">
        <f>SUM($D$2:$D1363)</f>
        <v>14052.694444444445</v>
      </c>
      <c r="I1363" s="94">
        <f t="shared" si="589"/>
        <v>16.722222222222626</v>
      </c>
      <c r="J1363" s="100">
        <f>'Vehicle data and specs'!$C$6*$F1363</f>
        <v>-422.99999999999932</v>
      </c>
      <c r="K1363" s="8">
        <f>'Vehicle data and specs'!$C$6*9.81*'Vehicle data and specs'!$C$17</f>
        <v>82.99260000000001</v>
      </c>
      <c r="L1363" s="10">
        <f>(1/2)*'Vehicle data and specs'!$C$20*'Vehicle data and specs'!$C$11*'Vehicle data and specs'!$C$13*$D1363^2</f>
        <v>128.22377469135805</v>
      </c>
      <c r="M1363" s="101">
        <f t="shared" si="568"/>
        <v>-211.78362530864123</v>
      </c>
      <c r="N1363" s="111">
        <f t="shared" si="569"/>
        <v>1</v>
      </c>
      <c r="O1363" s="120">
        <f t="shared" si="570"/>
        <v>0</v>
      </c>
      <c r="P1363" s="11">
        <f>SUM($O$2:$O1363)</f>
        <v>3581972.2553883069</v>
      </c>
      <c r="Q1363" s="121">
        <f t="shared" si="571"/>
        <v>3581.9722553883071</v>
      </c>
      <c r="R1363" s="133">
        <f t="shared" si="572"/>
        <v>-3541.4928454390306</v>
      </c>
      <c r="S1363" s="35">
        <f t="shared" si="590"/>
        <v>3541.4928454390306</v>
      </c>
      <c r="T1363" s="35">
        <f t="shared" si="591"/>
        <v>3.5414928454390306</v>
      </c>
      <c r="U1363" s="134">
        <f>SUM($R$2:$R1363)</f>
        <v>-997617.47682582156</v>
      </c>
      <c r="V1363" s="134">
        <f t="shared" si="573"/>
        <v>997617.47682582156</v>
      </c>
      <c r="W1363" s="35">
        <f t="shared" si="574"/>
        <v>-997.61747682582154</v>
      </c>
      <c r="X1363" s="135">
        <f t="shared" si="575"/>
        <v>997.61747682582154</v>
      </c>
      <c r="Y1363" s="150">
        <f t="shared" si="576"/>
        <v>2584.3547785624855</v>
      </c>
      <c r="Z1363" s="11">
        <f t="shared" si="577"/>
        <v>-3541.4928454390306</v>
      </c>
      <c r="AA1363" s="12">
        <f>1/2*'Vehicle data and specs'!$C$6*$D1363^2</f>
        <v>123850.22222222222</v>
      </c>
      <c r="AB1363" s="113">
        <f t="shared" si="578"/>
        <v>123.85022222222221</v>
      </c>
      <c r="AC1363" s="183">
        <f t="shared" si="592"/>
        <v>0.99499229316341864</v>
      </c>
      <c r="AD1363" s="42">
        <f t="shared" si="579"/>
        <v>-0.2771159657849504</v>
      </c>
      <c r="AE1363" s="42">
        <f t="shared" si="580"/>
        <v>0.2771159657849504</v>
      </c>
      <c r="AF1363" s="153">
        <f t="shared" si="593"/>
        <v>0.71787632737846829</v>
      </c>
      <c r="AG1363" s="156">
        <f t="shared" si="581"/>
        <v>798.09398146065723</v>
      </c>
      <c r="AH1363" s="157">
        <f t="shared" si="582"/>
        <v>0.22169277262796033</v>
      </c>
      <c r="AI1363" s="160">
        <f t="shared" si="583"/>
        <v>0</v>
      </c>
      <c r="AJ1363" s="13">
        <f t="shared" si="584"/>
        <v>-3.6238531441700834</v>
      </c>
      <c r="AK1363" s="13">
        <f t="shared" si="585"/>
        <v>3.6238531441700834</v>
      </c>
      <c r="AL1363" s="161">
        <f t="shared" si="586"/>
        <v>-3.6238531441700834</v>
      </c>
    </row>
    <row r="1364" spans="1:38" x14ac:dyDescent="0.45">
      <c r="A1364" s="47" t="s">
        <v>3</v>
      </c>
      <c r="B1364" s="18">
        <v>1362</v>
      </c>
      <c r="C1364" s="54">
        <v>340</v>
      </c>
      <c r="D1364" s="62">
        <f t="shared" si="567"/>
        <v>16.722222222222221</v>
      </c>
      <c r="E1364" s="64">
        <v>60.2</v>
      </c>
      <c r="F1364" s="85">
        <f t="shared" si="587"/>
        <v>-0.25000000000000061</v>
      </c>
      <c r="G1364" s="86">
        <f t="shared" si="588"/>
        <v>-0.90000000000000213</v>
      </c>
      <c r="H1364" s="93">
        <f>SUM($D$2:$D1364)</f>
        <v>14069.416666666668</v>
      </c>
      <c r="I1364" s="94">
        <f t="shared" si="589"/>
        <v>16.611111111111313</v>
      </c>
      <c r="J1364" s="100">
        <f>'Vehicle data and specs'!$C$6*$F1364</f>
        <v>-211.50000000000051</v>
      </c>
      <c r="K1364" s="8">
        <f>'Vehicle data and specs'!$C$6*9.81*'Vehicle data and specs'!$C$17</f>
        <v>82.99260000000001</v>
      </c>
      <c r="L1364" s="10">
        <f>(1/2)*'Vehicle data and specs'!$C$20*'Vehicle data and specs'!$C$11*'Vehicle data and specs'!$C$13*$D1364^2</f>
        <v>122.46165258487653</v>
      </c>
      <c r="M1364" s="101">
        <f t="shared" si="568"/>
        <v>-6.0457474151239694</v>
      </c>
      <c r="N1364" s="111">
        <f t="shared" si="569"/>
        <v>1</v>
      </c>
      <c r="O1364" s="120">
        <f t="shared" si="570"/>
        <v>0</v>
      </c>
      <c r="P1364" s="11">
        <f>SUM($O$2:$O1364)</f>
        <v>3581972.2553883069</v>
      </c>
      <c r="Q1364" s="121">
        <f t="shared" si="571"/>
        <v>3581.9722553883071</v>
      </c>
      <c r="R1364" s="133">
        <f t="shared" si="572"/>
        <v>-100.42658206233827</v>
      </c>
      <c r="S1364" s="35">
        <f t="shared" si="590"/>
        <v>100.42658206233827</v>
      </c>
      <c r="T1364" s="35">
        <f t="shared" si="591"/>
        <v>0.10042658206233827</v>
      </c>
      <c r="U1364" s="134">
        <f>SUM($R$2:$R1364)</f>
        <v>-997717.90340788395</v>
      </c>
      <c r="V1364" s="134">
        <f t="shared" si="573"/>
        <v>997717.90340788395</v>
      </c>
      <c r="W1364" s="35">
        <f t="shared" si="574"/>
        <v>-997.71790340788391</v>
      </c>
      <c r="X1364" s="135">
        <f t="shared" si="575"/>
        <v>997.71790340788391</v>
      </c>
      <c r="Y1364" s="150">
        <f t="shared" si="576"/>
        <v>2584.2543519804231</v>
      </c>
      <c r="Z1364" s="11">
        <f t="shared" si="577"/>
        <v>-100.42658206233827</v>
      </c>
      <c r="AA1364" s="12">
        <f>1/2*'Vehicle data and specs'!$C$6*$D1364^2</f>
        <v>118284.63888888888</v>
      </c>
      <c r="AB1364" s="113">
        <f t="shared" si="578"/>
        <v>118.28463888888888</v>
      </c>
      <c r="AC1364" s="183">
        <f t="shared" si="592"/>
        <v>0.99499229316341864</v>
      </c>
      <c r="AD1364" s="42">
        <f t="shared" si="579"/>
        <v>-0.27714386205774555</v>
      </c>
      <c r="AE1364" s="42">
        <f t="shared" si="580"/>
        <v>0.27714386205774555</v>
      </c>
      <c r="AF1364" s="153">
        <f t="shared" si="593"/>
        <v>0.71784843110567309</v>
      </c>
      <c r="AG1364" s="156">
        <f t="shared" si="581"/>
        <v>798.1743227263072</v>
      </c>
      <c r="AH1364" s="157">
        <f t="shared" si="582"/>
        <v>0.22171508964619643</v>
      </c>
      <c r="AI1364" s="160">
        <f t="shared" si="583"/>
        <v>0</v>
      </c>
      <c r="AJ1364" s="13">
        <f t="shared" si="584"/>
        <v>-0.1010983317751286</v>
      </c>
      <c r="AK1364" s="13">
        <f t="shared" si="585"/>
        <v>0.1010983317751286</v>
      </c>
      <c r="AL1364" s="161">
        <f t="shared" si="586"/>
        <v>-0.1010983317751286</v>
      </c>
    </row>
    <row r="1365" spans="1:38" x14ac:dyDescent="0.45">
      <c r="A1365" s="47" t="s">
        <v>3</v>
      </c>
      <c r="B1365" s="18">
        <v>1363</v>
      </c>
      <c r="C1365" s="54">
        <v>341</v>
      </c>
      <c r="D1365" s="62">
        <f t="shared" si="567"/>
        <v>16.611111111111111</v>
      </c>
      <c r="E1365" s="64">
        <v>59.8</v>
      </c>
      <c r="F1365" s="85">
        <f t="shared" si="587"/>
        <v>2.7777777777777186E-2</v>
      </c>
      <c r="G1365" s="86">
        <f t="shared" si="588"/>
        <v>9.9999999999997868E-2</v>
      </c>
      <c r="H1365" s="93">
        <f>SUM($D$2:$D1365)</f>
        <v>14086.027777777779</v>
      </c>
      <c r="I1365" s="94">
        <f t="shared" si="589"/>
        <v>16.777777777777374</v>
      </c>
      <c r="J1365" s="100">
        <f>'Vehicle data and specs'!$C$6*$F1365</f>
        <v>23.499999999999499</v>
      </c>
      <c r="K1365" s="8">
        <f>'Vehicle data and specs'!$C$6*9.81*'Vehicle data and specs'!$C$17</f>
        <v>82.99260000000001</v>
      </c>
      <c r="L1365" s="10">
        <f>(1/2)*'Vehicle data and specs'!$C$20*'Vehicle data and specs'!$C$11*'Vehicle data and specs'!$C$13*$D1365^2</f>
        <v>120.8396618441358</v>
      </c>
      <c r="M1365" s="101">
        <f t="shared" si="568"/>
        <v>227.3322618441353</v>
      </c>
      <c r="N1365" s="111">
        <f t="shared" si="569"/>
        <v>0</v>
      </c>
      <c r="O1365" s="120">
        <f t="shared" si="570"/>
        <v>3814.1301709404006</v>
      </c>
      <c r="P1365" s="11">
        <f>SUM($O$2:$O1365)</f>
        <v>3585786.3855592473</v>
      </c>
      <c r="Q1365" s="121">
        <f t="shared" si="571"/>
        <v>3585.7863855592473</v>
      </c>
      <c r="R1365" s="133">
        <f t="shared" si="572"/>
        <v>0</v>
      </c>
      <c r="S1365" s="35">
        <f t="shared" si="590"/>
        <v>0</v>
      </c>
      <c r="T1365" s="35">
        <f t="shared" si="591"/>
        <v>0</v>
      </c>
      <c r="U1365" s="134">
        <f>SUM($R$2:$R1365)</f>
        <v>-997717.90340788395</v>
      </c>
      <c r="V1365" s="134">
        <f t="shared" si="573"/>
        <v>997717.90340788395</v>
      </c>
      <c r="W1365" s="35">
        <f t="shared" si="574"/>
        <v>-997.71790340788391</v>
      </c>
      <c r="X1365" s="135">
        <f t="shared" si="575"/>
        <v>997.71790340788391</v>
      </c>
      <c r="Y1365" s="150">
        <f t="shared" si="576"/>
        <v>2588.0684821513632</v>
      </c>
      <c r="Z1365" s="11">
        <f t="shared" si="577"/>
        <v>3814.1301709404006</v>
      </c>
      <c r="AA1365" s="12">
        <f>1/2*'Vehicle data and specs'!$C$6*$D1365^2</f>
        <v>116717.9722222222</v>
      </c>
      <c r="AB1365" s="113">
        <f t="shared" si="578"/>
        <v>116.7179722222222</v>
      </c>
      <c r="AC1365" s="183">
        <f t="shared" si="592"/>
        <v>0.99605177376645759</v>
      </c>
      <c r="AD1365" s="42">
        <f t="shared" si="579"/>
        <v>-0.27714386205774555</v>
      </c>
      <c r="AE1365" s="42">
        <f t="shared" si="580"/>
        <v>0.27714386205774555</v>
      </c>
      <c r="AF1365" s="153">
        <f t="shared" si="593"/>
        <v>0.71890791170871204</v>
      </c>
      <c r="AG1365" s="156">
        <f t="shared" si="581"/>
        <v>798.1743227263072</v>
      </c>
      <c r="AH1365" s="157">
        <f t="shared" si="582"/>
        <v>0.22171508964619643</v>
      </c>
      <c r="AI1365" s="160">
        <f t="shared" si="583"/>
        <v>3.7762414606331363</v>
      </c>
      <c r="AJ1365" s="13">
        <f t="shared" si="584"/>
        <v>0</v>
      </c>
      <c r="AK1365" s="13">
        <f t="shared" si="585"/>
        <v>0</v>
      </c>
      <c r="AL1365" s="161">
        <f t="shared" si="586"/>
        <v>3.7762414606331363</v>
      </c>
    </row>
    <row r="1366" spans="1:38" x14ac:dyDescent="0.45">
      <c r="A1366" s="47" t="s">
        <v>3</v>
      </c>
      <c r="B1366" s="18">
        <v>1364</v>
      </c>
      <c r="C1366" s="54">
        <v>342</v>
      </c>
      <c r="D1366" s="62">
        <f t="shared" si="567"/>
        <v>16.777777777777779</v>
      </c>
      <c r="E1366" s="64">
        <v>60.4</v>
      </c>
      <c r="F1366" s="85">
        <f t="shared" si="587"/>
        <v>0.27777777777777779</v>
      </c>
      <c r="G1366" s="86">
        <f t="shared" si="588"/>
        <v>1</v>
      </c>
      <c r="H1366" s="93">
        <f>SUM($D$2:$D1366)</f>
        <v>14102.805555555557</v>
      </c>
      <c r="I1366" s="94">
        <f t="shared" si="589"/>
        <v>17.16666666666606</v>
      </c>
      <c r="J1366" s="100">
        <f>'Vehicle data and specs'!$C$6*$F1366</f>
        <v>235</v>
      </c>
      <c r="K1366" s="8">
        <f>'Vehicle data and specs'!$C$6*9.81*'Vehicle data and specs'!$C$17</f>
        <v>82.99260000000001</v>
      </c>
      <c r="L1366" s="10">
        <f>(1/2)*'Vehicle data and specs'!$C$20*'Vehicle data and specs'!$C$11*'Vehicle data and specs'!$C$13*$D1366^2</f>
        <v>123.2767029320988</v>
      </c>
      <c r="M1366" s="101">
        <f t="shared" si="568"/>
        <v>441.26930293209887</v>
      </c>
      <c r="N1366" s="111">
        <f t="shared" si="569"/>
        <v>0</v>
      </c>
      <c r="O1366" s="120">
        <f t="shared" si="570"/>
        <v>7575.1230336674298</v>
      </c>
      <c r="P1366" s="11">
        <f>SUM($O$2:$O1366)</f>
        <v>3593361.5085929148</v>
      </c>
      <c r="Q1366" s="121">
        <f t="shared" si="571"/>
        <v>3593.361508592915</v>
      </c>
      <c r="R1366" s="133">
        <f t="shared" si="572"/>
        <v>0</v>
      </c>
      <c r="S1366" s="35">
        <f t="shared" si="590"/>
        <v>0</v>
      </c>
      <c r="T1366" s="35">
        <f t="shared" si="591"/>
        <v>0</v>
      </c>
      <c r="U1366" s="134">
        <f>SUM($R$2:$R1366)</f>
        <v>-997717.90340788395</v>
      </c>
      <c r="V1366" s="134">
        <f t="shared" si="573"/>
        <v>997717.90340788395</v>
      </c>
      <c r="W1366" s="35">
        <f t="shared" si="574"/>
        <v>-997.71790340788391</v>
      </c>
      <c r="X1366" s="135">
        <f t="shared" si="575"/>
        <v>997.71790340788391</v>
      </c>
      <c r="Y1366" s="150">
        <f t="shared" si="576"/>
        <v>2595.643605185031</v>
      </c>
      <c r="Z1366" s="11">
        <f t="shared" si="577"/>
        <v>7575.1230336674298</v>
      </c>
      <c r="AA1366" s="12">
        <f>1/2*'Vehicle data and specs'!$C$6*$D1366^2</f>
        <v>119071.88888888891</v>
      </c>
      <c r="AB1366" s="113">
        <f t="shared" si="578"/>
        <v>119.07188888888891</v>
      </c>
      <c r="AC1366" s="183">
        <f t="shared" si="592"/>
        <v>0.99815597460914307</v>
      </c>
      <c r="AD1366" s="42">
        <f t="shared" si="579"/>
        <v>-0.27714386205774555</v>
      </c>
      <c r="AE1366" s="42">
        <f t="shared" si="580"/>
        <v>0.27714386205774555</v>
      </c>
      <c r="AF1366" s="153">
        <f t="shared" si="593"/>
        <v>0.72101211255139752</v>
      </c>
      <c r="AG1366" s="156">
        <f t="shared" si="581"/>
        <v>798.1743227263072</v>
      </c>
      <c r="AH1366" s="157">
        <f t="shared" si="582"/>
        <v>0.22171508964619643</v>
      </c>
      <c r="AI1366" s="160">
        <f t="shared" si="583"/>
        <v>7.4035183047496593</v>
      </c>
      <c r="AJ1366" s="13">
        <f t="shared" si="584"/>
        <v>0</v>
      </c>
      <c r="AK1366" s="13">
        <f t="shared" si="585"/>
        <v>0</v>
      </c>
      <c r="AL1366" s="161">
        <f t="shared" si="586"/>
        <v>7.4035183047496593</v>
      </c>
    </row>
    <row r="1367" spans="1:38" x14ac:dyDescent="0.45">
      <c r="A1367" s="47" t="s">
        <v>3</v>
      </c>
      <c r="B1367" s="18">
        <v>1365</v>
      </c>
      <c r="C1367" s="54">
        <v>343</v>
      </c>
      <c r="D1367" s="62">
        <f t="shared" si="567"/>
        <v>17.166666666666664</v>
      </c>
      <c r="E1367" s="64">
        <v>61.8</v>
      </c>
      <c r="F1367" s="85">
        <f t="shared" si="587"/>
        <v>0.30555555555555597</v>
      </c>
      <c r="G1367" s="86">
        <f t="shared" si="588"/>
        <v>1.1000000000000014</v>
      </c>
      <c r="H1367" s="93">
        <f>SUM($D$2:$D1367)</f>
        <v>14119.972222222223</v>
      </c>
      <c r="I1367" s="94">
        <f t="shared" si="589"/>
        <v>17.388888888888687</v>
      </c>
      <c r="J1367" s="100">
        <f>'Vehicle data and specs'!$C$6*$F1367</f>
        <v>258.50000000000034</v>
      </c>
      <c r="K1367" s="8">
        <f>'Vehicle data and specs'!$C$6*9.81*'Vehicle data and specs'!$C$17</f>
        <v>82.99260000000001</v>
      </c>
      <c r="L1367" s="10">
        <f>(1/2)*'Vehicle data and specs'!$C$20*'Vehicle data and specs'!$C$11*'Vehicle data and specs'!$C$13*$D1367^2</f>
        <v>129.05774826388887</v>
      </c>
      <c r="M1367" s="101">
        <f t="shared" si="568"/>
        <v>470.55034826388925</v>
      </c>
      <c r="N1367" s="111">
        <f t="shared" si="569"/>
        <v>0</v>
      </c>
      <c r="O1367" s="120">
        <f t="shared" si="570"/>
        <v>8182.3477225886454</v>
      </c>
      <c r="P1367" s="11">
        <f>SUM($O$2:$O1367)</f>
        <v>3601543.8563155034</v>
      </c>
      <c r="Q1367" s="121">
        <f t="shared" si="571"/>
        <v>3601.5438563155035</v>
      </c>
      <c r="R1367" s="133">
        <f t="shared" si="572"/>
        <v>0</v>
      </c>
      <c r="S1367" s="35">
        <f t="shared" si="590"/>
        <v>0</v>
      </c>
      <c r="T1367" s="35">
        <f t="shared" si="591"/>
        <v>0</v>
      </c>
      <c r="U1367" s="134">
        <f>SUM($R$2:$R1367)</f>
        <v>-997717.90340788395</v>
      </c>
      <c r="V1367" s="134">
        <f t="shared" si="573"/>
        <v>997717.90340788395</v>
      </c>
      <c r="W1367" s="35">
        <f t="shared" si="574"/>
        <v>-997.71790340788391</v>
      </c>
      <c r="X1367" s="135">
        <f t="shared" si="575"/>
        <v>997.71790340788391</v>
      </c>
      <c r="Y1367" s="150">
        <f t="shared" si="576"/>
        <v>2603.8259529076195</v>
      </c>
      <c r="Z1367" s="11">
        <f t="shared" si="577"/>
        <v>8182.3477225886454</v>
      </c>
      <c r="AA1367" s="12">
        <f>1/2*'Vehicle data and specs'!$C$6*$D1367^2</f>
        <v>124655.74999999996</v>
      </c>
      <c r="AB1367" s="113">
        <f t="shared" si="578"/>
        <v>124.65574999999995</v>
      </c>
      <c r="AC1367" s="183">
        <f t="shared" si="592"/>
        <v>1.0004288489765287</v>
      </c>
      <c r="AD1367" s="42">
        <f t="shared" si="579"/>
        <v>-0.27714386205774555</v>
      </c>
      <c r="AE1367" s="42">
        <f t="shared" si="580"/>
        <v>0.27714386205774555</v>
      </c>
      <c r="AF1367" s="153">
        <f t="shared" si="593"/>
        <v>0.72328498691878318</v>
      </c>
      <c r="AG1367" s="156">
        <f t="shared" si="581"/>
        <v>798.1743227263072</v>
      </c>
      <c r="AH1367" s="157">
        <f t="shared" si="582"/>
        <v>0.22171508964619643</v>
      </c>
      <c r="AI1367" s="160">
        <f t="shared" si="583"/>
        <v>8.0777809785300985</v>
      </c>
      <c r="AJ1367" s="13">
        <f t="shared" si="584"/>
        <v>0</v>
      </c>
      <c r="AK1367" s="13">
        <f t="shared" si="585"/>
        <v>0</v>
      </c>
      <c r="AL1367" s="161">
        <f t="shared" si="586"/>
        <v>8.0777809785300985</v>
      </c>
    </row>
    <row r="1368" spans="1:38" x14ac:dyDescent="0.45">
      <c r="A1368" s="47" t="s">
        <v>3</v>
      </c>
      <c r="B1368" s="18">
        <v>1366</v>
      </c>
      <c r="C1368" s="54">
        <v>344</v>
      </c>
      <c r="D1368" s="62">
        <f t="shared" si="567"/>
        <v>17.388888888888889</v>
      </c>
      <c r="E1368" s="64">
        <v>62.6</v>
      </c>
      <c r="F1368" s="85">
        <f t="shared" si="587"/>
        <v>0.12500000000000078</v>
      </c>
      <c r="G1368" s="86">
        <f t="shared" si="588"/>
        <v>0.45000000000000284</v>
      </c>
      <c r="H1368" s="93">
        <f>SUM($D$2:$D1368)</f>
        <v>14137.361111111111</v>
      </c>
      <c r="I1368" s="94">
        <f t="shared" si="589"/>
        <v>17.41666666666606</v>
      </c>
      <c r="J1368" s="100">
        <f>'Vehicle data and specs'!$C$6*$F1368</f>
        <v>105.75000000000065</v>
      </c>
      <c r="K1368" s="8">
        <f>'Vehicle data and specs'!$C$6*9.81*'Vehicle data and specs'!$C$17</f>
        <v>82.99260000000001</v>
      </c>
      <c r="L1368" s="10">
        <f>(1/2)*'Vehicle data and specs'!$C$20*'Vehicle data and specs'!$C$11*'Vehicle data and specs'!$C$13*$D1368^2</f>
        <v>132.42067573302472</v>
      </c>
      <c r="M1368" s="101">
        <f t="shared" si="568"/>
        <v>321.16327573302539</v>
      </c>
      <c r="N1368" s="111">
        <f t="shared" si="569"/>
        <v>0</v>
      </c>
      <c r="O1368" s="120">
        <f t="shared" si="570"/>
        <v>5593.5937190166642</v>
      </c>
      <c r="P1368" s="11">
        <f>SUM($O$2:$O1368)</f>
        <v>3607137.4500345201</v>
      </c>
      <c r="Q1368" s="121">
        <f t="shared" si="571"/>
        <v>3607.13745003452</v>
      </c>
      <c r="R1368" s="133">
        <f t="shared" si="572"/>
        <v>0</v>
      </c>
      <c r="S1368" s="35">
        <f t="shared" si="590"/>
        <v>0</v>
      </c>
      <c r="T1368" s="35">
        <f t="shared" si="591"/>
        <v>0</v>
      </c>
      <c r="U1368" s="134">
        <f>SUM($R$2:$R1368)</f>
        <v>-997717.90340788395</v>
      </c>
      <c r="V1368" s="134">
        <f t="shared" si="573"/>
        <v>997717.90340788395</v>
      </c>
      <c r="W1368" s="35">
        <f t="shared" si="574"/>
        <v>-997.71790340788391</v>
      </c>
      <c r="X1368" s="135">
        <f t="shared" si="575"/>
        <v>997.71790340788391</v>
      </c>
      <c r="Y1368" s="150">
        <f t="shared" si="576"/>
        <v>2609.419546626636</v>
      </c>
      <c r="Z1368" s="11">
        <f t="shared" si="577"/>
        <v>5593.5937190166642</v>
      </c>
      <c r="AA1368" s="12">
        <f>1/2*'Vehicle data and specs'!$C$6*$D1368^2</f>
        <v>127903.97222222223</v>
      </c>
      <c r="AB1368" s="113">
        <f t="shared" si="578"/>
        <v>127.90397222222224</v>
      </c>
      <c r="AC1368" s="183">
        <f t="shared" si="592"/>
        <v>1.0019826250095889</v>
      </c>
      <c r="AD1368" s="42">
        <f t="shared" si="579"/>
        <v>-0.27714386205774555</v>
      </c>
      <c r="AE1368" s="42">
        <f t="shared" si="580"/>
        <v>0.27714386205774555</v>
      </c>
      <c r="AF1368" s="153">
        <f t="shared" si="593"/>
        <v>0.72483876295184335</v>
      </c>
      <c r="AG1368" s="156">
        <f t="shared" si="581"/>
        <v>798.1743227263072</v>
      </c>
      <c r="AH1368" s="157">
        <f t="shared" si="582"/>
        <v>0.22171508964619643</v>
      </c>
      <c r="AI1368" s="160">
        <f t="shared" si="583"/>
        <v>5.5846725169131641</v>
      </c>
      <c r="AJ1368" s="13">
        <f t="shared" si="584"/>
        <v>0</v>
      </c>
      <c r="AK1368" s="13">
        <f t="shared" si="585"/>
        <v>0</v>
      </c>
      <c r="AL1368" s="161">
        <f t="shared" si="586"/>
        <v>5.5846725169131641</v>
      </c>
    </row>
    <row r="1369" spans="1:38" x14ac:dyDescent="0.45">
      <c r="A1369" s="47" t="s">
        <v>3</v>
      </c>
      <c r="B1369" s="18">
        <v>1367</v>
      </c>
      <c r="C1369" s="54">
        <v>345</v>
      </c>
      <c r="D1369" s="62">
        <f t="shared" si="567"/>
        <v>17.416666666666668</v>
      </c>
      <c r="E1369" s="64">
        <v>62.7</v>
      </c>
      <c r="F1369" s="85">
        <f t="shared" si="587"/>
        <v>-9.7222222222222612E-2</v>
      </c>
      <c r="G1369" s="86">
        <f t="shared" si="588"/>
        <v>-0.35000000000000142</v>
      </c>
      <c r="H1369" s="93">
        <f>SUM($D$2:$D1369)</f>
        <v>14154.777777777777</v>
      </c>
      <c r="I1369" s="94">
        <f t="shared" si="589"/>
        <v>17.194444444445253</v>
      </c>
      <c r="J1369" s="100">
        <f>'Vehicle data and specs'!$C$6*$F1369</f>
        <v>-82.250000000000327</v>
      </c>
      <c r="K1369" s="8">
        <f>'Vehicle data and specs'!$C$6*9.81*'Vehicle data and specs'!$C$17</f>
        <v>82.99260000000001</v>
      </c>
      <c r="L1369" s="10">
        <f>(1/2)*'Vehicle data and specs'!$C$20*'Vehicle data and specs'!$C$11*'Vehicle data and specs'!$C$13*$D1369^2</f>
        <v>132.84408289930559</v>
      </c>
      <c r="M1369" s="101">
        <f t="shared" si="568"/>
        <v>133.58668289930529</v>
      </c>
      <c r="N1369" s="111">
        <f t="shared" si="569"/>
        <v>0</v>
      </c>
      <c r="O1369" s="120">
        <f t="shared" si="570"/>
        <v>0</v>
      </c>
      <c r="P1369" s="11">
        <f>SUM($O$2:$O1369)</f>
        <v>3607137.4500345201</v>
      </c>
      <c r="Q1369" s="121">
        <f t="shared" si="571"/>
        <v>3607.13745003452</v>
      </c>
      <c r="R1369" s="133">
        <f t="shared" si="572"/>
        <v>0</v>
      </c>
      <c r="S1369" s="35">
        <f t="shared" si="590"/>
        <v>0</v>
      </c>
      <c r="T1369" s="35">
        <f t="shared" si="591"/>
        <v>0</v>
      </c>
      <c r="U1369" s="134">
        <f>SUM($R$2:$R1369)</f>
        <v>-997717.90340788395</v>
      </c>
      <c r="V1369" s="134">
        <f t="shared" si="573"/>
        <v>997717.90340788395</v>
      </c>
      <c r="W1369" s="35">
        <f t="shared" si="574"/>
        <v>-997.71790340788391</v>
      </c>
      <c r="X1369" s="135">
        <f t="shared" si="575"/>
        <v>997.71790340788391</v>
      </c>
      <c r="Y1369" s="150">
        <f t="shared" si="576"/>
        <v>2609.419546626636</v>
      </c>
      <c r="Z1369" s="11">
        <f t="shared" si="577"/>
        <v>0</v>
      </c>
      <c r="AA1369" s="12">
        <f>1/2*'Vehicle data and specs'!$C$6*$D1369^2</f>
        <v>128312.93750000001</v>
      </c>
      <c r="AB1369" s="113">
        <f t="shared" si="578"/>
        <v>128.3129375</v>
      </c>
      <c r="AC1369" s="183">
        <f t="shared" si="592"/>
        <v>1.0019826250095889</v>
      </c>
      <c r="AD1369" s="42">
        <f t="shared" si="579"/>
        <v>-0.27714386205774555</v>
      </c>
      <c r="AE1369" s="42">
        <f t="shared" si="580"/>
        <v>0.27714386205774555</v>
      </c>
      <c r="AF1369" s="153">
        <f t="shared" si="593"/>
        <v>0.72483876295184335</v>
      </c>
      <c r="AG1369" s="156">
        <f t="shared" si="581"/>
        <v>798.1743227263072</v>
      </c>
      <c r="AH1369" s="157">
        <f t="shared" si="582"/>
        <v>0.22171508964619643</v>
      </c>
      <c r="AI1369" s="160">
        <f t="shared" si="583"/>
        <v>2.3266347271629004</v>
      </c>
      <c r="AJ1369" s="13">
        <f t="shared" si="584"/>
        <v>0</v>
      </c>
      <c r="AK1369" s="13">
        <f t="shared" si="585"/>
        <v>0</v>
      </c>
      <c r="AL1369" s="161">
        <f t="shared" si="586"/>
        <v>2.3266347271629004</v>
      </c>
    </row>
    <row r="1370" spans="1:38" x14ac:dyDescent="0.45">
      <c r="A1370" s="47" t="s">
        <v>3</v>
      </c>
      <c r="B1370" s="18">
        <v>1368</v>
      </c>
      <c r="C1370" s="54">
        <v>346</v>
      </c>
      <c r="D1370" s="62">
        <f t="shared" si="567"/>
        <v>17.194444444444443</v>
      </c>
      <c r="E1370" s="64">
        <v>61.9</v>
      </c>
      <c r="F1370" s="85">
        <f t="shared" si="587"/>
        <v>-0.37500000000000039</v>
      </c>
      <c r="G1370" s="86">
        <f t="shared" si="588"/>
        <v>-1.3500000000000014</v>
      </c>
      <c r="H1370" s="93">
        <f>SUM($D$2:$D1370)</f>
        <v>14171.972222222223</v>
      </c>
      <c r="I1370" s="94">
        <f t="shared" si="589"/>
        <v>16.66666666666606</v>
      </c>
      <c r="J1370" s="100">
        <f>'Vehicle data and specs'!$C$6*$F1370</f>
        <v>-317.25000000000034</v>
      </c>
      <c r="K1370" s="8">
        <f>'Vehicle data and specs'!$C$6*9.81*'Vehicle data and specs'!$C$17</f>
        <v>82.99260000000001</v>
      </c>
      <c r="L1370" s="10">
        <f>(1/2)*'Vehicle data and specs'!$C$20*'Vehicle data and specs'!$C$11*'Vehicle data and specs'!$C$13*$D1370^2</f>
        <v>129.47574879436726</v>
      </c>
      <c r="M1370" s="101">
        <f t="shared" si="568"/>
        <v>-104.78165120563307</v>
      </c>
      <c r="N1370" s="111">
        <f t="shared" si="569"/>
        <v>1</v>
      </c>
      <c r="O1370" s="120">
        <f t="shared" si="570"/>
        <v>0</v>
      </c>
      <c r="P1370" s="11">
        <f>SUM($O$2:$O1370)</f>
        <v>3607137.4500345201</v>
      </c>
      <c r="Q1370" s="121">
        <f t="shared" si="571"/>
        <v>3607.13745003452</v>
      </c>
      <c r="R1370" s="133">
        <f t="shared" si="572"/>
        <v>-1746.3608534271543</v>
      </c>
      <c r="S1370" s="35">
        <f t="shared" si="590"/>
        <v>1746.3608534271543</v>
      </c>
      <c r="T1370" s="35">
        <f t="shared" si="591"/>
        <v>1.7463608534271544</v>
      </c>
      <c r="U1370" s="134">
        <f>SUM($R$2:$R1370)</f>
        <v>-999464.26426131115</v>
      </c>
      <c r="V1370" s="134">
        <f t="shared" si="573"/>
        <v>999464.26426131115</v>
      </c>
      <c r="W1370" s="35">
        <f t="shared" si="574"/>
        <v>-999.4642642613112</v>
      </c>
      <c r="X1370" s="135">
        <f t="shared" si="575"/>
        <v>999.4642642613112</v>
      </c>
      <c r="Y1370" s="150">
        <f t="shared" si="576"/>
        <v>2607.6731857732088</v>
      </c>
      <c r="Z1370" s="11">
        <f t="shared" si="577"/>
        <v>-1746.3608534271543</v>
      </c>
      <c r="AA1370" s="12">
        <f>1/2*'Vehicle data and specs'!$C$6*$D1370^2</f>
        <v>125059.49305555553</v>
      </c>
      <c r="AB1370" s="113">
        <f t="shared" si="578"/>
        <v>125.05949305555554</v>
      </c>
      <c r="AC1370" s="183">
        <f t="shared" si="592"/>
        <v>1.0019826250095889</v>
      </c>
      <c r="AD1370" s="42">
        <f t="shared" si="579"/>
        <v>-0.27762896229480866</v>
      </c>
      <c r="AE1370" s="42">
        <f t="shared" si="580"/>
        <v>0.27762896229480866</v>
      </c>
      <c r="AF1370" s="153">
        <f t="shared" si="593"/>
        <v>0.72435366271478019</v>
      </c>
      <c r="AG1370" s="156">
        <f t="shared" si="581"/>
        <v>799.57141140904901</v>
      </c>
      <c r="AH1370" s="157">
        <f t="shared" si="582"/>
        <v>0.22210316983584694</v>
      </c>
      <c r="AI1370" s="160">
        <f t="shared" si="583"/>
        <v>0</v>
      </c>
      <c r="AJ1370" s="13">
        <f t="shared" si="584"/>
        <v>-1.8016622804524129</v>
      </c>
      <c r="AK1370" s="13">
        <f t="shared" si="585"/>
        <v>1.8016622804524129</v>
      </c>
      <c r="AL1370" s="161">
        <f t="shared" si="586"/>
        <v>-1.8016622804524129</v>
      </c>
    </row>
    <row r="1371" spans="1:38" x14ac:dyDescent="0.45">
      <c r="A1371" s="47" t="s">
        <v>3</v>
      </c>
      <c r="B1371" s="18">
        <v>1369</v>
      </c>
      <c r="C1371" s="54">
        <v>347</v>
      </c>
      <c r="D1371" s="62">
        <f t="shared" si="567"/>
        <v>16.666666666666668</v>
      </c>
      <c r="E1371" s="64">
        <v>60</v>
      </c>
      <c r="F1371" s="85">
        <f t="shared" si="587"/>
        <v>-0.4861111111111111</v>
      </c>
      <c r="G1371" s="86">
        <f t="shared" si="588"/>
        <v>-1.75</v>
      </c>
      <c r="H1371" s="93">
        <f>SUM($D$2:$D1371)</f>
        <v>14188.638888888889</v>
      </c>
      <c r="I1371" s="94">
        <f t="shared" si="589"/>
        <v>16.222222222222626</v>
      </c>
      <c r="J1371" s="100">
        <f>'Vehicle data and specs'!$C$6*$F1371</f>
        <v>-411.25</v>
      </c>
      <c r="K1371" s="8">
        <f>'Vehicle data and specs'!$C$6*9.81*'Vehicle data and specs'!$C$17</f>
        <v>82.99260000000001</v>
      </c>
      <c r="L1371" s="10">
        <f>(1/2)*'Vehicle data and specs'!$C$20*'Vehicle data and specs'!$C$11*'Vehicle data and specs'!$C$13*$D1371^2</f>
        <v>121.64930555555559</v>
      </c>
      <c r="M1371" s="101">
        <f t="shared" si="568"/>
        <v>-206.60809444444436</v>
      </c>
      <c r="N1371" s="111">
        <f t="shared" si="569"/>
        <v>1</v>
      </c>
      <c r="O1371" s="120">
        <f t="shared" si="570"/>
        <v>0</v>
      </c>
      <c r="P1371" s="11">
        <f>SUM($O$2:$O1371)</f>
        <v>3607137.4500345201</v>
      </c>
      <c r="Q1371" s="121">
        <f t="shared" si="571"/>
        <v>3607.13745003452</v>
      </c>
      <c r="R1371" s="133">
        <f t="shared" si="572"/>
        <v>-3351.6424209877364</v>
      </c>
      <c r="S1371" s="35">
        <f t="shared" si="590"/>
        <v>3351.6424209877364</v>
      </c>
      <c r="T1371" s="35">
        <f t="shared" si="591"/>
        <v>3.3516424209877362</v>
      </c>
      <c r="U1371" s="134">
        <f>SUM($R$2:$R1371)</f>
        <v>-1002815.9066822989</v>
      </c>
      <c r="V1371" s="134">
        <f t="shared" si="573"/>
        <v>1002815.9066822989</v>
      </c>
      <c r="W1371" s="35">
        <f t="shared" si="574"/>
        <v>-1002.8159066822989</v>
      </c>
      <c r="X1371" s="135">
        <f t="shared" si="575"/>
        <v>1002.8159066822989</v>
      </c>
      <c r="Y1371" s="150">
        <f t="shared" si="576"/>
        <v>2604.3215433522209</v>
      </c>
      <c r="Z1371" s="11">
        <f t="shared" si="577"/>
        <v>-3351.6424209877364</v>
      </c>
      <c r="AA1371" s="12">
        <f>1/2*'Vehicle data and specs'!$C$6*$D1371^2</f>
        <v>117500.00000000001</v>
      </c>
      <c r="AB1371" s="113">
        <f t="shared" si="578"/>
        <v>117.50000000000001</v>
      </c>
      <c r="AC1371" s="183">
        <f t="shared" si="592"/>
        <v>1.0019826250095889</v>
      </c>
      <c r="AD1371" s="42">
        <f t="shared" si="579"/>
        <v>-0.27855997407841637</v>
      </c>
      <c r="AE1371" s="42">
        <f t="shared" si="580"/>
        <v>0.27855997407841637</v>
      </c>
      <c r="AF1371" s="153">
        <f t="shared" si="593"/>
        <v>0.72342265093117253</v>
      </c>
      <c r="AG1371" s="156">
        <f t="shared" si="581"/>
        <v>802.25272534583917</v>
      </c>
      <c r="AH1371" s="157">
        <f t="shared" si="582"/>
        <v>0.22284797926273311</v>
      </c>
      <c r="AI1371" s="160">
        <f t="shared" si="583"/>
        <v>0</v>
      </c>
      <c r="AJ1371" s="13">
        <f t="shared" si="584"/>
        <v>-3.4434682407407395</v>
      </c>
      <c r="AK1371" s="13">
        <f t="shared" si="585"/>
        <v>3.4434682407407395</v>
      </c>
      <c r="AL1371" s="161">
        <f t="shared" si="586"/>
        <v>-3.4434682407407395</v>
      </c>
    </row>
    <row r="1372" spans="1:38" x14ac:dyDescent="0.45">
      <c r="A1372" s="47" t="s">
        <v>3</v>
      </c>
      <c r="B1372" s="18">
        <v>1370</v>
      </c>
      <c r="C1372" s="54">
        <v>348</v>
      </c>
      <c r="D1372" s="62">
        <f t="shared" si="567"/>
        <v>16.222222222222221</v>
      </c>
      <c r="E1372" s="64">
        <v>58.4</v>
      </c>
      <c r="F1372" s="85">
        <f t="shared" si="587"/>
        <v>-0.30555555555555597</v>
      </c>
      <c r="G1372" s="86">
        <f t="shared" si="588"/>
        <v>-1.1000000000000014</v>
      </c>
      <c r="H1372" s="93">
        <f>SUM($D$2:$D1372)</f>
        <v>14204.861111111111</v>
      </c>
      <c r="I1372" s="94">
        <f t="shared" si="589"/>
        <v>16.055555555554747</v>
      </c>
      <c r="J1372" s="100">
        <f>'Vehicle data and specs'!$C$6*$F1372</f>
        <v>-258.50000000000034</v>
      </c>
      <c r="K1372" s="8">
        <f>'Vehicle data and specs'!$C$6*9.81*'Vehicle data and specs'!$C$17</f>
        <v>82.99260000000001</v>
      </c>
      <c r="L1372" s="10">
        <f>(1/2)*'Vehicle data and specs'!$C$20*'Vehicle data and specs'!$C$11*'Vehicle data and specs'!$C$13*$D1372^2</f>
        <v>115.2478487654321</v>
      </c>
      <c r="M1372" s="101">
        <f t="shared" si="568"/>
        <v>-60.259551234568235</v>
      </c>
      <c r="N1372" s="111">
        <f t="shared" si="569"/>
        <v>1</v>
      </c>
      <c r="O1372" s="120">
        <f t="shared" si="570"/>
        <v>0</v>
      </c>
      <c r="P1372" s="11">
        <f>SUM($O$2:$O1372)</f>
        <v>3607137.4500345201</v>
      </c>
      <c r="Q1372" s="121">
        <f t="shared" si="571"/>
        <v>3607.13745003452</v>
      </c>
      <c r="R1372" s="133">
        <f t="shared" si="572"/>
        <v>-967.50057259940797</v>
      </c>
      <c r="S1372" s="35">
        <f t="shared" si="590"/>
        <v>967.50057259940797</v>
      </c>
      <c r="T1372" s="35">
        <f t="shared" si="591"/>
        <v>0.96750057259940803</v>
      </c>
      <c r="U1372" s="134">
        <f>SUM($R$2:$R1372)</f>
        <v>-1003783.4072548982</v>
      </c>
      <c r="V1372" s="134">
        <f t="shared" si="573"/>
        <v>1003783.4072548982</v>
      </c>
      <c r="W1372" s="35">
        <f t="shared" si="574"/>
        <v>-1003.7834072548982</v>
      </c>
      <c r="X1372" s="135">
        <f t="shared" si="575"/>
        <v>1003.7834072548982</v>
      </c>
      <c r="Y1372" s="150">
        <f t="shared" si="576"/>
        <v>2603.354042779622</v>
      </c>
      <c r="Z1372" s="11">
        <f t="shared" si="577"/>
        <v>-967.50057259940797</v>
      </c>
      <c r="AA1372" s="12">
        <f>1/2*'Vehicle data and specs'!$C$6*$D1372^2</f>
        <v>111316.88888888888</v>
      </c>
      <c r="AB1372" s="113">
        <f t="shared" si="578"/>
        <v>111.31688888888888</v>
      </c>
      <c r="AC1372" s="183">
        <f t="shared" si="592"/>
        <v>1.0019826250095889</v>
      </c>
      <c r="AD1372" s="42">
        <f t="shared" si="579"/>
        <v>-0.27882872423747174</v>
      </c>
      <c r="AE1372" s="42">
        <f t="shared" si="580"/>
        <v>0.27882872423747174</v>
      </c>
      <c r="AF1372" s="153">
        <f t="shared" si="593"/>
        <v>0.72315390077211716</v>
      </c>
      <c r="AG1372" s="156">
        <f t="shared" si="581"/>
        <v>803.02672580391857</v>
      </c>
      <c r="AH1372" s="157">
        <f t="shared" si="582"/>
        <v>0.22306297938997738</v>
      </c>
      <c r="AI1372" s="160">
        <f t="shared" si="583"/>
        <v>0</v>
      </c>
      <c r="AJ1372" s="13">
        <f t="shared" si="584"/>
        <v>-0.97754383113855137</v>
      </c>
      <c r="AK1372" s="13">
        <f t="shared" si="585"/>
        <v>0.97754383113855137</v>
      </c>
      <c r="AL1372" s="161">
        <f t="shared" si="586"/>
        <v>-0.97754383113855137</v>
      </c>
    </row>
    <row r="1373" spans="1:38" x14ac:dyDescent="0.45">
      <c r="A1373" s="47" t="s">
        <v>3</v>
      </c>
      <c r="B1373" s="18">
        <v>1371</v>
      </c>
      <c r="C1373" s="54">
        <v>349</v>
      </c>
      <c r="D1373" s="62">
        <f t="shared" si="567"/>
        <v>16.055555555555554</v>
      </c>
      <c r="E1373" s="64">
        <v>57.8</v>
      </c>
      <c r="F1373" s="85">
        <f t="shared" si="587"/>
        <v>-8.3333333333333523E-2</v>
      </c>
      <c r="G1373" s="86">
        <f t="shared" si="588"/>
        <v>-0.30000000000000071</v>
      </c>
      <c r="H1373" s="93">
        <f>SUM($D$2:$D1373)</f>
        <v>14220.916666666666</v>
      </c>
      <c r="I1373" s="94">
        <f t="shared" si="589"/>
        <v>16.055555555554747</v>
      </c>
      <c r="J1373" s="100">
        <f>'Vehicle data and specs'!$C$6*$F1373</f>
        <v>-70.500000000000156</v>
      </c>
      <c r="K1373" s="8">
        <f>'Vehicle data and specs'!$C$6*9.81*'Vehicle data and specs'!$C$17</f>
        <v>82.99260000000001</v>
      </c>
      <c r="L1373" s="10">
        <f>(1/2)*'Vehicle data and specs'!$C$20*'Vehicle data and specs'!$C$11*'Vehicle data and specs'!$C$13*$D1373^2</f>
        <v>112.89190721450615</v>
      </c>
      <c r="M1373" s="101">
        <f t="shared" si="568"/>
        <v>125.384507214506</v>
      </c>
      <c r="N1373" s="111">
        <f t="shared" si="569"/>
        <v>0</v>
      </c>
      <c r="O1373" s="120">
        <f t="shared" si="570"/>
        <v>0</v>
      </c>
      <c r="P1373" s="11">
        <f>SUM($O$2:$O1373)</f>
        <v>3607137.4500345201</v>
      </c>
      <c r="Q1373" s="121">
        <f t="shared" si="571"/>
        <v>3607.13745003452</v>
      </c>
      <c r="R1373" s="133">
        <f t="shared" si="572"/>
        <v>0</v>
      </c>
      <c r="S1373" s="35">
        <f t="shared" si="590"/>
        <v>0</v>
      </c>
      <c r="T1373" s="35">
        <f t="shared" si="591"/>
        <v>0</v>
      </c>
      <c r="U1373" s="134">
        <f>SUM($R$2:$R1373)</f>
        <v>-1003783.4072548982</v>
      </c>
      <c r="V1373" s="134">
        <f t="shared" si="573"/>
        <v>1003783.4072548982</v>
      </c>
      <c r="W1373" s="35">
        <f t="shared" si="574"/>
        <v>-1003.7834072548982</v>
      </c>
      <c r="X1373" s="135">
        <f t="shared" si="575"/>
        <v>1003.7834072548982</v>
      </c>
      <c r="Y1373" s="150">
        <f t="shared" si="576"/>
        <v>2603.354042779622</v>
      </c>
      <c r="Z1373" s="11">
        <f t="shared" si="577"/>
        <v>0</v>
      </c>
      <c r="AA1373" s="12">
        <f>1/2*'Vehicle data and specs'!$C$6*$D1373^2</f>
        <v>109041.30555555552</v>
      </c>
      <c r="AB1373" s="113">
        <f t="shared" si="578"/>
        <v>109.04130555555552</v>
      </c>
      <c r="AC1373" s="183">
        <f t="shared" si="592"/>
        <v>1.0019826250095889</v>
      </c>
      <c r="AD1373" s="42">
        <f t="shared" si="579"/>
        <v>-0.27882872423747174</v>
      </c>
      <c r="AE1373" s="42">
        <f t="shared" si="580"/>
        <v>0.27882872423747174</v>
      </c>
      <c r="AF1373" s="153">
        <f t="shared" si="593"/>
        <v>0.72315390077211716</v>
      </c>
      <c r="AG1373" s="156">
        <f t="shared" si="581"/>
        <v>803.02672580391857</v>
      </c>
      <c r="AH1373" s="157">
        <f t="shared" si="582"/>
        <v>0.22306297938997738</v>
      </c>
      <c r="AI1373" s="160">
        <f t="shared" si="583"/>
        <v>2.0131179213884574</v>
      </c>
      <c r="AJ1373" s="13">
        <f t="shared" si="584"/>
        <v>0</v>
      </c>
      <c r="AK1373" s="13">
        <f t="shared" si="585"/>
        <v>0</v>
      </c>
      <c r="AL1373" s="161">
        <f t="shared" si="586"/>
        <v>2.0131179213884574</v>
      </c>
    </row>
    <row r="1374" spans="1:38" x14ac:dyDescent="0.45">
      <c r="A1374" s="47" t="s">
        <v>3</v>
      </c>
      <c r="B1374" s="18">
        <v>1372</v>
      </c>
      <c r="C1374" s="54">
        <v>350</v>
      </c>
      <c r="D1374" s="62">
        <f t="shared" si="567"/>
        <v>16.055555555555554</v>
      </c>
      <c r="E1374" s="64">
        <v>57.8</v>
      </c>
      <c r="F1374" s="85">
        <f t="shared" si="587"/>
        <v>0</v>
      </c>
      <c r="G1374" s="86">
        <f t="shared" si="588"/>
        <v>0</v>
      </c>
      <c r="H1374" s="93">
        <f>SUM($D$2:$D1374)</f>
        <v>14236.972222222221</v>
      </c>
      <c r="I1374" s="94">
        <f t="shared" si="589"/>
        <v>16.055555555554747</v>
      </c>
      <c r="J1374" s="100">
        <f>'Vehicle data and specs'!$C$6*$F1374</f>
        <v>0</v>
      </c>
      <c r="K1374" s="8">
        <f>'Vehicle data and specs'!$C$6*9.81*'Vehicle data and specs'!$C$17</f>
        <v>82.99260000000001</v>
      </c>
      <c r="L1374" s="10">
        <f>(1/2)*'Vehicle data and specs'!$C$20*'Vehicle data and specs'!$C$11*'Vehicle data and specs'!$C$13*$D1374^2</f>
        <v>112.89190721450615</v>
      </c>
      <c r="M1374" s="101">
        <f t="shared" si="568"/>
        <v>195.88450721450616</v>
      </c>
      <c r="N1374" s="111">
        <f t="shared" si="569"/>
        <v>0</v>
      </c>
      <c r="O1374" s="120">
        <f t="shared" si="570"/>
        <v>0</v>
      </c>
      <c r="P1374" s="11">
        <f>SUM($O$2:$O1374)</f>
        <v>3607137.4500345201</v>
      </c>
      <c r="Q1374" s="121">
        <f t="shared" si="571"/>
        <v>3607.13745003452</v>
      </c>
      <c r="R1374" s="133">
        <f t="shared" si="572"/>
        <v>0</v>
      </c>
      <c r="S1374" s="35">
        <f t="shared" si="590"/>
        <v>0</v>
      </c>
      <c r="T1374" s="35">
        <f t="shared" si="591"/>
        <v>0</v>
      </c>
      <c r="U1374" s="134">
        <f>SUM($R$2:$R1374)</f>
        <v>-1003783.4072548982</v>
      </c>
      <c r="V1374" s="134">
        <f t="shared" si="573"/>
        <v>1003783.4072548982</v>
      </c>
      <c r="W1374" s="35">
        <f t="shared" si="574"/>
        <v>-1003.7834072548982</v>
      </c>
      <c r="X1374" s="135">
        <f t="shared" si="575"/>
        <v>1003.7834072548982</v>
      </c>
      <c r="Y1374" s="150">
        <f t="shared" si="576"/>
        <v>2603.354042779622</v>
      </c>
      <c r="Z1374" s="11">
        <f t="shared" si="577"/>
        <v>0</v>
      </c>
      <c r="AA1374" s="12">
        <f>1/2*'Vehicle data and specs'!$C$6*$D1374^2</f>
        <v>109041.30555555552</v>
      </c>
      <c r="AB1374" s="113">
        <f t="shared" si="578"/>
        <v>109.04130555555552</v>
      </c>
      <c r="AC1374" s="183">
        <f t="shared" si="592"/>
        <v>1.0019826250095889</v>
      </c>
      <c r="AD1374" s="42">
        <f t="shared" si="579"/>
        <v>-0.27882872423747174</v>
      </c>
      <c r="AE1374" s="42">
        <f t="shared" si="580"/>
        <v>0.27882872423747174</v>
      </c>
      <c r="AF1374" s="153">
        <f t="shared" si="593"/>
        <v>0.72315390077211716</v>
      </c>
      <c r="AG1374" s="156">
        <f t="shared" si="581"/>
        <v>803.02672580391857</v>
      </c>
      <c r="AH1374" s="157">
        <f t="shared" si="582"/>
        <v>0.22306297938997738</v>
      </c>
      <c r="AI1374" s="160">
        <f t="shared" si="583"/>
        <v>3.1450345880551263</v>
      </c>
      <c r="AJ1374" s="13">
        <f t="shared" si="584"/>
        <v>0</v>
      </c>
      <c r="AK1374" s="13">
        <f t="shared" si="585"/>
        <v>0</v>
      </c>
      <c r="AL1374" s="161">
        <f t="shared" si="586"/>
        <v>3.1450345880551263</v>
      </c>
    </row>
    <row r="1375" spans="1:38" x14ac:dyDescent="0.45">
      <c r="A1375" s="47" t="s">
        <v>3</v>
      </c>
      <c r="B1375" s="18">
        <v>1373</v>
      </c>
      <c r="C1375" s="54">
        <v>351</v>
      </c>
      <c r="D1375" s="62">
        <f t="shared" si="567"/>
        <v>16.055555555555554</v>
      </c>
      <c r="E1375" s="64">
        <v>57.8</v>
      </c>
      <c r="F1375" s="85">
        <f t="shared" si="587"/>
        <v>-6.9444444444444448E-2</v>
      </c>
      <c r="G1375" s="86">
        <f t="shared" si="588"/>
        <v>-0.25</v>
      </c>
      <c r="H1375" s="93">
        <f>SUM($D$2:$D1375)</f>
        <v>14253.027777777776</v>
      </c>
      <c r="I1375" s="94">
        <f t="shared" si="589"/>
        <v>15.91666666666606</v>
      </c>
      <c r="J1375" s="100">
        <f>'Vehicle data and specs'!$C$6*$F1375</f>
        <v>-58.75</v>
      </c>
      <c r="K1375" s="8">
        <f>'Vehicle data and specs'!$C$6*9.81*'Vehicle data and specs'!$C$17</f>
        <v>82.99260000000001</v>
      </c>
      <c r="L1375" s="10">
        <f>(1/2)*'Vehicle data and specs'!$C$20*'Vehicle data and specs'!$C$11*'Vehicle data and specs'!$C$13*$D1375^2</f>
        <v>112.89190721450615</v>
      </c>
      <c r="M1375" s="101">
        <f t="shared" si="568"/>
        <v>137.13450721450616</v>
      </c>
      <c r="N1375" s="111">
        <f t="shared" si="569"/>
        <v>0</v>
      </c>
      <c r="O1375" s="120">
        <f t="shared" si="570"/>
        <v>0</v>
      </c>
      <c r="P1375" s="11">
        <f>SUM($O$2:$O1375)</f>
        <v>3607137.4500345201</v>
      </c>
      <c r="Q1375" s="121">
        <f t="shared" si="571"/>
        <v>3607.13745003452</v>
      </c>
      <c r="R1375" s="133">
        <f t="shared" si="572"/>
        <v>0</v>
      </c>
      <c r="S1375" s="35">
        <f t="shared" si="590"/>
        <v>0</v>
      </c>
      <c r="T1375" s="35">
        <f t="shared" si="591"/>
        <v>0</v>
      </c>
      <c r="U1375" s="134">
        <f>SUM($R$2:$R1375)</f>
        <v>-1003783.4072548982</v>
      </c>
      <c r="V1375" s="134">
        <f t="shared" si="573"/>
        <v>1003783.4072548982</v>
      </c>
      <c r="W1375" s="35">
        <f t="shared" si="574"/>
        <v>-1003.7834072548982</v>
      </c>
      <c r="X1375" s="135">
        <f t="shared" si="575"/>
        <v>1003.7834072548982</v>
      </c>
      <c r="Y1375" s="150">
        <f t="shared" si="576"/>
        <v>2603.354042779622</v>
      </c>
      <c r="Z1375" s="11">
        <f t="shared" si="577"/>
        <v>0</v>
      </c>
      <c r="AA1375" s="12">
        <f>1/2*'Vehicle data and specs'!$C$6*$D1375^2</f>
        <v>109041.30555555552</v>
      </c>
      <c r="AB1375" s="113">
        <f t="shared" si="578"/>
        <v>109.04130555555552</v>
      </c>
      <c r="AC1375" s="183">
        <f t="shared" si="592"/>
        <v>1.0019826250095889</v>
      </c>
      <c r="AD1375" s="42">
        <f t="shared" si="579"/>
        <v>-0.27882872423747174</v>
      </c>
      <c r="AE1375" s="42">
        <f t="shared" si="580"/>
        <v>0.27882872423747174</v>
      </c>
      <c r="AF1375" s="153">
        <f t="shared" si="593"/>
        <v>0.72315390077211716</v>
      </c>
      <c r="AG1375" s="156">
        <f t="shared" si="581"/>
        <v>803.02672580391857</v>
      </c>
      <c r="AH1375" s="157">
        <f t="shared" si="582"/>
        <v>0.22306297938997738</v>
      </c>
      <c r="AI1375" s="160">
        <f t="shared" si="583"/>
        <v>2.2017706991662376</v>
      </c>
      <c r="AJ1375" s="13">
        <f t="shared" si="584"/>
        <v>0</v>
      </c>
      <c r="AK1375" s="13">
        <f t="shared" si="585"/>
        <v>0</v>
      </c>
      <c r="AL1375" s="161">
        <f t="shared" si="586"/>
        <v>2.2017706991662376</v>
      </c>
    </row>
    <row r="1376" spans="1:38" x14ac:dyDescent="0.45">
      <c r="A1376" s="47" t="s">
        <v>3</v>
      </c>
      <c r="B1376" s="18">
        <v>1374</v>
      </c>
      <c r="C1376" s="54">
        <v>352</v>
      </c>
      <c r="D1376" s="62">
        <f t="shared" si="567"/>
        <v>15.916666666666666</v>
      </c>
      <c r="E1376" s="64">
        <v>57.3</v>
      </c>
      <c r="F1376" s="85">
        <f t="shared" si="587"/>
        <v>-0.22222222222222143</v>
      </c>
      <c r="G1376" s="86">
        <f t="shared" si="588"/>
        <v>-0.79999999999999716</v>
      </c>
      <c r="H1376" s="93">
        <f>SUM($D$2:$D1376)</f>
        <v>14268.944444444442</v>
      </c>
      <c r="I1376" s="94">
        <f t="shared" si="589"/>
        <v>15.611111111111313</v>
      </c>
      <c r="J1376" s="100">
        <f>'Vehicle data and specs'!$C$6*$F1376</f>
        <v>-187.99999999999932</v>
      </c>
      <c r="K1376" s="8">
        <f>'Vehicle data and specs'!$C$6*9.81*'Vehicle data and specs'!$C$17</f>
        <v>82.99260000000001</v>
      </c>
      <c r="L1376" s="10">
        <f>(1/2)*'Vehicle data and specs'!$C$20*'Vehicle data and specs'!$C$11*'Vehicle data and specs'!$C$13*$D1376^2</f>
        <v>110.94720789930557</v>
      </c>
      <c r="M1376" s="101">
        <f t="shared" si="568"/>
        <v>5.9398078993062597</v>
      </c>
      <c r="N1376" s="111">
        <f t="shared" si="569"/>
        <v>0</v>
      </c>
      <c r="O1376" s="120">
        <f t="shared" si="570"/>
        <v>0</v>
      </c>
      <c r="P1376" s="11">
        <f>SUM($O$2:$O1376)</f>
        <v>3607137.4500345201</v>
      </c>
      <c r="Q1376" s="121">
        <f t="shared" si="571"/>
        <v>3607.13745003452</v>
      </c>
      <c r="R1376" s="133">
        <f t="shared" si="572"/>
        <v>0</v>
      </c>
      <c r="S1376" s="35">
        <f t="shared" si="590"/>
        <v>0</v>
      </c>
      <c r="T1376" s="35">
        <f t="shared" si="591"/>
        <v>0</v>
      </c>
      <c r="U1376" s="134">
        <f>SUM($R$2:$R1376)</f>
        <v>-1003783.4072548982</v>
      </c>
      <c r="V1376" s="134">
        <f t="shared" si="573"/>
        <v>1003783.4072548982</v>
      </c>
      <c r="W1376" s="35">
        <f t="shared" si="574"/>
        <v>-1003.7834072548982</v>
      </c>
      <c r="X1376" s="135">
        <f t="shared" si="575"/>
        <v>1003.7834072548982</v>
      </c>
      <c r="Y1376" s="150">
        <f t="shared" si="576"/>
        <v>2603.354042779622</v>
      </c>
      <c r="Z1376" s="11">
        <f t="shared" si="577"/>
        <v>0</v>
      </c>
      <c r="AA1376" s="12">
        <f>1/2*'Vehicle data and specs'!$C$6*$D1376^2</f>
        <v>107162.9375</v>
      </c>
      <c r="AB1376" s="113">
        <f t="shared" si="578"/>
        <v>107.1629375</v>
      </c>
      <c r="AC1376" s="183">
        <f t="shared" si="592"/>
        <v>1.0019826250095889</v>
      </c>
      <c r="AD1376" s="42">
        <f t="shared" si="579"/>
        <v>-0.27882872423747174</v>
      </c>
      <c r="AE1376" s="42">
        <f t="shared" si="580"/>
        <v>0.27882872423747174</v>
      </c>
      <c r="AF1376" s="153">
        <f t="shared" si="593"/>
        <v>0.72315390077211716</v>
      </c>
      <c r="AG1376" s="156">
        <f t="shared" si="581"/>
        <v>803.02672580391857</v>
      </c>
      <c r="AH1376" s="157">
        <f t="shared" si="582"/>
        <v>0.22306297938997738</v>
      </c>
      <c r="AI1376" s="160">
        <f t="shared" si="583"/>
        <v>9.4541942397291287E-2</v>
      </c>
      <c r="AJ1376" s="13">
        <f t="shared" si="584"/>
        <v>0</v>
      </c>
      <c r="AK1376" s="13">
        <f t="shared" si="585"/>
        <v>0</v>
      </c>
      <c r="AL1376" s="161">
        <f t="shared" si="586"/>
        <v>9.4541942397291287E-2</v>
      </c>
    </row>
    <row r="1377" spans="1:38" x14ac:dyDescent="0.45">
      <c r="A1377" s="47" t="s">
        <v>3</v>
      </c>
      <c r="B1377" s="18">
        <v>1375</v>
      </c>
      <c r="C1377" s="54">
        <v>353</v>
      </c>
      <c r="D1377" s="62">
        <f t="shared" si="567"/>
        <v>15.611111111111111</v>
      </c>
      <c r="E1377" s="64">
        <v>56.2</v>
      </c>
      <c r="F1377" s="85">
        <f t="shared" si="587"/>
        <v>-0.41666666666666663</v>
      </c>
      <c r="G1377" s="86">
        <f t="shared" si="588"/>
        <v>-1.5</v>
      </c>
      <c r="H1377" s="93">
        <f>SUM($D$2:$D1377)</f>
        <v>14284.555555555553</v>
      </c>
      <c r="I1377" s="94">
        <f t="shared" si="589"/>
        <v>15.08333333333394</v>
      </c>
      <c r="J1377" s="100">
        <f>'Vehicle data and specs'!$C$6*$F1377</f>
        <v>-352.49999999999994</v>
      </c>
      <c r="K1377" s="8">
        <f>'Vehicle data and specs'!$C$6*9.81*'Vehicle data and specs'!$C$17</f>
        <v>82.99260000000001</v>
      </c>
      <c r="L1377" s="10">
        <f>(1/2)*'Vehicle data and specs'!$C$20*'Vehicle data and specs'!$C$11*'Vehicle data and specs'!$C$13*$D1377^2</f>
        <v>106.72834239969136</v>
      </c>
      <c r="M1377" s="101">
        <f t="shared" si="568"/>
        <v>-162.77905760030859</v>
      </c>
      <c r="N1377" s="111">
        <f t="shared" si="569"/>
        <v>1</v>
      </c>
      <c r="O1377" s="120">
        <f t="shared" si="570"/>
        <v>0</v>
      </c>
      <c r="P1377" s="11">
        <f>SUM($O$2:$O1377)</f>
        <v>3607137.4500345201</v>
      </c>
      <c r="Q1377" s="121">
        <f t="shared" si="571"/>
        <v>3607.13745003452</v>
      </c>
      <c r="R1377" s="133">
        <f t="shared" si="572"/>
        <v>-2455.2507854714199</v>
      </c>
      <c r="S1377" s="35">
        <f t="shared" si="590"/>
        <v>2455.2507854714199</v>
      </c>
      <c r="T1377" s="35">
        <f t="shared" si="591"/>
        <v>2.4552507854714198</v>
      </c>
      <c r="U1377" s="134">
        <f>SUM($R$2:$R1377)</f>
        <v>-1006238.6580403696</v>
      </c>
      <c r="V1377" s="134">
        <f t="shared" si="573"/>
        <v>1006238.6580403696</v>
      </c>
      <c r="W1377" s="35">
        <f t="shared" si="574"/>
        <v>-1006.2386580403696</v>
      </c>
      <c r="X1377" s="135">
        <f t="shared" si="575"/>
        <v>1006.2386580403696</v>
      </c>
      <c r="Y1377" s="150">
        <f t="shared" si="576"/>
        <v>2600.8987919941505</v>
      </c>
      <c r="Z1377" s="11">
        <f t="shared" si="577"/>
        <v>-2455.2507854714199</v>
      </c>
      <c r="AA1377" s="12">
        <f>1/2*'Vehicle data and specs'!$C$6*$D1377^2</f>
        <v>103087.97222222222</v>
      </c>
      <c r="AB1377" s="113">
        <f t="shared" si="578"/>
        <v>103.08797222222222</v>
      </c>
      <c r="AC1377" s="183">
        <f t="shared" si="592"/>
        <v>1.0019826250095889</v>
      </c>
      <c r="AD1377" s="42">
        <f t="shared" si="579"/>
        <v>-0.27951073834454709</v>
      </c>
      <c r="AE1377" s="42">
        <f t="shared" si="580"/>
        <v>0.27951073834454709</v>
      </c>
      <c r="AF1377" s="153">
        <f t="shared" si="593"/>
        <v>0.72247188666504181</v>
      </c>
      <c r="AG1377" s="156">
        <f t="shared" si="581"/>
        <v>804.99092643229574</v>
      </c>
      <c r="AH1377" s="157">
        <f t="shared" si="582"/>
        <v>0.22360859067563771</v>
      </c>
      <c r="AI1377" s="160">
        <f t="shared" si="583"/>
        <v>0</v>
      </c>
      <c r="AJ1377" s="13">
        <f t="shared" si="584"/>
        <v>-2.5411619547603728</v>
      </c>
      <c r="AK1377" s="13">
        <f t="shared" si="585"/>
        <v>2.5411619547603728</v>
      </c>
      <c r="AL1377" s="161">
        <f t="shared" si="586"/>
        <v>-2.5411619547603728</v>
      </c>
    </row>
    <row r="1378" spans="1:38" x14ac:dyDescent="0.45">
      <c r="A1378" s="47" t="s">
        <v>3</v>
      </c>
      <c r="B1378" s="18">
        <v>1376</v>
      </c>
      <c r="C1378" s="54">
        <v>354</v>
      </c>
      <c r="D1378" s="62">
        <f t="shared" si="567"/>
        <v>15.083333333333332</v>
      </c>
      <c r="E1378" s="64">
        <v>54.3</v>
      </c>
      <c r="F1378" s="85">
        <f t="shared" si="587"/>
        <v>-0.75000000000000078</v>
      </c>
      <c r="G1378" s="86">
        <f t="shared" si="588"/>
        <v>-2.7000000000000028</v>
      </c>
      <c r="H1378" s="93">
        <f>SUM($D$2:$D1378)</f>
        <v>14299.638888888887</v>
      </c>
      <c r="I1378" s="94">
        <f t="shared" si="589"/>
        <v>14.111111111111313</v>
      </c>
      <c r="J1378" s="100">
        <f>'Vehicle data and specs'!$C$6*$F1378</f>
        <v>-634.50000000000068</v>
      </c>
      <c r="K1378" s="8">
        <f>'Vehicle data and specs'!$C$6*9.81*'Vehicle data and specs'!$C$17</f>
        <v>82.99260000000001</v>
      </c>
      <c r="L1378" s="10">
        <f>(1/2)*'Vehicle data and specs'!$C$20*'Vehicle data and specs'!$C$11*'Vehicle data and specs'!$C$13*$D1378^2</f>
        <v>99.633822482638877</v>
      </c>
      <c r="M1378" s="101">
        <f t="shared" si="568"/>
        <v>-451.87357751736175</v>
      </c>
      <c r="N1378" s="111">
        <f t="shared" si="569"/>
        <v>1</v>
      </c>
      <c r="O1378" s="120">
        <f t="shared" si="570"/>
        <v>0</v>
      </c>
      <c r="P1378" s="11">
        <f>SUM($O$2:$O1378)</f>
        <v>3607137.4500345201</v>
      </c>
      <c r="Q1378" s="121">
        <f t="shared" si="571"/>
        <v>3607.13745003452</v>
      </c>
      <c r="R1378" s="133">
        <f t="shared" si="572"/>
        <v>-6376.4382605228629</v>
      </c>
      <c r="S1378" s="35">
        <f t="shared" si="590"/>
        <v>6376.4382605228629</v>
      </c>
      <c r="T1378" s="35">
        <f t="shared" si="591"/>
        <v>6.3764382605228631</v>
      </c>
      <c r="U1378" s="134">
        <f>SUM($R$2:$R1378)</f>
        <v>-1012615.0963008925</v>
      </c>
      <c r="V1378" s="134">
        <f t="shared" si="573"/>
        <v>1012615.0963008925</v>
      </c>
      <c r="W1378" s="35">
        <f t="shared" si="574"/>
        <v>-1012.6150963008926</v>
      </c>
      <c r="X1378" s="135">
        <f t="shared" si="575"/>
        <v>1012.6150963008926</v>
      </c>
      <c r="Y1378" s="150">
        <f t="shared" si="576"/>
        <v>2594.5223537336274</v>
      </c>
      <c r="Z1378" s="11">
        <f t="shared" si="577"/>
        <v>-6376.4382605228629</v>
      </c>
      <c r="AA1378" s="12">
        <f>1/2*'Vehicle data and specs'!$C$6*$D1378^2</f>
        <v>96235.437499999985</v>
      </c>
      <c r="AB1378" s="113">
        <f t="shared" si="578"/>
        <v>96.235437499999989</v>
      </c>
      <c r="AC1378" s="183">
        <f t="shared" si="592"/>
        <v>1.0019826250095889</v>
      </c>
      <c r="AD1378" s="42">
        <f t="shared" si="579"/>
        <v>-0.28128197119469239</v>
      </c>
      <c r="AE1378" s="42">
        <f t="shared" si="580"/>
        <v>0.28128197119469239</v>
      </c>
      <c r="AF1378" s="153">
        <f t="shared" si="593"/>
        <v>0.72070065381489656</v>
      </c>
      <c r="AG1378" s="156">
        <f t="shared" si="581"/>
        <v>810.09207704071412</v>
      </c>
      <c r="AH1378" s="157">
        <f t="shared" si="582"/>
        <v>0.22502557695575393</v>
      </c>
      <c r="AI1378" s="160">
        <f t="shared" si="583"/>
        <v>0</v>
      </c>
      <c r="AJ1378" s="13">
        <f t="shared" si="584"/>
        <v>-6.8157597942202059</v>
      </c>
      <c r="AK1378" s="13">
        <f t="shared" si="585"/>
        <v>6.8157597942202059</v>
      </c>
      <c r="AL1378" s="161">
        <f t="shared" si="586"/>
        <v>-6.8157597942202059</v>
      </c>
    </row>
    <row r="1379" spans="1:38" x14ac:dyDescent="0.45">
      <c r="A1379" s="47" t="s">
        <v>3</v>
      </c>
      <c r="B1379" s="18">
        <v>1377</v>
      </c>
      <c r="C1379" s="54">
        <v>355</v>
      </c>
      <c r="D1379" s="62">
        <f t="shared" si="567"/>
        <v>14.111111111111111</v>
      </c>
      <c r="E1379" s="64">
        <v>50.8</v>
      </c>
      <c r="F1379" s="85">
        <f t="shared" si="587"/>
        <v>-1.2222222222222219</v>
      </c>
      <c r="G1379" s="86">
        <f t="shared" si="588"/>
        <v>-4.3999999999999986</v>
      </c>
      <c r="H1379" s="93">
        <f>SUM($D$2:$D1379)</f>
        <v>14313.749999999998</v>
      </c>
      <c r="I1379" s="94">
        <f t="shared" si="589"/>
        <v>12.638888888888687</v>
      </c>
      <c r="J1379" s="100">
        <f>'Vehicle data and specs'!$C$6*$F1379</f>
        <v>-1033.9999999999998</v>
      </c>
      <c r="K1379" s="8">
        <f>'Vehicle data and specs'!$C$6*9.81*'Vehicle data and specs'!$C$17</f>
        <v>82.99260000000001</v>
      </c>
      <c r="L1379" s="10">
        <f>(1/2)*'Vehicle data and specs'!$C$20*'Vehicle data and specs'!$C$11*'Vehicle data and specs'!$C$13*$D1379^2</f>
        <v>87.203628858024686</v>
      </c>
      <c r="M1379" s="101">
        <f t="shared" si="568"/>
        <v>-863.80377114197506</v>
      </c>
      <c r="N1379" s="111">
        <f t="shared" si="569"/>
        <v>1</v>
      </c>
      <c r="O1379" s="120">
        <f t="shared" si="570"/>
        <v>0</v>
      </c>
      <c r="P1379" s="11">
        <f>SUM($O$2:$O1379)</f>
        <v>3607137.4500345201</v>
      </c>
      <c r="Q1379" s="121">
        <f t="shared" si="571"/>
        <v>3607.13745003452</v>
      </c>
      <c r="R1379" s="133">
        <f t="shared" si="572"/>
        <v>-10917.519885266454</v>
      </c>
      <c r="S1379" s="35">
        <f t="shared" si="590"/>
        <v>10917.519885266454</v>
      </c>
      <c r="T1379" s="35">
        <f t="shared" si="591"/>
        <v>10.917519885266454</v>
      </c>
      <c r="U1379" s="134">
        <f>SUM($R$2:$R1379)</f>
        <v>-1023532.616186159</v>
      </c>
      <c r="V1379" s="134">
        <f t="shared" si="573"/>
        <v>1023532.616186159</v>
      </c>
      <c r="W1379" s="35">
        <f t="shared" si="574"/>
        <v>-1023.532616186159</v>
      </c>
      <c r="X1379" s="135">
        <f t="shared" si="575"/>
        <v>1023.532616186159</v>
      </c>
      <c r="Y1379" s="150">
        <f t="shared" si="576"/>
        <v>2583.6048338483611</v>
      </c>
      <c r="Z1379" s="11">
        <f t="shared" si="577"/>
        <v>-10917.519885266454</v>
      </c>
      <c r="AA1379" s="12">
        <f>1/2*'Vehicle data and specs'!$C$6*$D1379^2</f>
        <v>84229.222222222219</v>
      </c>
      <c r="AB1379" s="113">
        <f t="shared" si="578"/>
        <v>84.229222222222219</v>
      </c>
      <c r="AC1379" s="183">
        <f t="shared" si="592"/>
        <v>1.0019826250095889</v>
      </c>
      <c r="AD1379" s="42">
        <f t="shared" si="579"/>
        <v>-0.2843146156072664</v>
      </c>
      <c r="AE1379" s="42">
        <f t="shared" si="580"/>
        <v>0.2843146156072664</v>
      </c>
      <c r="AF1379" s="153">
        <f t="shared" si="593"/>
        <v>0.71766800940232245</v>
      </c>
      <c r="AG1379" s="156">
        <f t="shared" si="581"/>
        <v>818.82609294892723</v>
      </c>
      <c r="AH1379" s="157">
        <f t="shared" si="582"/>
        <v>0.22745169248581312</v>
      </c>
      <c r="AI1379" s="160">
        <f t="shared" si="583"/>
        <v>0</v>
      </c>
      <c r="AJ1379" s="13">
        <f t="shared" si="584"/>
        <v>-12.189230992781203</v>
      </c>
      <c r="AK1379" s="13">
        <f t="shared" si="585"/>
        <v>12.189230992781203</v>
      </c>
      <c r="AL1379" s="161">
        <f t="shared" si="586"/>
        <v>-12.189230992781203</v>
      </c>
    </row>
    <row r="1380" spans="1:38" x14ac:dyDescent="0.45">
      <c r="A1380" s="47" t="s">
        <v>3</v>
      </c>
      <c r="B1380" s="18">
        <v>1378</v>
      </c>
      <c r="C1380" s="54">
        <v>356</v>
      </c>
      <c r="D1380" s="62">
        <f t="shared" si="567"/>
        <v>12.638888888888889</v>
      </c>
      <c r="E1380" s="64">
        <v>45.5</v>
      </c>
      <c r="F1380" s="85">
        <f t="shared" si="587"/>
        <v>-1.4722222222222214</v>
      </c>
      <c r="G1380" s="86">
        <f t="shared" si="588"/>
        <v>-5.2999999999999972</v>
      </c>
      <c r="H1380" s="93">
        <f>SUM($D$2:$D1380)</f>
        <v>14326.388888888887</v>
      </c>
      <c r="I1380" s="94">
        <f t="shared" si="589"/>
        <v>11.16666666666606</v>
      </c>
      <c r="J1380" s="100">
        <f>'Vehicle data and specs'!$C$6*$F1380</f>
        <v>-1245.4999999999993</v>
      </c>
      <c r="K1380" s="8">
        <f>'Vehicle data and specs'!$C$6*9.81*'Vehicle data and specs'!$C$17</f>
        <v>82.99260000000001</v>
      </c>
      <c r="L1380" s="10">
        <f>(1/2)*'Vehicle data and specs'!$C$20*'Vehicle data and specs'!$C$11*'Vehicle data and specs'!$C$13*$D1380^2</f>
        <v>69.956798562885808</v>
      </c>
      <c r="M1380" s="101">
        <f t="shared" si="568"/>
        <v>-1092.5506014371135</v>
      </c>
      <c r="N1380" s="111">
        <f t="shared" si="569"/>
        <v>1</v>
      </c>
      <c r="O1380" s="120">
        <f t="shared" si="570"/>
        <v>0</v>
      </c>
      <c r="P1380" s="11">
        <f>SUM($O$2:$O1380)</f>
        <v>3607137.4500345201</v>
      </c>
      <c r="Q1380" s="121">
        <f t="shared" si="571"/>
        <v>3607.13745003452</v>
      </c>
      <c r="R1380" s="133">
        <f t="shared" si="572"/>
        <v>-12200.148382713773</v>
      </c>
      <c r="S1380" s="35">
        <f t="shared" si="590"/>
        <v>12200.148382713773</v>
      </c>
      <c r="T1380" s="35">
        <f t="shared" si="591"/>
        <v>12.200148382713772</v>
      </c>
      <c r="U1380" s="134">
        <f>SUM($R$2:$R1380)</f>
        <v>-1035732.7645688727</v>
      </c>
      <c r="V1380" s="134">
        <f t="shared" si="573"/>
        <v>1035732.7645688727</v>
      </c>
      <c r="W1380" s="35">
        <f t="shared" si="574"/>
        <v>-1035.7327645688727</v>
      </c>
      <c r="X1380" s="135">
        <f t="shared" si="575"/>
        <v>1035.7327645688727</v>
      </c>
      <c r="Y1380" s="150">
        <f t="shared" si="576"/>
        <v>2571.4046854656472</v>
      </c>
      <c r="Z1380" s="11">
        <f t="shared" si="577"/>
        <v>-12200.148382713773</v>
      </c>
      <c r="AA1380" s="12">
        <f>1/2*'Vehicle data and specs'!$C$6*$D1380^2</f>
        <v>67570.659722222219</v>
      </c>
      <c r="AB1380" s="113">
        <f t="shared" si="578"/>
        <v>67.570659722222217</v>
      </c>
      <c r="AC1380" s="183">
        <f t="shared" si="592"/>
        <v>1.0019826250095889</v>
      </c>
      <c r="AD1380" s="42">
        <f t="shared" si="579"/>
        <v>-0.28770354571357576</v>
      </c>
      <c r="AE1380" s="42">
        <f t="shared" si="580"/>
        <v>0.28770354571357576</v>
      </c>
      <c r="AF1380" s="153">
        <f t="shared" si="593"/>
        <v>0.7142790792960132</v>
      </c>
      <c r="AG1380" s="156">
        <f t="shared" si="581"/>
        <v>828.58621165509817</v>
      </c>
      <c r="AH1380" s="157">
        <f t="shared" si="582"/>
        <v>0.23016283657086059</v>
      </c>
      <c r="AI1380" s="160">
        <f t="shared" si="583"/>
        <v>0</v>
      </c>
      <c r="AJ1380" s="13">
        <f t="shared" si="584"/>
        <v>-13.808625657052408</v>
      </c>
      <c r="AK1380" s="13">
        <f t="shared" si="585"/>
        <v>13.808625657052408</v>
      </c>
      <c r="AL1380" s="161">
        <f t="shared" si="586"/>
        <v>-13.808625657052408</v>
      </c>
    </row>
    <row r="1381" spans="1:38" x14ac:dyDescent="0.45">
      <c r="A1381" s="47" t="s">
        <v>3</v>
      </c>
      <c r="B1381" s="18">
        <v>1379</v>
      </c>
      <c r="C1381" s="54">
        <v>357</v>
      </c>
      <c r="D1381" s="62">
        <f t="shared" si="567"/>
        <v>11.166666666666668</v>
      </c>
      <c r="E1381" s="64">
        <v>40.200000000000003</v>
      </c>
      <c r="F1381" s="85">
        <f t="shared" si="587"/>
        <v>-1.4722222222222223</v>
      </c>
      <c r="G1381" s="86">
        <f t="shared" si="588"/>
        <v>-5.3000000000000007</v>
      </c>
      <c r="H1381" s="93">
        <f>SUM($D$2:$D1381)</f>
        <v>14337.555555555553</v>
      </c>
      <c r="I1381" s="94">
        <f t="shared" si="589"/>
        <v>9.6944444444452529</v>
      </c>
      <c r="J1381" s="100">
        <f>'Vehicle data and specs'!$C$6*$F1381</f>
        <v>-1245.5</v>
      </c>
      <c r="K1381" s="8">
        <f>'Vehicle data and specs'!$C$6*9.81*'Vehicle data and specs'!$C$17</f>
        <v>82.99260000000001</v>
      </c>
      <c r="L1381" s="10">
        <f>(1/2)*'Vehicle data and specs'!$C$20*'Vehicle data and specs'!$C$11*'Vehicle data and specs'!$C$13*$D1381^2</f>
        <v>54.608373263888907</v>
      </c>
      <c r="M1381" s="101">
        <f t="shared" si="568"/>
        <v>-1107.899026736111</v>
      </c>
      <c r="N1381" s="111">
        <f t="shared" si="569"/>
        <v>1</v>
      </c>
      <c r="O1381" s="120">
        <f t="shared" si="570"/>
        <v>0</v>
      </c>
      <c r="P1381" s="11">
        <f>SUM($O$2:$O1381)</f>
        <v>3607137.4500345201</v>
      </c>
      <c r="Q1381" s="121">
        <f t="shared" si="571"/>
        <v>3607.13745003452</v>
      </c>
      <c r="R1381" s="133">
        <f t="shared" si="572"/>
        <v>-10740.465564748194</v>
      </c>
      <c r="S1381" s="35">
        <f t="shared" si="590"/>
        <v>10740.465564748194</v>
      </c>
      <c r="T1381" s="35">
        <f t="shared" si="591"/>
        <v>10.740465564748193</v>
      </c>
      <c r="U1381" s="134">
        <f>SUM($R$2:$R1381)</f>
        <v>-1046473.2301336209</v>
      </c>
      <c r="V1381" s="134">
        <f t="shared" si="573"/>
        <v>1046473.2301336209</v>
      </c>
      <c r="W1381" s="35">
        <f t="shared" si="574"/>
        <v>-1046.473230133621</v>
      </c>
      <c r="X1381" s="135">
        <f t="shared" si="575"/>
        <v>1046.473230133621</v>
      </c>
      <c r="Y1381" s="150">
        <f t="shared" si="576"/>
        <v>2560.6642199008993</v>
      </c>
      <c r="Z1381" s="11">
        <f t="shared" si="577"/>
        <v>-10740.465564748194</v>
      </c>
      <c r="AA1381" s="12">
        <f>1/2*'Vehicle data and specs'!$C$6*$D1381^2</f>
        <v>52745.750000000015</v>
      </c>
      <c r="AB1381" s="113">
        <f t="shared" si="578"/>
        <v>52.745750000000015</v>
      </c>
      <c r="AC1381" s="183">
        <f t="shared" si="592"/>
        <v>1.0019826250095889</v>
      </c>
      <c r="AD1381" s="42">
        <f t="shared" si="579"/>
        <v>-0.29068700837045025</v>
      </c>
      <c r="AE1381" s="42">
        <f t="shared" si="580"/>
        <v>0.29068700837045025</v>
      </c>
      <c r="AF1381" s="153">
        <f t="shared" si="593"/>
        <v>0.71129561663913865</v>
      </c>
      <c r="AG1381" s="156">
        <f t="shared" si="581"/>
        <v>837.17858410689678</v>
      </c>
      <c r="AH1381" s="157">
        <f t="shared" si="582"/>
        <v>0.23254960669636021</v>
      </c>
      <c r="AI1381" s="160">
        <f t="shared" si="583"/>
        <v>0</v>
      </c>
      <c r="AJ1381" s="13">
        <f t="shared" si="584"/>
        <v>-12.371539131886573</v>
      </c>
      <c r="AK1381" s="13">
        <f t="shared" si="585"/>
        <v>12.371539131886573</v>
      </c>
      <c r="AL1381" s="161">
        <f t="shared" si="586"/>
        <v>-12.371539131886573</v>
      </c>
    </row>
    <row r="1382" spans="1:38" x14ac:dyDescent="0.45">
      <c r="A1382" s="47" t="s">
        <v>3</v>
      </c>
      <c r="B1382" s="18">
        <v>1380</v>
      </c>
      <c r="C1382" s="54">
        <v>358</v>
      </c>
      <c r="D1382" s="62">
        <f t="shared" si="567"/>
        <v>9.6944444444444446</v>
      </c>
      <c r="E1382" s="64">
        <v>34.9</v>
      </c>
      <c r="F1382" s="85">
        <f t="shared" si="587"/>
        <v>-1.4722222222222223</v>
      </c>
      <c r="G1382" s="86">
        <f t="shared" si="588"/>
        <v>-5.3000000000000007</v>
      </c>
      <c r="H1382" s="93">
        <f>SUM($D$2:$D1382)</f>
        <v>14347.249999999998</v>
      </c>
      <c r="I1382" s="94">
        <f t="shared" si="589"/>
        <v>8.2222222222226264</v>
      </c>
      <c r="J1382" s="100">
        <f>'Vehicle data and specs'!$C$6*$F1382</f>
        <v>-1245.5</v>
      </c>
      <c r="K1382" s="8">
        <f>'Vehicle data and specs'!$C$6*9.81*'Vehicle data and specs'!$C$17</f>
        <v>82.99260000000001</v>
      </c>
      <c r="L1382" s="10">
        <f>(1/2)*'Vehicle data and specs'!$C$20*'Vehicle data and specs'!$C$11*'Vehicle data and specs'!$C$13*$D1382^2</f>
        <v>41.158352961033955</v>
      </c>
      <c r="M1382" s="101">
        <f t="shared" si="568"/>
        <v>-1121.3490470389661</v>
      </c>
      <c r="N1382" s="111">
        <f t="shared" si="569"/>
        <v>1</v>
      </c>
      <c r="O1382" s="120">
        <f t="shared" si="570"/>
        <v>0</v>
      </c>
      <c r="P1382" s="11">
        <f>SUM($O$2:$O1382)</f>
        <v>3607137.4500345201</v>
      </c>
      <c r="Q1382" s="121">
        <f t="shared" si="571"/>
        <v>3607.13745003452</v>
      </c>
      <c r="R1382" s="133">
        <f t="shared" si="572"/>
        <v>-9219.9810534319531</v>
      </c>
      <c r="S1382" s="35">
        <f t="shared" si="590"/>
        <v>9219.9810534319531</v>
      </c>
      <c r="T1382" s="35">
        <f t="shared" si="591"/>
        <v>9.2199810534319528</v>
      </c>
      <c r="U1382" s="134">
        <f>SUM($R$2:$R1382)</f>
        <v>-1055693.2111870528</v>
      </c>
      <c r="V1382" s="134">
        <f t="shared" si="573"/>
        <v>1055693.2111870528</v>
      </c>
      <c r="W1382" s="35">
        <f t="shared" si="574"/>
        <v>-1055.6932111870528</v>
      </c>
      <c r="X1382" s="135">
        <f t="shared" si="575"/>
        <v>1055.6932111870528</v>
      </c>
      <c r="Y1382" s="150">
        <f t="shared" si="576"/>
        <v>2551.4442388474672</v>
      </c>
      <c r="Z1382" s="11">
        <f t="shared" si="577"/>
        <v>-9219.9810534319531</v>
      </c>
      <c r="AA1382" s="12">
        <f>1/2*'Vehicle data and specs'!$C$6*$D1382^2</f>
        <v>39754.493055555562</v>
      </c>
      <c r="AB1382" s="113">
        <f t="shared" si="578"/>
        <v>39.754493055555564</v>
      </c>
      <c r="AC1382" s="183">
        <f t="shared" si="592"/>
        <v>1.0019826250095889</v>
      </c>
      <c r="AD1382" s="42">
        <f t="shared" si="579"/>
        <v>-0.29324811421862579</v>
      </c>
      <c r="AE1382" s="42">
        <f t="shared" si="580"/>
        <v>0.29324811421862579</v>
      </c>
      <c r="AF1382" s="153">
        <f t="shared" si="593"/>
        <v>0.70873451079096306</v>
      </c>
      <c r="AG1382" s="156">
        <f t="shared" si="581"/>
        <v>844.55456894964232</v>
      </c>
      <c r="AH1382" s="157">
        <f t="shared" si="582"/>
        <v>0.23459849137490063</v>
      </c>
      <c r="AI1382" s="160">
        <f t="shared" si="583"/>
        <v>0</v>
      </c>
      <c r="AJ1382" s="13">
        <f t="shared" si="584"/>
        <v>-10.870856039349977</v>
      </c>
      <c r="AK1382" s="13">
        <f t="shared" si="585"/>
        <v>10.870856039349977</v>
      </c>
      <c r="AL1382" s="161">
        <f t="shared" si="586"/>
        <v>-10.870856039349977</v>
      </c>
    </row>
    <row r="1383" spans="1:38" x14ac:dyDescent="0.45">
      <c r="A1383" s="47" t="s">
        <v>3</v>
      </c>
      <c r="B1383" s="18">
        <v>1381</v>
      </c>
      <c r="C1383" s="54">
        <v>359</v>
      </c>
      <c r="D1383" s="62">
        <f t="shared" si="567"/>
        <v>8.2222222222222232</v>
      </c>
      <c r="E1383" s="64">
        <v>29.6</v>
      </c>
      <c r="F1383" s="85">
        <f t="shared" si="587"/>
        <v>-1.0555555555555551</v>
      </c>
      <c r="G1383" s="86">
        <f t="shared" si="588"/>
        <v>-3.7999999999999989</v>
      </c>
      <c r="H1383" s="93">
        <f>SUM($D$2:$D1383)</f>
        <v>14355.472222222221</v>
      </c>
      <c r="I1383" s="94">
        <f t="shared" si="589"/>
        <v>7.5833333333339397</v>
      </c>
      <c r="J1383" s="100">
        <f>'Vehicle data and specs'!$C$6*$F1383</f>
        <v>-892.99999999999966</v>
      </c>
      <c r="K1383" s="8">
        <f>'Vehicle data and specs'!$C$6*9.81*'Vehicle data and specs'!$C$17</f>
        <v>82.99260000000001</v>
      </c>
      <c r="L1383" s="10">
        <f>(1/2)*'Vehicle data and specs'!$C$20*'Vehicle data and specs'!$C$11*'Vehicle data and specs'!$C$13*$D1383^2</f>
        <v>29.606737654320995</v>
      </c>
      <c r="M1383" s="101">
        <f t="shared" si="568"/>
        <v>-780.4006623456786</v>
      </c>
      <c r="N1383" s="111">
        <f t="shared" si="569"/>
        <v>1</v>
      </c>
      <c r="O1383" s="120">
        <f t="shared" si="570"/>
        <v>0</v>
      </c>
      <c r="P1383" s="11">
        <f>SUM($O$2:$O1383)</f>
        <v>3607137.4500345201</v>
      </c>
      <c r="Q1383" s="121">
        <f t="shared" si="571"/>
        <v>3607.13745003452</v>
      </c>
      <c r="R1383" s="133">
        <f t="shared" si="572"/>
        <v>-5918.0383561218696</v>
      </c>
      <c r="S1383" s="35">
        <f t="shared" si="590"/>
        <v>5918.0383561218696</v>
      </c>
      <c r="T1383" s="35">
        <f t="shared" si="591"/>
        <v>5.9180383561218699</v>
      </c>
      <c r="U1383" s="134">
        <f>SUM($R$2:$R1383)</f>
        <v>-1061611.2495431746</v>
      </c>
      <c r="V1383" s="134">
        <f t="shared" si="573"/>
        <v>1061611.2495431746</v>
      </c>
      <c r="W1383" s="35">
        <f t="shared" si="574"/>
        <v>-1061.6112495431746</v>
      </c>
      <c r="X1383" s="135">
        <f t="shared" si="575"/>
        <v>1061.6112495431746</v>
      </c>
      <c r="Y1383" s="150">
        <f t="shared" si="576"/>
        <v>2545.5262004913457</v>
      </c>
      <c r="Z1383" s="11">
        <f t="shared" si="577"/>
        <v>-5918.0383561218696</v>
      </c>
      <c r="AA1383" s="12">
        <f>1/2*'Vehicle data and specs'!$C$6*$D1383^2</f>
        <v>28596.888888888894</v>
      </c>
      <c r="AB1383" s="113">
        <f t="shared" si="578"/>
        <v>28.596888888888895</v>
      </c>
      <c r="AC1383" s="183">
        <f t="shared" si="592"/>
        <v>1.0019826250095889</v>
      </c>
      <c r="AD1383" s="42">
        <f t="shared" si="579"/>
        <v>-0.29489201376199292</v>
      </c>
      <c r="AE1383" s="42">
        <f t="shared" si="580"/>
        <v>0.29489201376199292</v>
      </c>
      <c r="AF1383" s="153">
        <f t="shared" si="593"/>
        <v>0.70709061124759598</v>
      </c>
      <c r="AG1383" s="156">
        <f t="shared" si="581"/>
        <v>849.28899963453978</v>
      </c>
      <c r="AH1383" s="157">
        <f t="shared" si="582"/>
        <v>0.23591361100959438</v>
      </c>
      <c r="AI1383" s="160">
        <f t="shared" si="583"/>
        <v>0</v>
      </c>
      <c r="AJ1383" s="13">
        <f t="shared" si="584"/>
        <v>-6.4166276681755807</v>
      </c>
      <c r="AK1383" s="13">
        <f t="shared" si="585"/>
        <v>6.4166276681755807</v>
      </c>
      <c r="AL1383" s="161">
        <f t="shared" si="586"/>
        <v>-6.4166276681755807</v>
      </c>
    </row>
    <row r="1384" spans="1:38" x14ac:dyDescent="0.45">
      <c r="A1384" s="47" t="s">
        <v>3</v>
      </c>
      <c r="B1384" s="18">
        <v>1382</v>
      </c>
      <c r="C1384" s="54">
        <v>360</v>
      </c>
      <c r="D1384" s="62">
        <f t="shared" si="567"/>
        <v>7.583333333333333</v>
      </c>
      <c r="E1384" s="64">
        <v>27.3</v>
      </c>
      <c r="F1384" s="85">
        <f t="shared" si="587"/>
        <v>-4.1666666666666761E-2</v>
      </c>
      <c r="G1384" s="86">
        <f t="shared" si="588"/>
        <v>-0.15000000000000036</v>
      </c>
      <c r="H1384" s="93">
        <f>SUM($D$2:$D1384)</f>
        <v>14363.055555555555</v>
      </c>
      <c r="I1384" s="94">
        <f t="shared" si="589"/>
        <v>8.1388888888886868</v>
      </c>
      <c r="J1384" s="100">
        <f>'Vehicle data and specs'!$C$6*$F1384</f>
        <v>-35.250000000000078</v>
      </c>
      <c r="K1384" s="8">
        <f>'Vehicle data and specs'!$C$6*9.81*'Vehicle data and specs'!$C$17</f>
        <v>82.99260000000001</v>
      </c>
      <c r="L1384" s="10">
        <f>(1/2)*'Vehicle data and specs'!$C$20*'Vehicle data and specs'!$C$11*'Vehicle data and specs'!$C$13*$D1384^2</f>
        <v>25.184447482638891</v>
      </c>
      <c r="M1384" s="101">
        <f t="shared" si="568"/>
        <v>72.927047482638827</v>
      </c>
      <c r="N1384" s="111">
        <f t="shared" si="569"/>
        <v>0</v>
      </c>
      <c r="O1384" s="120">
        <f t="shared" si="570"/>
        <v>0</v>
      </c>
      <c r="P1384" s="11">
        <f>SUM($O$2:$O1384)</f>
        <v>3607137.4500345201</v>
      </c>
      <c r="Q1384" s="121">
        <f t="shared" si="571"/>
        <v>3607.13745003452</v>
      </c>
      <c r="R1384" s="133">
        <f t="shared" si="572"/>
        <v>0</v>
      </c>
      <c r="S1384" s="35">
        <f t="shared" si="590"/>
        <v>0</v>
      </c>
      <c r="T1384" s="35">
        <f t="shared" si="591"/>
        <v>0</v>
      </c>
      <c r="U1384" s="134">
        <f>SUM($R$2:$R1384)</f>
        <v>-1061611.2495431746</v>
      </c>
      <c r="V1384" s="134">
        <f t="shared" si="573"/>
        <v>1061611.2495431746</v>
      </c>
      <c r="W1384" s="35">
        <f t="shared" si="574"/>
        <v>-1061.6112495431746</v>
      </c>
      <c r="X1384" s="135">
        <f t="shared" si="575"/>
        <v>1061.6112495431746</v>
      </c>
      <c r="Y1384" s="150">
        <f t="shared" si="576"/>
        <v>2545.5262004913457</v>
      </c>
      <c r="Z1384" s="11">
        <f t="shared" si="577"/>
        <v>0</v>
      </c>
      <c r="AA1384" s="12">
        <f>1/2*'Vehicle data and specs'!$C$6*$D1384^2</f>
        <v>24325.4375</v>
      </c>
      <c r="AB1384" s="113">
        <f t="shared" si="578"/>
        <v>24.3254375</v>
      </c>
      <c r="AC1384" s="183">
        <f t="shared" si="592"/>
        <v>1.0019826250095889</v>
      </c>
      <c r="AD1384" s="42">
        <f t="shared" si="579"/>
        <v>-0.29489201376199292</v>
      </c>
      <c r="AE1384" s="42">
        <f t="shared" si="580"/>
        <v>0.29489201376199292</v>
      </c>
      <c r="AF1384" s="153">
        <f t="shared" si="593"/>
        <v>0.70709061124759598</v>
      </c>
      <c r="AG1384" s="156">
        <f t="shared" si="581"/>
        <v>849.28899963453978</v>
      </c>
      <c r="AH1384" s="157">
        <f t="shared" si="582"/>
        <v>0.23591361100959438</v>
      </c>
      <c r="AI1384" s="160">
        <f t="shared" si="583"/>
        <v>0.55303011007667768</v>
      </c>
      <c r="AJ1384" s="13">
        <f t="shared" si="584"/>
        <v>0</v>
      </c>
      <c r="AK1384" s="13">
        <f t="shared" si="585"/>
        <v>0</v>
      </c>
      <c r="AL1384" s="161">
        <f t="shared" si="586"/>
        <v>0.55303011007667768</v>
      </c>
    </row>
    <row r="1385" spans="1:38" x14ac:dyDescent="0.45">
      <c r="A1385" s="47" t="s">
        <v>3</v>
      </c>
      <c r="B1385" s="18">
        <v>1383</v>
      </c>
      <c r="C1385" s="54">
        <v>361</v>
      </c>
      <c r="D1385" s="62">
        <f t="shared" si="567"/>
        <v>8.1388888888888893</v>
      </c>
      <c r="E1385" s="64">
        <v>29.3</v>
      </c>
      <c r="F1385" s="85">
        <f t="shared" si="587"/>
        <v>0.77777777777777746</v>
      </c>
      <c r="G1385" s="86">
        <f t="shared" si="588"/>
        <v>2.7999999999999989</v>
      </c>
      <c r="H1385" s="93">
        <f>SUM($D$2:$D1385)</f>
        <v>14371.194444444443</v>
      </c>
      <c r="I1385" s="94">
        <f t="shared" si="589"/>
        <v>9.1388888888886868</v>
      </c>
      <c r="J1385" s="100">
        <f>'Vehicle data and specs'!$C$6*$F1385</f>
        <v>657.99999999999977</v>
      </c>
      <c r="K1385" s="8">
        <f>'Vehicle data and specs'!$C$6*9.81*'Vehicle data and specs'!$C$17</f>
        <v>82.99260000000001</v>
      </c>
      <c r="L1385" s="10">
        <f>(1/2)*'Vehicle data and specs'!$C$20*'Vehicle data and specs'!$C$11*'Vehicle data and specs'!$C$13*$D1385^2</f>
        <v>29.009642312885806</v>
      </c>
      <c r="M1385" s="101">
        <f t="shared" si="568"/>
        <v>770.00224231288564</v>
      </c>
      <c r="N1385" s="111">
        <f t="shared" si="569"/>
        <v>0</v>
      </c>
      <c r="O1385" s="120">
        <f t="shared" si="570"/>
        <v>7036.9649366926051</v>
      </c>
      <c r="P1385" s="11">
        <f>SUM($O$2:$O1385)</f>
        <v>3614174.4149712129</v>
      </c>
      <c r="Q1385" s="121">
        <f t="shared" si="571"/>
        <v>3614.1744149712131</v>
      </c>
      <c r="R1385" s="133">
        <f t="shared" si="572"/>
        <v>0</v>
      </c>
      <c r="S1385" s="35">
        <f t="shared" si="590"/>
        <v>0</v>
      </c>
      <c r="T1385" s="35">
        <f t="shared" si="591"/>
        <v>0</v>
      </c>
      <c r="U1385" s="134">
        <f>SUM($R$2:$R1385)</f>
        <v>-1061611.2495431746</v>
      </c>
      <c r="V1385" s="134">
        <f t="shared" si="573"/>
        <v>1061611.2495431746</v>
      </c>
      <c r="W1385" s="35">
        <f t="shared" si="574"/>
        <v>-1061.6112495431746</v>
      </c>
      <c r="X1385" s="135">
        <f t="shared" si="575"/>
        <v>1061.6112495431746</v>
      </c>
      <c r="Y1385" s="150">
        <f t="shared" si="576"/>
        <v>2552.5631654280387</v>
      </c>
      <c r="Z1385" s="11">
        <f t="shared" si="577"/>
        <v>7036.9649366926051</v>
      </c>
      <c r="AA1385" s="12">
        <f>1/2*'Vehicle data and specs'!$C$6*$D1385^2</f>
        <v>28020.159722222223</v>
      </c>
      <c r="AB1385" s="113">
        <f t="shared" si="578"/>
        <v>28.020159722222221</v>
      </c>
      <c r="AC1385" s="183">
        <f t="shared" si="592"/>
        <v>1.0039373374920035</v>
      </c>
      <c r="AD1385" s="42">
        <f t="shared" si="579"/>
        <v>-0.29489201376199292</v>
      </c>
      <c r="AE1385" s="42">
        <f t="shared" si="580"/>
        <v>0.29489201376199292</v>
      </c>
      <c r="AF1385" s="153">
        <f t="shared" si="593"/>
        <v>0.70904532373001061</v>
      </c>
      <c r="AG1385" s="156">
        <f t="shared" si="581"/>
        <v>849.28899963453978</v>
      </c>
      <c r="AH1385" s="157">
        <f t="shared" si="582"/>
        <v>0.23591361100959438</v>
      </c>
      <c r="AI1385" s="160">
        <f t="shared" si="583"/>
        <v>6.2669626943798749</v>
      </c>
      <c r="AJ1385" s="13">
        <f t="shared" si="584"/>
        <v>0</v>
      </c>
      <c r="AK1385" s="13">
        <f t="shared" si="585"/>
        <v>0</v>
      </c>
      <c r="AL1385" s="161">
        <f t="shared" si="586"/>
        <v>6.2669626943798749</v>
      </c>
    </row>
    <row r="1386" spans="1:38" x14ac:dyDescent="0.45">
      <c r="A1386" s="47" t="s">
        <v>3</v>
      </c>
      <c r="B1386" s="18">
        <v>1384</v>
      </c>
      <c r="C1386" s="54">
        <v>362</v>
      </c>
      <c r="D1386" s="62">
        <f t="shared" si="567"/>
        <v>9.1388888888888875</v>
      </c>
      <c r="E1386" s="64">
        <v>32.9</v>
      </c>
      <c r="F1386" s="85">
        <f t="shared" si="587"/>
        <v>0.87500000000000011</v>
      </c>
      <c r="G1386" s="86">
        <f t="shared" si="588"/>
        <v>3.1500000000000004</v>
      </c>
      <c r="H1386" s="93">
        <f>SUM($D$2:$D1386)</f>
        <v>14380.333333333332</v>
      </c>
      <c r="I1386" s="94">
        <f t="shared" si="589"/>
        <v>9.8888888888886868</v>
      </c>
      <c r="J1386" s="100">
        <f>'Vehicle data and specs'!$C$6*$F1386</f>
        <v>740.25000000000011</v>
      </c>
      <c r="K1386" s="8">
        <f>'Vehicle data and specs'!$C$6*9.81*'Vehicle data and specs'!$C$17</f>
        <v>82.99260000000001</v>
      </c>
      <c r="L1386" s="10">
        <f>(1/2)*'Vehicle data and specs'!$C$20*'Vehicle data and specs'!$C$11*'Vehicle data and specs'!$C$13*$D1386^2</f>
        <v>36.576229118441354</v>
      </c>
      <c r="M1386" s="101">
        <f t="shared" si="568"/>
        <v>859.8188291184415</v>
      </c>
      <c r="N1386" s="111">
        <f t="shared" si="569"/>
        <v>0</v>
      </c>
      <c r="O1386" s="120">
        <f t="shared" si="570"/>
        <v>8502.6528657266372</v>
      </c>
      <c r="P1386" s="11">
        <f>SUM($O$2:$O1386)</f>
        <v>3622677.0678369394</v>
      </c>
      <c r="Q1386" s="121">
        <f t="shared" si="571"/>
        <v>3622.6770678369394</v>
      </c>
      <c r="R1386" s="133">
        <f t="shared" si="572"/>
        <v>0</v>
      </c>
      <c r="S1386" s="35">
        <f t="shared" si="590"/>
        <v>0</v>
      </c>
      <c r="T1386" s="35">
        <f t="shared" si="591"/>
        <v>0</v>
      </c>
      <c r="U1386" s="134">
        <f>SUM($R$2:$R1386)</f>
        <v>-1061611.2495431746</v>
      </c>
      <c r="V1386" s="134">
        <f t="shared" si="573"/>
        <v>1061611.2495431746</v>
      </c>
      <c r="W1386" s="35">
        <f t="shared" si="574"/>
        <v>-1061.6112495431746</v>
      </c>
      <c r="X1386" s="135">
        <f t="shared" si="575"/>
        <v>1061.6112495431746</v>
      </c>
      <c r="Y1386" s="150">
        <f t="shared" si="576"/>
        <v>2561.065818293765</v>
      </c>
      <c r="Z1386" s="11">
        <f t="shared" si="577"/>
        <v>8502.6528657266372</v>
      </c>
      <c r="AA1386" s="12">
        <f>1/2*'Vehicle data and specs'!$C$6*$D1386^2</f>
        <v>35328.659722222212</v>
      </c>
      <c r="AB1386" s="113">
        <f t="shared" si="578"/>
        <v>35.328659722222213</v>
      </c>
      <c r="AC1386" s="183">
        <f t="shared" si="592"/>
        <v>1.006299185510261</v>
      </c>
      <c r="AD1386" s="42">
        <f t="shared" si="579"/>
        <v>-0.29489201376199292</v>
      </c>
      <c r="AE1386" s="42">
        <f t="shared" si="580"/>
        <v>0.29489201376199292</v>
      </c>
      <c r="AF1386" s="153">
        <f t="shared" si="593"/>
        <v>0.71140717174826806</v>
      </c>
      <c r="AG1386" s="156">
        <f t="shared" si="581"/>
        <v>849.28899963453978</v>
      </c>
      <c r="AH1386" s="157">
        <f t="shared" si="582"/>
        <v>0.23591361100959438</v>
      </c>
      <c r="AI1386" s="160">
        <f t="shared" si="583"/>
        <v>7.8577887438879781</v>
      </c>
      <c r="AJ1386" s="13">
        <f t="shared" si="584"/>
        <v>0</v>
      </c>
      <c r="AK1386" s="13">
        <f t="shared" si="585"/>
        <v>0</v>
      </c>
      <c r="AL1386" s="161">
        <f t="shared" si="586"/>
        <v>7.8577887438879781</v>
      </c>
    </row>
    <row r="1387" spans="1:38" x14ac:dyDescent="0.45">
      <c r="A1387" s="47" t="s">
        <v>3</v>
      </c>
      <c r="B1387" s="18">
        <v>1385</v>
      </c>
      <c r="C1387" s="54">
        <v>363</v>
      </c>
      <c r="D1387" s="62">
        <f t="shared" si="567"/>
        <v>9.8888888888888893</v>
      </c>
      <c r="E1387" s="64">
        <v>35.6</v>
      </c>
      <c r="F1387" s="85">
        <f t="shared" si="587"/>
        <v>0.52777777777777835</v>
      </c>
      <c r="G1387" s="86">
        <f t="shared" si="588"/>
        <v>1.9000000000000021</v>
      </c>
      <c r="H1387" s="93">
        <f>SUM($D$2:$D1387)</f>
        <v>14390.222222222221</v>
      </c>
      <c r="I1387" s="94">
        <f t="shared" si="589"/>
        <v>10.194444444445253</v>
      </c>
      <c r="J1387" s="100">
        <f>'Vehicle data and specs'!$C$6*$F1387</f>
        <v>446.50000000000045</v>
      </c>
      <c r="K1387" s="8">
        <f>'Vehicle data and specs'!$C$6*9.81*'Vehicle data and specs'!$C$17</f>
        <v>82.99260000000001</v>
      </c>
      <c r="L1387" s="10">
        <f>(1/2)*'Vehicle data and specs'!$C$20*'Vehicle data and specs'!$C$11*'Vehicle data and specs'!$C$13*$D1387^2</f>
        <v>42.82596219135803</v>
      </c>
      <c r="M1387" s="101">
        <f t="shared" si="568"/>
        <v>572.31856219135852</v>
      </c>
      <c r="N1387" s="111">
        <f t="shared" si="569"/>
        <v>0</v>
      </c>
      <c r="O1387" s="120">
        <f t="shared" si="570"/>
        <v>5834.4697867845898</v>
      </c>
      <c r="P1387" s="11">
        <f>SUM($O$2:$O1387)</f>
        <v>3628511.537623724</v>
      </c>
      <c r="Q1387" s="121">
        <f t="shared" si="571"/>
        <v>3628.5115376237241</v>
      </c>
      <c r="R1387" s="133">
        <f t="shared" si="572"/>
        <v>0</v>
      </c>
      <c r="S1387" s="35">
        <f t="shared" si="590"/>
        <v>0</v>
      </c>
      <c r="T1387" s="35">
        <f t="shared" si="591"/>
        <v>0</v>
      </c>
      <c r="U1387" s="134">
        <f>SUM($R$2:$R1387)</f>
        <v>-1061611.2495431746</v>
      </c>
      <c r="V1387" s="134">
        <f t="shared" si="573"/>
        <v>1061611.2495431746</v>
      </c>
      <c r="W1387" s="35">
        <f t="shared" si="574"/>
        <v>-1061.6112495431746</v>
      </c>
      <c r="X1387" s="135">
        <f t="shared" si="575"/>
        <v>1061.6112495431746</v>
      </c>
      <c r="Y1387" s="150">
        <f t="shared" si="576"/>
        <v>2566.9002880805492</v>
      </c>
      <c r="Z1387" s="11">
        <f t="shared" si="577"/>
        <v>5834.4697867845898</v>
      </c>
      <c r="AA1387" s="12">
        <f>1/2*'Vehicle data and specs'!$C$6*$D1387^2</f>
        <v>41365.222222222226</v>
      </c>
      <c r="AB1387" s="113">
        <f t="shared" si="578"/>
        <v>41.365222222222229</v>
      </c>
      <c r="AC1387" s="183">
        <f t="shared" si="592"/>
        <v>1.0079198715621456</v>
      </c>
      <c r="AD1387" s="42">
        <f t="shared" si="579"/>
        <v>-0.29489201376199292</v>
      </c>
      <c r="AE1387" s="42">
        <f t="shared" si="580"/>
        <v>0.29489201376199292</v>
      </c>
      <c r="AF1387" s="153">
        <f t="shared" si="593"/>
        <v>0.71302785780015265</v>
      </c>
      <c r="AG1387" s="156">
        <f t="shared" si="581"/>
        <v>849.28899963453978</v>
      </c>
      <c r="AH1387" s="157">
        <f t="shared" si="582"/>
        <v>0.23591361100959438</v>
      </c>
      <c r="AI1387" s="160">
        <f t="shared" si="583"/>
        <v>5.6595946705589908</v>
      </c>
      <c r="AJ1387" s="13">
        <f t="shared" si="584"/>
        <v>0</v>
      </c>
      <c r="AK1387" s="13">
        <f t="shared" si="585"/>
        <v>0</v>
      </c>
      <c r="AL1387" s="161">
        <f t="shared" si="586"/>
        <v>5.6595946705589908</v>
      </c>
    </row>
    <row r="1388" spans="1:38" x14ac:dyDescent="0.45">
      <c r="A1388" s="47" t="s">
        <v>3</v>
      </c>
      <c r="B1388" s="18">
        <v>1386</v>
      </c>
      <c r="C1388" s="54">
        <v>364</v>
      </c>
      <c r="D1388" s="62">
        <f t="shared" si="567"/>
        <v>10.194444444444445</v>
      </c>
      <c r="E1388" s="64">
        <v>36.700000000000003</v>
      </c>
      <c r="F1388" s="85">
        <f t="shared" si="587"/>
        <v>0.27777777777777779</v>
      </c>
      <c r="G1388" s="86">
        <f t="shared" si="588"/>
        <v>1</v>
      </c>
      <c r="H1388" s="93">
        <f>SUM($D$2:$D1388)</f>
        <v>14400.416666666666</v>
      </c>
      <c r="I1388" s="94">
        <f t="shared" si="589"/>
        <v>10.444444444445253</v>
      </c>
      <c r="J1388" s="100">
        <f>'Vehicle data and specs'!$C$6*$F1388</f>
        <v>235</v>
      </c>
      <c r="K1388" s="8">
        <f>'Vehicle data and specs'!$C$6*9.81*'Vehicle data and specs'!$C$17</f>
        <v>82.99260000000001</v>
      </c>
      <c r="L1388" s="10">
        <f>(1/2)*'Vehicle data and specs'!$C$20*'Vehicle data and specs'!$C$11*'Vehicle data and specs'!$C$13*$D1388^2</f>
        <v>45.513398099922846</v>
      </c>
      <c r="M1388" s="101">
        <f t="shared" si="568"/>
        <v>363.50599809992286</v>
      </c>
      <c r="N1388" s="111">
        <f t="shared" si="569"/>
        <v>0</v>
      </c>
      <c r="O1388" s="120">
        <f t="shared" si="570"/>
        <v>3796.6182023772658</v>
      </c>
      <c r="P1388" s="11">
        <f>SUM($O$2:$O1388)</f>
        <v>3632308.1558261011</v>
      </c>
      <c r="Q1388" s="121">
        <f t="shared" si="571"/>
        <v>3632.308155826101</v>
      </c>
      <c r="R1388" s="133">
        <f t="shared" si="572"/>
        <v>0</v>
      </c>
      <c r="S1388" s="35">
        <f t="shared" si="590"/>
        <v>0</v>
      </c>
      <c r="T1388" s="35">
        <f t="shared" si="591"/>
        <v>0</v>
      </c>
      <c r="U1388" s="134">
        <f>SUM($R$2:$R1388)</f>
        <v>-1061611.2495431746</v>
      </c>
      <c r="V1388" s="134">
        <f t="shared" si="573"/>
        <v>1061611.2495431746</v>
      </c>
      <c r="W1388" s="35">
        <f t="shared" si="574"/>
        <v>-1061.6112495431746</v>
      </c>
      <c r="X1388" s="135">
        <f t="shared" si="575"/>
        <v>1061.6112495431746</v>
      </c>
      <c r="Y1388" s="150">
        <f t="shared" si="576"/>
        <v>2570.6969062829266</v>
      </c>
      <c r="Z1388" s="11">
        <f t="shared" si="577"/>
        <v>3796.6182023772658</v>
      </c>
      <c r="AA1388" s="12">
        <f>1/2*'Vehicle data and specs'!$C$6*$D1388^2</f>
        <v>43960.993055555555</v>
      </c>
      <c r="AB1388" s="113">
        <f t="shared" si="578"/>
        <v>43.960993055555555</v>
      </c>
      <c r="AC1388" s="183">
        <f t="shared" si="592"/>
        <v>1.0089744877294724</v>
      </c>
      <c r="AD1388" s="42">
        <f t="shared" si="579"/>
        <v>-0.29489201376199292</v>
      </c>
      <c r="AE1388" s="42">
        <f t="shared" si="580"/>
        <v>0.29489201376199292</v>
      </c>
      <c r="AF1388" s="153">
        <f t="shared" si="593"/>
        <v>0.71408247396747948</v>
      </c>
      <c r="AG1388" s="156">
        <f t="shared" si="581"/>
        <v>849.28899963453978</v>
      </c>
      <c r="AH1388" s="157">
        <f t="shared" si="582"/>
        <v>0.23591361100959438</v>
      </c>
      <c r="AI1388" s="160">
        <f t="shared" si="583"/>
        <v>3.7057417028519919</v>
      </c>
      <c r="AJ1388" s="13">
        <f t="shared" si="584"/>
        <v>0</v>
      </c>
      <c r="AK1388" s="13">
        <f t="shared" si="585"/>
        <v>0</v>
      </c>
      <c r="AL1388" s="161">
        <f t="shared" si="586"/>
        <v>3.7057417028519919</v>
      </c>
    </row>
    <row r="1389" spans="1:38" x14ac:dyDescent="0.45">
      <c r="A1389" s="47" t="s">
        <v>3</v>
      </c>
      <c r="B1389" s="18">
        <v>1387</v>
      </c>
      <c r="C1389" s="54">
        <v>365</v>
      </c>
      <c r="D1389" s="62">
        <f t="shared" si="567"/>
        <v>10.444444444444445</v>
      </c>
      <c r="E1389" s="64">
        <v>37.6</v>
      </c>
      <c r="F1389" s="85">
        <f t="shared" si="587"/>
        <v>0.37499999999999939</v>
      </c>
      <c r="G1389" s="86">
        <f t="shared" si="588"/>
        <v>1.3499999999999979</v>
      </c>
      <c r="H1389" s="93">
        <f>SUM($D$2:$D1389)</f>
        <v>14410.861111111111</v>
      </c>
      <c r="I1389" s="94">
        <f t="shared" si="589"/>
        <v>10.944444444445253</v>
      </c>
      <c r="J1389" s="100">
        <f>'Vehicle data and specs'!$C$6*$F1389</f>
        <v>317.24999999999949</v>
      </c>
      <c r="K1389" s="8">
        <f>'Vehicle data and specs'!$C$6*9.81*'Vehicle data and specs'!$C$17</f>
        <v>82.99260000000001</v>
      </c>
      <c r="L1389" s="10">
        <f>(1/2)*'Vehicle data and specs'!$C$20*'Vehicle data and specs'!$C$11*'Vehicle data and specs'!$C$13*$D1389^2</f>
        <v>47.77303395061729</v>
      </c>
      <c r="M1389" s="101">
        <f t="shared" si="568"/>
        <v>448.01563395061675</v>
      </c>
      <c r="N1389" s="111">
        <f t="shared" si="569"/>
        <v>0</v>
      </c>
      <c r="O1389" s="120">
        <f t="shared" si="570"/>
        <v>4903.2822160154456</v>
      </c>
      <c r="P1389" s="11">
        <f>SUM($O$2:$O1389)</f>
        <v>3637211.4380421164</v>
      </c>
      <c r="Q1389" s="121">
        <f t="shared" si="571"/>
        <v>3637.2114380421162</v>
      </c>
      <c r="R1389" s="133">
        <f t="shared" si="572"/>
        <v>0</v>
      </c>
      <c r="S1389" s="35">
        <f t="shared" si="590"/>
        <v>0</v>
      </c>
      <c r="T1389" s="35">
        <f t="shared" si="591"/>
        <v>0</v>
      </c>
      <c r="U1389" s="134">
        <f>SUM($R$2:$R1389)</f>
        <v>-1061611.2495431746</v>
      </c>
      <c r="V1389" s="134">
        <f t="shared" si="573"/>
        <v>1061611.2495431746</v>
      </c>
      <c r="W1389" s="35">
        <f t="shared" si="574"/>
        <v>-1061.6112495431746</v>
      </c>
      <c r="X1389" s="135">
        <f t="shared" si="575"/>
        <v>1061.6112495431746</v>
      </c>
      <c r="Y1389" s="150">
        <f t="shared" si="576"/>
        <v>2575.6001884989419</v>
      </c>
      <c r="Z1389" s="11">
        <f t="shared" si="577"/>
        <v>4903.2822160154456</v>
      </c>
      <c r="AA1389" s="12">
        <f>1/2*'Vehicle data and specs'!$C$6*$D1389^2</f>
        <v>46143.555555555555</v>
      </c>
      <c r="AB1389" s="113">
        <f t="shared" si="578"/>
        <v>46.143555555555558</v>
      </c>
      <c r="AC1389" s="183">
        <f t="shared" si="592"/>
        <v>1.0103365105672546</v>
      </c>
      <c r="AD1389" s="42">
        <f t="shared" si="579"/>
        <v>-0.29489201376199292</v>
      </c>
      <c r="AE1389" s="42">
        <f t="shared" si="580"/>
        <v>0.29489201376199292</v>
      </c>
      <c r="AF1389" s="153">
        <f t="shared" si="593"/>
        <v>0.71544449680526168</v>
      </c>
      <c r="AG1389" s="156">
        <f t="shared" si="581"/>
        <v>849.28899963453978</v>
      </c>
      <c r="AH1389" s="157">
        <f t="shared" si="582"/>
        <v>0.23591361100959438</v>
      </c>
      <c r="AI1389" s="160">
        <f t="shared" si="583"/>
        <v>4.6792743990397749</v>
      </c>
      <c r="AJ1389" s="13">
        <f t="shared" si="584"/>
        <v>0</v>
      </c>
      <c r="AK1389" s="13">
        <f t="shared" si="585"/>
        <v>0</v>
      </c>
      <c r="AL1389" s="161">
        <f t="shared" si="586"/>
        <v>4.6792743990397749</v>
      </c>
    </row>
    <row r="1390" spans="1:38" x14ac:dyDescent="0.45">
      <c r="A1390" s="47" t="s">
        <v>3</v>
      </c>
      <c r="B1390" s="18">
        <v>1388</v>
      </c>
      <c r="C1390" s="54">
        <v>366</v>
      </c>
      <c r="D1390" s="62">
        <f t="shared" si="567"/>
        <v>10.944444444444445</v>
      </c>
      <c r="E1390" s="64">
        <v>39.4</v>
      </c>
      <c r="F1390" s="85">
        <f t="shared" si="587"/>
        <v>0.68055555555555536</v>
      </c>
      <c r="G1390" s="86">
        <f t="shared" si="588"/>
        <v>2.4499999999999993</v>
      </c>
      <c r="H1390" s="93">
        <f>SUM($D$2:$D1390)</f>
        <v>14421.805555555557</v>
      </c>
      <c r="I1390" s="94">
        <f t="shared" si="589"/>
        <v>11.805555555554747</v>
      </c>
      <c r="J1390" s="100">
        <f>'Vehicle data and specs'!$C$6*$F1390</f>
        <v>575.74999999999989</v>
      </c>
      <c r="K1390" s="8">
        <f>'Vehicle data and specs'!$C$6*9.81*'Vehicle data and specs'!$C$17</f>
        <v>82.99260000000001</v>
      </c>
      <c r="L1390" s="10">
        <f>(1/2)*'Vehicle data and specs'!$C$20*'Vehicle data and specs'!$C$11*'Vehicle data and specs'!$C$13*$D1390^2</f>
        <v>52.456532214506183</v>
      </c>
      <c r="M1390" s="101">
        <f t="shared" si="568"/>
        <v>711.19913221450611</v>
      </c>
      <c r="N1390" s="111">
        <f t="shared" si="569"/>
        <v>0</v>
      </c>
      <c r="O1390" s="120">
        <f t="shared" si="570"/>
        <v>8396.1008664206784</v>
      </c>
      <c r="P1390" s="11">
        <f>SUM($O$2:$O1390)</f>
        <v>3645607.538908537</v>
      </c>
      <c r="Q1390" s="121">
        <f t="shared" si="571"/>
        <v>3645.6075389085372</v>
      </c>
      <c r="R1390" s="133">
        <f t="shared" si="572"/>
        <v>0</v>
      </c>
      <c r="S1390" s="35">
        <f t="shared" si="590"/>
        <v>0</v>
      </c>
      <c r="T1390" s="35">
        <f t="shared" si="591"/>
        <v>0</v>
      </c>
      <c r="U1390" s="134">
        <f>SUM($R$2:$R1390)</f>
        <v>-1061611.2495431746</v>
      </c>
      <c r="V1390" s="134">
        <f t="shared" si="573"/>
        <v>1061611.2495431746</v>
      </c>
      <c r="W1390" s="35">
        <f t="shared" si="574"/>
        <v>-1061.6112495431746</v>
      </c>
      <c r="X1390" s="135">
        <f t="shared" si="575"/>
        <v>1061.6112495431746</v>
      </c>
      <c r="Y1390" s="150">
        <f t="shared" si="576"/>
        <v>2583.9962893653628</v>
      </c>
      <c r="Z1390" s="11">
        <f t="shared" si="577"/>
        <v>8396.1008664206784</v>
      </c>
      <c r="AA1390" s="12">
        <f>1/2*'Vehicle data and specs'!$C$6*$D1390^2</f>
        <v>50667.305555555562</v>
      </c>
      <c r="AB1390" s="113">
        <f t="shared" si="578"/>
        <v>50.667305555555565</v>
      </c>
      <c r="AC1390" s="183">
        <f t="shared" si="592"/>
        <v>1.012668760807927</v>
      </c>
      <c r="AD1390" s="42">
        <f t="shared" si="579"/>
        <v>-0.29489201376199292</v>
      </c>
      <c r="AE1390" s="42">
        <f t="shared" si="580"/>
        <v>0.29489201376199292</v>
      </c>
      <c r="AF1390" s="153">
        <f t="shared" si="593"/>
        <v>0.71777674704593408</v>
      </c>
      <c r="AG1390" s="156">
        <f t="shared" si="581"/>
        <v>849.28899963453978</v>
      </c>
      <c r="AH1390" s="157">
        <f t="shared" si="582"/>
        <v>0.23591361100959438</v>
      </c>
      <c r="AI1390" s="160">
        <f t="shared" si="583"/>
        <v>7.7836793914587616</v>
      </c>
      <c r="AJ1390" s="13">
        <f t="shared" si="584"/>
        <v>0</v>
      </c>
      <c r="AK1390" s="13">
        <f t="shared" si="585"/>
        <v>0</v>
      </c>
      <c r="AL1390" s="161">
        <f t="shared" si="586"/>
        <v>7.7836793914587616</v>
      </c>
    </row>
    <row r="1391" spans="1:38" x14ac:dyDescent="0.45">
      <c r="A1391" s="47" t="s">
        <v>3</v>
      </c>
      <c r="B1391" s="18">
        <v>1389</v>
      </c>
      <c r="C1391" s="54">
        <v>367</v>
      </c>
      <c r="D1391" s="62">
        <f t="shared" si="567"/>
        <v>11.805555555555555</v>
      </c>
      <c r="E1391" s="64">
        <v>42.5</v>
      </c>
      <c r="F1391" s="85">
        <f t="shared" si="587"/>
        <v>0.98611111111111127</v>
      </c>
      <c r="G1391" s="86">
        <f t="shared" si="588"/>
        <v>3.5500000000000007</v>
      </c>
      <c r="H1391" s="93">
        <f>SUM($D$2:$D1391)</f>
        <v>14433.611111111111</v>
      </c>
      <c r="I1391" s="94">
        <f t="shared" si="589"/>
        <v>12.91666666666606</v>
      </c>
      <c r="J1391" s="100">
        <f>'Vehicle data and specs'!$C$6*$F1391</f>
        <v>834.25000000000011</v>
      </c>
      <c r="K1391" s="8">
        <f>'Vehicle data and specs'!$C$6*9.81*'Vehicle data and specs'!$C$17</f>
        <v>82.99260000000001</v>
      </c>
      <c r="L1391" s="10">
        <f>(1/2)*'Vehicle data and specs'!$C$20*'Vehicle data and specs'!$C$11*'Vehicle data and specs'!$C$13*$D1391^2</f>
        <v>61.035849488811728</v>
      </c>
      <c r="M1391" s="101">
        <f t="shared" si="568"/>
        <v>978.27844948881193</v>
      </c>
      <c r="N1391" s="111">
        <f t="shared" si="569"/>
        <v>0</v>
      </c>
      <c r="O1391" s="120">
        <f t="shared" si="570"/>
        <v>12636.096639229894</v>
      </c>
      <c r="P1391" s="11">
        <f>SUM($O$2:$O1391)</f>
        <v>3658243.6355477669</v>
      </c>
      <c r="Q1391" s="121">
        <f t="shared" si="571"/>
        <v>3658.2436355477671</v>
      </c>
      <c r="R1391" s="133">
        <f t="shared" si="572"/>
        <v>0</v>
      </c>
      <c r="S1391" s="35">
        <f t="shared" si="590"/>
        <v>0</v>
      </c>
      <c r="T1391" s="35">
        <f t="shared" si="591"/>
        <v>0</v>
      </c>
      <c r="U1391" s="134">
        <f>SUM($R$2:$R1391)</f>
        <v>-1061611.2495431746</v>
      </c>
      <c r="V1391" s="134">
        <f t="shared" si="573"/>
        <v>1061611.2495431746</v>
      </c>
      <c r="W1391" s="35">
        <f t="shared" si="574"/>
        <v>-1061.6112495431746</v>
      </c>
      <c r="X1391" s="135">
        <f t="shared" si="575"/>
        <v>1061.6112495431746</v>
      </c>
      <c r="Y1391" s="150">
        <f t="shared" si="576"/>
        <v>2596.6323860045923</v>
      </c>
      <c r="Z1391" s="11">
        <f t="shared" si="577"/>
        <v>12636.096639229894</v>
      </c>
      <c r="AA1391" s="12">
        <f>1/2*'Vehicle data and specs'!$C$6*$D1391^2</f>
        <v>58953.993055555555</v>
      </c>
      <c r="AB1391" s="113">
        <f t="shared" si="578"/>
        <v>58.953993055555557</v>
      </c>
      <c r="AC1391" s="183">
        <f t="shared" si="592"/>
        <v>1.0161787876521575</v>
      </c>
      <c r="AD1391" s="42">
        <f t="shared" si="579"/>
        <v>-0.29489201376199292</v>
      </c>
      <c r="AE1391" s="42">
        <f t="shared" si="580"/>
        <v>0.29489201376199292</v>
      </c>
      <c r="AF1391" s="153">
        <f t="shared" si="593"/>
        <v>0.7212867738901646</v>
      </c>
      <c r="AG1391" s="156">
        <f t="shared" si="581"/>
        <v>849.28899963453978</v>
      </c>
      <c r="AH1391" s="157">
        <f t="shared" si="582"/>
        <v>0.23591361100959438</v>
      </c>
      <c r="AI1391" s="160">
        <f t="shared" si="583"/>
        <v>11.549120584242919</v>
      </c>
      <c r="AJ1391" s="13">
        <f t="shared" si="584"/>
        <v>0</v>
      </c>
      <c r="AK1391" s="13">
        <f t="shared" si="585"/>
        <v>0</v>
      </c>
      <c r="AL1391" s="161">
        <f t="shared" si="586"/>
        <v>11.549120584242919</v>
      </c>
    </row>
    <row r="1392" spans="1:38" x14ac:dyDescent="0.45">
      <c r="A1392" s="47" t="s">
        <v>3</v>
      </c>
      <c r="B1392" s="18">
        <v>1390</v>
      </c>
      <c r="C1392" s="54">
        <v>368</v>
      </c>
      <c r="D1392" s="62">
        <f t="shared" si="567"/>
        <v>12.916666666666666</v>
      </c>
      <c r="E1392" s="64">
        <v>46.5</v>
      </c>
      <c r="F1392" s="85">
        <f t="shared" si="587"/>
        <v>1.0694444444444449</v>
      </c>
      <c r="G1392" s="86">
        <f t="shared" si="588"/>
        <v>3.8500000000000014</v>
      </c>
      <c r="H1392" s="93">
        <f>SUM($D$2:$D1392)</f>
        <v>14446.527777777777</v>
      </c>
      <c r="I1392" s="94">
        <f t="shared" si="589"/>
        <v>13.944444444445253</v>
      </c>
      <c r="J1392" s="100">
        <f>'Vehicle data and specs'!$C$6*$F1392</f>
        <v>904.75000000000034</v>
      </c>
      <c r="K1392" s="8">
        <f>'Vehicle data and specs'!$C$6*9.81*'Vehicle data and specs'!$C$17</f>
        <v>82.99260000000001</v>
      </c>
      <c r="L1392" s="10">
        <f>(1/2)*'Vehicle data and specs'!$C$20*'Vehicle data and specs'!$C$11*'Vehicle data and specs'!$C$13*$D1392^2</f>
        <v>73.06561414930556</v>
      </c>
      <c r="M1392" s="101">
        <f t="shared" si="568"/>
        <v>1060.808214149306</v>
      </c>
      <c r="N1392" s="111">
        <f t="shared" si="569"/>
        <v>0</v>
      </c>
      <c r="O1392" s="120">
        <f t="shared" si="570"/>
        <v>14792.38120841618</v>
      </c>
      <c r="P1392" s="11">
        <f>SUM($O$2:$O1392)</f>
        <v>3673036.016756183</v>
      </c>
      <c r="Q1392" s="121">
        <f t="shared" si="571"/>
        <v>3673.036016756183</v>
      </c>
      <c r="R1392" s="133">
        <f t="shared" si="572"/>
        <v>0</v>
      </c>
      <c r="S1392" s="35">
        <f t="shared" si="590"/>
        <v>0</v>
      </c>
      <c r="T1392" s="35">
        <f t="shared" si="591"/>
        <v>0</v>
      </c>
      <c r="U1392" s="134">
        <f>SUM($R$2:$R1392)</f>
        <v>-1061611.2495431746</v>
      </c>
      <c r="V1392" s="134">
        <f t="shared" si="573"/>
        <v>1061611.2495431746</v>
      </c>
      <c r="W1392" s="35">
        <f t="shared" si="574"/>
        <v>-1061.6112495431746</v>
      </c>
      <c r="X1392" s="135">
        <f t="shared" si="575"/>
        <v>1061.6112495431746</v>
      </c>
      <c r="Y1392" s="150">
        <f t="shared" si="576"/>
        <v>2611.4247672130086</v>
      </c>
      <c r="Z1392" s="11">
        <f t="shared" si="577"/>
        <v>14792.38120841618</v>
      </c>
      <c r="AA1392" s="12">
        <f>1/2*'Vehicle data and specs'!$C$6*$D1392^2</f>
        <v>70573.4375</v>
      </c>
      <c r="AB1392" s="113">
        <f t="shared" si="578"/>
        <v>70.573437499999997</v>
      </c>
      <c r="AC1392" s="183">
        <f t="shared" si="592"/>
        <v>1.0202877824322731</v>
      </c>
      <c r="AD1392" s="42">
        <f t="shared" si="579"/>
        <v>-0.29489201376199292</v>
      </c>
      <c r="AE1392" s="42">
        <f t="shared" si="580"/>
        <v>0.29489201376199292</v>
      </c>
      <c r="AF1392" s="153">
        <f t="shared" si="593"/>
        <v>0.72539576867028022</v>
      </c>
      <c r="AG1392" s="156">
        <f t="shared" si="581"/>
        <v>849.28899963453978</v>
      </c>
      <c r="AH1392" s="157">
        <f t="shared" si="582"/>
        <v>0.23591361100959438</v>
      </c>
      <c r="AI1392" s="160">
        <f t="shared" si="583"/>
        <v>13.702106099428535</v>
      </c>
      <c r="AJ1392" s="13">
        <f t="shared" si="584"/>
        <v>0</v>
      </c>
      <c r="AK1392" s="13">
        <f t="shared" si="585"/>
        <v>0</v>
      </c>
      <c r="AL1392" s="161">
        <f t="shared" si="586"/>
        <v>13.702106099428535</v>
      </c>
    </row>
    <row r="1393" spans="1:38" x14ac:dyDescent="0.45">
      <c r="A1393" s="47" t="s">
        <v>3</v>
      </c>
      <c r="B1393" s="18">
        <v>1391</v>
      </c>
      <c r="C1393" s="54">
        <v>369</v>
      </c>
      <c r="D1393" s="62">
        <f t="shared" si="567"/>
        <v>13.944444444444445</v>
      </c>
      <c r="E1393" s="64">
        <v>50.2</v>
      </c>
      <c r="F1393" s="85">
        <f t="shared" si="587"/>
        <v>0.87499999999999956</v>
      </c>
      <c r="G1393" s="86">
        <f t="shared" si="588"/>
        <v>3.1499999999999986</v>
      </c>
      <c r="H1393" s="93">
        <f>SUM($D$2:$D1393)</f>
        <v>14460.472222222223</v>
      </c>
      <c r="I1393" s="94">
        <f t="shared" si="589"/>
        <v>14.66666666666606</v>
      </c>
      <c r="J1393" s="100">
        <f>'Vehicle data and specs'!$C$6*$F1393</f>
        <v>740.24999999999966</v>
      </c>
      <c r="K1393" s="8">
        <f>'Vehicle data and specs'!$C$6*9.81*'Vehicle data and specs'!$C$17</f>
        <v>82.99260000000001</v>
      </c>
      <c r="L1393" s="10">
        <f>(1/2)*'Vehicle data and specs'!$C$20*'Vehicle data and specs'!$C$11*'Vehicle data and specs'!$C$13*$D1393^2</f>
        <v>85.155865547839525</v>
      </c>
      <c r="M1393" s="101">
        <f t="shared" si="568"/>
        <v>908.39846554783924</v>
      </c>
      <c r="N1393" s="111">
        <f t="shared" si="569"/>
        <v>0</v>
      </c>
      <c r="O1393" s="120">
        <f t="shared" si="570"/>
        <v>13323.177494701091</v>
      </c>
      <c r="P1393" s="11">
        <f>SUM($O$2:$O1393)</f>
        <v>3686359.194250884</v>
      </c>
      <c r="Q1393" s="121">
        <f t="shared" si="571"/>
        <v>3686.3591942508838</v>
      </c>
      <c r="R1393" s="133">
        <f t="shared" si="572"/>
        <v>0</v>
      </c>
      <c r="S1393" s="35">
        <f t="shared" si="590"/>
        <v>0</v>
      </c>
      <c r="T1393" s="35">
        <f t="shared" si="591"/>
        <v>0</v>
      </c>
      <c r="U1393" s="134">
        <f>SUM($R$2:$R1393)</f>
        <v>-1061611.2495431746</v>
      </c>
      <c r="V1393" s="134">
        <f t="shared" si="573"/>
        <v>1061611.2495431746</v>
      </c>
      <c r="W1393" s="35">
        <f t="shared" si="574"/>
        <v>-1061.6112495431746</v>
      </c>
      <c r="X1393" s="135">
        <f t="shared" si="575"/>
        <v>1061.6112495431746</v>
      </c>
      <c r="Y1393" s="150">
        <f t="shared" si="576"/>
        <v>2624.7479447077094</v>
      </c>
      <c r="Z1393" s="11">
        <f t="shared" si="577"/>
        <v>13323.177494701091</v>
      </c>
      <c r="AA1393" s="12">
        <f>1/2*'Vehicle data and specs'!$C$6*$D1393^2</f>
        <v>82251.305555555562</v>
      </c>
      <c r="AB1393" s="113">
        <f t="shared" si="578"/>
        <v>82.251305555555561</v>
      </c>
      <c r="AC1393" s="183">
        <f t="shared" si="592"/>
        <v>1.0239886650696899</v>
      </c>
      <c r="AD1393" s="42">
        <f t="shared" si="579"/>
        <v>-0.29489201376199292</v>
      </c>
      <c r="AE1393" s="42">
        <f t="shared" si="580"/>
        <v>0.29489201376199292</v>
      </c>
      <c r="AF1393" s="153">
        <f t="shared" si="593"/>
        <v>0.72909665130769696</v>
      </c>
      <c r="AG1393" s="156">
        <f t="shared" si="581"/>
        <v>849.28899963453978</v>
      </c>
      <c r="AH1393" s="157">
        <f t="shared" si="582"/>
        <v>0.23591361100959438</v>
      </c>
      <c r="AI1393" s="160">
        <f t="shared" si="583"/>
        <v>12.667111936250425</v>
      </c>
      <c r="AJ1393" s="13">
        <f t="shared" si="584"/>
        <v>0</v>
      </c>
      <c r="AK1393" s="13">
        <f t="shared" si="585"/>
        <v>0</v>
      </c>
      <c r="AL1393" s="161">
        <f t="shared" si="586"/>
        <v>12.667111936250425</v>
      </c>
    </row>
    <row r="1394" spans="1:38" x14ac:dyDescent="0.45">
      <c r="A1394" s="47" t="s">
        <v>3</v>
      </c>
      <c r="B1394" s="18">
        <v>1392</v>
      </c>
      <c r="C1394" s="54">
        <v>370</v>
      </c>
      <c r="D1394" s="62">
        <f t="shared" si="567"/>
        <v>14.666666666666666</v>
      </c>
      <c r="E1394" s="64">
        <v>52.8</v>
      </c>
      <c r="F1394" s="85">
        <f t="shared" si="587"/>
        <v>0.56944444444444364</v>
      </c>
      <c r="G1394" s="86">
        <f t="shared" si="588"/>
        <v>2.0499999999999972</v>
      </c>
      <c r="H1394" s="93">
        <f>SUM($D$2:$D1394)</f>
        <v>14475.138888888889</v>
      </c>
      <c r="I1394" s="94">
        <f t="shared" si="589"/>
        <v>15.08333333333394</v>
      </c>
      <c r="J1394" s="100">
        <f>'Vehicle data and specs'!$C$6*$F1394</f>
        <v>481.74999999999932</v>
      </c>
      <c r="K1394" s="8">
        <f>'Vehicle data and specs'!$C$6*9.81*'Vehicle data and specs'!$C$17</f>
        <v>82.99260000000001</v>
      </c>
      <c r="L1394" s="10">
        <f>(1/2)*'Vehicle data and specs'!$C$20*'Vehicle data and specs'!$C$11*'Vehicle data and specs'!$C$13*$D1394^2</f>
        <v>94.205222222222218</v>
      </c>
      <c r="M1394" s="101">
        <f t="shared" si="568"/>
        <v>658.94782222222159</v>
      </c>
      <c r="N1394" s="111">
        <f t="shared" si="569"/>
        <v>0</v>
      </c>
      <c r="O1394" s="120">
        <f t="shared" si="570"/>
        <v>9939.1296518522413</v>
      </c>
      <c r="P1394" s="11">
        <f>SUM($O$2:$O1394)</f>
        <v>3696298.3239027364</v>
      </c>
      <c r="Q1394" s="121">
        <f t="shared" si="571"/>
        <v>3696.2983239027362</v>
      </c>
      <c r="R1394" s="133">
        <f t="shared" si="572"/>
        <v>0</v>
      </c>
      <c r="S1394" s="35">
        <f t="shared" si="590"/>
        <v>0</v>
      </c>
      <c r="T1394" s="35">
        <f t="shared" si="591"/>
        <v>0</v>
      </c>
      <c r="U1394" s="134">
        <f>SUM($R$2:$R1394)</f>
        <v>-1061611.2495431746</v>
      </c>
      <c r="V1394" s="134">
        <f t="shared" si="573"/>
        <v>1061611.2495431746</v>
      </c>
      <c r="W1394" s="35">
        <f t="shared" si="574"/>
        <v>-1061.6112495431746</v>
      </c>
      <c r="X1394" s="135">
        <f t="shared" si="575"/>
        <v>1061.6112495431746</v>
      </c>
      <c r="Y1394" s="150">
        <f t="shared" si="576"/>
        <v>2634.6870743595618</v>
      </c>
      <c r="Z1394" s="11">
        <f t="shared" si="577"/>
        <v>9939.1296518522413</v>
      </c>
      <c r="AA1394" s="12">
        <f>1/2*'Vehicle data and specs'!$C$6*$D1394^2</f>
        <v>90991.999999999985</v>
      </c>
      <c r="AB1394" s="113">
        <f t="shared" si="578"/>
        <v>90.99199999999999</v>
      </c>
      <c r="AC1394" s="183">
        <f t="shared" si="592"/>
        <v>1.0267495344174267</v>
      </c>
      <c r="AD1394" s="42">
        <f t="shared" si="579"/>
        <v>-0.29489201376199292</v>
      </c>
      <c r="AE1394" s="42">
        <f t="shared" si="580"/>
        <v>0.29489201376199292</v>
      </c>
      <c r="AF1394" s="153">
        <f t="shared" si="593"/>
        <v>0.73185752065543375</v>
      </c>
      <c r="AG1394" s="156">
        <f t="shared" si="581"/>
        <v>849.28899963453978</v>
      </c>
      <c r="AH1394" s="157">
        <f t="shared" si="582"/>
        <v>0.23591361100959438</v>
      </c>
      <c r="AI1394" s="160">
        <f t="shared" si="583"/>
        <v>9.6645680592592491</v>
      </c>
      <c r="AJ1394" s="13">
        <f t="shared" si="584"/>
        <v>0</v>
      </c>
      <c r="AK1394" s="13">
        <f t="shared" si="585"/>
        <v>0</v>
      </c>
      <c r="AL1394" s="161">
        <f t="shared" si="586"/>
        <v>9.6645680592592491</v>
      </c>
    </row>
    <row r="1395" spans="1:38" x14ac:dyDescent="0.45">
      <c r="A1395" s="47" t="s">
        <v>3</v>
      </c>
      <c r="B1395" s="18">
        <v>1393</v>
      </c>
      <c r="C1395" s="54">
        <v>371</v>
      </c>
      <c r="D1395" s="62">
        <f t="shared" si="567"/>
        <v>15.083333333333332</v>
      </c>
      <c r="E1395" s="64">
        <v>54.3</v>
      </c>
      <c r="F1395" s="85">
        <f t="shared" si="587"/>
        <v>0.29166666666666685</v>
      </c>
      <c r="G1395" s="86">
        <f t="shared" si="588"/>
        <v>1.0500000000000007</v>
      </c>
      <c r="H1395" s="93">
        <f>SUM($D$2:$D1395)</f>
        <v>14490.222222222223</v>
      </c>
      <c r="I1395" s="94">
        <f t="shared" si="589"/>
        <v>15.25</v>
      </c>
      <c r="J1395" s="100">
        <f>'Vehicle data and specs'!$C$6*$F1395</f>
        <v>246.75000000000017</v>
      </c>
      <c r="K1395" s="8">
        <f>'Vehicle data and specs'!$C$6*9.81*'Vehicle data and specs'!$C$17</f>
        <v>82.99260000000001</v>
      </c>
      <c r="L1395" s="10">
        <f>(1/2)*'Vehicle data and specs'!$C$20*'Vehicle data and specs'!$C$11*'Vehicle data and specs'!$C$13*$D1395^2</f>
        <v>99.633822482638877</v>
      </c>
      <c r="M1395" s="101">
        <f t="shared" si="568"/>
        <v>429.37642248263904</v>
      </c>
      <c r="N1395" s="111">
        <f t="shared" si="569"/>
        <v>0</v>
      </c>
      <c r="O1395" s="120">
        <f t="shared" si="570"/>
        <v>6547.9904428602458</v>
      </c>
      <c r="P1395" s="11">
        <f>SUM($O$2:$O1395)</f>
        <v>3702846.3143455968</v>
      </c>
      <c r="Q1395" s="121">
        <f t="shared" si="571"/>
        <v>3702.846314345597</v>
      </c>
      <c r="R1395" s="133">
        <f t="shared" si="572"/>
        <v>0</v>
      </c>
      <c r="S1395" s="35">
        <f t="shared" si="590"/>
        <v>0</v>
      </c>
      <c r="T1395" s="35">
        <f t="shared" si="591"/>
        <v>0</v>
      </c>
      <c r="U1395" s="134">
        <f>SUM($R$2:$R1395)</f>
        <v>-1061611.2495431746</v>
      </c>
      <c r="V1395" s="134">
        <f t="shared" si="573"/>
        <v>1061611.2495431746</v>
      </c>
      <c r="W1395" s="35">
        <f t="shared" si="574"/>
        <v>-1061.6112495431746</v>
      </c>
      <c r="X1395" s="135">
        <f t="shared" si="575"/>
        <v>1061.6112495431746</v>
      </c>
      <c r="Y1395" s="150">
        <f t="shared" si="576"/>
        <v>2641.2350648024221</v>
      </c>
      <c r="Z1395" s="11">
        <f t="shared" si="577"/>
        <v>6547.9904428602458</v>
      </c>
      <c r="AA1395" s="12">
        <f>1/2*'Vehicle data and specs'!$C$6*$D1395^2</f>
        <v>96235.437499999985</v>
      </c>
      <c r="AB1395" s="113">
        <f t="shared" si="578"/>
        <v>96.235437499999989</v>
      </c>
      <c r="AC1395" s="183">
        <f t="shared" si="592"/>
        <v>1.0285684206515546</v>
      </c>
      <c r="AD1395" s="42">
        <f t="shared" si="579"/>
        <v>-0.29489201376199292</v>
      </c>
      <c r="AE1395" s="42">
        <f t="shared" si="580"/>
        <v>0.29489201376199292</v>
      </c>
      <c r="AF1395" s="153">
        <f t="shared" si="593"/>
        <v>0.73367640688956171</v>
      </c>
      <c r="AG1395" s="156">
        <f t="shared" si="581"/>
        <v>849.28899963453978</v>
      </c>
      <c r="AH1395" s="157">
        <f t="shared" si="582"/>
        <v>0.23591361100959438</v>
      </c>
      <c r="AI1395" s="160">
        <f t="shared" si="583"/>
        <v>6.4764277057798054</v>
      </c>
      <c r="AJ1395" s="13">
        <f t="shared" si="584"/>
        <v>0</v>
      </c>
      <c r="AK1395" s="13">
        <f t="shared" si="585"/>
        <v>0</v>
      </c>
      <c r="AL1395" s="161">
        <f t="shared" si="586"/>
        <v>6.4764277057798054</v>
      </c>
    </row>
    <row r="1396" spans="1:38" x14ac:dyDescent="0.45">
      <c r="A1396" s="47" t="s">
        <v>3</v>
      </c>
      <c r="B1396" s="18">
        <v>1394</v>
      </c>
      <c r="C1396" s="54">
        <v>372</v>
      </c>
      <c r="D1396" s="62">
        <f t="shared" si="567"/>
        <v>15.25</v>
      </c>
      <c r="E1396" s="64">
        <v>54.9</v>
      </c>
      <c r="F1396" s="85">
        <f t="shared" si="587"/>
        <v>8.3333333333333523E-2</v>
      </c>
      <c r="G1396" s="86">
        <f t="shared" si="588"/>
        <v>0.30000000000000071</v>
      </c>
      <c r="H1396" s="93">
        <f>SUM($D$2:$D1396)</f>
        <v>14505.472222222223</v>
      </c>
      <c r="I1396" s="94">
        <f t="shared" si="589"/>
        <v>15.25</v>
      </c>
      <c r="J1396" s="100">
        <f>'Vehicle data and specs'!$C$6*$F1396</f>
        <v>70.500000000000156</v>
      </c>
      <c r="K1396" s="8">
        <f>'Vehicle data and specs'!$C$6*9.81*'Vehicle data and specs'!$C$17</f>
        <v>82.99260000000001</v>
      </c>
      <c r="L1396" s="10">
        <f>(1/2)*'Vehicle data and specs'!$C$20*'Vehicle data and specs'!$C$11*'Vehicle data and specs'!$C$13*$D1396^2</f>
        <v>101.84783984375001</v>
      </c>
      <c r="M1396" s="101">
        <f t="shared" si="568"/>
        <v>255.34043984375018</v>
      </c>
      <c r="N1396" s="111">
        <f t="shared" si="569"/>
        <v>0</v>
      </c>
      <c r="O1396" s="120">
        <f t="shared" si="570"/>
        <v>3893.9417076171903</v>
      </c>
      <c r="P1396" s="11">
        <f>SUM($O$2:$O1396)</f>
        <v>3706740.256053214</v>
      </c>
      <c r="Q1396" s="121">
        <f t="shared" si="571"/>
        <v>3706.7402560532141</v>
      </c>
      <c r="R1396" s="133">
        <f t="shared" si="572"/>
        <v>0</v>
      </c>
      <c r="S1396" s="35">
        <f t="shared" si="590"/>
        <v>0</v>
      </c>
      <c r="T1396" s="35">
        <f t="shared" si="591"/>
        <v>0</v>
      </c>
      <c r="U1396" s="134">
        <f>SUM($R$2:$R1396)</f>
        <v>-1061611.2495431746</v>
      </c>
      <c r="V1396" s="134">
        <f t="shared" si="573"/>
        <v>1061611.2495431746</v>
      </c>
      <c r="W1396" s="35">
        <f t="shared" si="574"/>
        <v>-1061.6112495431746</v>
      </c>
      <c r="X1396" s="135">
        <f t="shared" si="575"/>
        <v>1061.6112495431746</v>
      </c>
      <c r="Y1396" s="150">
        <f t="shared" si="576"/>
        <v>2645.1290065100393</v>
      </c>
      <c r="Z1396" s="11">
        <f t="shared" si="577"/>
        <v>3893.9417076171903</v>
      </c>
      <c r="AA1396" s="12">
        <f>1/2*'Vehicle data and specs'!$C$6*$D1396^2</f>
        <v>98373.9375</v>
      </c>
      <c r="AB1396" s="113">
        <f t="shared" si="578"/>
        <v>98.373937499999997</v>
      </c>
      <c r="AC1396" s="183">
        <f t="shared" si="592"/>
        <v>1.0296500711258929</v>
      </c>
      <c r="AD1396" s="42">
        <f t="shared" si="579"/>
        <v>-0.29489201376199292</v>
      </c>
      <c r="AE1396" s="42">
        <f t="shared" si="580"/>
        <v>0.29489201376199292</v>
      </c>
      <c r="AF1396" s="153">
        <f t="shared" si="593"/>
        <v>0.73475805736389999</v>
      </c>
      <c r="AG1396" s="156">
        <f t="shared" si="581"/>
        <v>849.28899963453978</v>
      </c>
      <c r="AH1396" s="157">
        <f t="shared" si="582"/>
        <v>0.23591361100959438</v>
      </c>
      <c r="AI1396" s="160">
        <f t="shared" si="583"/>
        <v>3.8939417076171905</v>
      </c>
      <c r="AJ1396" s="13">
        <f t="shared" si="584"/>
        <v>0</v>
      </c>
      <c r="AK1396" s="13">
        <f t="shared" si="585"/>
        <v>0</v>
      </c>
      <c r="AL1396" s="161">
        <f t="shared" si="586"/>
        <v>3.8939417076171905</v>
      </c>
    </row>
    <row r="1397" spans="1:38" x14ac:dyDescent="0.45">
      <c r="A1397" s="47" t="s">
        <v>3</v>
      </c>
      <c r="B1397" s="18">
        <v>1395</v>
      </c>
      <c r="C1397" s="54">
        <v>373</v>
      </c>
      <c r="D1397" s="62">
        <f t="shared" si="567"/>
        <v>15.25</v>
      </c>
      <c r="E1397" s="64">
        <v>54.9</v>
      </c>
      <c r="F1397" s="85">
        <f t="shared" si="587"/>
        <v>-2.7777777777777186E-2</v>
      </c>
      <c r="G1397" s="86">
        <f t="shared" si="588"/>
        <v>-9.9999999999997868E-2</v>
      </c>
      <c r="H1397" s="93">
        <f>SUM($D$2:$D1397)</f>
        <v>14520.722222222223</v>
      </c>
      <c r="I1397" s="94">
        <f t="shared" si="589"/>
        <v>15.194444444445253</v>
      </c>
      <c r="J1397" s="100">
        <f>'Vehicle data and specs'!$C$6*$F1397</f>
        <v>-23.499999999999499</v>
      </c>
      <c r="K1397" s="8">
        <f>'Vehicle data and specs'!$C$6*9.81*'Vehicle data and specs'!$C$17</f>
        <v>82.99260000000001</v>
      </c>
      <c r="L1397" s="10">
        <f>(1/2)*'Vehicle data and specs'!$C$20*'Vehicle data and specs'!$C$11*'Vehicle data and specs'!$C$13*$D1397^2</f>
        <v>101.84783984375001</v>
      </c>
      <c r="M1397" s="101">
        <f t="shared" si="568"/>
        <v>161.34043984375052</v>
      </c>
      <c r="N1397" s="111">
        <f t="shared" si="569"/>
        <v>0</v>
      </c>
      <c r="O1397" s="120">
        <f t="shared" si="570"/>
        <v>0</v>
      </c>
      <c r="P1397" s="11">
        <f>SUM($O$2:$O1397)</f>
        <v>3706740.256053214</v>
      </c>
      <c r="Q1397" s="121">
        <f t="shared" si="571"/>
        <v>3706.7402560532141</v>
      </c>
      <c r="R1397" s="133">
        <f t="shared" si="572"/>
        <v>0</v>
      </c>
      <c r="S1397" s="35">
        <f t="shared" si="590"/>
        <v>0</v>
      </c>
      <c r="T1397" s="35">
        <f t="shared" si="591"/>
        <v>0</v>
      </c>
      <c r="U1397" s="134">
        <f>SUM($R$2:$R1397)</f>
        <v>-1061611.2495431746</v>
      </c>
      <c r="V1397" s="134">
        <f t="shared" si="573"/>
        <v>1061611.2495431746</v>
      </c>
      <c r="W1397" s="35">
        <f t="shared" si="574"/>
        <v>-1061.6112495431746</v>
      </c>
      <c r="X1397" s="135">
        <f t="shared" si="575"/>
        <v>1061.6112495431746</v>
      </c>
      <c r="Y1397" s="150">
        <f t="shared" si="576"/>
        <v>2645.1290065100393</v>
      </c>
      <c r="Z1397" s="11">
        <f t="shared" si="577"/>
        <v>0</v>
      </c>
      <c r="AA1397" s="12">
        <f>1/2*'Vehicle data and specs'!$C$6*$D1397^2</f>
        <v>98373.9375</v>
      </c>
      <c r="AB1397" s="113">
        <f t="shared" si="578"/>
        <v>98.373937499999997</v>
      </c>
      <c r="AC1397" s="183">
        <f t="shared" si="592"/>
        <v>1.0296500711258929</v>
      </c>
      <c r="AD1397" s="42">
        <f t="shared" si="579"/>
        <v>-0.29489201376199292</v>
      </c>
      <c r="AE1397" s="42">
        <f t="shared" si="580"/>
        <v>0.29489201376199292</v>
      </c>
      <c r="AF1397" s="153">
        <f t="shared" si="593"/>
        <v>0.73475805736389999</v>
      </c>
      <c r="AG1397" s="156">
        <f t="shared" si="581"/>
        <v>849.28899963453978</v>
      </c>
      <c r="AH1397" s="157">
        <f t="shared" si="582"/>
        <v>0.23591361100959438</v>
      </c>
      <c r="AI1397" s="160">
        <f t="shared" si="583"/>
        <v>2.4604417076171954</v>
      </c>
      <c r="AJ1397" s="13">
        <f t="shared" si="584"/>
        <v>0</v>
      </c>
      <c r="AK1397" s="13">
        <f t="shared" si="585"/>
        <v>0</v>
      </c>
      <c r="AL1397" s="161">
        <f t="shared" si="586"/>
        <v>2.4604417076171954</v>
      </c>
    </row>
    <row r="1398" spans="1:38" x14ac:dyDescent="0.45">
      <c r="A1398" s="47" t="s">
        <v>3</v>
      </c>
      <c r="B1398" s="18">
        <v>1396</v>
      </c>
      <c r="C1398" s="54">
        <v>374</v>
      </c>
      <c r="D1398" s="62">
        <f t="shared" si="567"/>
        <v>15.194444444444445</v>
      </c>
      <c r="E1398" s="64">
        <v>54.7</v>
      </c>
      <c r="F1398" s="85">
        <f t="shared" si="587"/>
        <v>-0.11111111111111072</v>
      </c>
      <c r="G1398" s="86">
        <f t="shared" si="588"/>
        <v>-0.39999999999999858</v>
      </c>
      <c r="H1398" s="93">
        <f>SUM($D$2:$D1398)</f>
        <v>14535.916666666668</v>
      </c>
      <c r="I1398" s="94">
        <f t="shared" si="589"/>
        <v>15.027777777777374</v>
      </c>
      <c r="J1398" s="100">
        <f>'Vehicle data and specs'!$C$6*$F1398</f>
        <v>-93.999999999999659</v>
      </c>
      <c r="K1398" s="8">
        <f>'Vehicle data and specs'!$C$6*9.81*'Vehicle data and specs'!$C$17</f>
        <v>82.99260000000001</v>
      </c>
      <c r="L1398" s="10">
        <f>(1/2)*'Vehicle data and specs'!$C$20*'Vehicle data and specs'!$C$11*'Vehicle data and specs'!$C$13*$D1398^2</f>
        <v>101.10713073881175</v>
      </c>
      <c r="M1398" s="101">
        <f t="shared" si="568"/>
        <v>90.099730738812099</v>
      </c>
      <c r="N1398" s="111">
        <f t="shared" si="569"/>
        <v>0</v>
      </c>
      <c r="O1398" s="120">
        <f t="shared" si="570"/>
        <v>0</v>
      </c>
      <c r="P1398" s="11">
        <f>SUM($O$2:$O1398)</f>
        <v>3706740.256053214</v>
      </c>
      <c r="Q1398" s="121">
        <f t="shared" si="571"/>
        <v>3706.7402560532141</v>
      </c>
      <c r="R1398" s="133">
        <f t="shared" si="572"/>
        <v>0</v>
      </c>
      <c r="S1398" s="35">
        <f t="shared" si="590"/>
        <v>0</v>
      </c>
      <c r="T1398" s="35">
        <f t="shared" si="591"/>
        <v>0</v>
      </c>
      <c r="U1398" s="134">
        <f>SUM($R$2:$R1398)</f>
        <v>-1061611.2495431746</v>
      </c>
      <c r="V1398" s="134">
        <f t="shared" si="573"/>
        <v>1061611.2495431746</v>
      </c>
      <c r="W1398" s="35">
        <f t="shared" si="574"/>
        <v>-1061.6112495431746</v>
      </c>
      <c r="X1398" s="135">
        <f t="shared" si="575"/>
        <v>1061.6112495431746</v>
      </c>
      <c r="Y1398" s="150">
        <f t="shared" si="576"/>
        <v>2645.1290065100393</v>
      </c>
      <c r="Z1398" s="11">
        <f t="shared" si="577"/>
        <v>0</v>
      </c>
      <c r="AA1398" s="12">
        <f>1/2*'Vehicle data and specs'!$C$6*$D1398^2</f>
        <v>97658.493055555562</v>
      </c>
      <c r="AB1398" s="113">
        <f t="shared" si="578"/>
        <v>97.658493055555567</v>
      </c>
      <c r="AC1398" s="183">
        <f t="shared" si="592"/>
        <v>1.0296500711258929</v>
      </c>
      <c r="AD1398" s="42">
        <f t="shared" si="579"/>
        <v>-0.29489201376199292</v>
      </c>
      <c r="AE1398" s="42">
        <f t="shared" si="580"/>
        <v>0.29489201376199292</v>
      </c>
      <c r="AF1398" s="153">
        <f t="shared" si="593"/>
        <v>0.73475805736389999</v>
      </c>
      <c r="AG1398" s="156">
        <f t="shared" si="581"/>
        <v>849.28899963453978</v>
      </c>
      <c r="AH1398" s="157">
        <f t="shared" si="582"/>
        <v>0.23591361100959438</v>
      </c>
      <c r="AI1398" s="160">
        <f t="shared" si="583"/>
        <v>1.3690153531702838</v>
      </c>
      <c r="AJ1398" s="13">
        <f t="shared" si="584"/>
        <v>0</v>
      </c>
      <c r="AK1398" s="13">
        <f t="shared" si="585"/>
        <v>0</v>
      </c>
      <c r="AL1398" s="161">
        <f t="shared" si="586"/>
        <v>1.3690153531702838</v>
      </c>
    </row>
    <row r="1399" spans="1:38" x14ac:dyDescent="0.45">
      <c r="A1399" s="47" t="s">
        <v>3</v>
      </c>
      <c r="B1399" s="18">
        <v>1397</v>
      </c>
      <c r="C1399" s="54">
        <v>375</v>
      </c>
      <c r="D1399" s="62">
        <f t="shared" si="567"/>
        <v>15.027777777777779</v>
      </c>
      <c r="E1399" s="64">
        <v>54.1</v>
      </c>
      <c r="F1399" s="85">
        <f t="shared" si="587"/>
        <v>-0.20833333333333331</v>
      </c>
      <c r="G1399" s="86">
        <f t="shared" si="588"/>
        <v>-0.75</v>
      </c>
      <c r="H1399" s="93">
        <f>SUM($D$2:$D1399)</f>
        <v>14550.944444444445</v>
      </c>
      <c r="I1399" s="94">
        <f t="shared" si="589"/>
        <v>14.777777777777374</v>
      </c>
      <c r="J1399" s="100">
        <f>'Vehicle data and specs'!$C$6*$F1399</f>
        <v>-176.24999999999997</v>
      </c>
      <c r="K1399" s="8">
        <f>'Vehicle data and specs'!$C$6*9.81*'Vehicle data and specs'!$C$17</f>
        <v>82.99260000000001</v>
      </c>
      <c r="L1399" s="10">
        <f>(1/2)*'Vehicle data and specs'!$C$20*'Vehicle data and specs'!$C$11*'Vehicle data and specs'!$C$13*$D1399^2</f>
        <v>98.901223331404339</v>
      </c>
      <c r="M1399" s="101">
        <f t="shared" si="568"/>
        <v>5.6438233314043771</v>
      </c>
      <c r="N1399" s="111">
        <f t="shared" si="569"/>
        <v>0</v>
      </c>
      <c r="O1399" s="120">
        <f t="shared" si="570"/>
        <v>0</v>
      </c>
      <c r="P1399" s="11">
        <f>SUM($O$2:$O1399)</f>
        <v>3706740.256053214</v>
      </c>
      <c r="Q1399" s="121">
        <f t="shared" si="571"/>
        <v>3706.7402560532141</v>
      </c>
      <c r="R1399" s="133">
        <f t="shared" si="572"/>
        <v>0</v>
      </c>
      <c r="S1399" s="35">
        <f t="shared" si="590"/>
        <v>0</v>
      </c>
      <c r="T1399" s="35">
        <f t="shared" si="591"/>
        <v>0</v>
      </c>
      <c r="U1399" s="134">
        <f>SUM($R$2:$R1399)</f>
        <v>-1061611.2495431746</v>
      </c>
      <c r="V1399" s="134">
        <f t="shared" si="573"/>
        <v>1061611.2495431746</v>
      </c>
      <c r="W1399" s="35">
        <f t="shared" si="574"/>
        <v>-1061.6112495431746</v>
      </c>
      <c r="X1399" s="135">
        <f t="shared" si="575"/>
        <v>1061.6112495431746</v>
      </c>
      <c r="Y1399" s="150">
        <f t="shared" si="576"/>
        <v>2645.1290065100393</v>
      </c>
      <c r="Z1399" s="11">
        <f t="shared" si="577"/>
        <v>0</v>
      </c>
      <c r="AA1399" s="12">
        <f>1/2*'Vehicle data and specs'!$C$6*$D1399^2</f>
        <v>95527.826388888891</v>
      </c>
      <c r="AB1399" s="113">
        <f t="shared" si="578"/>
        <v>95.527826388888897</v>
      </c>
      <c r="AC1399" s="183">
        <f t="shared" si="592"/>
        <v>1.0296500711258929</v>
      </c>
      <c r="AD1399" s="42">
        <f t="shared" si="579"/>
        <v>-0.29489201376199292</v>
      </c>
      <c r="AE1399" s="42">
        <f t="shared" si="580"/>
        <v>0.29489201376199292</v>
      </c>
      <c r="AF1399" s="153">
        <f t="shared" si="593"/>
        <v>0.73475805736389999</v>
      </c>
      <c r="AG1399" s="156">
        <f t="shared" si="581"/>
        <v>849.28899963453978</v>
      </c>
      <c r="AH1399" s="157">
        <f t="shared" si="582"/>
        <v>0.23591361100959438</v>
      </c>
      <c r="AI1399" s="160">
        <f t="shared" si="583"/>
        <v>8.4814122841382442E-2</v>
      </c>
      <c r="AJ1399" s="13">
        <f t="shared" si="584"/>
        <v>0</v>
      </c>
      <c r="AK1399" s="13">
        <f t="shared" si="585"/>
        <v>0</v>
      </c>
      <c r="AL1399" s="161">
        <f t="shared" si="586"/>
        <v>8.4814122841382442E-2</v>
      </c>
    </row>
    <row r="1400" spans="1:38" x14ac:dyDescent="0.45">
      <c r="A1400" s="47" t="s">
        <v>3</v>
      </c>
      <c r="B1400" s="18">
        <v>1398</v>
      </c>
      <c r="C1400" s="54">
        <v>376</v>
      </c>
      <c r="D1400" s="62">
        <f t="shared" si="567"/>
        <v>14.777777777777779</v>
      </c>
      <c r="E1400" s="64">
        <v>53.2</v>
      </c>
      <c r="F1400" s="85">
        <f t="shared" si="587"/>
        <v>-0.27777777777777779</v>
      </c>
      <c r="G1400" s="86">
        <f t="shared" si="588"/>
        <v>-1</v>
      </c>
      <c r="H1400" s="93">
        <f>SUM($D$2:$D1400)</f>
        <v>14565.722222222223</v>
      </c>
      <c r="I1400" s="94">
        <f t="shared" si="589"/>
        <v>14.472222222222626</v>
      </c>
      <c r="J1400" s="100">
        <f>'Vehicle data and specs'!$C$6*$F1400</f>
        <v>-235</v>
      </c>
      <c r="K1400" s="8">
        <f>'Vehicle data and specs'!$C$6*9.81*'Vehicle data and specs'!$C$17</f>
        <v>82.99260000000001</v>
      </c>
      <c r="L1400" s="10">
        <f>(1/2)*'Vehicle data and specs'!$C$20*'Vehicle data and specs'!$C$11*'Vehicle data and specs'!$C$13*$D1400^2</f>
        <v>95.637980709876558</v>
      </c>
      <c r="M1400" s="101">
        <f t="shared" si="568"/>
        <v>-56.369419290123432</v>
      </c>
      <c r="N1400" s="111">
        <f t="shared" si="569"/>
        <v>1</v>
      </c>
      <c r="O1400" s="120">
        <f t="shared" si="570"/>
        <v>0</v>
      </c>
      <c r="P1400" s="11">
        <f>SUM($O$2:$O1400)</f>
        <v>3706740.256053214</v>
      </c>
      <c r="Q1400" s="121">
        <f t="shared" si="571"/>
        <v>3706.7402560532141</v>
      </c>
      <c r="R1400" s="133">
        <f t="shared" si="572"/>
        <v>-815.7907625043091</v>
      </c>
      <c r="S1400" s="35">
        <f t="shared" si="590"/>
        <v>815.7907625043091</v>
      </c>
      <c r="T1400" s="35">
        <f t="shared" si="591"/>
        <v>0.81579076250430915</v>
      </c>
      <c r="U1400" s="134">
        <f>SUM($R$2:$R1400)</f>
        <v>-1062427.040305679</v>
      </c>
      <c r="V1400" s="134">
        <f t="shared" si="573"/>
        <v>1062427.040305679</v>
      </c>
      <c r="W1400" s="35">
        <f t="shared" si="574"/>
        <v>-1062.4270403056789</v>
      </c>
      <c r="X1400" s="135">
        <f t="shared" si="575"/>
        <v>1062.4270403056789</v>
      </c>
      <c r="Y1400" s="150">
        <f t="shared" si="576"/>
        <v>2644.3132157475352</v>
      </c>
      <c r="Z1400" s="11">
        <f t="shared" si="577"/>
        <v>-815.7907625043091</v>
      </c>
      <c r="AA1400" s="12">
        <f>1/2*'Vehicle data and specs'!$C$6*$D1400^2</f>
        <v>92375.888888888891</v>
      </c>
      <c r="AB1400" s="113">
        <f t="shared" si="578"/>
        <v>92.375888888888895</v>
      </c>
      <c r="AC1400" s="183">
        <f t="shared" si="592"/>
        <v>1.0296500711258929</v>
      </c>
      <c r="AD1400" s="42">
        <f t="shared" si="579"/>
        <v>-0.29511862230713304</v>
      </c>
      <c r="AE1400" s="42">
        <f t="shared" si="580"/>
        <v>0.29511862230713304</v>
      </c>
      <c r="AF1400" s="153">
        <f t="shared" si="593"/>
        <v>0.73453144881875987</v>
      </c>
      <c r="AG1400" s="156">
        <f t="shared" si="581"/>
        <v>849.94163224454314</v>
      </c>
      <c r="AH1400" s="157">
        <f t="shared" si="582"/>
        <v>0.23609489784570642</v>
      </c>
      <c r="AI1400" s="160">
        <f t="shared" si="583"/>
        <v>0</v>
      </c>
      <c r="AJ1400" s="13">
        <f t="shared" si="584"/>
        <v>-0.83301475173182404</v>
      </c>
      <c r="AK1400" s="13">
        <f t="shared" si="585"/>
        <v>0.83301475173182404</v>
      </c>
      <c r="AL1400" s="161">
        <f t="shared" si="586"/>
        <v>-0.83301475173182404</v>
      </c>
    </row>
    <row r="1401" spans="1:38" x14ac:dyDescent="0.45">
      <c r="A1401" s="47" t="s">
        <v>3</v>
      </c>
      <c r="B1401" s="18">
        <v>1399</v>
      </c>
      <c r="C1401" s="54">
        <v>377</v>
      </c>
      <c r="D1401" s="62">
        <f t="shared" si="567"/>
        <v>14.472222222222221</v>
      </c>
      <c r="E1401" s="64">
        <v>52.1</v>
      </c>
      <c r="F1401" s="85">
        <f t="shared" si="587"/>
        <v>-0.34722222222222221</v>
      </c>
      <c r="G1401" s="86">
        <f t="shared" si="588"/>
        <v>-1.25</v>
      </c>
      <c r="H1401" s="93">
        <f>SUM($D$2:$D1401)</f>
        <v>14580.194444444445</v>
      </c>
      <c r="I1401" s="94">
        <f t="shared" si="589"/>
        <v>14.08333333333394</v>
      </c>
      <c r="J1401" s="100">
        <f>'Vehicle data and specs'!$C$6*$F1401</f>
        <v>-293.75</v>
      </c>
      <c r="K1401" s="8">
        <f>'Vehicle data and specs'!$C$6*9.81*'Vehicle data and specs'!$C$17</f>
        <v>82.99260000000001</v>
      </c>
      <c r="L1401" s="10">
        <f>(1/2)*'Vehicle data and specs'!$C$20*'Vehicle data and specs'!$C$11*'Vehicle data and specs'!$C$13*$D1401^2</f>
        <v>91.723914303626529</v>
      </c>
      <c r="M1401" s="101">
        <f t="shared" si="568"/>
        <v>-119.03348569637346</v>
      </c>
      <c r="N1401" s="111">
        <f t="shared" si="569"/>
        <v>1</v>
      </c>
      <c r="O1401" s="120">
        <f t="shared" si="570"/>
        <v>0</v>
      </c>
      <c r="P1401" s="11">
        <f>SUM($O$2:$O1401)</f>
        <v>3706740.256053214</v>
      </c>
      <c r="Q1401" s="121">
        <f t="shared" si="571"/>
        <v>3706.7402560532141</v>
      </c>
      <c r="R1401" s="133">
        <f t="shared" si="572"/>
        <v>-1676.3882568906652</v>
      </c>
      <c r="S1401" s="35">
        <f t="shared" si="590"/>
        <v>1676.3882568906652</v>
      </c>
      <c r="T1401" s="35">
        <f t="shared" si="591"/>
        <v>1.6763882568906652</v>
      </c>
      <c r="U1401" s="134">
        <f>SUM($R$2:$R1401)</f>
        <v>-1064103.4285625697</v>
      </c>
      <c r="V1401" s="134">
        <f t="shared" si="573"/>
        <v>1064103.4285625697</v>
      </c>
      <c r="W1401" s="35">
        <f t="shared" si="574"/>
        <v>-1064.1034285625697</v>
      </c>
      <c r="X1401" s="135">
        <f t="shared" si="575"/>
        <v>1064.1034285625697</v>
      </c>
      <c r="Y1401" s="150">
        <f t="shared" si="576"/>
        <v>2642.6368274906445</v>
      </c>
      <c r="Z1401" s="11">
        <f t="shared" si="577"/>
        <v>-1676.3882568906652</v>
      </c>
      <c r="AA1401" s="12">
        <f>1/2*'Vehicle data and specs'!$C$6*$D1401^2</f>
        <v>88595.326388888876</v>
      </c>
      <c r="AB1401" s="113">
        <f t="shared" si="578"/>
        <v>88.595326388888878</v>
      </c>
      <c r="AC1401" s="183">
        <f t="shared" si="592"/>
        <v>1.0296500711258929</v>
      </c>
      <c r="AD1401" s="42">
        <f t="shared" si="579"/>
        <v>-0.29558428571182488</v>
      </c>
      <c r="AE1401" s="42">
        <f t="shared" si="580"/>
        <v>0.29558428571182488</v>
      </c>
      <c r="AF1401" s="153">
        <f t="shared" si="593"/>
        <v>0.73406578541406797</v>
      </c>
      <c r="AG1401" s="156">
        <f t="shared" si="581"/>
        <v>851.2827428500558</v>
      </c>
      <c r="AH1401" s="157">
        <f t="shared" si="582"/>
        <v>0.23646742856945993</v>
      </c>
      <c r="AI1401" s="160">
        <f t="shared" si="583"/>
        <v>0</v>
      </c>
      <c r="AJ1401" s="13">
        <f t="shared" si="584"/>
        <v>-1.722679056883627</v>
      </c>
      <c r="AK1401" s="13">
        <f t="shared" si="585"/>
        <v>1.722679056883627</v>
      </c>
      <c r="AL1401" s="161">
        <f t="shared" si="586"/>
        <v>-1.722679056883627</v>
      </c>
    </row>
    <row r="1402" spans="1:38" x14ac:dyDescent="0.45">
      <c r="A1402" s="47" t="s">
        <v>3</v>
      </c>
      <c r="B1402" s="18">
        <v>1400</v>
      </c>
      <c r="C1402" s="54">
        <v>378</v>
      </c>
      <c r="D1402" s="62">
        <f t="shared" si="567"/>
        <v>14.083333333333334</v>
      </c>
      <c r="E1402" s="64">
        <v>50.7</v>
      </c>
      <c r="F1402" s="85">
        <f t="shared" si="587"/>
        <v>-0.41666666666666663</v>
      </c>
      <c r="G1402" s="86">
        <f t="shared" si="588"/>
        <v>-1.5</v>
      </c>
      <c r="H1402" s="93">
        <f>SUM($D$2:$D1402)</f>
        <v>14594.277777777779</v>
      </c>
      <c r="I1402" s="94">
        <f t="shared" si="589"/>
        <v>13.638888888888687</v>
      </c>
      <c r="J1402" s="100">
        <f>'Vehicle data and specs'!$C$6*$F1402</f>
        <v>-352.49999999999994</v>
      </c>
      <c r="K1402" s="8">
        <f>'Vehicle data and specs'!$C$6*9.81*'Vehicle data and specs'!$C$17</f>
        <v>82.99260000000001</v>
      </c>
      <c r="L1402" s="10">
        <f>(1/2)*'Vehicle data and specs'!$C$20*'Vehicle data and specs'!$C$11*'Vehicle data and specs'!$C$13*$D1402^2</f>
        <v>86.860645399305568</v>
      </c>
      <c r="M1402" s="101">
        <f t="shared" si="568"/>
        <v>-182.64675460069441</v>
      </c>
      <c r="N1402" s="111">
        <f t="shared" si="569"/>
        <v>1</v>
      </c>
      <c r="O1402" s="120">
        <f t="shared" si="570"/>
        <v>0</v>
      </c>
      <c r="P1402" s="11">
        <f>SUM($O$2:$O1402)</f>
        <v>3706740.256053214</v>
      </c>
      <c r="Q1402" s="121">
        <f t="shared" si="571"/>
        <v>3706.7402560532141</v>
      </c>
      <c r="R1402" s="133">
        <f t="shared" si="572"/>
        <v>-2491.0987919149898</v>
      </c>
      <c r="S1402" s="35">
        <f t="shared" si="590"/>
        <v>2491.0987919149898</v>
      </c>
      <c r="T1402" s="35">
        <f t="shared" si="591"/>
        <v>2.4910987919149896</v>
      </c>
      <c r="U1402" s="134">
        <f>SUM($R$2:$R1402)</f>
        <v>-1066594.5273544847</v>
      </c>
      <c r="V1402" s="134">
        <f t="shared" si="573"/>
        <v>1066594.5273544847</v>
      </c>
      <c r="W1402" s="35">
        <f t="shared" si="574"/>
        <v>-1066.5945273544846</v>
      </c>
      <c r="X1402" s="135">
        <f t="shared" si="575"/>
        <v>1066.5945273544846</v>
      </c>
      <c r="Y1402" s="150">
        <f t="shared" si="576"/>
        <v>2640.1457286987297</v>
      </c>
      <c r="Z1402" s="11">
        <f t="shared" si="577"/>
        <v>-2491.0987919149898</v>
      </c>
      <c r="AA1402" s="12">
        <f>1/2*'Vehicle data and specs'!$C$6*$D1402^2</f>
        <v>83897.937500000015</v>
      </c>
      <c r="AB1402" s="113">
        <f t="shared" si="578"/>
        <v>83.897937500000012</v>
      </c>
      <c r="AC1402" s="183">
        <f t="shared" si="592"/>
        <v>1.0296500711258929</v>
      </c>
      <c r="AD1402" s="42">
        <f t="shared" si="579"/>
        <v>-0.29627625759846793</v>
      </c>
      <c r="AE1402" s="42">
        <f t="shared" si="580"/>
        <v>0.29627625759846793</v>
      </c>
      <c r="AF1402" s="153">
        <f t="shared" si="593"/>
        <v>0.73337381352742503</v>
      </c>
      <c r="AG1402" s="156">
        <f t="shared" si="581"/>
        <v>853.27562188358775</v>
      </c>
      <c r="AH1402" s="157">
        <f t="shared" si="582"/>
        <v>0.23702100607877438</v>
      </c>
      <c r="AI1402" s="160">
        <f t="shared" si="583"/>
        <v>0</v>
      </c>
      <c r="AJ1402" s="13">
        <f t="shared" si="584"/>
        <v>-2.5722751272931133</v>
      </c>
      <c r="AK1402" s="13">
        <f t="shared" si="585"/>
        <v>2.5722751272931133</v>
      </c>
      <c r="AL1402" s="161">
        <f t="shared" si="586"/>
        <v>-2.5722751272931133</v>
      </c>
    </row>
    <row r="1403" spans="1:38" x14ac:dyDescent="0.45">
      <c r="A1403" s="47" t="s">
        <v>3</v>
      </c>
      <c r="B1403" s="18">
        <v>1401</v>
      </c>
      <c r="C1403" s="54">
        <v>379</v>
      </c>
      <c r="D1403" s="62">
        <f t="shared" si="567"/>
        <v>13.638888888888889</v>
      </c>
      <c r="E1403" s="64">
        <v>49.1</v>
      </c>
      <c r="F1403" s="85">
        <f t="shared" si="587"/>
        <v>-0.45833333333333393</v>
      </c>
      <c r="G1403" s="86">
        <f t="shared" si="588"/>
        <v>-1.6500000000000021</v>
      </c>
      <c r="H1403" s="93">
        <f>SUM($D$2:$D1403)</f>
        <v>14607.916666666668</v>
      </c>
      <c r="I1403" s="94">
        <f t="shared" si="589"/>
        <v>13.16666666666606</v>
      </c>
      <c r="J1403" s="100">
        <f>'Vehicle data and specs'!$C$6*$F1403</f>
        <v>-387.75000000000051</v>
      </c>
      <c r="K1403" s="8">
        <f>'Vehicle data and specs'!$C$6*9.81*'Vehicle data and specs'!$C$17</f>
        <v>82.99260000000001</v>
      </c>
      <c r="L1403" s="10">
        <f>(1/2)*'Vehicle data and specs'!$C$20*'Vehicle data and specs'!$C$11*'Vehicle data and specs'!$C$13*$D1403^2</f>
        <v>81.464822868441374</v>
      </c>
      <c r="M1403" s="101">
        <f t="shared" si="568"/>
        <v>-223.29257713155914</v>
      </c>
      <c r="N1403" s="111">
        <f t="shared" si="569"/>
        <v>1</v>
      </c>
      <c r="O1403" s="120">
        <f t="shared" si="570"/>
        <v>0</v>
      </c>
      <c r="P1403" s="11">
        <f>SUM($O$2:$O1403)</f>
        <v>3706740.256053214</v>
      </c>
      <c r="Q1403" s="121">
        <f t="shared" si="571"/>
        <v>3706.7402560532141</v>
      </c>
      <c r="R1403" s="133">
        <f t="shared" si="572"/>
        <v>-2940.0189322320598</v>
      </c>
      <c r="S1403" s="35">
        <f t="shared" si="590"/>
        <v>2940.0189322320598</v>
      </c>
      <c r="T1403" s="35">
        <f t="shared" si="591"/>
        <v>2.9400189322320598</v>
      </c>
      <c r="U1403" s="134">
        <f>SUM($R$2:$R1403)</f>
        <v>-1069534.5462867168</v>
      </c>
      <c r="V1403" s="134">
        <f t="shared" si="573"/>
        <v>1069534.5462867168</v>
      </c>
      <c r="W1403" s="35">
        <f t="shared" si="574"/>
        <v>-1069.5345462867169</v>
      </c>
      <c r="X1403" s="135">
        <f t="shared" si="575"/>
        <v>1069.5345462867169</v>
      </c>
      <c r="Y1403" s="150">
        <f t="shared" si="576"/>
        <v>2637.2057097664974</v>
      </c>
      <c r="Z1403" s="11">
        <f t="shared" si="577"/>
        <v>-2940.0189322320598</v>
      </c>
      <c r="AA1403" s="12">
        <f>1/2*'Vehicle data and specs'!$C$6*$D1403^2</f>
        <v>78686.159722222234</v>
      </c>
      <c r="AB1403" s="113">
        <f t="shared" si="578"/>
        <v>78.686159722222229</v>
      </c>
      <c r="AC1403" s="183">
        <f t="shared" si="592"/>
        <v>1.0296500711258929</v>
      </c>
      <c r="AD1403" s="42">
        <f t="shared" si="579"/>
        <v>-0.29709292952408806</v>
      </c>
      <c r="AE1403" s="42">
        <f t="shared" si="580"/>
        <v>0.29709292952408806</v>
      </c>
      <c r="AF1403" s="153">
        <f t="shared" si="593"/>
        <v>0.73255714160180485</v>
      </c>
      <c r="AG1403" s="156">
        <f t="shared" si="581"/>
        <v>855.62763702937355</v>
      </c>
      <c r="AH1403" s="157">
        <f t="shared" si="582"/>
        <v>0.23767434361927042</v>
      </c>
      <c r="AI1403" s="160">
        <f t="shared" si="583"/>
        <v>0</v>
      </c>
      <c r="AJ1403" s="13">
        <f t="shared" si="584"/>
        <v>-3.0454626492109873</v>
      </c>
      <c r="AK1403" s="13">
        <f t="shared" si="585"/>
        <v>3.0454626492109873</v>
      </c>
      <c r="AL1403" s="161">
        <f t="shared" si="586"/>
        <v>-3.0454626492109873</v>
      </c>
    </row>
    <row r="1404" spans="1:38" x14ac:dyDescent="0.45">
      <c r="A1404" s="47" t="s">
        <v>3</v>
      </c>
      <c r="B1404" s="18">
        <v>1402</v>
      </c>
      <c r="C1404" s="54">
        <v>380</v>
      </c>
      <c r="D1404" s="62">
        <f t="shared" si="567"/>
        <v>13.166666666666666</v>
      </c>
      <c r="E1404" s="64">
        <v>47.4</v>
      </c>
      <c r="F1404" s="85">
        <f t="shared" si="587"/>
        <v>-0.54166666666666641</v>
      </c>
      <c r="G1404" s="86">
        <f t="shared" si="588"/>
        <v>-1.9499999999999993</v>
      </c>
      <c r="H1404" s="93">
        <f>SUM($D$2:$D1404)</f>
        <v>14621.083333333334</v>
      </c>
      <c r="I1404" s="94">
        <f t="shared" si="589"/>
        <v>12.555555555554747</v>
      </c>
      <c r="J1404" s="100">
        <f>'Vehicle data and specs'!$C$6*$F1404</f>
        <v>-458.24999999999977</v>
      </c>
      <c r="K1404" s="8">
        <f>'Vehicle data and specs'!$C$6*9.81*'Vehicle data and specs'!$C$17</f>
        <v>82.99260000000001</v>
      </c>
      <c r="L1404" s="10">
        <f>(1/2)*'Vehicle data and specs'!$C$20*'Vehicle data and specs'!$C$11*'Vehicle data and specs'!$C$13*$D1404^2</f>
        <v>75.92133159722222</v>
      </c>
      <c r="M1404" s="101">
        <f t="shared" si="568"/>
        <v>-299.33606840277753</v>
      </c>
      <c r="N1404" s="111">
        <f t="shared" si="569"/>
        <v>1</v>
      </c>
      <c r="O1404" s="120">
        <f t="shared" si="570"/>
        <v>0</v>
      </c>
      <c r="P1404" s="11">
        <f>SUM($O$2:$O1404)</f>
        <v>3706740.256053214</v>
      </c>
      <c r="Q1404" s="121">
        <f t="shared" si="571"/>
        <v>3706.7402560532141</v>
      </c>
      <c r="R1404" s="133">
        <f t="shared" si="572"/>
        <v>-3758.3306366124093</v>
      </c>
      <c r="S1404" s="35">
        <f t="shared" si="590"/>
        <v>3758.3306366124093</v>
      </c>
      <c r="T1404" s="35">
        <f t="shared" si="591"/>
        <v>3.7583306366124094</v>
      </c>
      <c r="U1404" s="134">
        <f>SUM($R$2:$R1404)</f>
        <v>-1073292.8769233292</v>
      </c>
      <c r="V1404" s="134">
        <f t="shared" si="573"/>
        <v>1073292.8769233292</v>
      </c>
      <c r="W1404" s="35">
        <f t="shared" si="574"/>
        <v>-1073.2928769233292</v>
      </c>
      <c r="X1404" s="135">
        <f t="shared" si="575"/>
        <v>1073.2928769233292</v>
      </c>
      <c r="Y1404" s="150">
        <f t="shared" si="576"/>
        <v>2633.4473791298851</v>
      </c>
      <c r="Z1404" s="11">
        <f t="shared" si="577"/>
        <v>-3758.3306366124093</v>
      </c>
      <c r="AA1404" s="12">
        <f>1/2*'Vehicle data and specs'!$C$6*$D1404^2</f>
        <v>73331.749999999985</v>
      </c>
      <c r="AB1404" s="113">
        <f t="shared" si="578"/>
        <v>73.331749999999985</v>
      </c>
      <c r="AC1404" s="183">
        <f t="shared" si="592"/>
        <v>1.0296500711258929</v>
      </c>
      <c r="AD1404" s="42">
        <f t="shared" si="579"/>
        <v>-0.29813691025648037</v>
      </c>
      <c r="AE1404" s="42">
        <f t="shared" si="580"/>
        <v>0.29813691025648037</v>
      </c>
      <c r="AF1404" s="153">
        <f t="shared" si="593"/>
        <v>0.73151316086941254</v>
      </c>
      <c r="AG1404" s="156">
        <f t="shared" si="581"/>
        <v>858.63430153866341</v>
      </c>
      <c r="AH1404" s="157">
        <f t="shared" si="582"/>
        <v>0.23850952820518428</v>
      </c>
      <c r="AI1404" s="160">
        <f t="shared" si="583"/>
        <v>0</v>
      </c>
      <c r="AJ1404" s="13">
        <f t="shared" si="584"/>
        <v>-3.9412582339699038</v>
      </c>
      <c r="AK1404" s="13">
        <f t="shared" si="585"/>
        <v>3.9412582339699038</v>
      </c>
      <c r="AL1404" s="161">
        <f t="shared" si="586"/>
        <v>-3.9412582339699038</v>
      </c>
    </row>
    <row r="1405" spans="1:38" x14ac:dyDescent="0.45">
      <c r="A1405" s="47" t="s">
        <v>3</v>
      </c>
      <c r="B1405" s="18">
        <v>1403</v>
      </c>
      <c r="C1405" s="54">
        <v>381</v>
      </c>
      <c r="D1405" s="62">
        <f t="shared" si="567"/>
        <v>12.555555555555555</v>
      </c>
      <c r="E1405" s="64">
        <v>45.2</v>
      </c>
      <c r="F1405" s="85">
        <f t="shared" si="587"/>
        <v>-0.7777777777777779</v>
      </c>
      <c r="G1405" s="86">
        <f t="shared" si="588"/>
        <v>-2.8000000000000007</v>
      </c>
      <c r="H1405" s="93">
        <f>SUM($D$2:$D1405)</f>
        <v>14633.638888888889</v>
      </c>
      <c r="I1405" s="94">
        <f t="shared" si="589"/>
        <v>11.611111111111313</v>
      </c>
      <c r="J1405" s="100">
        <f>'Vehicle data and specs'!$C$6*$F1405</f>
        <v>-658.00000000000011</v>
      </c>
      <c r="K1405" s="8">
        <f>'Vehicle data and specs'!$C$6*9.81*'Vehicle data and specs'!$C$17</f>
        <v>82.99260000000001</v>
      </c>
      <c r="L1405" s="10">
        <f>(1/2)*'Vehicle data and specs'!$C$20*'Vehicle data and specs'!$C$11*'Vehicle data and specs'!$C$13*$D1405^2</f>
        <v>69.037332561728405</v>
      </c>
      <c r="M1405" s="101">
        <f t="shared" si="568"/>
        <v>-505.97006743827166</v>
      </c>
      <c r="N1405" s="111">
        <f t="shared" si="569"/>
        <v>1</v>
      </c>
      <c r="O1405" s="120">
        <f t="shared" si="570"/>
        <v>0</v>
      </c>
      <c r="P1405" s="11">
        <f>SUM($O$2:$O1405)</f>
        <v>3706740.256053214</v>
      </c>
      <c r="Q1405" s="121">
        <f t="shared" si="571"/>
        <v>3706.7402560532141</v>
      </c>
      <c r="R1405" s="133">
        <f t="shared" si="572"/>
        <v>-5874.8746719222563</v>
      </c>
      <c r="S1405" s="35">
        <f t="shared" si="590"/>
        <v>5874.8746719222563</v>
      </c>
      <c r="T1405" s="35">
        <f t="shared" si="591"/>
        <v>5.8748746719222567</v>
      </c>
      <c r="U1405" s="134">
        <f>SUM($R$2:$R1405)</f>
        <v>-1079167.7515952515</v>
      </c>
      <c r="V1405" s="134">
        <f t="shared" si="573"/>
        <v>1079167.7515952515</v>
      </c>
      <c r="W1405" s="35">
        <f t="shared" si="574"/>
        <v>-1079.1677515952515</v>
      </c>
      <c r="X1405" s="135">
        <f t="shared" si="575"/>
        <v>1079.1677515952515</v>
      </c>
      <c r="Y1405" s="150">
        <f t="shared" si="576"/>
        <v>2627.5725044579626</v>
      </c>
      <c r="Z1405" s="11">
        <f t="shared" si="577"/>
        <v>-5874.8746719222563</v>
      </c>
      <c r="AA1405" s="12">
        <f>1/2*'Vehicle data and specs'!$C$6*$D1405^2</f>
        <v>66682.555555555562</v>
      </c>
      <c r="AB1405" s="113">
        <f t="shared" si="578"/>
        <v>66.682555555555567</v>
      </c>
      <c r="AC1405" s="183">
        <f t="shared" si="592"/>
        <v>1.0296500711258929</v>
      </c>
      <c r="AD1405" s="42">
        <f t="shared" si="579"/>
        <v>-0.29976881988756987</v>
      </c>
      <c r="AE1405" s="42">
        <f t="shared" si="580"/>
        <v>0.29976881988756987</v>
      </c>
      <c r="AF1405" s="153">
        <f t="shared" si="593"/>
        <v>0.72988125123832304</v>
      </c>
      <c r="AG1405" s="156">
        <f t="shared" si="581"/>
        <v>863.33420127620127</v>
      </c>
      <c r="AH1405" s="157">
        <f t="shared" si="582"/>
        <v>0.23981505591005592</v>
      </c>
      <c r="AI1405" s="160">
        <f t="shared" si="583"/>
        <v>0</v>
      </c>
      <c r="AJ1405" s="13">
        <f t="shared" si="584"/>
        <v>-6.3527352911694104</v>
      </c>
      <c r="AK1405" s="13">
        <f t="shared" si="585"/>
        <v>6.3527352911694104</v>
      </c>
      <c r="AL1405" s="161">
        <f t="shared" si="586"/>
        <v>-6.3527352911694104</v>
      </c>
    </row>
    <row r="1406" spans="1:38" x14ac:dyDescent="0.45">
      <c r="A1406" s="47" t="s">
        <v>3</v>
      </c>
      <c r="B1406" s="18">
        <v>1404</v>
      </c>
      <c r="C1406" s="54">
        <v>382</v>
      </c>
      <c r="D1406" s="62">
        <f t="shared" si="567"/>
        <v>11.611111111111111</v>
      </c>
      <c r="E1406" s="64">
        <v>41.8</v>
      </c>
      <c r="F1406" s="85">
        <f t="shared" si="587"/>
        <v>-1.2083333333333337</v>
      </c>
      <c r="G1406" s="86">
        <f t="shared" si="588"/>
        <v>-4.3500000000000014</v>
      </c>
      <c r="H1406" s="93">
        <f>SUM($D$2:$D1406)</f>
        <v>14645.25</v>
      </c>
      <c r="I1406" s="94">
        <f t="shared" si="589"/>
        <v>10.138888888888687</v>
      </c>
      <c r="J1406" s="100">
        <f>'Vehicle data and specs'!$C$6*$F1406</f>
        <v>-1022.2500000000003</v>
      </c>
      <c r="K1406" s="8">
        <f>'Vehicle data and specs'!$C$6*9.81*'Vehicle data and specs'!$C$17</f>
        <v>82.99260000000001</v>
      </c>
      <c r="L1406" s="10">
        <f>(1/2)*'Vehicle data and specs'!$C$20*'Vehicle data and specs'!$C$11*'Vehicle data and specs'!$C$13*$D1406^2</f>
        <v>59.041814621913581</v>
      </c>
      <c r="M1406" s="101">
        <f t="shared" si="568"/>
        <v>-880.21558537808676</v>
      </c>
      <c r="N1406" s="111">
        <f t="shared" si="569"/>
        <v>1</v>
      </c>
      <c r="O1406" s="120">
        <f t="shared" si="570"/>
        <v>0</v>
      </c>
      <c r="P1406" s="11">
        <f>SUM($O$2:$O1406)</f>
        <v>3706740.256053214</v>
      </c>
      <c r="Q1406" s="121">
        <f t="shared" si="571"/>
        <v>3706.7402560532141</v>
      </c>
      <c r="R1406" s="133">
        <f t="shared" si="572"/>
        <v>-8924.4080184165359</v>
      </c>
      <c r="S1406" s="35">
        <f t="shared" si="590"/>
        <v>8924.4080184165359</v>
      </c>
      <c r="T1406" s="35">
        <f t="shared" si="591"/>
        <v>8.9244080184165355</v>
      </c>
      <c r="U1406" s="134">
        <f>SUM($R$2:$R1406)</f>
        <v>-1088092.159613668</v>
      </c>
      <c r="V1406" s="134">
        <f t="shared" si="573"/>
        <v>1088092.159613668</v>
      </c>
      <c r="W1406" s="35">
        <f t="shared" si="574"/>
        <v>-1088.0921596136679</v>
      </c>
      <c r="X1406" s="135">
        <f t="shared" si="575"/>
        <v>1088.0921596136679</v>
      </c>
      <c r="Y1406" s="150">
        <f t="shared" si="576"/>
        <v>2618.648096439546</v>
      </c>
      <c r="Z1406" s="11">
        <f t="shared" si="577"/>
        <v>-8924.4080184165359</v>
      </c>
      <c r="AA1406" s="12">
        <f>1/2*'Vehicle data and specs'!$C$6*$D1406^2</f>
        <v>57027.972222222219</v>
      </c>
      <c r="AB1406" s="113">
        <f t="shared" si="578"/>
        <v>57.027972222222218</v>
      </c>
      <c r="AC1406" s="183">
        <f t="shared" si="592"/>
        <v>1.0296500711258929</v>
      </c>
      <c r="AD1406" s="42">
        <f t="shared" si="579"/>
        <v>-0.30224782211490775</v>
      </c>
      <c r="AE1406" s="42">
        <f t="shared" si="580"/>
        <v>0.30224782211490775</v>
      </c>
      <c r="AF1406" s="153">
        <f t="shared" si="593"/>
        <v>0.72740224901098516</v>
      </c>
      <c r="AG1406" s="156">
        <f t="shared" si="581"/>
        <v>870.47372769093442</v>
      </c>
      <c r="AH1406" s="157">
        <f t="shared" si="582"/>
        <v>0.24179825769192623</v>
      </c>
      <c r="AI1406" s="160">
        <f t="shared" si="583"/>
        <v>0</v>
      </c>
      <c r="AJ1406" s="13">
        <f t="shared" si="584"/>
        <v>-10.220280963556673</v>
      </c>
      <c r="AK1406" s="13">
        <f t="shared" si="585"/>
        <v>10.220280963556673</v>
      </c>
      <c r="AL1406" s="161">
        <f t="shared" si="586"/>
        <v>-10.220280963556673</v>
      </c>
    </row>
    <row r="1407" spans="1:38" x14ac:dyDescent="0.45">
      <c r="A1407" s="47" t="s">
        <v>3</v>
      </c>
      <c r="B1407" s="18">
        <v>1405</v>
      </c>
      <c r="C1407" s="54">
        <v>383</v>
      </c>
      <c r="D1407" s="62">
        <f t="shared" si="567"/>
        <v>10.138888888888889</v>
      </c>
      <c r="E1407" s="64">
        <v>36.5</v>
      </c>
      <c r="F1407" s="85">
        <f t="shared" si="587"/>
        <v>-1.4722222222222219</v>
      </c>
      <c r="G1407" s="86">
        <f t="shared" si="588"/>
        <v>-5.2999999999999989</v>
      </c>
      <c r="H1407" s="93">
        <f>SUM($D$2:$D1407)</f>
        <v>14655.388888888889</v>
      </c>
      <c r="I1407" s="94">
        <f t="shared" si="589"/>
        <v>8.6666666666660603</v>
      </c>
      <c r="J1407" s="100">
        <f>'Vehicle data and specs'!$C$6*$F1407</f>
        <v>-1245.4999999999998</v>
      </c>
      <c r="K1407" s="8">
        <f>'Vehicle data and specs'!$C$6*9.81*'Vehicle data and specs'!$C$17</f>
        <v>82.99260000000001</v>
      </c>
      <c r="L1407" s="10">
        <f>(1/2)*'Vehicle data and specs'!$C$20*'Vehicle data and specs'!$C$11*'Vehicle data and specs'!$C$13*$D1407^2</f>
        <v>45.018690923996921</v>
      </c>
      <c r="M1407" s="101">
        <f t="shared" si="568"/>
        <v>-1117.4887090760028</v>
      </c>
      <c r="N1407" s="111">
        <f t="shared" si="569"/>
        <v>1</v>
      </c>
      <c r="O1407" s="120">
        <f t="shared" si="570"/>
        <v>0</v>
      </c>
      <c r="P1407" s="11">
        <f>SUM($O$2:$O1407)</f>
        <v>3706740.256053214</v>
      </c>
      <c r="Q1407" s="121">
        <f t="shared" si="571"/>
        <v>3706.7402560532141</v>
      </c>
      <c r="R1407" s="133">
        <f t="shared" si="572"/>
        <v>-9684.9021453246805</v>
      </c>
      <c r="S1407" s="35">
        <f t="shared" si="590"/>
        <v>9684.9021453246805</v>
      </c>
      <c r="T1407" s="35">
        <f t="shared" si="591"/>
        <v>9.6849021453246813</v>
      </c>
      <c r="U1407" s="134">
        <f>SUM($R$2:$R1407)</f>
        <v>-1097777.0617589927</v>
      </c>
      <c r="V1407" s="134">
        <f t="shared" si="573"/>
        <v>1097777.0617589927</v>
      </c>
      <c r="W1407" s="35">
        <f t="shared" si="574"/>
        <v>-1097.7770617589927</v>
      </c>
      <c r="X1407" s="135">
        <f t="shared" si="575"/>
        <v>1097.7770617589927</v>
      </c>
      <c r="Y1407" s="150">
        <f t="shared" si="576"/>
        <v>2608.9631942942215</v>
      </c>
      <c r="Z1407" s="11">
        <f t="shared" si="577"/>
        <v>-9684.9021453246805</v>
      </c>
      <c r="AA1407" s="12">
        <f>1/2*'Vehicle data and specs'!$C$6*$D1407^2</f>
        <v>43483.159722222226</v>
      </c>
      <c r="AB1407" s="113">
        <f t="shared" si="578"/>
        <v>43.483159722222226</v>
      </c>
      <c r="AC1407" s="183">
        <f t="shared" si="592"/>
        <v>1.0296500711258929</v>
      </c>
      <c r="AD1407" s="42">
        <f t="shared" si="579"/>
        <v>-0.30493807271083129</v>
      </c>
      <c r="AE1407" s="42">
        <f t="shared" si="580"/>
        <v>0.30493807271083129</v>
      </c>
      <c r="AF1407" s="153">
        <f t="shared" si="593"/>
        <v>0.72471199841506162</v>
      </c>
      <c r="AG1407" s="156">
        <f t="shared" si="581"/>
        <v>878.22164940719415</v>
      </c>
      <c r="AH1407" s="157">
        <f t="shared" si="582"/>
        <v>0.24395045816866504</v>
      </c>
      <c r="AI1407" s="160">
        <f t="shared" si="583"/>
        <v>0</v>
      </c>
      <c r="AJ1407" s="13">
        <f t="shared" si="584"/>
        <v>-11.330093855909475</v>
      </c>
      <c r="AK1407" s="13">
        <f t="shared" si="585"/>
        <v>11.330093855909475</v>
      </c>
      <c r="AL1407" s="161">
        <f t="shared" si="586"/>
        <v>-11.330093855909475</v>
      </c>
    </row>
    <row r="1408" spans="1:38" x14ac:dyDescent="0.45">
      <c r="A1408" s="47" t="s">
        <v>3</v>
      </c>
      <c r="B1408" s="18">
        <v>1406</v>
      </c>
      <c r="C1408" s="54">
        <v>384</v>
      </c>
      <c r="D1408" s="62">
        <f t="shared" si="567"/>
        <v>8.6666666666666661</v>
      </c>
      <c r="E1408" s="64">
        <v>31.2</v>
      </c>
      <c r="F1408" s="85">
        <f t="shared" si="587"/>
        <v>-1.2361111111111109</v>
      </c>
      <c r="G1408" s="86">
        <f t="shared" si="588"/>
        <v>-4.4499999999999993</v>
      </c>
      <c r="H1408" s="93">
        <f>SUM($D$2:$D1408)</f>
        <v>14664.055555555555</v>
      </c>
      <c r="I1408" s="94">
        <f t="shared" si="589"/>
        <v>7.6666666666660603</v>
      </c>
      <c r="J1408" s="100">
        <f>'Vehicle data and specs'!$C$6*$F1408</f>
        <v>-1045.7499999999998</v>
      </c>
      <c r="K1408" s="8">
        <f>'Vehicle data and specs'!$C$6*9.81*'Vehicle data and specs'!$C$17</f>
        <v>82.99260000000001</v>
      </c>
      <c r="L1408" s="10">
        <f>(1/2)*'Vehicle data and specs'!$C$20*'Vehicle data and specs'!$C$11*'Vehicle data and specs'!$C$13*$D1408^2</f>
        <v>32.893972222222217</v>
      </c>
      <c r="M1408" s="101">
        <f t="shared" si="568"/>
        <v>-929.86342777777747</v>
      </c>
      <c r="N1408" s="111">
        <f t="shared" si="569"/>
        <v>1</v>
      </c>
      <c r="O1408" s="120">
        <f t="shared" si="570"/>
        <v>0</v>
      </c>
      <c r="P1408" s="11">
        <f>SUM($O$2:$O1408)</f>
        <v>3706740.256053214</v>
      </c>
      <c r="Q1408" s="121">
        <f t="shared" si="571"/>
        <v>3706.7402560532141</v>
      </c>
      <c r="R1408" s="133">
        <f t="shared" si="572"/>
        <v>-7128.9529462957298</v>
      </c>
      <c r="S1408" s="35">
        <f t="shared" si="590"/>
        <v>7128.9529462957298</v>
      </c>
      <c r="T1408" s="35">
        <f t="shared" si="591"/>
        <v>7.1289529462957297</v>
      </c>
      <c r="U1408" s="134">
        <f>SUM($R$2:$R1408)</f>
        <v>-1104906.0147052885</v>
      </c>
      <c r="V1408" s="134">
        <f t="shared" si="573"/>
        <v>1104906.0147052885</v>
      </c>
      <c r="W1408" s="35">
        <f t="shared" si="574"/>
        <v>-1104.9060147052885</v>
      </c>
      <c r="X1408" s="135">
        <f t="shared" si="575"/>
        <v>1104.9060147052885</v>
      </c>
      <c r="Y1408" s="150">
        <f t="shared" si="576"/>
        <v>2601.8342413479259</v>
      </c>
      <c r="Z1408" s="11">
        <f t="shared" si="577"/>
        <v>-7128.9529462957298</v>
      </c>
      <c r="AA1408" s="12">
        <f>1/2*'Vehicle data and specs'!$C$6*$D1408^2</f>
        <v>31771.999999999996</v>
      </c>
      <c r="AB1408" s="113">
        <f t="shared" si="578"/>
        <v>31.771999999999995</v>
      </c>
      <c r="AC1408" s="183">
        <f t="shared" si="592"/>
        <v>1.0296500711258929</v>
      </c>
      <c r="AD1408" s="42">
        <f t="shared" si="579"/>
        <v>-0.30691833741813568</v>
      </c>
      <c r="AE1408" s="42">
        <f t="shared" si="580"/>
        <v>0.30691833741813568</v>
      </c>
      <c r="AF1408" s="153">
        <f t="shared" si="593"/>
        <v>0.72273173370775723</v>
      </c>
      <c r="AG1408" s="156">
        <f t="shared" si="581"/>
        <v>883.92481176423087</v>
      </c>
      <c r="AH1408" s="157">
        <f t="shared" si="582"/>
        <v>0.24553466993450856</v>
      </c>
      <c r="AI1408" s="160">
        <f t="shared" si="583"/>
        <v>0</v>
      </c>
      <c r="AJ1408" s="13">
        <f t="shared" si="584"/>
        <v>-8.0588163740740715</v>
      </c>
      <c r="AK1408" s="13">
        <f t="shared" si="585"/>
        <v>8.0588163740740715</v>
      </c>
      <c r="AL1408" s="161">
        <f t="shared" si="586"/>
        <v>-8.0588163740740715</v>
      </c>
    </row>
    <row r="1409" spans="1:38" x14ac:dyDescent="0.45">
      <c r="A1409" s="47" t="s">
        <v>3</v>
      </c>
      <c r="B1409" s="18">
        <v>1407</v>
      </c>
      <c r="C1409" s="54">
        <v>385</v>
      </c>
      <c r="D1409" s="62">
        <f t="shared" si="567"/>
        <v>7.666666666666667</v>
      </c>
      <c r="E1409" s="64">
        <v>27.6</v>
      </c>
      <c r="F1409" s="85">
        <f t="shared" si="587"/>
        <v>-0.59722222222222232</v>
      </c>
      <c r="G1409" s="86">
        <f t="shared" si="588"/>
        <v>-2.1500000000000004</v>
      </c>
      <c r="H1409" s="93">
        <f>SUM($D$2:$D1409)</f>
        <v>14671.722222222221</v>
      </c>
      <c r="I1409" s="94">
        <f t="shared" si="589"/>
        <v>7.4722222222226264</v>
      </c>
      <c r="J1409" s="100">
        <f>'Vehicle data and specs'!$C$6*$F1409</f>
        <v>-505.25000000000006</v>
      </c>
      <c r="K1409" s="8">
        <f>'Vehicle data and specs'!$C$6*9.81*'Vehicle data and specs'!$C$17</f>
        <v>82.99260000000001</v>
      </c>
      <c r="L1409" s="10">
        <f>(1/2)*'Vehicle data and specs'!$C$20*'Vehicle data and specs'!$C$11*'Vehicle data and specs'!$C$13*$D1409^2</f>
        <v>25.74099305555556</v>
      </c>
      <c r="M1409" s="101">
        <f t="shared" si="568"/>
        <v>-396.5164069444445</v>
      </c>
      <c r="N1409" s="111">
        <f t="shared" si="569"/>
        <v>1</v>
      </c>
      <c r="O1409" s="120">
        <f t="shared" si="570"/>
        <v>0</v>
      </c>
      <c r="P1409" s="11">
        <f>SUM($O$2:$O1409)</f>
        <v>3706740.256053214</v>
      </c>
      <c r="Q1409" s="121">
        <f t="shared" si="571"/>
        <v>3706.7402560532141</v>
      </c>
      <c r="R1409" s="133">
        <f t="shared" si="572"/>
        <v>-2962.8587074461484</v>
      </c>
      <c r="S1409" s="35">
        <f t="shared" si="590"/>
        <v>2962.8587074461484</v>
      </c>
      <c r="T1409" s="35">
        <f t="shared" si="591"/>
        <v>2.9628587074461485</v>
      </c>
      <c r="U1409" s="134">
        <f>SUM($R$2:$R1409)</f>
        <v>-1107868.8734127346</v>
      </c>
      <c r="V1409" s="134">
        <f t="shared" si="573"/>
        <v>1107868.8734127346</v>
      </c>
      <c r="W1409" s="35">
        <f t="shared" si="574"/>
        <v>-1107.8688734127345</v>
      </c>
      <c r="X1409" s="135">
        <f t="shared" si="575"/>
        <v>1107.8688734127345</v>
      </c>
      <c r="Y1409" s="150">
        <f t="shared" si="576"/>
        <v>2598.8713826404796</v>
      </c>
      <c r="Z1409" s="11">
        <f t="shared" si="577"/>
        <v>-2962.8587074461484</v>
      </c>
      <c r="AA1409" s="12">
        <f>1/2*'Vehicle data and specs'!$C$6*$D1409^2</f>
        <v>24863.000000000004</v>
      </c>
      <c r="AB1409" s="113">
        <f t="shared" si="578"/>
        <v>24.863000000000003</v>
      </c>
      <c r="AC1409" s="183">
        <f t="shared" si="592"/>
        <v>1.0296500711258929</v>
      </c>
      <c r="AD1409" s="42">
        <f t="shared" si="579"/>
        <v>-0.30774135372575956</v>
      </c>
      <c r="AE1409" s="42">
        <f t="shared" si="580"/>
        <v>0.30774135372575956</v>
      </c>
      <c r="AF1409" s="153">
        <f t="shared" si="593"/>
        <v>0.72190871740013329</v>
      </c>
      <c r="AG1409" s="156">
        <f t="shared" si="581"/>
        <v>886.29509873018765</v>
      </c>
      <c r="AH1409" s="157">
        <f t="shared" si="582"/>
        <v>0.24619308298060769</v>
      </c>
      <c r="AI1409" s="160">
        <f t="shared" si="583"/>
        <v>0</v>
      </c>
      <c r="AJ1409" s="13">
        <f t="shared" si="584"/>
        <v>-3.0399591199074081</v>
      </c>
      <c r="AK1409" s="13">
        <f t="shared" si="585"/>
        <v>3.0399591199074081</v>
      </c>
      <c r="AL1409" s="161">
        <f t="shared" si="586"/>
        <v>-3.0399591199074081</v>
      </c>
    </row>
    <row r="1410" spans="1:38" x14ac:dyDescent="0.45">
      <c r="A1410" s="47" t="s">
        <v>3</v>
      </c>
      <c r="B1410" s="18">
        <v>1408</v>
      </c>
      <c r="C1410" s="54">
        <v>386</v>
      </c>
      <c r="D1410" s="62">
        <f t="shared" ref="D1410:D1473" si="594">$E1410/3.6</f>
        <v>7.4722222222222214</v>
      </c>
      <c r="E1410" s="64">
        <v>26.9</v>
      </c>
      <c r="F1410" s="85">
        <f t="shared" si="587"/>
        <v>-4.1666666666666761E-2</v>
      </c>
      <c r="G1410" s="86">
        <f t="shared" si="588"/>
        <v>-0.15000000000000036</v>
      </c>
      <c r="H1410" s="93">
        <f>SUM($D$2:$D1410)</f>
        <v>14679.194444444443</v>
      </c>
      <c r="I1410" s="94">
        <f t="shared" si="589"/>
        <v>7.5833333333339397</v>
      </c>
      <c r="J1410" s="100">
        <f>'Vehicle data and specs'!$C$6*$F1410</f>
        <v>-35.250000000000078</v>
      </c>
      <c r="K1410" s="8">
        <f>'Vehicle data and specs'!$C$6*9.81*'Vehicle data and specs'!$C$17</f>
        <v>82.99260000000001</v>
      </c>
      <c r="L1410" s="10">
        <f>(1/2)*'Vehicle data and specs'!$C$20*'Vehicle data and specs'!$C$11*'Vehicle data and specs'!$C$13*$D1410^2</f>
        <v>24.451848331404317</v>
      </c>
      <c r="M1410" s="101">
        <f t="shared" ref="M1410:M1473" si="595">SUM($J1410:$L1410)</f>
        <v>72.194448331404246</v>
      </c>
      <c r="N1410" s="111">
        <f t="shared" ref="N1410:N1473" si="596">IF($M1410&gt;0.0001, 0, 1)</f>
        <v>0</v>
      </c>
      <c r="O1410" s="120">
        <f t="shared" ref="O1410:O1473" si="597">IF($F1410&lt;0.000001,0,$M1410*$I1410)</f>
        <v>0</v>
      </c>
      <c r="P1410" s="11">
        <f>SUM($O$2:$O1410)</f>
        <v>3706740.256053214</v>
      </c>
      <c r="Q1410" s="121">
        <f t="shared" ref="Q1410:Q1473" si="598">$P1410/1000</f>
        <v>3706.7402560532141</v>
      </c>
      <c r="R1410" s="133">
        <f t="shared" ref="R1410:R1473" si="599">IF($M1410&gt;0,0,$M1410*$I1410)</f>
        <v>0</v>
      </c>
      <c r="S1410" s="35">
        <f t="shared" si="590"/>
        <v>0</v>
      </c>
      <c r="T1410" s="35">
        <f t="shared" si="591"/>
        <v>0</v>
      </c>
      <c r="U1410" s="134">
        <f>SUM($R$2:$R1410)</f>
        <v>-1107868.8734127346</v>
      </c>
      <c r="V1410" s="134">
        <f t="shared" ref="V1410:V1473" si="600">$U1410*-1</f>
        <v>1107868.8734127346</v>
      </c>
      <c r="W1410" s="35">
        <f t="shared" ref="W1410:W1473" si="601">$U1410/1000</f>
        <v>-1107.8688734127345</v>
      </c>
      <c r="X1410" s="135">
        <f t="shared" ref="X1410:X1473" si="602">$W1410*-1</f>
        <v>1107.8688734127345</v>
      </c>
      <c r="Y1410" s="150">
        <f t="shared" ref="Y1410:Y1473" si="603">Q1410-X1410</f>
        <v>2598.8713826404796</v>
      </c>
      <c r="Z1410" s="11">
        <f t="shared" ref="Z1410:Z1473" si="604">$O1410+$R1410</f>
        <v>0</v>
      </c>
      <c r="AA1410" s="12">
        <f>1/2*'Vehicle data and specs'!$C$6*$D1410^2</f>
        <v>23617.826388888883</v>
      </c>
      <c r="AB1410" s="113">
        <f t="shared" ref="AB1410:AB1473" si="605">$AA1410/1000</f>
        <v>23.617826388888883</v>
      </c>
      <c r="AC1410" s="183">
        <f t="shared" si="592"/>
        <v>1.0296500711258929</v>
      </c>
      <c r="AD1410" s="42">
        <f t="shared" ref="AD1410:AD1473" si="606">$W1410/3600</f>
        <v>-0.30774135372575956</v>
      </c>
      <c r="AE1410" s="42">
        <f t="shared" ref="AE1410:AE1473" si="607">$X1410/3600</f>
        <v>0.30774135372575956</v>
      </c>
      <c r="AF1410" s="153">
        <f t="shared" si="593"/>
        <v>0.72190871740013329</v>
      </c>
      <c r="AG1410" s="156">
        <f t="shared" ref="AG1410:AG1473" si="608">$X1410*80%</f>
        <v>886.29509873018765</v>
      </c>
      <c r="AH1410" s="157">
        <f t="shared" ref="AH1410:AH1473" si="609">$AG1410/3600</f>
        <v>0.24619308298060769</v>
      </c>
      <c r="AI1410" s="160">
        <f t="shared" ref="AI1410:AI1473" si="610">IF($AL1410&gt;0,$AL1410,0)</f>
        <v>0.53945296114299279</v>
      </c>
      <c r="AJ1410" s="13">
        <f t="shared" ref="AJ1410:AJ1473" si="611">IF($AL1410&lt;0,$AL1410,0)</f>
        <v>0</v>
      </c>
      <c r="AK1410" s="13">
        <f t="shared" ref="AK1410:AK1473" si="612">$AJ1410*-1</f>
        <v>0</v>
      </c>
      <c r="AL1410" s="161">
        <f t="shared" ref="AL1410:AL1473" si="613">($M1410*$D1410)/1000</f>
        <v>0.53945296114299279</v>
      </c>
    </row>
    <row r="1411" spans="1:38" x14ac:dyDescent="0.45">
      <c r="A1411" s="47" t="s">
        <v>3</v>
      </c>
      <c r="B1411" s="18">
        <v>1409</v>
      </c>
      <c r="C1411" s="54">
        <v>387</v>
      </c>
      <c r="D1411" s="62">
        <f t="shared" si="594"/>
        <v>7.583333333333333</v>
      </c>
      <c r="E1411" s="64">
        <v>27.3</v>
      </c>
      <c r="F1411" s="85">
        <f t="shared" ref="F1411:F1474" si="614">($E1412-$E1410)/2/3.6</f>
        <v>8.3333333333333523E-2</v>
      </c>
      <c r="G1411" s="86">
        <f t="shared" ref="G1411:G1474" si="615">($E1412-$E1410)/2</f>
        <v>0.30000000000000071</v>
      </c>
      <c r="H1411" s="93">
        <f>SUM($D$2:$D1411)</f>
        <v>14686.777777777777</v>
      </c>
      <c r="I1411" s="94">
        <f t="shared" ref="I1411:I1474" si="616">$H1412-$H1411</f>
        <v>7.6388888888886868</v>
      </c>
      <c r="J1411" s="100">
        <f>'Vehicle data and specs'!$C$6*$F1411</f>
        <v>70.500000000000156</v>
      </c>
      <c r="K1411" s="8">
        <f>'Vehicle data and specs'!$C$6*9.81*'Vehicle data and specs'!$C$17</f>
        <v>82.99260000000001</v>
      </c>
      <c r="L1411" s="10">
        <f>(1/2)*'Vehicle data and specs'!$C$20*'Vehicle data and specs'!$C$11*'Vehicle data and specs'!$C$13*$D1411^2</f>
        <v>25.184447482638891</v>
      </c>
      <c r="M1411" s="101">
        <f t="shared" si="595"/>
        <v>178.67704748263904</v>
      </c>
      <c r="N1411" s="111">
        <f t="shared" si="596"/>
        <v>0</v>
      </c>
      <c r="O1411" s="120">
        <f t="shared" si="597"/>
        <v>1364.8941127145677</v>
      </c>
      <c r="P1411" s="11">
        <f>SUM($O$2:$O1411)</f>
        <v>3708105.1501659285</v>
      </c>
      <c r="Q1411" s="121">
        <f t="shared" si="598"/>
        <v>3708.1051501659285</v>
      </c>
      <c r="R1411" s="133">
        <f t="shared" si="599"/>
        <v>0</v>
      </c>
      <c r="S1411" s="35">
        <f t="shared" ref="S1411:S1474" si="617">R1411*-1</f>
        <v>0</v>
      </c>
      <c r="T1411" s="35">
        <f t="shared" ref="T1411:T1474" si="618">S1411/1000</f>
        <v>0</v>
      </c>
      <c r="U1411" s="134">
        <f>SUM($R$2:$R1411)</f>
        <v>-1107868.8734127346</v>
      </c>
      <c r="V1411" s="134">
        <f t="shared" si="600"/>
        <v>1107868.8734127346</v>
      </c>
      <c r="W1411" s="35">
        <f t="shared" si="601"/>
        <v>-1107.8688734127345</v>
      </c>
      <c r="X1411" s="135">
        <f t="shared" si="602"/>
        <v>1107.8688734127345</v>
      </c>
      <c r="Y1411" s="150">
        <f t="shared" si="603"/>
        <v>2600.236276753194</v>
      </c>
      <c r="Z1411" s="11">
        <f t="shared" si="604"/>
        <v>1364.8941127145677</v>
      </c>
      <c r="AA1411" s="12">
        <f>1/2*'Vehicle data and specs'!$C$6*$D1411^2</f>
        <v>24325.4375</v>
      </c>
      <c r="AB1411" s="113">
        <f t="shared" si="605"/>
        <v>24.3254375</v>
      </c>
      <c r="AC1411" s="183">
        <f t="shared" ref="AC1411:AC1474" si="619">$Q1411/3600</f>
        <v>1.0300292083794247</v>
      </c>
      <c r="AD1411" s="42">
        <f t="shared" si="606"/>
        <v>-0.30774135372575956</v>
      </c>
      <c r="AE1411" s="42">
        <f t="shared" si="607"/>
        <v>0.30774135372575956</v>
      </c>
      <c r="AF1411" s="153">
        <f t="shared" ref="AF1411:AF1474" si="620">AC1411-AE1411</f>
        <v>0.72228785465366507</v>
      </c>
      <c r="AG1411" s="156">
        <f t="shared" si="608"/>
        <v>886.29509873018765</v>
      </c>
      <c r="AH1411" s="157">
        <f t="shared" si="609"/>
        <v>0.24619308298060769</v>
      </c>
      <c r="AI1411" s="160">
        <f t="shared" si="610"/>
        <v>1.3549676100766794</v>
      </c>
      <c r="AJ1411" s="13">
        <f t="shared" si="611"/>
        <v>0</v>
      </c>
      <c r="AK1411" s="13">
        <f t="shared" si="612"/>
        <v>0</v>
      </c>
      <c r="AL1411" s="161">
        <f t="shared" si="613"/>
        <v>1.3549676100766794</v>
      </c>
    </row>
    <row r="1412" spans="1:38" x14ac:dyDescent="0.45">
      <c r="A1412" s="47" t="s">
        <v>3</v>
      </c>
      <c r="B1412" s="18">
        <v>1410</v>
      </c>
      <c r="C1412" s="54">
        <v>388</v>
      </c>
      <c r="D1412" s="62">
        <f t="shared" si="594"/>
        <v>7.6388888888888884</v>
      </c>
      <c r="E1412" s="64">
        <v>27.5</v>
      </c>
      <c r="F1412" s="85">
        <f t="shared" si="614"/>
        <v>1.3888888888888593E-2</v>
      </c>
      <c r="G1412" s="86">
        <f t="shared" si="615"/>
        <v>4.9999999999998934E-2</v>
      </c>
      <c r="H1412" s="93">
        <f>SUM($D$2:$D1412)</f>
        <v>14694.416666666666</v>
      </c>
      <c r="I1412" s="94">
        <f t="shared" si="616"/>
        <v>7.6111111111113132</v>
      </c>
      <c r="J1412" s="100">
        <f>'Vehicle data and specs'!$C$6*$F1412</f>
        <v>11.74999999999975</v>
      </c>
      <c r="K1412" s="8">
        <f>'Vehicle data and specs'!$C$6*9.81*'Vehicle data and specs'!$C$17</f>
        <v>82.99260000000001</v>
      </c>
      <c r="L1412" s="10">
        <f>(1/2)*'Vehicle data and specs'!$C$20*'Vehicle data and specs'!$C$11*'Vehicle data and specs'!$C$13*$D1412^2</f>
        <v>25.554802035108022</v>
      </c>
      <c r="M1412" s="101">
        <f t="shared" si="595"/>
        <v>120.29740203510778</v>
      </c>
      <c r="N1412" s="111">
        <f t="shared" si="596"/>
        <v>0</v>
      </c>
      <c r="O1412" s="120">
        <f t="shared" si="597"/>
        <v>915.59689326723355</v>
      </c>
      <c r="P1412" s="11">
        <f>SUM($O$2:$O1412)</f>
        <v>3709020.7470591958</v>
      </c>
      <c r="Q1412" s="121">
        <f t="shared" si="598"/>
        <v>3709.0207470591959</v>
      </c>
      <c r="R1412" s="133">
        <f t="shared" si="599"/>
        <v>0</v>
      </c>
      <c r="S1412" s="35">
        <f t="shared" si="617"/>
        <v>0</v>
      </c>
      <c r="T1412" s="35">
        <f t="shared" si="618"/>
        <v>0</v>
      </c>
      <c r="U1412" s="134">
        <f>SUM($R$2:$R1412)</f>
        <v>-1107868.8734127346</v>
      </c>
      <c r="V1412" s="134">
        <f t="shared" si="600"/>
        <v>1107868.8734127346</v>
      </c>
      <c r="W1412" s="35">
        <f t="shared" si="601"/>
        <v>-1107.8688734127345</v>
      </c>
      <c r="X1412" s="135">
        <f t="shared" si="602"/>
        <v>1107.8688734127345</v>
      </c>
      <c r="Y1412" s="150">
        <f t="shared" si="603"/>
        <v>2601.1518736464614</v>
      </c>
      <c r="Z1412" s="11">
        <f t="shared" si="604"/>
        <v>915.59689326723355</v>
      </c>
      <c r="AA1412" s="12">
        <f>1/2*'Vehicle data and specs'!$C$6*$D1412^2</f>
        <v>24683.159722222219</v>
      </c>
      <c r="AB1412" s="113">
        <f t="shared" si="605"/>
        <v>24.683159722222218</v>
      </c>
      <c r="AC1412" s="183">
        <f t="shared" si="619"/>
        <v>1.0302835408497766</v>
      </c>
      <c r="AD1412" s="42">
        <f t="shared" si="606"/>
        <v>-0.30774135372575956</v>
      </c>
      <c r="AE1412" s="42">
        <f t="shared" si="607"/>
        <v>0.30774135372575956</v>
      </c>
      <c r="AF1412" s="153">
        <f t="shared" si="620"/>
        <v>0.72254218712401697</v>
      </c>
      <c r="AG1412" s="156">
        <f t="shared" si="608"/>
        <v>886.29509873018765</v>
      </c>
      <c r="AH1412" s="157">
        <f t="shared" si="609"/>
        <v>0.24619308298060769</v>
      </c>
      <c r="AI1412" s="160">
        <f t="shared" si="610"/>
        <v>0.91893848776818432</v>
      </c>
      <c r="AJ1412" s="13">
        <f t="shared" si="611"/>
        <v>0</v>
      </c>
      <c r="AK1412" s="13">
        <f t="shared" si="612"/>
        <v>0</v>
      </c>
      <c r="AL1412" s="161">
        <f t="shared" si="613"/>
        <v>0.91893848776818432</v>
      </c>
    </row>
    <row r="1413" spans="1:38" x14ac:dyDescent="0.45">
      <c r="A1413" s="47" t="s">
        <v>3</v>
      </c>
      <c r="B1413" s="18">
        <v>1411</v>
      </c>
      <c r="C1413" s="54">
        <v>389</v>
      </c>
      <c r="D1413" s="62">
        <f t="shared" si="594"/>
        <v>7.6111111111111107</v>
      </c>
      <c r="E1413" s="64">
        <v>27.4</v>
      </c>
      <c r="F1413" s="85">
        <f t="shared" si="614"/>
        <v>-5.5555555555555358E-2</v>
      </c>
      <c r="G1413" s="86">
        <f t="shared" si="615"/>
        <v>-0.19999999999999929</v>
      </c>
      <c r="H1413" s="93">
        <f>SUM($D$2:$D1413)</f>
        <v>14702.027777777777</v>
      </c>
      <c r="I1413" s="94">
        <f t="shared" si="616"/>
        <v>7.5277777777773736</v>
      </c>
      <c r="J1413" s="100">
        <f>'Vehicle data and specs'!$C$6*$F1413</f>
        <v>-46.999999999999829</v>
      </c>
      <c r="K1413" s="8">
        <f>'Vehicle data and specs'!$C$6*9.81*'Vehicle data and specs'!$C$17</f>
        <v>82.99260000000001</v>
      </c>
      <c r="L1413" s="10">
        <f>(1/2)*'Vehicle data and specs'!$C$20*'Vehicle data and specs'!$C$11*'Vehicle data and specs'!$C$13*$D1413^2</f>
        <v>25.3692868441358</v>
      </c>
      <c r="M1413" s="101">
        <f t="shared" si="595"/>
        <v>61.361886844135981</v>
      </c>
      <c r="N1413" s="111">
        <f t="shared" si="596"/>
        <v>0</v>
      </c>
      <c r="O1413" s="120">
        <f t="shared" si="597"/>
        <v>0</v>
      </c>
      <c r="P1413" s="11">
        <f>SUM($O$2:$O1413)</f>
        <v>3709020.7470591958</v>
      </c>
      <c r="Q1413" s="121">
        <f t="shared" si="598"/>
        <v>3709.0207470591959</v>
      </c>
      <c r="R1413" s="133">
        <f t="shared" si="599"/>
        <v>0</v>
      </c>
      <c r="S1413" s="35">
        <f t="shared" si="617"/>
        <v>0</v>
      </c>
      <c r="T1413" s="35">
        <f t="shared" si="618"/>
        <v>0</v>
      </c>
      <c r="U1413" s="134">
        <f>SUM($R$2:$R1413)</f>
        <v>-1107868.8734127346</v>
      </c>
      <c r="V1413" s="134">
        <f t="shared" si="600"/>
        <v>1107868.8734127346</v>
      </c>
      <c r="W1413" s="35">
        <f t="shared" si="601"/>
        <v>-1107.8688734127345</v>
      </c>
      <c r="X1413" s="135">
        <f t="shared" si="602"/>
        <v>1107.8688734127345</v>
      </c>
      <c r="Y1413" s="150">
        <f t="shared" si="603"/>
        <v>2601.1518736464614</v>
      </c>
      <c r="Z1413" s="11">
        <f t="shared" si="604"/>
        <v>0</v>
      </c>
      <c r="AA1413" s="12">
        <f>1/2*'Vehicle data and specs'!$C$6*$D1413^2</f>
        <v>24503.972222222219</v>
      </c>
      <c r="AB1413" s="113">
        <f t="shared" si="605"/>
        <v>24.50397222222222</v>
      </c>
      <c r="AC1413" s="183">
        <f t="shared" si="619"/>
        <v>1.0302835408497766</v>
      </c>
      <c r="AD1413" s="42">
        <f t="shared" si="606"/>
        <v>-0.30774135372575956</v>
      </c>
      <c r="AE1413" s="42">
        <f t="shared" si="607"/>
        <v>0.30774135372575956</v>
      </c>
      <c r="AF1413" s="153">
        <f t="shared" si="620"/>
        <v>0.72254218712401697</v>
      </c>
      <c r="AG1413" s="156">
        <f t="shared" si="608"/>
        <v>886.29509873018765</v>
      </c>
      <c r="AH1413" s="157">
        <f t="shared" si="609"/>
        <v>0.24619308298060769</v>
      </c>
      <c r="AI1413" s="160">
        <f t="shared" si="610"/>
        <v>0.46703213875814609</v>
      </c>
      <c r="AJ1413" s="13">
        <f t="shared" si="611"/>
        <v>0</v>
      </c>
      <c r="AK1413" s="13">
        <f t="shared" si="612"/>
        <v>0</v>
      </c>
      <c r="AL1413" s="161">
        <f t="shared" si="613"/>
        <v>0.46703213875814609</v>
      </c>
    </row>
    <row r="1414" spans="1:38" x14ac:dyDescent="0.45">
      <c r="A1414" s="47" t="s">
        <v>3</v>
      </c>
      <c r="B1414" s="18">
        <v>1412</v>
      </c>
      <c r="C1414" s="54">
        <v>390</v>
      </c>
      <c r="D1414" s="62">
        <f t="shared" si="594"/>
        <v>7.5277777777777777</v>
      </c>
      <c r="E1414" s="64">
        <v>27.1</v>
      </c>
      <c r="F1414" s="85">
        <f t="shared" si="614"/>
        <v>-9.7222222222222127E-2</v>
      </c>
      <c r="G1414" s="86">
        <f t="shared" si="615"/>
        <v>-0.34999999999999964</v>
      </c>
      <c r="H1414" s="93">
        <f>SUM($D$2:$D1414)</f>
        <v>14709.555555555555</v>
      </c>
      <c r="I1414" s="94">
        <f t="shared" si="616"/>
        <v>7.4166666666660603</v>
      </c>
      <c r="J1414" s="100">
        <f>'Vehicle data and specs'!$C$6*$F1414</f>
        <v>-82.249999999999915</v>
      </c>
      <c r="K1414" s="8">
        <f>'Vehicle data and specs'!$C$6*9.81*'Vehicle data and specs'!$C$17</f>
        <v>82.99260000000001</v>
      </c>
      <c r="L1414" s="10">
        <f>(1/2)*'Vehicle data and specs'!$C$20*'Vehicle data and specs'!$C$11*'Vehicle data and specs'!$C$13*$D1414^2</f>
        <v>24.81679624807099</v>
      </c>
      <c r="M1414" s="101">
        <f t="shared" si="595"/>
        <v>25.559396248071085</v>
      </c>
      <c r="N1414" s="111">
        <f t="shared" si="596"/>
        <v>0</v>
      </c>
      <c r="O1414" s="120">
        <f t="shared" si="597"/>
        <v>0</v>
      </c>
      <c r="P1414" s="11">
        <f>SUM($O$2:$O1414)</f>
        <v>3709020.7470591958</v>
      </c>
      <c r="Q1414" s="121">
        <f t="shared" si="598"/>
        <v>3709.0207470591959</v>
      </c>
      <c r="R1414" s="133">
        <f t="shared" si="599"/>
        <v>0</v>
      </c>
      <c r="S1414" s="35">
        <f t="shared" si="617"/>
        <v>0</v>
      </c>
      <c r="T1414" s="35">
        <f t="shared" si="618"/>
        <v>0</v>
      </c>
      <c r="U1414" s="134">
        <f>SUM($R$2:$R1414)</f>
        <v>-1107868.8734127346</v>
      </c>
      <c r="V1414" s="134">
        <f t="shared" si="600"/>
        <v>1107868.8734127346</v>
      </c>
      <c r="W1414" s="35">
        <f t="shared" si="601"/>
        <v>-1107.8688734127345</v>
      </c>
      <c r="X1414" s="135">
        <f t="shared" si="602"/>
        <v>1107.8688734127345</v>
      </c>
      <c r="Y1414" s="150">
        <f t="shared" si="603"/>
        <v>2601.1518736464614</v>
      </c>
      <c r="Z1414" s="11">
        <f t="shared" si="604"/>
        <v>0</v>
      </c>
      <c r="AA1414" s="12">
        <f>1/2*'Vehicle data and specs'!$C$6*$D1414^2</f>
        <v>23970.326388888887</v>
      </c>
      <c r="AB1414" s="113">
        <f t="shared" si="605"/>
        <v>23.970326388888886</v>
      </c>
      <c r="AC1414" s="183">
        <f t="shared" si="619"/>
        <v>1.0302835408497766</v>
      </c>
      <c r="AD1414" s="42">
        <f t="shared" si="606"/>
        <v>-0.30774135372575956</v>
      </c>
      <c r="AE1414" s="42">
        <f t="shared" si="607"/>
        <v>0.30774135372575956</v>
      </c>
      <c r="AF1414" s="153">
        <f t="shared" si="620"/>
        <v>0.72254218712401697</v>
      </c>
      <c r="AG1414" s="156">
        <f t="shared" si="608"/>
        <v>886.29509873018765</v>
      </c>
      <c r="AH1414" s="157">
        <f t="shared" si="609"/>
        <v>0.24619308298060769</v>
      </c>
      <c r="AI1414" s="160">
        <f t="shared" si="610"/>
        <v>0.19240545508964621</v>
      </c>
      <c r="AJ1414" s="13">
        <f t="shared" si="611"/>
        <v>0</v>
      </c>
      <c r="AK1414" s="13">
        <f t="shared" si="612"/>
        <v>0</v>
      </c>
      <c r="AL1414" s="161">
        <f t="shared" si="613"/>
        <v>0.19240545508964621</v>
      </c>
    </row>
    <row r="1415" spans="1:38" x14ac:dyDescent="0.45">
      <c r="A1415" s="47" t="s">
        <v>3</v>
      </c>
      <c r="B1415" s="18">
        <v>1413</v>
      </c>
      <c r="C1415" s="54">
        <v>391</v>
      </c>
      <c r="D1415" s="62">
        <f t="shared" si="594"/>
        <v>7.4166666666666661</v>
      </c>
      <c r="E1415" s="64">
        <v>26.7</v>
      </c>
      <c r="F1415" s="85">
        <f t="shared" si="614"/>
        <v>-4.1666666666666761E-2</v>
      </c>
      <c r="G1415" s="86">
        <f t="shared" si="615"/>
        <v>-0.15000000000000036</v>
      </c>
      <c r="H1415" s="93">
        <f>SUM($D$2:$D1415)</f>
        <v>14716.972222222221</v>
      </c>
      <c r="I1415" s="94">
        <f t="shared" si="616"/>
        <v>7.4444444444452529</v>
      </c>
      <c r="J1415" s="100">
        <f>'Vehicle data and specs'!$C$6*$F1415</f>
        <v>-35.250000000000078</v>
      </c>
      <c r="K1415" s="8">
        <f>'Vehicle data and specs'!$C$6*9.81*'Vehicle data and specs'!$C$17</f>
        <v>82.99260000000001</v>
      </c>
      <c r="L1415" s="10">
        <f>(1/2)*'Vehicle data and specs'!$C$20*'Vehicle data and specs'!$C$11*'Vehicle data and specs'!$C$13*$D1415^2</f>
        <v>24.089603732638889</v>
      </c>
      <c r="M1415" s="101">
        <f t="shared" si="595"/>
        <v>71.832203732638817</v>
      </c>
      <c r="N1415" s="111">
        <f t="shared" si="596"/>
        <v>0</v>
      </c>
      <c r="O1415" s="120">
        <f t="shared" si="597"/>
        <v>0</v>
      </c>
      <c r="P1415" s="11">
        <f>SUM($O$2:$O1415)</f>
        <v>3709020.7470591958</v>
      </c>
      <c r="Q1415" s="121">
        <f t="shared" si="598"/>
        <v>3709.0207470591959</v>
      </c>
      <c r="R1415" s="133">
        <f t="shared" si="599"/>
        <v>0</v>
      </c>
      <c r="S1415" s="35">
        <f t="shared" si="617"/>
        <v>0</v>
      </c>
      <c r="T1415" s="35">
        <f t="shared" si="618"/>
        <v>0</v>
      </c>
      <c r="U1415" s="134">
        <f>SUM($R$2:$R1415)</f>
        <v>-1107868.8734127346</v>
      </c>
      <c r="V1415" s="134">
        <f t="shared" si="600"/>
        <v>1107868.8734127346</v>
      </c>
      <c r="W1415" s="35">
        <f t="shared" si="601"/>
        <v>-1107.8688734127345</v>
      </c>
      <c r="X1415" s="135">
        <f t="shared" si="602"/>
        <v>1107.8688734127345</v>
      </c>
      <c r="Y1415" s="150">
        <f t="shared" si="603"/>
        <v>2601.1518736464614</v>
      </c>
      <c r="Z1415" s="11">
        <f t="shared" si="604"/>
        <v>0</v>
      </c>
      <c r="AA1415" s="12">
        <f>1/2*'Vehicle data and specs'!$C$6*$D1415^2</f>
        <v>23267.937499999996</v>
      </c>
      <c r="AB1415" s="113">
        <f t="shared" si="605"/>
        <v>23.267937499999995</v>
      </c>
      <c r="AC1415" s="183">
        <f t="shared" si="619"/>
        <v>1.0302835408497766</v>
      </c>
      <c r="AD1415" s="42">
        <f t="shared" si="606"/>
        <v>-0.30774135372575956</v>
      </c>
      <c r="AE1415" s="42">
        <f t="shared" si="607"/>
        <v>0.30774135372575956</v>
      </c>
      <c r="AF1415" s="153">
        <f t="shared" si="620"/>
        <v>0.72254218712401697</v>
      </c>
      <c r="AG1415" s="156">
        <f t="shared" si="608"/>
        <v>886.29509873018765</v>
      </c>
      <c r="AH1415" s="157">
        <f t="shared" si="609"/>
        <v>0.24619308298060769</v>
      </c>
      <c r="AI1415" s="160">
        <f t="shared" si="610"/>
        <v>0.53275551101707119</v>
      </c>
      <c r="AJ1415" s="13">
        <f t="shared" si="611"/>
        <v>0</v>
      </c>
      <c r="AK1415" s="13">
        <f t="shared" si="612"/>
        <v>0</v>
      </c>
      <c r="AL1415" s="161">
        <f t="shared" si="613"/>
        <v>0.53275551101707119</v>
      </c>
    </row>
    <row r="1416" spans="1:38" x14ac:dyDescent="0.45">
      <c r="A1416" s="47" t="s">
        <v>3</v>
      </c>
      <c r="B1416" s="18">
        <v>1414</v>
      </c>
      <c r="C1416" s="54">
        <v>392</v>
      </c>
      <c r="D1416" s="62">
        <f t="shared" si="594"/>
        <v>7.4444444444444446</v>
      </c>
      <c r="E1416" s="64">
        <v>26.8</v>
      </c>
      <c r="F1416" s="85">
        <f t="shared" si="614"/>
        <v>0.20833333333333331</v>
      </c>
      <c r="G1416" s="86">
        <f t="shared" si="615"/>
        <v>0.75</v>
      </c>
      <c r="H1416" s="93">
        <f>SUM($D$2:$D1416)</f>
        <v>14724.416666666666</v>
      </c>
      <c r="I1416" s="94">
        <f t="shared" si="616"/>
        <v>7.8333333333339397</v>
      </c>
      <c r="J1416" s="100">
        <f>'Vehicle data and specs'!$C$6*$F1416</f>
        <v>176.24999999999997</v>
      </c>
      <c r="K1416" s="8">
        <f>'Vehicle data and specs'!$C$6*9.81*'Vehicle data and specs'!$C$17</f>
        <v>82.99260000000001</v>
      </c>
      <c r="L1416" s="10">
        <f>(1/2)*'Vehicle data and specs'!$C$20*'Vehicle data and specs'!$C$11*'Vehicle data and specs'!$C$13*$D1416^2</f>
        <v>24.270388117283954</v>
      </c>
      <c r="M1416" s="101">
        <f t="shared" si="595"/>
        <v>283.51298811728395</v>
      </c>
      <c r="N1416" s="111">
        <f t="shared" si="596"/>
        <v>0</v>
      </c>
      <c r="O1416" s="120">
        <f t="shared" si="597"/>
        <v>2220.8517402522293</v>
      </c>
      <c r="P1416" s="11">
        <f>SUM($O$2:$O1416)</f>
        <v>3711241.598799448</v>
      </c>
      <c r="Q1416" s="121">
        <f t="shared" si="598"/>
        <v>3711.2415987994482</v>
      </c>
      <c r="R1416" s="133">
        <f t="shared" si="599"/>
        <v>0</v>
      </c>
      <c r="S1416" s="35">
        <f t="shared" si="617"/>
        <v>0</v>
      </c>
      <c r="T1416" s="35">
        <f t="shared" si="618"/>
        <v>0</v>
      </c>
      <c r="U1416" s="134">
        <f>SUM($R$2:$R1416)</f>
        <v>-1107868.8734127346</v>
      </c>
      <c r="V1416" s="134">
        <f t="shared" si="600"/>
        <v>1107868.8734127346</v>
      </c>
      <c r="W1416" s="35">
        <f t="shared" si="601"/>
        <v>-1107.8688734127345</v>
      </c>
      <c r="X1416" s="135">
        <f t="shared" si="602"/>
        <v>1107.8688734127345</v>
      </c>
      <c r="Y1416" s="150">
        <f t="shared" si="603"/>
        <v>2603.3727253867137</v>
      </c>
      <c r="Z1416" s="11">
        <f t="shared" si="604"/>
        <v>2220.8517402522293</v>
      </c>
      <c r="AA1416" s="12">
        <f>1/2*'Vehicle data and specs'!$C$6*$D1416^2</f>
        <v>23442.555555555555</v>
      </c>
      <c r="AB1416" s="113">
        <f t="shared" si="605"/>
        <v>23.442555555555554</v>
      </c>
      <c r="AC1416" s="183">
        <f t="shared" si="619"/>
        <v>1.0309004441109579</v>
      </c>
      <c r="AD1416" s="42">
        <f t="shared" si="606"/>
        <v>-0.30774135372575956</v>
      </c>
      <c r="AE1416" s="42">
        <f t="shared" si="607"/>
        <v>0.30774135372575956</v>
      </c>
      <c r="AF1416" s="153">
        <f t="shared" si="620"/>
        <v>0.72315909038519832</v>
      </c>
      <c r="AG1416" s="156">
        <f t="shared" si="608"/>
        <v>886.29509873018765</v>
      </c>
      <c r="AH1416" s="157">
        <f t="shared" si="609"/>
        <v>0.24619308298060769</v>
      </c>
      <c r="AI1416" s="160">
        <f t="shared" si="610"/>
        <v>2.1105966893175583</v>
      </c>
      <c r="AJ1416" s="13">
        <f t="shared" si="611"/>
        <v>0</v>
      </c>
      <c r="AK1416" s="13">
        <f t="shared" si="612"/>
        <v>0</v>
      </c>
      <c r="AL1416" s="161">
        <f t="shared" si="613"/>
        <v>2.1105966893175583</v>
      </c>
    </row>
    <row r="1417" spans="1:38" x14ac:dyDescent="0.45">
      <c r="A1417" s="47" t="s">
        <v>3</v>
      </c>
      <c r="B1417" s="18">
        <v>1415</v>
      </c>
      <c r="C1417" s="54">
        <v>393</v>
      </c>
      <c r="D1417" s="62">
        <f t="shared" si="594"/>
        <v>7.833333333333333</v>
      </c>
      <c r="E1417" s="64">
        <v>28.2</v>
      </c>
      <c r="F1417" s="85">
        <f t="shared" si="614"/>
        <v>0.59722222222222232</v>
      </c>
      <c r="G1417" s="86">
        <f t="shared" si="615"/>
        <v>2.1500000000000004</v>
      </c>
      <c r="H1417" s="93">
        <f>SUM($D$2:$D1417)</f>
        <v>14732.25</v>
      </c>
      <c r="I1417" s="94">
        <f t="shared" si="616"/>
        <v>8.6388888888886868</v>
      </c>
      <c r="J1417" s="100">
        <f>'Vehicle data and specs'!$C$6*$F1417</f>
        <v>505.25000000000006</v>
      </c>
      <c r="K1417" s="8">
        <f>'Vehicle data and specs'!$C$6*9.81*'Vehicle data and specs'!$C$17</f>
        <v>82.99260000000001</v>
      </c>
      <c r="L1417" s="10">
        <f>(1/2)*'Vehicle data and specs'!$C$20*'Vehicle data and specs'!$C$11*'Vehicle data and specs'!$C$13*$D1417^2</f>
        <v>26.872331597222221</v>
      </c>
      <c r="M1417" s="101">
        <f t="shared" si="595"/>
        <v>615.11493159722227</v>
      </c>
      <c r="N1417" s="111">
        <f t="shared" si="596"/>
        <v>0</v>
      </c>
      <c r="O1417" s="120">
        <f t="shared" si="597"/>
        <v>5313.9095479647676</v>
      </c>
      <c r="P1417" s="11">
        <f>SUM($O$2:$O1417)</f>
        <v>3716555.5083474126</v>
      </c>
      <c r="Q1417" s="121">
        <f t="shared" si="598"/>
        <v>3716.5555083474128</v>
      </c>
      <c r="R1417" s="133">
        <f t="shared" si="599"/>
        <v>0</v>
      </c>
      <c r="S1417" s="35">
        <f t="shared" si="617"/>
        <v>0</v>
      </c>
      <c r="T1417" s="35">
        <f t="shared" si="618"/>
        <v>0</v>
      </c>
      <c r="U1417" s="134">
        <f>SUM($R$2:$R1417)</f>
        <v>-1107868.8734127346</v>
      </c>
      <c r="V1417" s="134">
        <f t="shared" si="600"/>
        <v>1107868.8734127346</v>
      </c>
      <c r="W1417" s="35">
        <f t="shared" si="601"/>
        <v>-1107.8688734127345</v>
      </c>
      <c r="X1417" s="135">
        <f t="shared" si="602"/>
        <v>1107.8688734127345</v>
      </c>
      <c r="Y1417" s="150">
        <f t="shared" si="603"/>
        <v>2608.6866349346783</v>
      </c>
      <c r="Z1417" s="11">
        <f t="shared" si="604"/>
        <v>5313.9095479647676</v>
      </c>
      <c r="AA1417" s="12">
        <f>1/2*'Vehicle data and specs'!$C$6*$D1417^2</f>
        <v>25955.75</v>
      </c>
      <c r="AB1417" s="113">
        <f t="shared" si="605"/>
        <v>25.955749999999998</v>
      </c>
      <c r="AC1417" s="183">
        <f t="shared" si="619"/>
        <v>1.0323765300965035</v>
      </c>
      <c r="AD1417" s="42">
        <f t="shared" si="606"/>
        <v>-0.30774135372575956</v>
      </c>
      <c r="AE1417" s="42">
        <f t="shared" si="607"/>
        <v>0.30774135372575956</v>
      </c>
      <c r="AF1417" s="153">
        <f t="shared" si="620"/>
        <v>0.72463517637074393</v>
      </c>
      <c r="AG1417" s="156">
        <f t="shared" si="608"/>
        <v>886.29509873018765</v>
      </c>
      <c r="AH1417" s="157">
        <f t="shared" si="609"/>
        <v>0.24619308298060769</v>
      </c>
      <c r="AI1417" s="160">
        <f t="shared" si="610"/>
        <v>4.8184002975115749</v>
      </c>
      <c r="AJ1417" s="13">
        <f t="shared" si="611"/>
        <v>0</v>
      </c>
      <c r="AK1417" s="13">
        <f t="shared" si="612"/>
        <v>0</v>
      </c>
      <c r="AL1417" s="161">
        <f t="shared" si="613"/>
        <v>4.8184002975115749</v>
      </c>
    </row>
    <row r="1418" spans="1:38" x14ac:dyDescent="0.45">
      <c r="A1418" s="47" t="s">
        <v>3</v>
      </c>
      <c r="B1418" s="18">
        <v>1416</v>
      </c>
      <c r="C1418" s="54">
        <v>394</v>
      </c>
      <c r="D1418" s="62">
        <f t="shared" si="594"/>
        <v>8.6388888888888893</v>
      </c>
      <c r="E1418" s="64">
        <v>31.1</v>
      </c>
      <c r="F1418" s="85">
        <f t="shared" si="614"/>
        <v>0.9166666666666663</v>
      </c>
      <c r="G1418" s="86">
        <f t="shared" si="615"/>
        <v>3.2999999999999989</v>
      </c>
      <c r="H1418" s="93">
        <f>SUM($D$2:$D1418)</f>
        <v>14740.888888888889</v>
      </c>
      <c r="I1418" s="94">
        <f t="shared" si="616"/>
        <v>9.6666666666660603</v>
      </c>
      <c r="J1418" s="100">
        <f>'Vehicle data and specs'!$C$6*$F1418</f>
        <v>775.49999999999966</v>
      </c>
      <c r="K1418" s="8">
        <f>'Vehicle data and specs'!$C$6*9.81*'Vehicle data and specs'!$C$17</f>
        <v>82.99260000000001</v>
      </c>
      <c r="L1418" s="10">
        <f>(1/2)*'Vehicle data and specs'!$C$20*'Vehicle data and specs'!$C$11*'Vehicle data and specs'!$C$13*$D1418^2</f>
        <v>32.683451340663588</v>
      </c>
      <c r="M1418" s="101">
        <f t="shared" si="595"/>
        <v>891.17605134066332</v>
      </c>
      <c r="N1418" s="111">
        <f t="shared" si="596"/>
        <v>0</v>
      </c>
      <c r="O1418" s="120">
        <f t="shared" si="597"/>
        <v>8614.7018296258721</v>
      </c>
      <c r="P1418" s="11">
        <f>SUM($O$2:$O1418)</f>
        <v>3725170.2101770383</v>
      </c>
      <c r="Q1418" s="121">
        <f t="shared" si="598"/>
        <v>3725.1702101770384</v>
      </c>
      <c r="R1418" s="133">
        <f t="shared" si="599"/>
        <v>0</v>
      </c>
      <c r="S1418" s="35">
        <f t="shared" si="617"/>
        <v>0</v>
      </c>
      <c r="T1418" s="35">
        <f t="shared" si="618"/>
        <v>0</v>
      </c>
      <c r="U1418" s="134">
        <f>SUM($R$2:$R1418)</f>
        <v>-1107868.8734127346</v>
      </c>
      <c r="V1418" s="134">
        <f t="shared" si="600"/>
        <v>1107868.8734127346</v>
      </c>
      <c r="W1418" s="35">
        <f t="shared" si="601"/>
        <v>-1107.8688734127345</v>
      </c>
      <c r="X1418" s="135">
        <f t="shared" si="602"/>
        <v>1107.8688734127345</v>
      </c>
      <c r="Y1418" s="150">
        <f t="shared" si="603"/>
        <v>2617.3013367643039</v>
      </c>
      <c r="Z1418" s="11">
        <f t="shared" si="604"/>
        <v>8614.7018296258721</v>
      </c>
      <c r="AA1418" s="12">
        <f>1/2*'Vehicle data and specs'!$C$6*$D1418^2</f>
        <v>31568.659722222226</v>
      </c>
      <c r="AB1418" s="113">
        <f t="shared" si="605"/>
        <v>31.568659722222225</v>
      </c>
      <c r="AC1418" s="183">
        <f t="shared" si="619"/>
        <v>1.034769502826955</v>
      </c>
      <c r="AD1418" s="42">
        <f t="shared" si="606"/>
        <v>-0.30774135372575956</v>
      </c>
      <c r="AE1418" s="42">
        <f t="shared" si="607"/>
        <v>0.30774135372575956</v>
      </c>
      <c r="AF1418" s="153">
        <f t="shared" si="620"/>
        <v>0.7270281491011954</v>
      </c>
      <c r="AG1418" s="156">
        <f t="shared" si="608"/>
        <v>886.29509873018765</v>
      </c>
      <c r="AH1418" s="157">
        <f t="shared" si="609"/>
        <v>0.24619308298060769</v>
      </c>
      <c r="AI1418" s="160">
        <f t="shared" si="610"/>
        <v>7.6987708879707304</v>
      </c>
      <c r="AJ1418" s="13">
        <f t="shared" si="611"/>
        <v>0</v>
      </c>
      <c r="AK1418" s="13">
        <f t="shared" si="612"/>
        <v>0</v>
      </c>
      <c r="AL1418" s="161">
        <f t="shared" si="613"/>
        <v>7.6987708879707304</v>
      </c>
    </row>
    <row r="1419" spans="1:38" x14ac:dyDescent="0.45">
      <c r="A1419" s="47" t="s">
        <v>3</v>
      </c>
      <c r="B1419" s="18">
        <v>1417</v>
      </c>
      <c r="C1419" s="54">
        <v>395</v>
      </c>
      <c r="D1419" s="62">
        <f t="shared" si="594"/>
        <v>9.6666666666666661</v>
      </c>
      <c r="E1419" s="64">
        <v>34.799999999999997</v>
      </c>
      <c r="F1419" s="85">
        <f t="shared" si="614"/>
        <v>1.0138888888888884</v>
      </c>
      <c r="G1419" s="86">
        <f t="shared" si="615"/>
        <v>3.6499999999999986</v>
      </c>
      <c r="H1419" s="93">
        <f>SUM($D$2:$D1419)</f>
        <v>14750.555555555555</v>
      </c>
      <c r="I1419" s="94">
        <f t="shared" si="616"/>
        <v>10.66666666666606</v>
      </c>
      <c r="J1419" s="100">
        <f>'Vehicle data and specs'!$C$6*$F1419</f>
        <v>857.74999999999955</v>
      </c>
      <c r="K1419" s="8">
        <f>'Vehicle data and specs'!$C$6*9.81*'Vehicle data and specs'!$C$17</f>
        <v>82.99260000000001</v>
      </c>
      <c r="L1419" s="10">
        <f>(1/2)*'Vehicle data and specs'!$C$20*'Vehicle data and specs'!$C$11*'Vehicle data and specs'!$C$13*$D1419^2</f>
        <v>40.922826388888886</v>
      </c>
      <c r="M1419" s="101">
        <f t="shared" si="595"/>
        <v>981.66542638888848</v>
      </c>
      <c r="N1419" s="111">
        <f t="shared" si="596"/>
        <v>0</v>
      </c>
      <c r="O1419" s="120">
        <f t="shared" si="597"/>
        <v>10471.097881480882</v>
      </c>
      <c r="P1419" s="11">
        <f>SUM($O$2:$O1419)</f>
        <v>3735641.3080585194</v>
      </c>
      <c r="Q1419" s="121">
        <f t="shared" si="598"/>
        <v>3735.6413080585194</v>
      </c>
      <c r="R1419" s="133">
        <f t="shared" si="599"/>
        <v>0</v>
      </c>
      <c r="S1419" s="35">
        <f t="shared" si="617"/>
        <v>0</v>
      </c>
      <c r="T1419" s="35">
        <f t="shared" si="618"/>
        <v>0</v>
      </c>
      <c r="U1419" s="134">
        <f>SUM($R$2:$R1419)</f>
        <v>-1107868.8734127346</v>
      </c>
      <c r="V1419" s="134">
        <f t="shared" si="600"/>
        <v>1107868.8734127346</v>
      </c>
      <c r="W1419" s="35">
        <f t="shared" si="601"/>
        <v>-1107.8688734127345</v>
      </c>
      <c r="X1419" s="135">
        <f t="shared" si="602"/>
        <v>1107.8688734127345</v>
      </c>
      <c r="Y1419" s="150">
        <f t="shared" si="603"/>
        <v>2627.7724346457849</v>
      </c>
      <c r="Z1419" s="11">
        <f t="shared" si="604"/>
        <v>10471.097881480882</v>
      </c>
      <c r="AA1419" s="12">
        <f>1/2*'Vehicle data and specs'!$C$6*$D1419^2</f>
        <v>39526.999999999993</v>
      </c>
      <c r="AB1419" s="113">
        <f t="shared" si="605"/>
        <v>39.526999999999994</v>
      </c>
      <c r="AC1419" s="183">
        <f t="shared" si="619"/>
        <v>1.0376781411273666</v>
      </c>
      <c r="AD1419" s="42">
        <f t="shared" si="606"/>
        <v>-0.30774135372575956</v>
      </c>
      <c r="AE1419" s="42">
        <f t="shared" si="607"/>
        <v>0.30774135372575956</v>
      </c>
      <c r="AF1419" s="153">
        <f t="shared" si="620"/>
        <v>0.72993678740160695</v>
      </c>
      <c r="AG1419" s="156">
        <f t="shared" si="608"/>
        <v>886.29509873018765</v>
      </c>
      <c r="AH1419" s="157">
        <f t="shared" si="609"/>
        <v>0.24619308298060769</v>
      </c>
      <c r="AI1419" s="160">
        <f t="shared" si="610"/>
        <v>9.4894324550925884</v>
      </c>
      <c r="AJ1419" s="13">
        <f t="shared" si="611"/>
        <v>0</v>
      </c>
      <c r="AK1419" s="13">
        <f t="shared" si="612"/>
        <v>0</v>
      </c>
      <c r="AL1419" s="161">
        <f t="shared" si="613"/>
        <v>9.4894324550925884</v>
      </c>
    </row>
    <row r="1420" spans="1:38" x14ac:dyDescent="0.45">
      <c r="A1420" s="47" t="s">
        <v>3</v>
      </c>
      <c r="B1420" s="18">
        <v>1418</v>
      </c>
      <c r="C1420" s="54">
        <v>396</v>
      </c>
      <c r="D1420" s="62">
        <f t="shared" si="594"/>
        <v>10.666666666666666</v>
      </c>
      <c r="E1420" s="64">
        <v>38.4</v>
      </c>
      <c r="F1420" s="85">
        <f t="shared" si="614"/>
        <v>0.84722222222222243</v>
      </c>
      <c r="G1420" s="86">
        <f t="shared" si="615"/>
        <v>3.0500000000000007</v>
      </c>
      <c r="H1420" s="93">
        <f>SUM($D$2:$D1420)</f>
        <v>14761.222222222221</v>
      </c>
      <c r="I1420" s="94">
        <f t="shared" si="616"/>
        <v>11.361111111111313</v>
      </c>
      <c r="J1420" s="100">
        <f>'Vehicle data and specs'!$C$6*$F1420</f>
        <v>716.75000000000023</v>
      </c>
      <c r="K1420" s="8">
        <f>'Vehicle data and specs'!$C$6*9.81*'Vehicle data and specs'!$C$17</f>
        <v>82.99260000000001</v>
      </c>
      <c r="L1420" s="10">
        <f>(1/2)*'Vehicle data and specs'!$C$20*'Vehicle data and specs'!$C$11*'Vehicle data and specs'!$C$13*$D1420^2</f>
        <v>49.827555555555556</v>
      </c>
      <c r="M1420" s="101">
        <f t="shared" si="595"/>
        <v>849.57015555555586</v>
      </c>
      <c r="N1420" s="111">
        <f t="shared" si="596"/>
        <v>0</v>
      </c>
      <c r="O1420" s="120">
        <f t="shared" si="597"/>
        <v>9652.0609339507919</v>
      </c>
      <c r="P1420" s="11">
        <f>SUM($O$2:$O1420)</f>
        <v>3745293.3689924702</v>
      </c>
      <c r="Q1420" s="121">
        <f t="shared" si="598"/>
        <v>3745.2933689924703</v>
      </c>
      <c r="R1420" s="133">
        <f t="shared" si="599"/>
        <v>0</v>
      </c>
      <c r="S1420" s="35">
        <f t="shared" si="617"/>
        <v>0</v>
      </c>
      <c r="T1420" s="35">
        <f t="shared" si="618"/>
        <v>0</v>
      </c>
      <c r="U1420" s="134">
        <f>SUM($R$2:$R1420)</f>
        <v>-1107868.8734127346</v>
      </c>
      <c r="V1420" s="134">
        <f t="shared" si="600"/>
        <v>1107868.8734127346</v>
      </c>
      <c r="W1420" s="35">
        <f t="shared" si="601"/>
        <v>-1107.8688734127345</v>
      </c>
      <c r="X1420" s="135">
        <f t="shared" si="602"/>
        <v>1107.8688734127345</v>
      </c>
      <c r="Y1420" s="150">
        <f t="shared" si="603"/>
        <v>2637.4244955797358</v>
      </c>
      <c r="Z1420" s="11">
        <f t="shared" si="604"/>
        <v>9652.0609339507919</v>
      </c>
      <c r="AA1420" s="12">
        <f>1/2*'Vehicle data and specs'!$C$6*$D1420^2</f>
        <v>48128</v>
      </c>
      <c r="AB1420" s="113">
        <f t="shared" si="605"/>
        <v>48.128</v>
      </c>
      <c r="AC1420" s="183">
        <f t="shared" si="619"/>
        <v>1.0403592691645751</v>
      </c>
      <c r="AD1420" s="42">
        <f t="shared" si="606"/>
        <v>-0.30774135372575956</v>
      </c>
      <c r="AE1420" s="42">
        <f t="shared" si="607"/>
        <v>0.30774135372575956</v>
      </c>
      <c r="AF1420" s="153">
        <f t="shared" si="620"/>
        <v>0.73261791543881549</v>
      </c>
      <c r="AG1420" s="156">
        <f t="shared" si="608"/>
        <v>886.29509873018765</v>
      </c>
      <c r="AH1420" s="157">
        <f t="shared" si="609"/>
        <v>0.24619308298060769</v>
      </c>
      <c r="AI1420" s="160">
        <f t="shared" si="610"/>
        <v>9.0620816592592615</v>
      </c>
      <c r="AJ1420" s="13">
        <f t="shared" si="611"/>
        <v>0</v>
      </c>
      <c r="AK1420" s="13">
        <f t="shared" si="612"/>
        <v>0</v>
      </c>
      <c r="AL1420" s="161">
        <f t="shared" si="613"/>
        <v>9.0620816592592615</v>
      </c>
    </row>
    <row r="1421" spans="1:38" x14ac:dyDescent="0.45">
      <c r="A1421" s="47" t="s">
        <v>3</v>
      </c>
      <c r="B1421" s="18">
        <v>1419</v>
      </c>
      <c r="C1421" s="54">
        <v>397</v>
      </c>
      <c r="D1421" s="62">
        <f t="shared" si="594"/>
        <v>11.361111111111111</v>
      </c>
      <c r="E1421" s="64">
        <v>40.9</v>
      </c>
      <c r="F1421" s="85">
        <f t="shared" si="614"/>
        <v>0.45833333333333393</v>
      </c>
      <c r="G1421" s="86">
        <f t="shared" si="615"/>
        <v>1.6500000000000021</v>
      </c>
      <c r="H1421" s="93">
        <f>SUM($D$2:$D1421)</f>
        <v>14772.583333333332</v>
      </c>
      <c r="I1421" s="94">
        <f t="shared" si="616"/>
        <v>11.58333333333394</v>
      </c>
      <c r="J1421" s="100">
        <f>'Vehicle data and specs'!$C$6*$F1421</f>
        <v>387.75000000000051</v>
      </c>
      <c r="K1421" s="8">
        <f>'Vehicle data and specs'!$C$6*9.81*'Vehicle data and specs'!$C$17</f>
        <v>82.99260000000001</v>
      </c>
      <c r="L1421" s="10">
        <f>(1/2)*'Vehicle data and specs'!$C$20*'Vehicle data and specs'!$C$11*'Vehicle data and specs'!$C$13*$D1421^2</f>
        <v>56.526715229552465</v>
      </c>
      <c r="M1421" s="101">
        <f t="shared" si="595"/>
        <v>527.26931522955294</v>
      </c>
      <c r="N1421" s="111">
        <f t="shared" si="596"/>
        <v>0</v>
      </c>
      <c r="O1421" s="120">
        <f t="shared" si="597"/>
        <v>6107.5362347426417</v>
      </c>
      <c r="P1421" s="11">
        <f>SUM($O$2:$O1421)</f>
        <v>3751400.9052272127</v>
      </c>
      <c r="Q1421" s="121">
        <f t="shared" si="598"/>
        <v>3751.4009052272127</v>
      </c>
      <c r="R1421" s="133">
        <f t="shared" si="599"/>
        <v>0</v>
      </c>
      <c r="S1421" s="35">
        <f t="shared" si="617"/>
        <v>0</v>
      </c>
      <c r="T1421" s="35">
        <f t="shared" si="618"/>
        <v>0</v>
      </c>
      <c r="U1421" s="134">
        <f>SUM($R$2:$R1421)</f>
        <v>-1107868.8734127346</v>
      </c>
      <c r="V1421" s="134">
        <f t="shared" si="600"/>
        <v>1107868.8734127346</v>
      </c>
      <c r="W1421" s="35">
        <f t="shared" si="601"/>
        <v>-1107.8688734127345</v>
      </c>
      <c r="X1421" s="135">
        <f t="shared" si="602"/>
        <v>1107.8688734127345</v>
      </c>
      <c r="Y1421" s="150">
        <f t="shared" si="603"/>
        <v>2643.5320318144782</v>
      </c>
      <c r="Z1421" s="11">
        <f t="shared" si="604"/>
        <v>6107.5362347426417</v>
      </c>
      <c r="AA1421" s="12">
        <f>1/2*'Vehicle data and specs'!$C$6*$D1421^2</f>
        <v>54598.659722222212</v>
      </c>
      <c r="AB1421" s="113">
        <f t="shared" si="605"/>
        <v>54.598659722222209</v>
      </c>
      <c r="AC1421" s="183">
        <f t="shared" si="619"/>
        <v>1.0420558070075592</v>
      </c>
      <c r="AD1421" s="42">
        <f t="shared" si="606"/>
        <v>-0.30774135372575956</v>
      </c>
      <c r="AE1421" s="42">
        <f t="shared" si="607"/>
        <v>0.30774135372575956</v>
      </c>
      <c r="AF1421" s="153">
        <f t="shared" si="620"/>
        <v>0.73431445328179956</v>
      </c>
      <c r="AG1421" s="156">
        <f t="shared" si="608"/>
        <v>886.29509873018765</v>
      </c>
      <c r="AH1421" s="157">
        <f t="shared" si="609"/>
        <v>0.24619308298060769</v>
      </c>
      <c r="AI1421" s="160">
        <f t="shared" si="610"/>
        <v>5.9903652758024206</v>
      </c>
      <c r="AJ1421" s="13">
        <f t="shared" si="611"/>
        <v>0</v>
      </c>
      <c r="AK1421" s="13">
        <f t="shared" si="612"/>
        <v>0</v>
      </c>
      <c r="AL1421" s="161">
        <f t="shared" si="613"/>
        <v>5.9903652758024206</v>
      </c>
    </row>
    <row r="1422" spans="1:38" x14ac:dyDescent="0.45">
      <c r="A1422" s="47" t="s">
        <v>3</v>
      </c>
      <c r="B1422" s="18">
        <v>1420</v>
      </c>
      <c r="C1422" s="54">
        <v>398</v>
      </c>
      <c r="D1422" s="62">
        <f t="shared" si="594"/>
        <v>11.583333333333334</v>
      </c>
      <c r="E1422" s="64">
        <v>41.7</v>
      </c>
      <c r="F1422" s="85">
        <f t="shared" si="614"/>
        <v>0</v>
      </c>
      <c r="G1422" s="86">
        <f t="shared" si="615"/>
        <v>0</v>
      </c>
      <c r="H1422" s="93">
        <f>SUM($D$2:$D1422)</f>
        <v>14784.166666666666</v>
      </c>
      <c r="I1422" s="94">
        <f t="shared" si="616"/>
        <v>11.361111111111313</v>
      </c>
      <c r="J1422" s="100">
        <f>'Vehicle data and specs'!$C$6*$F1422</f>
        <v>0</v>
      </c>
      <c r="K1422" s="8">
        <f>'Vehicle data and specs'!$C$6*9.81*'Vehicle data and specs'!$C$17</f>
        <v>82.99260000000001</v>
      </c>
      <c r="L1422" s="10">
        <f>(1/2)*'Vehicle data and specs'!$C$20*'Vehicle data and specs'!$C$11*'Vehicle data and specs'!$C$13*$D1422^2</f>
        <v>58.759655815972231</v>
      </c>
      <c r="M1422" s="101">
        <f t="shared" si="595"/>
        <v>141.75225581597223</v>
      </c>
      <c r="N1422" s="111">
        <f t="shared" si="596"/>
        <v>0</v>
      </c>
      <c r="O1422" s="120">
        <f t="shared" si="597"/>
        <v>0</v>
      </c>
      <c r="P1422" s="11">
        <f>SUM($O$2:$O1422)</f>
        <v>3751400.9052272127</v>
      </c>
      <c r="Q1422" s="121">
        <f t="shared" si="598"/>
        <v>3751.4009052272127</v>
      </c>
      <c r="R1422" s="133">
        <f t="shared" si="599"/>
        <v>0</v>
      </c>
      <c r="S1422" s="35">
        <f t="shared" si="617"/>
        <v>0</v>
      </c>
      <c r="T1422" s="35">
        <f t="shared" si="618"/>
        <v>0</v>
      </c>
      <c r="U1422" s="134">
        <f>SUM($R$2:$R1422)</f>
        <v>-1107868.8734127346</v>
      </c>
      <c r="V1422" s="134">
        <f t="shared" si="600"/>
        <v>1107868.8734127346</v>
      </c>
      <c r="W1422" s="35">
        <f t="shared" si="601"/>
        <v>-1107.8688734127345</v>
      </c>
      <c r="X1422" s="135">
        <f t="shared" si="602"/>
        <v>1107.8688734127345</v>
      </c>
      <c r="Y1422" s="150">
        <f t="shared" si="603"/>
        <v>2643.5320318144782</v>
      </c>
      <c r="Z1422" s="11">
        <f t="shared" si="604"/>
        <v>0</v>
      </c>
      <c r="AA1422" s="12">
        <f>1/2*'Vehicle data and specs'!$C$6*$D1422^2</f>
        <v>56755.4375</v>
      </c>
      <c r="AB1422" s="113">
        <f t="shared" si="605"/>
        <v>56.755437499999999</v>
      </c>
      <c r="AC1422" s="183">
        <f t="shared" si="619"/>
        <v>1.0420558070075592</v>
      </c>
      <c r="AD1422" s="42">
        <f t="shared" si="606"/>
        <v>-0.30774135372575956</v>
      </c>
      <c r="AE1422" s="42">
        <f t="shared" si="607"/>
        <v>0.30774135372575956</v>
      </c>
      <c r="AF1422" s="153">
        <f t="shared" si="620"/>
        <v>0.73431445328179956</v>
      </c>
      <c r="AG1422" s="156">
        <f t="shared" si="608"/>
        <v>886.29509873018765</v>
      </c>
      <c r="AH1422" s="157">
        <f t="shared" si="609"/>
        <v>0.24619308298060769</v>
      </c>
      <c r="AI1422" s="160">
        <f t="shared" si="610"/>
        <v>1.6419636298683451</v>
      </c>
      <c r="AJ1422" s="13">
        <f t="shared" si="611"/>
        <v>0</v>
      </c>
      <c r="AK1422" s="13">
        <f t="shared" si="612"/>
        <v>0</v>
      </c>
      <c r="AL1422" s="161">
        <f t="shared" si="613"/>
        <v>1.6419636298683451</v>
      </c>
    </row>
    <row r="1423" spans="1:38" x14ac:dyDescent="0.45">
      <c r="A1423" s="47" t="s">
        <v>3</v>
      </c>
      <c r="B1423" s="18">
        <v>1421</v>
      </c>
      <c r="C1423" s="54">
        <v>399</v>
      </c>
      <c r="D1423" s="62">
        <f t="shared" si="594"/>
        <v>11.361111111111111</v>
      </c>
      <c r="E1423" s="64">
        <v>40.9</v>
      </c>
      <c r="F1423" s="85">
        <f t="shared" si="614"/>
        <v>-0.47222222222222299</v>
      </c>
      <c r="G1423" s="86">
        <f t="shared" si="615"/>
        <v>-1.7000000000000028</v>
      </c>
      <c r="H1423" s="93">
        <f>SUM($D$2:$D1423)</f>
        <v>14795.527777777777</v>
      </c>
      <c r="I1423" s="94">
        <f t="shared" si="616"/>
        <v>10.638888888888687</v>
      </c>
      <c r="J1423" s="100">
        <f>'Vehicle data and specs'!$C$6*$F1423</f>
        <v>-399.50000000000063</v>
      </c>
      <c r="K1423" s="8">
        <f>'Vehicle data and specs'!$C$6*9.81*'Vehicle data and specs'!$C$17</f>
        <v>82.99260000000001</v>
      </c>
      <c r="L1423" s="10">
        <f>(1/2)*'Vehicle data and specs'!$C$20*'Vehicle data and specs'!$C$11*'Vehicle data and specs'!$C$13*$D1423^2</f>
        <v>56.526715229552465</v>
      </c>
      <c r="M1423" s="101">
        <f t="shared" si="595"/>
        <v>-259.98068477044819</v>
      </c>
      <c r="N1423" s="111">
        <f t="shared" si="596"/>
        <v>1</v>
      </c>
      <c r="O1423" s="120">
        <f t="shared" si="597"/>
        <v>0</v>
      </c>
      <c r="P1423" s="11">
        <f>SUM($O$2:$O1423)</f>
        <v>3751400.9052272127</v>
      </c>
      <c r="Q1423" s="121">
        <f t="shared" si="598"/>
        <v>3751.4009052272127</v>
      </c>
      <c r="R1423" s="133">
        <f t="shared" si="599"/>
        <v>-2765.9056185299937</v>
      </c>
      <c r="S1423" s="35">
        <f t="shared" si="617"/>
        <v>2765.9056185299937</v>
      </c>
      <c r="T1423" s="35">
        <f t="shared" si="618"/>
        <v>2.7659056185299935</v>
      </c>
      <c r="U1423" s="134">
        <f>SUM($R$2:$R1423)</f>
        <v>-1110634.7790312646</v>
      </c>
      <c r="V1423" s="134">
        <f t="shared" si="600"/>
        <v>1110634.7790312646</v>
      </c>
      <c r="W1423" s="35">
        <f t="shared" si="601"/>
        <v>-1110.6347790312645</v>
      </c>
      <c r="X1423" s="135">
        <f t="shared" si="602"/>
        <v>1110.6347790312645</v>
      </c>
      <c r="Y1423" s="150">
        <f t="shared" si="603"/>
        <v>2640.7661261959483</v>
      </c>
      <c r="Z1423" s="11">
        <f t="shared" si="604"/>
        <v>-2765.9056185299937</v>
      </c>
      <c r="AA1423" s="12">
        <f>1/2*'Vehicle data and specs'!$C$6*$D1423^2</f>
        <v>54598.659722222212</v>
      </c>
      <c r="AB1423" s="113">
        <f t="shared" si="605"/>
        <v>54.598659722222209</v>
      </c>
      <c r="AC1423" s="183">
        <f t="shared" si="619"/>
        <v>1.0420558070075592</v>
      </c>
      <c r="AD1423" s="42">
        <f t="shared" si="606"/>
        <v>-0.30850966084201792</v>
      </c>
      <c r="AE1423" s="42">
        <f t="shared" si="607"/>
        <v>0.30850966084201792</v>
      </c>
      <c r="AF1423" s="153">
        <f t="shared" si="620"/>
        <v>0.73354614616554126</v>
      </c>
      <c r="AG1423" s="156">
        <f t="shared" si="608"/>
        <v>888.50782322501163</v>
      </c>
      <c r="AH1423" s="157">
        <f t="shared" si="609"/>
        <v>0.24680772867361433</v>
      </c>
      <c r="AI1423" s="160">
        <f t="shared" si="610"/>
        <v>0</v>
      </c>
      <c r="AJ1423" s="13">
        <f t="shared" si="611"/>
        <v>-2.9536694464198141</v>
      </c>
      <c r="AK1423" s="13">
        <f t="shared" si="612"/>
        <v>2.9536694464198141</v>
      </c>
      <c r="AL1423" s="161">
        <f t="shared" si="613"/>
        <v>-2.9536694464198141</v>
      </c>
    </row>
    <row r="1424" spans="1:38" x14ac:dyDescent="0.45">
      <c r="A1424" s="47" t="s">
        <v>3</v>
      </c>
      <c r="B1424" s="18">
        <v>1422</v>
      </c>
      <c r="C1424" s="54">
        <v>400</v>
      </c>
      <c r="D1424" s="62">
        <f t="shared" si="594"/>
        <v>10.638888888888888</v>
      </c>
      <c r="E1424" s="64">
        <v>38.299999999999997</v>
      </c>
      <c r="F1424" s="85">
        <f t="shared" si="614"/>
        <v>-0.7777777777777779</v>
      </c>
      <c r="G1424" s="86">
        <f t="shared" si="615"/>
        <v>-2.8000000000000007</v>
      </c>
      <c r="H1424" s="93">
        <f>SUM($D$2:$D1424)</f>
        <v>14806.166666666666</v>
      </c>
      <c r="I1424" s="94">
        <f t="shared" si="616"/>
        <v>9.8055555555547471</v>
      </c>
      <c r="J1424" s="100">
        <f>'Vehicle data and specs'!$C$6*$F1424</f>
        <v>-658.00000000000011</v>
      </c>
      <c r="K1424" s="8">
        <f>'Vehicle data and specs'!$C$6*9.81*'Vehicle data and specs'!$C$17</f>
        <v>82.99260000000001</v>
      </c>
      <c r="L1424" s="10">
        <f>(1/2)*'Vehicle data and specs'!$C$20*'Vehicle data and specs'!$C$11*'Vehicle data and specs'!$C$13*$D1424^2</f>
        <v>49.568374951774679</v>
      </c>
      <c r="M1424" s="101">
        <f t="shared" si="595"/>
        <v>-525.4390250482254</v>
      </c>
      <c r="N1424" s="111">
        <f t="shared" si="596"/>
        <v>1</v>
      </c>
      <c r="O1424" s="120">
        <f t="shared" si="597"/>
        <v>0</v>
      </c>
      <c r="P1424" s="11">
        <f>SUM($O$2:$O1424)</f>
        <v>3751400.9052272127</v>
      </c>
      <c r="Q1424" s="121">
        <f t="shared" si="598"/>
        <v>3751.4009052272127</v>
      </c>
      <c r="R1424" s="133">
        <f t="shared" si="599"/>
        <v>-5152.2215511668965</v>
      </c>
      <c r="S1424" s="35">
        <f t="shared" si="617"/>
        <v>5152.2215511668965</v>
      </c>
      <c r="T1424" s="35">
        <f t="shared" si="618"/>
        <v>5.1522215511668961</v>
      </c>
      <c r="U1424" s="134">
        <f>SUM($R$2:$R1424)</f>
        <v>-1115787.0005824314</v>
      </c>
      <c r="V1424" s="134">
        <f t="shared" si="600"/>
        <v>1115787.0005824314</v>
      </c>
      <c r="W1424" s="35">
        <f t="shared" si="601"/>
        <v>-1115.7870005824313</v>
      </c>
      <c r="X1424" s="135">
        <f t="shared" si="602"/>
        <v>1115.7870005824313</v>
      </c>
      <c r="Y1424" s="150">
        <f t="shared" si="603"/>
        <v>2635.6139046447815</v>
      </c>
      <c r="Z1424" s="11">
        <f t="shared" si="604"/>
        <v>-5152.2215511668965</v>
      </c>
      <c r="AA1424" s="12">
        <f>1/2*'Vehicle data and specs'!$C$6*$D1424^2</f>
        <v>47877.659722222212</v>
      </c>
      <c r="AB1424" s="113">
        <f t="shared" si="605"/>
        <v>47.877659722222212</v>
      </c>
      <c r="AC1424" s="183">
        <f t="shared" si="619"/>
        <v>1.0420558070075592</v>
      </c>
      <c r="AD1424" s="42">
        <f t="shared" si="606"/>
        <v>-0.30994083349511981</v>
      </c>
      <c r="AE1424" s="42">
        <f t="shared" si="607"/>
        <v>0.30994083349511981</v>
      </c>
      <c r="AF1424" s="153">
        <f t="shared" si="620"/>
        <v>0.73211497351243937</v>
      </c>
      <c r="AG1424" s="156">
        <f t="shared" si="608"/>
        <v>892.62960046594515</v>
      </c>
      <c r="AH1424" s="157">
        <f t="shared" si="609"/>
        <v>0.24795266679609587</v>
      </c>
      <c r="AI1424" s="160">
        <f t="shared" si="610"/>
        <v>0</v>
      </c>
      <c r="AJ1424" s="13">
        <f t="shared" si="611"/>
        <v>-5.5900874053741756</v>
      </c>
      <c r="AK1424" s="13">
        <f t="shared" si="612"/>
        <v>5.5900874053741756</v>
      </c>
      <c r="AL1424" s="161">
        <f t="shared" si="613"/>
        <v>-5.5900874053741756</v>
      </c>
    </row>
    <row r="1425" spans="1:38" x14ac:dyDescent="0.45">
      <c r="A1425" s="47" t="s">
        <v>3</v>
      </c>
      <c r="B1425" s="18">
        <v>1423</v>
      </c>
      <c r="C1425" s="54">
        <v>401</v>
      </c>
      <c r="D1425" s="62">
        <f t="shared" si="594"/>
        <v>9.8055555555555554</v>
      </c>
      <c r="E1425" s="64">
        <v>35.299999999999997</v>
      </c>
      <c r="F1425" s="85">
        <f t="shared" si="614"/>
        <v>-0.55555555555555558</v>
      </c>
      <c r="G1425" s="86">
        <f t="shared" si="615"/>
        <v>-2</v>
      </c>
      <c r="H1425" s="93">
        <f>SUM($D$2:$D1425)</f>
        <v>14815.972222222221</v>
      </c>
      <c r="I1425" s="94">
        <f t="shared" si="616"/>
        <v>9.5277777777773736</v>
      </c>
      <c r="J1425" s="100">
        <f>'Vehicle data and specs'!$C$6*$F1425</f>
        <v>-470</v>
      </c>
      <c r="K1425" s="8">
        <f>'Vehicle data and specs'!$C$6*9.81*'Vehicle data and specs'!$C$17</f>
        <v>82.99260000000001</v>
      </c>
      <c r="L1425" s="10">
        <f>(1/2)*'Vehicle data and specs'!$C$20*'Vehicle data and specs'!$C$11*'Vehicle data and specs'!$C$13*$D1425^2</f>
        <v>42.107217544367288</v>
      </c>
      <c r="M1425" s="101">
        <f t="shared" si="595"/>
        <v>-344.90018245563266</v>
      </c>
      <c r="N1425" s="111">
        <f t="shared" si="596"/>
        <v>1</v>
      </c>
      <c r="O1425" s="120">
        <f t="shared" si="597"/>
        <v>0</v>
      </c>
      <c r="P1425" s="11">
        <f>SUM($O$2:$O1425)</f>
        <v>3751400.9052272127</v>
      </c>
      <c r="Q1425" s="121">
        <f t="shared" si="598"/>
        <v>3751.4009052272127</v>
      </c>
      <c r="R1425" s="133">
        <f t="shared" si="599"/>
        <v>-3286.1322939521383</v>
      </c>
      <c r="S1425" s="35">
        <f t="shared" si="617"/>
        <v>3286.1322939521383</v>
      </c>
      <c r="T1425" s="35">
        <f t="shared" si="618"/>
        <v>3.2861322939521385</v>
      </c>
      <c r="U1425" s="134">
        <f>SUM($R$2:$R1425)</f>
        <v>-1119073.1328763836</v>
      </c>
      <c r="V1425" s="134">
        <f t="shared" si="600"/>
        <v>1119073.1328763836</v>
      </c>
      <c r="W1425" s="35">
        <f t="shared" si="601"/>
        <v>-1119.0731328763836</v>
      </c>
      <c r="X1425" s="135">
        <f t="shared" si="602"/>
        <v>1119.0731328763836</v>
      </c>
      <c r="Y1425" s="150">
        <f t="shared" si="603"/>
        <v>2632.327772350829</v>
      </c>
      <c r="Z1425" s="11">
        <f t="shared" si="604"/>
        <v>-3286.1322939521383</v>
      </c>
      <c r="AA1425" s="12">
        <f>1/2*'Vehicle data and specs'!$C$6*$D1425^2</f>
        <v>40670.993055555555</v>
      </c>
      <c r="AB1425" s="113">
        <f t="shared" si="605"/>
        <v>40.670993055555556</v>
      </c>
      <c r="AC1425" s="183">
        <f t="shared" si="619"/>
        <v>1.0420558070075592</v>
      </c>
      <c r="AD1425" s="42">
        <f t="shared" si="606"/>
        <v>-0.31085364802121768</v>
      </c>
      <c r="AE1425" s="42">
        <f t="shared" si="607"/>
        <v>0.31085364802121768</v>
      </c>
      <c r="AF1425" s="153">
        <f t="shared" si="620"/>
        <v>0.73120215898634155</v>
      </c>
      <c r="AG1425" s="156">
        <f t="shared" si="608"/>
        <v>895.25850630110699</v>
      </c>
      <c r="AH1425" s="157">
        <f t="shared" si="609"/>
        <v>0.24868291841697415</v>
      </c>
      <c r="AI1425" s="160">
        <f t="shared" si="610"/>
        <v>0</v>
      </c>
      <c r="AJ1425" s="13">
        <f t="shared" si="611"/>
        <v>-3.3819379001899534</v>
      </c>
      <c r="AK1425" s="13">
        <f t="shared" si="612"/>
        <v>3.3819379001899534</v>
      </c>
      <c r="AL1425" s="161">
        <f t="shared" si="613"/>
        <v>-3.3819379001899534</v>
      </c>
    </row>
    <row r="1426" spans="1:38" x14ac:dyDescent="0.45">
      <c r="A1426" s="47" t="s">
        <v>3</v>
      </c>
      <c r="B1426" s="18">
        <v>1424</v>
      </c>
      <c r="C1426" s="54">
        <v>402</v>
      </c>
      <c r="D1426" s="62">
        <f t="shared" si="594"/>
        <v>9.5277777777777768</v>
      </c>
      <c r="E1426" s="64">
        <v>34.299999999999997</v>
      </c>
      <c r="F1426" s="85">
        <f t="shared" si="614"/>
        <v>-9.7222222222221627E-2</v>
      </c>
      <c r="G1426" s="86">
        <f t="shared" si="615"/>
        <v>-0.34999999999999787</v>
      </c>
      <c r="H1426" s="93">
        <f>SUM($D$2:$D1426)</f>
        <v>14825.499999999998</v>
      </c>
      <c r="I1426" s="94">
        <f t="shared" si="616"/>
        <v>9.6111111111113132</v>
      </c>
      <c r="J1426" s="100">
        <f>'Vehicle data and specs'!$C$6*$F1426</f>
        <v>-82.249999999999503</v>
      </c>
      <c r="K1426" s="8">
        <f>'Vehicle data and specs'!$C$6*9.81*'Vehicle data and specs'!$C$17</f>
        <v>82.99260000000001</v>
      </c>
      <c r="L1426" s="10">
        <f>(1/2)*'Vehicle data and specs'!$C$20*'Vehicle data and specs'!$C$11*'Vehicle data and specs'!$C$13*$D1426^2</f>
        <v>39.755330970293208</v>
      </c>
      <c r="M1426" s="101">
        <f t="shared" si="595"/>
        <v>40.497930970293716</v>
      </c>
      <c r="N1426" s="111">
        <f t="shared" si="596"/>
        <v>0</v>
      </c>
      <c r="O1426" s="120">
        <f t="shared" si="597"/>
        <v>0</v>
      </c>
      <c r="P1426" s="11">
        <f>SUM($O$2:$O1426)</f>
        <v>3751400.9052272127</v>
      </c>
      <c r="Q1426" s="121">
        <f t="shared" si="598"/>
        <v>3751.4009052272127</v>
      </c>
      <c r="R1426" s="133">
        <f t="shared" si="599"/>
        <v>0</v>
      </c>
      <c r="S1426" s="35">
        <f t="shared" si="617"/>
        <v>0</v>
      </c>
      <c r="T1426" s="35">
        <f t="shared" si="618"/>
        <v>0</v>
      </c>
      <c r="U1426" s="134">
        <f>SUM($R$2:$R1426)</f>
        <v>-1119073.1328763836</v>
      </c>
      <c r="V1426" s="134">
        <f t="shared" si="600"/>
        <v>1119073.1328763836</v>
      </c>
      <c r="W1426" s="35">
        <f t="shared" si="601"/>
        <v>-1119.0731328763836</v>
      </c>
      <c r="X1426" s="135">
        <f t="shared" si="602"/>
        <v>1119.0731328763836</v>
      </c>
      <c r="Y1426" s="150">
        <f t="shared" si="603"/>
        <v>2632.327772350829</v>
      </c>
      <c r="Z1426" s="11">
        <f t="shared" si="604"/>
        <v>0</v>
      </c>
      <c r="AA1426" s="12">
        <f>1/2*'Vehicle data and specs'!$C$6*$D1426^2</f>
        <v>38399.326388888883</v>
      </c>
      <c r="AB1426" s="113">
        <f t="shared" si="605"/>
        <v>38.399326388888881</v>
      </c>
      <c r="AC1426" s="183">
        <f t="shared" si="619"/>
        <v>1.0420558070075592</v>
      </c>
      <c r="AD1426" s="42">
        <f t="shared" si="606"/>
        <v>-0.31085364802121768</v>
      </c>
      <c r="AE1426" s="42">
        <f t="shared" si="607"/>
        <v>0.31085364802121768</v>
      </c>
      <c r="AF1426" s="153">
        <f t="shared" si="620"/>
        <v>0.73120215898634155</v>
      </c>
      <c r="AG1426" s="156">
        <f t="shared" si="608"/>
        <v>895.25850630110699</v>
      </c>
      <c r="AH1426" s="157">
        <f t="shared" si="609"/>
        <v>0.24868291841697415</v>
      </c>
      <c r="AI1426" s="160">
        <f t="shared" si="610"/>
        <v>0.38585528674474284</v>
      </c>
      <c r="AJ1426" s="13">
        <f t="shared" si="611"/>
        <v>0</v>
      </c>
      <c r="AK1426" s="13">
        <f t="shared" si="612"/>
        <v>0</v>
      </c>
      <c r="AL1426" s="161">
        <f t="shared" si="613"/>
        <v>0.38585528674474284</v>
      </c>
    </row>
    <row r="1427" spans="1:38" x14ac:dyDescent="0.45">
      <c r="A1427" s="47" t="s">
        <v>3</v>
      </c>
      <c r="B1427" s="18">
        <v>1425</v>
      </c>
      <c r="C1427" s="54">
        <v>403</v>
      </c>
      <c r="D1427" s="62">
        <f t="shared" si="594"/>
        <v>9.6111111111111107</v>
      </c>
      <c r="E1427" s="64">
        <v>34.6</v>
      </c>
      <c r="F1427" s="85">
        <f t="shared" si="614"/>
        <v>0.27777777777777779</v>
      </c>
      <c r="G1427" s="86">
        <f t="shared" si="615"/>
        <v>1</v>
      </c>
      <c r="H1427" s="93">
        <f>SUM($D$2:$D1427)</f>
        <v>14835.111111111109</v>
      </c>
      <c r="I1427" s="94">
        <f t="shared" si="616"/>
        <v>10.08333333333394</v>
      </c>
      <c r="J1427" s="100">
        <f>'Vehicle data and specs'!$C$6*$F1427</f>
        <v>235</v>
      </c>
      <c r="K1427" s="8">
        <f>'Vehicle data and specs'!$C$6*9.81*'Vehicle data and specs'!$C$17</f>
        <v>82.99260000000001</v>
      </c>
      <c r="L1427" s="10">
        <f>(1/2)*'Vehicle data and specs'!$C$20*'Vehicle data and specs'!$C$11*'Vehicle data and specs'!$C$13*$D1427^2</f>
        <v>40.453800733024693</v>
      </c>
      <c r="M1427" s="101">
        <f t="shared" si="595"/>
        <v>358.44640073302475</v>
      </c>
      <c r="N1427" s="111">
        <f t="shared" si="596"/>
        <v>0</v>
      </c>
      <c r="O1427" s="120">
        <f t="shared" si="597"/>
        <v>3614.3345407248835</v>
      </c>
      <c r="P1427" s="11">
        <f>SUM($O$2:$O1427)</f>
        <v>3755015.2397679375</v>
      </c>
      <c r="Q1427" s="121">
        <f t="shared" si="598"/>
        <v>3755.0152397679376</v>
      </c>
      <c r="R1427" s="133">
        <f t="shared" si="599"/>
        <v>0</v>
      </c>
      <c r="S1427" s="35">
        <f t="shared" si="617"/>
        <v>0</v>
      </c>
      <c r="T1427" s="35">
        <f t="shared" si="618"/>
        <v>0</v>
      </c>
      <c r="U1427" s="134">
        <f>SUM($R$2:$R1427)</f>
        <v>-1119073.1328763836</v>
      </c>
      <c r="V1427" s="134">
        <f t="shared" si="600"/>
        <v>1119073.1328763836</v>
      </c>
      <c r="W1427" s="35">
        <f t="shared" si="601"/>
        <v>-1119.0731328763836</v>
      </c>
      <c r="X1427" s="135">
        <f t="shared" si="602"/>
        <v>1119.0731328763836</v>
      </c>
      <c r="Y1427" s="150">
        <f t="shared" si="603"/>
        <v>2635.942106891554</v>
      </c>
      <c r="Z1427" s="11">
        <f t="shared" si="604"/>
        <v>3614.3345407248835</v>
      </c>
      <c r="AA1427" s="12">
        <f>1/2*'Vehicle data and specs'!$C$6*$D1427^2</f>
        <v>39073.972222222219</v>
      </c>
      <c r="AB1427" s="113">
        <f t="shared" si="605"/>
        <v>39.073972222222217</v>
      </c>
      <c r="AC1427" s="183">
        <f t="shared" si="619"/>
        <v>1.0430597888244271</v>
      </c>
      <c r="AD1427" s="42">
        <f t="shared" si="606"/>
        <v>-0.31085364802121768</v>
      </c>
      <c r="AE1427" s="42">
        <f t="shared" si="607"/>
        <v>0.31085364802121768</v>
      </c>
      <c r="AF1427" s="153">
        <f t="shared" si="620"/>
        <v>0.73220614080320945</v>
      </c>
      <c r="AG1427" s="156">
        <f t="shared" si="608"/>
        <v>895.25850630110699</v>
      </c>
      <c r="AH1427" s="157">
        <f t="shared" si="609"/>
        <v>0.24868291841697415</v>
      </c>
      <c r="AI1427" s="160">
        <f t="shared" si="610"/>
        <v>3.4450681848229601</v>
      </c>
      <c r="AJ1427" s="13">
        <f t="shared" si="611"/>
        <v>0</v>
      </c>
      <c r="AK1427" s="13">
        <f t="shared" si="612"/>
        <v>0</v>
      </c>
      <c r="AL1427" s="161">
        <f t="shared" si="613"/>
        <v>3.4450681848229601</v>
      </c>
    </row>
    <row r="1428" spans="1:38" x14ac:dyDescent="0.45">
      <c r="A1428" s="47" t="s">
        <v>3</v>
      </c>
      <c r="B1428" s="18">
        <v>1426</v>
      </c>
      <c r="C1428" s="54">
        <v>404</v>
      </c>
      <c r="D1428" s="62">
        <f t="shared" si="594"/>
        <v>10.083333333333332</v>
      </c>
      <c r="E1428" s="64">
        <v>36.299999999999997</v>
      </c>
      <c r="F1428" s="85">
        <f t="shared" si="614"/>
        <v>0.68055555555555536</v>
      </c>
      <c r="G1428" s="86">
        <f t="shared" si="615"/>
        <v>2.4499999999999993</v>
      </c>
      <c r="H1428" s="93">
        <f>SUM($D$2:$D1428)</f>
        <v>14845.194444444443</v>
      </c>
      <c r="I1428" s="94">
        <f t="shared" si="616"/>
        <v>10.972222222222626</v>
      </c>
      <c r="J1428" s="100">
        <f>'Vehicle data and specs'!$C$6*$F1428</f>
        <v>575.74999999999989</v>
      </c>
      <c r="K1428" s="8">
        <f>'Vehicle data and specs'!$C$6*9.81*'Vehicle data and specs'!$C$17</f>
        <v>82.99260000000001</v>
      </c>
      <c r="L1428" s="10">
        <f>(1/2)*'Vehicle data and specs'!$C$20*'Vehicle data and specs'!$C$11*'Vehicle data and specs'!$C$13*$D1428^2</f>
        <v>44.526687065972212</v>
      </c>
      <c r="M1428" s="101">
        <f t="shared" si="595"/>
        <v>703.26928706597209</v>
      </c>
      <c r="N1428" s="111">
        <f t="shared" si="596"/>
        <v>0</v>
      </c>
      <c r="O1428" s="120">
        <f t="shared" si="597"/>
        <v>7716.426899751923</v>
      </c>
      <c r="P1428" s="11">
        <f>SUM($O$2:$O1428)</f>
        <v>3762731.6666676896</v>
      </c>
      <c r="Q1428" s="121">
        <f t="shared" si="598"/>
        <v>3762.7316666676898</v>
      </c>
      <c r="R1428" s="133">
        <f t="shared" si="599"/>
        <v>0</v>
      </c>
      <c r="S1428" s="35">
        <f t="shared" si="617"/>
        <v>0</v>
      </c>
      <c r="T1428" s="35">
        <f t="shared" si="618"/>
        <v>0</v>
      </c>
      <c r="U1428" s="134">
        <f>SUM($R$2:$R1428)</f>
        <v>-1119073.1328763836</v>
      </c>
      <c r="V1428" s="134">
        <f t="shared" si="600"/>
        <v>1119073.1328763836</v>
      </c>
      <c r="W1428" s="35">
        <f t="shared" si="601"/>
        <v>-1119.0731328763836</v>
      </c>
      <c r="X1428" s="135">
        <f t="shared" si="602"/>
        <v>1119.0731328763836</v>
      </c>
      <c r="Y1428" s="150">
        <f t="shared" si="603"/>
        <v>2643.6585337913061</v>
      </c>
      <c r="Z1428" s="11">
        <f t="shared" si="604"/>
        <v>7716.426899751923</v>
      </c>
      <c r="AA1428" s="12">
        <f>1/2*'Vehicle data and specs'!$C$6*$D1428^2</f>
        <v>43007.937499999993</v>
      </c>
      <c r="AB1428" s="113">
        <f t="shared" si="605"/>
        <v>43.00793749999999</v>
      </c>
      <c r="AC1428" s="183">
        <f t="shared" si="619"/>
        <v>1.045203240741025</v>
      </c>
      <c r="AD1428" s="42">
        <f t="shared" si="606"/>
        <v>-0.31085364802121768</v>
      </c>
      <c r="AE1428" s="42">
        <f t="shared" si="607"/>
        <v>0.31085364802121768</v>
      </c>
      <c r="AF1428" s="153">
        <f t="shared" si="620"/>
        <v>0.73434959271980738</v>
      </c>
      <c r="AG1428" s="156">
        <f t="shared" si="608"/>
        <v>895.25850630110699</v>
      </c>
      <c r="AH1428" s="157">
        <f t="shared" si="609"/>
        <v>0.24868291841697415</v>
      </c>
      <c r="AI1428" s="160">
        <f t="shared" si="610"/>
        <v>7.091298644581884</v>
      </c>
      <c r="AJ1428" s="13">
        <f t="shared" si="611"/>
        <v>0</v>
      </c>
      <c r="AK1428" s="13">
        <f t="shared" si="612"/>
        <v>0</v>
      </c>
      <c r="AL1428" s="161">
        <f t="shared" si="613"/>
        <v>7.091298644581884</v>
      </c>
    </row>
    <row r="1429" spans="1:38" x14ac:dyDescent="0.45">
      <c r="A1429" s="47" t="s">
        <v>3</v>
      </c>
      <c r="B1429" s="18">
        <v>1427</v>
      </c>
      <c r="C1429" s="54">
        <v>405</v>
      </c>
      <c r="D1429" s="62">
        <f t="shared" si="594"/>
        <v>10.972222222222221</v>
      </c>
      <c r="E1429" s="64">
        <v>39.5</v>
      </c>
      <c r="F1429" s="85">
        <f t="shared" si="614"/>
        <v>0.76388888888888884</v>
      </c>
      <c r="G1429" s="86">
        <f t="shared" si="615"/>
        <v>2.75</v>
      </c>
      <c r="H1429" s="93">
        <f>SUM($D$2:$D1429)</f>
        <v>14856.166666666666</v>
      </c>
      <c r="I1429" s="94">
        <f t="shared" si="616"/>
        <v>11.611111111111313</v>
      </c>
      <c r="J1429" s="100">
        <f>'Vehicle data and specs'!$C$6*$F1429</f>
        <v>646.25</v>
      </c>
      <c r="K1429" s="8">
        <f>'Vehicle data and specs'!$C$6*9.81*'Vehicle data and specs'!$C$17</f>
        <v>82.99260000000001</v>
      </c>
      <c r="L1429" s="10">
        <f>(1/2)*'Vehicle data and specs'!$C$20*'Vehicle data and specs'!$C$11*'Vehicle data and specs'!$C$13*$D1429^2</f>
        <v>52.723146942515427</v>
      </c>
      <c r="M1429" s="101">
        <f t="shared" si="595"/>
        <v>781.96574694251547</v>
      </c>
      <c r="N1429" s="111">
        <f t="shared" si="596"/>
        <v>0</v>
      </c>
      <c r="O1429" s="120">
        <f t="shared" si="597"/>
        <v>9079.4911728326988</v>
      </c>
      <c r="P1429" s="11">
        <f>SUM($O$2:$O1429)</f>
        <v>3771811.1578405225</v>
      </c>
      <c r="Q1429" s="121">
        <f t="shared" si="598"/>
        <v>3771.8111578405224</v>
      </c>
      <c r="R1429" s="133">
        <f t="shared" si="599"/>
        <v>0</v>
      </c>
      <c r="S1429" s="35">
        <f t="shared" si="617"/>
        <v>0</v>
      </c>
      <c r="T1429" s="35">
        <f t="shared" si="618"/>
        <v>0</v>
      </c>
      <c r="U1429" s="134">
        <f>SUM($R$2:$R1429)</f>
        <v>-1119073.1328763836</v>
      </c>
      <c r="V1429" s="134">
        <f t="shared" si="600"/>
        <v>1119073.1328763836</v>
      </c>
      <c r="W1429" s="35">
        <f t="shared" si="601"/>
        <v>-1119.0731328763836</v>
      </c>
      <c r="X1429" s="135">
        <f t="shared" si="602"/>
        <v>1119.0731328763836</v>
      </c>
      <c r="Y1429" s="150">
        <f t="shared" si="603"/>
        <v>2652.7380249641387</v>
      </c>
      <c r="Z1429" s="11">
        <f t="shared" si="604"/>
        <v>9079.4911728326988</v>
      </c>
      <c r="AA1429" s="12">
        <f>1/2*'Vehicle data and specs'!$C$6*$D1429^2</f>
        <v>50924.826388888876</v>
      </c>
      <c r="AB1429" s="113">
        <f t="shared" si="605"/>
        <v>50.924826388888874</v>
      </c>
      <c r="AC1429" s="183">
        <f t="shared" si="619"/>
        <v>1.0477253216223674</v>
      </c>
      <c r="AD1429" s="42">
        <f t="shared" si="606"/>
        <v>-0.31085364802121768</v>
      </c>
      <c r="AE1429" s="42">
        <f t="shared" si="607"/>
        <v>0.31085364802121768</v>
      </c>
      <c r="AF1429" s="153">
        <f t="shared" si="620"/>
        <v>0.7368716736011498</v>
      </c>
      <c r="AG1429" s="156">
        <f t="shared" si="608"/>
        <v>895.25850630110699</v>
      </c>
      <c r="AH1429" s="157">
        <f t="shared" si="609"/>
        <v>0.24868291841697415</v>
      </c>
      <c r="AI1429" s="160">
        <f t="shared" si="610"/>
        <v>8.579901945619266</v>
      </c>
      <c r="AJ1429" s="13">
        <f t="shared" si="611"/>
        <v>0</v>
      </c>
      <c r="AK1429" s="13">
        <f t="shared" si="612"/>
        <v>0</v>
      </c>
      <c r="AL1429" s="161">
        <f t="shared" si="613"/>
        <v>8.579901945619266</v>
      </c>
    </row>
    <row r="1430" spans="1:38" x14ac:dyDescent="0.45">
      <c r="A1430" s="47" t="s">
        <v>3</v>
      </c>
      <c r="B1430" s="18">
        <v>1428</v>
      </c>
      <c r="C1430" s="54">
        <v>406</v>
      </c>
      <c r="D1430" s="62">
        <f t="shared" si="594"/>
        <v>11.611111111111111</v>
      </c>
      <c r="E1430" s="64">
        <v>41.8</v>
      </c>
      <c r="F1430" s="85">
        <f t="shared" si="614"/>
        <v>0.41666666666666663</v>
      </c>
      <c r="G1430" s="86">
        <f t="shared" si="615"/>
        <v>1.5</v>
      </c>
      <c r="H1430" s="93">
        <f>SUM($D$2:$D1430)</f>
        <v>14867.777777777777</v>
      </c>
      <c r="I1430" s="94">
        <f t="shared" si="616"/>
        <v>11.805555555554747</v>
      </c>
      <c r="J1430" s="100">
        <f>'Vehicle data and specs'!$C$6*$F1430</f>
        <v>352.49999999999994</v>
      </c>
      <c r="K1430" s="8">
        <f>'Vehicle data and specs'!$C$6*9.81*'Vehicle data and specs'!$C$17</f>
        <v>82.99260000000001</v>
      </c>
      <c r="L1430" s="10">
        <f>(1/2)*'Vehicle data and specs'!$C$20*'Vehicle data and specs'!$C$11*'Vehicle data and specs'!$C$13*$D1430^2</f>
        <v>59.041814621913581</v>
      </c>
      <c r="M1430" s="101">
        <f t="shared" si="595"/>
        <v>494.53441462191353</v>
      </c>
      <c r="N1430" s="111">
        <f t="shared" si="596"/>
        <v>0</v>
      </c>
      <c r="O1430" s="120">
        <f t="shared" si="597"/>
        <v>5838.2535059527463</v>
      </c>
      <c r="P1430" s="11">
        <f>SUM($O$2:$O1430)</f>
        <v>3777649.4113464751</v>
      </c>
      <c r="Q1430" s="121">
        <f t="shared" si="598"/>
        <v>3777.6494113464751</v>
      </c>
      <c r="R1430" s="133">
        <f t="shared" si="599"/>
        <v>0</v>
      </c>
      <c r="S1430" s="35">
        <f t="shared" si="617"/>
        <v>0</v>
      </c>
      <c r="T1430" s="35">
        <f t="shared" si="618"/>
        <v>0</v>
      </c>
      <c r="U1430" s="134">
        <f>SUM($R$2:$R1430)</f>
        <v>-1119073.1328763836</v>
      </c>
      <c r="V1430" s="134">
        <f t="shared" si="600"/>
        <v>1119073.1328763836</v>
      </c>
      <c r="W1430" s="35">
        <f t="shared" si="601"/>
        <v>-1119.0731328763836</v>
      </c>
      <c r="X1430" s="135">
        <f t="shared" si="602"/>
        <v>1119.0731328763836</v>
      </c>
      <c r="Y1430" s="150">
        <f t="shared" si="603"/>
        <v>2658.5762784700914</v>
      </c>
      <c r="Z1430" s="11">
        <f t="shared" si="604"/>
        <v>5838.2535059527463</v>
      </c>
      <c r="AA1430" s="12">
        <f>1/2*'Vehicle data and specs'!$C$6*$D1430^2</f>
        <v>57027.972222222219</v>
      </c>
      <c r="AB1430" s="113">
        <f t="shared" si="605"/>
        <v>57.027972222222218</v>
      </c>
      <c r="AC1430" s="183">
        <f t="shared" si="619"/>
        <v>1.0493470587073541</v>
      </c>
      <c r="AD1430" s="42">
        <f t="shared" si="606"/>
        <v>-0.31085364802121768</v>
      </c>
      <c r="AE1430" s="42">
        <f t="shared" si="607"/>
        <v>0.31085364802121768</v>
      </c>
      <c r="AF1430" s="153">
        <f t="shared" si="620"/>
        <v>0.7384934106861365</v>
      </c>
      <c r="AG1430" s="156">
        <f t="shared" si="608"/>
        <v>895.25850630110699</v>
      </c>
      <c r="AH1430" s="157">
        <f t="shared" si="609"/>
        <v>0.24868291841697415</v>
      </c>
      <c r="AI1430" s="160">
        <f t="shared" si="610"/>
        <v>5.7420940364433291</v>
      </c>
      <c r="AJ1430" s="13">
        <f t="shared" si="611"/>
        <v>0</v>
      </c>
      <c r="AK1430" s="13">
        <f t="shared" si="612"/>
        <v>0</v>
      </c>
      <c r="AL1430" s="161">
        <f t="shared" si="613"/>
        <v>5.7420940364433291</v>
      </c>
    </row>
    <row r="1431" spans="1:38" x14ac:dyDescent="0.45">
      <c r="A1431" s="47" t="s">
        <v>3</v>
      </c>
      <c r="B1431" s="18">
        <v>1429</v>
      </c>
      <c r="C1431" s="54">
        <v>407</v>
      </c>
      <c r="D1431" s="62">
        <f t="shared" si="594"/>
        <v>11.805555555555555</v>
      </c>
      <c r="E1431" s="64">
        <v>42.5</v>
      </c>
      <c r="F1431" s="85">
        <f t="shared" si="614"/>
        <v>1.3888888888889086E-2</v>
      </c>
      <c r="G1431" s="86">
        <f t="shared" si="615"/>
        <v>5.0000000000000711E-2</v>
      </c>
      <c r="H1431" s="93">
        <f>SUM($D$2:$D1431)</f>
        <v>14879.583333333332</v>
      </c>
      <c r="I1431" s="94">
        <f t="shared" si="616"/>
        <v>11.638888888888687</v>
      </c>
      <c r="J1431" s="100">
        <f>'Vehicle data and specs'!$C$6*$F1431</f>
        <v>11.750000000000167</v>
      </c>
      <c r="K1431" s="8">
        <f>'Vehicle data and specs'!$C$6*9.81*'Vehicle data and specs'!$C$17</f>
        <v>82.99260000000001</v>
      </c>
      <c r="L1431" s="10">
        <f>(1/2)*'Vehicle data and specs'!$C$20*'Vehicle data and specs'!$C$11*'Vehicle data and specs'!$C$13*$D1431^2</f>
        <v>61.035849488811728</v>
      </c>
      <c r="M1431" s="101">
        <f t="shared" si="595"/>
        <v>155.7784494888119</v>
      </c>
      <c r="N1431" s="111">
        <f t="shared" si="596"/>
        <v>0</v>
      </c>
      <c r="O1431" s="120">
        <f t="shared" si="597"/>
        <v>1813.0880648836403</v>
      </c>
      <c r="P1431" s="11">
        <f>SUM($O$2:$O1431)</f>
        <v>3779462.499411359</v>
      </c>
      <c r="Q1431" s="121">
        <f t="shared" si="598"/>
        <v>3779.4624994113587</v>
      </c>
      <c r="R1431" s="133">
        <f t="shared" si="599"/>
        <v>0</v>
      </c>
      <c r="S1431" s="35">
        <f t="shared" si="617"/>
        <v>0</v>
      </c>
      <c r="T1431" s="35">
        <f t="shared" si="618"/>
        <v>0</v>
      </c>
      <c r="U1431" s="134">
        <f>SUM($R$2:$R1431)</f>
        <v>-1119073.1328763836</v>
      </c>
      <c r="V1431" s="134">
        <f t="shared" si="600"/>
        <v>1119073.1328763836</v>
      </c>
      <c r="W1431" s="35">
        <f t="shared" si="601"/>
        <v>-1119.0731328763836</v>
      </c>
      <c r="X1431" s="135">
        <f t="shared" si="602"/>
        <v>1119.0731328763836</v>
      </c>
      <c r="Y1431" s="150">
        <f t="shared" si="603"/>
        <v>2660.3893665349751</v>
      </c>
      <c r="Z1431" s="11">
        <f t="shared" si="604"/>
        <v>1813.0880648836403</v>
      </c>
      <c r="AA1431" s="12">
        <f>1/2*'Vehicle data and specs'!$C$6*$D1431^2</f>
        <v>58953.993055555555</v>
      </c>
      <c r="AB1431" s="113">
        <f t="shared" si="605"/>
        <v>58.953993055555557</v>
      </c>
      <c r="AC1431" s="183">
        <f t="shared" si="619"/>
        <v>1.0498506942809329</v>
      </c>
      <c r="AD1431" s="42">
        <f t="shared" si="606"/>
        <v>-0.31085364802121768</v>
      </c>
      <c r="AE1431" s="42">
        <f t="shared" si="607"/>
        <v>0.31085364802121768</v>
      </c>
      <c r="AF1431" s="153">
        <f t="shared" si="620"/>
        <v>0.7389970462597153</v>
      </c>
      <c r="AG1431" s="156">
        <f t="shared" si="608"/>
        <v>895.25850630110699</v>
      </c>
      <c r="AH1431" s="157">
        <f t="shared" si="609"/>
        <v>0.24868291841697415</v>
      </c>
      <c r="AI1431" s="160">
        <f t="shared" si="610"/>
        <v>1.8390511397984737</v>
      </c>
      <c r="AJ1431" s="13">
        <f t="shared" si="611"/>
        <v>0</v>
      </c>
      <c r="AK1431" s="13">
        <f t="shared" si="612"/>
        <v>0</v>
      </c>
      <c r="AL1431" s="161">
        <f t="shared" si="613"/>
        <v>1.8390511397984737</v>
      </c>
    </row>
    <row r="1432" spans="1:38" x14ac:dyDescent="0.45">
      <c r="A1432" s="47" t="s">
        <v>3</v>
      </c>
      <c r="B1432" s="18">
        <v>1430</v>
      </c>
      <c r="C1432" s="54">
        <v>408</v>
      </c>
      <c r="D1432" s="62">
        <f t="shared" si="594"/>
        <v>11.638888888888888</v>
      </c>
      <c r="E1432" s="64">
        <v>41.9</v>
      </c>
      <c r="F1432" s="85">
        <f t="shared" si="614"/>
        <v>-0.33333333333333315</v>
      </c>
      <c r="G1432" s="86">
        <f t="shared" si="615"/>
        <v>-1.1999999999999993</v>
      </c>
      <c r="H1432" s="93">
        <f>SUM($D$2:$D1432)</f>
        <v>14891.222222222221</v>
      </c>
      <c r="I1432" s="94">
        <f t="shared" si="616"/>
        <v>11.138888888888687</v>
      </c>
      <c r="J1432" s="100">
        <f>'Vehicle data and specs'!$C$6*$F1432</f>
        <v>-281.99999999999983</v>
      </c>
      <c r="K1432" s="8">
        <f>'Vehicle data and specs'!$C$6*9.81*'Vehicle data and specs'!$C$17</f>
        <v>82.99260000000001</v>
      </c>
      <c r="L1432" s="10">
        <f>(1/2)*'Vehicle data and specs'!$C$20*'Vehicle data and specs'!$C$11*'Vehicle data and specs'!$C$13*$D1432^2</f>
        <v>59.324649257330243</v>
      </c>
      <c r="M1432" s="101">
        <f t="shared" si="595"/>
        <v>-139.68275074266958</v>
      </c>
      <c r="N1432" s="111">
        <f t="shared" si="596"/>
        <v>1</v>
      </c>
      <c r="O1432" s="120">
        <f t="shared" si="597"/>
        <v>0</v>
      </c>
      <c r="P1432" s="11">
        <f>SUM($O$2:$O1432)</f>
        <v>3779462.499411359</v>
      </c>
      <c r="Q1432" s="121">
        <f t="shared" si="598"/>
        <v>3779.4624994113587</v>
      </c>
      <c r="R1432" s="133">
        <f t="shared" si="599"/>
        <v>-1555.9106402169302</v>
      </c>
      <c r="S1432" s="35">
        <f t="shared" si="617"/>
        <v>1555.9106402169302</v>
      </c>
      <c r="T1432" s="35">
        <f t="shared" si="618"/>
        <v>1.5559106402169303</v>
      </c>
      <c r="U1432" s="134">
        <f>SUM($R$2:$R1432)</f>
        <v>-1120629.0435166005</v>
      </c>
      <c r="V1432" s="134">
        <f t="shared" si="600"/>
        <v>1120629.0435166005</v>
      </c>
      <c r="W1432" s="35">
        <f t="shared" si="601"/>
        <v>-1120.6290435166004</v>
      </c>
      <c r="X1432" s="135">
        <f t="shared" si="602"/>
        <v>1120.6290435166004</v>
      </c>
      <c r="Y1432" s="150">
        <f t="shared" si="603"/>
        <v>2658.8334558947581</v>
      </c>
      <c r="Z1432" s="11">
        <f t="shared" si="604"/>
        <v>-1555.9106402169302</v>
      </c>
      <c r="AA1432" s="12">
        <f>1/2*'Vehicle data and specs'!$C$6*$D1432^2</f>
        <v>57301.159722222212</v>
      </c>
      <c r="AB1432" s="113">
        <f t="shared" si="605"/>
        <v>57.301159722222209</v>
      </c>
      <c r="AC1432" s="183">
        <f t="shared" si="619"/>
        <v>1.0498506942809329</v>
      </c>
      <c r="AD1432" s="42">
        <f t="shared" si="606"/>
        <v>-0.31128584542127791</v>
      </c>
      <c r="AE1432" s="42">
        <f t="shared" si="607"/>
        <v>0.31128584542127791</v>
      </c>
      <c r="AF1432" s="153">
        <f t="shared" si="620"/>
        <v>0.73856484885965501</v>
      </c>
      <c r="AG1432" s="156">
        <f t="shared" si="608"/>
        <v>896.50323481328041</v>
      </c>
      <c r="AH1432" s="157">
        <f t="shared" si="609"/>
        <v>0.24902867633702233</v>
      </c>
      <c r="AI1432" s="160">
        <f t="shared" si="610"/>
        <v>0</v>
      </c>
      <c r="AJ1432" s="13">
        <f t="shared" si="611"/>
        <v>-1.625752015588293</v>
      </c>
      <c r="AK1432" s="13">
        <f t="shared" si="612"/>
        <v>1.625752015588293</v>
      </c>
      <c r="AL1432" s="161">
        <f t="shared" si="613"/>
        <v>-1.625752015588293</v>
      </c>
    </row>
    <row r="1433" spans="1:38" x14ac:dyDescent="0.45">
      <c r="A1433" s="47" t="s">
        <v>3</v>
      </c>
      <c r="B1433" s="18">
        <v>1431</v>
      </c>
      <c r="C1433" s="54">
        <v>409</v>
      </c>
      <c r="D1433" s="62">
        <f t="shared" si="594"/>
        <v>11.138888888888889</v>
      </c>
      <c r="E1433" s="64">
        <v>40.1</v>
      </c>
      <c r="F1433" s="85">
        <f t="shared" si="614"/>
        <v>-0.73611111111111072</v>
      </c>
      <c r="G1433" s="86">
        <f t="shared" si="615"/>
        <v>-2.6499999999999986</v>
      </c>
      <c r="H1433" s="93">
        <f>SUM($D$2:$D1433)</f>
        <v>14902.361111111109</v>
      </c>
      <c r="I1433" s="94">
        <f t="shared" si="616"/>
        <v>10.16666666666606</v>
      </c>
      <c r="J1433" s="100">
        <f>'Vehicle data and specs'!$C$6*$F1433</f>
        <v>-622.74999999999966</v>
      </c>
      <c r="K1433" s="8">
        <f>'Vehicle data and specs'!$C$6*9.81*'Vehicle data and specs'!$C$17</f>
        <v>82.99260000000001</v>
      </c>
      <c r="L1433" s="10">
        <f>(1/2)*'Vehicle data and specs'!$C$20*'Vehicle data and specs'!$C$11*'Vehicle data and specs'!$C$13*$D1433^2</f>
        <v>54.337027729552474</v>
      </c>
      <c r="M1433" s="101">
        <f t="shared" si="595"/>
        <v>-485.42037227044716</v>
      </c>
      <c r="N1433" s="111">
        <f t="shared" si="596"/>
        <v>1</v>
      </c>
      <c r="O1433" s="120">
        <f t="shared" si="597"/>
        <v>0</v>
      </c>
      <c r="P1433" s="11">
        <f>SUM($O$2:$O1433)</f>
        <v>3779462.499411359</v>
      </c>
      <c r="Q1433" s="121">
        <f t="shared" si="598"/>
        <v>3779.4624994113587</v>
      </c>
      <c r="R1433" s="133">
        <f t="shared" si="599"/>
        <v>-4935.1071180825847</v>
      </c>
      <c r="S1433" s="35">
        <f t="shared" si="617"/>
        <v>4935.1071180825847</v>
      </c>
      <c r="T1433" s="35">
        <f t="shared" si="618"/>
        <v>4.935107118082585</v>
      </c>
      <c r="U1433" s="134">
        <f>SUM($R$2:$R1433)</f>
        <v>-1125564.1506346832</v>
      </c>
      <c r="V1433" s="134">
        <f t="shared" si="600"/>
        <v>1125564.1506346832</v>
      </c>
      <c r="W1433" s="35">
        <f t="shared" si="601"/>
        <v>-1125.5641506346833</v>
      </c>
      <c r="X1433" s="135">
        <f t="shared" si="602"/>
        <v>1125.5641506346833</v>
      </c>
      <c r="Y1433" s="150">
        <f t="shared" si="603"/>
        <v>2653.8983487766754</v>
      </c>
      <c r="Z1433" s="11">
        <f t="shared" si="604"/>
        <v>-4935.1071180825847</v>
      </c>
      <c r="AA1433" s="12">
        <f>1/2*'Vehicle data and specs'!$C$6*$D1433^2</f>
        <v>52483.659722222226</v>
      </c>
      <c r="AB1433" s="113">
        <f t="shared" si="605"/>
        <v>52.483659722222228</v>
      </c>
      <c r="AC1433" s="183">
        <f t="shared" si="619"/>
        <v>1.0498506942809329</v>
      </c>
      <c r="AD1433" s="42">
        <f t="shared" si="606"/>
        <v>-0.31265670850963423</v>
      </c>
      <c r="AE1433" s="42">
        <f t="shared" si="607"/>
        <v>0.31265670850963423</v>
      </c>
      <c r="AF1433" s="153">
        <f t="shared" si="620"/>
        <v>0.73719398577129869</v>
      </c>
      <c r="AG1433" s="156">
        <f t="shared" si="608"/>
        <v>900.45132050774669</v>
      </c>
      <c r="AH1433" s="157">
        <f t="shared" si="609"/>
        <v>0.25012536680770742</v>
      </c>
      <c r="AI1433" s="160">
        <f t="shared" si="610"/>
        <v>0</v>
      </c>
      <c r="AJ1433" s="13">
        <f t="shared" si="611"/>
        <v>-5.4070435911235917</v>
      </c>
      <c r="AK1433" s="13">
        <f t="shared" si="612"/>
        <v>5.4070435911235917</v>
      </c>
      <c r="AL1433" s="161">
        <f t="shared" si="613"/>
        <v>-5.4070435911235917</v>
      </c>
    </row>
    <row r="1434" spans="1:38" x14ac:dyDescent="0.45">
      <c r="A1434" s="47" t="s">
        <v>3</v>
      </c>
      <c r="B1434" s="18">
        <v>1432</v>
      </c>
      <c r="C1434" s="54">
        <v>410</v>
      </c>
      <c r="D1434" s="62">
        <f t="shared" si="594"/>
        <v>10.166666666666666</v>
      </c>
      <c r="E1434" s="64">
        <v>36.6</v>
      </c>
      <c r="F1434" s="85">
        <f t="shared" si="614"/>
        <v>-1.2222222222222223</v>
      </c>
      <c r="G1434" s="86">
        <f t="shared" si="615"/>
        <v>-4.4000000000000004</v>
      </c>
      <c r="H1434" s="93">
        <f>SUM($D$2:$D1434)</f>
        <v>14912.527777777776</v>
      </c>
      <c r="I1434" s="94">
        <f t="shared" si="616"/>
        <v>8.6944444444452529</v>
      </c>
      <c r="J1434" s="100">
        <f>'Vehicle data and specs'!$C$6*$F1434</f>
        <v>-1034</v>
      </c>
      <c r="K1434" s="8">
        <f>'Vehicle data and specs'!$C$6*9.81*'Vehicle data and specs'!$C$17</f>
        <v>82.99260000000001</v>
      </c>
      <c r="L1434" s="10">
        <f>(1/2)*'Vehicle data and specs'!$C$20*'Vehicle data and specs'!$C$11*'Vehicle data and specs'!$C$13*$D1434^2</f>
        <v>45.26570659722222</v>
      </c>
      <c r="M1434" s="101">
        <f t="shared" si="595"/>
        <v>-905.74169340277774</v>
      </c>
      <c r="N1434" s="111">
        <f t="shared" si="596"/>
        <v>1</v>
      </c>
      <c r="O1434" s="120">
        <f t="shared" si="597"/>
        <v>0</v>
      </c>
      <c r="P1434" s="11">
        <f>SUM($O$2:$O1434)</f>
        <v>3779462.499411359</v>
      </c>
      <c r="Q1434" s="121">
        <f t="shared" si="598"/>
        <v>3779.4624994113587</v>
      </c>
      <c r="R1434" s="133">
        <f t="shared" si="599"/>
        <v>-7874.9208343082164</v>
      </c>
      <c r="S1434" s="35">
        <f t="shared" si="617"/>
        <v>7874.9208343082164</v>
      </c>
      <c r="T1434" s="35">
        <f t="shared" si="618"/>
        <v>7.8749208343082167</v>
      </c>
      <c r="U1434" s="134">
        <f>SUM($R$2:$R1434)</f>
        <v>-1133439.0714689915</v>
      </c>
      <c r="V1434" s="134">
        <f t="shared" si="600"/>
        <v>1133439.0714689915</v>
      </c>
      <c r="W1434" s="35">
        <f t="shared" si="601"/>
        <v>-1133.4390714689914</v>
      </c>
      <c r="X1434" s="135">
        <f t="shared" si="602"/>
        <v>1133.4390714689914</v>
      </c>
      <c r="Y1434" s="150">
        <f t="shared" si="603"/>
        <v>2646.0234279423676</v>
      </c>
      <c r="Z1434" s="11">
        <f t="shared" si="604"/>
        <v>-7874.9208343082164</v>
      </c>
      <c r="AA1434" s="12">
        <f>1/2*'Vehicle data and specs'!$C$6*$D1434^2</f>
        <v>43721.749999999993</v>
      </c>
      <c r="AB1434" s="113">
        <f t="shared" si="605"/>
        <v>43.721749999999993</v>
      </c>
      <c r="AC1434" s="183">
        <f t="shared" si="619"/>
        <v>1.0498506942809329</v>
      </c>
      <c r="AD1434" s="42">
        <f t="shared" si="606"/>
        <v>-0.31484418651916429</v>
      </c>
      <c r="AE1434" s="42">
        <f t="shared" si="607"/>
        <v>0.31484418651916429</v>
      </c>
      <c r="AF1434" s="153">
        <f t="shared" si="620"/>
        <v>0.73500650776176868</v>
      </c>
      <c r="AG1434" s="156">
        <f t="shared" si="608"/>
        <v>906.75125717519313</v>
      </c>
      <c r="AH1434" s="157">
        <f t="shared" si="609"/>
        <v>0.25187534921533145</v>
      </c>
      <c r="AI1434" s="160">
        <f t="shared" si="610"/>
        <v>0</v>
      </c>
      <c r="AJ1434" s="13">
        <f t="shared" si="611"/>
        <v>-9.2083738829282389</v>
      </c>
      <c r="AK1434" s="13">
        <f t="shared" si="612"/>
        <v>9.2083738829282389</v>
      </c>
      <c r="AL1434" s="161">
        <f t="shared" si="613"/>
        <v>-9.2083738829282389</v>
      </c>
    </row>
    <row r="1435" spans="1:38" x14ac:dyDescent="0.45">
      <c r="A1435" s="47" t="s">
        <v>3</v>
      </c>
      <c r="B1435" s="18">
        <v>1433</v>
      </c>
      <c r="C1435" s="54">
        <v>411</v>
      </c>
      <c r="D1435" s="62">
        <f t="shared" si="594"/>
        <v>8.6944444444444446</v>
      </c>
      <c r="E1435" s="64">
        <v>31.3</v>
      </c>
      <c r="F1435" s="85">
        <f t="shared" si="614"/>
        <v>-1.4722222222222223</v>
      </c>
      <c r="G1435" s="86">
        <f t="shared" si="615"/>
        <v>-5.3000000000000007</v>
      </c>
      <c r="H1435" s="93">
        <f>SUM($D$2:$D1435)</f>
        <v>14921.222222222221</v>
      </c>
      <c r="I1435" s="94">
        <f t="shared" si="616"/>
        <v>7.2222222222226264</v>
      </c>
      <c r="J1435" s="100">
        <f>'Vehicle data and specs'!$C$6*$F1435</f>
        <v>-1245.5</v>
      </c>
      <c r="K1435" s="8">
        <f>'Vehicle data and specs'!$C$6*9.81*'Vehicle data and specs'!$C$17</f>
        <v>82.99260000000001</v>
      </c>
      <c r="L1435" s="10">
        <f>(1/2)*'Vehicle data and specs'!$C$20*'Vehicle data and specs'!$C$11*'Vehicle data and specs'!$C$13*$D1435^2</f>
        <v>33.105168933256181</v>
      </c>
      <c r="M1435" s="101">
        <f t="shared" si="595"/>
        <v>-1129.4022310667438</v>
      </c>
      <c r="N1435" s="111">
        <f t="shared" si="596"/>
        <v>1</v>
      </c>
      <c r="O1435" s="120">
        <f t="shared" si="597"/>
        <v>0</v>
      </c>
      <c r="P1435" s="11">
        <f>SUM($O$2:$O1435)</f>
        <v>3779462.499411359</v>
      </c>
      <c r="Q1435" s="121">
        <f t="shared" si="598"/>
        <v>3779.4624994113587</v>
      </c>
      <c r="R1435" s="133">
        <f t="shared" si="599"/>
        <v>-8156.7938910380499</v>
      </c>
      <c r="S1435" s="35">
        <f t="shared" si="617"/>
        <v>8156.7938910380499</v>
      </c>
      <c r="T1435" s="35">
        <f t="shared" si="618"/>
        <v>8.1567938910380491</v>
      </c>
      <c r="U1435" s="134">
        <f>SUM($R$2:$R1435)</f>
        <v>-1141595.8653600295</v>
      </c>
      <c r="V1435" s="134">
        <f t="shared" si="600"/>
        <v>1141595.8653600295</v>
      </c>
      <c r="W1435" s="35">
        <f t="shared" si="601"/>
        <v>-1141.5958653600296</v>
      </c>
      <c r="X1435" s="135">
        <f t="shared" si="602"/>
        <v>1141.5958653600296</v>
      </c>
      <c r="Y1435" s="150">
        <f t="shared" si="603"/>
        <v>2637.8666340513291</v>
      </c>
      <c r="Z1435" s="11">
        <f t="shared" si="604"/>
        <v>-8156.7938910380499</v>
      </c>
      <c r="AA1435" s="12">
        <f>1/2*'Vehicle data and specs'!$C$6*$D1435^2</f>
        <v>31975.993055555558</v>
      </c>
      <c r="AB1435" s="113">
        <f t="shared" si="605"/>
        <v>31.975993055555559</v>
      </c>
      <c r="AC1435" s="183">
        <f t="shared" si="619"/>
        <v>1.0498506942809329</v>
      </c>
      <c r="AD1435" s="42">
        <f t="shared" si="606"/>
        <v>-0.31710996260000823</v>
      </c>
      <c r="AE1435" s="42">
        <f t="shared" si="607"/>
        <v>0.31710996260000823</v>
      </c>
      <c r="AF1435" s="153">
        <f t="shared" si="620"/>
        <v>0.73274073168092468</v>
      </c>
      <c r="AG1435" s="156">
        <f t="shared" si="608"/>
        <v>913.2766922880237</v>
      </c>
      <c r="AH1435" s="157">
        <f t="shared" si="609"/>
        <v>0.2536879700800066</v>
      </c>
      <c r="AI1435" s="160">
        <f t="shared" si="610"/>
        <v>0</v>
      </c>
      <c r="AJ1435" s="13">
        <f t="shared" si="611"/>
        <v>-9.8195249534414106</v>
      </c>
      <c r="AK1435" s="13">
        <f t="shared" si="612"/>
        <v>9.8195249534414106</v>
      </c>
      <c r="AL1435" s="161">
        <f t="shared" si="613"/>
        <v>-9.8195249534414106</v>
      </c>
    </row>
    <row r="1436" spans="1:38" x14ac:dyDescent="0.45">
      <c r="A1436" s="47" t="s">
        <v>3</v>
      </c>
      <c r="B1436" s="18">
        <v>1434</v>
      </c>
      <c r="C1436" s="54">
        <v>412</v>
      </c>
      <c r="D1436" s="62">
        <f t="shared" si="594"/>
        <v>7.2222222222222223</v>
      </c>
      <c r="E1436" s="64">
        <v>26</v>
      </c>
      <c r="F1436" s="85">
        <f t="shared" si="614"/>
        <v>-1.4861111111111109</v>
      </c>
      <c r="G1436" s="86">
        <f t="shared" si="615"/>
        <v>-5.35</v>
      </c>
      <c r="H1436" s="93">
        <f>SUM($D$2:$D1436)</f>
        <v>14928.444444444443</v>
      </c>
      <c r="I1436" s="94">
        <f t="shared" si="616"/>
        <v>5.7222222222226264</v>
      </c>
      <c r="J1436" s="100">
        <f>'Vehicle data and specs'!$C$6*$F1436</f>
        <v>-1257.2499999999998</v>
      </c>
      <c r="K1436" s="8">
        <f>'Vehicle data and specs'!$C$6*9.81*'Vehicle data and specs'!$C$17</f>
        <v>82.99260000000001</v>
      </c>
      <c r="L1436" s="10">
        <f>(1/2)*'Vehicle data and specs'!$C$20*'Vehicle data and specs'!$C$11*'Vehicle data and specs'!$C$13*$D1436^2</f>
        <v>22.843036265432101</v>
      </c>
      <c r="M1436" s="101">
        <f t="shared" si="595"/>
        <v>-1151.4143637345676</v>
      </c>
      <c r="N1436" s="111">
        <f t="shared" si="596"/>
        <v>1</v>
      </c>
      <c r="O1436" s="120">
        <f t="shared" si="597"/>
        <v>0</v>
      </c>
      <c r="P1436" s="11">
        <f>SUM($O$2:$O1436)</f>
        <v>3779462.499411359</v>
      </c>
      <c r="Q1436" s="121">
        <f t="shared" si="598"/>
        <v>3779.4624994113587</v>
      </c>
      <c r="R1436" s="133">
        <f t="shared" si="599"/>
        <v>-6588.6488591482685</v>
      </c>
      <c r="S1436" s="35">
        <f t="shared" si="617"/>
        <v>6588.6488591482685</v>
      </c>
      <c r="T1436" s="35">
        <f t="shared" si="618"/>
        <v>6.5886488591482681</v>
      </c>
      <c r="U1436" s="134">
        <f>SUM($R$2:$R1436)</f>
        <v>-1148184.5142191779</v>
      </c>
      <c r="V1436" s="134">
        <f t="shared" si="600"/>
        <v>1148184.5142191779</v>
      </c>
      <c r="W1436" s="35">
        <f t="shared" si="601"/>
        <v>-1148.1845142191778</v>
      </c>
      <c r="X1436" s="135">
        <f t="shared" si="602"/>
        <v>1148.1845142191778</v>
      </c>
      <c r="Y1436" s="150">
        <f t="shared" si="603"/>
        <v>2631.2779851921809</v>
      </c>
      <c r="Z1436" s="11">
        <f t="shared" si="604"/>
        <v>-6588.6488591482685</v>
      </c>
      <c r="AA1436" s="12">
        <f>1/2*'Vehicle data and specs'!$C$6*$D1436^2</f>
        <v>22063.888888888891</v>
      </c>
      <c r="AB1436" s="113">
        <f t="shared" si="605"/>
        <v>22.06388888888889</v>
      </c>
      <c r="AC1436" s="183">
        <f t="shared" si="619"/>
        <v>1.0498506942809329</v>
      </c>
      <c r="AD1436" s="42">
        <f t="shared" si="606"/>
        <v>-0.31894014283866051</v>
      </c>
      <c r="AE1436" s="42">
        <f t="shared" si="607"/>
        <v>0.31894014283866051</v>
      </c>
      <c r="AF1436" s="153">
        <f t="shared" si="620"/>
        <v>0.73091055144227246</v>
      </c>
      <c r="AG1436" s="156">
        <f t="shared" si="608"/>
        <v>918.54761137534229</v>
      </c>
      <c r="AH1436" s="157">
        <f t="shared" si="609"/>
        <v>0.25515211427092843</v>
      </c>
      <c r="AI1436" s="160">
        <f t="shared" si="610"/>
        <v>0</v>
      </c>
      <c r="AJ1436" s="13">
        <f t="shared" si="611"/>
        <v>-8.3157704047496548</v>
      </c>
      <c r="AK1436" s="13">
        <f t="shared" si="612"/>
        <v>8.3157704047496548</v>
      </c>
      <c r="AL1436" s="161">
        <f t="shared" si="613"/>
        <v>-8.3157704047496548</v>
      </c>
    </row>
    <row r="1437" spans="1:38" x14ac:dyDescent="0.45">
      <c r="A1437" s="47" t="s">
        <v>3</v>
      </c>
      <c r="B1437" s="18">
        <v>1435</v>
      </c>
      <c r="C1437" s="54">
        <v>413</v>
      </c>
      <c r="D1437" s="62">
        <f t="shared" si="594"/>
        <v>5.7222222222222223</v>
      </c>
      <c r="E1437" s="64">
        <v>20.6</v>
      </c>
      <c r="F1437" s="85">
        <f t="shared" si="614"/>
        <v>-0.95833333333333315</v>
      </c>
      <c r="G1437" s="86">
        <f t="shared" si="615"/>
        <v>-3.4499999999999993</v>
      </c>
      <c r="H1437" s="93">
        <f>SUM($D$2:$D1437)</f>
        <v>14934.166666666666</v>
      </c>
      <c r="I1437" s="94">
        <f t="shared" si="616"/>
        <v>5.3055555555547471</v>
      </c>
      <c r="J1437" s="100">
        <f>'Vehicle data and specs'!$C$6*$F1437</f>
        <v>-810.74999999999989</v>
      </c>
      <c r="K1437" s="8">
        <f>'Vehicle data and specs'!$C$6*9.81*'Vehicle data and specs'!$C$17</f>
        <v>82.99260000000001</v>
      </c>
      <c r="L1437" s="10">
        <f>(1/2)*'Vehicle data and specs'!$C$20*'Vehicle data and specs'!$C$11*'Vehicle data and specs'!$C$13*$D1437^2</f>
        <v>14.339749807098768</v>
      </c>
      <c r="M1437" s="101">
        <f t="shared" si="595"/>
        <v>-713.41765019290108</v>
      </c>
      <c r="N1437" s="111">
        <f t="shared" si="596"/>
        <v>1</v>
      </c>
      <c r="O1437" s="120">
        <f t="shared" si="597"/>
        <v>0</v>
      </c>
      <c r="P1437" s="11">
        <f>SUM($O$2:$O1437)</f>
        <v>3779462.499411359</v>
      </c>
      <c r="Q1437" s="121">
        <f t="shared" si="598"/>
        <v>3779.4624994113587</v>
      </c>
      <c r="R1437" s="133">
        <f t="shared" si="599"/>
        <v>-3785.0769774117593</v>
      </c>
      <c r="S1437" s="35">
        <f t="shared" si="617"/>
        <v>3785.0769774117593</v>
      </c>
      <c r="T1437" s="35">
        <f t="shared" si="618"/>
        <v>3.7850769774117592</v>
      </c>
      <c r="U1437" s="134">
        <f>SUM($R$2:$R1437)</f>
        <v>-1151969.5911965896</v>
      </c>
      <c r="V1437" s="134">
        <f t="shared" si="600"/>
        <v>1151969.5911965896</v>
      </c>
      <c r="W1437" s="35">
        <f t="shared" si="601"/>
        <v>-1151.9695911965896</v>
      </c>
      <c r="X1437" s="135">
        <f t="shared" si="602"/>
        <v>1151.9695911965896</v>
      </c>
      <c r="Y1437" s="150">
        <f t="shared" si="603"/>
        <v>2627.4929082147692</v>
      </c>
      <c r="Z1437" s="11">
        <f t="shared" si="604"/>
        <v>-3785.0769774117593</v>
      </c>
      <c r="AA1437" s="12">
        <f>1/2*'Vehicle data and specs'!$C$6*$D1437^2</f>
        <v>13850.638888888891</v>
      </c>
      <c r="AB1437" s="113">
        <f t="shared" si="605"/>
        <v>13.850638888888891</v>
      </c>
      <c r="AC1437" s="183">
        <f t="shared" si="619"/>
        <v>1.0498506942809329</v>
      </c>
      <c r="AD1437" s="42">
        <f t="shared" si="606"/>
        <v>-0.31999155311016375</v>
      </c>
      <c r="AE1437" s="42">
        <f t="shared" si="607"/>
        <v>0.31999155311016375</v>
      </c>
      <c r="AF1437" s="153">
        <f t="shared" si="620"/>
        <v>0.72985914117076911</v>
      </c>
      <c r="AG1437" s="156">
        <f t="shared" si="608"/>
        <v>921.57567295727176</v>
      </c>
      <c r="AH1437" s="157">
        <f t="shared" si="609"/>
        <v>0.25599324248813105</v>
      </c>
      <c r="AI1437" s="160">
        <f t="shared" si="610"/>
        <v>0</v>
      </c>
      <c r="AJ1437" s="13">
        <f t="shared" si="611"/>
        <v>-4.0823343316593785</v>
      </c>
      <c r="AK1437" s="13">
        <f t="shared" si="612"/>
        <v>4.0823343316593785</v>
      </c>
      <c r="AL1437" s="161">
        <f t="shared" si="613"/>
        <v>-4.0823343316593785</v>
      </c>
    </row>
    <row r="1438" spans="1:38" x14ac:dyDescent="0.45">
      <c r="A1438" s="47" t="s">
        <v>3</v>
      </c>
      <c r="B1438" s="18">
        <v>1436</v>
      </c>
      <c r="C1438" s="54">
        <v>414</v>
      </c>
      <c r="D1438" s="62">
        <f t="shared" si="594"/>
        <v>5.3055555555555562</v>
      </c>
      <c r="E1438" s="64">
        <v>19.100000000000001</v>
      </c>
      <c r="F1438" s="85">
        <f t="shared" si="614"/>
        <v>-0.12500000000000031</v>
      </c>
      <c r="G1438" s="86">
        <f t="shared" si="615"/>
        <v>-0.45000000000000107</v>
      </c>
      <c r="H1438" s="93">
        <f>SUM($D$2:$D1438)</f>
        <v>14939.472222222221</v>
      </c>
      <c r="I1438" s="94">
        <f t="shared" si="616"/>
        <v>5.4722222222226264</v>
      </c>
      <c r="J1438" s="100">
        <f>'Vehicle data and specs'!$C$6*$F1438</f>
        <v>-105.75000000000026</v>
      </c>
      <c r="K1438" s="8">
        <f>'Vehicle data and specs'!$C$6*9.81*'Vehicle data and specs'!$C$17</f>
        <v>82.99260000000001</v>
      </c>
      <c r="L1438" s="10">
        <f>(1/2)*'Vehicle data and specs'!$C$20*'Vehicle data and specs'!$C$11*'Vehicle data and specs'!$C$13*$D1438^2</f>
        <v>12.327467544367289</v>
      </c>
      <c r="M1438" s="101">
        <f t="shared" si="595"/>
        <v>-10.429932455632956</v>
      </c>
      <c r="N1438" s="111">
        <f t="shared" si="596"/>
        <v>1</v>
      </c>
      <c r="O1438" s="120">
        <f t="shared" si="597"/>
        <v>0</v>
      </c>
      <c r="P1438" s="11">
        <f>SUM($O$2:$O1438)</f>
        <v>3779462.499411359</v>
      </c>
      <c r="Q1438" s="121">
        <f t="shared" si="598"/>
        <v>3779.4624994113587</v>
      </c>
      <c r="R1438" s="133">
        <f t="shared" si="599"/>
        <v>-57.074908159995672</v>
      </c>
      <c r="S1438" s="35">
        <f t="shared" si="617"/>
        <v>57.074908159995672</v>
      </c>
      <c r="T1438" s="35">
        <f t="shared" si="618"/>
        <v>5.707490815999567E-2</v>
      </c>
      <c r="U1438" s="134">
        <f>SUM($R$2:$R1438)</f>
        <v>-1152026.6661047495</v>
      </c>
      <c r="V1438" s="134">
        <f t="shared" si="600"/>
        <v>1152026.6661047495</v>
      </c>
      <c r="W1438" s="35">
        <f t="shared" si="601"/>
        <v>-1152.0266661047494</v>
      </c>
      <c r="X1438" s="135">
        <f t="shared" si="602"/>
        <v>1152.0266661047494</v>
      </c>
      <c r="Y1438" s="150">
        <f t="shared" si="603"/>
        <v>2627.4358333066093</v>
      </c>
      <c r="Z1438" s="11">
        <f t="shared" si="604"/>
        <v>-57.074908159995672</v>
      </c>
      <c r="AA1438" s="12">
        <f>1/2*'Vehicle data and specs'!$C$6*$D1438^2</f>
        <v>11906.993055555558</v>
      </c>
      <c r="AB1438" s="113">
        <f t="shared" si="605"/>
        <v>11.906993055555558</v>
      </c>
      <c r="AC1438" s="183">
        <f t="shared" si="619"/>
        <v>1.0498506942809329</v>
      </c>
      <c r="AD1438" s="42">
        <f t="shared" si="606"/>
        <v>-0.32000740725131926</v>
      </c>
      <c r="AE1438" s="42">
        <f t="shared" si="607"/>
        <v>0.32000740725131926</v>
      </c>
      <c r="AF1438" s="153">
        <f t="shared" si="620"/>
        <v>0.72984328702961365</v>
      </c>
      <c r="AG1438" s="156">
        <f t="shared" si="608"/>
        <v>921.6213328837996</v>
      </c>
      <c r="AH1438" s="157">
        <f t="shared" si="609"/>
        <v>0.25600592580105547</v>
      </c>
      <c r="AI1438" s="160">
        <f t="shared" si="610"/>
        <v>0</v>
      </c>
      <c r="AJ1438" s="13">
        <f t="shared" si="611"/>
        <v>-5.5336586084052633E-2</v>
      </c>
      <c r="AK1438" s="13">
        <f t="shared" si="612"/>
        <v>5.5336586084052633E-2</v>
      </c>
      <c r="AL1438" s="161">
        <f t="shared" si="613"/>
        <v>-5.5336586084052633E-2</v>
      </c>
    </row>
    <row r="1439" spans="1:38" x14ac:dyDescent="0.45">
      <c r="A1439" s="47" t="s">
        <v>3</v>
      </c>
      <c r="B1439" s="18">
        <v>1437</v>
      </c>
      <c r="C1439" s="54">
        <v>415</v>
      </c>
      <c r="D1439" s="62">
        <f t="shared" si="594"/>
        <v>5.4722222222222223</v>
      </c>
      <c r="E1439" s="64">
        <v>19.7</v>
      </c>
      <c r="F1439" s="85">
        <f t="shared" si="614"/>
        <v>0.27777777777777779</v>
      </c>
      <c r="G1439" s="86">
        <f t="shared" si="615"/>
        <v>1</v>
      </c>
      <c r="H1439" s="93">
        <f>SUM($D$2:$D1439)</f>
        <v>14944.944444444443</v>
      </c>
      <c r="I1439" s="94">
        <f t="shared" si="616"/>
        <v>5.8611111111113132</v>
      </c>
      <c r="J1439" s="100">
        <f>'Vehicle data and specs'!$C$6*$F1439</f>
        <v>235</v>
      </c>
      <c r="K1439" s="8">
        <f>'Vehicle data and specs'!$C$6*9.81*'Vehicle data and specs'!$C$17</f>
        <v>82.99260000000001</v>
      </c>
      <c r="L1439" s="10">
        <f>(1/2)*'Vehicle data and specs'!$C$20*'Vehicle data and specs'!$C$11*'Vehicle data and specs'!$C$13*$D1439^2</f>
        <v>13.114133053626546</v>
      </c>
      <c r="M1439" s="101">
        <f t="shared" si="595"/>
        <v>331.10673305362661</v>
      </c>
      <c r="N1439" s="111">
        <f t="shared" si="596"/>
        <v>0</v>
      </c>
      <c r="O1439" s="120">
        <f t="shared" si="597"/>
        <v>1940.6533520643784</v>
      </c>
      <c r="P1439" s="11">
        <f>SUM($O$2:$O1439)</f>
        <v>3781403.1527634235</v>
      </c>
      <c r="Q1439" s="121">
        <f t="shared" si="598"/>
        <v>3781.4031527634233</v>
      </c>
      <c r="R1439" s="133">
        <f t="shared" si="599"/>
        <v>0</v>
      </c>
      <c r="S1439" s="35">
        <f t="shared" si="617"/>
        <v>0</v>
      </c>
      <c r="T1439" s="35">
        <f t="shared" si="618"/>
        <v>0</v>
      </c>
      <c r="U1439" s="134">
        <f>SUM($R$2:$R1439)</f>
        <v>-1152026.6661047495</v>
      </c>
      <c r="V1439" s="134">
        <f t="shared" si="600"/>
        <v>1152026.6661047495</v>
      </c>
      <c r="W1439" s="35">
        <f t="shared" si="601"/>
        <v>-1152.0266661047494</v>
      </c>
      <c r="X1439" s="135">
        <f t="shared" si="602"/>
        <v>1152.0266661047494</v>
      </c>
      <c r="Y1439" s="150">
        <f t="shared" si="603"/>
        <v>2629.3764866586739</v>
      </c>
      <c r="Z1439" s="11">
        <f t="shared" si="604"/>
        <v>1940.6533520643784</v>
      </c>
      <c r="AA1439" s="12">
        <f>1/2*'Vehicle data and specs'!$C$6*$D1439^2</f>
        <v>12666.826388888891</v>
      </c>
      <c r="AB1439" s="113">
        <f t="shared" si="605"/>
        <v>12.666826388888891</v>
      </c>
      <c r="AC1439" s="183">
        <f t="shared" si="619"/>
        <v>1.0503897646565066</v>
      </c>
      <c r="AD1439" s="42">
        <f t="shared" si="606"/>
        <v>-0.32000740725131926</v>
      </c>
      <c r="AE1439" s="42">
        <f t="shared" si="607"/>
        <v>0.32000740725131926</v>
      </c>
      <c r="AF1439" s="153">
        <f t="shared" si="620"/>
        <v>0.73038235740518731</v>
      </c>
      <c r="AG1439" s="156">
        <f t="shared" si="608"/>
        <v>921.6213328837996</v>
      </c>
      <c r="AH1439" s="157">
        <f t="shared" si="609"/>
        <v>0.25600592580105547</v>
      </c>
      <c r="AI1439" s="160">
        <f t="shared" si="610"/>
        <v>1.8118896225434569</v>
      </c>
      <c r="AJ1439" s="13">
        <f t="shared" si="611"/>
        <v>0</v>
      </c>
      <c r="AK1439" s="13">
        <f t="shared" si="612"/>
        <v>0</v>
      </c>
      <c r="AL1439" s="161">
        <f t="shared" si="613"/>
        <v>1.8118896225434569</v>
      </c>
    </row>
    <row r="1440" spans="1:38" x14ac:dyDescent="0.45">
      <c r="A1440" s="47" t="s">
        <v>3</v>
      </c>
      <c r="B1440" s="18">
        <v>1438</v>
      </c>
      <c r="C1440" s="54">
        <v>416</v>
      </c>
      <c r="D1440" s="62">
        <f t="shared" si="594"/>
        <v>5.8611111111111116</v>
      </c>
      <c r="E1440" s="64">
        <v>21.1</v>
      </c>
      <c r="F1440" s="85">
        <f t="shared" si="614"/>
        <v>0.31944444444444453</v>
      </c>
      <c r="G1440" s="86">
        <f t="shared" si="615"/>
        <v>1.1500000000000004</v>
      </c>
      <c r="H1440" s="93">
        <f>SUM($D$2:$D1440)</f>
        <v>14950.805555555555</v>
      </c>
      <c r="I1440" s="94">
        <f t="shared" si="616"/>
        <v>6.1111111111113132</v>
      </c>
      <c r="J1440" s="100">
        <f>'Vehicle data and specs'!$C$6*$F1440</f>
        <v>270.25000000000006</v>
      </c>
      <c r="K1440" s="8">
        <f>'Vehicle data and specs'!$C$6*9.81*'Vehicle data and specs'!$C$17</f>
        <v>82.99260000000001</v>
      </c>
      <c r="L1440" s="10">
        <f>(1/2)*'Vehicle data and specs'!$C$20*'Vehicle data and specs'!$C$11*'Vehicle data and specs'!$C$13*$D1440^2</f>
        <v>15.044302035108027</v>
      </c>
      <c r="M1440" s="101">
        <f t="shared" si="595"/>
        <v>368.28690203510808</v>
      </c>
      <c r="N1440" s="111">
        <f t="shared" si="596"/>
        <v>0</v>
      </c>
      <c r="O1440" s="120">
        <f t="shared" si="597"/>
        <v>2250.6421791035127</v>
      </c>
      <c r="P1440" s="11">
        <f>SUM($O$2:$O1440)</f>
        <v>3783653.7949425271</v>
      </c>
      <c r="Q1440" s="121">
        <f t="shared" si="598"/>
        <v>3783.6537949425269</v>
      </c>
      <c r="R1440" s="133">
        <f t="shared" si="599"/>
        <v>0</v>
      </c>
      <c r="S1440" s="35">
        <f t="shared" si="617"/>
        <v>0</v>
      </c>
      <c r="T1440" s="35">
        <f t="shared" si="618"/>
        <v>0</v>
      </c>
      <c r="U1440" s="134">
        <f>SUM($R$2:$R1440)</f>
        <v>-1152026.6661047495</v>
      </c>
      <c r="V1440" s="134">
        <f t="shared" si="600"/>
        <v>1152026.6661047495</v>
      </c>
      <c r="W1440" s="35">
        <f t="shared" si="601"/>
        <v>-1152.0266661047494</v>
      </c>
      <c r="X1440" s="135">
        <f t="shared" si="602"/>
        <v>1152.0266661047494</v>
      </c>
      <c r="Y1440" s="150">
        <f t="shared" si="603"/>
        <v>2631.6271288377775</v>
      </c>
      <c r="Z1440" s="11">
        <f t="shared" si="604"/>
        <v>2250.6421791035127</v>
      </c>
      <c r="AA1440" s="12">
        <f>1/2*'Vehicle data and specs'!$C$6*$D1440^2</f>
        <v>14531.159722222224</v>
      </c>
      <c r="AB1440" s="113">
        <f t="shared" si="605"/>
        <v>14.531159722222224</v>
      </c>
      <c r="AC1440" s="183">
        <f t="shared" si="619"/>
        <v>1.0510149430395908</v>
      </c>
      <c r="AD1440" s="42">
        <f t="shared" si="606"/>
        <v>-0.32000740725131926</v>
      </c>
      <c r="AE1440" s="42">
        <f t="shared" si="607"/>
        <v>0.32000740725131926</v>
      </c>
      <c r="AF1440" s="153">
        <f t="shared" si="620"/>
        <v>0.73100753578827149</v>
      </c>
      <c r="AG1440" s="156">
        <f t="shared" si="608"/>
        <v>921.6213328837996</v>
      </c>
      <c r="AH1440" s="157">
        <f t="shared" si="609"/>
        <v>0.25600592580105547</v>
      </c>
      <c r="AI1440" s="160">
        <f t="shared" si="610"/>
        <v>2.1585704535946615</v>
      </c>
      <c r="AJ1440" s="13">
        <f t="shared" si="611"/>
        <v>0</v>
      </c>
      <c r="AK1440" s="13">
        <f t="shared" si="612"/>
        <v>0</v>
      </c>
      <c r="AL1440" s="161">
        <f t="shared" si="613"/>
        <v>2.1585704535946615</v>
      </c>
    </row>
    <row r="1441" spans="1:38" x14ac:dyDescent="0.45">
      <c r="A1441" s="47" t="s">
        <v>3</v>
      </c>
      <c r="B1441" s="18">
        <v>1439</v>
      </c>
      <c r="C1441" s="54">
        <v>417</v>
      </c>
      <c r="D1441" s="62">
        <f t="shared" si="594"/>
        <v>6.1111111111111107</v>
      </c>
      <c r="E1441" s="64">
        <v>22</v>
      </c>
      <c r="F1441" s="85">
        <f t="shared" si="614"/>
        <v>0.1388888888888889</v>
      </c>
      <c r="G1441" s="86">
        <f t="shared" si="615"/>
        <v>0.5</v>
      </c>
      <c r="H1441" s="93">
        <f>SUM($D$2:$D1441)</f>
        <v>14956.916666666666</v>
      </c>
      <c r="I1441" s="94">
        <f t="shared" si="616"/>
        <v>6.1388888888886868</v>
      </c>
      <c r="J1441" s="100">
        <f>'Vehicle data and specs'!$C$6*$F1441</f>
        <v>117.5</v>
      </c>
      <c r="K1441" s="8">
        <f>'Vehicle data and specs'!$C$6*9.81*'Vehicle data and specs'!$C$17</f>
        <v>82.99260000000001</v>
      </c>
      <c r="L1441" s="10">
        <f>(1/2)*'Vehicle data and specs'!$C$20*'Vehicle data and specs'!$C$11*'Vehicle data and specs'!$C$13*$D1441^2</f>
        <v>16.355073302469137</v>
      </c>
      <c r="M1441" s="101">
        <f t="shared" si="595"/>
        <v>216.84767330246916</v>
      </c>
      <c r="N1441" s="111">
        <f t="shared" si="596"/>
        <v>0</v>
      </c>
      <c r="O1441" s="120">
        <f t="shared" si="597"/>
        <v>1331.2037722178918</v>
      </c>
      <c r="P1441" s="11">
        <f>SUM($O$2:$O1441)</f>
        <v>3784984.998714745</v>
      </c>
      <c r="Q1441" s="121">
        <f t="shared" si="598"/>
        <v>3784.984998714745</v>
      </c>
      <c r="R1441" s="133">
        <f t="shared" si="599"/>
        <v>0</v>
      </c>
      <c r="S1441" s="35">
        <f t="shared" si="617"/>
        <v>0</v>
      </c>
      <c r="T1441" s="35">
        <f t="shared" si="618"/>
        <v>0</v>
      </c>
      <c r="U1441" s="134">
        <f>SUM($R$2:$R1441)</f>
        <v>-1152026.6661047495</v>
      </c>
      <c r="V1441" s="134">
        <f t="shared" si="600"/>
        <v>1152026.6661047495</v>
      </c>
      <c r="W1441" s="35">
        <f t="shared" si="601"/>
        <v>-1152.0266661047494</v>
      </c>
      <c r="X1441" s="135">
        <f t="shared" si="602"/>
        <v>1152.0266661047494</v>
      </c>
      <c r="Y1441" s="150">
        <f t="shared" si="603"/>
        <v>2632.9583326099955</v>
      </c>
      <c r="Z1441" s="11">
        <f t="shared" si="604"/>
        <v>1331.2037722178918</v>
      </c>
      <c r="AA1441" s="12">
        <f>1/2*'Vehicle data and specs'!$C$6*$D1441^2</f>
        <v>15797.222222222221</v>
      </c>
      <c r="AB1441" s="113">
        <f t="shared" si="605"/>
        <v>15.797222222222221</v>
      </c>
      <c r="AC1441" s="183">
        <f t="shared" si="619"/>
        <v>1.051384721865207</v>
      </c>
      <c r="AD1441" s="42">
        <f t="shared" si="606"/>
        <v>-0.32000740725131926</v>
      </c>
      <c r="AE1441" s="42">
        <f t="shared" si="607"/>
        <v>0.32000740725131926</v>
      </c>
      <c r="AF1441" s="153">
        <f t="shared" si="620"/>
        <v>0.73137731461388777</v>
      </c>
      <c r="AG1441" s="156">
        <f t="shared" si="608"/>
        <v>921.6213328837996</v>
      </c>
      <c r="AH1441" s="157">
        <f t="shared" si="609"/>
        <v>0.25600592580105547</v>
      </c>
      <c r="AI1441" s="160">
        <f t="shared" si="610"/>
        <v>1.3251802257373115</v>
      </c>
      <c r="AJ1441" s="13">
        <f t="shared" si="611"/>
        <v>0</v>
      </c>
      <c r="AK1441" s="13">
        <f t="shared" si="612"/>
        <v>0</v>
      </c>
      <c r="AL1441" s="161">
        <f t="shared" si="613"/>
        <v>1.3251802257373115</v>
      </c>
    </row>
    <row r="1442" spans="1:38" x14ac:dyDescent="0.45">
      <c r="A1442" s="47" t="s">
        <v>3</v>
      </c>
      <c r="B1442" s="18">
        <v>1440</v>
      </c>
      <c r="C1442" s="54">
        <v>418</v>
      </c>
      <c r="D1442" s="62">
        <f t="shared" si="594"/>
        <v>6.1388888888888893</v>
      </c>
      <c r="E1442" s="64">
        <v>22.1</v>
      </c>
      <c r="F1442" s="85">
        <f t="shared" si="614"/>
        <v>-8.3333333333333523E-2</v>
      </c>
      <c r="G1442" s="86">
        <f t="shared" si="615"/>
        <v>-0.30000000000000071</v>
      </c>
      <c r="H1442" s="93">
        <f>SUM($D$2:$D1442)</f>
        <v>14963.055555555555</v>
      </c>
      <c r="I1442" s="94">
        <f t="shared" si="616"/>
        <v>5.9444444444452529</v>
      </c>
      <c r="J1442" s="100">
        <f>'Vehicle data and specs'!$C$6*$F1442</f>
        <v>-70.500000000000156</v>
      </c>
      <c r="K1442" s="8">
        <f>'Vehicle data and specs'!$C$6*9.81*'Vehicle data and specs'!$C$17</f>
        <v>82.99260000000001</v>
      </c>
      <c r="L1442" s="10">
        <f>(1/2)*'Vehicle data and specs'!$C$20*'Vehicle data and specs'!$C$11*'Vehicle data and specs'!$C$13*$D1442^2</f>
        <v>16.504093701774696</v>
      </c>
      <c r="M1442" s="101">
        <f t="shared" si="595"/>
        <v>28.99669370177455</v>
      </c>
      <c r="N1442" s="111">
        <f t="shared" si="596"/>
        <v>0</v>
      </c>
      <c r="O1442" s="120">
        <f t="shared" si="597"/>
        <v>0</v>
      </c>
      <c r="P1442" s="11">
        <f>SUM($O$2:$O1442)</f>
        <v>3784984.998714745</v>
      </c>
      <c r="Q1442" s="121">
        <f t="shared" si="598"/>
        <v>3784.984998714745</v>
      </c>
      <c r="R1442" s="133">
        <f t="shared" si="599"/>
        <v>0</v>
      </c>
      <c r="S1442" s="35">
        <f t="shared" si="617"/>
        <v>0</v>
      </c>
      <c r="T1442" s="35">
        <f t="shared" si="618"/>
        <v>0</v>
      </c>
      <c r="U1442" s="134">
        <f>SUM($R$2:$R1442)</f>
        <v>-1152026.6661047495</v>
      </c>
      <c r="V1442" s="134">
        <f t="shared" si="600"/>
        <v>1152026.6661047495</v>
      </c>
      <c r="W1442" s="35">
        <f t="shared" si="601"/>
        <v>-1152.0266661047494</v>
      </c>
      <c r="X1442" s="135">
        <f t="shared" si="602"/>
        <v>1152.0266661047494</v>
      </c>
      <c r="Y1442" s="150">
        <f t="shared" si="603"/>
        <v>2632.9583326099955</v>
      </c>
      <c r="Z1442" s="11">
        <f t="shared" si="604"/>
        <v>0</v>
      </c>
      <c r="AA1442" s="12">
        <f>1/2*'Vehicle data and specs'!$C$6*$D1442^2</f>
        <v>15941.159722222224</v>
      </c>
      <c r="AB1442" s="113">
        <f t="shared" si="605"/>
        <v>15.941159722222224</v>
      </c>
      <c r="AC1442" s="183">
        <f t="shared" si="619"/>
        <v>1.051384721865207</v>
      </c>
      <c r="AD1442" s="42">
        <f t="shared" si="606"/>
        <v>-0.32000740725131926</v>
      </c>
      <c r="AE1442" s="42">
        <f t="shared" si="607"/>
        <v>0.32000740725131926</v>
      </c>
      <c r="AF1442" s="153">
        <f t="shared" si="620"/>
        <v>0.73137731461388777</v>
      </c>
      <c r="AG1442" s="156">
        <f t="shared" si="608"/>
        <v>921.6213328837996</v>
      </c>
      <c r="AH1442" s="157">
        <f t="shared" si="609"/>
        <v>0.25600592580105547</v>
      </c>
      <c r="AI1442" s="160">
        <f t="shared" si="610"/>
        <v>0.17800748078033823</v>
      </c>
      <c r="AJ1442" s="13">
        <f t="shared" si="611"/>
        <v>0</v>
      </c>
      <c r="AK1442" s="13">
        <f t="shared" si="612"/>
        <v>0</v>
      </c>
      <c r="AL1442" s="161">
        <f t="shared" si="613"/>
        <v>0.17800748078033823</v>
      </c>
    </row>
    <row r="1443" spans="1:38" x14ac:dyDescent="0.45">
      <c r="A1443" s="47" t="s">
        <v>3</v>
      </c>
      <c r="B1443" s="18">
        <v>1441</v>
      </c>
      <c r="C1443" s="54">
        <v>419</v>
      </c>
      <c r="D1443" s="62">
        <f t="shared" si="594"/>
        <v>5.9444444444444438</v>
      </c>
      <c r="E1443" s="64">
        <v>21.4</v>
      </c>
      <c r="F1443" s="85">
        <f t="shared" si="614"/>
        <v>-0.34722222222222221</v>
      </c>
      <c r="G1443" s="86">
        <f t="shared" si="615"/>
        <v>-1.25</v>
      </c>
      <c r="H1443" s="93">
        <f>SUM($D$2:$D1443)</f>
        <v>14969</v>
      </c>
      <c r="I1443" s="94">
        <f t="shared" si="616"/>
        <v>5.4444444444452529</v>
      </c>
      <c r="J1443" s="100">
        <f>'Vehicle data and specs'!$C$6*$F1443</f>
        <v>-293.75</v>
      </c>
      <c r="K1443" s="8">
        <f>'Vehicle data and specs'!$C$6*9.81*'Vehicle data and specs'!$C$17</f>
        <v>82.99260000000001</v>
      </c>
      <c r="L1443" s="10">
        <f>(1/2)*'Vehicle data and specs'!$C$20*'Vehicle data and specs'!$C$11*'Vehicle data and specs'!$C$13*$D1443^2</f>
        <v>15.475143325617282</v>
      </c>
      <c r="M1443" s="101">
        <f t="shared" si="595"/>
        <v>-195.28225667438272</v>
      </c>
      <c r="N1443" s="111">
        <f t="shared" si="596"/>
        <v>1</v>
      </c>
      <c r="O1443" s="120">
        <f t="shared" si="597"/>
        <v>0</v>
      </c>
      <c r="P1443" s="11">
        <f>SUM($O$2:$O1443)</f>
        <v>3784984.998714745</v>
      </c>
      <c r="Q1443" s="121">
        <f t="shared" si="598"/>
        <v>3784.984998714745</v>
      </c>
      <c r="R1443" s="133">
        <f t="shared" si="599"/>
        <v>-1063.2033974495748</v>
      </c>
      <c r="S1443" s="35">
        <f t="shared" si="617"/>
        <v>1063.2033974495748</v>
      </c>
      <c r="T1443" s="35">
        <f t="shared" si="618"/>
        <v>1.0632033974495749</v>
      </c>
      <c r="U1443" s="134">
        <f>SUM($R$2:$R1443)</f>
        <v>-1153089.8695021991</v>
      </c>
      <c r="V1443" s="134">
        <f t="shared" si="600"/>
        <v>1153089.8695021991</v>
      </c>
      <c r="W1443" s="35">
        <f t="shared" si="601"/>
        <v>-1153.089869502199</v>
      </c>
      <c r="X1443" s="135">
        <f t="shared" si="602"/>
        <v>1153.089869502199</v>
      </c>
      <c r="Y1443" s="150">
        <f t="shared" si="603"/>
        <v>2631.8951292125457</v>
      </c>
      <c r="Z1443" s="11">
        <f t="shared" si="604"/>
        <v>-1063.2033974495748</v>
      </c>
      <c r="AA1443" s="12">
        <f>1/2*'Vehicle data and specs'!$C$6*$D1443^2</f>
        <v>14947.305555555551</v>
      </c>
      <c r="AB1443" s="113">
        <f t="shared" si="605"/>
        <v>14.947305555555552</v>
      </c>
      <c r="AC1443" s="183">
        <f t="shared" si="619"/>
        <v>1.051384721865207</v>
      </c>
      <c r="AD1443" s="42">
        <f t="shared" si="606"/>
        <v>-0.32030274152838861</v>
      </c>
      <c r="AE1443" s="42">
        <f t="shared" si="607"/>
        <v>0.32030274152838861</v>
      </c>
      <c r="AF1443" s="153">
        <f t="shared" si="620"/>
        <v>0.73108198033681848</v>
      </c>
      <c r="AG1443" s="156">
        <f t="shared" si="608"/>
        <v>922.47189560175923</v>
      </c>
      <c r="AH1443" s="157">
        <f t="shared" si="609"/>
        <v>0.25624219322271091</v>
      </c>
      <c r="AI1443" s="160">
        <f t="shared" si="610"/>
        <v>0</v>
      </c>
      <c r="AJ1443" s="13">
        <f t="shared" si="611"/>
        <v>-1.1608445257866082</v>
      </c>
      <c r="AK1443" s="13">
        <f t="shared" si="612"/>
        <v>1.1608445257866082</v>
      </c>
      <c r="AL1443" s="161">
        <f t="shared" si="613"/>
        <v>-1.1608445257866082</v>
      </c>
    </row>
    <row r="1444" spans="1:38" x14ac:dyDescent="0.45">
      <c r="A1444" s="47" t="s">
        <v>3</v>
      </c>
      <c r="B1444" s="18">
        <v>1442</v>
      </c>
      <c r="C1444" s="54">
        <v>420</v>
      </c>
      <c r="D1444" s="62">
        <f t="shared" si="594"/>
        <v>5.4444444444444446</v>
      </c>
      <c r="E1444" s="64">
        <v>19.600000000000001</v>
      </c>
      <c r="F1444" s="85">
        <f t="shared" si="614"/>
        <v>-0.43055555555555525</v>
      </c>
      <c r="G1444" s="86">
        <f t="shared" si="615"/>
        <v>-1.5499999999999989</v>
      </c>
      <c r="H1444" s="93">
        <f>SUM($D$2:$D1444)</f>
        <v>14974.444444444445</v>
      </c>
      <c r="I1444" s="94">
        <f t="shared" si="616"/>
        <v>5.0833333333339397</v>
      </c>
      <c r="J1444" s="100">
        <f>'Vehicle data and specs'!$C$6*$F1444</f>
        <v>-364.24999999999972</v>
      </c>
      <c r="K1444" s="8">
        <f>'Vehicle data and specs'!$C$6*9.81*'Vehicle data and specs'!$C$17</f>
        <v>82.99260000000001</v>
      </c>
      <c r="L1444" s="10">
        <f>(1/2)*'Vehicle data and specs'!$C$20*'Vehicle data and specs'!$C$11*'Vehicle data and specs'!$C$13*$D1444^2</f>
        <v>12.981332561728397</v>
      </c>
      <c r="M1444" s="101">
        <f t="shared" si="595"/>
        <v>-268.27606743827135</v>
      </c>
      <c r="N1444" s="111">
        <f t="shared" si="596"/>
        <v>1</v>
      </c>
      <c r="O1444" s="120">
        <f t="shared" si="597"/>
        <v>0</v>
      </c>
      <c r="P1444" s="11">
        <f>SUM($O$2:$O1444)</f>
        <v>3784984.998714745</v>
      </c>
      <c r="Q1444" s="121">
        <f t="shared" si="598"/>
        <v>3784.984998714745</v>
      </c>
      <c r="R1444" s="133">
        <f t="shared" si="599"/>
        <v>-1363.7366761447088</v>
      </c>
      <c r="S1444" s="35">
        <f t="shared" si="617"/>
        <v>1363.7366761447088</v>
      </c>
      <c r="T1444" s="35">
        <f t="shared" si="618"/>
        <v>1.3637366761447087</v>
      </c>
      <c r="U1444" s="134">
        <f>SUM($R$2:$R1444)</f>
        <v>-1154453.6061783438</v>
      </c>
      <c r="V1444" s="134">
        <f t="shared" si="600"/>
        <v>1154453.6061783438</v>
      </c>
      <c r="W1444" s="35">
        <f t="shared" si="601"/>
        <v>-1154.4536061783438</v>
      </c>
      <c r="X1444" s="135">
        <f t="shared" si="602"/>
        <v>1154.4536061783438</v>
      </c>
      <c r="Y1444" s="150">
        <f t="shared" si="603"/>
        <v>2630.5313925364012</v>
      </c>
      <c r="Z1444" s="11">
        <f t="shared" si="604"/>
        <v>-1363.7366761447088</v>
      </c>
      <c r="AA1444" s="12">
        <f>1/2*'Vehicle data and specs'!$C$6*$D1444^2</f>
        <v>12538.555555555557</v>
      </c>
      <c r="AB1444" s="113">
        <f t="shared" si="605"/>
        <v>12.538555555555556</v>
      </c>
      <c r="AC1444" s="183">
        <f t="shared" si="619"/>
        <v>1.051384721865207</v>
      </c>
      <c r="AD1444" s="42">
        <f t="shared" si="606"/>
        <v>-0.32068155727176217</v>
      </c>
      <c r="AE1444" s="42">
        <f t="shared" si="607"/>
        <v>0.32068155727176217</v>
      </c>
      <c r="AF1444" s="153">
        <f t="shared" si="620"/>
        <v>0.73070316459344486</v>
      </c>
      <c r="AG1444" s="156">
        <f t="shared" si="608"/>
        <v>923.56288494267505</v>
      </c>
      <c r="AH1444" s="157">
        <f t="shared" si="609"/>
        <v>0.25654524581740973</v>
      </c>
      <c r="AI1444" s="160">
        <f t="shared" si="610"/>
        <v>0</v>
      </c>
      <c r="AJ1444" s="13">
        <f t="shared" si="611"/>
        <v>-1.4606141449416996</v>
      </c>
      <c r="AK1444" s="13">
        <f t="shared" si="612"/>
        <v>1.4606141449416996</v>
      </c>
      <c r="AL1444" s="161">
        <f t="shared" si="613"/>
        <v>-1.4606141449416996</v>
      </c>
    </row>
    <row r="1445" spans="1:38" x14ac:dyDescent="0.45">
      <c r="A1445" s="47" t="s">
        <v>3</v>
      </c>
      <c r="B1445" s="18">
        <v>1443</v>
      </c>
      <c r="C1445" s="54">
        <v>421</v>
      </c>
      <c r="D1445" s="62">
        <f t="shared" si="594"/>
        <v>5.083333333333333</v>
      </c>
      <c r="E1445" s="64">
        <v>18.3</v>
      </c>
      <c r="F1445" s="85">
        <f t="shared" si="614"/>
        <v>-0.2222222222222224</v>
      </c>
      <c r="G1445" s="86">
        <f t="shared" si="615"/>
        <v>-0.80000000000000071</v>
      </c>
      <c r="H1445" s="93">
        <f>SUM($D$2:$D1445)</f>
        <v>14979.527777777779</v>
      </c>
      <c r="I1445" s="94">
        <f t="shared" si="616"/>
        <v>5</v>
      </c>
      <c r="J1445" s="100">
        <f>'Vehicle data and specs'!$C$6*$F1445</f>
        <v>-188.00000000000014</v>
      </c>
      <c r="K1445" s="8">
        <f>'Vehicle data and specs'!$C$6*9.81*'Vehicle data and specs'!$C$17</f>
        <v>82.99260000000001</v>
      </c>
      <c r="L1445" s="10">
        <f>(1/2)*'Vehicle data and specs'!$C$20*'Vehicle data and specs'!$C$11*'Vehicle data and specs'!$C$13*$D1445^2</f>
        <v>11.316426649305555</v>
      </c>
      <c r="M1445" s="101">
        <f t="shared" si="595"/>
        <v>-93.690973350694577</v>
      </c>
      <c r="N1445" s="111">
        <f t="shared" si="596"/>
        <v>1</v>
      </c>
      <c r="O1445" s="120">
        <f t="shared" si="597"/>
        <v>0</v>
      </c>
      <c r="P1445" s="11">
        <f>SUM($O$2:$O1445)</f>
        <v>3784984.998714745</v>
      </c>
      <c r="Q1445" s="121">
        <f t="shared" si="598"/>
        <v>3784.984998714745</v>
      </c>
      <c r="R1445" s="133">
        <f t="shared" si="599"/>
        <v>-468.45486675347286</v>
      </c>
      <c r="S1445" s="35">
        <f t="shared" si="617"/>
        <v>468.45486675347286</v>
      </c>
      <c r="T1445" s="35">
        <f t="shared" si="618"/>
        <v>0.46845486675347286</v>
      </c>
      <c r="U1445" s="134">
        <f>SUM($R$2:$R1445)</f>
        <v>-1154922.0610450972</v>
      </c>
      <c r="V1445" s="134">
        <f t="shared" si="600"/>
        <v>1154922.0610450972</v>
      </c>
      <c r="W1445" s="35">
        <f t="shared" si="601"/>
        <v>-1154.9220610450973</v>
      </c>
      <c r="X1445" s="135">
        <f t="shared" si="602"/>
        <v>1154.9220610450973</v>
      </c>
      <c r="Y1445" s="150">
        <f t="shared" si="603"/>
        <v>2630.0629376696479</v>
      </c>
      <c r="Z1445" s="11">
        <f t="shared" si="604"/>
        <v>-468.45486675347286</v>
      </c>
      <c r="AA1445" s="12">
        <f>1/2*'Vehicle data and specs'!$C$6*$D1445^2</f>
        <v>10930.437499999998</v>
      </c>
      <c r="AB1445" s="113">
        <f t="shared" si="605"/>
        <v>10.930437499999998</v>
      </c>
      <c r="AC1445" s="183">
        <f t="shared" si="619"/>
        <v>1.051384721865207</v>
      </c>
      <c r="AD1445" s="42">
        <f t="shared" si="606"/>
        <v>-0.32081168362363816</v>
      </c>
      <c r="AE1445" s="42">
        <f t="shared" si="607"/>
        <v>0.32081168362363816</v>
      </c>
      <c r="AF1445" s="153">
        <f t="shared" si="620"/>
        <v>0.73057303824156894</v>
      </c>
      <c r="AG1445" s="156">
        <f t="shared" si="608"/>
        <v>923.93764883607787</v>
      </c>
      <c r="AH1445" s="157">
        <f t="shared" si="609"/>
        <v>0.2566493468989105</v>
      </c>
      <c r="AI1445" s="160">
        <f t="shared" si="610"/>
        <v>0</v>
      </c>
      <c r="AJ1445" s="13">
        <f t="shared" si="611"/>
        <v>-0.47626244786603078</v>
      </c>
      <c r="AK1445" s="13">
        <f t="shared" si="612"/>
        <v>0.47626244786603078</v>
      </c>
      <c r="AL1445" s="161">
        <f t="shared" si="613"/>
        <v>-0.47626244786603078</v>
      </c>
    </row>
    <row r="1446" spans="1:38" x14ac:dyDescent="0.45">
      <c r="A1446" s="47" t="s">
        <v>3</v>
      </c>
      <c r="B1446" s="18">
        <v>1444</v>
      </c>
      <c r="C1446" s="54">
        <v>422</v>
      </c>
      <c r="D1446" s="62">
        <f t="shared" si="594"/>
        <v>5</v>
      </c>
      <c r="E1446" s="64">
        <v>18</v>
      </c>
      <c r="F1446" s="85">
        <f t="shared" si="614"/>
        <v>0</v>
      </c>
      <c r="G1446" s="86">
        <f t="shared" si="615"/>
        <v>0</v>
      </c>
      <c r="H1446" s="93">
        <f>SUM($D$2:$D1446)</f>
        <v>14984.527777777779</v>
      </c>
      <c r="I1446" s="94">
        <f t="shared" si="616"/>
        <v>5.0833333333339397</v>
      </c>
      <c r="J1446" s="100">
        <f>'Vehicle data and specs'!$C$6*$F1446</f>
        <v>0</v>
      </c>
      <c r="K1446" s="8">
        <f>'Vehicle data and specs'!$C$6*9.81*'Vehicle data and specs'!$C$17</f>
        <v>82.99260000000001</v>
      </c>
      <c r="L1446" s="10">
        <f>(1/2)*'Vehicle data and specs'!$C$20*'Vehicle data and specs'!$C$11*'Vehicle data and specs'!$C$13*$D1446^2</f>
        <v>10.948437500000001</v>
      </c>
      <c r="M1446" s="101">
        <f t="shared" si="595"/>
        <v>93.941037500000007</v>
      </c>
      <c r="N1446" s="111">
        <f t="shared" si="596"/>
        <v>0</v>
      </c>
      <c r="O1446" s="120">
        <f t="shared" si="597"/>
        <v>0</v>
      </c>
      <c r="P1446" s="11">
        <f>SUM($O$2:$O1446)</f>
        <v>3784984.998714745</v>
      </c>
      <c r="Q1446" s="121">
        <f t="shared" si="598"/>
        <v>3784.984998714745</v>
      </c>
      <c r="R1446" s="133">
        <f t="shared" si="599"/>
        <v>0</v>
      </c>
      <c r="S1446" s="35">
        <f t="shared" si="617"/>
        <v>0</v>
      </c>
      <c r="T1446" s="35">
        <f t="shared" si="618"/>
        <v>0</v>
      </c>
      <c r="U1446" s="134">
        <f>SUM($R$2:$R1446)</f>
        <v>-1154922.0610450972</v>
      </c>
      <c r="V1446" s="134">
        <f t="shared" si="600"/>
        <v>1154922.0610450972</v>
      </c>
      <c r="W1446" s="35">
        <f t="shared" si="601"/>
        <v>-1154.9220610450973</v>
      </c>
      <c r="X1446" s="135">
        <f t="shared" si="602"/>
        <v>1154.9220610450973</v>
      </c>
      <c r="Y1446" s="150">
        <f t="shared" si="603"/>
        <v>2630.0629376696479</v>
      </c>
      <c r="Z1446" s="11">
        <f t="shared" si="604"/>
        <v>0</v>
      </c>
      <c r="AA1446" s="12">
        <f>1/2*'Vehicle data and specs'!$C$6*$D1446^2</f>
        <v>10575</v>
      </c>
      <c r="AB1446" s="113">
        <f t="shared" si="605"/>
        <v>10.574999999999999</v>
      </c>
      <c r="AC1446" s="183">
        <f t="shared" si="619"/>
        <v>1.051384721865207</v>
      </c>
      <c r="AD1446" s="42">
        <f t="shared" si="606"/>
        <v>-0.32081168362363816</v>
      </c>
      <c r="AE1446" s="42">
        <f t="shared" si="607"/>
        <v>0.32081168362363816</v>
      </c>
      <c r="AF1446" s="153">
        <f t="shared" si="620"/>
        <v>0.73057303824156894</v>
      </c>
      <c r="AG1446" s="156">
        <f t="shared" si="608"/>
        <v>923.93764883607787</v>
      </c>
      <c r="AH1446" s="157">
        <f t="shared" si="609"/>
        <v>0.2566493468989105</v>
      </c>
      <c r="AI1446" s="160">
        <f t="shared" si="610"/>
        <v>0.46970518750000001</v>
      </c>
      <c r="AJ1446" s="13">
        <f t="shared" si="611"/>
        <v>0</v>
      </c>
      <c r="AK1446" s="13">
        <f t="shared" si="612"/>
        <v>0</v>
      </c>
      <c r="AL1446" s="161">
        <f t="shared" si="613"/>
        <v>0.46970518750000001</v>
      </c>
    </row>
    <row r="1447" spans="1:38" x14ac:dyDescent="0.45">
      <c r="A1447" s="47" t="s">
        <v>3</v>
      </c>
      <c r="B1447" s="18">
        <v>1445</v>
      </c>
      <c r="C1447" s="54">
        <v>423</v>
      </c>
      <c r="D1447" s="62">
        <f t="shared" si="594"/>
        <v>5.083333333333333</v>
      </c>
      <c r="E1447" s="64">
        <v>18.3</v>
      </c>
      <c r="F1447" s="85">
        <f t="shared" si="614"/>
        <v>6.9444444444444448E-2</v>
      </c>
      <c r="G1447" s="86">
        <f t="shared" si="615"/>
        <v>0.25</v>
      </c>
      <c r="H1447" s="93">
        <f>SUM($D$2:$D1447)</f>
        <v>14989.611111111113</v>
      </c>
      <c r="I1447" s="94">
        <f t="shared" si="616"/>
        <v>5.1388888888886868</v>
      </c>
      <c r="J1447" s="100">
        <f>'Vehicle data and specs'!$C$6*$F1447</f>
        <v>58.75</v>
      </c>
      <c r="K1447" s="8">
        <f>'Vehicle data and specs'!$C$6*9.81*'Vehicle data and specs'!$C$17</f>
        <v>82.99260000000001</v>
      </c>
      <c r="L1447" s="10">
        <f>(1/2)*'Vehicle data and specs'!$C$20*'Vehicle data and specs'!$C$11*'Vehicle data and specs'!$C$13*$D1447^2</f>
        <v>11.316426649305555</v>
      </c>
      <c r="M1447" s="101">
        <f t="shared" si="595"/>
        <v>153.05902664930557</v>
      </c>
      <c r="N1447" s="111">
        <f t="shared" si="596"/>
        <v>0</v>
      </c>
      <c r="O1447" s="120">
        <f t="shared" si="597"/>
        <v>786.55333139223376</v>
      </c>
      <c r="P1447" s="11">
        <f>SUM($O$2:$O1447)</f>
        <v>3785771.5520461374</v>
      </c>
      <c r="Q1447" s="121">
        <f t="shared" si="598"/>
        <v>3785.7715520461375</v>
      </c>
      <c r="R1447" s="133">
        <f t="shared" si="599"/>
        <v>0</v>
      </c>
      <c r="S1447" s="35">
        <f t="shared" si="617"/>
        <v>0</v>
      </c>
      <c r="T1447" s="35">
        <f t="shared" si="618"/>
        <v>0</v>
      </c>
      <c r="U1447" s="134">
        <f>SUM($R$2:$R1447)</f>
        <v>-1154922.0610450972</v>
      </c>
      <c r="V1447" s="134">
        <f t="shared" si="600"/>
        <v>1154922.0610450972</v>
      </c>
      <c r="W1447" s="35">
        <f t="shared" si="601"/>
        <v>-1154.9220610450973</v>
      </c>
      <c r="X1447" s="135">
        <f t="shared" si="602"/>
        <v>1154.9220610450973</v>
      </c>
      <c r="Y1447" s="150">
        <f t="shared" si="603"/>
        <v>2630.8494910010404</v>
      </c>
      <c r="Z1447" s="11">
        <f t="shared" si="604"/>
        <v>786.55333139223376</v>
      </c>
      <c r="AA1447" s="12">
        <f>1/2*'Vehicle data and specs'!$C$6*$D1447^2</f>
        <v>10930.437499999998</v>
      </c>
      <c r="AB1447" s="113">
        <f t="shared" si="605"/>
        <v>10.930437499999998</v>
      </c>
      <c r="AC1447" s="183">
        <f t="shared" si="619"/>
        <v>1.0516032089017049</v>
      </c>
      <c r="AD1447" s="42">
        <f t="shared" si="606"/>
        <v>-0.32081168362363816</v>
      </c>
      <c r="AE1447" s="42">
        <f t="shared" si="607"/>
        <v>0.32081168362363816</v>
      </c>
      <c r="AF1447" s="153">
        <f t="shared" si="620"/>
        <v>0.73079152527806679</v>
      </c>
      <c r="AG1447" s="156">
        <f t="shared" si="608"/>
        <v>923.93764883607787</v>
      </c>
      <c r="AH1447" s="157">
        <f t="shared" si="609"/>
        <v>0.2566493468989105</v>
      </c>
      <c r="AI1447" s="160">
        <f t="shared" si="610"/>
        <v>0.77805005213396983</v>
      </c>
      <c r="AJ1447" s="13">
        <f t="shared" si="611"/>
        <v>0</v>
      </c>
      <c r="AK1447" s="13">
        <f t="shared" si="612"/>
        <v>0</v>
      </c>
      <c r="AL1447" s="161">
        <f t="shared" si="613"/>
        <v>0.77805005213396983</v>
      </c>
    </row>
    <row r="1448" spans="1:38" x14ac:dyDescent="0.45">
      <c r="A1448" s="47" t="s">
        <v>3</v>
      </c>
      <c r="B1448" s="18">
        <v>1446</v>
      </c>
      <c r="C1448" s="54">
        <v>424</v>
      </c>
      <c r="D1448" s="62">
        <f t="shared" si="594"/>
        <v>5.1388888888888884</v>
      </c>
      <c r="E1448" s="64">
        <v>18.5</v>
      </c>
      <c r="F1448" s="85">
        <f t="shared" si="614"/>
        <v>-5.5555555555555851E-2</v>
      </c>
      <c r="G1448" s="86">
        <f t="shared" si="615"/>
        <v>-0.20000000000000107</v>
      </c>
      <c r="H1448" s="93">
        <f>SUM($D$2:$D1448)</f>
        <v>14994.750000000002</v>
      </c>
      <c r="I1448" s="94">
        <f t="shared" si="616"/>
        <v>4.9722222222226264</v>
      </c>
      <c r="J1448" s="100">
        <f>'Vehicle data and specs'!$C$6*$F1448</f>
        <v>-47.000000000000249</v>
      </c>
      <c r="K1448" s="8">
        <f>'Vehicle data and specs'!$C$6*9.81*'Vehicle data and specs'!$C$17</f>
        <v>82.99260000000001</v>
      </c>
      <c r="L1448" s="10">
        <f>(1/2)*'Vehicle data and specs'!$C$20*'Vehicle data and specs'!$C$11*'Vehicle data and specs'!$C$13*$D1448^2</f>
        <v>11.565131896219134</v>
      </c>
      <c r="M1448" s="101">
        <f t="shared" si="595"/>
        <v>47.557731896218897</v>
      </c>
      <c r="N1448" s="111">
        <f t="shared" si="596"/>
        <v>0</v>
      </c>
      <c r="O1448" s="120">
        <f t="shared" si="597"/>
        <v>0</v>
      </c>
      <c r="P1448" s="11">
        <f>SUM($O$2:$O1448)</f>
        <v>3785771.5520461374</v>
      </c>
      <c r="Q1448" s="121">
        <f t="shared" si="598"/>
        <v>3785.7715520461375</v>
      </c>
      <c r="R1448" s="133">
        <f t="shared" si="599"/>
        <v>0</v>
      </c>
      <c r="S1448" s="35">
        <f t="shared" si="617"/>
        <v>0</v>
      </c>
      <c r="T1448" s="35">
        <f t="shared" si="618"/>
        <v>0</v>
      </c>
      <c r="U1448" s="134">
        <f>SUM($R$2:$R1448)</f>
        <v>-1154922.0610450972</v>
      </c>
      <c r="V1448" s="134">
        <f t="shared" si="600"/>
        <v>1154922.0610450972</v>
      </c>
      <c r="W1448" s="35">
        <f t="shared" si="601"/>
        <v>-1154.9220610450973</v>
      </c>
      <c r="X1448" s="135">
        <f t="shared" si="602"/>
        <v>1154.9220610450973</v>
      </c>
      <c r="Y1448" s="150">
        <f t="shared" si="603"/>
        <v>2630.8494910010404</v>
      </c>
      <c r="Z1448" s="11">
        <f t="shared" si="604"/>
        <v>0</v>
      </c>
      <c r="AA1448" s="12">
        <f>1/2*'Vehicle data and specs'!$C$6*$D1448^2</f>
        <v>11170.659722222219</v>
      </c>
      <c r="AB1448" s="113">
        <f t="shared" si="605"/>
        <v>11.170659722222219</v>
      </c>
      <c r="AC1448" s="183">
        <f t="shared" si="619"/>
        <v>1.0516032089017049</v>
      </c>
      <c r="AD1448" s="42">
        <f t="shared" si="606"/>
        <v>-0.32081168362363816</v>
      </c>
      <c r="AE1448" s="42">
        <f t="shared" si="607"/>
        <v>0.32081168362363816</v>
      </c>
      <c r="AF1448" s="153">
        <f t="shared" si="620"/>
        <v>0.73079152527806679</v>
      </c>
      <c r="AG1448" s="156">
        <f t="shared" si="608"/>
        <v>923.93764883607787</v>
      </c>
      <c r="AH1448" s="157">
        <f t="shared" si="609"/>
        <v>0.2566493468989105</v>
      </c>
      <c r="AI1448" s="160">
        <f t="shared" si="610"/>
        <v>0.24439390002223599</v>
      </c>
      <c r="AJ1448" s="13">
        <f t="shared" si="611"/>
        <v>0</v>
      </c>
      <c r="AK1448" s="13">
        <f t="shared" si="612"/>
        <v>0</v>
      </c>
      <c r="AL1448" s="161">
        <f t="shared" si="613"/>
        <v>0.24439390002223599</v>
      </c>
    </row>
    <row r="1449" spans="1:38" x14ac:dyDescent="0.45">
      <c r="A1449" s="47" t="s">
        <v>3</v>
      </c>
      <c r="B1449" s="18">
        <v>1447</v>
      </c>
      <c r="C1449" s="54">
        <v>425</v>
      </c>
      <c r="D1449" s="62">
        <f t="shared" si="594"/>
        <v>4.9722222222222214</v>
      </c>
      <c r="E1449" s="64">
        <v>17.899999999999999</v>
      </c>
      <c r="F1449" s="85">
        <f t="shared" si="614"/>
        <v>-0.4861111111111111</v>
      </c>
      <c r="G1449" s="86">
        <f t="shared" si="615"/>
        <v>-1.75</v>
      </c>
      <c r="H1449" s="93">
        <f>SUM($D$2:$D1449)</f>
        <v>14999.722222222224</v>
      </c>
      <c r="I1449" s="94">
        <f t="shared" si="616"/>
        <v>4.1666666666660603</v>
      </c>
      <c r="J1449" s="100">
        <f>'Vehicle data and specs'!$C$6*$F1449</f>
        <v>-411.25</v>
      </c>
      <c r="K1449" s="8">
        <f>'Vehicle data and specs'!$C$6*9.81*'Vehicle data and specs'!$C$17</f>
        <v>82.99260000000001</v>
      </c>
      <c r="L1449" s="10">
        <f>(1/2)*'Vehicle data and specs'!$C$20*'Vehicle data and specs'!$C$11*'Vehicle data and specs'!$C$13*$D1449^2</f>
        <v>10.827126109182096</v>
      </c>
      <c r="M1449" s="101">
        <f t="shared" si="595"/>
        <v>-317.43027389081789</v>
      </c>
      <c r="N1449" s="111">
        <f t="shared" si="596"/>
        <v>1</v>
      </c>
      <c r="O1449" s="120">
        <f t="shared" si="597"/>
        <v>0</v>
      </c>
      <c r="P1449" s="11">
        <f>SUM($O$2:$O1449)</f>
        <v>3785771.5520461374</v>
      </c>
      <c r="Q1449" s="121">
        <f t="shared" si="598"/>
        <v>3785.7715520461375</v>
      </c>
      <c r="R1449" s="133">
        <f t="shared" si="599"/>
        <v>-1322.6261412115487</v>
      </c>
      <c r="S1449" s="35">
        <f t="shared" si="617"/>
        <v>1322.6261412115487</v>
      </c>
      <c r="T1449" s="35">
        <f t="shared" si="618"/>
        <v>1.3226261412115488</v>
      </c>
      <c r="U1449" s="134">
        <f>SUM($R$2:$R1449)</f>
        <v>-1156244.6871863087</v>
      </c>
      <c r="V1449" s="134">
        <f t="shared" si="600"/>
        <v>1156244.6871863087</v>
      </c>
      <c r="W1449" s="35">
        <f t="shared" si="601"/>
        <v>-1156.2446871863087</v>
      </c>
      <c r="X1449" s="135">
        <f t="shared" si="602"/>
        <v>1156.2446871863087</v>
      </c>
      <c r="Y1449" s="150">
        <f t="shared" si="603"/>
        <v>2629.5268648598285</v>
      </c>
      <c r="Z1449" s="11">
        <f t="shared" si="604"/>
        <v>-1322.6261412115487</v>
      </c>
      <c r="AA1449" s="12">
        <f>1/2*'Vehicle data and specs'!$C$6*$D1449^2</f>
        <v>10457.826388888885</v>
      </c>
      <c r="AB1449" s="113">
        <f t="shared" si="605"/>
        <v>10.457826388888884</v>
      </c>
      <c r="AC1449" s="183">
        <f t="shared" si="619"/>
        <v>1.0516032089017049</v>
      </c>
      <c r="AD1449" s="42">
        <f t="shared" si="606"/>
        <v>-0.32117907977397464</v>
      </c>
      <c r="AE1449" s="42">
        <f t="shared" si="607"/>
        <v>0.32117907977397464</v>
      </c>
      <c r="AF1449" s="153">
        <f t="shared" si="620"/>
        <v>0.73042412912773025</v>
      </c>
      <c r="AG1449" s="156">
        <f t="shared" si="608"/>
        <v>924.99574974904704</v>
      </c>
      <c r="AH1449" s="157">
        <f t="shared" si="609"/>
        <v>0.25694326381917976</v>
      </c>
      <c r="AI1449" s="160">
        <f t="shared" si="610"/>
        <v>0</v>
      </c>
      <c r="AJ1449" s="13">
        <f t="shared" si="611"/>
        <v>-1.578333861846011</v>
      </c>
      <c r="AK1449" s="13">
        <f t="shared" si="612"/>
        <v>1.578333861846011</v>
      </c>
      <c r="AL1449" s="161">
        <f t="shared" si="613"/>
        <v>-1.578333861846011</v>
      </c>
    </row>
    <row r="1450" spans="1:38" x14ac:dyDescent="0.45">
      <c r="A1450" s="47" t="s">
        <v>3</v>
      </c>
      <c r="B1450" s="18">
        <v>1448</v>
      </c>
      <c r="C1450" s="54">
        <v>426</v>
      </c>
      <c r="D1450" s="62">
        <f t="shared" si="594"/>
        <v>4.166666666666667</v>
      </c>
      <c r="E1450" s="64">
        <v>15</v>
      </c>
      <c r="F1450" s="85">
        <f t="shared" si="614"/>
        <v>-1.1111111111111109</v>
      </c>
      <c r="G1450" s="86">
        <f t="shared" si="615"/>
        <v>-3.9999999999999991</v>
      </c>
      <c r="H1450" s="93">
        <f>SUM($D$2:$D1450)</f>
        <v>15003.888888888891</v>
      </c>
      <c r="I1450" s="94">
        <f t="shared" si="616"/>
        <v>2.75</v>
      </c>
      <c r="J1450" s="100">
        <f>'Vehicle data and specs'!$C$6*$F1450</f>
        <v>-939.99999999999989</v>
      </c>
      <c r="K1450" s="8">
        <f>'Vehicle data and specs'!$C$6*9.81*'Vehicle data and specs'!$C$17</f>
        <v>82.99260000000001</v>
      </c>
      <c r="L1450" s="10">
        <f>(1/2)*'Vehicle data and specs'!$C$20*'Vehicle data and specs'!$C$11*'Vehicle data and specs'!$C$13*$D1450^2</f>
        <v>7.6030815972222241</v>
      </c>
      <c r="M1450" s="101">
        <f t="shared" si="595"/>
        <v>-849.40431840277768</v>
      </c>
      <c r="N1450" s="111">
        <f t="shared" si="596"/>
        <v>1</v>
      </c>
      <c r="O1450" s="120">
        <f t="shared" si="597"/>
        <v>0</v>
      </c>
      <c r="P1450" s="11">
        <f>SUM($O$2:$O1450)</f>
        <v>3785771.5520461374</v>
      </c>
      <c r="Q1450" s="121">
        <f t="shared" si="598"/>
        <v>3785.7715520461375</v>
      </c>
      <c r="R1450" s="133">
        <f t="shared" si="599"/>
        <v>-2335.8618756076385</v>
      </c>
      <c r="S1450" s="35">
        <f t="shared" si="617"/>
        <v>2335.8618756076385</v>
      </c>
      <c r="T1450" s="35">
        <f t="shared" si="618"/>
        <v>2.3358618756076384</v>
      </c>
      <c r="U1450" s="134">
        <f>SUM($R$2:$R1450)</f>
        <v>-1158580.5490619163</v>
      </c>
      <c r="V1450" s="134">
        <f t="shared" si="600"/>
        <v>1158580.5490619163</v>
      </c>
      <c r="W1450" s="35">
        <f t="shared" si="601"/>
        <v>-1158.5805490619164</v>
      </c>
      <c r="X1450" s="135">
        <f t="shared" si="602"/>
        <v>1158.5805490619164</v>
      </c>
      <c r="Y1450" s="150">
        <f t="shared" si="603"/>
        <v>2627.1910029842211</v>
      </c>
      <c r="Z1450" s="11">
        <f t="shared" si="604"/>
        <v>-2335.8618756076385</v>
      </c>
      <c r="AA1450" s="12">
        <f>1/2*'Vehicle data and specs'!$C$6*$D1450^2</f>
        <v>7343.7500000000009</v>
      </c>
      <c r="AB1450" s="113">
        <f t="shared" si="605"/>
        <v>7.3437500000000009</v>
      </c>
      <c r="AC1450" s="183">
        <f t="shared" si="619"/>
        <v>1.0516032089017049</v>
      </c>
      <c r="AD1450" s="42">
        <f t="shared" si="606"/>
        <v>-0.32182793029497675</v>
      </c>
      <c r="AE1450" s="42">
        <f t="shared" si="607"/>
        <v>0.32182793029497675</v>
      </c>
      <c r="AF1450" s="153">
        <f t="shared" si="620"/>
        <v>0.72977527860672819</v>
      </c>
      <c r="AG1450" s="156">
        <f t="shared" si="608"/>
        <v>926.86443924953312</v>
      </c>
      <c r="AH1450" s="157">
        <f t="shared" si="609"/>
        <v>0.25746234423598141</v>
      </c>
      <c r="AI1450" s="160">
        <f t="shared" si="610"/>
        <v>0</v>
      </c>
      <c r="AJ1450" s="13">
        <f t="shared" si="611"/>
        <v>-3.5391846600115739</v>
      </c>
      <c r="AK1450" s="13">
        <f t="shared" si="612"/>
        <v>3.5391846600115739</v>
      </c>
      <c r="AL1450" s="161">
        <f t="shared" si="613"/>
        <v>-3.5391846600115739</v>
      </c>
    </row>
    <row r="1451" spans="1:38" x14ac:dyDescent="0.45">
      <c r="A1451" s="47" t="s">
        <v>3</v>
      </c>
      <c r="B1451" s="18">
        <v>1449</v>
      </c>
      <c r="C1451" s="54">
        <v>427</v>
      </c>
      <c r="D1451" s="62">
        <f t="shared" si="594"/>
        <v>2.75</v>
      </c>
      <c r="E1451" s="64">
        <v>9.9</v>
      </c>
      <c r="F1451" s="85">
        <f t="shared" si="614"/>
        <v>-1.4444444444444444</v>
      </c>
      <c r="G1451" s="86">
        <f t="shared" si="615"/>
        <v>-5.2</v>
      </c>
      <c r="H1451" s="93">
        <f>SUM($D$2:$D1451)</f>
        <v>15006.638888888891</v>
      </c>
      <c r="I1451" s="94">
        <f t="shared" si="616"/>
        <v>1.2777777777773736</v>
      </c>
      <c r="J1451" s="100">
        <f>'Vehicle data and specs'!$C$6*$F1451</f>
        <v>-1222</v>
      </c>
      <c r="K1451" s="8">
        <f>'Vehicle data and specs'!$C$6*9.81*'Vehicle data and specs'!$C$17</f>
        <v>82.99260000000001</v>
      </c>
      <c r="L1451" s="10">
        <f>(1/2)*'Vehicle data and specs'!$C$20*'Vehicle data and specs'!$C$11*'Vehicle data and specs'!$C$13*$D1451^2</f>
        <v>3.3119023437500004</v>
      </c>
      <c r="M1451" s="101">
        <f t="shared" si="595"/>
        <v>-1135.6954976562499</v>
      </c>
      <c r="N1451" s="111">
        <f t="shared" si="596"/>
        <v>1</v>
      </c>
      <c r="O1451" s="120">
        <f t="shared" si="597"/>
        <v>0</v>
      </c>
      <c r="P1451" s="11">
        <f>SUM($O$2:$O1451)</f>
        <v>3785771.5520461374</v>
      </c>
      <c r="Q1451" s="121">
        <f t="shared" si="598"/>
        <v>3785.7715520461375</v>
      </c>
      <c r="R1451" s="133">
        <f t="shared" si="599"/>
        <v>-1451.1664692269715</v>
      </c>
      <c r="S1451" s="35">
        <f t="shared" si="617"/>
        <v>1451.1664692269715</v>
      </c>
      <c r="T1451" s="35">
        <f t="shared" si="618"/>
        <v>1.4511664692269715</v>
      </c>
      <c r="U1451" s="134">
        <f>SUM($R$2:$R1451)</f>
        <v>-1160031.7155311434</v>
      </c>
      <c r="V1451" s="134">
        <f t="shared" si="600"/>
        <v>1160031.7155311434</v>
      </c>
      <c r="W1451" s="35">
        <f t="shared" si="601"/>
        <v>-1160.0317155311434</v>
      </c>
      <c r="X1451" s="135">
        <f t="shared" si="602"/>
        <v>1160.0317155311434</v>
      </c>
      <c r="Y1451" s="150">
        <f t="shared" si="603"/>
        <v>2625.7398365149938</v>
      </c>
      <c r="Z1451" s="11">
        <f t="shared" si="604"/>
        <v>-1451.1664692269715</v>
      </c>
      <c r="AA1451" s="12">
        <f>1/2*'Vehicle data and specs'!$C$6*$D1451^2</f>
        <v>3198.9375</v>
      </c>
      <c r="AB1451" s="113">
        <f t="shared" si="605"/>
        <v>3.1989375</v>
      </c>
      <c r="AC1451" s="183">
        <f t="shared" si="619"/>
        <v>1.0516032089017049</v>
      </c>
      <c r="AD1451" s="42">
        <f t="shared" si="606"/>
        <v>-0.32223103209198428</v>
      </c>
      <c r="AE1451" s="42">
        <f t="shared" si="607"/>
        <v>0.32223103209198428</v>
      </c>
      <c r="AF1451" s="153">
        <f t="shared" si="620"/>
        <v>0.72937217680972055</v>
      </c>
      <c r="AG1451" s="156">
        <f t="shared" si="608"/>
        <v>928.02537242491474</v>
      </c>
      <c r="AH1451" s="157">
        <f t="shared" si="609"/>
        <v>0.2577848256735874</v>
      </c>
      <c r="AI1451" s="160">
        <f t="shared" si="610"/>
        <v>0</v>
      </c>
      <c r="AJ1451" s="13">
        <f t="shared" si="611"/>
        <v>-3.1231626185546877</v>
      </c>
      <c r="AK1451" s="13">
        <f t="shared" si="612"/>
        <v>3.1231626185546877</v>
      </c>
      <c r="AL1451" s="161">
        <f t="shared" si="613"/>
        <v>-3.1231626185546877</v>
      </c>
    </row>
    <row r="1452" spans="1:38" x14ac:dyDescent="0.45">
      <c r="A1452" s="47" t="s">
        <v>3</v>
      </c>
      <c r="B1452" s="18">
        <v>1450</v>
      </c>
      <c r="C1452" s="54">
        <v>428</v>
      </c>
      <c r="D1452" s="62">
        <f t="shared" si="594"/>
        <v>1.2777777777777777</v>
      </c>
      <c r="E1452" s="64">
        <v>4.5999999999999996</v>
      </c>
      <c r="F1452" s="85">
        <f t="shared" si="614"/>
        <v>-1.2083333333333335</v>
      </c>
      <c r="G1452" s="86">
        <f t="shared" si="615"/>
        <v>-4.3500000000000005</v>
      </c>
      <c r="H1452" s="93">
        <f>SUM($D$2:$D1452)</f>
        <v>15007.916666666668</v>
      </c>
      <c r="I1452" s="94">
        <f t="shared" si="616"/>
        <v>0.33333333333393966</v>
      </c>
      <c r="J1452" s="100">
        <f>'Vehicle data and specs'!$C$6*$F1452</f>
        <v>-1022.2500000000001</v>
      </c>
      <c r="K1452" s="8">
        <f>'Vehicle data and specs'!$C$6*9.81*'Vehicle data and specs'!$C$17</f>
        <v>82.99260000000001</v>
      </c>
      <c r="L1452" s="10">
        <f>(1/2)*'Vehicle data and specs'!$C$20*'Vehicle data and specs'!$C$11*'Vehicle data and specs'!$C$13*$D1452^2</f>
        <v>0.71502758487654317</v>
      </c>
      <c r="M1452" s="101">
        <f t="shared" si="595"/>
        <v>-938.54237241512351</v>
      </c>
      <c r="N1452" s="111">
        <f t="shared" si="596"/>
        <v>1</v>
      </c>
      <c r="O1452" s="120">
        <f t="shared" si="597"/>
        <v>0</v>
      </c>
      <c r="P1452" s="11">
        <f>SUM($O$2:$O1452)</f>
        <v>3785771.5520461374</v>
      </c>
      <c r="Q1452" s="121">
        <f t="shared" si="598"/>
        <v>3785.7715520461375</v>
      </c>
      <c r="R1452" s="133">
        <f t="shared" si="599"/>
        <v>-312.84745747227691</v>
      </c>
      <c r="S1452" s="35">
        <f t="shared" si="617"/>
        <v>312.84745747227691</v>
      </c>
      <c r="T1452" s="35">
        <f t="shared" si="618"/>
        <v>0.31284745747227694</v>
      </c>
      <c r="U1452" s="134">
        <f>SUM($R$2:$R1452)</f>
        <v>-1160344.5629886156</v>
      </c>
      <c r="V1452" s="134">
        <f t="shared" si="600"/>
        <v>1160344.5629886156</v>
      </c>
      <c r="W1452" s="35">
        <f t="shared" si="601"/>
        <v>-1160.3445629886155</v>
      </c>
      <c r="X1452" s="135">
        <f t="shared" si="602"/>
        <v>1160.3445629886155</v>
      </c>
      <c r="Y1452" s="150">
        <f t="shared" si="603"/>
        <v>2625.426989057522</v>
      </c>
      <c r="Z1452" s="11">
        <f t="shared" si="604"/>
        <v>-312.84745747227691</v>
      </c>
      <c r="AA1452" s="12">
        <f>1/2*'Vehicle data and specs'!$C$6*$D1452^2</f>
        <v>690.6388888888888</v>
      </c>
      <c r="AB1452" s="113">
        <f t="shared" si="605"/>
        <v>0.6906388888888888</v>
      </c>
      <c r="AC1452" s="183">
        <f t="shared" si="619"/>
        <v>1.0516032089017049</v>
      </c>
      <c r="AD1452" s="42">
        <f t="shared" si="606"/>
        <v>-0.32231793416350429</v>
      </c>
      <c r="AE1452" s="42">
        <f t="shared" si="607"/>
        <v>0.32231793416350429</v>
      </c>
      <c r="AF1452" s="153">
        <f t="shared" si="620"/>
        <v>0.7292852747382006</v>
      </c>
      <c r="AG1452" s="156">
        <f t="shared" si="608"/>
        <v>928.27565039089245</v>
      </c>
      <c r="AH1452" s="157">
        <f t="shared" si="609"/>
        <v>0.25785434733080348</v>
      </c>
      <c r="AI1452" s="160">
        <f t="shared" si="610"/>
        <v>0</v>
      </c>
      <c r="AJ1452" s="13">
        <f t="shared" si="611"/>
        <v>-1.1992485869748801</v>
      </c>
      <c r="AK1452" s="13">
        <f t="shared" si="612"/>
        <v>1.1992485869748801</v>
      </c>
      <c r="AL1452" s="161">
        <f t="shared" si="613"/>
        <v>-1.1992485869748801</v>
      </c>
    </row>
    <row r="1453" spans="1:38" x14ac:dyDescent="0.45">
      <c r="A1453" s="47" t="s">
        <v>3</v>
      </c>
      <c r="B1453" s="18">
        <v>1451</v>
      </c>
      <c r="C1453" s="54">
        <v>429</v>
      </c>
      <c r="D1453" s="62">
        <f t="shared" si="594"/>
        <v>0.33333333333333331</v>
      </c>
      <c r="E1453" s="64">
        <v>1.2</v>
      </c>
      <c r="F1453" s="85">
        <f t="shared" si="614"/>
        <v>-0.63888888888888884</v>
      </c>
      <c r="G1453" s="86">
        <f t="shared" si="615"/>
        <v>-2.2999999999999998</v>
      </c>
      <c r="H1453" s="93">
        <f>SUM($D$2:$D1453)</f>
        <v>15008.250000000002</v>
      </c>
      <c r="I1453" s="94">
        <f t="shared" si="616"/>
        <v>0</v>
      </c>
      <c r="J1453" s="100">
        <f>'Vehicle data and specs'!$C$6*$F1453</f>
        <v>-540.5</v>
      </c>
      <c r="K1453" s="8">
        <f>'Vehicle data and specs'!$C$6*9.81*'Vehicle data and specs'!$C$17</f>
        <v>82.99260000000001</v>
      </c>
      <c r="L1453" s="10">
        <f>(1/2)*'Vehicle data and specs'!$C$20*'Vehicle data and specs'!$C$11*'Vehicle data and specs'!$C$13*$D1453^2</f>
        <v>4.8659722222222222E-2</v>
      </c>
      <c r="M1453" s="101">
        <f t="shared" si="595"/>
        <v>-457.45874027777774</v>
      </c>
      <c r="N1453" s="111">
        <f t="shared" si="596"/>
        <v>1</v>
      </c>
      <c r="O1453" s="120">
        <f t="shared" si="597"/>
        <v>0</v>
      </c>
      <c r="P1453" s="11">
        <f>SUM($O$2:$O1453)</f>
        <v>3785771.5520461374</v>
      </c>
      <c r="Q1453" s="121">
        <f t="shared" si="598"/>
        <v>3785.7715520461375</v>
      </c>
      <c r="R1453" s="133">
        <f t="shared" si="599"/>
        <v>0</v>
      </c>
      <c r="S1453" s="35">
        <f t="shared" si="617"/>
        <v>0</v>
      </c>
      <c r="T1453" s="35">
        <f t="shared" si="618"/>
        <v>0</v>
      </c>
      <c r="U1453" s="134">
        <f>SUM($R$2:$R1453)</f>
        <v>-1160344.5629886156</v>
      </c>
      <c r="V1453" s="134">
        <f t="shared" si="600"/>
        <v>1160344.5629886156</v>
      </c>
      <c r="W1453" s="35">
        <f t="shared" si="601"/>
        <v>-1160.3445629886155</v>
      </c>
      <c r="X1453" s="135">
        <f t="shared" si="602"/>
        <v>1160.3445629886155</v>
      </c>
      <c r="Y1453" s="150">
        <f t="shared" si="603"/>
        <v>2625.426989057522</v>
      </c>
      <c r="Z1453" s="11">
        <f t="shared" si="604"/>
        <v>0</v>
      </c>
      <c r="AA1453" s="12">
        <f>1/2*'Vehicle data and specs'!$C$6*$D1453^2</f>
        <v>47</v>
      </c>
      <c r="AB1453" s="113">
        <f t="shared" si="605"/>
        <v>4.7E-2</v>
      </c>
      <c r="AC1453" s="183">
        <f t="shared" si="619"/>
        <v>1.0516032089017049</v>
      </c>
      <c r="AD1453" s="42">
        <f t="shared" si="606"/>
        <v>-0.32231793416350429</v>
      </c>
      <c r="AE1453" s="42">
        <f t="shared" si="607"/>
        <v>0.32231793416350429</v>
      </c>
      <c r="AF1453" s="153">
        <f t="shared" si="620"/>
        <v>0.7292852747382006</v>
      </c>
      <c r="AG1453" s="156">
        <f t="shared" si="608"/>
        <v>928.27565039089245</v>
      </c>
      <c r="AH1453" s="157">
        <f t="shared" si="609"/>
        <v>0.25785434733080348</v>
      </c>
      <c r="AI1453" s="160">
        <f t="shared" si="610"/>
        <v>0</v>
      </c>
      <c r="AJ1453" s="13">
        <f t="shared" si="611"/>
        <v>-0.15248624675925926</v>
      </c>
      <c r="AK1453" s="13">
        <f t="shared" si="612"/>
        <v>0.15248624675925926</v>
      </c>
      <c r="AL1453" s="161">
        <f t="shared" si="613"/>
        <v>-0.15248624675925926</v>
      </c>
    </row>
    <row r="1454" spans="1:38" x14ac:dyDescent="0.45">
      <c r="A1454" s="47" t="s">
        <v>3</v>
      </c>
      <c r="B1454" s="18">
        <v>1452</v>
      </c>
      <c r="C1454" s="54">
        <v>430</v>
      </c>
      <c r="D1454" s="62">
        <f t="shared" si="594"/>
        <v>0</v>
      </c>
      <c r="E1454" s="64">
        <v>0</v>
      </c>
      <c r="F1454" s="85">
        <f t="shared" si="614"/>
        <v>-0.16666666666666666</v>
      </c>
      <c r="G1454" s="86">
        <f t="shared" si="615"/>
        <v>-0.6</v>
      </c>
      <c r="H1454" s="93">
        <f>SUM($D$2:$D1454)</f>
        <v>15008.250000000002</v>
      </c>
      <c r="I1454" s="94">
        <f t="shared" si="616"/>
        <v>0</v>
      </c>
      <c r="J1454" s="100">
        <f>'Vehicle data and specs'!$C$6*$F1454</f>
        <v>-141</v>
      </c>
      <c r="K1454" s="8">
        <f>'Vehicle data and specs'!$C$6*9.81*'Vehicle data and specs'!$C$17</f>
        <v>82.99260000000001</v>
      </c>
      <c r="L1454" s="10">
        <f>(1/2)*'Vehicle data and specs'!$C$20*'Vehicle data and specs'!$C$11*'Vehicle data and specs'!$C$13*$D1454^2</f>
        <v>0</v>
      </c>
      <c r="M1454" s="101">
        <f t="shared" si="595"/>
        <v>-58.00739999999999</v>
      </c>
      <c r="N1454" s="111">
        <f t="shared" si="596"/>
        <v>1</v>
      </c>
      <c r="O1454" s="120">
        <f t="shared" si="597"/>
        <v>0</v>
      </c>
      <c r="P1454" s="11">
        <f>SUM($O$2:$O1454)</f>
        <v>3785771.5520461374</v>
      </c>
      <c r="Q1454" s="121">
        <f t="shared" si="598"/>
        <v>3785.7715520461375</v>
      </c>
      <c r="R1454" s="133">
        <f t="shared" si="599"/>
        <v>0</v>
      </c>
      <c r="S1454" s="35">
        <f t="shared" si="617"/>
        <v>0</v>
      </c>
      <c r="T1454" s="35">
        <f t="shared" si="618"/>
        <v>0</v>
      </c>
      <c r="U1454" s="134">
        <f>SUM($R$2:$R1454)</f>
        <v>-1160344.5629886156</v>
      </c>
      <c r="V1454" s="134">
        <f t="shared" si="600"/>
        <v>1160344.5629886156</v>
      </c>
      <c r="W1454" s="35">
        <f t="shared" si="601"/>
        <v>-1160.3445629886155</v>
      </c>
      <c r="X1454" s="135">
        <f t="shared" si="602"/>
        <v>1160.3445629886155</v>
      </c>
      <c r="Y1454" s="150">
        <f t="shared" si="603"/>
        <v>2625.426989057522</v>
      </c>
      <c r="Z1454" s="11">
        <f t="shared" si="604"/>
        <v>0</v>
      </c>
      <c r="AA1454" s="12">
        <f>1/2*'Vehicle data and specs'!$C$6*$D1454^2</f>
        <v>0</v>
      </c>
      <c r="AB1454" s="113">
        <f t="shared" si="605"/>
        <v>0</v>
      </c>
      <c r="AC1454" s="183">
        <f t="shared" si="619"/>
        <v>1.0516032089017049</v>
      </c>
      <c r="AD1454" s="42">
        <f t="shared" si="606"/>
        <v>-0.32231793416350429</v>
      </c>
      <c r="AE1454" s="42">
        <f t="shared" si="607"/>
        <v>0.32231793416350429</v>
      </c>
      <c r="AF1454" s="153">
        <f t="shared" si="620"/>
        <v>0.7292852747382006</v>
      </c>
      <c r="AG1454" s="156">
        <f t="shared" si="608"/>
        <v>928.27565039089245</v>
      </c>
      <c r="AH1454" s="157">
        <f t="shared" si="609"/>
        <v>0.25785434733080348</v>
      </c>
      <c r="AI1454" s="160">
        <f t="shared" si="610"/>
        <v>0</v>
      </c>
      <c r="AJ1454" s="13">
        <f t="shared" si="611"/>
        <v>0</v>
      </c>
      <c r="AK1454" s="13">
        <f t="shared" si="612"/>
        <v>0</v>
      </c>
      <c r="AL1454" s="161">
        <f t="shared" si="613"/>
        <v>0</v>
      </c>
    </row>
    <row r="1455" spans="1:38" x14ac:dyDescent="0.45">
      <c r="A1455" s="47" t="s">
        <v>3</v>
      </c>
      <c r="B1455" s="18">
        <v>1453</v>
      </c>
      <c r="C1455" s="54">
        <v>431</v>
      </c>
      <c r="D1455" s="62">
        <f t="shared" si="594"/>
        <v>0</v>
      </c>
      <c r="E1455" s="64">
        <v>0</v>
      </c>
      <c r="F1455" s="85">
        <f t="shared" si="614"/>
        <v>0</v>
      </c>
      <c r="G1455" s="86">
        <f t="shared" si="615"/>
        <v>0</v>
      </c>
      <c r="H1455" s="93">
        <f>SUM($D$2:$D1455)</f>
        <v>15008.250000000002</v>
      </c>
      <c r="I1455" s="94">
        <f t="shared" si="616"/>
        <v>0</v>
      </c>
      <c r="J1455" s="100">
        <f>'Vehicle data and specs'!$C$6*$F1455</f>
        <v>0</v>
      </c>
      <c r="K1455" s="8">
        <f>'Vehicle data and specs'!$C$6*9.81*'Vehicle data and specs'!$C$17</f>
        <v>82.99260000000001</v>
      </c>
      <c r="L1455" s="10">
        <f>(1/2)*'Vehicle data and specs'!$C$20*'Vehicle data and specs'!$C$11*'Vehicle data and specs'!$C$13*$D1455^2</f>
        <v>0</v>
      </c>
      <c r="M1455" s="101">
        <f t="shared" si="595"/>
        <v>82.99260000000001</v>
      </c>
      <c r="N1455" s="111">
        <f t="shared" si="596"/>
        <v>0</v>
      </c>
      <c r="O1455" s="120">
        <f t="shared" si="597"/>
        <v>0</v>
      </c>
      <c r="P1455" s="11">
        <f>SUM($O$2:$O1455)</f>
        <v>3785771.5520461374</v>
      </c>
      <c r="Q1455" s="121">
        <f t="shared" si="598"/>
        <v>3785.7715520461375</v>
      </c>
      <c r="R1455" s="133">
        <f t="shared" si="599"/>
        <v>0</v>
      </c>
      <c r="S1455" s="35">
        <f t="shared" si="617"/>
        <v>0</v>
      </c>
      <c r="T1455" s="35">
        <f t="shared" si="618"/>
        <v>0</v>
      </c>
      <c r="U1455" s="134">
        <f>SUM($R$2:$R1455)</f>
        <v>-1160344.5629886156</v>
      </c>
      <c r="V1455" s="134">
        <f t="shared" si="600"/>
        <v>1160344.5629886156</v>
      </c>
      <c r="W1455" s="35">
        <f t="shared" si="601"/>
        <v>-1160.3445629886155</v>
      </c>
      <c r="X1455" s="135">
        <f t="shared" si="602"/>
        <v>1160.3445629886155</v>
      </c>
      <c r="Y1455" s="150">
        <f t="shared" si="603"/>
        <v>2625.426989057522</v>
      </c>
      <c r="Z1455" s="11">
        <f t="shared" si="604"/>
        <v>0</v>
      </c>
      <c r="AA1455" s="12">
        <f>1/2*'Vehicle data and specs'!$C$6*$D1455^2</f>
        <v>0</v>
      </c>
      <c r="AB1455" s="113">
        <f t="shared" si="605"/>
        <v>0</v>
      </c>
      <c r="AC1455" s="183">
        <f t="shared" si="619"/>
        <v>1.0516032089017049</v>
      </c>
      <c r="AD1455" s="42">
        <f t="shared" si="606"/>
        <v>-0.32231793416350429</v>
      </c>
      <c r="AE1455" s="42">
        <f t="shared" si="607"/>
        <v>0.32231793416350429</v>
      </c>
      <c r="AF1455" s="153">
        <f t="shared" si="620"/>
        <v>0.7292852747382006</v>
      </c>
      <c r="AG1455" s="156">
        <f t="shared" si="608"/>
        <v>928.27565039089245</v>
      </c>
      <c r="AH1455" s="157">
        <f t="shared" si="609"/>
        <v>0.25785434733080348</v>
      </c>
      <c r="AI1455" s="160">
        <f t="shared" si="610"/>
        <v>0</v>
      </c>
      <c r="AJ1455" s="13">
        <f t="shared" si="611"/>
        <v>0</v>
      </c>
      <c r="AK1455" s="13">
        <f t="shared" si="612"/>
        <v>0</v>
      </c>
      <c r="AL1455" s="161">
        <f t="shared" si="613"/>
        <v>0</v>
      </c>
    </row>
    <row r="1456" spans="1:38" x14ac:dyDescent="0.45">
      <c r="A1456" s="47" t="s">
        <v>3</v>
      </c>
      <c r="B1456" s="18">
        <v>1454</v>
      </c>
      <c r="C1456" s="54">
        <v>432</v>
      </c>
      <c r="D1456" s="62">
        <f t="shared" si="594"/>
        <v>0</v>
      </c>
      <c r="E1456" s="64">
        <v>0</v>
      </c>
      <c r="F1456" s="85">
        <f t="shared" si="614"/>
        <v>0</v>
      </c>
      <c r="G1456" s="86">
        <f t="shared" si="615"/>
        <v>0</v>
      </c>
      <c r="H1456" s="93">
        <f>SUM($D$2:$D1456)</f>
        <v>15008.250000000002</v>
      </c>
      <c r="I1456" s="94">
        <f t="shared" si="616"/>
        <v>0</v>
      </c>
      <c r="J1456" s="100">
        <f>'Vehicle data and specs'!$C$6*$F1456</f>
        <v>0</v>
      </c>
      <c r="K1456" s="8">
        <f>'Vehicle data and specs'!$C$6*9.81*'Vehicle data and specs'!$C$17</f>
        <v>82.99260000000001</v>
      </c>
      <c r="L1456" s="10">
        <f>(1/2)*'Vehicle data and specs'!$C$20*'Vehicle data and specs'!$C$11*'Vehicle data and specs'!$C$13*$D1456^2</f>
        <v>0</v>
      </c>
      <c r="M1456" s="101">
        <f t="shared" si="595"/>
        <v>82.99260000000001</v>
      </c>
      <c r="N1456" s="111">
        <f t="shared" si="596"/>
        <v>0</v>
      </c>
      <c r="O1456" s="120">
        <f t="shared" si="597"/>
        <v>0</v>
      </c>
      <c r="P1456" s="11">
        <f>SUM($O$2:$O1456)</f>
        <v>3785771.5520461374</v>
      </c>
      <c r="Q1456" s="121">
        <f t="shared" si="598"/>
        <v>3785.7715520461375</v>
      </c>
      <c r="R1456" s="133">
        <f t="shared" si="599"/>
        <v>0</v>
      </c>
      <c r="S1456" s="35">
        <f t="shared" si="617"/>
        <v>0</v>
      </c>
      <c r="T1456" s="35">
        <f t="shared" si="618"/>
        <v>0</v>
      </c>
      <c r="U1456" s="134">
        <f>SUM($R$2:$R1456)</f>
        <v>-1160344.5629886156</v>
      </c>
      <c r="V1456" s="134">
        <f t="shared" si="600"/>
        <v>1160344.5629886156</v>
      </c>
      <c r="W1456" s="35">
        <f t="shared" si="601"/>
        <v>-1160.3445629886155</v>
      </c>
      <c r="X1456" s="135">
        <f t="shared" si="602"/>
        <v>1160.3445629886155</v>
      </c>
      <c r="Y1456" s="150">
        <f t="shared" si="603"/>
        <v>2625.426989057522</v>
      </c>
      <c r="Z1456" s="11">
        <f t="shared" si="604"/>
        <v>0</v>
      </c>
      <c r="AA1456" s="12">
        <f>1/2*'Vehicle data and specs'!$C$6*$D1456^2</f>
        <v>0</v>
      </c>
      <c r="AB1456" s="113">
        <f t="shared" si="605"/>
        <v>0</v>
      </c>
      <c r="AC1456" s="183">
        <f t="shared" si="619"/>
        <v>1.0516032089017049</v>
      </c>
      <c r="AD1456" s="42">
        <f t="shared" si="606"/>
        <v>-0.32231793416350429</v>
      </c>
      <c r="AE1456" s="42">
        <f t="shared" si="607"/>
        <v>0.32231793416350429</v>
      </c>
      <c r="AF1456" s="153">
        <f t="shared" si="620"/>
        <v>0.7292852747382006</v>
      </c>
      <c r="AG1456" s="156">
        <f t="shared" si="608"/>
        <v>928.27565039089245</v>
      </c>
      <c r="AH1456" s="157">
        <f t="shared" si="609"/>
        <v>0.25785434733080348</v>
      </c>
      <c r="AI1456" s="160">
        <f t="shared" si="610"/>
        <v>0</v>
      </c>
      <c r="AJ1456" s="13">
        <f t="shared" si="611"/>
        <v>0</v>
      </c>
      <c r="AK1456" s="13">
        <f t="shared" si="612"/>
        <v>0</v>
      </c>
      <c r="AL1456" s="161">
        <f t="shared" si="613"/>
        <v>0</v>
      </c>
    </row>
    <row r="1457" spans="1:38" x14ac:dyDescent="0.45">
      <c r="A1457" s="47" t="s">
        <v>3</v>
      </c>
      <c r="B1457" s="18">
        <v>1455</v>
      </c>
      <c r="C1457" s="54">
        <v>433</v>
      </c>
      <c r="D1457" s="62">
        <f t="shared" si="594"/>
        <v>0</v>
      </c>
      <c r="E1457" s="64">
        <v>0</v>
      </c>
      <c r="F1457" s="85">
        <f t="shared" si="614"/>
        <v>0</v>
      </c>
      <c r="G1457" s="86">
        <f t="shared" si="615"/>
        <v>0</v>
      </c>
      <c r="H1457" s="93">
        <f>SUM($D$2:$D1457)</f>
        <v>15008.250000000002</v>
      </c>
      <c r="I1457" s="94">
        <f t="shared" si="616"/>
        <v>0</v>
      </c>
      <c r="J1457" s="100">
        <f>'Vehicle data and specs'!$C$6*$F1457</f>
        <v>0</v>
      </c>
      <c r="K1457" s="8">
        <f>'Vehicle data and specs'!$C$6*9.81*'Vehicle data and specs'!$C$17</f>
        <v>82.99260000000001</v>
      </c>
      <c r="L1457" s="10">
        <f>(1/2)*'Vehicle data and specs'!$C$20*'Vehicle data and specs'!$C$11*'Vehicle data and specs'!$C$13*$D1457^2</f>
        <v>0</v>
      </c>
      <c r="M1457" s="101">
        <f t="shared" si="595"/>
        <v>82.99260000000001</v>
      </c>
      <c r="N1457" s="111">
        <f t="shared" si="596"/>
        <v>0</v>
      </c>
      <c r="O1457" s="120">
        <f t="shared" si="597"/>
        <v>0</v>
      </c>
      <c r="P1457" s="11">
        <f>SUM($O$2:$O1457)</f>
        <v>3785771.5520461374</v>
      </c>
      <c r="Q1457" s="121">
        <f t="shared" si="598"/>
        <v>3785.7715520461375</v>
      </c>
      <c r="R1457" s="133">
        <f t="shared" si="599"/>
        <v>0</v>
      </c>
      <c r="S1457" s="35">
        <f t="shared" si="617"/>
        <v>0</v>
      </c>
      <c r="T1457" s="35">
        <f t="shared" si="618"/>
        <v>0</v>
      </c>
      <c r="U1457" s="134">
        <f>SUM($R$2:$R1457)</f>
        <v>-1160344.5629886156</v>
      </c>
      <c r="V1457" s="134">
        <f t="shared" si="600"/>
        <v>1160344.5629886156</v>
      </c>
      <c r="W1457" s="35">
        <f t="shared" si="601"/>
        <v>-1160.3445629886155</v>
      </c>
      <c r="X1457" s="135">
        <f t="shared" si="602"/>
        <v>1160.3445629886155</v>
      </c>
      <c r="Y1457" s="150">
        <f t="shared" si="603"/>
        <v>2625.426989057522</v>
      </c>
      <c r="Z1457" s="11">
        <f t="shared" si="604"/>
        <v>0</v>
      </c>
      <c r="AA1457" s="12">
        <f>1/2*'Vehicle data and specs'!$C$6*$D1457^2</f>
        <v>0</v>
      </c>
      <c r="AB1457" s="113">
        <f t="shared" si="605"/>
        <v>0</v>
      </c>
      <c r="AC1457" s="183">
        <f t="shared" si="619"/>
        <v>1.0516032089017049</v>
      </c>
      <c r="AD1457" s="42">
        <f t="shared" si="606"/>
        <v>-0.32231793416350429</v>
      </c>
      <c r="AE1457" s="42">
        <f t="shared" si="607"/>
        <v>0.32231793416350429</v>
      </c>
      <c r="AF1457" s="153">
        <f t="shared" si="620"/>
        <v>0.7292852747382006</v>
      </c>
      <c r="AG1457" s="156">
        <f t="shared" si="608"/>
        <v>928.27565039089245</v>
      </c>
      <c r="AH1457" s="157">
        <f t="shared" si="609"/>
        <v>0.25785434733080348</v>
      </c>
      <c r="AI1457" s="160">
        <f t="shared" si="610"/>
        <v>0</v>
      </c>
      <c r="AJ1457" s="13">
        <f t="shared" si="611"/>
        <v>0</v>
      </c>
      <c r="AK1457" s="13">
        <f t="shared" si="612"/>
        <v>0</v>
      </c>
      <c r="AL1457" s="161">
        <f t="shared" si="613"/>
        <v>0</v>
      </c>
    </row>
    <row r="1458" spans="1:38" x14ac:dyDescent="0.45">
      <c r="A1458" s="47" t="s">
        <v>3</v>
      </c>
      <c r="B1458" s="18">
        <v>1456</v>
      </c>
      <c r="C1458" s="54">
        <v>434</v>
      </c>
      <c r="D1458" s="62">
        <f t="shared" si="594"/>
        <v>0</v>
      </c>
      <c r="E1458" s="64">
        <v>0</v>
      </c>
      <c r="F1458" s="85">
        <f t="shared" si="614"/>
        <v>0</v>
      </c>
      <c r="G1458" s="86">
        <f t="shared" si="615"/>
        <v>0</v>
      </c>
      <c r="H1458" s="93">
        <f>SUM($D$2:$D1458)</f>
        <v>15008.250000000002</v>
      </c>
      <c r="I1458" s="94">
        <f t="shared" si="616"/>
        <v>0</v>
      </c>
      <c r="J1458" s="100">
        <f>'Vehicle data and specs'!$C$6*$F1458</f>
        <v>0</v>
      </c>
      <c r="K1458" s="8">
        <f>'Vehicle data and specs'!$C$6*9.81*'Vehicle data and specs'!$C$17</f>
        <v>82.99260000000001</v>
      </c>
      <c r="L1458" s="10">
        <f>(1/2)*'Vehicle data and specs'!$C$20*'Vehicle data and specs'!$C$11*'Vehicle data and specs'!$C$13*$D1458^2</f>
        <v>0</v>
      </c>
      <c r="M1458" s="101">
        <f t="shared" si="595"/>
        <v>82.99260000000001</v>
      </c>
      <c r="N1458" s="111">
        <f t="shared" si="596"/>
        <v>0</v>
      </c>
      <c r="O1458" s="120">
        <f t="shared" si="597"/>
        <v>0</v>
      </c>
      <c r="P1458" s="11">
        <f>SUM($O$2:$O1458)</f>
        <v>3785771.5520461374</v>
      </c>
      <c r="Q1458" s="121">
        <f t="shared" si="598"/>
        <v>3785.7715520461375</v>
      </c>
      <c r="R1458" s="133">
        <f t="shared" si="599"/>
        <v>0</v>
      </c>
      <c r="S1458" s="35">
        <f t="shared" si="617"/>
        <v>0</v>
      </c>
      <c r="T1458" s="35">
        <f t="shared" si="618"/>
        <v>0</v>
      </c>
      <c r="U1458" s="134">
        <f>SUM($R$2:$R1458)</f>
        <v>-1160344.5629886156</v>
      </c>
      <c r="V1458" s="134">
        <f t="shared" si="600"/>
        <v>1160344.5629886156</v>
      </c>
      <c r="W1458" s="35">
        <f t="shared" si="601"/>
        <v>-1160.3445629886155</v>
      </c>
      <c r="X1458" s="135">
        <f t="shared" si="602"/>
        <v>1160.3445629886155</v>
      </c>
      <c r="Y1458" s="150">
        <f t="shared" si="603"/>
        <v>2625.426989057522</v>
      </c>
      <c r="Z1458" s="11">
        <f t="shared" si="604"/>
        <v>0</v>
      </c>
      <c r="AA1458" s="12">
        <f>1/2*'Vehicle data and specs'!$C$6*$D1458^2</f>
        <v>0</v>
      </c>
      <c r="AB1458" s="113">
        <f t="shared" si="605"/>
        <v>0</v>
      </c>
      <c r="AC1458" s="183">
        <f t="shared" si="619"/>
        <v>1.0516032089017049</v>
      </c>
      <c r="AD1458" s="42">
        <f t="shared" si="606"/>
        <v>-0.32231793416350429</v>
      </c>
      <c r="AE1458" s="42">
        <f t="shared" si="607"/>
        <v>0.32231793416350429</v>
      </c>
      <c r="AF1458" s="153">
        <f t="shared" si="620"/>
        <v>0.7292852747382006</v>
      </c>
      <c r="AG1458" s="156">
        <f t="shared" si="608"/>
        <v>928.27565039089245</v>
      </c>
      <c r="AH1458" s="157">
        <f t="shared" si="609"/>
        <v>0.25785434733080348</v>
      </c>
      <c r="AI1458" s="160">
        <f t="shared" si="610"/>
        <v>0</v>
      </c>
      <c r="AJ1458" s="13">
        <f t="shared" si="611"/>
        <v>0</v>
      </c>
      <c r="AK1458" s="13">
        <f t="shared" si="612"/>
        <v>0</v>
      </c>
      <c r="AL1458" s="161">
        <f t="shared" si="613"/>
        <v>0</v>
      </c>
    </row>
    <row r="1459" spans="1:38" x14ac:dyDescent="0.45">
      <c r="A1459" s="47" t="s">
        <v>3</v>
      </c>
      <c r="B1459" s="18">
        <v>1457</v>
      </c>
      <c r="C1459" s="54">
        <v>435</v>
      </c>
      <c r="D1459" s="62">
        <f t="shared" si="594"/>
        <v>0</v>
      </c>
      <c r="E1459" s="64">
        <v>0</v>
      </c>
      <c r="F1459" s="85">
        <f t="shared" si="614"/>
        <v>0</v>
      </c>
      <c r="G1459" s="86">
        <f t="shared" si="615"/>
        <v>0</v>
      </c>
      <c r="H1459" s="93">
        <f>SUM($D$2:$D1459)</f>
        <v>15008.250000000002</v>
      </c>
      <c r="I1459" s="94">
        <f t="shared" si="616"/>
        <v>0</v>
      </c>
      <c r="J1459" s="100">
        <f>'Vehicle data and specs'!$C$6*$F1459</f>
        <v>0</v>
      </c>
      <c r="K1459" s="8">
        <f>'Vehicle data and specs'!$C$6*9.81*'Vehicle data and specs'!$C$17</f>
        <v>82.99260000000001</v>
      </c>
      <c r="L1459" s="10">
        <f>(1/2)*'Vehicle data and specs'!$C$20*'Vehicle data and specs'!$C$11*'Vehicle data and specs'!$C$13*$D1459^2</f>
        <v>0</v>
      </c>
      <c r="M1459" s="101">
        <f t="shared" si="595"/>
        <v>82.99260000000001</v>
      </c>
      <c r="N1459" s="111">
        <f t="shared" si="596"/>
        <v>0</v>
      </c>
      <c r="O1459" s="120">
        <f t="shared" si="597"/>
        <v>0</v>
      </c>
      <c r="P1459" s="11">
        <f>SUM($O$2:$O1459)</f>
        <v>3785771.5520461374</v>
      </c>
      <c r="Q1459" s="121">
        <f t="shared" si="598"/>
        <v>3785.7715520461375</v>
      </c>
      <c r="R1459" s="133">
        <f t="shared" si="599"/>
        <v>0</v>
      </c>
      <c r="S1459" s="35">
        <f t="shared" si="617"/>
        <v>0</v>
      </c>
      <c r="T1459" s="35">
        <f t="shared" si="618"/>
        <v>0</v>
      </c>
      <c r="U1459" s="134">
        <f>SUM($R$2:$R1459)</f>
        <v>-1160344.5629886156</v>
      </c>
      <c r="V1459" s="134">
        <f t="shared" si="600"/>
        <v>1160344.5629886156</v>
      </c>
      <c r="W1459" s="35">
        <f t="shared" si="601"/>
        <v>-1160.3445629886155</v>
      </c>
      <c r="X1459" s="135">
        <f t="shared" si="602"/>
        <v>1160.3445629886155</v>
      </c>
      <c r="Y1459" s="150">
        <f t="shared" si="603"/>
        <v>2625.426989057522</v>
      </c>
      <c r="Z1459" s="11">
        <f t="shared" si="604"/>
        <v>0</v>
      </c>
      <c r="AA1459" s="12">
        <f>1/2*'Vehicle data and specs'!$C$6*$D1459^2</f>
        <v>0</v>
      </c>
      <c r="AB1459" s="113">
        <f t="shared" si="605"/>
        <v>0</v>
      </c>
      <c r="AC1459" s="183">
        <f t="shared" si="619"/>
        <v>1.0516032089017049</v>
      </c>
      <c r="AD1459" s="42">
        <f t="shared" si="606"/>
        <v>-0.32231793416350429</v>
      </c>
      <c r="AE1459" s="42">
        <f t="shared" si="607"/>
        <v>0.32231793416350429</v>
      </c>
      <c r="AF1459" s="153">
        <f t="shared" si="620"/>
        <v>0.7292852747382006</v>
      </c>
      <c r="AG1459" s="156">
        <f t="shared" si="608"/>
        <v>928.27565039089245</v>
      </c>
      <c r="AH1459" s="157">
        <f t="shared" si="609"/>
        <v>0.25785434733080348</v>
      </c>
      <c r="AI1459" s="160">
        <f t="shared" si="610"/>
        <v>0</v>
      </c>
      <c r="AJ1459" s="13">
        <f t="shared" si="611"/>
        <v>0</v>
      </c>
      <c r="AK1459" s="13">
        <f t="shared" si="612"/>
        <v>0</v>
      </c>
      <c r="AL1459" s="161">
        <f t="shared" si="613"/>
        <v>0</v>
      </c>
    </row>
    <row r="1460" spans="1:38" x14ac:dyDescent="0.45">
      <c r="A1460" s="47" t="s">
        <v>3</v>
      </c>
      <c r="B1460" s="18">
        <v>1458</v>
      </c>
      <c r="C1460" s="54">
        <v>436</v>
      </c>
      <c r="D1460" s="62">
        <f t="shared" si="594"/>
        <v>0</v>
      </c>
      <c r="E1460" s="64">
        <v>0</v>
      </c>
      <c r="F1460" s="85">
        <f t="shared" si="614"/>
        <v>0</v>
      </c>
      <c r="G1460" s="86">
        <f t="shared" si="615"/>
        <v>0</v>
      </c>
      <c r="H1460" s="93">
        <f>SUM($D$2:$D1460)</f>
        <v>15008.250000000002</v>
      </c>
      <c r="I1460" s="94">
        <f t="shared" si="616"/>
        <v>0</v>
      </c>
      <c r="J1460" s="100">
        <f>'Vehicle data and specs'!$C$6*$F1460</f>
        <v>0</v>
      </c>
      <c r="K1460" s="8">
        <f>'Vehicle data and specs'!$C$6*9.81*'Vehicle data and specs'!$C$17</f>
        <v>82.99260000000001</v>
      </c>
      <c r="L1460" s="10">
        <f>(1/2)*'Vehicle data and specs'!$C$20*'Vehicle data and specs'!$C$11*'Vehicle data and specs'!$C$13*$D1460^2</f>
        <v>0</v>
      </c>
      <c r="M1460" s="101">
        <f t="shared" si="595"/>
        <v>82.99260000000001</v>
      </c>
      <c r="N1460" s="111">
        <f t="shared" si="596"/>
        <v>0</v>
      </c>
      <c r="O1460" s="120">
        <f t="shared" si="597"/>
        <v>0</v>
      </c>
      <c r="P1460" s="11">
        <f>SUM($O$2:$O1460)</f>
        <v>3785771.5520461374</v>
      </c>
      <c r="Q1460" s="121">
        <f t="shared" si="598"/>
        <v>3785.7715520461375</v>
      </c>
      <c r="R1460" s="133">
        <f t="shared" si="599"/>
        <v>0</v>
      </c>
      <c r="S1460" s="35">
        <f t="shared" si="617"/>
        <v>0</v>
      </c>
      <c r="T1460" s="35">
        <f t="shared" si="618"/>
        <v>0</v>
      </c>
      <c r="U1460" s="134">
        <f>SUM($R$2:$R1460)</f>
        <v>-1160344.5629886156</v>
      </c>
      <c r="V1460" s="134">
        <f t="shared" si="600"/>
        <v>1160344.5629886156</v>
      </c>
      <c r="W1460" s="35">
        <f t="shared" si="601"/>
        <v>-1160.3445629886155</v>
      </c>
      <c r="X1460" s="135">
        <f t="shared" si="602"/>
        <v>1160.3445629886155</v>
      </c>
      <c r="Y1460" s="150">
        <f t="shared" si="603"/>
        <v>2625.426989057522</v>
      </c>
      <c r="Z1460" s="11">
        <f t="shared" si="604"/>
        <v>0</v>
      </c>
      <c r="AA1460" s="12">
        <f>1/2*'Vehicle data and specs'!$C$6*$D1460^2</f>
        <v>0</v>
      </c>
      <c r="AB1460" s="113">
        <f t="shared" si="605"/>
        <v>0</v>
      </c>
      <c r="AC1460" s="183">
        <f t="shared" si="619"/>
        <v>1.0516032089017049</v>
      </c>
      <c r="AD1460" s="42">
        <f t="shared" si="606"/>
        <v>-0.32231793416350429</v>
      </c>
      <c r="AE1460" s="42">
        <f t="shared" si="607"/>
        <v>0.32231793416350429</v>
      </c>
      <c r="AF1460" s="153">
        <f t="shared" si="620"/>
        <v>0.7292852747382006</v>
      </c>
      <c r="AG1460" s="156">
        <f t="shared" si="608"/>
        <v>928.27565039089245</v>
      </c>
      <c r="AH1460" s="157">
        <f t="shared" si="609"/>
        <v>0.25785434733080348</v>
      </c>
      <c r="AI1460" s="160">
        <f t="shared" si="610"/>
        <v>0</v>
      </c>
      <c r="AJ1460" s="13">
        <f t="shared" si="611"/>
        <v>0</v>
      </c>
      <c r="AK1460" s="13">
        <f t="shared" si="612"/>
        <v>0</v>
      </c>
      <c r="AL1460" s="161">
        <f t="shared" si="613"/>
        <v>0</v>
      </c>
    </row>
    <row r="1461" spans="1:38" x14ac:dyDescent="0.45">
      <c r="A1461" s="47" t="s">
        <v>3</v>
      </c>
      <c r="B1461" s="18">
        <v>1459</v>
      </c>
      <c r="C1461" s="54">
        <v>437</v>
      </c>
      <c r="D1461" s="62">
        <f t="shared" si="594"/>
        <v>0</v>
      </c>
      <c r="E1461" s="64">
        <v>0</v>
      </c>
      <c r="F1461" s="85">
        <f t="shared" si="614"/>
        <v>0</v>
      </c>
      <c r="G1461" s="86">
        <f t="shared" si="615"/>
        <v>0</v>
      </c>
      <c r="H1461" s="93">
        <f>SUM($D$2:$D1461)</f>
        <v>15008.250000000002</v>
      </c>
      <c r="I1461" s="94">
        <f t="shared" si="616"/>
        <v>0</v>
      </c>
      <c r="J1461" s="100">
        <f>'Vehicle data and specs'!$C$6*$F1461</f>
        <v>0</v>
      </c>
      <c r="K1461" s="8">
        <f>'Vehicle data and specs'!$C$6*9.81*'Vehicle data and specs'!$C$17</f>
        <v>82.99260000000001</v>
      </c>
      <c r="L1461" s="10">
        <f>(1/2)*'Vehicle data and specs'!$C$20*'Vehicle data and specs'!$C$11*'Vehicle data and specs'!$C$13*$D1461^2</f>
        <v>0</v>
      </c>
      <c r="M1461" s="101">
        <f t="shared" si="595"/>
        <v>82.99260000000001</v>
      </c>
      <c r="N1461" s="111">
        <f t="shared" si="596"/>
        <v>0</v>
      </c>
      <c r="O1461" s="120">
        <f t="shared" si="597"/>
        <v>0</v>
      </c>
      <c r="P1461" s="11">
        <f>SUM($O$2:$O1461)</f>
        <v>3785771.5520461374</v>
      </c>
      <c r="Q1461" s="121">
        <f t="shared" si="598"/>
        <v>3785.7715520461375</v>
      </c>
      <c r="R1461" s="133">
        <f t="shared" si="599"/>
        <v>0</v>
      </c>
      <c r="S1461" s="35">
        <f t="shared" si="617"/>
        <v>0</v>
      </c>
      <c r="T1461" s="35">
        <f t="shared" si="618"/>
        <v>0</v>
      </c>
      <c r="U1461" s="134">
        <f>SUM($R$2:$R1461)</f>
        <v>-1160344.5629886156</v>
      </c>
      <c r="V1461" s="134">
        <f t="shared" si="600"/>
        <v>1160344.5629886156</v>
      </c>
      <c r="W1461" s="35">
        <f t="shared" si="601"/>
        <v>-1160.3445629886155</v>
      </c>
      <c r="X1461" s="135">
        <f t="shared" si="602"/>
        <v>1160.3445629886155</v>
      </c>
      <c r="Y1461" s="150">
        <f t="shared" si="603"/>
        <v>2625.426989057522</v>
      </c>
      <c r="Z1461" s="11">
        <f t="shared" si="604"/>
        <v>0</v>
      </c>
      <c r="AA1461" s="12">
        <f>1/2*'Vehicle data and specs'!$C$6*$D1461^2</f>
        <v>0</v>
      </c>
      <c r="AB1461" s="113">
        <f t="shared" si="605"/>
        <v>0</v>
      </c>
      <c r="AC1461" s="183">
        <f t="shared" si="619"/>
        <v>1.0516032089017049</v>
      </c>
      <c r="AD1461" s="42">
        <f t="shared" si="606"/>
        <v>-0.32231793416350429</v>
      </c>
      <c r="AE1461" s="42">
        <f t="shared" si="607"/>
        <v>0.32231793416350429</v>
      </c>
      <c r="AF1461" s="153">
        <f t="shared" si="620"/>
        <v>0.7292852747382006</v>
      </c>
      <c r="AG1461" s="156">
        <f t="shared" si="608"/>
        <v>928.27565039089245</v>
      </c>
      <c r="AH1461" s="157">
        <f t="shared" si="609"/>
        <v>0.25785434733080348</v>
      </c>
      <c r="AI1461" s="160">
        <f t="shared" si="610"/>
        <v>0</v>
      </c>
      <c r="AJ1461" s="13">
        <f t="shared" si="611"/>
        <v>0</v>
      </c>
      <c r="AK1461" s="13">
        <f t="shared" si="612"/>
        <v>0</v>
      </c>
      <c r="AL1461" s="161">
        <f t="shared" si="613"/>
        <v>0</v>
      </c>
    </row>
    <row r="1462" spans="1:38" x14ac:dyDescent="0.45">
      <c r="A1462" s="47" t="s">
        <v>3</v>
      </c>
      <c r="B1462" s="18">
        <v>1460</v>
      </c>
      <c r="C1462" s="54">
        <v>438</v>
      </c>
      <c r="D1462" s="62">
        <f t="shared" si="594"/>
        <v>0</v>
      </c>
      <c r="E1462" s="64">
        <v>0</v>
      </c>
      <c r="F1462" s="85">
        <f t="shared" si="614"/>
        <v>0</v>
      </c>
      <c r="G1462" s="86">
        <f t="shared" si="615"/>
        <v>0</v>
      </c>
      <c r="H1462" s="93">
        <f>SUM($D$2:$D1462)</f>
        <v>15008.250000000002</v>
      </c>
      <c r="I1462" s="94">
        <f t="shared" si="616"/>
        <v>0</v>
      </c>
      <c r="J1462" s="100">
        <f>'Vehicle data and specs'!$C$6*$F1462</f>
        <v>0</v>
      </c>
      <c r="K1462" s="8">
        <f>'Vehicle data and specs'!$C$6*9.81*'Vehicle data and specs'!$C$17</f>
        <v>82.99260000000001</v>
      </c>
      <c r="L1462" s="10">
        <f>(1/2)*'Vehicle data and specs'!$C$20*'Vehicle data and specs'!$C$11*'Vehicle data and specs'!$C$13*$D1462^2</f>
        <v>0</v>
      </c>
      <c r="M1462" s="101">
        <f t="shared" si="595"/>
        <v>82.99260000000001</v>
      </c>
      <c r="N1462" s="111">
        <f t="shared" si="596"/>
        <v>0</v>
      </c>
      <c r="O1462" s="120">
        <f t="shared" si="597"/>
        <v>0</v>
      </c>
      <c r="P1462" s="11">
        <f>SUM($O$2:$O1462)</f>
        <v>3785771.5520461374</v>
      </c>
      <c r="Q1462" s="121">
        <f t="shared" si="598"/>
        <v>3785.7715520461375</v>
      </c>
      <c r="R1462" s="133">
        <f t="shared" si="599"/>
        <v>0</v>
      </c>
      <c r="S1462" s="35">
        <f t="shared" si="617"/>
        <v>0</v>
      </c>
      <c r="T1462" s="35">
        <f t="shared" si="618"/>
        <v>0</v>
      </c>
      <c r="U1462" s="134">
        <f>SUM($R$2:$R1462)</f>
        <v>-1160344.5629886156</v>
      </c>
      <c r="V1462" s="134">
        <f t="shared" si="600"/>
        <v>1160344.5629886156</v>
      </c>
      <c r="W1462" s="35">
        <f t="shared" si="601"/>
        <v>-1160.3445629886155</v>
      </c>
      <c r="X1462" s="135">
        <f t="shared" si="602"/>
        <v>1160.3445629886155</v>
      </c>
      <c r="Y1462" s="150">
        <f t="shared" si="603"/>
        <v>2625.426989057522</v>
      </c>
      <c r="Z1462" s="11">
        <f t="shared" si="604"/>
        <v>0</v>
      </c>
      <c r="AA1462" s="12">
        <f>1/2*'Vehicle data and specs'!$C$6*$D1462^2</f>
        <v>0</v>
      </c>
      <c r="AB1462" s="113">
        <f t="shared" si="605"/>
        <v>0</v>
      </c>
      <c r="AC1462" s="183">
        <f t="shared" si="619"/>
        <v>1.0516032089017049</v>
      </c>
      <c r="AD1462" s="42">
        <f t="shared" si="606"/>
        <v>-0.32231793416350429</v>
      </c>
      <c r="AE1462" s="42">
        <f t="shared" si="607"/>
        <v>0.32231793416350429</v>
      </c>
      <c r="AF1462" s="153">
        <f t="shared" si="620"/>
        <v>0.7292852747382006</v>
      </c>
      <c r="AG1462" s="156">
        <f t="shared" si="608"/>
        <v>928.27565039089245</v>
      </c>
      <c r="AH1462" s="157">
        <f t="shared" si="609"/>
        <v>0.25785434733080348</v>
      </c>
      <c r="AI1462" s="160">
        <f t="shared" si="610"/>
        <v>0</v>
      </c>
      <c r="AJ1462" s="13">
        <f t="shared" si="611"/>
        <v>0</v>
      </c>
      <c r="AK1462" s="13">
        <f t="shared" si="612"/>
        <v>0</v>
      </c>
      <c r="AL1462" s="161">
        <f t="shared" si="613"/>
        <v>0</v>
      </c>
    </row>
    <row r="1463" spans="1:38" x14ac:dyDescent="0.45">
      <c r="A1463" s="47" t="s">
        <v>3</v>
      </c>
      <c r="B1463" s="18">
        <v>1461</v>
      </c>
      <c r="C1463" s="54">
        <v>439</v>
      </c>
      <c r="D1463" s="62">
        <f t="shared" si="594"/>
        <v>0</v>
      </c>
      <c r="E1463" s="64">
        <v>0</v>
      </c>
      <c r="F1463" s="85">
        <f t="shared" si="614"/>
        <v>0</v>
      </c>
      <c r="G1463" s="86">
        <f t="shared" si="615"/>
        <v>0</v>
      </c>
      <c r="H1463" s="93">
        <f>SUM($D$2:$D1463)</f>
        <v>15008.250000000002</v>
      </c>
      <c r="I1463" s="94">
        <f t="shared" si="616"/>
        <v>0</v>
      </c>
      <c r="J1463" s="100">
        <f>'Vehicle data and specs'!$C$6*$F1463</f>
        <v>0</v>
      </c>
      <c r="K1463" s="8">
        <f>'Vehicle data and specs'!$C$6*9.81*'Vehicle data and specs'!$C$17</f>
        <v>82.99260000000001</v>
      </c>
      <c r="L1463" s="10">
        <f>(1/2)*'Vehicle data and specs'!$C$20*'Vehicle data and specs'!$C$11*'Vehicle data and specs'!$C$13*$D1463^2</f>
        <v>0</v>
      </c>
      <c r="M1463" s="101">
        <f t="shared" si="595"/>
        <v>82.99260000000001</v>
      </c>
      <c r="N1463" s="111">
        <f t="shared" si="596"/>
        <v>0</v>
      </c>
      <c r="O1463" s="120">
        <f t="shared" si="597"/>
        <v>0</v>
      </c>
      <c r="P1463" s="11">
        <f>SUM($O$2:$O1463)</f>
        <v>3785771.5520461374</v>
      </c>
      <c r="Q1463" s="121">
        <f t="shared" si="598"/>
        <v>3785.7715520461375</v>
      </c>
      <c r="R1463" s="133">
        <f t="shared" si="599"/>
        <v>0</v>
      </c>
      <c r="S1463" s="35">
        <f t="shared" si="617"/>
        <v>0</v>
      </c>
      <c r="T1463" s="35">
        <f t="shared" si="618"/>
        <v>0</v>
      </c>
      <c r="U1463" s="134">
        <f>SUM($R$2:$R1463)</f>
        <v>-1160344.5629886156</v>
      </c>
      <c r="V1463" s="134">
        <f t="shared" si="600"/>
        <v>1160344.5629886156</v>
      </c>
      <c r="W1463" s="35">
        <f t="shared" si="601"/>
        <v>-1160.3445629886155</v>
      </c>
      <c r="X1463" s="135">
        <f t="shared" si="602"/>
        <v>1160.3445629886155</v>
      </c>
      <c r="Y1463" s="150">
        <f t="shared" si="603"/>
        <v>2625.426989057522</v>
      </c>
      <c r="Z1463" s="11">
        <f t="shared" si="604"/>
        <v>0</v>
      </c>
      <c r="AA1463" s="12">
        <f>1/2*'Vehicle data and specs'!$C$6*$D1463^2</f>
        <v>0</v>
      </c>
      <c r="AB1463" s="113">
        <f t="shared" si="605"/>
        <v>0</v>
      </c>
      <c r="AC1463" s="183">
        <f t="shared" si="619"/>
        <v>1.0516032089017049</v>
      </c>
      <c r="AD1463" s="42">
        <f t="shared" si="606"/>
        <v>-0.32231793416350429</v>
      </c>
      <c r="AE1463" s="42">
        <f t="shared" si="607"/>
        <v>0.32231793416350429</v>
      </c>
      <c r="AF1463" s="153">
        <f t="shared" si="620"/>
        <v>0.7292852747382006</v>
      </c>
      <c r="AG1463" s="156">
        <f t="shared" si="608"/>
        <v>928.27565039089245</v>
      </c>
      <c r="AH1463" s="157">
        <f t="shared" si="609"/>
        <v>0.25785434733080348</v>
      </c>
      <c r="AI1463" s="160">
        <f t="shared" si="610"/>
        <v>0</v>
      </c>
      <c r="AJ1463" s="13">
        <f t="shared" si="611"/>
        <v>0</v>
      </c>
      <c r="AK1463" s="13">
        <f t="shared" si="612"/>
        <v>0</v>
      </c>
      <c r="AL1463" s="161">
        <f t="shared" si="613"/>
        <v>0</v>
      </c>
    </row>
    <row r="1464" spans="1:38" x14ac:dyDescent="0.45">
      <c r="A1464" s="47" t="s">
        <v>3</v>
      </c>
      <c r="B1464" s="18">
        <v>1462</v>
      </c>
      <c r="C1464" s="54">
        <v>440</v>
      </c>
      <c r="D1464" s="62">
        <f t="shared" si="594"/>
        <v>0</v>
      </c>
      <c r="E1464" s="64">
        <v>0</v>
      </c>
      <c r="F1464" s="85">
        <f t="shared" si="614"/>
        <v>0</v>
      </c>
      <c r="G1464" s="86">
        <f t="shared" si="615"/>
        <v>0</v>
      </c>
      <c r="H1464" s="93">
        <f>SUM($D$2:$D1464)</f>
        <v>15008.250000000002</v>
      </c>
      <c r="I1464" s="94">
        <f t="shared" si="616"/>
        <v>0</v>
      </c>
      <c r="J1464" s="100">
        <f>'Vehicle data and specs'!$C$6*$F1464</f>
        <v>0</v>
      </c>
      <c r="K1464" s="8">
        <f>'Vehicle data and specs'!$C$6*9.81*'Vehicle data and specs'!$C$17</f>
        <v>82.99260000000001</v>
      </c>
      <c r="L1464" s="10">
        <f>(1/2)*'Vehicle data and specs'!$C$20*'Vehicle data and specs'!$C$11*'Vehicle data and specs'!$C$13*$D1464^2</f>
        <v>0</v>
      </c>
      <c r="M1464" s="101">
        <f t="shared" si="595"/>
        <v>82.99260000000001</v>
      </c>
      <c r="N1464" s="111">
        <f t="shared" si="596"/>
        <v>0</v>
      </c>
      <c r="O1464" s="120">
        <f t="shared" si="597"/>
        <v>0</v>
      </c>
      <c r="P1464" s="11">
        <f>SUM($O$2:$O1464)</f>
        <v>3785771.5520461374</v>
      </c>
      <c r="Q1464" s="121">
        <f t="shared" si="598"/>
        <v>3785.7715520461375</v>
      </c>
      <c r="R1464" s="133">
        <f t="shared" si="599"/>
        <v>0</v>
      </c>
      <c r="S1464" s="35">
        <f t="shared" si="617"/>
        <v>0</v>
      </c>
      <c r="T1464" s="35">
        <f t="shared" si="618"/>
        <v>0</v>
      </c>
      <c r="U1464" s="134">
        <f>SUM($R$2:$R1464)</f>
        <v>-1160344.5629886156</v>
      </c>
      <c r="V1464" s="134">
        <f t="shared" si="600"/>
        <v>1160344.5629886156</v>
      </c>
      <c r="W1464" s="35">
        <f t="shared" si="601"/>
        <v>-1160.3445629886155</v>
      </c>
      <c r="X1464" s="135">
        <f t="shared" si="602"/>
        <v>1160.3445629886155</v>
      </c>
      <c r="Y1464" s="150">
        <f t="shared" si="603"/>
        <v>2625.426989057522</v>
      </c>
      <c r="Z1464" s="11">
        <f t="shared" si="604"/>
        <v>0</v>
      </c>
      <c r="AA1464" s="12">
        <f>1/2*'Vehicle data and specs'!$C$6*$D1464^2</f>
        <v>0</v>
      </c>
      <c r="AB1464" s="113">
        <f t="shared" si="605"/>
        <v>0</v>
      </c>
      <c r="AC1464" s="183">
        <f t="shared" si="619"/>
        <v>1.0516032089017049</v>
      </c>
      <c r="AD1464" s="42">
        <f t="shared" si="606"/>
        <v>-0.32231793416350429</v>
      </c>
      <c r="AE1464" s="42">
        <f t="shared" si="607"/>
        <v>0.32231793416350429</v>
      </c>
      <c r="AF1464" s="153">
        <f t="shared" si="620"/>
        <v>0.7292852747382006</v>
      </c>
      <c r="AG1464" s="156">
        <f t="shared" si="608"/>
        <v>928.27565039089245</v>
      </c>
      <c r="AH1464" s="157">
        <f t="shared" si="609"/>
        <v>0.25785434733080348</v>
      </c>
      <c r="AI1464" s="160">
        <f t="shared" si="610"/>
        <v>0</v>
      </c>
      <c r="AJ1464" s="13">
        <f t="shared" si="611"/>
        <v>0</v>
      </c>
      <c r="AK1464" s="13">
        <f t="shared" si="612"/>
        <v>0</v>
      </c>
      <c r="AL1464" s="161">
        <f t="shared" si="613"/>
        <v>0</v>
      </c>
    </row>
    <row r="1465" spans="1:38" x14ac:dyDescent="0.45">
      <c r="A1465" s="47" t="s">
        <v>3</v>
      </c>
      <c r="B1465" s="18">
        <v>1463</v>
      </c>
      <c r="C1465" s="54">
        <v>441</v>
      </c>
      <c r="D1465" s="62">
        <f t="shared" si="594"/>
        <v>0</v>
      </c>
      <c r="E1465" s="64">
        <v>0</v>
      </c>
      <c r="F1465" s="85">
        <f t="shared" si="614"/>
        <v>0</v>
      </c>
      <c r="G1465" s="86">
        <f t="shared" si="615"/>
        <v>0</v>
      </c>
      <c r="H1465" s="93">
        <f>SUM($D$2:$D1465)</f>
        <v>15008.250000000002</v>
      </c>
      <c r="I1465" s="94">
        <f t="shared" si="616"/>
        <v>0</v>
      </c>
      <c r="J1465" s="100">
        <f>'Vehicle data and specs'!$C$6*$F1465</f>
        <v>0</v>
      </c>
      <c r="K1465" s="8">
        <f>'Vehicle data and specs'!$C$6*9.81*'Vehicle data and specs'!$C$17</f>
        <v>82.99260000000001</v>
      </c>
      <c r="L1465" s="10">
        <f>(1/2)*'Vehicle data and specs'!$C$20*'Vehicle data and specs'!$C$11*'Vehicle data and specs'!$C$13*$D1465^2</f>
        <v>0</v>
      </c>
      <c r="M1465" s="101">
        <f t="shared" si="595"/>
        <v>82.99260000000001</v>
      </c>
      <c r="N1465" s="111">
        <f t="shared" si="596"/>
        <v>0</v>
      </c>
      <c r="O1465" s="120">
        <f t="shared" si="597"/>
        <v>0</v>
      </c>
      <c r="P1465" s="11">
        <f>SUM($O$2:$O1465)</f>
        <v>3785771.5520461374</v>
      </c>
      <c r="Q1465" s="121">
        <f t="shared" si="598"/>
        <v>3785.7715520461375</v>
      </c>
      <c r="R1465" s="133">
        <f t="shared" si="599"/>
        <v>0</v>
      </c>
      <c r="S1465" s="35">
        <f t="shared" si="617"/>
        <v>0</v>
      </c>
      <c r="T1465" s="35">
        <f t="shared" si="618"/>
        <v>0</v>
      </c>
      <c r="U1465" s="134">
        <f>SUM($R$2:$R1465)</f>
        <v>-1160344.5629886156</v>
      </c>
      <c r="V1465" s="134">
        <f t="shared" si="600"/>
        <v>1160344.5629886156</v>
      </c>
      <c r="W1465" s="35">
        <f t="shared" si="601"/>
        <v>-1160.3445629886155</v>
      </c>
      <c r="X1465" s="135">
        <f t="shared" si="602"/>
        <v>1160.3445629886155</v>
      </c>
      <c r="Y1465" s="150">
        <f t="shared" si="603"/>
        <v>2625.426989057522</v>
      </c>
      <c r="Z1465" s="11">
        <f t="shared" si="604"/>
        <v>0</v>
      </c>
      <c r="AA1465" s="12">
        <f>1/2*'Vehicle data and specs'!$C$6*$D1465^2</f>
        <v>0</v>
      </c>
      <c r="AB1465" s="113">
        <f t="shared" si="605"/>
        <v>0</v>
      </c>
      <c r="AC1465" s="183">
        <f t="shared" si="619"/>
        <v>1.0516032089017049</v>
      </c>
      <c r="AD1465" s="42">
        <f t="shared" si="606"/>
        <v>-0.32231793416350429</v>
      </c>
      <c r="AE1465" s="42">
        <f t="shared" si="607"/>
        <v>0.32231793416350429</v>
      </c>
      <c r="AF1465" s="153">
        <f t="shared" si="620"/>
        <v>0.7292852747382006</v>
      </c>
      <c r="AG1465" s="156">
        <f t="shared" si="608"/>
        <v>928.27565039089245</v>
      </c>
      <c r="AH1465" s="157">
        <f t="shared" si="609"/>
        <v>0.25785434733080348</v>
      </c>
      <c r="AI1465" s="160">
        <f t="shared" si="610"/>
        <v>0</v>
      </c>
      <c r="AJ1465" s="13">
        <f t="shared" si="611"/>
        <v>0</v>
      </c>
      <c r="AK1465" s="13">
        <f t="shared" si="612"/>
        <v>0</v>
      </c>
      <c r="AL1465" s="161">
        <f t="shared" si="613"/>
        <v>0</v>
      </c>
    </row>
    <row r="1466" spans="1:38" x14ac:dyDescent="0.45">
      <c r="A1466" s="47" t="s">
        <v>3</v>
      </c>
      <c r="B1466" s="18">
        <v>1464</v>
      </c>
      <c r="C1466" s="54">
        <v>442</v>
      </c>
      <c r="D1466" s="62">
        <f t="shared" si="594"/>
        <v>0</v>
      </c>
      <c r="E1466" s="64">
        <v>0</v>
      </c>
      <c r="F1466" s="85">
        <f t="shared" si="614"/>
        <v>0</v>
      </c>
      <c r="G1466" s="86">
        <f t="shared" si="615"/>
        <v>0</v>
      </c>
      <c r="H1466" s="93">
        <f>SUM($D$2:$D1466)</f>
        <v>15008.250000000002</v>
      </c>
      <c r="I1466" s="94">
        <f t="shared" si="616"/>
        <v>0</v>
      </c>
      <c r="J1466" s="100">
        <f>'Vehicle data and specs'!$C$6*$F1466</f>
        <v>0</v>
      </c>
      <c r="K1466" s="8">
        <f>'Vehicle data and specs'!$C$6*9.81*'Vehicle data and specs'!$C$17</f>
        <v>82.99260000000001</v>
      </c>
      <c r="L1466" s="10">
        <f>(1/2)*'Vehicle data and specs'!$C$20*'Vehicle data and specs'!$C$11*'Vehicle data and specs'!$C$13*$D1466^2</f>
        <v>0</v>
      </c>
      <c r="M1466" s="101">
        <f t="shared" si="595"/>
        <v>82.99260000000001</v>
      </c>
      <c r="N1466" s="111">
        <f t="shared" si="596"/>
        <v>0</v>
      </c>
      <c r="O1466" s="120">
        <f t="shared" si="597"/>
        <v>0</v>
      </c>
      <c r="P1466" s="11">
        <f>SUM($O$2:$O1466)</f>
        <v>3785771.5520461374</v>
      </c>
      <c r="Q1466" s="121">
        <f t="shared" si="598"/>
        <v>3785.7715520461375</v>
      </c>
      <c r="R1466" s="133">
        <f t="shared" si="599"/>
        <v>0</v>
      </c>
      <c r="S1466" s="35">
        <f t="shared" si="617"/>
        <v>0</v>
      </c>
      <c r="T1466" s="35">
        <f t="shared" si="618"/>
        <v>0</v>
      </c>
      <c r="U1466" s="134">
        <f>SUM($R$2:$R1466)</f>
        <v>-1160344.5629886156</v>
      </c>
      <c r="V1466" s="134">
        <f t="shared" si="600"/>
        <v>1160344.5629886156</v>
      </c>
      <c r="W1466" s="35">
        <f t="shared" si="601"/>
        <v>-1160.3445629886155</v>
      </c>
      <c r="X1466" s="135">
        <f t="shared" si="602"/>
        <v>1160.3445629886155</v>
      </c>
      <c r="Y1466" s="150">
        <f t="shared" si="603"/>
        <v>2625.426989057522</v>
      </c>
      <c r="Z1466" s="11">
        <f t="shared" si="604"/>
        <v>0</v>
      </c>
      <c r="AA1466" s="12">
        <f>1/2*'Vehicle data and specs'!$C$6*$D1466^2</f>
        <v>0</v>
      </c>
      <c r="AB1466" s="113">
        <f t="shared" si="605"/>
        <v>0</v>
      </c>
      <c r="AC1466" s="183">
        <f t="shared" si="619"/>
        <v>1.0516032089017049</v>
      </c>
      <c r="AD1466" s="42">
        <f t="shared" si="606"/>
        <v>-0.32231793416350429</v>
      </c>
      <c r="AE1466" s="42">
        <f t="shared" si="607"/>
        <v>0.32231793416350429</v>
      </c>
      <c r="AF1466" s="153">
        <f t="shared" si="620"/>
        <v>0.7292852747382006</v>
      </c>
      <c r="AG1466" s="156">
        <f t="shared" si="608"/>
        <v>928.27565039089245</v>
      </c>
      <c r="AH1466" s="157">
        <f t="shared" si="609"/>
        <v>0.25785434733080348</v>
      </c>
      <c r="AI1466" s="160">
        <f t="shared" si="610"/>
        <v>0</v>
      </c>
      <c r="AJ1466" s="13">
        <f t="shared" si="611"/>
        <v>0</v>
      </c>
      <c r="AK1466" s="13">
        <f t="shared" si="612"/>
        <v>0</v>
      </c>
      <c r="AL1466" s="161">
        <f t="shared" si="613"/>
        <v>0</v>
      </c>
    </row>
    <row r="1467" spans="1:38" x14ac:dyDescent="0.45">
      <c r="A1467" s="47" t="s">
        <v>3</v>
      </c>
      <c r="B1467" s="18">
        <v>1465</v>
      </c>
      <c r="C1467" s="54">
        <v>443</v>
      </c>
      <c r="D1467" s="62">
        <f t="shared" si="594"/>
        <v>0</v>
      </c>
      <c r="E1467" s="64">
        <v>0</v>
      </c>
      <c r="F1467" s="85">
        <f t="shared" si="614"/>
        <v>0</v>
      </c>
      <c r="G1467" s="86">
        <f t="shared" si="615"/>
        <v>0</v>
      </c>
      <c r="H1467" s="93">
        <f>SUM($D$2:$D1467)</f>
        <v>15008.250000000002</v>
      </c>
      <c r="I1467" s="94">
        <f t="shared" si="616"/>
        <v>0</v>
      </c>
      <c r="J1467" s="100">
        <f>'Vehicle data and specs'!$C$6*$F1467</f>
        <v>0</v>
      </c>
      <c r="K1467" s="8">
        <f>'Vehicle data and specs'!$C$6*9.81*'Vehicle data and specs'!$C$17</f>
        <v>82.99260000000001</v>
      </c>
      <c r="L1467" s="10">
        <f>(1/2)*'Vehicle data and specs'!$C$20*'Vehicle data and specs'!$C$11*'Vehicle data and specs'!$C$13*$D1467^2</f>
        <v>0</v>
      </c>
      <c r="M1467" s="101">
        <f t="shared" si="595"/>
        <v>82.99260000000001</v>
      </c>
      <c r="N1467" s="111">
        <f t="shared" si="596"/>
        <v>0</v>
      </c>
      <c r="O1467" s="120">
        <f t="shared" si="597"/>
        <v>0</v>
      </c>
      <c r="P1467" s="11">
        <f>SUM($O$2:$O1467)</f>
        <v>3785771.5520461374</v>
      </c>
      <c r="Q1467" s="121">
        <f t="shared" si="598"/>
        <v>3785.7715520461375</v>
      </c>
      <c r="R1467" s="133">
        <f t="shared" si="599"/>
        <v>0</v>
      </c>
      <c r="S1467" s="35">
        <f t="shared" si="617"/>
        <v>0</v>
      </c>
      <c r="T1467" s="35">
        <f t="shared" si="618"/>
        <v>0</v>
      </c>
      <c r="U1467" s="134">
        <f>SUM($R$2:$R1467)</f>
        <v>-1160344.5629886156</v>
      </c>
      <c r="V1467" s="134">
        <f t="shared" si="600"/>
        <v>1160344.5629886156</v>
      </c>
      <c r="W1467" s="35">
        <f t="shared" si="601"/>
        <v>-1160.3445629886155</v>
      </c>
      <c r="X1467" s="135">
        <f t="shared" si="602"/>
        <v>1160.3445629886155</v>
      </c>
      <c r="Y1467" s="150">
        <f t="shared" si="603"/>
        <v>2625.426989057522</v>
      </c>
      <c r="Z1467" s="11">
        <f t="shared" si="604"/>
        <v>0</v>
      </c>
      <c r="AA1467" s="12">
        <f>1/2*'Vehicle data and specs'!$C$6*$D1467^2</f>
        <v>0</v>
      </c>
      <c r="AB1467" s="113">
        <f t="shared" si="605"/>
        <v>0</v>
      </c>
      <c r="AC1467" s="183">
        <f t="shared" si="619"/>
        <v>1.0516032089017049</v>
      </c>
      <c r="AD1467" s="42">
        <f t="shared" si="606"/>
        <v>-0.32231793416350429</v>
      </c>
      <c r="AE1467" s="42">
        <f t="shared" si="607"/>
        <v>0.32231793416350429</v>
      </c>
      <c r="AF1467" s="153">
        <f t="shared" si="620"/>
        <v>0.7292852747382006</v>
      </c>
      <c r="AG1467" s="156">
        <f t="shared" si="608"/>
        <v>928.27565039089245</v>
      </c>
      <c r="AH1467" s="157">
        <f t="shared" si="609"/>
        <v>0.25785434733080348</v>
      </c>
      <c r="AI1467" s="160">
        <f t="shared" si="610"/>
        <v>0</v>
      </c>
      <c r="AJ1467" s="13">
        <f t="shared" si="611"/>
        <v>0</v>
      </c>
      <c r="AK1467" s="13">
        <f t="shared" si="612"/>
        <v>0</v>
      </c>
      <c r="AL1467" s="161">
        <f t="shared" si="613"/>
        <v>0</v>
      </c>
    </row>
    <row r="1468" spans="1:38" x14ac:dyDescent="0.45">
      <c r="A1468" s="47" t="s">
        <v>3</v>
      </c>
      <c r="B1468" s="18">
        <v>1466</v>
      </c>
      <c r="C1468" s="54">
        <v>444</v>
      </c>
      <c r="D1468" s="62">
        <f t="shared" si="594"/>
        <v>0</v>
      </c>
      <c r="E1468" s="64">
        <v>0</v>
      </c>
      <c r="F1468" s="85">
        <f t="shared" si="614"/>
        <v>0</v>
      </c>
      <c r="G1468" s="86">
        <f t="shared" si="615"/>
        <v>0</v>
      </c>
      <c r="H1468" s="93">
        <f>SUM($D$2:$D1468)</f>
        <v>15008.250000000002</v>
      </c>
      <c r="I1468" s="94">
        <f t="shared" si="616"/>
        <v>0</v>
      </c>
      <c r="J1468" s="100">
        <f>'Vehicle data and specs'!$C$6*$F1468</f>
        <v>0</v>
      </c>
      <c r="K1468" s="8">
        <f>'Vehicle data and specs'!$C$6*9.81*'Vehicle data and specs'!$C$17</f>
        <v>82.99260000000001</v>
      </c>
      <c r="L1468" s="10">
        <f>(1/2)*'Vehicle data and specs'!$C$20*'Vehicle data and specs'!$C$11*'Vehicle data and specs'!$C$13*$D1468^2</f>
        <v>0</v>
      </c>
      <c r="M1468" s="101">
        <f t="shared" si="595"/>
        <v>82.99260000000001</v>
      </c>
      <c r="N1468" s="111">
        <f t="shared" si="596"/>
        <v>0</v>
      </c>
      <c r="O1468" s="120">
        <f t="shared" si="597"/>
        <v>0</v>
      </c>
      <c r="P1468" s="11">
        <f>SUM($O$2:$O1468)</f>
        <v>3785771.5520461374</v>
      </c>
      <c r="Q1468" s="121">
        <f t="shared" si="598"/>
        <v>3785.7715520461375</v>
      </c>
      <c r="R1468" s="133">
        <f t="shared" si="599"/>
        <v>0</v>
      </c>
      <c r="S1468" s="35">
        <f t="shared" si="617"/>
        <v>0</v>
      </c>
      <c r="T1468" s="35">
        <f t="shared" si="618"/>
        <v>0</v>
      </c>
      <c r="U1468" s="134">
        <f>SUM($R$2:$R1468)</f>
        <v>-1160344.5629886156</v>
      </c>
      <c r="V1468" s="134">
        <f t="shared" si="600"/>
        <v>1160344.5629886156</v>
      </c>
      <c r="W1468" s="35">
        <f t="shared" si="601"/>
        <v>-1160.3445629886155</v>
      </c>
      <c r="X1468" s="135">
        <f t="shared" si="602"/>
        <v>1160.3445629886155</v>
      </c>
      <c r="Y1468" s="150">
        <f t="shared" si="603"/>
        <v>2625.426989057522</v>
      </c>
      <c r="Z1468" s="11">
        <f t="shared" si="604"/>
        <v>0</v>
      </c>
      <c r="AA1468" s="12">
        <f>1/2*'Vehicle data and specs'!$C$6*$D1468^2</f>
        <v>0</v>
      </c>
      <c r="AB1468" s="113">
        <f t="shared" si="605"/>
        <v>0</v>
      </c>
      <c r="AC1468" s="183">
        <f t="shared" si="619"/>
        <v>1.0516032089017049</v>
      </c>
      <c r="AD1468" s="42">
        <f t="shared" si="606"/>
        <v>-0.32231793416350429</v>
      </c>
      <c r="AE1468" s="42">
        <f t="shared" si="607"/>
        <v>0.32231793416350429</v>
      </c>
      <c r="AF1468" s="153">
        <f t="shared" si="620"/>
        <v>0.7292852747382006</v>
      </c>
      <c r="AG1468" s="156">
        <f t="shared" si="608"/>
        <v>928.27565039089245</v>
      </c>
      <c r="AH1468" s="157">
        <f t="shared" si="609"/>
        <v>0.25785434733080348</v>
      </c>
      <c r="AI1468" s="160">
        <f t="shared" si="610"/>
        <v>0</v>
      </c>
      <c r="AJ1468" s="13">
        <f t="shared" si="611"/>
        <v>0</v>
      </c>
      <c r="AK1468" s="13">
        <f t="shared" si="612"/>
        <v>0</v>
      </c>
      <c r="AL1468" s="161">
        <f t="shared" si="613"/>
        <v>0</v>
      </c>
    </row>
    <row r="1469" spans="1:38" x14ac:dyDescent="0.45">
      <c r="A1469" s="47" t="s">
        <v>3</v>
      </c>
      <c r="B1469" s="18">
        <v>1467</v>
      </c>
      <c r="C1469" s="54">
        <v>445</v>
      </c>
      <c r="D1469" s="62">
        <f t="shared" si="594"/>
        <v>0</v>
      </c>
      <c r="E1469" s="64">
        <v>0</v>
      </c>
      <c r="F1469" s="85">
        <f t="shared" si="614"/>
        <v>0</v>
      </c>
      <c r="G1469" s="86">
        <f t="shared" si="615"/>
        <v>0</v>
      </c>
      <c r="H1469" s="93">
        <f>SUM($D$2:$D1469)</f>
        <v>15008.250000000002</v>
      </c>
      <c r="I1469" s="94">
        <f t="shared" si="616"/>
        <v>0</v>
      </c>
      <c r="J1469" s="100">
        <f>'Vehicle data and specs'!$C$6*$F1469</f>
        <v>0</v>
      </c>
      <c r="K1469" s="8">
        <f>'Vehicle data and specs'!$C$6*9.81*'Vehicle data and specs'!$C$17</f>
        <v>82.99260000000001</v>
      </c>
      <c r="L1469" s="10">
        <f>(1/2)*'Vehicle data and specs'!$C$20*'Vehicle data and specs'!$C$11*'Vehicle data and specs'!$C$13*$D1469^2</f>
        <v>0</v>
      </c>
      <c r="M1469" s="101">
        <f t="shared" si="595"/>
        <v>82.99260000000001</v>
      </c>
      <c r="N1469" s="111">
        <f t="shared" si="596"/>
        <v>0</v>
      </c>
      <c r="O1469" s="120">
        <f t="shared" si="597"/>
        <v>0</v>
      </c>
      <c r="P1469" s="11">
        <f>SUM($O$2:$O1469)</f>
        <v>3785771.5520461374</v>
      </c>
      <c r="Q1469" s="121">
        <f t="shared" si="598"/>
        <v>3785.7715520461375</v>
      </c>
      <c r="R1469" s="133">
        <f t="shared" si="599"/>
        <v>0</v>
      </c>
      <c r="S1469" s="35">
        <f t="shared" si="617"/>
        <v>0</v>
      </c>
      <c r="T1469" s="35">
        <f t="shared" si="618"/>
        <v>0</v>
      </c>
      <c r="U1469" s="134">
        <f>SUM($R$2:$R1469)</f>
        <v>-1160344.5629886156</v>
      </c>
      <c r="V1469" s="134">
        <f t="shared" si="600"/>
        <v>1160344.5629886156</v>
      </c>
      <c r="W1469" s="35">
        <f t="shared" si="601"/>
        <v>-1160.3445629886155</v>
      </c>
      <c r="X1469" s="135">
        <f t="shared" si="602"/>
        <v>1160.3445629886155</v>
      </c>
      <c r="Y1469" s="150">
        <f t="shared" si="603"/>
        <v>2625.426989057522</v>
      </c>
      <c r="Z1469" s="11">
        <f t="shared" si="604"/>
        <v>0</v>
      </c>
      <c r="AA1469" s="12">
        <f>1/2*'Vehicle data and specs'!$C$6*$D1469^2</f>
        <v>0</v>
      </c>
      <c r="AB1469" s="113">
        <f t="shared" si="605"/>
        <v>0</v>
      </c>
      <c r="AC1469" s="183">
        <f t="shared" si="619"/>
        <v>1.0516032089017049</v>
      </c>
      <c r="AD1469" s="42">
        <f t="shared" si="606"/>
        <v>-0.32231793416350429</v>
      </c>
      <c r="AE1469" s="42">
        <f t="shared" si="607"/>
        <v>0.32231793416350429</v>
      </c>
      <c r="AF1469" s="153">
        <f t="shared" si="620"/>
        <v>0.7292852747382006</v>
      </c>
      <c r="AG1469" s="156">
        <f t="shared" si="608"/>
        <v>928.27565039089245</v>
      </c>
      <c r="AH1469" s="157">
        <f t="shared" si="609"/>
        <v>0.25785434733080348</v>
      </c>
      <c r="AI1469" s="160">
        <f t="shared" si="610"/>
        <v>0</v>
      </c>
      <c r="AJ1469" s="13">
        <f t="shared" si="611"/>
        <v>0</v>
      </c>
      <c r="AK1469" s="13">
        <f t="shared" si="612"/>
        <v>0</v>
      </c>
      <c r="AL1469" s="161">
        <f t="shared" si="613"/>
        <v>0</v>
      </c>
    </row>
    <row r="1470" spans="1:38" x14ac:dyDescent="0.45">
      <c r="A1470" s="47" t="s">
        <v>3</v>
      </c>
      <c r="B1470" s="18">
        <v>1468</v>
      </c>
      <c r="C1470" s="54">
        <v>446</v>
      </c>
      <c r="D1470" s="62">
        <f t="shared" si="594"/>
        <v>0</v>
      </c>
      <c r="E1470" s="64">
        <v>0</v>
      </c>
      <c r="F1470" s="85">
        <f t="shared" si="614"/>
        <v>0</v>
      </c>
      <c r="G1470" s="86">
        <f t="shared" si="615"/>
        <v>0</v>
      </c>
      <c r="H1470" s="93">
        <f>SUM($D$2:$D1470)</f>
        <v>15008.250000000002</v>
      </c>
      <c r="I1470" s="94">
        <f t="shared" si="616"/>
        <v>0</v>
      </c>
      <c r="J1470" s="100">
        <f>'Vehicle data and specs'!$C$6*$F1470</f>
        <v>0</v>
      </c>
      <c r="K1470" s="8">
        <f>'Vehicle data and specs'!$C$6*9.81*'Vehicle data and specs'!$C$17</f>
        <v>82.99260000000001</v>
      </c>
      <c r="L1470" s="10">
        <f>(1/2)*'Vehicle data and specs'!$C$20*'Vehicle data and specs'!$C$11*'Vehicle data and specs'!$C$13*$D1470^2</f>
        <v>0</v>
      </c>
      <c r="M1470" s="101">
        <f t="shared" si="595"/>
        <v>82.99260000000001</v>
      </c>
      <c r="N1470" s="111">
        <f t="shared" si="596"/>
        <v>0</v>
      </c>
      <c r="O1470" s="120">
        <f t="shared" si="597"/>
        <v>0</v>
      </c>
      <c r="P1470" s="11">
        <f>SUM($O$2:$O1470)</f>
        <v>3785771.5520461374</v>
      </c>
      <c r="Q1470" s="121">
        <f t="shared" si="598"/>
        <v>3785.7715520461375</v>
      </c>
      <c r="R1470" s="133">
        <f t="shared" si="599"/>
        <v>0</v>
      </c>
      <c r="S1470" s="35">
        <f t="shared" si="617"/>
        <v>0</v>
      </c>
      <c r="T1470" s="35">
        <f t="shared" si="618"/>
        <v>0</v>
      </c>
      <c r="U1470" s="134">
        <f>SUM($R$2:$R1470)</f>
        <v>-1160344.5629886156</v>
      </c>
      <c r="V1470" s="134">
        <f t="shared" si="600"/>
        <v>1160344.5629886156</v>
      </c>
      <c r="W1470" s="35">
        <f t="shared" si="601"/>
        <v>-1160.3445629886155</v>
      </c>
      <c r="X1470" s="135">
        <f t="shared" si="602"/>
        <v>1160.3445629886155</v>
      </c>
      <c r="Y1470" s="150">
        <f t="shared" si="603"/>
        <v>2625.426989057522</v>
      </c>
      <c r="Z1470" s="11">
        <f t="shared" si="604"/>
        <v>0</v>
      </c>
      <c r="AA1470" s="12">
        <f>1/2*'Vehicle data and specs'!$C$6*$D1470^2</f>
        <v>0</v>
      </c>
      <c r="AB1470" s="113">
        <f t="shared" si="605"/>
        <v>0</v>
      </c>
      <c r="AC1470" s="183">
        <f t="shared" si="619"/>
        <v>1.0516032089017049</v>
      </c>
      <c r="AD1470" s="42">
        <f t="shared" si="606"/>
        <v>-0.32231793416350429</v>
      </c>
      <c r="AE1470" s="42">
        <f t="shared" si="607"/>
        <v>0.32231793416350429</v>
      </c>
      <c r="AF1470" s="153">
        <f t="shared" si="620"/>
        <v>0.7292852747382006</v>
      </c>
      <c r="AG1470" s="156">
        <f t="shared" si="608"/>
        <v>928.27565039089245</v>
      </c>
      <c r="AH1470" s="157">
        <f t="shared" si="609"/>
        <v>0.25785434733080348</v>
      </c>
      <c r="AI1470" s="160">
        <f t="shared" si="610"/>
        <v>0</v>
      </c>
      <c r="AJ1470" s="13">
        <f t="shared" si="611"/>
        <v>0</v>
      </c>
      <c r="AK1470" s="13">
        <f t="shared" si="612"/>
        <v>0</v>
      </c>
      <c r="AL1470" s="161">
        <f t="shared" si="613"/>
        <v>0</v>
      </c>
    </row>
    <row r="1471" spans="1:38" x14ac:dyDescent="0.45">
      <c r="A1471" s="47" t="s">
        <v>3</v>
      </c>
      <c r="B1471" s="18">
        <v>1469</v>
      </c>
      <c r="C1471" s="54">
        <v>447</v>
      </c>
      <c r="D1471" s="62">
        <f t="shared" si="594"/>
        <v>0</v>
      </c>
      <c r="E1471" s="64">
        <v>0</v>
      </c>
      <c r="F1471" s="85">
        <f t="shared" si="614"/>
        <v>0</v>
      </c>
      <c r="G1471" s="86">
        <f t="shared" si="615"/>
        <v>0</v>
      </c>
      <c r="H1471" s="93">
        <f>SUM($D$2:$D1471)</f>
        <v>15008.250000000002</v>
      </c>
      <c r="I1471" s="94">
        <f t="shared" si="616"/>
        <v>0</v>
      </c>
      <c r="J1471" s="100">
        <f>'Vehicle data and specs'!$C$6*$F1471</f>
        <v>0</v>
      </c>
      <c r="K1471" s="8">
        <f>'Vehicle data and specs'!$C$6*9.81*'Vehicle data and specs'!$C$17</f>
        <v>82.99260000000001</v>
      </c>
      <c r="L1471" s="10">
        <f>(1/2)*'Vehicle data and specs'!$C$20*'Vehicle data and specs'!$C$11*'Vehicle data and specs'!$C$13*$D1471^2</f>
        <v>0</v>
      </c>
      <c r="M1471" s="101">
        <f t="shared" si="595"/>
        <v>82.99260000000001</v>
      </c>
      <c r="N1471" s="111">
        <f t="shared" si="596"/>
        <v>0</v>
      </c>
      <c r="O1471" s="120">
        <f t="shared" si="597"/>
        <v>0</v>
      </c>
      <c r="P1471" s="11">
        <f>SUM($O$2:$O1471)</f>
        <v>3785771.5520461374</v>
      </c>
      <c r="Q1471" s="121">
        <f t="shared" si="598"/>
        <v>3785.7715520461375</v>
      </c>
      <c r="R1471" s="133">
        <f t="shared" si="599"/>
        <v>0</v>
      </c>
      <c r="S1471" s="35">
        <f t="shared" si="617"/>
        <v>0</v>
      </c>
      <c r="T1471" s="35">
        <f t="shared" si="618"/>
        <v>0</v>
      </c>
      <c r="U1471" s="134">
        <f>SUM($R$2:$R1471)</f>
        <v>-1160344.5629886156</v>
      </c>
      <c r="V1471" s="134">
        <f t="shared" si="600"/>
        <v>1160344.5629886156</v>
      </c>
      <c r="W1471" s="35">
        <f t="shared" si="601"/>
        <v>-1160.3445629886155</v>
      </c>
      <c r="X1471" s="135">
        <f t="shared" si="602"/>
        <v>1160.3445629886155</v>
      </c>
      <c r="Y1471" s="150">
        <f t="shared" si="603"/>
        <v>2625.426989057522</v>
      </c>
      <c r="Z1471" s="11">
        <f t="shared" si="604"/>
        <v>0</v>
      </c>
      <c r="AA1471" s="12">
        <f>1/2*'Vehicle data and specs'!$C$6*$D1471^2</f>
        <v>0</v>
      </c>
      <c r="AB1471" s="113">
        <f t="shared" si="605"/>
        <v>0</v>
      </c>
      <c r="AC1471" s="183">
        <f t="shared" si="619"/>
        <v>1.0516032089017049</v>
      </c>
      <c r="AD1471" s="42">
        <f t="shared" si="606"/>
        <v>-0.32231793416350429</v>
      </c>
      <c r="AE1471" s="42">
        <f t="shared" si="607"/>
        <v>0.32231793416350429</v>
      </c>
      <c r="AF1471" s="153">
        <f t="shared" si="620"/>
        <v>0.7292852747382006</v>
      </c>
      <c r="AG1471" s="156">
        <f t="shared" si="608"/>
        <v>928.27565039089245</v>
      </c>
      <c r="AH1471" s="157">
        <f t="shared" si="609"/>
        <v>0.25785434733080348</v>
      </c>
      <c r="AI1471" s="160">
        <f t="shared" si="610"/>
        <v>0</v>
      </c>
      <c r="AJ1471" s="13">
        <f t="shared" si="611"/>
        <v>0</v>
      </c>
      <c r="AK1471" s="13">
        <f t="shared" si="612"/>
        <v>0</v>
      </c>
      <c r="AL1471" s="161">
        <f t="shared" si="613"/>
        <v>0</v>
      </c>
    </row>
    <row r="1472" spans="1:38" x14ac:dyDescent="0.45">
      <c r="A1472" s="47" t="s">
        <v>3</v>
      </c>
      <c r="B1472" s="18">
        <v>1470</v>
      </c>
      <c r="C1472" s="54">
        <v>448</v>
      </c>
      <c r="D1472" s="62">
        <f t="shared" si="594"/>
        <v>0</v>
      </c>
      <c r="E1472" s="64">
        <v>0</v>
      </c>
      <c r="F1472" s="85">
        <f t="shared" si="614"/>
        <v>0</v>
      </c>
      <c r="G1472" s="86">
        <f t="shared" si="615"/>
        <v>0</v>
      </c>
      <c r="H1472" s="93">
        <f>SUM($D$2:$D1472)</f>
        <v>15008.250000000002</v>
      </c>
      <c r="I1472" s="94">
        <f t="shared" si="616"/>
        <v>0</v>
      </c>
      <c r="J1472" s="100">
        <f>'Vehicle data and specs'!$C$6*$F1472</f>
        <v>0</v>
      </c>
      <c r="K1472" s="8">
        <f>'Vehicle data and specs'!$C$6*9.81*'Vehicle data and specs'!$C$17</f>
        <v>82.99260000000001</v>
      </c>
      <c r="L1472" s="10">
        <f>(1/2)*'Vehicle data and specs'!$C$20*'Vehicle data and specs'!$C$11*'Vehicle data and specs'!$C$13*$D1472^2</f>
        <v>0</v>
      </c>
      <c r="M1472" s="101">
        <f t="shared" si="595"/>
        <v>82.99260000000001</v>
      </c>
      <c r="N1472" s="111">
        <f t="shared" si="596"/>
        <v>0</v>
      </c>
      <c r="O1472" s="120">
        <f t="shared" si="597"/>
        <v>0</v>
      </c>
      <c r="P1472" s="11">
        <f>SUM($O$2:$O1472)</f>
        <v>3785771.5520461374</v>
      </c>
      <c r="Q1472" s="121">
        <f t="shared" si="598"/>
        <v>3785.7715520461375</v>
      </c>
      <c r="R1472" s="133">
        <f t="shared" si="599"/>
        <v>0</v>
      </c>
      <c r="S1472" s="35">
        <f t="shared" si="617"/>
        <v>0</v>
      </c>
      <c r="T1472" s="35">
        <f t="shared" si="618"/>
        <v>0</v>
      </c>
      <c r="U1472" s="134">
        <f>SUM($R$2:$R1472)</f>
        <v>-1160344.5629886156</v>
      </c>
      <c r="V1472" s="134">
        <f t="shared" si="600"/>
        <v>1160344.5629886156</v>
      </c>
      <c r="W1472" s="35">
        <f t="shared" si="601"/>
        <v>-1160.3445629886155</v>
      </c>
      <c r="X1472" s="135">
        <f t="shared" si="602"/>
        <v>1160.3445629886155</v>
      </c>
      <c r="Y1472" s="150">
        <f t="shared" si="603"/>
        <v>2625.426989057522</v>
      </c>
      <c r="Z1472" s="11">
        <f t="shared" si="604"/>
        <v>0</v>
      </c>
      <c r="AA1472" s="12">
        <f>1/2*'Vehicle data and specs'!$C$6*$D1472^2</f>
        <v>0</v>
      </c>
      <c r="AB1472" s="113">
        <f t="shared" si="605"/>
        <v>0</v>
      </c>
      <c r="AC1472" s="183">
        <f t="shared" si="619"/>
        <v>1.0516032089017049</v>
      </c>
      <c r="AD1472" s="42">
        <f t="shared" si="606"/>
        <v>-0.32231793416350429</v>
      </c>
      <c r="AE1472" s="42">
        <f t="shared" si="607"/>
        <v>0.32231793416350429</v>
      </c>
      <c r="AF1472" s="153">
        <f t="shared" si="620"/>
        <v>0.7292852747382006</v>
      </c>
      <c r="AG1472" s="156">
        <f t="shared" si="608"/>
        <v>928.27565039089245</v>
      </c>
      <c r="AH1472" s="157">
        <f t="shared" si="609"/>
        <v>0.25785434733080348</v>
      </c>
      <c r="AI1472" s="160">
        <f t="shared" si="610"/>
        <v>0</v>
      </c>
      <c r="AJ1472" s="13">
        <f t="shared" si="611"/>
        <v>0</v>
      </c>
      <c r="AK1472" s="13">
        <f t="shared" si="612"/>
        <v>0</v>
      </c>
      <c r="AL1472" s="161">
        <f t="shared" si="613"/>
        <v>0</v>
      </c>
    </row>
    <row r="1473" spans="1:38" x14ac:dyDescent="0.45">
      <c r="A1473" s="47" t="s">
        <v>3</v>
      </c>
      <c r="B1473" s="18">
        <v>1471</v>
      </c>
      <c r="C1473" s="54">
        <v>449</v>
      </c>
      <c r="D1473" s="62">
        <f t="shared" si="594"/>
        <v>0</v>
      </c>
      <c r="E1473" s="64">
        <v>0</v>
      </c>
      <c r="F1473" s="85">
        <f t="shared" si="614"/>
        <v>0</v>
      </c>
      <c r="G1473" s="86">
        <f t="shared" si="615"/>
        <v>0</v>
      </c>
      <c r="H1473" s="93">
        <f>SUM($D$2:$D1473)</f>
        <v>15008.250000000002</v>
      </c>
      <c r="I1473" s="94">
        <f t="shared" si="616"/>
        <v>0</v>
      </c>
      <c r="J1473" s="100">
        <f>'Vehicle data and specs'!$C$6*$F1473</f>
        <v>0</v>
      </c>
      <c r="K1473" s="8">
        <f>'Vehicle data and specs'!$C$6*9.81*'Vehicle data and specs'!$C$17</f>
        <v>82.99260000000001</v>
      </c>
      <c r="L1473" s="10">
        <f>(1/2)*'Vehicle data and specs'!$C$20*'Vehicle data and specs'!$C$11*'Vehicle data and specs'!$C$13*$D1473^2</f>
        <v>0</v>
      </c>
      <c r="M1473" s="101">
        <f t="shared" si="595"/>
        <v>82.99260000000001</v>
      </c>
      <c r="N1473" s="111">
        <f t="shared" si="596"/>
        <v>0</v>
      </c>
      <c r="O1473" s="120">
        <f t="shared" si="597"/>
        <v>0</v>
      </c>
      <c r="P1473" s="11">
        <f>SUM($O$2:$O1473)</f>
        <v>3785771.5520461374</v>
      </c>
      <c r="Q1473" s="121">
        <f t="shared" si="598"/>
        <v>3785.7715520461375</v>
      </c>
      <c r="R1473" s="133">
        <f t="shared" si="599"/>
        <v>0</v>
      </c>
      <c r="S1473" s="35">
        <f t="shared" si="617"/>
        <v>0</v>
      </c>
      <c r="T1473" s="35">
        <f t="shared" si="618"/>
        <v>0</v>
      </c>
      <c r="U1473" s="134">
        <f>SUM($R$2:$R1473)</f>
        <v>-1160344.5629886156</v>
      </c>
      <c r="V1473" s="134">
        <f t="shared" si="600"/>
        <v>1160344.5629886156</v>
      </c>
      <c r="W1473" s="35">
        <f t="shared" si="601"/>
        <v>-1160.3445629886155</v>
      </c>
      <c r="X1473" s="135">
        <f t="shared" si="602"/>
        <v>1160.3445629886155</v>
      </c>
      <c r="Y1473" s="150">
        <f t="shared" si="603"/>
        <v>2625.426989057522</v>
      </c>
      <c r="Z1473" s="11">
        <f t="shared" si="604"/>
        <v>0</v>
      </c>
      <c r="AA1473" s="12">
        <f>1/2*'Vehicle data and specs'!$C$6*$D1473^2</f>
        <v>0</v>
      </c>
      <c r="AB1473" s="113">
        <f t="shared" si="605"/>
        <v>0</v>
      </c>
      <c r="AC1473" s="183">
        <f t="shared" si="619"/>
        <v>1.0516032089017049</v>
      </c>
      <c r="AD1473" s="42">
        <f t="shared" si="606"/>
        <v>-0.32231793416350429</v>
      </c>
      <c r="AE1473" s="42">
        <f t="shared" si="607"/>
        <v>0.32231793416350429</v>
      </c>
      <c r="AF1473" s="153">
        <f t="shared" si="620"/>
        <v>0.7292852747382006</v>
      </c>
      <c r="AG1473" s="156">
        <f t="shared" si="608"/>
        <v>928.27565039089245</v>
      </c>
      <c r="AH1473" s="157">
        <f t="shared" si="609"/>
        <v>0.25785434733080348</v>
      </c>
      <c r="AI1473" s="160">
        <f t="shared" si="610"/>
        <v>0</v>
      </c>
      <c r="AJ1473" s="13">
        <f t="shared" si="611"/>
        <v>0</v>
      </c>
      <c r="AK1473" s="13">
        <f t="shared" si="612"/>
        <v>0</v>
      </c>
      <c r="AL1473" s="161">
        <f t="shared" si="613"/>
        <v>0</v>
      </c>
    </row>
    <row r="1474" spans="1:38" x14ac:dyDescent="0.45">
      <c r="A1474" s="47" t="s">
        <v>3</v>
      </c>
      <c r="B1474" s="18">
        <v>1472</v>
      </c>
      <c r="C1474" s="54">
        <v>450</v>
      </c>
      <c r="D1474" s="62">
        <f t="shared" ref="D1474:D1537" si="621">$E1474/3.6</f>
        <v>0</v>
      </c>
      <c r="E1474" s="64">
        <v>0</v>
      </c>
      <c r="F1474" s="85">
        <f t="shared" si="614"/>
        <v>0</v>
      </c>
      <c r="G1474" s="86">
        <f t="shared" si="615"/>
        <v>0</v>
      </c>
      <c r="H1474" s="93">
        <f>SUM($D$2:$D1474)</f>
        <v>15008.250000000002</v>
      </c>
      <c r="I1474" s="94">
        <f t="shared" si="616"/>
        <v>0</v>
      </c>
      <c r="J1474" s="100">
        <f>'Vehicle data and specs'!$C$6*$F1474</f>
        <v>0</v>
      </c>
      <c r="K1474" s="8">
        <f>'Vehicle data and specs'!$C$6*9.81*'Vehicle data and specs'!$C$17</f>
        <v>82.99260000000001</v>
      </c>
      <c r="L1474" s="10">
        <f>(1/2)*'Vehicle data and specs'!$C$20*'Vehicle data and specs'!$C$11*'Vehicle data and specs'!$C$13*$D1474^2</f>
        <v>0</v>
      </c>
      <c r="M1474" s="101">
        <f t="shared" ref="M1474:M1537" si="622">SUM($J1474:$L1474)</f>
        <v>82.99260000000001</v>
      </c>
      <c r="N1474" s="111">
        <f t="shared" ref="N1474:N1537" si="623">IF($M1474&gt;0.0001, 0, 1)</f>
        <v>0</v>
      </c>
      <c r="O1474" s="120">
        <f t="shared" ref="O1474:O1537" si="624">IF($F1474&lt;0.000001,0,$M1474*$I1474)</f>
        <v>0</v>
      </c>
      <c r="P1474" s="11">
        <f>SUM($O$2:$O1474)</f>
        <v>3785771.5520461374</v>
      </c>
      <c r="Q1474" s="121">
        <f t="shared" ref="Q1474:Q1537" si="625">$P1474/1000</f>
        <v>3785.7715520461375</v>
      </c>
      <c r="R1474" s="133">
        <f t="shared" ref="R1474:R1537" si="626">IF($M1474&gt;0,0,$M1474*$I1474)</f>
        <v>0</v>
      </c>
      <c r="S1474" s="35">
        <f t="shared" si="617"/>
        <v>0</v>
      </c>
      <c r="T1474" s="35">
        <f t="shared" si="618"/>
        <v>0</v>
      </c>
      <c r="U1474" s="134">
        <f>SUM($R$2:$R1474)</f>
        <v>-1160344.5629886156</v>
      </c>
      <c r="V1474" s="134">
        <f t="shared" ref="V1474:V1537" si="627">$U1474*-1</f>
        <v>1160344.5629886156</v>
      </c>
      <c r="W1474" s="35">
        <f t="shared" ref="W1474:W1537" si="628">$U1474/1000</f>
        <v>-1160.3445629886155</v>
      </c>
      <c r="X1474" s="135">
        <f t="shared" ref="X1474:X1537" si="629">$W1474*-1</f>
        <v>1160.3445629886155</v>
      </c>
      <c r="Y1474" s="150">
        <f t="shared" ref="Y1474:Y1537" si="630">Q1474-X1474</f>
        <v>2625.426989057522</v>
      </c>
      <c r="Z1474" s="11">
        <f t="shared" ref="Z1474:Z1537" si="631">$O1474+$R1474</f>
        <v>0</v>
      </c>
      <c r="AA1474" s="12">
        <f>1/2*'Vehicle data and specs'!$C$6*$D1474^2</f>
        <v>0</v>
      </c>
      <c r="AB1474" s="113">
        <f t="shared" ref="AB1474:AB1537" si="632">$AA1474/1000</f>
        <v>0</v>
      </c>
      <c r="AC1474" s="183">
        <f t="shared" si="619"/>
        <v>1.0516032089017049</v>
      </c>
      <c r="AD1474" s="42">
        <f t="shared" ref="AD1474:AD1537" si="633">$W1474/3600</f>
        <v>-0.32231793416350429</v>
      </c>
      <c r="AE1474" s="42">
        <f t="shared" ref="AE1474:AE1537" si="634">$X1474/3600</f>
        <v>0.32231793416350429</v>
      </c>
      <c r="AF1474" s="153">
        <f t="shared" si="620"/>
        <v>0.7292852747382006</v>
      </c>
      <c r="AG1474" s="156">
        <f t="shared" ref="AG1474:AG1537" si="635">$X1474*80%</f>
        <v>928.27565039089245</v>
      </c>
      <c r="AH1474" s="157">
        <f t="shared" ref="AH1474:AH1537" si="636">$AG1474/3600</f>
        <v>0.25785434733080348</v>
      </c>
      <c r="AI1474" s="160">
        <f t="shared" ref="AI1474:AI1537" si="637">IF($AL1474&gt;0,$AL1474,0)</f>
        <v>0</v>
      </c>
      <c r="AJ1474" s="13">
        <f t="shared" ref="AJ1474:AJ1537" si="638">IF($AL1474&lt;0,$AL1474,0)</f>
        <v>0</v>
      </c>
      <c r="AK1474" s="13">
        <f t="shared" ref="AK1474:AK1537" si="639">$AJ1474*-1</f>
        <v>0</v>
      </c>
      <c r="AL1474" s="161">
        <f t="shared" ref="AL1474:AL1537" si="640">($M1474*$D1474)/1000</f>
        <v>0</v>
      </c>
    </row>
    <row r="1475" spans="1:38" x14ac:dyDescent="0.45">
      <c r="A1475" s="47" t="s">
        <v>3</v>
      </c>
      <c r="B1475" s="18">
        <v>1473</v>
      </c>
      <c r="C1475" s="54">
        <v>451</v>
      </c>
      <c r="D1475" s="62">
        <f t="shared" si="621"/>
        <v>0</v>
      </c>
      <c r="E1475" s="64">
        <v>0</v>
      </c>
      <c r="F1475" s="85">
        <f t="shared" ref="F1475:F1538" si="641">($E1476-$E1474)/2/3.6</f>
        <v>0</v>
      </c>
      <c r="G1475" s="86">
        <f t="shared" ref="G1475:G1538" si="642">($E1476-$E1474)/2</f>
        <v>0</v>
      </c>
      <c r="H1475" s="93">
        <f>SUM($D$2:$D1475)</f>
        <v>15008.250000000002</v>
      </c>
      <c r="I1475" s="94">
        <f t="shared" ref="I1475:I1538" si="643">$H1476-$H1475</f>
        <v>0</v>
      </c>
      <c r="J1475" s="100">
        <f>'Vehicle data and specs'!$C$6*$F1475</f>
        <v>0</v>
      </c>
      <c r="K1475" s="8">
        <f>'Vehicle data and specs'!$C$6*9.81*'Vehicle data and specs'!$C$17</f>
        <v>82.99260000000001</v>
      </c>
      <c r="L1475" s="10">
        <f>(1/2)*'Vehicle data and specs'!$C$20*'Vehicle data and specs'!$C$11*'Vehicle data and specs'!$C$13*$D1475^2</f>
        <v>0</v>
      </c>
      <c r="M1475" s="101">
        <f t="shared" si="622"/>
        <v>82.99260000000001</v>
      </c>
      <c r="N1475" s="111">
        <f t="shared" si="623"/>
        <v>0</v>
      </c>
      <c r="O1475" s="120">
        <f t="shared" si="624"/>
        <v>0</v>
      </c>
      <c r="P1475" s="11">
        <f>SUM($O$2:$O1475)</f>
        <v>3785771.5520461374</v>
      </c>
      <c r="Q1475" s="121">
        <f t="shared" si="625"/>
        <v>3785.7715520461375</v>
      </c>
      <c r="R1475" s="133">
        <f t="shared" si="626"/>
        <v>0</v>
      </c>
      <c r="S1475" s="35">
        <f t="shared" ref="S1475:S1538" si="644">R1475*-1</f>
        <v>0</v>
      </c>
      <c r="T1475" s="35">
        <f t="shared" ref="T1475:T1538" si="645">S1475/1000</f>
        <v>0</v>
      </c>
      <c r="U1475" s="134">
        <f>SUM($R$2:$R1475)</f>
        <v>-1160344.5629886156</v>
      </c>
      <c r="V1475" s="134">
        <f t="shared" si="627"/>
        <v>1160344.5629886156</v>
      </c>
      <c r="W1475" s="35">
        <f t="shared" si="628"/>
        <v>-1160.3445629886155</v>
      </c>
      <c r="X1475" s="135">
        <f t="shared" si="629"/>
        <v>1160.3445629886155</v>
      </c>
      <c r="Y1475" s="150">
        <f t="shared" si="630"/>
        <v>2625.426989057522</v>
      </c>
      <c r="Z1475" s="11">
        <f t="shared" si="631"/>
        <v>0</v>
      </c>
      <c r="AA1475" s="12">
        <f>1/2*'Vehicle data and specs'!$C$6*$D1475^2</f>
        <v>0</v>
      </c>
      <c r="AB1475" s="113">
        <f t="shared" si="632"/>
        <v>0</v>
      </c>
      <c r="AC1475" s="183">
        <f t="shared" ref="AC1475:AC1538" si="646">$Q1475/3600</f>
        <v>1.0516032089017049</v>
      </c>
      <c r="AD1475" s="42">
        <f t="shared" si="633"/>
        <v>-0.32231793416350429</v>
      </c>
      <c r="AE1475" s="42">
        <f t="shared" si="634"/>
        <v>0.32231793416350429</v>
      </c>
      <c r="AF1475" s="153">
        <f t="shared" ref="AF1475:AF1538" si="647">AC1475-AE1475</f>
        <v>0.7292852747382006</v>
      </c>
      <c r="AG1475" s="156">
        <f t="shared" si="635"/>
        <v>928.27565039089245</v>
      </c>
      <c r="AH1475" s="157">
        <f t="shared" si="636"/>
        <v>0.25785434733080348</v>
      </c>
      <c r="AI1475" s="160">
        <f t="shared" si="637"/>
        <v>0</v>
      </c>
      <c r="AJ1475" s="13">
        <f t="shared" si="638"/>
        <v>0</v>
      </c>
      <c r="AK1475" s="13">
        <f t="shared" si="639"/>
        <v>0</v>
      </c>
      <c r="AL1475" s="161">
        <f t="shared" si="640"/>
        <v>0</v>
      </c>
    </row>
    <row r="1476" spans="1:38" x14ac:dyDescent="0.45">
      <c r="A1476" s="47" t="s">
        <v>3</v>
      </c>
      <c r="B1476" s="18">
        <v>1474</v>
      </c>
      <c r="C1476" s="54">
        <v>452</v>
      </c>
      <c r="D1476" s="62">
        <f t="shared" si="621"/>
        <v>0</v>
      </c>
      <c r="E1476" s="64">
        <v>0</v>
      </c>
      <c r="F1476" s="85">
        <f t="shared" si="641"/>
        <v>0</v>
      </c>
      <c r="G1476" s="86">
        <f t="shared" si="642"/>
        <v>0</v>
      </c>
      <c r="H1476" s="93">
        <f>SUM($D$2:$D1476)</f>
        <v>15008.250000000002</v>
      </c>
      <c r="I1476" s="94">
        <f t="shared" si="643"/>
        <v>0</v>
      </c>
      <c r="J1476" s="100">
        <f>'Vehicle data and specs'!$C$6*$F1476</f>
        <v>0</v>
      </c>
      <c r="K1476" s="8">
        <f>'Vehicle data and specs'!$C$6*9.81*'Vehicle data and specs'!$C$17</f>
        <v>82.99260000000001</v>
      </c>
      <c r="L1476" s="10">
        <f>(1/2)*'Vehicle data and specs'!$C$20*'Vehicle data and specs'!$C$11*'Vehicle data and specs'!$C$13*$D1476^2</f>
        <v>0</v>
      </c>
      <c r="M1476" s="101">
        <f t="shared" si="622"/>
        <v>82.99260000000001</v>
      </c>
      <c r="N1476" s="111">
        <f t="shared" si="623"/>
        <v>0</v>
      </c>
      <c r="O1476" s="120">
        <f t="shared" si="624"/>
        <v>0</v>
      </c>
      <c r="P1476" s="11">
        <f>SUM($O$2:$O1476)</f>
        <v>3785771.5520461374</v>
      </c>
      <c r="Q1476" s="121">
        <f t="shared" si="625"/>
        <v>3785.7715520461375</v>
      </c>
      <c r="R1476" s="133">
        <f t="shared" si="626"/>
        <v>0</v>
      </c>
      <c r="S1476" s="35">
        <f t="shared" si="644"/>
        <v>0</v>
      </c>
      <c r="T1476" s="35">
        <f t="shared" si="645"/>
        <v>0</v>
      </c>
      <c r="U1476" s="134">
        <f>SUM($R$2:$R1476)</f>
        <v>-1160344.5629886156</v>
      </c>
      <c r="V1476" s="134">
        <f t="shared" si="627"/>
        <v>1160344.5629886156</v>
      </c>
      <c r="W1476" s="35">
        <f t="shared" si="628"/>
        <v>-1160.3445629886155</v>
      </c>
      <c r="X1476" s="135">
        <f t="shared" si="629"/>
        <v>1160.3445629886155</v>
      </c>
      <c r="Y1476" s="150">
        <f t="shared" si="630"/>
        <v>2625.426989057522</v>
      </c>
      <c r="Z1476" s="11">
        <f t="shared" si="631"/>
        <v>0</v>
      </c>
      <c r="AA1476" s="12">
        <f>1/2*'Vehicle data and specs'!$C$6*$D1476^2</f>
        <v>0</v>
      </c>
      <c r="AB1476" s="113">
        <f t="shared" si="632"/>
        <v>0</v>
      </c>
      <c r="AC1476" s="183">
        <f t="shared" si="646"/>
        <v>1.0516032089017049</v>
      </c>
      <c r="AD1476" s="42">
        <f t="shared" si="633"/>
        <v>-0.32231793416350429</v>
      </c>
      <c r="AE1476" s="42">
        <f t="shared" si="634"/>
        <v>0.32231793416350429</v>
      </c>
      <c r="AF1476" s="153">
        <f t="shared" si="647"/>
        <v>0.7292852747382006</v>
      </c>
      <c r="AG1476" s="156">
        <f t="shared" si="635"/>
        <v>928.27565039089245</v>
      </c>
      <c r="AH1476" s="157">
        <f t="shared" si="636"/>
        <v>0.25785434733080348</v>
      </c>
      <c r="AI1476" s="160">
        <f t="shared" si="637"/>
        <v>0</v>
      </c>
      <c r="AJ1476" s="13">
        <f t="shared" si="638"/>
        <v>0</v>
      </c>
      <c r="AK1476" s="13">
        <f t="shared" si="639"/>
        <v>0</v>
      </c>
      <c r="AL1476" s="161">
        <f t="shared" si="640"/>
        <v>0</v>
      </c>
    </row>
    <row r="1477" spans="1:38" x14ac:dyDescent="0.45">
      <c r="A1477" s="47" t="s">
        <v>3</v>
      </c>
      <c r="B1477" s="18">
        <v>1475</v>
      </c>
      <c r="C1477" s="54">
        <v>453</v>
      </c>
      <c r="D1477" s="62">
        <f t="shared" si="621"/>
        <v>0</v>
      </c>
      <c r="E1477" s="64">
        <v>0</v>
      </c>
      <c r="F1477" s="85">
        <f t="shared" si="641"/>
        <v>0</v>
      </c>
      <c r="G1477" s="86">
        <f t="shared" si="642"/>
        <v>0</v>
      </c>
      <c r="H1477" s="93">
        <f>SUM($D$2:$D1477)</f>
        <v>15008.250000000002</v>
      </c>
      <c r="I1477" s="94">
        <f t="shared" si="643"/>
        <v>0</v>
      </c>
      <c r="J1477" s="100">
        <f>'Vehicle data and specs'!$C$6*$F1477</f>
        <v>0</v>
      </c>
      <c r="K1477" s="8">
        <f>'Vehicle data and specs'!$C$6*9.81*'Vehicle data and specs'!$C$17</f>
        <v>82.99260000000001</v>
      </c>
      <c r="L1477" s="10">
        <f>(1/2)*'Vehicle data and specs'!$C$20*'Vehicle data and specs'!$C$11*'Vehicle data and specs'!$C$13*$D1477^2</f>
        <v>0</v>
      </c>
      <c r="M1477" s="101">
        <f t="shared" si="622"/>
        <v>82.99260000000001</v>
      </c>
      <c r="N1477" s="111">
        <f t="shared" si="623"/>
        <v>0</v>
      </c>
      <c r="O1477" s="120">
        <f t="shared" si="624"/>
        <v>0</v>
      </c>
      <c r="P1477" s="11">
        <f>SUM($O$2:$O1477)</f>
        <v>3785771.5520461374</v>
      </c>
      <c r="Q1477" s="121">
        <f t="shared" si="625"/>
        <v>3785.7715520461375</v>
      </c>
      <c r="R1477" s="133">
        <f t="shared" si="626"/>
        <v>0</v>
      </c>
      <c r="S1477" s="35">
        <f t="shared" si="644"/>
        <v>0</v>
      </c>
      <c r="T1477" s="35">
        <f t="shared" si="645"/>
        <v>0</v>
      </c>
      <c r="U1477" s="134">
        <f>SUM($R$2:$R1477)</f>
        <v>-1160344.5629886156</v>
      </c>
      <c r="V1477" s="134">
        <f t="shared" si="627"/>
        <v>1160344.5629886156</v>
      </c>
      <c r="W1477" s="35">
        <f t="shared" si="628"/>
        <v>-1160.3445629886155</v>
      </c>
      <c r="X1477" s="135">
        <f t="shared" si="629"/>
        <v>1160.3445629886155</v>
      </c>
      <c r="Y1477" s="150">
        <f t="shared" si="630"/>
        <v>2625.426989057522</v>
      </c>
      <c r="Z1477" s="11">
        <f t="shared" si="631"/>
        <v>0</v>
      </c>
      <c r="AA1477" s="12">
        <f>1/2*'Vehicle data and specs'!$C$6*$D1477^2</f>
        <v>0</v>
      </c>
      <c r="AB1477" s="113">
        <f t="shared" si="632"/>
        <v>0</v>
      </c>
      <c r="AC1477" s="183">
        <f t="shared" si="646"/>
        <v>1.0516032089017049</v>
      </c>
      <c r="AD1477" s="42">
        <f t="shared" si="633"/>
        <v>-0.32231793416350429</v>
      </c>
      <c r="AE1477" s="42">
        <f t="shared" si="634"/>
        <v>0.32231793416350429</v>
      </c>
      <c r="AF1477" s="153">
        <f t="shared" si="647"/>
        <v>0.7292852747382006</v>
      </c>
      <c r="AG1477" s="156">
        <f t="shared" si="635"/>
        <v>928.27565039089245</v>
      </c>
      <c r="AH1477" s="157">
        <f t="shared" si="636"/>
        <v>0.25785434733080348</v>
      </c>
      <c r="AI1477" s="160">
        <f t="shared" si="637"/>
        <v>0</v>
      </c>
      <c r="AJ1477" s="13">
        <f t="shared" si="638"/>
        <v>0</v>
      </c>
      <c r="AK1477" s="13">
        <f t="shared" si="639"/>
        <v>0</v>
      </c>
      <c r="AL1477" s="161">
        <f t="shared" si="640"/>
        <v>0</v>
      </c>
    </row>
    <row r="1478" spans="1:38" x14ac:dyDescent="0.45">
      <c r="A1478" s="47" t="s">
        <v>3</v>
      </c>
      <c r="B1478" s="18">
        <v>1476</v>
      </c>
      <c r="C1478" s="54">
        <v>454</v>
      </c>
      <c r="D1478" s="62">
        <f t="shared" si="621"/>
        <v>0</v>
      </c>
      <c r="E1478" s="64">
        <v>0</v>
      </c>
      <c r="F1478" s="85">
        <f t="shared" si="641"/>
        <v>0</v>
      </c>
      <c r="G1478" s="86">
        <f t="shared" si="642"/>
        <v>0</v>
      </c>
      <c r="H1478" s="93">
        <f>SUM($D$2:$D1478)</f>
        <v>15008.250000000002</v>
      </c>
      <c r="I1478" s="94">
        <f t="shared" si="643"/>
        <v>0</v>
      </c>
      <c r="J1478" s="100">
        <f>'Vehicle data and specs'!$C$6*$F1478</f>
        <v>0</v>
      </c>
      <c r="K1478" s="8">
        <f>'Vehicle data and specs'!$C$6*9.81*'Vehicle data and specs'!$C$17</f>
        <v>82.99260000000001</v>
      </c>
      <c r="L1478" s="10">
        <f>(1/2)*'Vehicle data and specs'!$C$20*'Vehicle data and specs'!$C$11*'Vehicle data and specs'!$C$13*$D1478^2</f>
        <v>0</v>
      </c>
      <c r="M1478" s="101">
        <f t="shared" si="622"/>
        <v>82.99260000000001</v>
      </c>
      <c r="N1478" s="111">
        <f t="shared" si="623"/>
        <v>0</v>
      </c>
      <c r="O1478" s="120">
        <f t="shared" si="624"/>
        <v>0</v>
      </c>
      <c r="P1478" s="11">
        <f>SUM($O$2:$O1478)</f>
        <v>3785771.5520461374</v>
      </c>
      <c r="Q1478" s="121">
        <f t="shared" si="625"/>
        <v>3785.7715520461375</v>
      </c>
      <c r="R1478" s="133">
        <f t="shared" si="626"/>
        <v>0</v>
      </c>
      <c r="S1478" s="35">
        <f t="shared" si="644"/>
        <v>0</v>
      </c>
      <c r="T1478" s="35">
        <f t="shared" si="645"/>
        <v>0</v>
      </c>
      <c r="U1478" s="134">
        <f>SUM($R$2:$R1478)</f>
        <v>-1160344.5629886156</v>
      </c>
      <c r="V1478" s="134">
        <f t="shared" si="627"/>
        <v>1160344.5629886156</v>
      </c>
      <c r="W1478" s="35">
        <f t="shared" si="628"/>
        <v>-1160.3445629886155</v>
      </c>
      <c r="X1478" s="135">
        <f t="shared" si="629"/>
        <v>1160.3445629886155</v>
      </c>
      <c r="Y1478" s="150">
        <f t="shared" si="630"/>
        <v>2625.426989057522</v>
      </c>
      <c r="Z1478" s="11">
        <f t="shared" si="631"/>
        <v>0</v>
      </c>
      <c r="AA1478" s="12">
        <f>1/2*'Vehicle data and specs'!$C$6*$D1478^2</f>
        <v>0</v>
      </c>
      <c r="AB1478" s="113">
        <f t="shared" si="632"/>
        <v>0</v>
      </c>
      <c r="AC1478" s="183">
        <f t="shared" si="646"/>
        <v>1.0516032089017049</v>
      </c>
      <c r="AD1478" s="42">
        <f t="shared" si="633"/>
        <v>-0.32231793416350429</v>
      </c>
      <c r="AE1478" s="42">
        <f t="shared" si="634"/>
        <v>0.32231793416350429</v>
      </c>
      <c r="AF1478" s="153">
        <f t="shared" si="647"/>
        <v>0.7292852747382006</v>
      </c>
      <c r="AG1478" s="156">
        <f t="shared" si="635"/>
        <v>928.27565039089245</v>
      </c>
      <c r="AH1478" s="157">
        <f t="shared" si="636"/>
        <v>0.25785434733080348</v>
      </c>
      <c r="AI1478" s="160">
        <f t="shared" si="637"/>
        <v>0</v>
      </c>
      <c r="AJ1478" s="13">
        <f t="shared" si="638"/>
        <v>0</v>
      </c>
      <c r="AK1478" s="13">
        <f t="shared" si="639"/>
        <v>0</v>
      </c>
      <c r="AL1478" s="161">
        <f t="shared" si="640"/>
        <v>0</v>
      </c>
    </row>
    <row r="1479" spans="1:38" x14ac:dyDescent="0.45">
      <c r="A1479" s="47" t="s">
        <v>3</v>
      </c>
      <c r="B1479" s="18">
        <v>1477</v>
      </c>
      <c r="C1479" s="54">
        <v>455</v>
      </c>
      <c r="D1479" s="62">
        <f t="shared" si="621"/>
        <v>0</v>
      </c>
      <c r="E1479" s="64">
        <v>0</v>
      </c>
      <c r="F1479" s="85">
        <f t="shared" si="641"/>
        <v>0</v>
      </c>
      <c r="G1479" s="86">
        <f t="shared" si="642"/>
        <v>0</v>
      </c>
      <c r="H1479" s="93">
        <f>SUM($D$2:$D1479)</f>
        <v>15008.250000000002</v>
      </c>
      <c r="I1479" s="94">
        <f t="shared" si="643"/>
        <v>0</v>
      </c>
      <c r="J1479" s="100">
        <f>'Vehicle data and specs'!$C$6*$F1479</f>
        <v>0</v>
      </c>
      <c r="K1479" s="8">
        <f>'Vehicle data and specs'!$C$6*9.81*'Vehicle data and specs'!$C$17</f>
        <v>82.99260000000001</v>
      </c>
      <c r="L1479" s="10">
        <f>(1/2)*'Vehicle data and specs'!$C$20*'Vehicle data and specs'!$C$11*'Vehicle data and specs'!$C$13*$D1479^2</f>
        <v>0</v>
      </c>
      <c r="M1479" s="101">
        <f t="shared" si="622"/>
        <v>82.99260000000001</v>
      </c>
      <c r="N1479" s="111">
        <f t="shared" si="623"/>
        <v>0</v>
      </c>
      <c r="O1479" s="120">
        <f t="shared" si="624"/>
        <v>0</v>
      </c>
      <c r="P1479" s="11">
        <f>SUM($O$2:$O1479)</f>
        <v>3785771.5520461374</v>
      </c>
      <c r="Q1479" s="121">
        <f t="shared" si="625"/>
        <v>3785.7715520461375</v>
      </c>
      <c r="R1479" s="133">
        <f t="shared" si="626"/>
        <v>0</v>
      </c>
      <c r="S1479" s="35">
        <f t="shared" si="644"/>
        <v>0</v>
      </c>
      <c r="T1479" s="35">
        <f t="shared" si="645"/>
        <v>0</v>
      </c>
      <c r="U1479" s="134">
        <f>SUM($R$2:$R1479)</f>
        <v>-1160344.5629886156</v>
      </c>
      <c r="V1479" s="134">
        <f t="shared" si="627"/>
        <v>1160344.5629886156</v>
      </c>
      <c r="W1479" s="35">
        <f t="shared" si="628"/>
        <v>-1160.3445629886155</v>
      </c>
      <c r="X1479" s="135">
        <f t="shared" si="629"/>
        <v>1160.3445629886155</v>
      </c>
      <c r="Y1479" s="150">
        <f t="shared" si="630"/>
        <v>2625.426989057522</v>
      </c>
      <c r="Z1479" s="11">
        <f t="shared" si="631"/>
        <v>0</v>
      </c>
      <c r="AA1479" s="12">
        <f>1/2*'Vehicle data and specs'!$C$6*$D1479^2</f>
        <v>0</v>
      </c>
      <c r="AB1479" s="113">
        <f t="shared" si="632"/>
        <v>0</v>
      </c>
      <c r="AC1479" s="183">
        <f t="shared" si="646"/>
        <v>1.0516032089017049</v>
      </c>
      <c r="AD1479" s="42">
        <f t="shared" si="633"/>
        <v>-0.32231793416350429</v>
      </c>
      <c r="AE1479" s="42">
        <f t="shared" si="634"/>
        <v>0.32231793416350429</v>
      </c>
      <c r="AF1479" s="153">
        <f t="shared" si="647"/>
        <v>0.7292852747382006</v>
      </c>
      <c r="AG1479" s="156">
        <f t="shared" si="635"/>
        <v>928.27565039089245</v>
      </c>
      <c r="AH1479" s="157">
        <f t="shared" si="636"/>
        <v>0.25785434733080348</v>
      </c>
      <c r="AI1479" s="160">
        <f t="shared" si="637"/>
        <v>0</v>
      </c>
      <c r="AJ1479" s="13">
        <f t="shared" si="638"/>
        <v>0</v>
      </c>
      <c r="AK1479" s="13">
        <f t="shared" si="639"/>
        <v>0</v>
      </c>
      <c r="AL1479" s="161">
        <f t="shared" si="640"/>
        <v>0</v>
      </c>
    </row>
    <row r="1480" spans="1:38" x14ac:dyDescent="0.45">
      <c r="A1480" s="48" t="s">
        <v>4</v>
      </c>
      <c r="B1480" s="19">
        <v>1478</v>
      </c>
      <c r="C1480" s="55">
        <v>1</v>
      </c>
      <c r="D1480" s="65">
        <f t="shared" si="621"/>
        <v>0</v>
      </c>
      <c r="E1480" s="66">
        <v>0</v>
      </c>
      <c r="F1480" s="87">
        <f t="shared" si="641"/>
        <v>0.30555555555555558</v>
      </c>
      <c r="G1480" s="88">
        <f t="shared" si="642"/>
        <v>1.1000000000000001</v>
      </c>
      <c r="H1480" s="93">
        <f>SUM($D$2:$D1480)</f>
        <v>15008.250000000002</v>
      </c>
      <c r="I1480" s="94">
        <f t="shared" si="643"/>
        <v>0.61111111111131322</v>
      </c>
      <c r="J1480" s="100">
        <f>'Vehicle data and specs'!$C$6*$F1480</f>
        <v>258.5</v>
      </c>
      <c r="K1480" s="8">
        <f>'Vehicle data and specs'!$C$6*9.81*'Vehicle data and specs'!$C$17</f>
        <v>82.99260000000001</v>
      </c>
      <c r="L1480" s="10">
        <f>(1/2)*'Vehicle data and specs'!$C$20*'Vehicle data and specs'!$C$11*'Vehicle data and specs'!$C$13*$D1480^2</f>
        <v>0</v>
      </c>
      <c r="M1480" s="101">
        <f t="shared" si="622"/>
        <v>341.49260000000004</v>
      </c>
      <c r="N1480" s="111">
        <f t="shared" si="623"/>
        <v>0</v>
      </c>
      <c r="O1480" s="120">
        <f t="shared" si="624"/>
        <v>208.68992222229127</v>
      </c>
      <c r="P1480" s="11">
        <f>SUM($O$2:$O1480)</f>
        <v>3785980.2419683598</v>
      </c>
      <c r="Q1480" s="121">
        <f t="shared" si="625"/>
        <v>3785.9802419683597</v>
      </c>
      <c r="R1480" s="133">
        <f t="shared" si="626"/>
        <v>0</v>
      </c>
      <c r="S1480" s="35">
        <f t="shared" si="644"/>
        <v>0</v>
      </c>
      <c r="T1480" s="35">
        <f t="shared" si="645"/>
        <v>0</v>
      </c>
      <c r="U1480" s="134">
        <f>SUM($R$2:$R1480)</f>
        <v>-1160344.5629886156</v>
      </c>
      <c r="V1480" s="134">
        <f t="shared" si="627"/>
        <v>1160344.5629886156</v>
      </c>
      <c r="W1480" s="35">
        <f t="shared" si="628"/>
        <v>-1160.3445629886155</v>
      </c>
      <c r="X1480" s="135">
        <f t="shared" si="629"/>
        <v>1160.3445629886155</v>
      </c>
      <c r="Y1480" s="150">
        <f t="shared" si="630"/>
        <v>2625.6356789797442</v>
      </c>
      <c r="Z1480" s="11">
        <f t="shared" si="631"/>
        <v>208.68992222229127</v>
      </c>
      <c r="AA1480" s="12">
        <f>1/2*'Vehicle data and specs'!$C$6*$D1480^2</f>
        <v>0</v>
      </c>
      <c r="AB1480" s="113">
        <f t="shared" si="632"/>
        <v>0</v>
      </c>
      <c r="AC1480" s="183">
        <f t="shared" si="646"/>
        <v>1.0516611783245444</v>
      </c>
      <c r="AD1480" s="42">
        <f t="shared" si="633"/>
        <v>-0.32231793416350429</v>
      </c>
      <c r="AE1480" s="42">
        <f t="shared" si="634"/>
        <v>0.32231793416350429</v>
      </c>
      <c r="AF1480" s="153">
        <f t="shared" si="647"/>
        <v>0.72934324416104013</v>
      </c>
      <c r="AG1480" s="156">
        <f t="shared" si="635"/>
        <v>928.27565039089245</v>
      </c>
      <c r="AH1480" s="157">
        <f t="shared" si="636"/>
        <v>0.25785434733080348</v>
      </c>
      <c r="AI1480" s="160">
        <f t="shared" si="637"/>
        <v>0</v>
      </c>
      <c r="AJ1480" s="13">
        <f t="shared" si="638"/>
        <v>0</v>
      </c>
      <c r="AK1480" s="13">
        <f t="shared" si="639"/>
        <v>0</v>
      </c>
      <c r="AL1480" s="161">
        <f t="shared" si="640"/>
        <v>0</v>
      </c>
    </row>
    <row r="1481" spans="1:38" x14ac:dyDescent="0.45">
      <c r="A1481" s="48" t="s">
        <v>4</v>
      </c>
      <c r="B1481" s="19">
        <v>1479</v>
      </c>
      <c r="C1481" s="55">
        <v>2</v>
      </c>
      <c r="D1481" s="65">
        <f t="shared" si="621"/>
        <v>0.61111111111111116</v>
      </c>
      <c r="E1481" s="67">
        <v>2.2000000000000002</v>
      </c>
      <c r="F1481" s="87">
        <f t="shared" si="641"/>
        <v>0.61111111111111116</v>
      </c>
      <c r="G1481" s="88">
        <f t="shared" si="642"/>
        <v>2.2000000000000002</v>
      </c>
      <c r="H1481" s="93">
        <f>SUM($D$2:$D1481)</f>
        <v>15008.861111111113</v>
      </c>
      <c r="I1481" s="94">
        <f t="shared" si="643"/>
        <v>1.2222222222226264</v>
      </c>
      <c r="J1481" s="100">
        <f>'Vehicle data and specs'!$C$6*$F1481</f>
        <v>517</v>
      </c>
      <c r="K1481" s="8">
        <f>'Vehicle data and specs'!$C$6*9.81*'Vehicle data and specs'!$C$17</f>
        <v>82.99260000000001</v>
      </c>
      <c r="L1481" s="10">
        <f>(1/2)*'Vehicle data and specs'!$C$20*'Vehicle data and specs'!$C$11*'Vehicle data and specs'!$C$13*$D1481^2</f>
        <v>0.16355073302469139</v>
      </c>
      <c r="M1481" s="101">
        <f t="shared" si="622"/>
        <v>600.15615073302467</v>
      </c>
      <c r="N1481" s="111">
        <f t="shared" si="623"/>
        <v>0</v>
      </c>
      <c r="O1481" s="120">
        <f t="shared" si="624"/>
        <v>733.52418422949495</v>
      </c>
      <c r="P1481" s="11">
        <f>SUM($O$2:$O1481)</f>
        <v>3786713.7661525891</v>
      </c>
      <c r="Q1481" s="121">
        <f t="shared" si="625"/>
        <v>3786.713766152589</v>
      </c>
      <c r="R1481" s="133">
        <f t="shared" si="626"/>
        <v>0</v>
      </c>
      <c r="S1481" s="35">
        <f t="shared" si="644"/>
        <v>0</v>
      </c>
      <c r="T1481" s="35">
        <f t="shared" si="645"/>
        <v>0</v>
      </c>
      <c r="U1481" s="134">
        <f>SUM($R$2:$R1481)</f>
        <v>-1160344.5629886156</v>
      </c>
      <c r="V1481" s="134">
        <f t="shared" si="627"/>
        <v>1160344.5629886156</v>
      </c>
      <c r="W1481" s="35">
        <f t="shared" si="628"/>
        <v>-1160.3445629886155</v>
      </c>
      <c r="X1481" s="135">
        <f t="shared" si="629"/>
        <v>1160.3445629886155</v>
      </c>
      <c r="Y1481" s="150">
        <f t="shared" si="630"/>
        <v>2626.3692031639735</v>
      </c>
      <c r="Z1481" s="11">
        <f t="shared" si="631"/>
        <v>733.52418422949495</v>
      </c>
      <c r="AA1481" s="12">
        <f>1/2*'Vehicle data and specs'!$C$6*$D1481^2</f>
        <v>157.97222222222226</v>
      </c>
      <c r="AB1481" s="113">
        <f t="shared" si="632"/>
        <v>0.15797222222222226</v>
      </c>
      <c r="AC1481" s="183">
        <f t="shared" si="646"/>
        <v>1.0518649350423859</v>
      </c>
      <c r="AD1481" s="42">
        <f t="shared" si="633"/>
        <v>-0.32231793416350429</v>
      </c>
      <c r="AE1481" s="42">
        <f t="shared" si="634"/>
        <v>0.32231793416350429</v>
      </c>
      <c r="AF1481" s="153">
        <f t="shared" si="647"/>
        <v>0.72954700087888158</v>
      </c>
      <c r="AG1481" s="156">
        <f t="shared" si="635"/>
        <v>928.27565039089245</v>
      </c>
      <c r="AH1481" s="157">
        <f t="shared" si="636"/>
        <v>0.25785434733080348</v>
      </c>
      <c r="AI1481" s="160">
        <f t="shared" si="637"/>
        <v>0.36676209211462624</v>
      </c>
      <c r="AJ1481" s="13">
        <f t="shared" si="638"/>
        <v>0</v>
      </c>
      <c r="AK1481" s="13">
        <f t="shared" si="639"/>
        <v>0</v>
      </c>
      <c r="AL1481" s="161">
        <f t="shared" si="640"/>
        <v>0.36676209211462624</v>
      </c>
    </row>
    <row r="1482" spans="1:38" x14ac:dyDescent="0.45">
      <c r="A1482" s="48" t="s">
        <v>4</v>
      </c>
      <c r="B1482" s="19">
        <v>1480</v>
      </c>
      <c r="C1482" s="55">
        <v>3</v>
      </c>
      <c r="D1482" s="65">
        <f t="shared" si="621"/>
        <v>1.2222222222222223</v>
      </c>
      <c r="E1482" s="67">
        <v>4.4000000000000004</v>
      </c>
      <c r="F1482" s="87">
        <f t="shared" si="641"/>
        <v>0.56944444444444442</v>
      </c>
      <c r="G1482" s="88">
        <f t="shared" si="642"/>
        <v>2.0499999999999998</v>
      </c>
      <c r="H1482" s="93">
        <f>SUM($D$2:$D1482)</f>
        <v>15010.083333333336</v>
      </c>
      <c r="I1482" s="94">
        <f t="shared" si="643"/>
        <v>1.75</v>
      </c>
      <c r="J1482" s="100">
        <f>'Vehicle data and specs'!$C$6*$F1482</f>
        <v>481.75</v>
      </c>
      <c r="K1482" s="8">
        <f>'Vehicle data and specs'!$C$6*9.81*'Vehicle data and specs'!$C$17</f>
        <v>82.99260000000001</v>
      </c>
      <c r="L1482" s="10">
        <f>(1/2)*'Vehicle data and specs'!$C$20*'Vehicle data and specs'!$C$11*'Vehicle data and specs'!$C$13*$D1482^2</f>
        <v>0.65420293209876557</v>
      </c>
      <c r="M1482" s="101">
        <f t="shared" si="622"/>
        <v>565.39680293209881</v>
      </c>
      <c r="N1482" s="111">
        <f t="shared" si="623"/>
        <v>0</v>
      </c>
      <c r="O1482" s="120">
        <f t="shared" si="624"/>
        <v>989.44440513117297</v>
      </c>
      <c r="P1482" s="11">
        <f>SUM($O$2:$O1482)</f>
        <v>3787703.2105577202</v>
      </c>
      <c r="Q1482" s="121">
        <f t="shared" si="625"/>
        <v>3787.70321055772</v>
      </c>
      <c r="R1482" s="133">
        <f t="shared" si="626"/>
        <v>0</v>
      </c>
      <c r="S1482" s="35">
        <f t="shared" si="644"/>
        <v>0</v>
      </c>
      <c r="T1482" s="35">
        <f t="shared" si="645"/>
        <v>0</v>
      </c>
      <c r="U1482" s="134">
        <f>SUM($R$2:$R1482)</f>
        <v>-1160344.5629886156</v>
      </c>
      <c r="V1482" s="134">
        <f t="shared" si="627"/>
        <v>1160344.5629886156</v>
      </c>
      <c r="W1482" s="35">
        <f t="shared" si="628"/>
        <v>-1160.3445629886155</v>
      </c>
      <c r="X1482" s="135">
        <f t="shared" si="629"/>
        <v>1160.3445629886155</v>
      </c>
      <c r="Y1482" s="150">
        <f t="shared" si="630"/>
        <v>2627.3586475691045</v>
      </c>
      <c r="Z1482" s="11">
        <f t="shared" si="631"/>
        <v>989.44440513117297</v>
      </c>
      <c r="AA1482" s="12">
        <f>1/2*'Vehicle data and specs'!$C$6*$D1482^2</f>
        <v>631.88888888888903</v>
      </c>
      <c r="AB1482" s="113">
        <f t="shared" si="632"/>
        <v>0.63188888888888906</v>
      </c>
      <c r="AC1482" s="183">
        <f t="shared" si="646"/>
        <v>1.0521397807104778</v>
      </c>
      <c r="AD1482" s="42">
        <f t="shared" si="633"/>
        <v>-0.32231793416350429</v>
      </c>
      <c r="AE1482" s="42">
        <f t="shared" si="634"/>
        <v>0.32231793416350429</v>
      </c>
      <c r="AF1482" s="153">
        <f t="shared" si="647"/>
        <v>0.72982184654697346</v>
      </c>
      <c r="AG1482" s="156">
        <f t="shared" si="635"/>
        <v>928.27565039089245</v>
      </c>
      <c r="AH1482" s="157">
        <f t="shared" si="636"/>
        <v>0.25785434733080348</v>
      </c>
      <c r="AI1482" s="160">
        <f t="shared" si="637"/>
        <v>0.69104053691700973</v>
      </c>
      <c r="AJ1482" s="13">
        <f t="shared" si="638"/>
        <v>0</v>
      </c>
      <c r="AK1482" s="13">
        <f t="shared" si="639"/>
        <v>0</v>
      </c>
      <c r="AL1482" s="161">
        <f t="shared" si="640"/>
        <v>0.69104053691700973</v>
      </c>
    </row>
    <row r="1483" spans="1:38" x14ac:dyDescent="0.45">
      <c r="A1483" s="48" t="s">
        <v>4</v>
      </c>
      <c r="B1483" s="19">
        <v>1481</v>
      </c>
      <c r="C1483" s="55">
        <v>4</v>
      </c>
      <c r="D1483" s="65">
        <f t="shared" si="621"/>
        <v>1.75</v>
      </c>
      <c r="E1483" s="67">
        <v>6.3</v>
      </c>
      <c r="F1483" s="87">
        <f t="shared" si="641"/>
        <v>0.4861111111111111</v>
      </c>
      <c r="G1483" s="88">
        <f t="shared" si="642"/>
        <v>1.75</v>
      </c>
      <c r="H1483" s="93">
        <f>SUM($D$2:$D1483)</f>
        <v>15011.833333333336</v>
      </c>
      <c r="I1483" s="94">
        <f t="shared" si="643"/>
        <v>2.1944444444452529</v>
      </c>
      <c r="J1483" s="100">
        <f>'Vehicle data and specs'!$C$6*$F1483</f>
        <v>411.25</v>
      </c>
      <c r="K1483" s="8">
        <f>'Vehicle data and specs'!$C$6*9.81*'Vehicle data and specs'!$C$17</f>
        <v>82.99260000000001</v>
      </c>
      <c r="L1483" s="10">
        <f>(1/2)*'Vehicle data and specs'!$C$20*'Vehicle data and specs'!$C$11*'Vehicle data and specs'!$C$13*$D1483^2</f>
        <v>1.3411835937500001</v>
      </c>
      <c r="M1483" s="101">
        <f t="shared" si="622"/>
        <v>495.58378359375001</v>
      </c>
      <c r="N1483" s="111">
        <f t="shared" si="623"/>
        <v>0</v>
      </c>
      <c r="O1483" s="120">
        <f t="shared" si="624"/>
        <v>1087.5310806644632</v>
      </c>
      <c r="P1483" s="11">
        <f>SUM($O$2:$O1483)</f>
        <v>3788790.7416383848</v>
      </c>
      <c r="Q1483" s="121">
        <f t="shared" si="625"/>
        <v>3788.7907416383846</v>
      </c>
      <c r="R1483" s="133">
        <f t="shared" si="626"/>
        <v>0</v>
      </c>
      <c r="S1483" s="35">
        <f t="shared" si="644"/>
        <v>0</v>
      </c>
      <c r="T1483" s="35">
        <f t="shared" si="645"/>
        <v>0</v>
      </c>
      <c r="U1483" s="134">
        <f>SUM($R$2:$R1483)</f>
        <v>-1160344.5629886156</v>
      </c>
      <c r="V1483" s="134">
        <f t="shared" si="627"/>
        <v>1160344.5629886156</v>
      </c>
      <c r="W1483" s="35">
        <f t="shared" si="628"/>
        <v>-1160.3445629886155</v>
      </c>
      <c r="X1483" s="135">
        <f t="shared" si="629"/>
        <v>1160.3445629886155</v>
      </c>
      <c r="Y1483" s="150">
        <f t="shared" si="630"/>
        <v>2628.4461786497691</v>
      </c>
      <c r="Z1483" s="11">
        <f t="shared" si="631"/>
        <v>1087.5310806644632</v>
      </c>
      <c r="AA1483" s="12">
        <f>1/2*'Vehicle data and specs'!$C$6*$D1483^2</f>
        <v>1295.4375</v>
      </c>
      <c r="AB1483" s="113">
        <f t="shared" si="632"/>
        <v>1.2954375</v>
      </c>
      <c r="AC1483" s="183">
        <f t="shared" si="646"/>
        <v>1.052441872677329</v>
      </c>
      <c r="AD1483" s="42">
        <f t="shared" si="633"/>
        <v>-0.32231793416350429</v>
      </c>
      <c r="AE1483" s="42">
        <f t="shared" si="634"/>
        <v>0.32231793416350429</v>
      </c>
      <c r="AF1483" s="153">
        <f t="shared" si="647"/>
        <v>0.73012393851382473</v>
      </c>
      <c r="AG1483" s="156">
        <f t="shared" si="635"/>
        <v>928.27565039089245</v>
      </c>
      <c r="AH1483" s="157">
        <f t="shared" si="636"/>
        <v>0.25785434733080348</v>
      </c>
      <c r="AI1483" s="160">
        <f t="shared" si="637"/>
        <v>0.86727162128906254</v>
      </c>
      <c r="AJ1483" s="13">
        <f t="shared" si="638"/>
        <v>0</v>
      </c>
      <c r="AK1483" s="13">
        <f t="shared" si="639"/>
        <v>0</v>
      </c>
      <c r="AL1483" s="161">
        <f t="shared" si="640"/>
        <v>0.86727162128906254</v>
      </c>
    </row>
    <row r="1484" spans="1:38" x14ac:dyDescent="0.45">
      <c r="A1484" s="48" t="s">
        <v>4</v>
      </c>
      <c r="B1484" s="19">
        <v>1482</v>
      </c>
      <c r="C1484" s="55">
        <v>5</v>
      </c>
      <c r="D1484" s="65">
        <f t="shared" si="621"/>
        <v>2.1944444444444446</v>
      </c>
      <c r="E1484" s="67">
        <v>7.9</v>
      </c>
      <c r="F1484" s="87">
        <f t="shared" si="641"/>
        <v>0.40277777777777768</v>
      </c>
      <c r="G1484" s="88">
        <f t="shared" si="642"/>
        <v>1.4499999999999997</v>
      </c>
      <c r="H1484" s="93">
        <f>SUM($D$2:$D1484)</f>
        <v>15014.027777777781</v>
      </c>
      <c r="I1484" s="94">
        <f t="shared" si="643"/>
        <v>2.5555555555547471</v>
      </c>
      <c r="J1484" s="100">
        <f>'Vehicle data and specs'!$C$6*$F1484</f>
        <v>340.74999999999994</v>
      </c>
      <c r="K1484" s="8">
        <f>'Vehicle data and specs'!$C$6*9.81*'Vehicle data and specs'!$C$17</f>
        <v>82.99260000000001</v>
      </c>
      <c r="L1484" s="10">
        <f>(1/2)*'Vehicle data and specs'!$C$20*'Vehicle data and specs'!$C$11*'Vehicle data and specs'!$C$13*$D1484^2</f>
        <v>2.1089258777006177</v>
      </c>
      <c r="M1484" s="101">
        <f t="shared" si="622"/>
        <v>425.85152587770057</v>
      </c>
      <c r="N1484" s="111">
        <f t="shared" si="623"/>
        <v>0</v>
      </c>
      <c r="O1484" s="120">
        <f t="shared" si="624"/>
        <v>1088.2872327982238</v>
      </c>
      <c r="P1484" s="11">
        <f>SUM($O$2:$O1484)</f>
        <v>3789879.0288711828</v>
      </c>
      <c r="Q1484" s="121">
        <f t="shared" si="625"/>
        <v>3789.879028871183</v>
      </c>
      <c r="R1484" s="133">
        <f t="shared" si="626"/>
        <v>0</v>
      </c>
      <c r="S1484" s="35">
        <f t="shared" si="644"/>
        <v>0</v>
      </c>
      <c r="T1484" s="35">
        <f t="shared" si="645"/>
        <v>0</v>
      </c>
      <c r="U1484" s="134">
        <f>SUM($R$2:$R1484)</f>
        <v>-1160344.5629886156</v>
      </c>
      <c r="V1484" s="134">
        <f t="shared" si="627"/>
        <v>1160344.5629886156</v>
      </c>
      <c r="W1484" s="35">
        <f t="shared" si="628"/>
        <v>-1160.3445629886155</v>
      </c>
      <c r="X1484" s="135">
        <f t="shared" si="629"/>
        <v>1160.3445629886155</v>
      </c>
      <c r="Y1484" s="150">
        <f t="shared" si="630"/>
        <v>2629.5344658825675</v>
      </c>
      <c r="Z1484" s="11">
        <f t="shared" si="631"/>
        <v>1088.2872327982238</v>
      </c>
      <c r="AA1484" s="12">
        <f>1/2*'Vehicle data and specs'!$C$6*$D1484^2</f>
        <v>2036.9930555555559</v>
      </c>
      <c r="AB1484" s="113">
        <f t="shared" si="632"/>
        <v>2.036993055555556</v>
      </c>
      <c r="AC1484" s="183">
        <f t="shared" si="646"/>
        <v>1.0527441746864397</v>
      </c>
      <c r="AD1484" s="42">
        <f t="shared" si="633"/>
        <v>-0.32231793416350429</v>
      </c>
      <c r="AE1484" s="42">
        <f t="shared" si="634"/>
        <v>0.32231793416350429</v>
      </c>
      <c r="AF1484" s="153">
        <f t="shared" si="647"/>
        <v>0.73042624052293537</v>
      </c>
      <c r="AG1484" s="156">
        <f t="shared" si="635"/>
        <v>928.27565039089245</v>
      </c>
      <c r="AH1484" s="157">
        <f t="shared" si="636"/>
        <v>0.25785434733080348</v>
      </c>
      <c r="AI1484" s="160">
        <f t="shared" si="637"/>
        <v>0.93450751512050967</v>
      </c>
      <c r="AJ1484" s="13">
        <f t="shared" si="638"/>
        <v>0</v>
      </c>
      <c r="AK1484" s="13">
        <f t="shared" si="639"/>
        <v>0</v>
      </c>
      <c r="AL1484" s="161">
        <f t="shared" si="640"/>
        <v>0.93450751512050967</v>
      </c>
    </row>
    <row r="1485" spans="1:38" x14ac:dyDescent="0.45">
      <c r="A1485" s="48" t="s">
        <v>4</v>
      </c>
      <c r="B1485" s="19">
        <v>1483</v>
      </c>
      <c r="C1485" s="55">
        <v>6</v>
      </c>
      <c r="D1485" s="65">
        <f t="shared" si="621"/>
        <v>2.5555555555555554</v>
      </c>
      <c r="E1485" s="67">
        <v>9.1999999999999993</v>
      </c>
      <c r="F1485" s="87">
        <f t="shared" si="641"/>
        <v>0.34722222222222221</v>
      </c>
      <c r="G1485" s="88">
        <f t="shared" si="642"/>
        <v>1.25</v>
      </c>
      <c r="H1485" s="93">
        <f>SUM($D$2:$D1485)</f>
        <v>15016.583333333336</v>
      </c>
      <c r="I1485" s="94">
        <f t="shared" si="643"/>
        <v>2.8888888888886868</v>
      </c>
      <c r="J1485" s="100">
        <f>'Vehicle data and specs'!$C$6*$F1485</f>
        <v>293.75</v>
      </c>
      <c r="K1485" s="8">
        <f>'Vehicle data and specs'!$C$6*9.81*'Vehicle data and specs'!$C$17</f>
        <v>82.99260000000001</v>
      </c>
      <c r="L1485" s="10">
        <f>(1/2)*'Vehicle data and specs'!$C$20*'Vehicle data and specs'!$C$11*'Vehicle data and specs'!$C$13*$D1485^2</f>
        <v>2.8601103395061727</v>
      </c>
      <c r="M1485" s="101">
        <f t="shared" si="622"/>
        <v>379.60271033950619</v>
      </c>
      <c r="N1485" s="111">
        <f t="shared" si="623"/>
        <v>0</v>
      </c>
      <c r="O1485" s="120">
        <f t="shared" si="624"/>
        <v>1096.6300520918301</v>
      </c>
      <c r="P1485" s="11">
        <f>SUM($O$2:$O1485)</f>
        <v>3790975.6589232748</v>
      </c>
      <c r="Q1485" s="121">
        <f t="shared" si="625"/>
        <v>3790.9756589232748</v>
      </c>
      <c r="R1485" s="133">
        <f t="shared" si="626"/>
        <v>0</v>
      </c>
      <c r="S1485" s="35">
        <f t="shared" si="644"/>
        <v>0</v>
      </c>
      <c r="T1485" s="35">
        <f t="shared" si="645"/>
        <v>0</v>
      </c>
      <c r="U1485" s="134">
        <f>SUM($R$2:$R1485)</f>
        <v>-1160344.5629886156</v>
      </c>
      <c r="V1485" s="134">
        <f t="shared" si="627"/>
        <v>1160344.5629886156</v>
      </c>
      <c r="W1485" s="35">
        <f t="shared" si="628"/>
        <v>-1160.3445629886155</v>
      </c>
      <c r="X1485" s="135">
        <f t="shared" si="629"/>
        <v>1160.3445629886155</v>
      </c>
      <c r="Y1485" s="150">
        <f t="shared" si="630"/>
        <v>2630.6310959346592</v>
      </c>
      <c r="Z1485" s="11">
        <f t="shared" si="631"/>
        <v>1096.6300520918301</v>
      </c>
      <c r="AA1485" s="12">
        <f>1/2*'Vehicle data and specs'!$C$6*$D1485^2</f>
        <v>2762.5555555555552</v>
      </c>
      <c r="AB1485" s="113">
        <f t="shared" si="632"/>
        <v>2.7625555555555552</v>
      </c>
      <c r="AC1485" s="183">
        <f t="shared" si="646"/>
        <v>1.0530487941453541</v>
      </c>
      <c r="AD1485" s="42">
        <f t="shared" si="633"/>
        <v>-0.32231793416350429</v>
      </c>
      <c r="AE1485" s="42">
        <f t="shared" si="634"/>
        <v>0.32231793416350429</v>
      </c>
      <c r="AF1485" s="153">
        <f t="shared" si="647"/>
        <v>0.73073085998184983</v>
      </c>
      <c r="AG1485" s="156">
        <f t="shared" si="635"/>
        <v>928.27565039089245</v>
      </c>
      <c r="AH1485" s="157">
        <f t="shared" si="636"/>
        <v>0.25785434733080348</v>
      </c>
      <c r="AI1485" s="160">
        <f t="shared" si="637"/>
        <v>0.97009581531207134</v>
      </c>
      <c r="AJ1485" s="13">
        <f t="shared" si="638"/>
        <v>0</v>
      </c>
      <c r="AK1485" s="13">
        <f t="shared" si="639"/>
        <v>0</v>
      </c>
      <c r="AL1485" s="161">
        <f t="shared" si="640"/>
        <v>0.97009581531207134</v>
      </c>
    </row>
    <row r="1486" spans="1:38" x14ac:dyDescent="0.45">
      <c r="A1486" s="48" t="s">
        <v>4</v>
      </c>
      <c r="B1486" s="19">
        <v>1484</v>
      </c>
      <c r="C1486" s="55">
        <v>7</v>
      </c>
      <c r="D1486" s="65">
        <f t="shared" si="621"/>
        <v>2.8888888888888888</v>
      </c>
      <c r="E1486" s="67">
        <v>10.4</v>
      </c>
      <c r="F1486" s="87">
        <f t="shared" si="641"/>
        <v>0.31944444444444453</v>
      </c>
      <c r="G1486" s="88">
        <f t="shared" si="642"/>
        <v>1.1500000000000004</v>
      </c>
      <c r="H1486" s="93">
        <f>SUM($D$2:$D1486)</f>
        <v>15019.472222222224</v>
      </c>
      <c r="I1486" s="94">
        <f t="shared" si="643"/>
        <v>3.1944444444452529</v>
      </c>
      <c r="J1486" s="100">
        <f>'Vehicle data and specs'!$C$6*$F1486</f>
        <v>270.25000000000006</v>
      </c>
      <c r="K1486" s="8">
        <f>'Vehicle data and specs'!$C$6*9.81*'Vehicle data and specs'!$C$17</f>
        <v>82.99260000000001</v>
      </c>
      <c r="L1486" s="10">
        <f>(1/2)*'Vehicle data and specs'!$C$20*'Vehicle data and specs'!$C$11*'Vehicle data and specs'!$C$13*$D1486^2</f>
        <v>3.6548858024691362</v>
      </c>
      <c r="M1486" s="101">
        <f t="shared" si="622"/>
        <v>356.89748580246919</v>
      </c>
      <c r="N1486" s="111">
        <f t="shared" si="623"/>
        <v>0</v>
      </c>
      <c r="O1486" s="120">
        <f t="shared" si="624"/>
        <v>1140.0891907581763</v>
      </c>
      <c r="P1486" s="11">
        <f>SUM($O$2:$O1486)</f>
        <v>3792115.7481140331</v>
      </c>
      <c r="Q1486" s="121">
        <f t="shared" si="625"/>
        <v>3792.1157481140331</v>
      </c>
      <c r="R1486" s="133">
        <f t="shared" si="626"/>
        <v>0</v>
      </c>
      <c r="S1486" s="35">
        <f t="shared" si="644"/>
        <v>0</v>
      </c>
      <c r="T1486" s="35">
        <f t="shared" si="645"/>
        <v>0</v>
      </c>
      <c r="U1486" s="134">
        <f>SUM($R$2:$R1486)</f>
        <v>-1160344.5629886156</v>
      </c>
      <c r="V1486" s="134">
        <f t="shared" si="627"/>
        <v>1160344.5629886156</v>
      </c>
      <c r="W1486" s="35">
        <f t="shared" si="628"/>
        <v>-1160.3445629886155</v>
      </c>
      <c r="X1486" s="135">
        <f t="shared" si="629"/>
        <v>1160.3445629886155</v>
      </c>
      <c r="Y1486" s="150">
        <f t="shared" si="630"/>
        <v>2631.7711851254176</v>
      </c>
      <c r="Z1486" s="11">
        <f t="shared" si="631"/>
        <v>1140.0891907581763</v>
      </c>
      <c r="AA1486" s="12">
        <f>1/2*'Vehicle data and specs'!$C$6*$D1486^2</f>
        <v>3530.2222222222222</v>
      </c>
      <c r="AB1486" s="113">
        <f t="shared" si="632"/>
        <v>3.5302222222222222</v>
      </c>
      <c r="AC1486" s="183">
        <f t="shared" si="646"/>
        <v>1.0533654855872314</v>
      </c>
      <c r="AD1486" s="42">
        <f t="shared" si="633"/>
        <v>-0.32231793416350429</v>
      </c>
      <c r="AE1486" s="42">
        <f t="shared" si="634"/>
        <v>0.32231793416350429</v>
      </c>
      <c r="AF1486" s="153">
        <f t="shared" si="647"/>
        <v>0.73104755142372713</v>
      </c>
      <c r="AG1486" s="156">
        <f t="shared" si="635"/>
        <v>928.27565039089245</v>
      </c>
      <c r="AH1486" s="157">
        <f t="shared" si="636"/>
        <v>0.25785434733080348</v>
      </c>
      <c r="AI1486" s="160">
        <f t="shared" si="637"/>
        <v>1.0310371812071333</v>
      </c>
      <c r="AJ1486" s="13">
        <f t="shared" si="638"/>
        <v>0</v>
      </c>
      <c r="AK1486" s="13">
        <f t="shared" si="639"/>
        <v>0</v>
      </c>
      <c r="AL1486" s="161">
        <f t="shared" si="640"/>
        <v>1.0310371812071333</v>
      </c>
    </row>
    <row r="1487" spans="1:38" x14ac:dyDescent="0.45">
      <c r="A1487" s="48" t="s">
        <v>4</v>
      </c>
      <c r="B1487" s="19">
        <v>1485</v>
      </c>
      <c r="C1487" s="55">
        <v>8</v>
      </c>
      <c r="D1487" s="65">
        <f t="shared" si="621"/>
        <v>3.1944444444444442</v>
      </c>
      <c r="E1487" s="67">
        <v>11.5</v>
      </c>
      <c r="F1487" s="87">
        <f t="shared" si="641"/>
        <v>0.34722222222222221</v>
      </c>
      <c r="G1487" s="88">
        <f t="shared" si="642"/>
        <v>1.25</v>
      </c>
      <c r="H1487" s="93">
        <f>SUM($D$2:$D1487)</f>
        <v>15022.66666666667</v>
      </c>
      <c r="I1487" s="94">
        <f t="shared" si="643"/>
        <v>3.5833333333339397</v>
      </c>
      <c r="J1487" s="100">
        <f>'Vehicle data and specs'!$C$6*$F1487</f>
        <v>293.75</v>
      </c>
      <c r="K1487" s="8">
        <f>'Vehicle data and specs'!$C$6*9.81*'Vehicle data and specs'!$C$17</f>
        <v>82.99260000000001</v>
      </c>
      <c r="L1487" s="10">
        <f>(1/2)*'Vehicle data and specs'!$C$20*'Vehicle data and specs'!$C$11*'Vehicle data and specs'!$C$13*$D1487^2</f>
        <v>4.4689224054783949</v>
      </c>
      <c r="M1487" s="101">
        <f t="shared" si="622"/>
        <v>381.21152240547843</v>
      </c>
      <c r="N1487" s="111">
        <f t="shared" si="623"/>
        <v>0</v>
      </c>
      <c r="O1487" s="120">
        <f t="shared" si="624"/>
        <v>1366.0079552865288</v>
      </c>
      <c r="P1487" s="11">
        <f>SUM($O$2:$O1487)</f>
        <v>3793481.7560693198</v>
      </c>
      <c r="Q1487" s="121">
        <f t="shared" si="625"/>
        <v>3793.48175606932</v>
      </c>
      <c r="R1487" s="133">
        <f t="shared" si="626"/>
        <v>0</v>
      </c>
      <c r="S1487" s="35">
        <f t="shared" si="644"/>
        <v>0</v>
      </c>
      <c r="T1487" s="35">
        <f t="shared" si="645"/>
        <v>0</v>
      </c>
      <c r="U1487" s="134">
        <f>SUM($R$2:$R1487)</f>
        <v>-1160344.5629886156</v>
      </c>
      <c r="V1487" s="134">
        <f t="shared" si="627"/>
        <v>1160344.5629886156</v>
      </c>
      <c r="W1487" s="35">
        <f t="shared" si="628"/>
        <v>-1160.3445629886155</v>
      </c>
      <c r="X1487" s="135">
        <f t="shared" si="629"/>
        <v>1160.3445629886155</v>
      </c>
      <c r="Y1487" s="150">
        <f t="shared" si="630"/>
        <v>2633.1371930807045</v>
      </c>
      <c r="Z1487" s="11">
        <f t="shared" si="631"/>
        <v>1366.0079552865288</v>
      </c>
      <c r="AA1487" s="12">
        <f>1/2*'Vehicle data and specs'!$C$6*$D1487^2</f>
        <v>4316.4930555555557</v>
      </c>
      <c r="AB1487" s="113">
        <f t="shared" si="632"/>
        <v>4.3164930555555561</v>
      </c>
      <c r="AC1487" s="183">
        <f t="shared" si="646"/>
        <v>1.0537449322414778</v>
      </c>
      <c r="AD1487" s="42">
        <f t="shared" si="633"/>
        <v>-0.32231793416350429</v>
      </c>
      <c r="AE1487" s="42">
        <f t="shared" si="634"/>
        <v>0.32231793416350429</v>
      </c>
      <c r="AF1487" s="153">
        <f t="shared" si="647"/>
        <v>0.73142699807797351</v>
      </c>
      <c r="AG1487" s="156">
        <f t="shared" si="635"/>
        <v>928.27565039089245</v>
      </c>
      <c r="AH1487" s="157">
        <f t="shared" si="636"/>
        <v>0.25785434733080348</v>
      </c>
      <c r="AI1487" s="160">
        <f t="shared" si="637"/>
        <v>1.2177590299063892</v>
      </c>
      <c r="AJ1487" s="13">
        <f t="shared" si="638"/>
        <v>0</v>
      </c>
      <c r="AK1487" s="13">
        <f t="shared" si="639"/>
        <v>0</v>
      </c>
      <c r="AL1487" s="161">
        <f t="shared" si="640"/>
        <v>1.2177590299063892</v>
      </c>
    </row>
    <row r="1488" spans="1:38" x14ac:dyDescent="0.45">
      <c r="A1488" s="48" t="s">
        <v>4</v>
      </c>
      <c r="B1488" s="19">
        <v>1486</v>
      </c>
      <c r="C1488" s="55">
        <v>9</v>
      </c>
      <c r="D1488" s="65">
        <f t="shared" si="621"/>
        <v>3.5833333333333335</v>
      </c>
      <c r="E1488" s="67">
        <v>12.9</v>
      </c>
      <c r="F1488" s="87">
        <f t="shared" si="641"/>
        <v>0.44444444444444431</v>
      </c>
      <c r="G1488" s="88">
        <f t="shared" si="642"/>
        <v>1.5999999999999996</v>
      </c>
      <c r="H1488" s="93">
        <f>SUM($D$2:$D1488)</f>
        <v>15026.250000000004</v>
      </c>
      <c r="I1488" s="94">
        <f t="shared" si="643"/>
        <v>4.0833333333339397</v>
      </c>
      <c r="J1488" s="100">
        <f>'Vehicle data and specs'!$C$6*$F1488</f>
        <v>375.99999999999989</v>
      </c>
      <c r="K1488" s="8">
        <f>'Vehicle data and specs'!$C$6*9.81*'Vehicle data and specs'!$C$17</f>
        <v>82.99260000000001</v>
      </c>
      <c r="L1488" s="10">
        <f>(1/2)*'Vehicle data and specs'!$C$20*'Vehicle data and specs'!$C$11*'Vehicle data and specs'!$C$13*$D1488^2</f>
        <v>5.6232391493055562</v>
      </c>
      <c r="M1488" s="101">
        <f t="shared" si="622"/>
        <v>464.61583914930549</v>
      </c>
      <c r="N1488" s="111">
        <f t="shared" si="623"/>
        <v>0</v>
      </c>
      <c r="O1488" s="120">
        <f t="shared" si="624"/>
        <v>1897.1813431932792</v>
      </c>
      <c r="P1488" s="11">
        <f>SUM($O$2:$O1488)</f>
        <v>3795378.937412513</v>
      </c>
      <c r="Q1488" s="121">
        <f t="shared" si="625"/>
        <v>3795.3789374125131</v>
      </c>
      <c r="R1488" s="133">
        <f t="shared" si="626"/>
        <v>0</v>
      </c>
      <c r="S1488" s="35">
        <f t="shared" si="644"/>
        <v>0</v>
      </c>
      <c r="T1488" s="35">
        <f t="shared" si="645"/>
        <v>0</v>
      </c>
      <c r="U1488" s="134">
        <f>SUM($R$2:$R1488)</f>
        <v>-1160344.5629886156</v>
      </c>
      <c r="V1488" s="134">
        <f t="shared" si="627"/>
        <v>1160344.5629886156</v>
      </c>
      <c r="W1488" s="35">
        <f t="shared" si="628"/>
        <v>-1160.3445629886155</v>
      </c>
      <c r="X1488" s="135">
        <f t="shared" si="629"/>
        <v>1160.3445629886155</v>
      </c>
      <c r="Y1488" s="150">
        <f t="shared" si="630"/>
        <v>2635.0343744238976</v>
      </c>
      <c r="Z1488" s="11">
        <f t="shared" si="631"/>
        <v>1897.1813431932792</v>
      </c>
      <c r="AA1488" s="12">
        <f>1/2*'Vehicle data and specs'!$C$6*$D1488^2</f>
        <v>5431.4375</v>
      </c>
      <c r="AB1488" s="113">
        <f t="shared" si="632"/>
        <v>5.4314375000000004</v>
      </c>
      <c r="AC1488" s="183">
        <f t="shared" si="646"/>
        <v>1.0542719270590315</v>
      </c>
      <c r="AD1488" s="42">
        <f t="shared" si="633"/>
        <v>-0.32231793416350429</v>
      </c>
      <c r="AE1488" s="42">
        <f t="shared" si="634"/>
        <v>0.32231793416350429</v>
      </c>
      <c r="AF1488" s="153">
        <f t="shared" si="647"/>
        <v>0.73195399289552721</v>
      </c>
      <c r="AG1488" s="156">
        <f t="shared" si="635"/>
        <v>928.27565039089245</v>
      </c>
      <c r="AH1488" s="157">
        <f t="shared" si="636"/>
        <v>0.25785434733080348</v>
      </c>
      <c r="AI1488" s="160">
        <f t="shared" si="637"/>
        <v>1.6648734236183447</v>
      </c>
      <c r="AJ1488" s="13">
        <f t="shared" si="638"/>
        <v>0</v>
      </c>
      <c r="AK1488" s="13">
        <f t="shared" si="639"/>
        <v>0</v>
      </c>
      <c r="AL1488" s="161">
        <f t="shared" si="640"/>
        <v>1.6648734236183447</v>
      </c>
    </row>
    <row r="1489" spans="1:38" x14ac:dyDescent="0.45">
      <c r="A1489" s="48" t="s">
        <v>4</v>
      </c>
      <c r="B1489" s="19">
        <v>1487</v>
      </c>
      <c r="C1489" s="55">
        <v>10</v>
      </c>
      <c r="D1489" s="65">
        <f t="shared" si="621"/>
        <v>4.083333333333333</v>
      </c>
      <c r="E1489" s="67">
        <v>14.7</v>
      </c>
      <c r="F1489" s="87">
        <f t="shared" si="641"/>
        <v>0.56944444444444442</v>
      </c>
      <c r="G1489" s="88">
        <f t="shared" si="642"/>
        <v>2.0499999999999998</v>
      </c>
      <c r="H1489" s="93">
        <f>SUM($D$2:$D1489)</f>
        <v>15030.333333333338</v>
      </c>
      <c r="I1489" s="94">
        <f t="shared" si="643"/>
        <v>4.7222222222226264</v>
      </c>
      <c r="J1489" s="100">
        <f>'Vehicle data and specs'!$C$6*$F1489</f>
        <v>481.75</v>
      </c>
      <c r="K1489" s="8">
        <f>'Vehicle data and specs'!$C$6*9.81*'Vehicle data and specs'!$C$17</f>
        <v>82.99260000000001</v>
      </c>
      <c r="L1489" s="10">
        <f>(1/2)*'Vehicle data and specs'!$C$20*'Vehicle data and specs'!$C$11*'Vehicle data and specs'!$C$13*$D1489^2</f>
        <v>7.3019995659722214</v>
      </c>
      <c r="M1489" s="101">
        <f t="shared" si="622"/>
        <v>572.04459956597225</v>
      </c>
      <c r="N1489" s="111">
        <f t="shared" si="623"/>
        <v>0</v>
      </c>
      <c r="O1489" s="120">
        <f t="shared" si="624"/>
        <v>2701.321720172878</v>
      </c>
      <c r="P1489" s="11">
        <f>SUM($O$2:$O1489)</f>
        <v>3798080.2591326856</v>
      </c>
      <c r="Q1489" s="121">
        <f t="shared" si="625"/>
        <v>3798.0802591326856</v>
      </c>
      <c r="R1489" s="133">
        <f t="shared" si="626"/>
        <v>0</v>
      </c>
      <c r="S1489" s="35">
        <f t="shared" si="644"/>
        <v>0</v>
      </c>
      <c r="T1489" s="35">
        <f t="shared" si="645"/>
        <v>0</v>
      </c>
      <c r="U1489" s="134">
        <f>SUM($R$2:$R1489)</f>
        <v>-1160344.5629886156</v>
      </c>
      <c r="V1489" s="134">
        <f t="shared" si="627"/>
        <v>1160344.5629886156</v>
      </c>
      <c r="W1489" s="35">
        <f t="shared" si="628"/>
        <v>-1160.3445629886155</v>
      </c>
      <c r="X1489" s="135">
        <f t="shared" si="629"/>
        <v>1160.3445629886155</v>
      </c>
      <c r="Y1489" s="150">
        <f t="shared" si="630"/>
        <v>2637.7356961440701</v>
      </c>
      <c r="Z1489" s="11">
        <f t="shared" si="631"/>
        <v>2701.321720172878</v>
      </c>
      <c r="AA1489" s="12">
        <f>1/2*'Vehicle data and specs'!$C$6*$D1489^2</f>
        <v>7052.9374999999982</v>
      </c>
      <c r="AB1489" s="113">
        <f t="shared" si="632"/>
        <v>7.0529374999999979</v>
      </c>
      <c r="AC1489" s="183">
        <f t="shared" si="646"/>
        <v>1.0550222942035237</v>
      </c>
      <c r="AD1489" s="42">
        <f t="shared" si="633"/>
        <v>-0.32231793416350429</v>
      </c>
      <c r="AE1489" s="42">
        <f t="shared" si="634"/>
        <v>0.32231793416350429</v>
      </c>
      <c r="AF1489" s="153">
        <f t="shared" si="647"/>
        <v>0.73270436004001938</v>
      </c>
      <c r="AG1489" s="156">
        <f t="shared" si="635"/>
        <v>928.27565039089245</v>
      </c>
      <c r="AH1489" s="157">
        <f t="shared" si="636"/>
        <v>0.25785434733080348</v>
      </c>
      <c r="AI1489" s="160">
        <f t="shared" si="637"/>
        <v>2.3358487815610531</v>
      </c>
      <c r="AJ1489" s="13">
        <f t="shared" si="638"/>
        <v>0</v>
      </c>
      <c r="AK1489" s="13">
        <f t="shared" si="639"/>
        <v>0</v>
      </c>
      <c r="AL1489" s="161">
        <f t="shared" si="640"/>
        <v>2.3358487815610531</v>
      </c>
    </row>
    <row r="1490" spans="1:38" x14ac:dyDescent="0.45">
      <c r="A1490" s="48" t="s">
        <v>4</v>
      </c>
      <c r="B1490" s="19">
        <v>1488</v>
      </c>
      <c r="C1490" s="55">
        <v>11</v>
      </c>
      <c r="D1490" s="65">
        <f t="shared" si="621"/>
        <v>4.7222222222222223</v>
      </c>
      <c r="E1490" s="67">
        <v>17</v>
      </c>
      <c r="F1490" s="87">
        <f t="shared" si="641"/>
        <v>0.70833333333333348</v>
      </c>
      <c r="G1490" s="88">
        <f t="shared" si="642"/>
        <v>2.5500000000000007</v>
      </c>
      <c r="H1490" s="93">
        <f>SUM($D$2:$D1490)</f>
        <v>15035.05555555556</v>
      </c>
      <c r="I1490" s="94">
        <f t="shared" si="643"/>
        <v>5.5</v>
      </c>
      <c r="J1490" s="100">
        <f>'Vehicle data and specs'!$C$6*$F1490</f>
        <v>599.25000000000011</v>
      </c>
      <c r="K1490" s="8">
        <f>'Vehicle data and specs'!$C$6*9.81*'Vehicle data and specs'!$C$17</f>
        <v>82.99260000000001</v>
      </c>
      <c r="L1490" s="10">
        <f>(1/2)*'Vehicle data and specs'!$C$20*'Vehicle data and specs'!$C$11*'Vehicle data and specs'!$C$13*$D1490^2</f>
        <v>9.7657359182098773</v>
      </c>
      <c r="M1490" s="101">
        <f t="shared" si="622"/>
        <v>692.00833591821004</v>
      </c>
      <c r="N1490" s="111">
        <f t="shared" si="623"/>
        <v>0</v>
      </c>
      <c r="O1490" s="120">
        <f t="shared" si="624"/>
        <v>3806.045847550155</v>
      </c>
      <c r="P1490" s="11">
        <f>SUM($O$2:$O1490)</f>
        <v>3801886.3049802356</v>
      </c>
      <c r="Q1490" s="121">
        <f t="shared" si="625"/>
        <v>3801.8863049802358</v>
      </c>
      <c r="R1490" s="133">
        <f t="shared" si="626"/>
        <v>0</v>
      </c>
      <c r="S1490" s="35">
        <f t="shared" si="644"/>
        <v>0</v>
      </c>
      <c r="T1490" s="35">
        <f t="shared" si="645"/>
        <v>0</v>
      </c>
      <c r="U1490" s="134">
        <f>SUM($R$2:$R1490)</f>
        <v>-1160344.5629886156</v>
      </c>
      <c r="V1490" s="134">
        <f t="shared" si="627"/>
        <v>1160344.5629886156</v>
      </c>
      <c r="W1490" s="35">
        <f t="shared" si="628"/>
        <v>-1160.3445629886155</v>
      </c>
      <c r="X1490" s="135">
        <f t="shared" si="629"/>
        <v>1160.3445629886155</v>
      </c>
      <c r="Y1490" s="150">
        <f t="shared" si="630"/>
        <v>2641.5417419916203</v>
      </c>
      <c r="Z1490" s="11">
        <f t="shared" si="631"/>
        <v>3806.045847550155</v>
      </c>
      <c r="AA1490" s="12">
        <f>1/2*'Vehicle data and specs'!$C$6*$D1490^2</f>
        <v>9432.6388888888887</v>
      </c>
      <c r="AB1490" s="113">
        <f t="shared" si="632"/>
        <v>9.4326388888888886</v>
      </c>
      <c r="AC1490" s="183">
        <f t="shared" si="646"/>
        <v>1.0560795291611766</v>
      </c>
      <c r="AD1490" s="42">
        <f t="shared" si="633"/>
        <v>-0.32231793416350429</v>
      </c>
      <c r="AE1490" s="42">
        <f t="shared" si="634"/>
        <v>0.32231793416350429</v>
      </c>
      <c r="AF1490" s="153">
        <f t="shared" si="647"/>
        <v>0.73376159499767235</v>
      </c>
      <c r="AG1490" s="156">
        <f t="shared" si="635"/>
        <v>928.27565039089245</v>
      </c>
      <c r="AH1490" s="157">
        <f t="shared" si="636"/>
        <v>0.25785434733080348</v>
      </c>
      <c r="AI1490" s="160">
        <f t="shared" si="637"/>
        <v>3.2678171418359923</v>
      </c>
      <c r="AJ1490" s="13">
        <f t="shared" si="638"/>
        <v>0</v>
      </c>
      <c r="AK1490" s="13">
        <f t="shared" si="639"/>
        <v>0</v>
      </c>
      <c r="AL1490" s="161">
        <f t="shared" si="640"/>
        <v>3.2678171418359923</v>
      </c>
    </row>
    <row r="1491" spans="1:38" x14ac:dyDescent="0.45">
      <c r="A1491" s="48" t="s">
        <v>4</v>
      </c>
      <c r="B1491" s="19">
        <v>1489</v>
      </c>
      <c r="C1491" s="55">
        <v>12</v>
      </c>
      <c r="D1491" s="65">
        <f t="shared" si="621"/>
        <v>5.5</v>
      </c>
      <c r="E1491" s="67">
        <v>19.8</v>
      </c>
      <c r="F1491" s="87">
        <f t="shared" si="641"/>
        <v>0.84722222222222243</v>
      </c>
      <c r="G1491" s="88">
        <f t="shared" si="642"/>
        <v>3.0500000000000007</v>
      </c>
      <c r="H1491" s="93">
        <f>SUM($D$2:$D1491)</f>
        <v>15040.55555555556</v>
      </c>
      <c r="I1491" s="94">
        <f t="shared" si="643"/>
        <v>6.4166666666660603</v>
      </c>
      <c r="J1491" s="100">
        <f>'Vehicle data and specs'!$C$6*$F1491</f>
        <v>716.75000000000023</v>
      </c>
      <c r="K1491" s="8">
        <f>'Vehicle data and specs'!$C$6*9.81*'Vehicle data and specs'!$C$17</f>
        <v>82.99260000000001</v>
      </c>
      <c r="L1491" s="10">
        <f>(1/2)*'Vehicle data and specs'!$C$20*'Vehicle data and specs'!$C$11*'Vehicle data and specs'!$C$13*$D1491^2</f>
        <v>13.247609375000001</v>
      </c>
      <c r="M1491" s="101">
        <f t="shared" si="622"/>
        <v>812.99020937500029</v>
      </c>
      <c r="N1491" s="111">
        <f t="shared" si="623"/>
        <v>0</v>
      </c>
      <c r="O1491" s="120">
        <f t="shared" si="624"/>
        <v>5216.6871768224255</v>
      </c>
      <c r="P1491" s="11">
        <f>SUM($O$2:$O1491)</f>
        <v>3807102.9921570579</v>
      </c>
      <c r="Q1491" s="121">
        <f t="shared" si="625"/>
        <v>3807.102992157058</v>
      </c>
      <c r="R1491" s="133">
        <f t="shared" si="626"/>
        <v>0</v>
      </c>
      <c r="S1491" s="35">
        <f t="shared" si="644"/>
        <v>0</v>
      </c>
      <c r="T1491" s="35">
        <f t="shared" si="645"/>
        <v>0</v>
      </c>
      <c r="U1491" s="134">
        <f>SUM($R$2:$R1491)</f>
        <v>-1160344.5629886156</v>
      </c>
      <c r="V1491" s="134">
        <f t="shared" si="627"/>
        <v>1160344.5629886156</v>
      </c>
      <c r="W1491" s="35">
        <f t="shared" si="628"/>
        <v>-1160.3445629886155</v>
      </c>
      <c r="X1491" s="135">
        <f t="shared" si="629"/>
        <v>1160.3445629886155</v>
      </c>
      <c r="Y1491" s="150">
        <f t="shared" si="630"/>
        <v>2646.7584291684425</v>
      </c>
      <c r="Z1491" s="11">
        <f t="shared" si="631"/>
        <v>5216.6871768224255</v>
      </c>
      <c r="AA1491" s="12">
        <f>1/2*'Vehicle data and specs'!$C$6*$D1491^2</f>
        <v>12795.75</v>
      </c>
      <c r="AB1491" s="113">
        <f t="shared" si="632"/>
        <v>12.79575</v>
      </c>
      <c r="AC1491" s="183">
        <f t="shared" si="646"/>
        <v>1.0575286089325162</v>
      </c>
      <c r="AD1491" s="42">
        <f t="shared" si="633"/>
        <v>-0.32231793416350429</v>
      </c>
      <c r="AE1491" s="42">
        <f t="shared" si="634"/>
        <v>0.32231793416350429</v>
      </c>
      <c r="AF1491" s="153">
        <f t="shared" si="647"/>
        <v>0.73521067476901192</v>
      </c>
      <c r="AG1491" s="156">
        <f t="shared" si="635"/>
        <v>928.27565039089245</v>
      </c>
      <c r="AH1491" s="157">
        <f t="shared" si="636"/>
        <v>0.25785434733080348</v>
      </c>
      <c r="AI1491" s="160">
        <f t="shared" si="637"/>
        <v>4.4714461515625015</v>
      </c>
      <c r="AJ1491" s="13">
        <f t="shared" si="638"/>
        <v>0</v>
      </c>
      <c r="AK1491" s="13">
        <f t="shared" si="639"/>
        <v>0</v>
      </c>
      <c r="AL1491" s="161">
        <f t="shared" si="640"/>
        <v>4.4714461515625015</v>
      </c>
    </row>
    <row r="1492" spans="1:38" x14ac:dyDescent="0.45">
      <c r="A1492" s="48" t="s">
        <v>4</v>
      </c>
      <c r="B1492" s="19">
        <v>1490</v>
      </c>
      <c r="C1492" s="55">
        <v>13</v>
      </c>
      <c r="D1492" s="65">
        <f t="shared" si="621"/>
        <v>6.416666666666667</v>
      </c>
      <c r="E1492" s="67">
        <v>23.1</v>
      </c>
      <c r="F1492" s="87">
        <f t="shared" si="641"/>
        <v>0.95833333333333315</v>
      </c>
      <c r="G1492" s="88">
        <f t="shared" si="642"/>
        <v>3.4499999999999993</v>
      </c>
      <c r="H1492" s="93">
        <f>SUM($D$2:$D1492)</f>
        <v>15046.972222222226</v>
      </c>
      <c r="I1492" s="94">
        <f t="shared" si="643"/>
        <v>7.4166666666660603</v>
      </c>
      <c r="J1492" s="100">
        <f>'Vehicle data and specs'!$C$6*$F1492</f>
        <v>810.74999999999989</v>
      </c>
      <c r="K1492" s="8">
        <f>'Vehicle data and specs'!$C$6*9.81*'Vehicle data and specs'!$C$17</f>
        <v>82.99260000000001</v>
      </c>
      <c r="L1492" s="10">
        <f>(1/2)*'Vehicle data and specs'!$C$20*'Vehicle data and specs'!$C$11*'Vehicle data and specs'!$C$13*$D1492^2</f>
        <v>18.031468315972226</v>
      </c>
      <c r="M1492" s="101">
        <f t="shared" si="622"/>
        <v>911.77406831597216</v>
      </c>
      <c r="N1492" s="111">
        <f t="shared" si="623"/>
        <v>0</v>
      </c>
      <c r="O1492" s="120">
        <f t="shared" si="624"/>
        <v>6762.3243400095744</v>
      </c>
      <c r="P1492" s="11">
        <f>SUM($O$2:$O1492)</f>
        <v>3813865.3164970675</v>
      </c>
      <c r="Q1492" s="121">
        <f t="shared" si="625"/>
        <v>3813.8653164970674</v>
      </c>
      <c r="R1492" s="133">
        <f t="shared" si="626"/>
        <v>0</v>
      </c>
      <c r="S1492" s="35">
        <f t="shared" si="644"/>
        <v>0</v>
      </c>
      <c r="T1492" s="35">
        <f t="shared" si="645"/>
        <v>0</v>
      </c>
      <c r="U1492" s="134">
        <f>SUM($R$2:$R1492)</f>
        <v>-1160344.5629886156</v>
      </c>
      <c r="V1492" s="134">
        <f t="shared" si="627"/>
        <v>1160344.5629886156</v>
      </c>
      <c r="W1492" s="35">
        <f t="shared" si="628"/>
        <v>-1160.3445629886155</v>
      </c>
      <c r="X1492" s="135">
        <f t="shared" si="629"/>
        <v>1160.3445629886155</v>
      </c>
      <c r="Y1492" s="150">
        <f t="shared" si="630"/>
        <v>2653.5207535084519</v>
      </c>
      <c r="Z1492" s="11">
        <f t="shared" si="631"/>
        <v>6762.3243400095744</v>
      </c>
      <c r="AA1492" s="12">
        <f>1/2*'Vehicle data and specs'!$C$6*$D1492^2</f>
        <v>17416.4375</v>
      </c>
      <c r="AB1492" s="113">
        <f t="shared" si="632"/>
        <v>17.416437500000001</v>
      </c>
      <c r="AC1492" s="183">
        <f t="shared" si="646"/>
        <v>1.0594070323602964</v>
      </c>
      <c r="AD1492" s="42">
        <f t="shared" si="633"/>
        <v>-0.32231793416350429</v>
      </c>
      <c r="AE1492" s="42">
        <f t="shared" si="634"/>
        <v>0.32231793416350429</v>
      </c>
      <c r="AF1492" s="153">
        <f t="shared" si="647"/>
        <v>0.73708909819679214</v>
      </c>
      <c r="AG1492" s="156">
        <f t="shared" si="635"/>
        <v>928.27565039089245</v>
      </c>
      <c r="AH1492" s="157">
        <f t="shared" si="636"/>
        <v>0.25785434733080348</v>
      </c>
      <c r="AI1492" s="160">
        <f t="shared" si="637"/>
        <v>5.8505502716941544</v>
      </c>
      <c r="AJ1492" s="13">
        <f t="shared" si="638"/>
        <v>0</v>
      </c>
      <c r="AK1492" s="13">
        <f t="shared" si="639"/>
        <v>0</v>
      </c>
      <c r="AL1492" s="161">
        <f t="shared" si="640"/>
        <v>5.8505502716941544</v>
      </c>
    </row>
    <row r="1493" spans="1:38" x14ac:dyDescent="0.45">
      <c r="A1493" s="48" t="s">
        <v>4</v>
      </c>
      <c r="B1493" s="19">
        <v>1491</v>
      </c>
      <c r="C1493" s="55">
        <v>14</v>
      </c>
      <c r="D1493" s="65">
        <f t="shared" si="621"/>
        <v>7.4166666666666661</v>
      </c>
      <c r="E1493" s="67">
        <v>26.7</v>
      </c>
      <c r="F1493" s="87">
        <f t="shared" si="641"/>
        <v>1.0277777777777775</v>
      </c>
      <c r="G1493" s="88">
        <f t="shared" si="642"/>
        <v>3.6999999999999993</v>
      </c>
      <c r="H1493" s="93">
        <f>SUM($D$2:$D1493)</f>
        <v>15054.388888888892</v>
      </c>
      <c r="I1493" s="94">
        <f t="shared" si="643"/>
        <v>8.4722222222226264</v>
      </c>
      <c r="J1493" s="100">
        <f>'Vehicle data and specs'!$C$6*$F1493</f>
        <v>869.49999999999977</v>
      </c>
      <c r="K1493" s="8">
        <f>'Vehicle data and specs'!$C$6*9.81*'Vehicle data and specs'!$C$17</f>
        <v>82.99260000000001</v>
      </c>
      <c r="L1493" s="10">
        <f>(1/2)*'Vehicle data and specs'!$C$20*'Vehicle data and specs'!$C$11*'Vehicle data and specs'!$C$13*$D1493^2</f>
        <v>24.089603732638889</v>
      </c>
      <c r="M1493" s="101">
        <f t="shared" si="622"/>
        <v>976.58220373263873</v>
      </c>
      <c r="N1493" s="111">
        <f t="shared" si="623"/>
        <v>0</v>
      </c>
      <c r="O1493" s="120">
        <f t="shared" si="624"/>
        <v>8273.8214482908061</v>
      </c>
      <c r="P1493" s="11">
        <f>SUM($O$2:$O1493)</f>
        <v>3822139.1379453582</v>
      </c>
      <c r="Q1493" s="121">
        <f t="shared" si="625"/>
        <v>3822.139137945358</v>
      </c>
      <c r="R1493" s="133">
        <f t="shared" si="626"/>
        <v>0</v>
      </c>
      <c r="S1493" s="35">
        <f t="shared" si="644"/>
        <v>0</v>
      </c>
      <c r="T1493" s="35">
        <f t="shared" si="645"/>
        <v>0</v>
      </c>
      <c r="U1493" s="134">
        <f>SUM($R$2:$R1493)</f>
        <v>-1160344.5629886156</v>
      </c>
      <c r="V1493" s="134">
        <f t="shared" si="627"/>
        <v>1160344.5629886156</v>
      </c>
      <c r="W1493" s="35">
        <f t="shared" si="628"/>
        <v>-1160.3445629886155</v>
      </c>
      <c r="X1493" s="135">
        <f t="shared" si="629"/>
        <v>1160.3445629886155</v>
      </c>
      <c r="Y1493" s="150">
        <f t="shared" si="630"/>
        <v>2661.7945749567425</v>
      </c>
      <c r="Z1493" s="11">
        <f t="shared" si="631"/>
        <v>8273.8214482908061</v>
      </c>
      <c r="AA1493" s="12">
        <f>1/2*'Vehicle data and specs'!$C$6*$D1493^2</f>
        <v>23267.937499999996</v>
      </c>
      <c r="AB1493" s="113">
        <f t="shared" si="632"/>
        <v>23.267937499999995</v>
      </c>
      <c r="AC1493" s="183">
        <f t="shared" si="646"/>
        <v>1.0617053160959329</v>
      </c>
      <c r="AD1493" s="42">
        <f t="shared" si="633"/>
        <v>-0.32231793416350429</v>
      </c>
      <c r="AE1493" s="42">
        <f t="shared" si="634"/>
        <v>0.32231793416350429</v>
      </c>
      <c r="AF1493" s="153">
        <f t="shared" si="647"/>
        <v>0.73938738193242859</v>
      </c>
      <c r="AG1493" s="156">
        <f t="shared" si="635"/>
        <v>928.27565039089245</v>
      </c>
      <c r="AH1493" s="157">
        <f t="shared" si="636"/>
        <v>0.25785434733080348</v>
      </c>
      <c r="AI1493" s="160">
        <f t="shared" si="637"/>
        <v>7.2429846776837365</v>
      </c>
      <c r="AJ1493" s="13">
        <f t="shared" si="638"/>
        <v>0</v>
      </c>
      <c r="AK1493" s="13">
        <f t="shared" si="639"/>
        <v>0</v>
      </c>
      <c r="AL1493" s="161">
        <f t="shared" si="640"/>
        <v>7.2429846776837365</v>
      </c>
    </row>
    <row r="1494" spans="1:38" x14ac:dyDescent="0.45">
      <c r="A1494" s="48" t="s">
        <v>4</v>
      </c>
      <c r="B1494" s="19">
        <v>1492</v>
      </c>
      <c r="C1494" s="55">
        <v>15</v>
      </c>
      <c r="D1494" s="65">
        <f t="shared" si="621"/>
        <v>8.4722222222222214</v>
      </c>
      <c r="E1494" s="67">
        <v>30.5</v>
      </c>
      <c r="F1494" s="87">
        <f t="shared" si="641"/>
        <v>1.0277777777777781</v>
      </c>
      <c r="G1494" s="88">
        <f t="shared" si="642"/>
        <v>3.7000000000000011</v>
      </c>
      <c r="H1494" s="93">
        <f>SUM($D$2:$D1494)</f>
        <v>15062.861111111115</v>
      </c>
      <c r="I1494" s="94">
        <f t="shared" si="643"/>
        <v>9.4722222222226264</v>
      </c>
      <c r="J1494" s="100">
        <f>'Vehicle data and specs'!$C$6*$F1494</f>
        <v>869.50000000000034</v>
      </c>
      <c r="K1494" s="8">
        <f>'Vehicle data and specs'!$C$6*9.81*'Vehicle data and specs'!$C$17</f>
        <v>82.99260000000001</v>
      </c>
      <c r="L1494" s="10">
        <f>(1/2)*'Vehicle data and specs'!$C$20*'Vehicle data and specs'!$C$11*'Vehicle data and specs'!$C$13*$D1494^2</f>
        <v>31.434518470293206</v>
      </c>
      <c r="M1494" s="101">
        <f t="shared" si="622"/>
        <v>983.92711847029364</v>
      </c>
      <c r="N1494" s="111">
        <f t="shared" si="623"/>
        <v>0</v>
      </c>
      <c r="O1494" s="120">
        <f t="shared" si="624"/>
        <v>9319.9763166217908</v>
      </c>
      <c r="P1494" s="11">
        <f>SUM($O$2:$O1494)</f>
        <v>3831459.1142619802</v>
      </c>
      <c r="Q1494" s="121">
        <f t="shared" si="625"/>
        <v>3831.4591142619802</v>
      </c>
      <c r="R1494" s="133">
        <f t="shared" si="626"/>
        <v>0</v>
      </c>
      <c r="S1494" s="35">
        <f t="shared" si="644"/>
        <v>0</v>
      </c>
      <c r="T1494" s="35">
        <f t="shared" si="645"/>
        <v>0</v>
      </c>
      <c r="U1494" s="134">
        <f>SUM($R$2:$R1494)</f>
        <v>-1160344.5629886156</v>
      </c>
      <c r="V1494" s="134">
        <f t="shared" si="627"/>
        <v>1160344.5629886156</v>
      </c>
      <c r="W1494" s="35">
        <f t="shared" si="628"/>
        <v>-1160.3445629886155</v>
      </c>
      <c r="X1494" s="135">
        <f t="shared" si="629"/>
        <v>1160.3445629886155</v>
      </c>
      <c r="Y1494" s="150">
        <f t="shared" si="630"/>
        <v>2671.1145512733647</v>
      </c>
      <c r="Z1494" s="11">
        <f t="shared" si="631"/>
        <v>9319.9763166217908</v>
      </c>
      <c r="AA1494" s="12">
        <f>1/2*'Vehicle data and specs'!$C$6*$D1494^2</f>
        <v>30362.326388888883</v>
      </c>
      <c r="AB1494" s="113">
        <f t="shared" si="632"/>
        <v>30.362326388888881</v>
      </c>
      <c r="AC1494" s="183">
        <f t="shared" si="646"/>
        <v>1.0642941984061056</v>
      </c>
      <c r="AD1494" s="42">
        <f t="shared" si="633"/>
        <v>-0.32231793416350429</v>
      </c>
      <c r="AE1494" s="42">
        <f t="shared" si="634"/>
        <v>0.32231793416350429</v>
      </c>
      <c r="AF1494" s="153">
        <f t="shared" si="647"/>
        <v>0.74197626424260132</v>
      </c>
      <c r="AG1494" s="156">
        <f t="shared" si="635"/>
        <v>928.27565039089245</v>
      </c>
      <c r="AH1494" s="157">
        <f t="shared" si="636"/>
        <v>0.25785434733080348</v>
      </c>
      <c r="AI1494" s="160">
        <f t="shared" si="637"/>
        <v>8.3360491981510982</v>
      </c>
      <c r="AJ1494" s="13">
        <f t="shared" si="638"/>
        <v>0</v>
      </c>
      <c r="AK1494" s="13">
        <f t="shared" si="639"/>
        <v>0</v>
      </c>
      <c r="AL1494" s="161">
        <f t="shared" si="640"/>
        <v>8.3360491981510982</v>
      </c>
    </row>
    <row r="1495" spans="1:38" x14ac:dyDescent="0.45">
      <c r="A1495" s="48" t="s">
        <v>4</v>
      </c>
      <c r="B1495" s="19">
        <v>1493</v>
      </c>
      <c r="C1495" s="55">
        <v>16</v>
      </c>
      <c r="D1495" s="65">
        <f t="shared" si="621"/>
        <v>9.4722222222222232</v>
      </c>
      <c r="E1495" s="67">
        <v>34.1</v>
      </c>
      <c r="F1495" s="87">
        <f t="shared" si="641"/>
        <v>0.97222222222222221</v>
      </c>
      <c r="G1495" s="88">
        <f t="shared" si="642"/>
        <v>3.5</v>
      </c>
      <c r="H1495" s="93">
        <f>SUM($D$2:$D1495)</f>
        <v>15072.333333333338</v>
      </c>
      <c r="I1495" s="94">
        <f t="shared" si="643"/>
        <v>10.41666666666606</v>
      </c>
      <c r="J1495" s="100">
        <f>'Vehicle data and specs'!$C$6*$F1495</f>
        <v>822.5</v>
      </c>
      <c r="K1495" s="8">
        <f>'Vehicle data and specs'!$C$6*9.81*'Vehicle data and specs'!$C$17</f>
        <v>82.99260000000001</v>
      </c>
      <c r="L1495" s="10">
        <f>(1/2)*'Vehicle data and specs'!$C$20*'Vehicle data and specs'!$C$11*'Vehicle data and specs'!$C$13*$D1495^2</f>
        <v>39.293063609182106</v>
      </c>
      <c r="M1495" s="101">
        <f t="shared" si="622"/>
        <v>944.78566360918217</v>
      </c>
      <c r="N1495" s="111">
        <f t="shared" si="623"/>
        <v>0</v>
      </c>
      <c r="O1495" s="120">
        <f t="shared" si="624"/>
        <v>9841.5173292617419</v>
      </c>
      <c r="P1495" s="11">
        <f>SUM($O$2:$O1495)</f>
        <v>3841300.6315912418</v>
      </c>
      <c r="Q1495" s="121">
        <f t="shared" si="625"/>
        <v>3841.3006315912417</v>
      </c>
      <c r="R1495" s="133">
        <f t="shared" si="626"/>
        <v>0</v>
      </c>
      <c r="S1495" s="35">
        <f t="shared" si="644"/>
        <v>0</v>
      </c>
      <c r="T1495" s="35">
        <f t="shared" si="645"/>
        <v>0</v>
      </c>
      <c r="U1495" s="134">
        <f>SUM($R$2:$R1495)</f>
        <v>-1160344.5629886156</v>
      </c>
      <c r="V1495" s="134">
        <f t="shared" si="627"/>
        <v>1160344.5629886156</v>
      </c>
      <c r="W1495" s="35">
        <f t="shared" si="628"/>
        <v>-1160.3445629886155</v>
      </c>
      <c r="X1495" s="135">
        <f t="shared" si="629"/>
        <v>1160.3445629886155</v>
      </c>
      <c r="Y1495" s="150">
        <f t="shared" si="630"/>
        <v>2680.9560686026261</v>
      </c>
      <c r="Z1495" s="11">
        <f t="shared" si="631"/>
        <v>9841.5173292617419</v>
      </c>
      <c r="AA1495" s="12">
        <f>1/2*'Vehicle data and specs'!$C$6*$D1495^2</f>
        <v>37952.826388888898</v>
      </c>
      <c r="AB1495" s="113">
        <f t="shared" si="632"/>
        <v>37.952826388888894</v>
      </c>
      <c r="AC1495" s="183">
        <f t="shared" si="646"/>
        <v>1.0670279532197893</v>
      </c>
      <c r="AD1495" s="42">
        <f t="shared" si="633"/>
        <v>-0.32231793416350429</v>
      </c>
      <c r="AE1495" s="42">
        <f t="shared" si="634"/>
        <v>0.32231793416350429</v>
      </c>
      <c r="AF1495" s="153">
        <f t="shared" si="647"/>
        <v>0.74471001905628498</v>
      </c>
      <c r="AG1495" s="156">
        <f t="shared" si="635"/>
        <v>928.27565039089245</v>
      </c>
      <c r="AH1495" s="157">
        <f t="shared" si="636"/>
        <v>0.25785434733080348</v>
      </c>
      <c r="AI1495" s="160">
        <f t="shared" si="637"/>
        <v>8.9492197580758663</v>
      </c>
      <c r="AJ1495" s="13">
        <f t="shared" si="638"/>
        <v>0</v>
      </c>
      <c r="AK1495" s="13">
        <f t="shared" si="639"/>
        <v>0</v>
      </c>
      <c r="AL1495" s="161">
        <f t="shared" si="640"/>
        <v>8.9492197580758663</v>
      </c>
    </row>
    <row r="1496" spans="1:38" x14ac:dyDescent="0.45">
      <c r="A1496" s="48" t="s">
        <v>4</v>
      </c>
      <c r="B1496" s="19">
        <v>1494</v>
      </c>
      <c r="C1496" s="55">
        <v>17</v>
      </c>
      <c r="D1496" s="65">
        <f t="shared" si="621"/>
        <v>10.416666666666666</v>
      </c>
      <c r="E1496" s="67">
        <v>37.5</v>
      </c>
      <c r="F1496" s="87">
        <f t="shared" si="641"/>
        <v>0.90277777777777779</v>
      </c>
      <c r="G1496" s="88">
        <f t="shared" si="642"/>
        <v>3.25</v>
      </c>
      <c r="H1496" s="93">
        <f>SUM($D$2:$D1496)</f>
        <v>15082.750000000004</v>
      </c>
      <c r="I1496" s="94">
        <f t="shared" si="643"/>
        <v>11.277777777777374</v>
      </c>
      <c r="J1496" s="100">
        <f>'Vehicle data and specs'!$C$6*$F1496</f>
        <v>763.75</v>
      </c>
      <c r="K1496" s="8">
        <f>'Vehicle data and specs'!$C$6*9.81*'Vehicle data and specs'!$C$17</f>
        <v>82.99260000000001</v>
      </c>
      <c r="L1496" s="10">
        <f>(1/2)*'Vehicle data and specs'!$C$20*'Vehicle data and specs'!$C$11*'Vehicle data and specs'!$C$13*$D1496^2</f>
        <v>47.519259982638886</v>
      </c>
      <c r="M1496" s="101">
        <f t="shared" si="622"/>
        <v>894.26185998263895</v>
      </c>
      <c r="N1496" s="111">
        <f t="shared" si="623"/>
        <v>0</v>
      </c>
      <c r="O1496" s="120">
        <f t="shared" si="624"/>
        <v>10085.286532026066</v>
      </c>
      <c r="P1496" s="11">
        <f>SUM($O$2:$O1496)</f>
        <v>3851385.9181232681</v>
      </c>
      <c r="Q1496" s="121">
        <f t="shared" si="625"/>
        <v>3851.3859181232679</v>
      </c>
      <c r="R1496" s="133">
        <f t="shared" si="626"/>
        <v>0</v>
      </c>
      <c r="S1496" s="35">
        <f t="shared" si="644"/>
        <v>0</v>
      </c>
      <c r="T1496" s="35">
        <f t="shared" si="645"/>
        <v>0</v>
      </c>
      <c r="U1496" s="134">
        <f>SUM($R$2:$R1496)</f>
        <v>-1160344.5629886156</v>
      </c>
      <c r="V1496" s="134">
        <f t="shared" si="627"/>
        <v>1160344.5629886156</v>
      </c>
      <c r="W1496" s="35">
        <f t="shared" si="628"/>
        <v>-1160.3445629886155</v>
      </c>
      <c r="X1496" s="135">
        <f t="shared" si="629"/>
        <v>1160.3445629886155</v>
      </c>
      <c r="Y1496" s="150">
        <f t="shared" si="630"/>
        <v>2691.0413551346523</v>
      </c>
      <c r="Z1496" s="11">
        <f t="shared" si="631"/>
        <v>10085.286532026066</v>
      </c>
      <c r="AA1496" s="12">
        <f>1/2*'Vehicle data and specs'!$C$6*$D1496^2</f>
        <v>45898.437499999993</v>
      </c>
      <c r="AB1496" s="113">
        <f t="shared" si="632"/>
        <v>45.898437499999993</v>
      </c>
      <c r="AC1496" s="183">
        <f t="shared" si="646"/>
        <v>1.0698294217009077</v>
      </c>
      <c r="AD1496" s="42">
        <f t="shared" si="633"/>
        <v>-0.32231793416350429</v>
      </c>
      <c r="AE1496" s="42">
        <f t="shared" si="634"/>
        <v>0.32231793416350429</v>
      </c>
      <c r="AF1496" s="153">
        <f t="shared" si="647"/>
        <v>0.74751148753740337</v>
      </c>
      <c r="AG1496" s="156">
        <f t="shared" si="635"/>
        <v>928.27565039089245</v>
      </c>
      <c r="AH1496" s="157">
        <f t="shared" si="636"/>
        <v>0.25785434733080348</v>
      </c>
      <c r="AI1496" s="160">
        <f t="shared" si="637"/>
        <v>9.3152277081524879</v>
      </c>
      <c r="AJ1496" s="13">
        <f t="shared" si="638"/>
        <v>0</v>
      </c>
      <c r="AK1496" s="13">
        <f t="shared" si="639"/>
        <v>0</v>
      </c>
      <c r="AL1496" s="161">
        <f t="shared" si="640"/>
        <v>9.3152277081524879</v>
      </c>
    </row>
    <row r="1497" spans="1:38" x14ac:dyDescent="0.45">
      <c r="A1497" s="48" t="s">
        <v>4</v>
      </c>
      <c r="B1497" s="19">
        <v>1495</v>
      </c>
      <c r="C1497" s="55">
        <v>18</v>
      </c>
      <c r="D1497" s="65">
        <f t="shared" si="621"/>
        <v>11.277777777777779</v>
      </c>
      <c r="E1497" s="67">
        <v>40.6</v>
      </c>
      <c r="F1497" s="87">
        <f t="shared" si="641"/>
        <v>0.80555555555555514</v>
      </c>
      <c r="G1497" s="88">
        <f t="shared" si="642"/>
        <v>2.8999999999999986</v>
      </c>
      <c r="H1497" s="93">
        <f>SUM($D$2:$D1497)</f>
        <v>15094.027777777781</v>
      </c>
      <c r="I1497" s="94">
        <f t="shared" si="643"/>
        <v>12.027777777777374</v>
      </c>
      <c r="J1497" s="100">
        <f>'Vehicle data and specs'!$C$6*$F1497</f>
        <v>681.49999999999966</v>
      </c>
      <c r="K1497" s="8">
        <f>'Vehicle data and specs'!$C$6*9.81*'Vehicle data and specs'!$C$17</f>
        <v>82.99260000000001</v>
      </c>
      <c r="L1497" s="10">
        <f>(1/2)*'Vehicle data and specs'!$C$20*'Vehicle data and specs'!$C$11*'Vehicle data and specs'!$C$13*$D1497^2</f>
        <v>55.700513695987667</v>
      </c>
      <c r="M1497" s="101">
        <f t="shared" si="622"/>
        <v>820.19311369598734</v>
      </c>
      <c r="N1497" s="111">
        <f t="shared" si="623"/>
        <v>0</v>
      </c>
      <c r="O1497" s="120">
        <f t="shared" si="624"/>
        <v>9865.1005063986267</v>
      </c>
      <c r="P1497" s="11">
        <f>SUM($O$2:$O1497)</f>
        <v>3861251.0186296669</v>
      </c>
      <c r="Q1497" s="121">
        <f t="shared" si="625"/>
        <v>3861.2510186296668</v>
      </c>
      <c r="R1497" s="133">
        <f t="shared" si="626"/>
        <v>0</v>
      </c>
      <c r="S1497" s="35">
        <f t="shared" si="644"/>
        <v>0</v>
      </c>
      <c r="T1497" s="35">
        <f t="shared" si="645"/>
        <v>0</v>
      </c>
      <c r="U1497" s="134">
        <f>SUM($R$2:$R1497)</f>
        <v>-1160344.5629886156</v>
      </c>
      <c r="V1497" s="134">
        <f t="shared" si="627"/>
        <v>1160344.5629886156</v>
      </c>
      <c r="W1497" s="35">
        <f t="shared" si="628"/>
        <v>-1160.3445629886155</v>
      </c>
      <c r="X1497" s="135">
        <f t="shared" si="629"/>
        <v>1160.3445629886155</v>
      </c>
      <c r="Y1497" s="150">
        <f t="shared" si="630"/>
        <v>2700.9064556410513</v>
      </c>
      <c r="Z1497" s="11">
        <f t="shared" si="631"/>
        <v>9865.1005063986267</v>
      </c>
      <c r="AA1497" s="12">
        <f>1/2*'Vehicle data and specs'!$C$6*$D1497^2</f>
        <v>53800.638888888898</v>
      </c>
      <c r="AB1497" s="113">
        <f t="shared" si="632"/>
        <v>53.800638888888898</v>
      </c>
      <c r="AC1497" s="183">
        <f t="shared" si="646"/>
        <v>1.0725697273971297</v>
      </c>
      <c r="AD1497" s="42">
        <f t="shared" si="633"/>
        <v>-0.32231793416350429</v>
      </c>
      <c r="AE1497" s="42">
        <f t="shared" si="634"/>
        <v>0.32231793416350429</v>
      </c>
      <c r="AF1497" s="153">
        <f t="shared" si="647"/>
        <v>0.75025179323362545</v>
      </c>
      <c r="AG1497" s="156">
        <f t="shared" si="635"/>
        <v>928.27565039089245</v>
      </c>
      <c r="AH1497" s="157">
        <f t="shared" si="636"/>
        <v>0.25785434733080348</v>
      </c>
      <c r="AI1497" s="160">
        <f t="shared" si="637"/>
        <v>9.249955671126969</v>
      </c>
      <c r="AJ1497" s="13">
        <f t="shared" si="638"/>
        <v>0</v>
      </c>
      <c r="AK1497" s="13">
        <f t="shared" si="639"/>
        <v>0</v>
      </c>
      <c r="AL1497" s="161">
        <f t="shared" si="640"/>
        <v>9.249955671126969</v>
      </c>
    </row>
    <row r="1498" spans="1:38" x14ac:dyDescent="0.45">
      <c r="A1498" s="48" t="s">
        <v>4</v>
      </c>
      <c r="B1498" s="19">
        <v>1496</v>
      </c>
      <c r="C1498" s="55">
        <v>19</v>
      </c>
      <c r="D1498" s="65">
        <f t="shared" si="621"/>
        <v>12.027777777777777</v>
      </c>
      <c r="E1498" s="67">
        <v>43.3</v>
      </c>
      <c r="F1498" s="87">
        <f t="shared" si="641"/>
        <v>0.70833333333333348</v>
      </c>
      <c r="G1498" s="88">
        <f t="shared" si="642"/>
        <v>2.5500000000000007</v>
      </c>
      <c r="H1498" s="93">
        <f>SUM($D$2:$D1498)</f>
        <v>15106.055555555558</v>
      </c>
      <c r="I1498" s="94">
        <f t="shared" si="643"/>
        <v>12.694444444445253</v>
      </c>
      <c r="J1498" s="100">
        <f>'Vehicle data and specs'!$C$6*$F1498</f>
        <v>599.25000000000011</v>
      </c>
      <c r="K1498" s="8">
        <f>'Vehicle data and specs'!$C$6*9.81*'Vehicle data and specs'!$C$17</f>
        <v>82.99260000000001</v>
      </c>
      <c r="L1498" s="10">
        <f>(1/2)*'Vehicle data and specs'!$C$20*'Vehicle data and specs'!$C$11*'Vehicle data and specs'!$C$13*$D1498^2</f>
        <v>63.355296248070978</v>
      </c>
      <c r="M1498" s="101">
        <f t="shared" si="622"/>
        <v>745.59789624807115</v>
      </c>
      <c r="N1498" s="111">
        <f t="shared" si="623"/>
        <v>0</v>
      </c>
      <c r="O1498" s="120">
        <f t="shared" si="624"/>
        <v>9464.9510718163947</v>
      </c>
      <c r="P1498" s="11">
        <f>SUM($O$2:$O1498)</f>
        <v>3870715.9697014834</v>
      </c>
      <c r="Q1498" s="121">
        <f t="shared" si="625"/>
        <v>3870.7159697014836</v>
      </c>
      <c r="R1498" s="133">
        <f t="shared" si="626"/>
        <v>0</v>
      </c>
      <c r="S1498" s="35">
        <f t="shared" si="644"/>
        <v>0</v>
      </c>
      <c r="T1498" s="35">
        <f t="shared" si="645"/>
        <v>0</v>
      </c>
      <c r="U1498" s="134">
        <f>SUM($R$2:$R1498)</f>
        <v>-1160344.5629886156</v>
      </c>
      <c r="V1498" s="134">
        <f t="shared" si="627"/>
        <v>1160344.5629886156</v>
      </c>
      <c r="W1498" s="35">
        <f t="shared" si="628"/>
        <v>-1160.3445629886155</v>
      </c>
      <c r="X1498" s="135">
        <f t="shared" si="629"/>
        <v>1160.3445629886155</v>
      </c>
      <c r="Y1498" s="150">
        <f t="shared" si="630"/>
        <v>2710.3714067128681</v>
      </c>
      <c r="Z1498" s="11">
        <f t="shared" si="631"/>
        <v>9464.9510718163947</v>
      </c>
      <c r="AA1498" s="12">
        <f>1/2*'Vehicle data and specs'!$C$6*$D1498^2</f>
        <v>61194.326388888876</v>
      </c>
      <c r="AB1498" s="113">
        <f t="shared" si="632"/>
        <v>61.194326388888875</v>
      </c>
      <c r="AC1498" s="183">
        <f t="shared" si="646"/>
        <v>1.0751988804726342</v>
      </c>
      <c r="AD1498" s="42">
        <f t="shared" si="633"/>
        <v>-0.32231793416350429</v>
      </c>
      <c r="AE1498" s="42">
        <f t="shared" si="634"/>
        <v>0.32231793416350429</v>
      </c>
      <c r="AF1498" s="153">
        <f t="shared" si="647"/>
        <v>0.75288094630912994</v>
      </c>
      <c r="AG1498" s="156">
        <f t="shared" si="635"/>
        <v>928.27565039089245</v>
      </c>
      <c r="AH1498" s="157">
        <f t="shared" si="636"/>
        <v>0.25785434733080348</v>
      </c>
      <c r="AI1498" s="160">
        <f t="shared" si="637"/>
        <v>8.9678858076504113</v>
      </c>
      <c r="AJ1498" s="13">
        <f t="shared" si="638"/>
        <v>0</v>
      </c>
      <c r="AK1498" s="13">
        <f t="shared" si="639"/>
        <v>0</v>
      </c>
      <c r="AL1498" s="161">
        <f t="shared" si="640"/>
        <v>8.9678858076504113</v>
      </c>
    </row>
    <row r="1499" spans="1:38" x14ac:dyDescent="0.45">
      <c r="A1499" s="48" t="s">
        <v>4</v>
      </c>
      <c r="B1499" s="19">
        <v>1497</v>
      </c>
      <c r="C1499" s="55">
        <v>20</v>
      </c>
      <c r="D1499" s="65">
        <f t="shared" si="621"/>
        <v>12.694444444444445</v>
      </c>
      <c r="E1499" s="67">
        <v>45.7</v>
      </c>
      <c r="F1499" s="87">
        <f t="shared" si="641"/>
        <v>0.61111111111111194</v>
      </c>
      <c r="G1499" s="88">
        <f t="shared" si="642"/>
        <v>2.2000000000000028</v>
      </c>
      <c r="H1499" s="93">
        <f>SUM($D$2:$D1499)</f>
        <v>15118.750000000004</v>
      </c>
      <c r="I1499" s="94">
        <f t="shared" si="643"/>
        <v>13.25</v>
      </c>
      <c r="J1499" s="100">
        <f>'Vehicle data and specs'!$C$6*$F1499</f>
        <v>517.00000000000068</v>
      </c>
      <c r="K1499" s="8">
        <f>'Vehicle data and specs'!$C$6*9.81*'Vehicle data and specs'!$C$17</f>
        <v>82.99260000000001</v>
      </c>
      <c r="L1499" s="10">
        <f>(1/2)*'Vehicle data and specs'!$C$20*'Vehicle data and specs'!$C$11*'Vehicle data and specs'!$C$13*$D1499^2</f>
        <v>70.573155044367297</v>
      </c>
      <c r="M1499" s="101">
        <f t="shared" si="622"/>
        <v>670.56575504436796</v>
      </c>
      <c r="N1499" s="111">
        <f t="shared" si="623"/>
        <v>0</v>
      </c>
      <c r="O1499" s="120">
        <f t="shared" si="624"/>
        <v>8884.9962543378751</v>
      </c>
      <c r="P1499" s="11">
        <f>SUM($O$2:$O1499)</f>
        <v>3879600.9659558213</v>
      </c>
      <c r="Q1499" s="121">
        <f t="shared" si="625"/>
        <v>3879.6009659558213</v>
      </c>
      <c r="R1499" s="133">
        <f t="shared" si="626"/>
        <v>0</v>
      </c>
      <c r="S1499" s="35">
        <f t="shared" si="644"/>
        <v>0</v>
      </c>
      <c r="T1499" s="35">
        <f t="shared" si="645"/>
        <v>0</v>
      </c>
      <c r="U1499" s="134">
        <f>SUM($R$2:$R1499)</f>
        <v>-1160344.5629886156</v>
      </c>
      <c r="V1499" s="134">
        <f t="shared" si="627"/>
        <v>1160344.5629886156</v>
      </c>
      <c r="W1499" s="35">
        <f t="shared" si="628"/>
        <v>-1160.3445629886155</v>
      </c>
      <c r="X1499" s="135">
        <f t="shared" si="629"/>
        <v>1160.3445629886155</v>
      </c>
      <c r="Y1499" s="150">
        <f t="shared" si="630"/>
        <v>2719.2564029672058</v>
      </c>
      <c r="Z1499" s="11">
        <f t="shared" si="631"/>
        <v>8884.9962543378751</v>
      </c>
      <c r="AA1499" s="12">
        <f>1/2*'Vehicle data and specs'!$C$6*$D1499^2</f>
        <v>68165.993055555562</v>
      </c>
      <c r="AB1499" s="113">
        <f t="shared" si="632"/>
        <v>68.16599305555556</v>
      </c>
      <c r="AC1499" s="183">
        <f t="shared" si="646"/>
        <v>1.0776669349877281</v>
      </c>
      <c r="AD1499" s="42">
        <f t="shared" si="633"/>
        <v>-0.32231793416350429</v>
      </c>
      <c r="AE1499" s="42">
        <f t="shared" si="634"/>
        <v>0.32231793416350429</v>
      </c>
      <c r="AF1499" s="153">
        <f t="shared" si="647"/>
        <v>0.75534900082422385</v>
      </c>
      <c r="AG1499" s="156">
        <f t="shared" si="635"/>
        <v>928.27565039089245</v>
      </c>
      <c r="AH1499" s="157">
        <f t="shared" si="636"/>
        <v>0.25785434733080348</v>
      </c>
      <c r="AI1499" s="160">
        <f t="shared" si="637"/>
        <v>8.5124597237576705</v>
      </c>
      <c r="AJ1499" s="13">
        <f t="shared" si="638"/>
        <v>0</v>
      </c>
      <c r="AK1499" s="13">
        <f t="shared" si="639"/>
        <v>0</v>
      </c>
      <c r="AL1499" s="161">
        <f t="shared" si="640"/>
        <v>8.5124597237576705</v>
      </c>
    </row>
    <row r="1500" spans="1:38" x14ac:dyDescent="0.45">
      <c r="A1500" s="48" t="s">
        <v>4</v>
      </c>
      <c r="B1500" s="19">
        <v>1498</v>
      </c>
      <c r="C1500" s="55">
        <v>21</v>
      </c>
      <c r="D1500" s="65">
        <f t="shared" si="621"/>
        <v>13.25</v>
      </c>
      <c r="E1500" s="67">
        <v>47.7</v>
      </c>
      <c r="F1500" s="87">
        <f t="shared" si="641"/>
        <v>0.49999999999999922</v>
      </c>
      <c r="G1500" s="88">
        <f t="shared" si="642"/>
        <v>1.7999999999999972</v>
      </c>
      <c r="H1500" s="93">
        <f>SUM($D$2:$D1500)</f>
        <v>15132.000000000004</v>
      </c>
      <c r="I1500" s="94">
        <f t="shared" si="643"/>
        <v>13.694444444445253</v>
      </c>
      <c r="J1500" s="100">
        <f>'Vehicle data and specs'!$C$6*$F1500</f>
        <v>422.99999999999932</v>
      </c>
      <c r="K1500" s="8">
        <f>'Vehicle data and specs'!$C$6*9.81*'Vehicle data and specs'!$C$17</f>
        <v>82.99260000000001</v>
      </c>
      <c r="L1500" s="10">
        <f>(1/2)*'Vehicle data and specs'!$C$20*'Vehicle data and specs'!$C$11*'Vehicle data and specs'!$C$13*$D1500^2</f>
        <v>76.885402343750002</v>
      </c>
      <c r="M1500" s="101">
        <f t="shared" si="622"/>
        <v>582.87800234374936</v>
      </c>
      <c r="N1500" s="111">
        <f t="shared" si="623"/>
        <v>0</v>
      </c>
      <c r="O1500" s="120">
        <f t="shared" si="624"/>
        <v>7982.1904209857057</v>
      </c>
      <c r="P1500" s="11">
        <f>SUM($O$2:$O1500)</f>
        <v>3887583.156376807</v>
      </c>
      <c r="Q1500" s="121">
        <f t="shared" si="625"/>
        <v>3887.583156376807</v>
      </c>
      <c r="R1500" s="133">
        <f t="shared" si="626"/>
        <v>0</v>
      </c>
      <c r="S1500" s="35">
        <f t="shared" si="644"/>
        <v>0</v>
      </c>
      <c r="T1500" s="35">
        <f t="shared" si="645"/>
        <v>0</v>
      </c>
      <c r="U1500" s="134">
        <f>SUM($R$2:$R1500)</f>
        <v>-1160344.5629886156</v>
      </c>
      <c r="V1500" s="134">
        <f t="shared" si="627"/>
        <v>1160344.5629886156</v>
      </c>
      <c r="W1500" s="35">
        <f t="shared" si="628"/>
        <v>-1160.3445629886155</v>
      </c>
      <c r="X1500" s="135">
        <f t="shared" si="629"/>
        <v>1160.3445629886155</v>
      </c>
      <c r="Y1500" s="150">
        <f t="shared" si="630"/>
        <v>2727.2385933881915</v>
      </c>
      <c r="Z1500" s="11">
        <f t="shared" si="631"/>
        <v>7982.1904209857057</v>
      </c>
      <c r="AA1500" s="12">
        <f>1/2*'Vehicle data and specs'!$C$6*$D1500^2</f>
        <v>74262.9375</v>
      </c>
      <c r="AB1500" s="113">
        <f t="shared" si="632"/>
        <v>74.262937500000007</v>
      </c>
      <c r="AC1500" s="183">
        <f t="shared" si="646"/>
        <v>1.0798842101046686</v>
      </c>
      <c r="AD1500" s="42">
        <f t="shared" si="633"/>
        <v>-0.32231793416350429</v>
      </c>
      <c r="AE1500" s="42">
        <f t="shared" si="634"/>
        <v>0.32231793416350429</v>
      </c>
      <c r="AF1500" s="153">
        <f t="shared" si="647"/>
        <v>0.75756627594116432</v>
      </c>
      <c r="AG1500" s="156">
        <f t="shared" si="635"/>
        <v>928.27565039089245</v>
      </c>
      <c r="AH1500" s="157">
        <f t="shared" si="636"/>
        <v>0.25785434733080348</v>
      </c>
      <c r="AI1500" s="160">
        <f t="shared" si="637"/>
        <v>7.7231335310546791</v>
      </c>
      <c r="AJ1500" s="13">
        <f t="shared" si="638"/>
        <v>0</v>
      </c>
      <c r="AK1500" s="13">
        <f t="shared" si="639"/>
        <v>0</v>
      </c>
      <c r="AL1500" s="161">
        <f t="shared" si="640"/>
        <v>7.7231335310546791</v>
      </c>
    </row>
    <row r="1501" spans="1:38" x14ac:dyDescent="0.45">
      <c r="A1501" s="48" t="s">
        <v>4</v>
      </c>
      <c r="B1501" s="19">
        <v>1499</v>
      </c>
      <c r="C1501" s="55">
        <v>22</v>
      </c>
      <c r="D1501" s="65">
        <f t="shared" si="621"/>
        <v>13.694444444444443</v>
      </c>
      <c r="E1501" s="67">
        <v>49.3</v>
      </c>
      <c r="F1501" s="87">
        <f t="shared" si="641"/>
        <v>0.38888888888888851</v>
      </c>
      <c r="G1501" s="88">
        <f t="shared" si="642"/>
        <v>1.3999999999999986</v>
      </c>
      <c r="H1501" s="93">
        <f>SUM($D$2:$D1501)</f>
        <v>15145.694444444449</v>
      </c>
      <c r="I1501" s="94">
        <f t="shared" si="643"/>
        <v>14.027777777777374</v>
      </c>
      <c r="J1501" s="100">
        <f>'Vehicle data and specs'!$C$6*$F1501</f>
        <v>328.99999999999966</v>
      </c>
      <c r="K1501" s="8">
        <f>'Vehicle data and specs'!$C$6*9.81*'Vehicle data and specs'!$C$17</f>
        <v>82.99260000000001</v>
      </c>
      <c r="L1501" s="10">
        <f>(1/2)*'Vehicle data and specs'!$C$20*'Vehicle data and specs'!$C$11*'Vehicle data and specs'!$C$13*$D1501^2</f>
        <v>82.129839072145046</v>
      </c>
      <c r="M1501" s="101">
        <f t="shared" si="622"/>
        <v>494.12243907214474</v>
      </c>
      <c r="N1501" s="111">
        <f t="shared" si="623"/>
        <v>0</v>
      </c>
      <c r="O1501" s="120">
        <f t="shared" si="624"/>
        <v>6931.4397703173863</v>
      </c>
      <c r="P1501" s="11">
        <f>SUM($O$2:$O1501)</f>
        <v>3894514.5961471242</v>
      </c>
      <c r="Q1501" s="121">
        <f t="shared" si="625"/>
        <v>3894.5145961471244</v>
      </c>
      <c r="R1501" s="133">
        <f t="shared" si="626"/>
        <v>0</v>
      </c>
      <c r="S1501" s="35">
        <f t="shared" si="644"/>
        <v>0</v>
      </c>
      <c r="T1501" s="35">
        <f t="shared" si="645"/>
        <v>0</v>
      </c>
      <c r="U1501" s="134">
        <f>SUM($R$2:$R1501)</f>
        <v>-1160344.5629886156</v>
      </c>
      <c r="V1501" s="134">
        <f t="shared" si="627"/>
        <v>1160344.5629886156</v>
      </c>
      <c r="W1501" s="35">
        <f t="shared" si="628"/>
        <v>-1160.3445629886155</v>
      </c>
      <c r="X1501" s="135">
        <f t="shared" si="629"/>
        <v>1160.3445629886155</v>
      </c>
      <c r="Y1501" s="150">
        <f t="shared" si="630"/>
        <v>2734.1700331585089</v>
      </c>
      <c r="Z1501" s="11">
        <f t="shared" si="631"/>
        <v>6931.4397703173863</v>
      </c>
      <c r="AA1501" s="12">
        <f>1/2*'Vehicle data and specs'!$C$6*$D1501^2</f>
        <v>79328.493055555533</v>
      </c>
      <c r="AB1501" s="113">
        <f t="shared" si="632"/>
        <v>79.328493055555526</v>
      </c>
      <c r="AC1501" s="183">
        <f t="shared" si="646"/>
        <v>1.0818096100408678</v>
      </c>
      <c r="AD1501" s="42">
        <f t="shared" si="633"/>
        <v>-0.32231793416350429</v>
      </c>
      <c r="AE1501" s="42">
        <f t="shared" si="634"/>
        <v>0.32231793416350429</v>
      </c>
      <c r="AF1501" s="153">
        <f t="shared" si="647"/>
        <v>0.75949167587736355</v>
      </c>
      <c r="AG1501" s="156">
        <f t="shared" si="635"/>
        <v>928.27565039089245</v>
      </c>
      <c r="AH1501" s="157">
        <f t="shared" si="636"/>
        <v>0.25785434733080348</v>
      </c>
      <c r="AI1501" s="160">
        <f t="shared" si="637"/>
        <v>6.7667322906268703</v>
      </c>
      <c r="AJ1501" s="13">
        <f t="shared" si="638"/>
        <v>0</v>
      </c>
      <c r="AK1501" s="13">
        <f t="shared" si="639"/>
        <v>0</v>
      </c>
      <c r="AL1501" s="161">
        <f t="shared" si="640"/>
        <v>6.7667322906268703</v>
      </c>
    </row>
    <row r="1502" spans="1:38" x14ac:dyDescent="0.45">
      <c r="A1502" s="48" t="s">
        <v>4</v>
      </c>
      <c r="B1502" s="19">
        <v>1500</v>
      </c>
      <c r="C1502" s="55">
        <v>23</v>
      </c>
      <c r="D1502" s="65">
        <f t="shared" si="621"/>
        <v>14.027777777777777</v>
      </c>
      <c r="E1502" s="67">
        <v>50.5</v>
      </c>
      <c r="F1502" s="87">
        <f t="shared" si="641"/>
        <v>0.27777777777777779</v>
      </c>
      <c r="G1502" s="88">
        <f t="shared" si="642"/>
        <v>1</v>
      </c>
      <c r="H1502" s="93">
        <f>SUM($D$2:$D1502)</f>
        <v>15159.722222222226</v>
      </c>
      <c r="I1502" s="94">
        <f t="shared" si="643"/>
        <v>14.25</v>
      </c>
      <c r="J1502" s="100">
        <f>'Vehicle data and specs'!$C$6*$F1502</f>
        <v>235</v>
      </c>
      <c r="K1502" s="8">
        <f>'Vehicle data and specs'!$C$6*9.81*'Vehicle data and specs'!$C$17</f>
        <v>82.99260000000001</v>
      </c>
      <c r="L1502" s="10">
        <f>(1/2)*'Vehicle data and specs'!$C$20*'Vehicle data and specs'!$C$11*'Vehicle data and specs'!$C$13*$D1502^2</f>
        <v>86.176705970293199</v>
      </c>
      <c r="M1502" s="101">
        <f t="shared" si="622"/>
        <v>404.16930597029324</v>
      </c>
      <c r="N1502" s="111">
        <f t="shared" si="623"/>
        <v>0</v>
      </c>
      <c r="O1502" s="120">
        <f t="shared" si="624"/>
        <v>5759.4126100766789</v>
      </c>
      <c r="P1502" s="11">
        <f>SUM($O$2:$O1502)</f>
        <v>3900274.008757201</v>
      </c>
      <c r="Q1502" s="121">
        <f t="shared" si="625"/>
        <v>3900.274008757201</v>
      </c>
      <c r="R1502" s="133">
        <f t="shared" si="626"/>
        <v>0</v>
      </c>
      <c r="S1502" s="35">
        <f t="shared" si="644"/>
        <v>0</v>
      </c>
      <c r="T1502" s="35">
        <f t="shared" si="645"/>
        <v>0</v>
      </c>
      <c r="U1502" s="134">
        <f>SUM($R$2:$R1502)</f>
        <v>-1160344.5629886156</v>
      </c>
      <c r="V1502" s="134">
        <f t="shared" si="627"/>
        <v>1160344.5629886156</v>
      </c>
      <c r="W1502" s="35">
        <f t="shared" si="628"/>
        <v>-1160.3445629886155</v>
      </c>
      <c r="X1502" s="135">
        <f t="shared" si="629"/>
        <v>1160.3445629886155</v>
      </c>
      <c r="Y1502" s="150">
        <f t="shared" si="630"/>
        <v>2739.9294457685855</v>
      </c>
      <c r="Z1502" s="11">
        <f t="shared" si="631"/>
        <v>5759.4126100766789</v>
      </c>
      <c r="AA1502" s="12">
        <f>1/2*'Vehicle data and specs'!$C$6*$D1502^2</f>
        <v>83237.326388888876</v>
      </c>
      <c r="AB1502" s="113">
        <f t="shared" si="632"/>
        <v>83.237326388888874</v>
      </c>
      <c r="AC1502" s="183">
        <f t="shared" si="646"/>
        <v>1.0834094468770004</v>
      </c>
      <c r="AD1502" s="42">
        <f t="shared" si="633"/>
        <v>-0.32231793416350429</v>
      </c>
      <c r="AE1502" s="42">
        <f t="shared" si="634"/>
        <v>0.32231793416350429</v>
      </c>
      <c r="AF1502" s="153">
        <f t="shared" si="647"/>
        <v>0.76109151271349607</v>
      </c>
      <c r="AG1502" s="156">
        <f t="shared" si="635"/>
        <v>928.27565039089245</v>
      </c>
      <c r="AH1502" s="157">
        <f t="shared" si="636"/>
        <v>0.25785434733080348</v>
      </c>
      <c r="AI1502" s="160">
        <f t="shared" si="637"/>
        <v>5.6695972087499467</v>
      </c>
      <c r="AJ1502" s="13">
        <f t="shared" si="638"/>
        <v>0</v>
      </c>
      <c r="AK1502" s="13">
        <f t="shared" si="639"/>
        <v>0</v>
      </c>
      <c r="AL1502" s="161">
        <f t="shared" si="640"/>
        <v>5.6695972087499467</v>
      </c>
    </row>
    <row r="1503" spans="1:38" x14ac:dyDescent="0.45">
      <c r="A1503" s="48" t="s">
        <v>4</v>
      </c>
      <c r="B1503" s="19">
        <v>1501</v>
      </c>
      <c r="C1503" s="55">
        <v>24</v>
      </c>
      <c r="D1503" s="65">
        <f t="shared" si="621"/>
        <v>14.249999999999998</v>
      </c>
      <c r="E1503" s="67">
        <v>51.3</v>
      </c>
      <c r="F1503" s="87">
        <f t="shared" si="641"/>
        <v>0.2222222222222224</v>
      </c>
      <c r="G1503" s="88">
        <f t="shared" si="642"/>
        <v>0.80000000000000071</v>
      </c>
      <c r="H1503" s="93">
        <f>SUM($D$2:$D1503)</f>
        <v>15173.972222222226</v>
      </c>
      <c r="I1503" s="94">
        <f t="shared" si="643"/>
        <v>14.472222222222626</v>
      </c>
      <c r="J1503" s="100">
        <f>'Vehicle data and specs'!$C$6*$F1503</f>
        <v>188.00000000000014</v>
      </c>
      <c r="K1503" s="8">
        <f>'Vehicle data and specs'!$C$6*9.81*'Vehicle data and specs'!$C$17</f>
        <v>82.99260000000001</v>
      </c>
      <c r="L1503" s="10">
        <f>(1/2)*'Vehicle data and specs'!$C$20*'Vehicle data and specs'!$C$11*'Vehicle data and specs'!$C$13*$D1503^2</f>
        <v>88.92868359374998</v>
      </c>
      <c r="M1503" s="101">
        <f t="shared" si="622"/>
        <v>359.9212835937501</v>
      </c>
      <c r="N1503" s="111">
        <f t="shared" si="623"/>
        <v>0</v>
      </c>
      <c r="O1503" s="120">
        <f t="shared" si="624"/>
        <v>5208.8607986763627</v>
      </c>
      <c r="P1503" s="11">
        <f>SUM($O$2:$O1503)</f>
        <v>3905482.8695558775</v>
      </c>
      <c r="Q1503" s="121">
        <f t="shared" si="625"/>
        <v>3905.4828695558776</v>
      </c>
      <c r="R1503" s="133">
        <f t="shared" si="626"/>
        <v>0</v>
      </c>
      <c r="S1503" s="35">
        <f t="shared" si="644"/>
        <v>0</v>
      </c>
      <c r="T1503" s="35">
        <f t="shared" si="645"/>
        <v>0</v>
      </c>
      <c r="U1503" s="134">
        <f>SUM($R$2:$R1503)</f>
        <v>-1160344.5629886156</v>
      </c>
      <c r="V1503" s="134">
        <f t="shared" si="627"/>
        <v>1160344.5629886156</v>
      </c>
      <c r="W1503" s="35">
        <f t="shared" si="628"/>
        <v>-1160.3445629886155</v>
      </c>
      <c r="X1503" s="135">
        <f t="shared" si="629"/>
        <v>1160.3445629886155</v>
      </c>
      <c r="Y1503" s="150">
        <f t="shared" si="630"/>
        <v>2745.1383065672621</v>
      </c>
      <c r="Z1503" s="11">
        <f t="shared" si="631"/>
        <v>5208.8607986763627</v>
      </c>
      <c r="AA1503" s="12">
        <f>1/2*'Vehicle data and specs'!$C$6*$D1503^2</f>
        <v>85895.437499999971</v>
      </c>
      <c r="AB1503" s="113">
        <f t="shared" si="632"/>
        <v>85.895437499999971</v>
      </c>
      <c r="AC1503" s="183">
        <f t="shared" si="646"/>
        <v>1.0848563526544104</v>
      </c>
      <c r="AD1503" s="42">
        <f t="shared" si="633"/>
        <v>-0.32231793416350429</v>
      </c>
      <c r="AE1503" s="42">
        <f t="shared" si="634"/>
        <v>0.32231793416350429</v>
      </c>
      <c r="AF1503" s="153">
        <f t="shared" si="647"/>
        <v>0.76253841849090609</v>
      </c>
      <c r="AG1503" s="156">
        <f t="shared" si="635"/>
        <v>928.27565039089245</v>
      </c>
      <c r="AH1503" s="157">
        <f t="shared" si="636"/>
        <v>0.25785434733080348</v>
      </c>
      <c r="AI1503" s="160">
        <f t="shared" si="637"/>
        <v>5.1288782912109383</v>
      </c>
      <c r="AJ1503" s="13">
        <f t="shared" si="638"/>
        <v>0</v>
      </c>
      <c r="AK1503" s="13">
        <f t="shared" si="639"/>
        <v>0</v>
      </c>
      <c r="AL1503" s="161">
        <f t="shared" si="640"/>
        <v>5.1288782912109383</v>
      </c>
    </row>
    <row r="1504" spans="1:38" x14ac:dyDescent="0.45">
      <c r="A1504" s="48" t="s">
        <v>4</v>
      </c>
      <c r="B1504" s="19">
        <v>1502</v>
      </c>
      <c r="C1504" s="55">
        <v>25</v>
      </c>
      <c r="D1504" s="65">
        <f t="shared" si="621"/>
        <v>14.472222222222221</v>
      </c>
      <c r="E1504" s="67">
        <v>52.1</v>
      </c>
      <c r="F1504" s="87">
        <f t="shared" si="641"/>
        <v>0.19444444444444522</v>
      </c>
      <c r="G1504" s="88">
        <f t="shared" si="642"/>
        <v>0.70000000000000284</v>
      </c>
      <c r="H1504" s="93">
        <f>SUM($D$2:$D1504)</f>
        <v>15188.444444444449</v>
      </c>
      <c r="I1504" s="94">
        <f t="shared" si="643"/>
        <v>14.638888888888687</v>
      </c>
      <c r="J1504" s="100">
        <f>'Vehicle data and specs'!$C$6*$F1504</f>
        <v>164.50000000000065</v>
      </c>
      <c r="K1504" s="8">
        <f>'Vehicle data and specs'!$C$6*9.81*'Vehicle data and specs'!$C$17</f>
        <v>82.99260000000001</v>
      </c>
      <c r="L1504" s="10">
        <f>(1/2)*'Vehicle data and specs'!$C$20*'Vehicle data and specs'!$C$11*'Vehicle data and specs'!$C$13*$D1504^2</f>
        <v>91.723914303626529</v>
      </c>
      <c r="M1504" s="101">
        <f t="shared" si="622"/>
        <v>339.21651430362721</v>
      </c>
      <c r="N1504" s="111">
        <f t="shared" si="623"/>
        <v>0</v>
      </c>
      <c r="O1504" s="120">
        <f t="shared" si="624"/>
        <v>4965.7528621669189</v>
      </c>
      <c r="P1504" s="11">
        <f>SUM($O$2:$O1504)</f>
        <v>3910448.6224180446</v>
      </c>
      <c r="Q1504" s="121">
        <f t="shared" si="625"/>
        <v>3910.4486224180446</v>
      </c>
      <c r="R1504" s="133">
        <f t="shared" si="626"/>
        <v>0</v>
      </c>
      <c r="S1504" s="35">
        <f t="shared" si="644"/>
        <v>0</v>
      </c>
      <c r="T1504" s="35">
        <f t="shared" si="645"/>
        <v>0</v>
      </c>
      <c r="U1504" s="134">
        <f>SUM($R$2:$R1504)</f>
        <v>-1160344.5629886156</v>
      </c>
      <c r="V1504" s="134">
        <f t="shared" si="627"/>
        <v>1160344.5629886156</v>
      </c>
      <c r="W1504" s="35">
        <f t="shared" si="628"/>
        <v>-1160.3445629886155</v>
      </c>
      <c r="X1504" s="135">
        <f t="shared" si="629"/>
        <v>1160.3445629886155</v>
      </c>
      <c r="Y1504" s="150">
        <f t="shared" si="630"/>
        <v>2750.1040594294291</v>
      </c>
      <c r="Z1504" s="11">
        <f t="shared" si="631"/>
        <v>4965.7528621669189</v>
      </c>
      <c r="AA1504" s="12">
        <f>1/2*'Vehicle data and specs'!$C$6*$D1504^2</f>
        <v>88595.326388888876</v>
      </c>
      <c r="AB1504" s="113">
        <f t="shared" si="632"/>
        <v>88.595326388888878</v>
      </c>
      <c r="AC1504" s="183">
        <f t="shared" si="646"/>
        <v>1.0862357284494568</v>
      </c>
      <c r="AD1504" s="42">
        <f t="shared" si="633"/>
        <v>-0.32231793416350429</v>
      </c>
      <c r="AE1504" s="42">
        <f t="shared" si="634"/>
        <v>0.32231793416350429</v>
      </c>
      <c r="AF1504" s="153">
        <f t="shared" si="647"/>
        <v>0.76391779428595252</v>
      </c>
      <c r="AG1504" s="156">
        <f t="shared" si="635"/>
        <v>928.27565039089245</v>
      </c>
      <c r="AH1504" s="157">
        <f t="shared" si="636"/>
        <v>0.25785434733080348</v>
      </c>
      <c r="AI1504" s="160">
        <f t="shared" si="637"/>
        <v>4.909216776449715</v>
      </c>
      <c r="AJ1504" s="13">
        <f t="shared" si="638"/>
        <v>0</v>
      </c>
      <c r="AK1504" s="13">
        <f t="shared" si="639"/>
        <v>0</v>
      </c>
      <c r="AL1504" s="161">
        <f t="shared" si="640"/>
        <v>4.909216776449715</v>
      </c>
    </row>
    <row r="1505" spans="1:38" x14ac:dyDescent="0.45">
      <c r="A1505" s="48" t="s">
        <v>4</v>
      </c>
      <c r="B1505" s="19">
        <v>1503</v>
      </c>
      <c r="C1505" s="55">
        <v>26</v>
      </c>
      <c r="D1505" s="65">
        <f t="shared" si="621"/>
        <v>14.638888888888889</v>
      </c>
      <c r="E1505" s="67">
        <v>52.7</v>
      </c>
      <c r="F1505" s="87">
        <f t="shared" si="641"/>
        <v>0.18055555555555516</v>
      </c>
      <c r="G1505" s="88">
        <f t="shared" si="642"/>
        <v>0.64999999999999858</v>
      </c>
      <c r="H1505" s="93">
        <f>SUM($D$2:$D1505)</f>
        <v>15203.083333333338</v>
      </c>
      <c r="I1505" s="94">
        <f t="shared" si="643"/>
        <v>14.83333333333394</v>
      </c>
      <c r="J1505" s="100">
        <f>'Vehicle data and specs'!$C$6*$F1505</f>
        <v>152.74999999999966</v>
      </c>
      <c r="K1505" s="8">
        <f>'Vehicle data and specs'!$C$6*9.81*'Vehicle data and specs'!$C$17</f>
        <v>82.99260000000001</v>
      </c>
      <c r="L1505" s="10">
        <f>(1/2)*'Vehicle data and specs'!$C$20*'Vehicle data and specs'!$C$11*'Vehicle data and specs'!$C$13*$D1505^2</f>
        <v>93.848722173996933</v>
      </c>
      <c r="M1505" s="101">
        <f t="shared" si="622"/>
        <v>329.59132217399662</v>
      </c>
      <c r="N1505" s="111">
        <f t="shared" si="623"/>
        <v>0</v>
      </c>
      <c r="O1505" s="120">
        <f t="shared" si="624"/>
        <v>4888.9379455811495</v>
      </c>
      <c r="P1505" s="11">
        <f>SUM($O$2:$O1505)</f>
        <v>3915337.5603636256</v>
      </c>
      <c r="Q1505" s="121">
        <f t="shared" si="625"/>
        <v>3915.3375603636255</v>
      </c>
      <c r="R1505" s="133">
        <f t="shared" si="626"/>
        <v>0</v>
      </c>
      <c r="S1505" s="35">
        <f t="shared" si="644"/>
        <v>0</v>
      </c>
      <c r="T1505" s="35">
        <f t="shared" si="645"/>
        <v>0</v>
      </c>
      <c r="U1505" s="134">
        <f>SUM($R$2:$R1505)</f>
        <v>-1160344.5629886156</v>
      </c>
      <c r="V1505" s="134">
        <f t="shared" si="627"/>
        <v>1160344.5629886156</v>
      </c>
      <c r="W1505" s="35">
        <f t="shared" si="628"/>
        <v>-1160.3445629886155</v>
      </c>
      <c r="X1505" s="135">
        <f t="shared" si="629"/>
        <v>1160.3445629886155</v>
      </c>
      <c r="Y1505" s="150">
        <f t="shared" si="630"/>
        <v>2754.99299737501</v>
      </c>
      <c r="Z1505" s="11">
        <f t="shared" si="631"/>
        <v>4888.9379455811495</v>
      </c>
      <c r="AA1505" s="12">
        <f>1/2*'Vehicle data and specs'!$C$6*$D1505^2</f>
        <v>90647.659722222234</v>
      </c>
      <c r="AB1505" s="113">
        <f t="shared" si="632"/>
        <v>90.64765972222223</v>
      </c>
      <c r="AC1505" s="183">
        <f t="shared" si="646"/>
        <v>1.0875937667676738</v>
      </c>
      <c r="AD1505" s="42">
        <f t="shared" si="633"/>
        <v>-0.32231793416350429</v>
      </c>
      <c r="AE1505" s="42">
        <f t="shared" si="634"/>
        <v>0.32231793416350429</v>
      </c>
      <c r="AF1505" s="153">
        <f t="shared" si="647"/>
        <v>0.76527583260416954</v>
      </c>
      <c r="AG1505" s="156">
        <f t="shared" si="635"/>
        <v>928.27565039089245</v>
      </c>
      <c r="AH1505" s="157">
        <f t="shared" si="636"/>
        <v>0.25785434733080348</v>
      </c>
      <c r="AI1505" s="160">
        <f t="shared" si="637"/>
        <v>4.8248507440471178</v>
      </c>
      <c r="AJ1505" s="13">
        <f t="shared" si="638"/>
        <v>0</v>
      </c>
      <c r="AK1505" s="13">
        <f t="shared" si="639"/>
        <v>0</v>
      </c>
      <c r="AL1505" s="161">
        <f t="shared" si="640"/>
        <v>4.8248507440471178</v>
      </c>
    </row>
    <row r="1506" spans="1:38" x14ac:dyDescent="0.45">
      <c r="A1506" s="48" t="s">
        <v>4</v>
      </c>
      <c r="B1506" s="19">
        <v>1504</v>
      </c>
      <c r="C1506" s="55">
        <v>27</v>
      </c>
      <c r="D1506" s="65">
        <f t="shared" si="621"/>
        <v>14.833333333333332</v>
      </c>
      <c r="E1506" s="67">
        <v>53.4</v>
      </c>
      <c r="F1506" s="87">
        <f t="shared" si="641"/>
        <v>0.18055555555555516</v>
      </c>
      <c r="G1506" s="88">
        <f t="shared" si="642"/>
        <v>0.64999999999999858</v>
      </c>
      <c r="H1506" s="93">
        <f>SUM($D$2:$D1506)</f>
        <v>15217.916666666672</v>
      </c>
      <c r="I1506" s="94">
        <f t="shared" si="643"/>
        <v>15</v>
      </c>
      <c r="J1506" s="100">
        <f>'Vehicle data and specs'!$C$6*$F1506</f>
        <v>152.74999999999966</v>
      </c>
      <c r="K1506" s="8">
        <f>'Vehicle data and specs'!$C$6*9.81*'Vehicle data and specs'!$C$17</f>
        <v>82.99260000000001</v>
      </c>
      <c r="L1506" s="10">
        <f>(1/2)*'Vehicle data and specs'!$C$20*'Vehicle data and specs'!$C$11*'Vehicle data and specs'!$C$13*$D1506^2</f>
        <v>96.358414930555554</v>
      </c>
      <c r="M1506" s="101">
        <f t="shared" si="622"/>
        <v>332.10101493055521</v>
      </c>
      <c r="N1506" s="111">
        <f t="shared" si="623"/>
        <v>0</v>
      </c>
      <c r="O1506" s="120">
        <f t="shared" si="624"/>
        <v>4981.5152239583285</v>
      </c>
      <c r="P1506" s="11">
        <f>SUM($O$2:$O1506)</f>
        <v>3920319.0755875842</v>
      </c>
      <c r="Q1506" s="121">
        <f t="shared" si="625"/>
        <v>3920.3190755875844</v>
      </c>
      <c r="R1506" s="133">
        <f t="shared" si="626"/>
        <v>0</v>
      </c>
      <c r="S1506" s="35">
        <f t="shared" si="644"/>
        <v>0</v>
      </c>
      <c r="T1506" s="35">
        <f t="shared" si="645"/>
        <v>0</v>
      </c>
      <c r="U1506" s="134">
        <f>SUM($R$2:$R1506)</f>
        <v>-1160344.5629886156</v>
      </c>
      <c r="V1506" s="134">
        <f t="shared" si="627"/>
        <v>1160344.5629886156</v>
      </c>
      <c r="W1506" s="35">
        <f t="shared" si="628"/>
        <v>-1160.3445629886155</v>
      </c>
      <c r="X1506" s="135">
        <f t="shared" si="629"/>
        <v>1160.3445629886155</v>
      </c>
      <c r="Y1506" s="150">
        <f t="shared" si="630"/>
        <v>2759.9745125989689</v>
      </c>
      <c r="Z1506" s="11">
        <f t="shared" si="631"/>
        <v>4981.5152239583285</v>
      </c>
      <c r="AA1506" s="12">
        <f>1/2*'Vehicle data and specs'!$C$6*$D1506^2</f>
        <v>93071.749999999985</v>
      </c>
      <c r="AB1506" s="113">
        <f t="shared" si="632"/>
        <v>93.07174999999998</v>
      </c>
      <c r="AC1506" s="183">
        <f t="shared" si="646"/>
        <v>1.0889775209965513</v>
      </c>
      <c r="AD1506" s="42">
        <f t="shared" si="633"/>
        <v>-0.32231793416350429</v>
      </c>
      <c r="AE1506" s="42">
        <f t="shared" si="634"/>
        <v>0.32231793416350429</v>
      </c>
      <c r="AF1506" s="153">
        <f t="shared" si="647"/>
        <v>0.76665958683304702</v>
      </c>
      <c r="AG1506" s="156">
        <f t="shared" si="635"/>
        <v>928.27565039089245</v>
      </c>
      <c r="AH1506" s="157">
        <f t="shared" si="636"/>
        <v>0.25785434733080348</v>
      </c>
      <c r="AI1506" s="160">
        <f t="shared" si="637"/>
        <v>4.926165054803235</v>
      </c>
      <c r="AJ1506" s="13">
        <f t="shared" si="638"/>
        <v>0</v>
      </c>
      <c r="AK1506" s="13">
        <f t="shared" si="639"/>
        <v>0</v>
      </c>
      <c r="AL1506" s="161">
        <f t="shared" si="640"/>
        <v>4.926165054803235</v>
      </c>
    </row>
    <row r="1507" spans="1:38" x14ac:dyDescent="0.45">
      <c r="A1507" s="48" t="s">
        <v>4</v>
      </c>
      <c r="B1507" s="19">
        <v>1505</v>
      </c>
      <c r="C1507" s="55">
        <v>28</v>
      </c>
      <c r="D1507" s="65">
        <f t="shared" si="621"/>
        <v>15</v>
      </c>
      <c r="E1507" s="67">
        <v>54</v>
      </c>
      <c r="F1507" s="87">
        <f t="shared" si="641"/>
        <v>0.15277777777777798</v>
      </c>
      <c r="G1507" s="88">
        <f t="shared" si="642"/>
        <v>0.55000000000000071</v>
      </c>
      <c r="H1507" s="93">
        <f>SUM($D$2:$D1507)</f>
        <v>15232.916666666672</v>
      </c>
      <c r="I1507" s="94">
        <f t="shared" si="643"/>
        <v>15.138888888888687</v>
      </c>
      <c r="J1507" s="100">
        <f>'Vehicle data and specs'!$C$6*$F1507</f>
        <v>129.25000000000017</v>
      </c>
      <c r="K1507" s="8">
        <f>'Vehicle data and specs'!$C$6*9.81*'Vehicle data and specs'!$C$17</f>
        <v>82.99260000000001</v>
      </c>
      <c r="L1507" s="10">
        <f>(1/2)*'Vehicle data and specs'!$C$20*'Vehicle data and specs'!$C$11*'Vehicle data and specs'!$C$13*$D1507^2</f>
        <v>98.535937500000003</v>
      </c>
      <c r="M1507" s="101">
        <f t="shared" si="622"/>
        <v>310.7785375000002</v>
      </c>
      <c r="N1507" s="111">
        <f t="shared" si="623"/>
        <v>0</v>
      </c>
      <c r="O1507" s="120">
        <f t="shared" si="624"/>
        <v>4704.8417482638288</v>
      </c>
      <c r="P1507" s="11">
        <f>SUM($O$2:$O1507)</f>
        <v>3925023.9173358479</v>
      </c>
      <c r="Q1507" s="121">
        <f t="shared" si="625"/>
        <v>3925.0239173358477</v>
      </c>
      <c r="R1507" s="133">
        <f t="shared" si="626"/>
        <v>0</v>
      </c>
      <c r="S1507" s="35">
        <f t="shared" si="644"/>
        <v>0</v>
      </c>
      <c r="T1507" s="35">
        <f t="shared" si="645"/>
        <v>0</v>
      </c>
      <c r="U1507" s="134">
        <f>SUM($R$2:$R1507)</f>
        <v>-1160344.5629886156</v>
      </c>
      <c r="V1507" s="134">
        <f t="shared" si="627"/>
        <v>1160344.5629886156</v>
      </c>
      <c r="W1507" s="35">
        <f t="shared" si="628"/>
        <v>-1160.3445629886155</v>
      </c>
      <c r="X1507" s="135">
        <f t="shared" si="629"/>
        <v>1160.3445629886155</v>
      </c>
      <c r="Y1507" s="150">
        <f t="shared" si="630"/>
        <v>2764.6793543472322</v>
      </c>
      <c r="Z1507" s="11">
        <f t="shared" si="631"/>
        <v>4704.8417482638288</v>
      </c>
      <c r="AA1507" s="12">
        <f>1/2*'Vehicle data and specs'!$C$6*$D1507^2</f>
        <v>95175</v>
      </c>
      <c r="AB1507" s="113">
        <f t="shared" si="632"/>
        <v>95.174999999999997</v>
      </c>
      <c r="AC1507" s="183">
        <f t="shared" si="646"/>
        <v>1.0902844214821799</v>
      </c>
      <c r="AD1507" s="42">
        <f t="shared" si="633"/>
        <v>-0.32231793416350429</v>
      </c>
      <c r="AE1507" s="42">
        <f t="shared" si="634"/>
        <v>0.32231793416350429</v>
      </c>
      <c r="AF1507" s="153">
        <f t="shared" si="647"/>
        <v>0.76796648731867556</v>
      </c>
      <c r="AG1507" s="156">
        <f t="shared" si="635"/>
        <v>928.27565039089245</v>
      </c>
      <c r="AH1507" s="157">
        <f t="shared" si="636"/>
        <v>0.25785434733080348</v>
      </c>
      <c r="AI1507" s="160">
        <f t="shared" si="637"/>
        <v>4.6616780625000027</v>
      </c>
      <c r="AJ1507" s="13">
        <f t="shared" si="638"/>
        <v>0</v>
      </c>
      <c r="AK1507" s="13">
        <f t="shared" si="639"/>
        <v>0</v>
      </c>
      <c r="AL1507" s="161">
        <f t="shared" si="640"/>
        <v>4.6616780625000027</v>
      </c>
    </row>
    <row r="1508" spans="1:38" x14ac:dyDescent="0.45">
      <c r="A1508" s="48" t="s">
        <v>4</v>
      </c>
      <c r="B1508" s="19">
        <v>1506</v>
      </c>
      <c r="C1508" s="55">
        <v>29</v>
      </c>
      <c r="D1508" s="65">
        <f t="shared" si="621"/>
        <v>15.138888888888889</v>
      </c>
      <c r="E1508" s="67">
        <v>54.5</v>
      </c>
      <c r="F1508" s="87">
        <f t="shared" si="641"/>
        <v>0.1388888888888889</v>
      </c>
      <c r="G1508" s="88">
        <f t="shared" si="642"/>
        <v>0.5</v>
      </c>
      <c r="H1508" s="93">
        <f>SUM($D$2:$D1508)</f>
        <v>15248.05555555556</v>
      </c>
      <c r="I1508" s="94">
        <f t="shared" si="643"/>
        <v>15.277777777777374</v>
      </c>
      <c r="J1508" s="100">
        <f>'Vehicle data and specs'!$C$6*$F1508</f>
        <v>117.5</v>
      </c>
      <c r="K1508" s="8">
        <f>'Vehicle data and specs'!$C$6*9.81*'Vehicle data and specs'!$C$17</f>
        <v>82.99260000000001</v>
      </c>
      <c r="L1508" s="10">
        <f>(1/2)*'Vehicle data and specs'!$C$20*'Vehicle data and specs'!$C$11*'Vehicle data and specs'!$C$13*$D1508^2</f>
        <v>100.36912495177471</v>
      </c>
      <c r="M1508" s="101">
        <f t="shared" si="622"/>
        <v>300.8617249517747</v>
      </c>
      <c r="N1508" s="111">
        <f t="shared" si="623"/>
        <v>0</v>
      </c>
      <c r="O1508" s="120">
        <f t="shared" si="624"/>
        <v>4596.4985756519918</v>
      </c>
      <c r="P1508" s="11">
        <f>SUM($O$2:$O1508)</f>
        <v>3929620.4159114999</v>
      </c>
      <c r="Q1508" s="121">
        <f t="shared" si="625"/>
        <v>3929.6204159115</v>
      </c>
      <c r="R1508" s="133">
        <f t="shared" si="626"/>
        <v>0</v>
      </c>
      <c r="S1508" s="35">
        <f t="shared" si="644"/>
        <v>0</v>
      </c>
      <c r="T1508" s="35">
        <f t="shared" si="645"/>
        <v>0</v>
      </c>
      <c r="U1508" s="134">
        <f>SUM($R$2:$R1508)</f>
        <v>-1160344.5629886156</v>
      </c>
      <c r="V1508" s="134">
        <f t="shared" si="627"/>
        <v>1160344.5629886156</v>
      </c>
      <c r="W1508" s="35">
        <f t="shared" si="628"/>
        <v>-1160.3445629886155</v>
      </c>
      <c r="X1508" s="135">
        <f t="shared" si="629"/>
        <v>1160.3445629886155</v>
      </c>
      <c r="Y1508" s="150">
        <f t="shared" si="630"/>
        <v>2769.2758529228845</v>
      </c>
      <c r="Z1508" s="11">
        <f t="shared" si="631"/>
        <v>4596.4985756519918</v>
      </c>
      <c r="AA1508" s="12">
        <f>1/2*'Vehicle data and specs'!$C$6*$D1508^2</f>
        <v>96945.659722222234</v>
      </c>
      <c r="AB1508" s="113">
        <f t="shared" si="632"/>
        <v>96.945659722222231</v>
      </c>
      <c r="AC1508" s="183">
        <f t="shared" si="646"/>
        <v>1.0915612266420833</v>
      </c>
      <c r="AD1508" s="42">
        <f t="shared" si="633"/>
        <v>-0.32231793416350429</v>
      </c>
      <c r="AE1508" s="42">
        <f t="shared" si="634"/>
        <v>0.32231793416350429</v>
      </c>
      <c r="AF1508" s="153">
        <f t="shared" si="647"/>
        <v>0.76924329247857903</v>
      </c>
      <c r="AG1508" s="156">
        <f t="shared" si="635"/>
        <v>928.27565039089245</v>
      </c>
      <c r="AH1508" s="157">
        <f t="shared" si="636"/>
        <v>0.25785434733080348</v>
      </c>
      <c r="AI1508" s="160">
        <f t="shared" si="637"/>
        <v>4.5547122249643675</v>
      </c>
      <c r="AJ1508" s="13">
        <f t="shared" si="638"/>
        <v>0</v>
      </c>
      <c r="AK1508" s="13">
        <f t="shared" si="639"/>
        <v>0</v>
      </c>
      <c r="AL1508" s="161">
        <f t="shared" si="640"/>
        <v>4.5547122249643675</v>
      </c>
    </row>
    <row r="1509" spans="1:38" x14ac:dyDescent="0.45">
      <c r="A1509" s="48" t="s">
        <v>4</v>
      </c>
      <c r="B1509" s="19">
        <v>1507</v>
      </c>
      <c r="C1509" s="55">
        <v>30</v>
      </c>
      <c r="D1509" s="65">
        <f t="shared" si="621"/>
        <v>15.277777777777777</v>
      </c>
      <c r="E1509" s="67">
        <v>55</v>
      </c>
      <c r="F1509" s="87">
        <f t="shared" si="641"/>
        <v>0.15277777777777798</v>
      </c>
      <c r="G1509" s="88">
        <f t="shared" si="642"/>
        <v>0.55000000000000071</v>
      </c>
      <c r="H1509" s="93">
        <f>SUM($D$2:$D1509)</f>
        <v>15263.333333333338</v>
      </c>
      <c r="I1509" s="94">
        <f t="shared" si="643"/>
        <v>15.444444444445253</v>
      </c>
      <c r="J1509" s="100">
        <f>'Vehicle data and specs'!$C$6*$F1509</f>
        <v>129.25000000000017</v>
      </c>
      <c r="K1509" s="8">
        <f>'Vehicle data and specs'!$C$6*9.81*'Vehicle data and specs'!$C$17</f>
        <v>82.99260000000001</v>
      </c>
      <c r="L1509" s="10">
        <f>(1/2)*'Vehicle data and specs'!$C$20*'Vehicle data and specs'!$C$11*'Vehicle data and specs'!$C$13*$D1509^2</f>
        <v>102.21920814043209</v>
      </c>
      <c r="M1509" s="101">
        <f t="shared" si="622"/>
        <v>314.46180814043225</v>
      </c>
      <c r="N1509" s="111">
        <f t="shared" si="623"/>
        <v>0</v>
      </c>
      <c r="O1509" s="120">
        <f t="shared" si="624"/>
        <v>4856.6879257247083</v>
      </c>
      <c r="P1509" s="11">
        <f>SUM($O$2:$O1509)</f>
        <v>3934477.1038372247</v>
      </c>
      <c r="Q1509" s="121">
        <f t="shared" si="625"/>
        <v>3934.4771038372246</v>
      </c>
      <c r="R1509" s="133">
        <f t="shared" si="626"/>
        <v>0</v>
      </c>
      <c r="S1509" s="35">
        <f t="shared" si="644"/>
        <v>0</v>
      </c>
      <c r="T1509" s="35">
        <f t="shared" si="645"/>
        <v>0</v>
      </c>
      <c r="U1509" s="134">
        <f>SUM($R$2:$R1509)</f>
        <v>-1160344.5629886156</v>
      </c>
      <c r="V1509" s="134">
        <f t="shared" si="627"/>
        <v>1160344.5629886156</v>
      </c>
      <c r="W1509" s="35">
        <f t="shared" si="628"/>
        <v>-1160.3445629886155</v>
      </c>
      <c r="X1509" s="135">
        <f t="shared" si="629"/>
        <v>1160.3445629886155</v>
      </c>
      <c r="Y1509" s="150">
        <f t="shared" si="630"/>
        <v>2774.1325408486091</v>
      </c>
      <c r="Z1509" s="11">
        <f t="shared" si="631"/>
        <v>4856.6879257247083</v>
      </c>
      <c r="AA1509" s="12">
        <f>1/2*'Vehicle data and specs'!$C$6*$D1509^2</f>
        <v>98732.638888888876</v>
      </c>
      <c r="AB1509" s="113">
        <f t="shared" si="632"/>
        <v>98.732638888888872</v>
      </c>
      <c r="AC1509" s="183">
        <f t="shared" si="646"/>
        <v>1.0929103066214514</v>
      </c>
      <c r="AD1509" s="42">
        <f t="shared" si="633"/>
        <v>-0.32231793416350429</v>
      </c>
      <c r="AE1509" s="42">
        <f t="shared" si="634"/>
        <v>0.32231793416350429</v>
      </c>
      <c r="AF1509" s="153">
        <f t="shared" si="647"/>
        <v>0.77059237245794709</v>
      </c>
      <c r="AG1509" s="156">
        <f t="shared" si="635"/>
        <v>928.27565039089245</v>
      </c>
      <c r="AH1509" s="157">
        <f t="shared" si="636"/>
        <v>0.25785434733080348</v>
      </c>
      <c r="AI1509" s="160">
        <f t="shared" si="637"/>
        <v>4.8042776243677148</v>
      </c>
      <c r="AJ1509" s="13">
        <f t="shared" si="638"/>
        <v>0</v>
      </c>
      <c r="AK1509" s="13">
        <f t="shared" si="639"/>
        <v>0</v>
      </c>
      <c r="AL1509" s="161">
        <f t="shared" si="640"/>
        <v>4.8042776243677148</v>
      </c>
    </row>
    <row r="1510" spans="1:38" x14ac:dyDescent="0.45">
      <c r="A1510" s="48" t="s">
        <v>4</v>
      </c>
      <c r="B1510" s="19">
        <v>1508</v>
      </c>
      <c r="C1510" s="55">
        <v>31</v>
      </c>
      <c r="D1510" s="65">
        <f t="shared" si="621"/>
        <v>15.444444444444445</v>
      </c>
      <c r="E1510" s="67">
        <v>55.6</v>
      </c>
      <c r="F1510" s="87">
        <f t="shared" si="641"/>
        <v>0.18055555555555516</v>
      </c>
      <c r="G1510" s="88">
        <f t="shared" si="642"/>
        <v>0.64999999999999858</v>
      </c>
      <c r="H1510" s="93">
        <f>SUM($D$2:$D1510)</f>
        <v>15278.777777777783</v>
      </c>
      <c r="I1510" s="94">
        <f t="shared" si="643"/>
        <v>15.638888888888687</v>
      </c>
      <c r="J1510" s="100">
        <f>'Vehicle data and specs'!$C$6*$F1510</f>
        <v>152.74999999999966</v>
      </c>
      <c r="K1510" s="8">
        <f>'Vehicle data and specs'!$C$6*9.81*'Vehicle data and specs'!$C$17</f>
        <v>82.99260000000001</v>
      </c>
      <c r="L1510" s="10">
        <f>(1/2)*'Vehicle data and specs'!$C$20*'Vehicle data and specs'!$C$11*'Vehicle data and specs'!$C$13*$D1510^2</f>
        <v>104.46161033950618</v>
      </c>
      <c r="M1510" s="101">
        <f t="shared" si="622"/>
        <v>340.20421033950583</v>
      </c>
      <c r="N1510" s="111">
        <f t="shared" si="623"/>
        <v>0</v>
      </c>
      <c r="O1510" s="120">
        <f t="shared" si="624"/>
        <v>5320.4158450316472</v>
      </c>
      <c r="P1510" s="11">
        <f>SUM($O$2:$O1510)</f>
        <v>3939797.5196822565</v>
      </c>
      <c r="Q1510" s="121">
        <f t="shared" si="625"/>
        <v>3939.7975196822563</v>
      </c>
      <c r="R1510" s="133">
        <f t="shared" si="626"/>
        <v>0</v>
      </c>
      <c r="S1510" s="35">
        <f t="shared" si="644"/>
        <v>0</v>
      </c>
      <c r="T1510" s="35">
        <f t="shared" si="645"/>
        <v>0</v>
      </c>
      <c r="U1510" s="134">
        <f>SUM($R$2:$R1510)</f>
        <v>-1160344.5629886156</v>
      </c>
      <c r="V1510" s="134">
        <f t="shared" si="627"/>
        <v>1160344.5629886156</v>
      </c>
      <c r="W1510" s="35">
        <f t="shared" si="628"/>
        <v>-1160.3445629886155</v>
      </c>
      <c r="X1510" s="135">
        <f t="shared" si="629"/>
        <v>1160.3445629886155</v>
      </c>
      <c r="Y1510" s="150">
        <f t="shared" si="630"/>
        <v>2779.4529566936408</v>
      </c>
      <c r="Z1510" s="11">
        <f t="shared" si="631"/>
        <v>5320.4158450316472</v>
      </c>
      <c r="AA1510" s="12">
        <f>1/2*'Vehicle data and specs'!$C$6*$D1510^2</f>
        <v>100898.55555555555</v>
      </c>
      <c r="AB1510" s="113">
        <f t="shared" si="632"/>
        <v>100.89855555555555</v>
      </c>
      <c r="AC1510" s="183">
        <f t="shared" si="646"/>
        <v>1.0943881999117377</v>
      </c>
      <c r="AD1510" s="42">
        <f t="shared" si="633"/>
        <v>-0.32231793416350429</v>
      </c>
      <c r="AE1510" s="42">
        <f t="shared" si="634"/>
        <v>0.32231793416350429</v>
      </c>
      <c r="AF1510" s="153">
        <f t="shared" si="647"/>
        <v>0.77207026574823345</v>
      </c>
      <c r="AG1510" s="156">
        <f t="shared" si="635"/>
        <v>928.27565039089245</v>
      </c>
      <c r="AH1510" s="157">
        <f t="shared" si="636"/>
        <v>0.25785434733080348</v>
      </c>
      <c r="AI1510" s="160">
        <f t="shared" si="637"/>
        <v>5.2542650263545898</v>
      </c>
      <c r="AJ1510" s="13">
        <f t="shared" si="638"/>
        <v>0</v>
      </c>
      <c r="AK1510" s="13">
        <f t="shared" si="639"/>
        <v>0</v>
      </c>
      <c r="AL1510" s="161">
        <f t="shared" si="640"/>
        <v>5.2542650263545898</v>
      </c>
    </row>
    <row r="1511" spans="1:38" x14ac:dyDescent="0.45">
      <c r="A1511" s="48" t="s">
        <v>4</v>
      </c>
      <c r="B1511" s="19">
        <v>1509</v>
      </c>
      <c r="C1511" s="55">
        <v>32</v>
      </c>
      <c r="D1511" s="65">
        <f t="shared" si="621"/>
        <v>15.638888888888888</v>
      </c>
      <c r="E1511" s="67">
        <v>56.3</v>
      </c>
      <c r="F1511" s="87">
        <f t="shared" si="641"/>
        <v>0.2222222222222224</v>
      </c>
      <c r="G1511" s="88">
        <f t="shared" si="642"/>
        <v>0.80000000000000071</v>
      </c>
      <c r="H1511" s="93">
        <f>SUM($D$2:$D1511)</f>
        <v>15294.416666666672</v>
      </c>
      <c r="I1511" s="94">
        <f t="shared" si="643"/>
        <v>15.888888888888687</v>
      </c>
      <c r="J1511" s="100">
        <f>'Vehicle data and specs'!$C$6*$F1511</f>
        <v>188.00000000000014</v>
      </c>
      <c r="K1511" s="8">
        <f>'Vehicle data and specs'!$C$6*9.81*'Vehicle data and specs'!$C$17</f>
        <v>82.99260000000001</v>
      </c>
      <c r="L1511" s="10">
        <f>(1/2)*'Vehicle data and specs'!$C$20*'Vehicle data and specs'!$C$11*'Vehicle data and specs'!$C$13*$D1511^2</f>
        <v>107.10849647955246</v>
      </c>
      <c r="M1511" s="101">
        <f t="shared" si="622"/>
        <v>378.10109647955261</v>
      </c>
      <c r="N1511" s="111">
        <f t="shared" si="623"/>
        <v>0</v>
      </c>
      <c r="O1511" s="120">
        <f t="shared" si="624"/>
        <v>6007.6063107305927</v>
      </c>
      <c r="P1511" s="11">
        <f>SUM($O$2:$O1511)</f>
        <v>3945805.1259929873</v>
      </c>
      <c r="Q1511" s="121">
        <f t="shared" si="625"/>
        <v>3945.8051259929871</v>
      </c>
      <c r="R1511" s="133">
        <f t="shared" si="626"/>
        <v>0</v>
      </c>
      <c r="S1511" s="35">
        <f t="shared" si="644"/>
        <v>0</v>
      </c>
      <c r="T1511" s="35">
        <f t="shared" si="645"/>
        <v>0</v>
      </c>
      <c r="U1511" s="134">
        <f>SUM($R$2:$R1511)</f>
        <v>-1160344.5629886156</v>
      </c>
      <c r="V1511" s="134">
        <f t="shared" si="627"/>
        <v>1160344.5629886156</v>
      </c>
      <c r="W1511" s="35">
        <f t="shared" si="628"/>
        <v>-1160.3445629886155</v>
      </c>
      <c r="X1511" s="135">
        <f t="shared" si="629"/>
        <v>1160.3445629886155</v>
      </c>
      <c r="Y1511" s="150">
        <f t="shared" si="630"/>
        <v>2785.4605630043716</v>
      </c>
      <c r="Z1511" s="11">
        <f t="shared" si="631"/>
        <v>6007.6063107305927</v>
      </c>
      <c r="AA1511" s="12">
        <f>1/2*'Vehicle data and specs'!$C$6*$D1511^2</f>
        <v>103455.1597222222</v>
      </c>
      <c r="AB1511" s="113">
        <f t="shared" si="632"/>
        <v>103.45515972222221</v>
      </c>
      <c r="AC1511" s="183">
        <f t="shared" si="646"/>
        <v>1.0960569794424964</v>
      </c>
      <c r="AD1511" s="42">
        <f t="shared" si="633"/>
        <v>-0.32231793416350429</v>
      </c>
      <c r="AE1511" s="42">
        <f t="shared" si="634"/>
        <v>0.32231793416350429</v>
      </c>
      <c r="AF1511" s="153">
        <f t="shared" si="647"/>
        <v>0.77373904527899207</v>
      </c>
      <c r="AG1511" s="156">
        <f t="shared" si="635"/>
        <v>928.27565039089245</v>
      </c>
      <c r="AH1511" s="157">
        <f t="shared" si="636"/>
        <v>0.25785434733080348</v>
      </c>
      <c r="AI1511" s="160">
        <f t="shared" si="637"/>
        <v>5.9130810366107811</v>
      </c>
      <c r="AJ1511" s="13">
        <f t="shared" si="638"/>
        <v>0</v>
      </c>
      <c r="AK1511" s="13">
        <f t="shared" si="639"/>
        <v>0</v>
      </c>
      <c r="AL1511" s="161">
        <f t="shared" si="640"/>
        <v>5.9130810366107811</v>
      </c>
    </row>
    <row r="1512" spans="1:38" x14ac:dyDescent="0.45">
      <c r="A1512" s="48" t="s">
        <v>4</v>
      </c>
      <c r="B1512" s="19">
        <v>1510</v>
      </c>
      <c r="C1512" s="55">
        <v>33</v>
      </c>
      <c r="D1512" s="65">
        <f t="shared" si="621"/>
        <v>15.888888888888889</v>
      </c>
      <c r="E1512" s="67">
        <v>57.2</v>
      </c>
      <c r="F1512" s="87">
        <f t="shared" si="641"/>
        <v>0.30555555555555597</v>
      </c>
      <c r="G1512" s="88">
        <f t="shared" si="642"/>
        <v>1.1000000000000014</v>
      </c>
      <c r="H1512" s="93">
        <f>SUM($D$2:$D1512)</f>
        <v>15310.30555555556</v>
      </c>
      <c r="I1512" s="94">
        <f t="shared" si="643"/>
        <v>16.25</v>
      </c>
      <c r="J1512" s="100">
        <f>'Vehicle data and specs'!$C$6*$F1512</f>
        <v>258.50000000000034</v>
      </c>
      <c r="K1512" s="8">
        <f>'Vehicle data and specs'!$C$6*9.81*'Vehicle data and specs'!$C$17</f>
        <v>82.99260000000001</v>
      </c>
      <c r="L1512" s="10">
        <f>(1/2)*'Vehicle data and specs'!$C$20*'Vehicle data and specs'!$C$11*'Vehicle data and specs'!$C$13*$D1512^2</f>
        <v>110.56029552469138</v>
      </c>
      <c r="M1512" s="101">
        <f t="shared" si="622"/>
        <v>452.05289552469173</v>
      </c>
      <c r="N1512" s="111">
        <f t="shared" si="623"/>
        <v>0</v>
      </c>
      <c r="O1512" s="120">
        <f t="shared" si="624"/>
        <v>7345.8595522762407</v>
      </c>
      <c r="P1512" s="11">
        <f>SUM($O$2:$O1512)</f>
        <v>3953150.9855452636</v>
      </c>
      <c r="Q1512" s="121">
        <f t="shared" si="625"/>
        <v>3953.1509855452637</v>
      </c>
      <c r="R1512" s="133">
        <f t="shared" si="626"/>
        <v>0</v>
      </c>
      <c r="S1512" s="35">
        <f t="shared" si="644"/>
        <v>0</v>
      </c>
      <c r="T1512" s="35">
        <f t="shared" si="645"/>
        <v>0</v>
      </c>
      <c r="U1512" s="134">
        <f>SUM($R$2:$R1512)</f>
        <v>-1160344.5629886156</v>
      </c>
      <c r="V1512" s="134">
        <f t="shared" si="627"/>
        <v>1160344.5629886156</v>
      </c>
      <c r="W1512" s="35">
        <f t="shared" si="628"/>
        <v>-1160.3445629886155</v>
      </c>
      <c r="X1512" s="135">
        <f t="shared" si="629"/>
        <v>1160.3445629886155</v>
      </c>
      <c r="Y1512" s="150">
        <f t="shared" si="630"/>
        <v>2792.8064225566482</v>
      </c>
      <c r="Z1512" s="11">
        <f t="shared" si="631"/>
        <v>7345.8595522762407</v>
      </c>
      <c r="AA1512" s="12">
        <f>1/2*'Vehicle data and specs'!$C$6*$D1512^2</f>
        <v>106789.22222222223</v>
      </c>
      <c r="AB1512" s="113">
        <f t="shared" si="632"/>
        <v>106.78922222222224</v>
      </c>
      <c r="AC1512" s="183">
        <f t="shared" si="646"/>
        <v>1.0980974959847956</v>
      </c>
      <c r="AD1512" s="42">
        <f t="shared" si="633"/>
        <v>-0.32231793416350429</v>
      </c>
      <c r="AE1512" s="42">
        <f t="shared" si="634"/>
        <v>0.32231793416350429</v>
      </c>
      <c r="AF1512" s="153">
        <f t="shared" si="647"/>
        <v>0.77577956182129126</v>
      </c>
      <c r="AG1512" s="156">
        <f t="shared" si="635"/>
        <v>928.27565039089245</v>
      </c>
      <c r="AH1512" s="157">
        <f t="shared" si="636"/>
        <v>0.25785434733080348</v>
      </c>
      <c r="AI1512" s="160">
        <f t="shared" si="637"/>
        <v>7.1826182288923244</v>
      </c>
      <c r="AJ1512" s="13">
        <f t="shared" si="638"/>
        <v>0</v>
      </c>
      <c r="AK1512" s="13">
        <f t="shared" si="639"/>
        <v>0</v>
      </c>
      <c r="AL1512" s="161">
        <f t="shared" si="640"/>
        <v>7.1826182288923244</v>
      </c>
    </row>
    <row r="1513" spans="1:38" x14ac:dyDescent="0.45">
      <c r="A1513" s="48" t="s">
        <v>4</v>
      </c>
      <c r="B1513" s="19">
        <v>1511</v>
      </c>
      <c r="C1513" s="55">
        <v>34</v>
      </c>
      <c r="D1513" s="65">
        <f t="shared" si="621"/>
        <v>16.25</v>
      </c>
      <c r="E1513" s="67">
        <v>58.5</v>
      </c>
      <c r="F1513" s="87">
        <f t="shared" si="641"/>
        <v>0.41666666666666663</v>
      </c>
      <c r="G1513" s="88">
        <f t="shared" si="642"/>
        <v>1.5</v>
      </c>
      <c r="H1513" s="93">
        <f>SUM($D$2:$D1513)</f>
        <v>15326.55555555556</v>
      </c>
      <c r="I1513" s="94">
        <f t="shared" si="643"/>
        <v>16.722222222222626</v>
      </c>
      <c r="J1513" s="100">
        <f>'Vehicle data and specs'!$C$6*$F1513</f>
        <v>352.49999999999994</v>
      </c>
      <c r="K1513" s="8">
        <f>'Vehicle data and specs'!$C$6*9.81*'Vehicle data and specs'!$C$17</f>
        <v>82.99260000000001</v>
      </c>
      <c r="L1513" s="10">
        <f>(1/2)*'Vehicle data and specs'!$C$20*'Vehicle data and specs'!$C$11*'Vehicle data and specs'!$C$13*$D1513^2</f>
        <v>115.64287109375</v>
      </c>
      <c r="M1513" s="101">
        <f t="shared" si="622"/>
        <v>551.13547109374997</v>
      </c>
      <c r="N1513" s="111">
        <f t="shared" si="623"/>
        <v>0</v>
      </c>
      <c r="O1513" s="120">
        <f t="shared" si="624"/>
        <v>9216.209822179042</v>
      </c>
      <c r="P1513" s="11">
        <f>SUM($O$2:$O1513)</f>
        <v>3962367.1953674424</v>
      </c>
      <c r="Q1513" s="121">
        <f t="shared" si="625"/>
        <v>3962.3671953674425</v>
      </c>
      <c r="R1513" s="133">
        <f t="shared" si="626"/>
        <v>0</v>
      </c>
      <c r="S1513" s="35">
        <f t="shared" si="644"/>
        <v>0</v>
      </c>
      <c r="T1513" s="35">
        <f t="shared" si="645"/>
        <v>0</v>
      </c>
      <c r="U1513" s="134">
        <f>SUM($R$2:$R1513)</f>
        <v>-1160344.5629886156</v>
      </c>
      <c r="V1513" s="134">
        <f t="shared" si="627"/>
        <v>1160344.5629886156</v>
      </c>
      <c r="W1513" s="35">
        <f t="shared" si="628"/>
        <v>-1160.3445629886155</v>
      </c>
      <c r="X1513" s="135">
        <f t="shared" si="629"/>
        <v>1160.3445629886155</v>
      </c>
      <c r="Y1513" s="150">
        <f t="shared" si="630"/>
        <v>2802.022632378827</v>
      </c>
      <c r="Z1513" s="11">
        <f t="shared" si="631"/>
        <v>9216.209822179042</v>
      </c>
      <c r="AA1513" s="12">
        <f>1/2*'Vehicle data and specs'!$C$6*$D1513^2</f>
        <v>111698.4375</v>
      </c>
      <c r="AB1513" s="113">
        <f t="shared" si="632"/>
        <v>111.6984375</v>
      </c>
      <c r="AC1513" s="183">
        <f t="shared" si="646"/>
        <v>1.100657554268734</v>
      </c>
      <c r="AD1513" s="42">
        <f t="shared" si="633"/>
        <v>-0.32231793416350429</v>
      </c>
      <c r="AE1513" s="42">
        <f t="shared" si="634"/>
        <v>0.32231793416350429</v>
      </c>
      <c r="AF1513" s="153">
        <f t="shared" si="647"/>
        <v>0.77833962010522972</v>
      </c>
      <c r="AG1513" s="156">
        <f t="shared" si="635"/>
        <v>928.27565039089245</v>
      </c>
      <c r="AH1513" s="157">
        <f t="shared" si="636"/>
        <v>0.25785434733080348</v>
      </c>
      <c r="AI1513" s="160">
        <f t="shared" si="637"/>
        <v>8.9559514052734368</v>
      </c>
      <c r="AJ1513" s="13">
        <f t="shared" si="638"/>
        <v>0</v>
      </c>
      <c r="AK1513" s="13">
        <f t="shared" si="639"/>
        <v>0</v>
      </c>
      <c r="AL1513" s="161">
        <f t="shared" si="640"/>
        <v>8.9559514052734368</v>
      </c>
    </row>
    <row r="1514" spans="1:38" x14ac:dyDescent="0.45">
      <c r="A1514" s="48" t="s">
        <v>4</v>
      </c>
      <c r="B1514" s="19">
        <v>1512</v>
      </c>
      <c r="C1514" s="55">
        <v>35</v>
      </c>
      <c r="D1514" s="65">
        <f t="shared" si="621"/>
        <v>16.722222222222221</v>
      </c>
      <c r="E1514" s="67">
        <v>60.2</v>
      </c>
      <c r="F1514" s="87">
        <f t="shared" si="641"/>
        <v>0.52777777777777735</v>
      </c>
      <c r="G1514" s="88">
        <f t="shared" si="642"/>
        <v>1.8999999999999986</v>
      </c>
      <c r="H1514" s="93">
        <f>SUM($D$2:$D1514)</f>
        <v>15343.277777777783</v>
      </c>
      <c r="I1514" s="94">
        <f t="shared" si="643"/>
        <v>17.305555555554747</v>
      </c>
      <c r="J1514" s="100">
        <f>'Vehicle data and specs'!$C$6*$F1514</f>
        <v>446.49999999999966</v>
      </c>
      <c r="K1514" s="8">
        <f>'Vehicle data and specs'!$C$6*9.81*'Vehicle data and specs'!$C$17</f>
        <v>82.99260000000001</v>
      </c>
      <c r="L1514" s="10">
        <f>(1/2)*'Vehicle data and specs'!$C$20*'Vehicle data and specs'!$C$11*'Vehicle data and specs'!$C$13*$D1514^2</f>
        <v>122.46165258487653</v>
      </c>
      <c r="M1514" s="101">
        <f t="shared" si="622"/>
        <v>651.95425258487626</v>
      </c>
      <c r="N1514" s="111">
        <f t="shared" si="623"/>
        <v>0</v>
      </c>
      <c r="O1514" s="120">
        <f t="shared" si="624"/>
        <v>11282.430537787748</v>
      </c>
      <c r="P1514" s="11">
        <f>SUM($O$2:$O1514)</f>
        <v>3973649.6259052302</v>
      </c>
      <c r="Q1514" s="121">
        <f t="shared" si="625"/>
        <v>3973.6496259052301</v>
      </c>
      <c r="R1514" s="133">
        <f t="shared" si="626"/>
        <v>0</v>
      </c>
      <c r="S1514" s="35">
        <f t="shared" si="644"/>
        <v>0</v>
      </c>
      <c r="T1514" s="35">
        <f t="shared" si="645"/>
        <v>0</v>
      </c>
      <c r="U1514" s="134">
        <f>SUM($R$2:$R1514)</f>
        <v>-1160344.5629886156</v>
      </c>
      <c r="V1514" s="134">
        <f t="shared" si="627"/>
        <v>1160344.5629886156</v>
      </c>
      <c r="W1514" s="35">
        <f t="shared" si="628"/>
        <v>-1160.3445629886155</v>
      </c>
      <c r="X1514" s="135">
        <f t="shared" si="629"/>
        <v>1160.3445629886155</v>
      </c>
      <c r="Y1514" s="150">
        <f t="shared" si="630"/>
        <v>2813.3050629166146</v>
      </c>
      <c r="Z1514" s="11">
        <f t="shared" si="631"/>
        <v>11282.430537787748</v>
      </c>
      <c r="AA1514" s="12">
        <f>1/2*'Vehicle data and specs'!$C$6*$D1514^2</f>
        <v>118284.63888888888</v>
      </c>
      <c r="AB1514" s="113">
        <f t="shared" si="632"/>
        <v>118.28463888888888</v>
      </c>
      <c r="AC1514" s="183">
        <f t="shared" si="646"/>
        <v>1.1037915627514527</v>
      </c>
      <c r="AD1514" s="42">
        <f t="shared" si="633"/>
        <v>-0.32231793416350429</v>
      </c>
      <c r="AE1514" s="42">
        <f t="shared" si="634"/>
        <v>0.32231793416350429</v>
      </c>
      <c r="AF1514" s="153">
        <f t="shared" si="647"/>
        <v>0.78147362858794844</v>
      </c>
      <c r="AG1514" s="156">
        <f t="shared" si="635"/>
        <v>928.27565039089245</v>
      </c>
      <c r="AH1514" s="157">
        <f t="shared" si="636"/>
        <v>0.25785434733080348</v>
      </c>
      <c r="AI1514" s="160">
        <f t="shared" si="637"/>
        <v>10.902123890447097</v>
      </c>
      <c r="AJ1514" s="13">
        <f t="shared" si="638"/>
        <v>0</v>
      </c>
      <c r="AK1514" s="13">
        <f t="shared" si="639"/>
        <v>0</v>
      </c>
      <c r="AL1514" s="161">
        <f t="shared" si="640"/>
        <v>10.902123890447097</v>
      </c>
    </row>
    <row r="1515" spans="1:38" x14ac:dyDescent="0.45">
      <c r="A1515" s="48" t="s">
        <v>4</v>
      </c>
      <c r="B1515" s="19">
        <v>1513</v>
      </c>
      <c r="C1515" s="55">
        <v>36</v>
      </c>
      <c r="D1515" s="65">
        <f t="shared" si="621"/>
        <v>17.305555555555554</v>
      </c>
      <c r="E1515" s="67">
        <v>62.3</v>
      </c>
      <c r="F1515" s="87">
        <f t="shared" si="641"/>
        <v>0.625</v>
      </c>
      <c r="G1515" s="88">
        <f t="shared" si="642"/>
        <v>2.25</v>
      </c>
      <c r="H1515" s="93">
        <f>SUM($D$2:$D1515)</f>
        <v>15360.583333333338</v>
      </c>
      <c r="I1515" s="94">
        <f t="shared" si="643"/>
        <v>17.972222222222626</v>
      </c>
      <c r="J1515" s="100">
        <f>'Vehicle data and specs'!$C$6*$F1515</f>
        <v>528.75</v>
      </c>
      <c r="K1515" s="8">
        <f>'Vehicle data and specs'!$C$6*9.81*'Vehicle data and specs'!$C$17</f>
        <v>82.99260000000001</v>
      </c>
      <c r="L1515" s="10">
        <f>(1/2)*'Vehicle data and specs'!$C$20*'Vehicle data and specs'!$C$11*'Vehicle data and specs'!$C$13*$D1515^2</f>
        <v>131.15450921103394</v>
      </c>
      <c r="M1515" s="101">
        <f t="shared" si="622"/>
        <v>742.89710921103392</v>
      </c>
      <c r="N1515" s="111">
        <f t="shared" si="623"/>
        <v>0</v>
      </c>
      <c r="O1515" s="120">
        <f t="shared" si="624"/>
        <v>13351.511934987493</v>
      </c>
      <c r="P1515" s="11">
        <f>SUM($O$2:$O1515)</f>
        <v>3987001.1378402174</v>
      </c>
      <c r="Q1515" s="121">
        <f t="shared" si="625"/>
        <v>3987.0011378402173</v>
      </c>
      <c r="R1515" s="133">
        <f t="shared" si="626"/>
        <v>0</v>
      </c>
      <c r="S1515" s="35">
        <f t="shared" si="644"/>
        <v>0</v>
      </c>
      <c r="T1515" s="35">
        <f t="shared" si="645"/>
        <v>0</v>
      </c>
      <c r="U1515" s="134">
        <f>SUM($R$2:$R1515)</f>
        <v>-1160344.5629886156</v>
      </c>
      <c r="V1515" s="134">
        <f t="shared" si="627"/>
        <v>1160344.5629886156</v>
      </c>
      <c r="W1515" s="35">
        <f t="shared" si="628"/>
        <v>-1160.3445629886155</v>
      </c>
      <c r="X1515" s="135">
        <f t="shared" si="629"/>
        <v>1160.3445629886155</v>
      </c>
      <c r="Y1515" s="150">
        <f t="shared" si="630"/>
        <v>2826.6565748516018</v>
      </c>
      <c r="Z1515" s="11">
        <f t="shared" si="631"/>
        <v>13351.511934987493</v>
      </c>
      <c r="AA1515" s="12">
        <f>1/2*'Vehicle data and specs'!$C$6*$D1515^2</f>
        <v>126680.99305555553</v>
      </c>
      <c r="AB1515" s="113">
        <f t="shared" si="632"/>
        <v>126.68099305555553</v>
      </c>
      <c r="AC1515" s="183">
        <f t="shared" si="646"/>
        <v>1.1075003160667269</v>
      </c>
      <c r="AD1515" s="42">
        <f t="shared" si="633"/>
        <v>-0.32231793416350429</v>
      </c>
      <c r="AE1515" s="42">
        <f t="shared" si="634"/>
        <v>0.32231793416350429</v>
      </c>
      <c r="AF1515" s="153">
        <f t="shared" si="647"/>
        <v>0.78518238190322265</v>
      </c>
      <c r="AG1515" s="156">
        <f t="shared" si="635"/>
        <v>928.27565039089245</v>
      </c>
      <c r="AH1515" s="157">
        <f t="shared" si="636"/>
        <v>0.25785434733080348</v>
      </c>
      <c r="AI1515" s="160">
        <f t="shared" si="637"/>
        <v>12.85624719551317</v>
      </c>
      <c r="AJ1515" s="13">
        <f t="shared" si="638"/>
        <v>0</v>
      </c>
      <c r="AK1515" s="13">
        <f t="shared" si="639"/>
        <v>0</v>
      </c>
      <c r="AL1515" s="161">
        <f t="shared" si="640"/>
        <v>12.85624719551317</v>
      </c>
    </row>
    <row r="1516" spans="1:38" x14ac:dyDescent="0.45">
      <c r="A1516" s="48" t="s">
        <v>4</v>
      </c>
      <c r="B1516" s="19">
        <v>1514</v>
      </c>
      <c r="C1516" s="55">
        <v>37</v>
      </c>
      <c r="D1516" s="65">
        <f t="shared" si="621"/>
        <v>17.972222222222221</v>
      </c>
      <c r="E1516" s="67">
        <v>64.7</v>
      </c>
      <c r="F1516" s="87">
        <f t="shared" si="641"/>
        <v>0.6666666666666663</v>
      </c>
      <c r="G1516" s="88">
        <f t="shared" si="642"/>
        <v>2.3999999999999986</v>
      </c>
      <c r="H1516" s="93">
        <f>SUM($D$2:$D1516)</f>
        <v>15378.55555555556</v>
      </c>
      <c r="I1516" s="94">
        <f t="shared" si="643"/>
        <v>18.638888888888687</v>
      </c>
      <c r="J1516" s="100">
        <f>'Vehicle data and specs'!$C$6*$F1516</f>
        <v>563.99999999999966</v>
      </c>
      <c r="K1516" s="8">
        <f>'Vehicle data and specs'!$C$6*9.81*'Vehicle data and specs'!$C$17</f>
        <v>82.99260000000001</v>
      </c>
      <c r="L1516" s="10">
        <f>(1/2)*'Vehicle data and specs'!$C$20*'Vehicle data and specs'!$C$11*'Vehicle data and specs'!$C$13*$D1516^2</f>
        <v>141.45415041473765</v>
      </c>
      <c r="M1516" s="101">
        <f t="shared" si="622"/>
        <v>788.44675041473738</v>
      </c>
      <c r="N1516" s="111">
        <f t="shared" si="623"/>
        <v>0</v>
      </c>
      <c r="O1516" s="120">
        <f t="shared" si="624"/>
        <v>14695.77137578564</v>
      </c>
      <c r="P1516" s="11">
        <f>SUM($O$2:$O1516)</f>
        <v>4001696.909216003</v>
      </c>
      <c r="Q1516" s="121">
        <f t="shared" si="625"/>
        <v>4001.696909216003</v>
      </c>
      <c r="R1516" s="133">
        <f t="shared" si="626"/>
        <v>0</v>
      </c>
      <c r="S1516" s="35">
        <f t="shared" si="644"/>
        <v>0</v>
      </c>
      <c r="T1516" s="35">
        <f t="shared" si="645"/>
        <v>0</v>
      </c>
      <c r="U1516" s="134">
        <f>SUM($R$2:$R1516)</f>
        <v>-1160344.5629886156</v>
      </c>
      <c r="V1516" s="134">
        <f t="shared" si="627"/>
        <v>1160344.5629886156</v>
      </c>
      <c r="W1516" s="35">
        <f t="shared" si="628"/>
        <v>-1160.3445629886155</v>
      </c>
      <c r="X1516" s="135">
        <f t="shared" si="629"/>
        <v>1160.3445629886155</v>
      </c>
      <c r="Y1516" s="150">
        <f t="shared" si="630"/>
        <v>2841.3523462273874</v>
      </c>
      <c r="Z1516" s="11">
        <f t="shared" si="631"/>
        <v>14695.77137578564</v>
      </c>
      <c r="AA1516" s="12">
        <f>1/2*'Vehicle data and specs'!$C$6*$D1516^2</f>
        <v>136629.32638888888</v>
      </c>
      <c r="AB1516" s="113">
        <f t="shared" si="632"/>
        <v>136.62932638888887</v>
      </c>
      <c r="AC1516" s="183">
        <f t="shared" si="646"/>
        <v>1.1115824747822229</v>
      </c>
      <c r="AD1516" s="42">
        <f t="shared" si="633"/>
        <v>-0.32231793416350429</v>
      </c>
      <c r="AE1516" s="42">
        <f t="shared" si="634"/>
        <v>0.32231793416350429</v>
      </c>
      <c r="AF1516" s="153">
        <f t="shared" si="647"/>
        <v>0.78926454061871865</v>
      </c>
      <c r="AG1516" s="156">
        <f t="shared" si="635"/>
        <v>928.27565039089245</v>
      </c>
      <c r="AH1516" s="157">
        <f t="shared" si="636"/>
        <v>0.25785434733080348</v>
      </c>
      <c r="AI1516" s="160">
        <f t="shared" si="637"/>
        <v>14.170140208842641</v>
      </c>
      <c r="AJ1516" s="13">
        <f t="shared" si="638"/>
        <v>0</v>
      </c>
      <c r="AK1516" s="13">
        <f t="shared" si="639"/>
        <v>0</v>
      </c>
      <c r="AL1516" s="161">
        <f t="shared" si="640"/>
        <v>14.170140208842641</v>
      </c>
    </row>
    <row r="1517" spans="1:38" x14ac:dyDescent="0.45">
      <c r="A1517" s="48" t="s">
        <v>4</v>
      </c>
      <c r="B1517" s="19">
        <v>1515</v>
      </c>
      <c r="C1517" s="55">
        <v>38</v>
      </c>
      <c r="D1517" s="65">
        <f t="shared" si="621"/>
        <v>18.638888888888886</v>
      </c>
      <c r="E1517" s="67">
        <v>67.099999999999994</v>
      </c>
      <c r="F1517" s="87">
        <f t="shared" si="641"/>
        <v>0.625</v>
      </c>
      <c r="G1517" s="88">
        <f t="shared" si="642"/>
        <v>2.25</v>
      </c>
      <c r="H1517" s="93">
        <f>SUM($D$2:$D1517)</f>
        <v>15397.194444444449</v>
      </c>
      <c r="I1517" s="94">
        <f t="shared" si="643"/>
        <v>19.222222222222626</v>
      </c>
      <c r="J1517" s="100">
        <f>'Vehicle data and specs'!$C$6*$F1517</f>
        <v>528.75</v>
      </c>
      <c r="K1517" s="8">
        <f>'Vehicle data and specs'!$C$6*9.81*'Vehicle data and specs'!$C$17</f>
        <v>82.99260000000001</v>
      </c>
      <c r="L1517" s="10">
        <f>(1/2)*'Vehicle data and specs'!$C$20*'Vehicle data and specs'!$C$11*'Vehicle data and specs'!$C$13*$D1517^2</f>
        <v>152.14306939621909</v>
      </c>
      <c r="M1517" s="101">
        <f t="shared" si="622"/>
        <v>763.8856693962191</v>
      </c>
      <c r="N1517" s="111">
        <f t="shared" si="623"/>
        <v>0</v>
      </c>
      <c r="O1517" s="120">
        <f t="shared" si="624"/>
        <v>14683.580089505409</v>
      </c>
      <c r="P1517" s="11">
        <f>SUM($O$2:$O1517)</f>
        <v>4016380.4893055083</v>
      </c>
      <c r="Q1517" s="121">
        <f t="shared" si="625"/>
        <v>4016.3804893055085</v>
      </c>
      <c r="R1517" s="133">
        <f t="shared" si="626"/>
        <v>0</v>
      </c>
      <c r="S1517" s="35">
        <f t="shared" si="644"/>
        <v>0</v>
      </c>
      <c r="T1517" s="35">
        <f t="shared" si="645"/>
        <v>0</v>
      </c>
      <c r="U1517" s="134">
        <f>SUM($R$2:$R1517)</f>
        <v>-1160344.5629886156</v>
      </c>
      <c r="V1517" s="134">
        <f t="shared" si="627"/>
        <v>1160344.5629886156</v>
      </c>
      <c r="W1517" s="35">
        <f t="shared" si="628"/>
        <v>-1160.3445629886155</v>
      </c>
      <c r="X1517" s="135">
        <f t="shared" si="629"/>
        <v>1160.3445629886155</v>
      </c>
      <c r="Y1517" s="150">
        <f t="shared" si="630"/>
        <v>2856.035926316893</v>
      </c>
      <c r="Z1517" s="11">
        <f t="shared" si="631"/>
        <v>14683.580089505409</v>
      </c>
      <c r="AA1517" s="12">
        <f>1/2*'Vehicle data and specs'!$C$6*$D1517^2</f>
        <v>146953.65972222216</v>
      </c>
      <c r="AB1517" s="113">
        <f t="shared" si="632"/>
        <v>146.95365972222217</v>
      </c>
      <c r="AC1517" s="183">
        <f t="shared" si="646"/>
        <v>1.1156612470293079</v>
      </c>
      <c r="AD1517" s="42">
        <f t="shared" si="633"/>
        <v>-0.32231793416350429</v>
      </c>
      <c r="AE1517" s="42">
        <f t="shared" si="634"/>
        <v>0.32231793416350429</v>
      </c>
      <c r="AF1517" s="153">
        <f t="shared" si="647"/>
        <v>0.79334331286580362</v>
      </c>
      <c r="AG1517" s="156">
        <f t="shared" si="635"/>
        <v>928.27565039089245</v>
      </c>
      <c r="AH1517" s="157">
        <f t="shared" si="636"/>
        <v>0.25785434733080348</v>
      </c>
      <c r="AI1517" s="160">
        <f t="shared" si="637"/>
        <v>14.237980115690638</v>
      </c>
      <c r="AJ1517" s="13">
        <f t="shared" si="638"/>
        <v>0</v>
      </c>
      <c r="AK1517" s="13">
        <f t="shared" si="639"/>
        <v>0</v>
      </c>
      <c r="AL1517" s="161">
        <f t="shared" si="640"/>
        <v>14.237980115690638</v>
      </c>
    </row>
    <row r="1518" spans="1:38" x14ac:dyDescent="0.45">
      <c r="A1518" s="48" t="s">
        <v>4</v>
      </c>
      <c r="B1518" s="19">
        <v>1516</v>
      </c>
      <c r="C1518" s="55">
        <v>39</v>
      </c>
      <c r="D1518" s="65">
        <f t="shared" si="621"/>
        <v>19.222222222222221</v>
      </c>
      <c r="E1518" s="67">
        <v>69.2</v>
      </c>
      <c r="F1518" s="87">
        <f t="shared" si="641"/>
        <v>0.50000000000000122</v>
      </c>
      <c r="G1518" s="88">
        <f t="shared" si="642"/>
        <v>1.8000000000000043</v>
      </c>
      <c r="H1518" s="93">
        <f>SUM($D$2:$D1518)</f>
        <v>15416.416666666672</v>
      </c>
      <c r="I1518" s="94">
        <f t="shared" si="643"/>
        <v>19.638888888888687</v>
      </c>
      <c r="J1518" s="100">
        <f>'Vehicle data and specs'!$C$6*$F1518</f>
        <v>423.00000000000102</v>
      </c>
      <c r="K1518" s="8">
        <f>'Vehicle data and specs'!$C$6*9.81*'Vehicle data and specs'!$C$17</f>
        <v>82.99260000000001</v>
      </c>
      <c r="L1518" s="10">
        <f>(1/2)*'Vehicle data and specs'!$C$20*'Vehicle data and specs'!$C$11*'Vehicle data and specs'!$C$13*$D1518^2</f>
        <v>161.81520293209877</v>
      </c>
      <c r="M1518" s="101">
        <f t="shared" si="622"/>
        <v>667.80780293209978</v>
      </c>
      <c r="N1518" s="111">
        <f t="shared" si="623"/>
        <v>0</v>
      </c>
      <c r="O1518" s="120">
        <f t="shared" si="624"/>
        <v>13115.00324091638</v>
      </c>
      <c r="P1518" s="11">
        <f>SUM($O$2:$O1518)</f>
        <v>4029495.4925464247</v>
      </c>
      <c r="Q1518" s="121">
        <f t="shared" si="625"/>
        <v>4029.4954925464249</v>
      </c>
      <c r="R1518" s="133">
        <f t="shared" si="626"/>
        <v>0</v>
      </c>
      <c r="S1518" s="35">
        <f t="shared" si="644"/>
        <v>0</v>
      </c>
      <c r="T1518" s="35">
        <f t="shared" si="645"/>
        <v>0</v>
      </c>
      <c r="U1518" s="134">
        <f>SUM($R$2:$R1518)</f>
        <v>-1160344.5629886156</v>
      </c>
      <c r="V1518" s="134">
        <f t="shared" si="627"/>
        <v>1160344.5629886156</v>
      </c>
      <c r="W1518" s="35">
        <f t="shared" si="628"/>
        <v>-1160.3445629886155</v>
      </c>
      <c r="X1518" s="135">
        <f t="shared" si="629"/>
        <v>1160.3445629886155</v>
      </c>
      <c r="Y1518" s="150">
        <f t="shared" si="630"/>
        <v>2869.1509295578094</v>
      </c>
      <c r="Z1518" s="11">
        <f t="shared" si="631"/>
        <v>13115.00324091638</v>
      </c>
      <c r="AA1518" s="12">
        <f>1/2*'Vehicle data and specs'!$C$6*$D1518^2</f>
        <v>156295.88888888888</v>
      </c>
      <c r="AB1518" s="113">
        <f t="shared" si="632"/>
        <v>156.29588888888887</v>
      </c>
      <c r="AC1518" s="183">
        <f t="shared" si="646"/>
        <v>1.119304303485118</v>
      </c>
      <c r="AD1518" s="42">
        <f t="shared" si="633"/>
        <v>-0.32231793416350429</v>
      </c>
      <c r="AE1518" s="42">
        <f t="shared" si="634"/>
        <v>0.32231793416350429</v>
      </c>
      <c r="AF1518" s="153">
        <f t="shared" si="647"/>
        <v>0.79698636932161371</v>
      </c>
      <c r="AG1518" s="156">
        <f t="shared" si="635"/>
        <v>928.27565039089245</v>
      </c>
      <c r="AH1518" s="157">
        <f t="shared" si="636"/>
        <v>0.25785434733080348</v>
      </c>
      <c r="AI1518" s="160">
        <f t="shared" si="637"/>
        <v>12.836749989694807</v>
      </c>
      <c r="AJ1518" s="13">
        <f t="shared" si="638"/>
        <v>0</v>
      </c>
      <c r="AK1518" s="13">
        <f t="shared" si="639"/>
        <v>0</v>
      </c>
      <c r="AL1518" s="161">
        <f t="shared" si="640"/>
        <v>12.836749989694807</v>
      </c>
    </row>
    <row r="1519" spans="1:38" x14ac:dyDescent="0.45">
      <c r="A1519" s="48" t="s">
        <v>4</v>
      </c>
      <c r="B1519" s="19">
        <v>1517</v>
      </c>
      <c r="C1519" s="55">
        <v>40</v>
      </c>
      <c r="D1519" s="65">
        <f t="shared" si="621"/>
        <v>19.638888888888889</v>
      </c>
      <c r="E1519" s="67">
        <v>70.7</v>
      </c>
      <c r="F1519" s="87">
        <f t="shared" si="641"/>
        <v>0.37500000000000039</v>
      </c>
      <c r="G1519" s="88">
        <f t="shared" si="642"/>
        <v>1.3500000000000014</v>
      </c>
      <c r="H1519" s="93">
        <f>SUM($D$2:$D1519)</f>
        <v>15436.05555555556</v>
      </c>
      <c r="I1519" s="94">
        <f t="shared" si="643"/>
        <v>19.972222222222626</v>
      </c>
      <c r="J1519" s="100">
        <f>'Vehicle data and specs'!$C$6*$F1519</f>
        <v>317.25000000000034</v>
      </c>
      <c r="K1519" s="8">
        <f>'Vehicle data and specs'!$C$6*9.81*'Vehicle data and specs'!$C$17</f>
        <v>82.99260000000001</v>
      </c>
      <c r="L1519" s="10">
        <f>(1/2)*'Vehicle data and specs'!$C$20*'Vehicle data and specs'!$C$11*'Vehicle data and specs'!$C$13*$D1519^2</f>
        <v>168.90634370177472</v>
      </c>
      <c r="M1519" s="101">
        <f t="shared" si="622"/>
        <v>569.14894370177512</v>
      </c>
      <c r="N1519" s="111">
        <f t="shared" si="623"/>
        <v>0</v>
      </c>
      <c r="O1519" s="120">
        <f t="shared" si="624"/>
        <v>11367.169181155128</v>
      </c>
      <c r="P1519" s="11">
        <f>SUM($O$2:$O1519)</f>
        <v>4040862.6617275798</v>
      </c>
      <c r="Q1519" s="121">
        <f t="shared" si="625"/>
        <v>4040.86266172758</v>
      </c>
      <c r="R1519" s="133">
        <f t="shared" si="626"/>
        <v>0</v>
      </c>
      <c r="S1519" s="35">
        <f t="shared" si="644"/>
        <v>0</v>
      </c>
      <c r="T1519" s="35">
        <f t="shared" si="645"/>
        <v>0</v>
      </c>
      <c r="U1519" s="134">
        <f>SUM($R$2:$R1519)</f>
        <v>-1160344.5629886156</v>
      </c>
      <c r="V1519" s="134">
        <f t="shared" si="627"/>
        <v>1160344.5629886156</v>
      </c>
      <c r="W1519" s="35">
        <f t="shared" si="628"/>
        <v>-1160.3445629886155</v>
      </c>
      <c r="X1519" s="135">
        <f t="shared" si="629"/>
        <v>1160.3445629886155</v>
      </c>
      <c r="Y1519" s="150">
        <f t="shared" si="630"/>
        <v>2880.5180987389645</v>
      </c>
      <c r="Z1519" s="11">
        <f t="shared" si="631"/>
        <v>11367.169181155128</v>
      </c>
      <c r="AA1519" s="12">
        <f>1/2*'Vehicle data and specs'!$C$6*$D1519^2</f>
        <v>163145.15972222225</v>
      </c>
      <c r="AB1519" s="113">
        <f t="shared" si="632"/>
        <v>163.14515972222225</v>
      </c>
      <c r="AC1519" s="183">
        <f t="shared" si="646"/>
        <v>1.1224618504798833</v>
      </c>
      <c r="AD1519" s="42">
        <f t="shared" si="633"/>
        <v>-0.32231793416350429</v>
      </c>
      <c r="AE1519" s="42">
        <f t="shared" si="634"/>
        <v>0.32231793416350429</v>
      </c>
      <c r="AF1519" s="153">
        <f t="shared" si="647"/>
        <v>0.80014391631637904</v>
      </c>
      <c r="AG1519" s="156">
        <f t="shared" si="635"/>
        <v>928.27565039089245</v>
      </c>
      <c r="AH1519" s="157">
        <f t="shared" si="636"/>
        <v>0.25785434733080348</v>
      </c>
      <c r="AI1519" s="160">
        <f t="shared" si="637"/>
        <v>11.17745286658764</v>
      </c>
      <c r="AJ1519" s="13">
        <f t="shared" si="638"/>
        <v>0</v>
      </c>
      <c r="AK1519" s="13">
        <f t="shared" si="639"/>
        <v>0</v>
      </c>
      <c r="AL1519" s="161">
        <f t="shared" si="640"/>
        <v>11.17745286658764</v>
      </c>
    </row>
    <row r="1520" spans="1:38" x14ac:dyDescent="0.45">
      <c r="A1520" s="48" t="s">
        <v>4</v>
      </c>
      <c r="B1520" s="19">
        <v>1518</v>
      </c>
      <c r="C1520" s="55">
        <v>41</v>
      </c>
      <c r="D1520" s="65">
        <f t="shared" si="621"/>
        <v>19.972222222222225</v>
      </c>
      <c r="E1520" s="67">
        <v>71.900000000000006</v>
      </c>
      <c r="F1520" s="87">
        <f t="shared" si="641"/>
        <v>0.27777777777777779</v>
      </c>
      <c r="G1520" s="88">
        <f t="shared" si="642"/>
        <v>1</v>
      </c>
      <c r="H1520" s="93">
        <f>SUM($D$2:$D1520)</f>
        <v>15456.027777777783</v>
      </c>
      <c r="I1520" s="94">
        <f t="shared" si="643"/>
        <v>20.194444444445253</v>
      </c>
      <c r="J1520" s="100">
        <f>'Vehicle data and specs'!$C$6*$F1520</f>
        <v>235</v>
      </c>
      <c r="K1520" s="8">
        <f>'Vehicle data and specs'!$C$6*9.81*'Vehicle data and specs'!$C$17</f>
        <v>82.99260000000001</v>
      </c>
      <c r="L1520" s="10">
        <f>(1/2)*'Vehicle data and specs'!$C$20*'Vehicle data and specs'!$C$11*'Vehicle data and specs'!$C$13*$D1520^2</f>
        <v>174.68874069251549</v>
      </c>
      <c r="M1520" s="101">
        <f t="shared" si="622"/>
        <v>492.6813406925155</v>
      </c>
      <c r="N1520" s="111">
        <f t="shared" si="623"/>
        <v>0</v>
      </c>
      <c r="O1520" s="120">
        <f t="shared" si="624"/>
        <v>9949.4259634298087</v>
      </c>
      <c r="P1520" s="11">
        <f>SUM($O$2:$O1520)</f>
        <v>4050812.0876910095</v>
      </c>
      <c r="Q1520" s="121">
        <f t="shared" si="625"/>
        <v>4050.8120876910093</v>
      </c>
      <c r="R1520" s="133">
        <f t="shared" si="626"/>
        <v>0</v>
      </c>
      <c r="S1520" s="35">
        <f t="shared" si="644"/>
        <v>0</v>
      </c>
      <c r="T1520" s="35">
        <f t="shared" si="645"/>
        <v>0</v>
      </c>
      <c r="U1520" s="134">
        <f>SUM($R$2:$R1520)</f>
        <v>-1160344.5629886156</v>
      </c>
      <c r="V1520" s="134">
        <f t="shared" si="627"/>
        <v>1160344.5629886156</v>
      </c>
      <c r="W1520" s="35">
        <f t="shared" si="628"/>
        <v>-1160.3445629886155</v>
      </c>
      <c r="X1520" s="135">
        <f t="shared" si="629"/>
        <v>1160.3445629886155</v>
      </c>
      <c r="Y1520" s="150">
        <f t="shared" si="630"/>
        <v>2890.4675247023938</v>
      </c>
      <c r="Z1520" s="11">
        <f t="shared" si="631"/>
        <v>9949.4259634298087</v>
      </c>
      <c r="AA1520" s="12">
        <f>1/2*'Vehicle data and specs'!$C$6*$D1520^2</f>
        <v>168730.32638888893</v>
      </c>
      <c r="AB1520" s="113">
        <f t="shared" si="632"/>
        <v>168.73032638888893</v>
      </c>
      <c r="AC1520" s="183">
        <f t="shared" si="646"/>
        <v>1.1252255799141693</v>
      </c>
      <c r="AD1520" s="42">
        <f t="shared" si="633"/>
        <v>-0.32231793416350429</v>
      </c>
      <c r="AE1520" s="42">
        <f t="shared" si="634"/>
        <v>0.32231793416350429</v>
      </c>
      <c r="AF1520" s="153">
        <f t="shared" si="647"/>
        <v>0.80290764575066498</v>
      </c>
      <c r="AG1520" s="156">
        <f t="shared" si="635"/>
        <v>928.27565039089245</v>
      </c>
      <c r="AH1520" s="157">
        <f t="shared" si="636"/>
        <v>0.25785434733080348</v>
      </c>
      <c r="AI1520" s="160">
        <f t="shared" si="637"/>
        <v>9.8399412210532979</v>
      </c>
      <c r="AJ1520" s="13">
        <f t="shared" si="638"/>
        <v>0</v>
      </c>
      <c r="AK1520" s="13">
        <f t="shared" si="639"/>
        <v>0</v>
      </c>
      <c r="AL1520" s="161">
        <f t="shared" si="640"/>
        <v>9.8399412210532979</v>
      </c>
    </row>
    <row r="1521" spans="1:38" x14ac:dyDescent="0.45">
      <c r="A1521" s="48" t="s">
        <v>4</v>
      </c>
      <c r="B1521" s="19">
        <v>1519</v>
      </c>
      <c r="C1521" s="55">
        <v>42</v>
      </c>
      <c r="D1521" s="65">
        <f t="shared" si="621"/>
        <v>20.194444444444446</v>
      </c>
      <c r="E1521" s="67">
        <v>72.7</v>
      </c>
      <c r="F1521" s="87">
        <f t="shared" si="641"/>
        <v>0.20833333333333331</v>
      </c>
      <c r="G1521" s="88">
        <f t="shared" si="642"/>
        <v>0.75</v>
      </c>
      <c r="H1521" s="93">
        <f>SUM($D$2:$D1521)</f>
        <v>15476.222222222228</v>
      </c>
      <c r="I1521" s="94">
        <f t="shared" si="643"/>
        <v>20.388888888888687</v>
      </c>
      <c r="J1521" s="100">
        <f>'Vehicle data and specs'!$C$6*$F1521</f>
        <v>176.24999999999997</v>
      </c>
      <c r="K1521" s="8">
        <f>'Vehicle data and specs'!$C$6*9.81*'Vehicle data and specs'!$C$17</f>
        <v>82.99260000000001</v>
      </c>
      <c r="L1521" s="10">
        <f>(1/2)*'Vehicle data and specs'!$C$20*'Vehicle data and specs'!$C$11*'Vehicle data and specs'!$C$13*$D1521^2</f>
        <v>178.59773837770067</v>
      </c>
      <c r="M1521" s="101">
        <f t="shared" si="622"/>
        <v>437.84033837770062</v>
      </c>
      <c r="N1521" s="111">
        <f t="shared" si="623"/>
        <v>0</v>
      </c>
      <c r="O1521" s="120">
        <f t="shared" si="624"/>
        <v>8927.0780102563622</v>
      </c>
      <c r="P1521" s="11">
        <f>SUM($O$2:$O1521)</f>
        <v>4059739.1657012659</v>
      </c>
      <c r="Q1521" s="121">
        <f t="shared" si="625"/>
        <v>4059.7391657012658</v>
      </c>
      <c r="R1521" s="133">
        <f t="shared" si="626"/>
        <v>0</v>
      </c>
      <c r="S1521" s="35">
        <f t="shared" si="644"/>
        <v>0</v>
      </c>
      <c r="T1521" s="35">
        <f t="shared" si="645"/>
        <v>0</v>
      </c>
      <c r="U1521" s="134">
        <f>SUM($R$2:$R1521)</f>
        <v>-1160344.5629886156</v>
      </c>
      <c r="V1521" s="134">
        <f t="shared" si="627"/>
        <v>1160344.5629886156</v>
      </c>
      <c r="W1521" s="35">
        <f t="shared" si="628"/>
        <v>-1160.3445629886155</v>
      </c>
      <c r="X1521" s="135">
        <f t="shared" si="629"/>
        <v>1160.3445629886155</v>
      </c>
      <c r="Y1521" s="150">
        <f t="shared" si="630"/>
        <v>2899.3946027126503</v>
      </c>
      <c r="Z1521" s="11">
        <f t="shared" si="631"/>
        <v>8927.0780102563622</v>
      </c>
      <c r="AA1521" s="12">
        <f>1/2*'Vehicle data and specs'!$C$6*$D1521^2</f>
        <v>172505.99305555559</v>
      </c>
      <c r="AB1521" s="113">
        <f t="shared" si="632"/>
        <v>172.50599305555559</v>
      </c>
      <c r="AC1521" s="183">
        <f t="shared" si="646"/>
        <v>1.1277053238059072</v>
      </c>
      <c r="AD1521" s="42">
        <f t="shared" si="633"/>
        <v>-0.32231793416350429</v>
      </c>
      <c r="AE1521" s="42">
        <f t="shared" si="634"/>
        <v>0.32231793416350429</v>
      </c>
      <c r="AF1521" s="153">
        <f t="shared" si="647"/>
        <v>0.80538738964240286</v>
      </c>
      <c r="AG1521" s="156">
        <f t="shared" si="635"/>
        <v>928.27565039089245</v>
      </c>
      <c r="AH1521" s="157">
        <f t="shared" si="636"/>
        <v>0.25785434733080348</v>
      </c>
      <c r="AI1521" s="160">
        <f t="shared" si="637"/>
        <v>8.8419423889052329</v>
      </c>
      <c r="AJ1521" s="13">
        <f t="shared" si="638"/>
        <v>0</v>
      </c>
      <c r="AK1521" s="13">
        <f t="shared" si="639"/>
        <v>0</v>
      </c>
      <c r="AL1521" s="161">
        <f t="shared" si="640"/>
        <v>8.8419423889052329</v>
      </c>
    </row>
    <row r="1522" spans="1:38" x14ac:dyDescent="0.45">
      <c r="A1522" s="48" t="s">
        <v>4</v>
      </c>
      <c r="B1522" s="19">
        <v>1520</v>
      </c>
      <c r="C1522" s="55">
        <v>43</v>
      </c>
      <c r="D1522" s="65">
        <f t="shared" si="621"/>
        <v>20.388888888888889</v>
      </c>
      <c r="E1522" s="67">
        <v>73.400000000000006</v>
      </c>
      <c r="F1522" s="87">
        <f t="shared" si="641"/>
        <v>0.15277777777777699</v>
      </c>
      <c r="G1522" s="88">
        <f t="shared" si="642"/>
        <v>0.54999999999999716</v>
      </c>
      <c r="H1522" s="93">
        <f>SUM($D$2:$D1522)</f>
        <v>15496.611111111117</v>
      </c>
      <c r="I1522" s="94">
        <f t="shared" si="643"/>
        <v>20.5</v>
      </c>
      <c r="J1522" s="100">
        <f>'Vehicle data and specs'!$C$6*$F1522</f>
        <v>129.24999999999932</v>
      </c>
      <c r="K1522" s="8">
        <f>'Vehicle data and specs'!$C$6*9.81*'Vehicle data and specs'!$C$17</f>
        <v>82.99260000000001</v>
      </c>
      <c r="L1522" s="10">
        <f>(1/2)*'Vehicle data and specs'!$C$20*'Vehicle data and specs'!$C$11*'Vehicle data and specs'!$C$13*$D1522^2</f>
        <v>182.05359239969138</v>
      </c>
      <c r="M1522" s="101">
        <f t="shared" si="622"/>
        <v>394.29619239969071</v>
      </c>
      <c r="N1522" s="111">
        <f t="shared" si="623"/>
        <v>0</v>
      </c>
      <c r="O1522" s="120">
        <f t="shared" si="624"/>
        <v>8083.0719441936599</v>
      </c>
      <c r="P1522" s="11">
        <f>SUM($O$2:$O1522)</f>
        <v>4067822.2376454594</v>
      </c>
      <c r="Q1522" s="121">
        <f t="shared" si="625"/>
        <v>4067.8222376454592</v>
      </c>
      <c r="R1522" s="133">
        <f t="shared" si="626"/>
        <v>0</v>
      </c>
      <c r="S1522" s="35">
        <f t="shared" si="644"/>
        <v>0</v>
      </c>
      <c r="T1522" s="35">
        <f t="shared" si="645"/>
        <v>0</v>
      </c>
      <c r="U1522" s="134">
        <f>SUM($R$2:$R1522)</f>
        <v>-1160344.5629886156</v>
      </c>
      <c r="V1522" s="134">
        <f t="shared" si="627"/>
        <v>1160344.5629886156</v>
      </c>
      <c r="W1522" s="35">
        <f t="shared" si="628"/>
        <v>-1160.3445629886155</v>
      </c>
      <c r="X1522" s="135">
        <f t="shared" si="629"/>
        <v>1160.3445629886155</v>
      </c>
      <c r="Y1522" s="150">
        <f t="shared" si="630"/>
        <v>2907.4776746568436</v>
      </c>
      <c r="Z1522" s="11">
        <f t="shared" si="631"/>
        <v>8083.0719441936599</v>
      </c>
      <c r="AA1522" s="12">
        <f>1/2*'Vehicle data and specs'!$C$6*$D1522^2</f>
        <v>175843.97222222222</v>
      </c>
      <c r="AB1522" s="113">
        <f t="shared" si="632"/>
        <v>175.84397222222222</v>
      </c>
      <c r="AC1522" s="183">
        <f t="shared" si="646"/>
        <v>1.1299506215681832</v>
      </c>
      <c r="AD1522" s="42">
        <f t="shared" si="633"/>
        <v>-0.32231793416350429</v>
      </c>
      <c r="AE1522" s="42">
        <f t="shared" si="634"/>
        <v>0.32231793416350429</v>
      </c>
      <c r="AF1522" s="153">
        <f t="shared" si="647"/>
        <v>0.80763268740467886</v>
      </c>
      <c r="AG1522" s="156">
        <f t="shared" si="635"/>
        <v>928.27565039089245</v>
      </c>
      <c r="AH1522" s="157">
        <f t="shared" si="636"/>
        <v>0.25785434733080348</v>
      </c>
      <c r="AI1522" s="160">
        <f t="shared" si="637"/>
        <v>8.0392612561492491</v>
      </c>
      <c r="AJ1522" s="13">
        <f t="shared" si="638"/>
        <v>0</v>
      </c>
      <c r="AK1522" s="13">
        <f t="shared" si="639"/>
        <v>0</v>
      </c>
      <c r="AL1522" s="161">
        <f t="shared" si="640"/>
        <v>8.0392612561492491</v>
      </c>
    </row>
    <row r="1523" spans="1:38" x14ac:dyDescent="0.45">
      <c r="A1523" s="48" t="s">
        <v>4</v>
      </c>
      <c r="B1523" s="19">
        <v>1521</v>
      </c>
      <c r="C1523" s="55">
        <v>44</v>
      </c>
      <c r="D1523" s="65">
        <f t="shared" si="621"/>
        <v>20.5</v>
      </c>
      <c r="E1523" s="67">
        <v>73.8</v>
      </c>
      <c r="F1523" s="87">
        <f t="shared" si="641"/>
        <v>9.7222222222220642E-2</v>
      </c>
      <c r="G1523" s="88">
        <f t="shared" si="642"/>
        <v>0.34999999999999432</v>
      </c>
      <c r="H1523" s="93">
        <f>SUM($D$2:$D1523)</f>
        <v>15517.111111111117</v>
      </c>
      <c r="I1523" s="94">
        <f t="shared" si="643"/>
        <v>20.58333333333394</v>
      </c>
      <c r="J1523" s="100">
        <f>'Vehicle data and specs'!$C$6*$F1523</f>
        <v>82.249999999998664</v>
      </c>
      <c r="K1523" s="8">
        <f>'Vehicle data and specs'!$C$6*9.81*'Vehicle data and specs'!$C$17</f>
        <v>82.99260000000001</v>
      </c>
      <c r="L1523" s="10">
        <f>(1/2)*'Vehicle data and specs'!$C$20*'Vehicle data and specs'!$C$11*'Vehicle data and specs'!$C$13*$D1523^2</f>
        <v>184.04323437500003</v>
      </c>
      <c r="M1523" s="101">
        <f t="shared" si="622"/>
        <v>349.28583437499867</v>
      </c>
      <c r="N1523" s="111">
        <f t="shared" si="623"/>
        <v>0</v>
      </c>
      <c r="O1523" s="120">
        <f t="shared" si="624"/>
        <v>7189.4667575522681</v>
      </c>
      <c r="P1523" s="11">
        <f>SUM($O$2:$O1523)</f>
        <v>4075011.7044030116</v>
      </c>
      <c r="Q1523" s="121">
        <f t="shared" si="625"/>
        <v>4075.0117044030117</v>
      </c>
      <c r="R1523" s="133">
        <f t="shared" si="626"/>
        <v>0</v>
      </c>
      <c r="S1523" s="35">
        <f t="shared" si="644"/>
        <v>0</v>
      </c>
      <c r="T1523" s="35">
        <f t="shared" si="645"/>
        <v>0</v>
      </c>
      <c r="U1523" s="134">
        <f>SUM($R$2:$R1523)</f>
        <v>-1160344.5629886156</v>
      </c>
      <c r="V1523" s="134">
        <f t="shared" si="627"/>
        <v>1160344.5629886156</v>
      </c>
      <c r="W1523" s="35">
        <f t="shared" si="628"/>
        <v>-1160.3445629886155</v>
      </c>
      <c r="X1523" s="135">
        <f t="shared" si="629"/>
        <v>1160.3445629886155</v>
      </c>
      <c r="Y1523" s="150">
        <f t="shared" si="630"/>
        <v>2914.6671414143962</v>
      </c>
      <c r="Z1523" s="11">
        <f t="shared" si="631"/>
        <v>7189.4667575522681</v>
      </c>
      <c r="AA1523" s="12">
        <f>1/2*'Vehicle data and specs'!$C$6*$D1523^2</f>
        <v>177765.75</v>
      </c>
      <c r="AB1523" s="113">
        <f t="shared" si="632"/>
        <v>177.76575</v>
      </c>
      <c r="AC1523" s="183">
        <f t="shared" si="646"/>
        <v>1.1319476956675032</v>
      </c>
      <c r="AD1523" s="42">
        <f t="shared" si="633"/>
        <v>-0.32231793416350429</v>
      </c>
      <c r="AE1523" s="42">
        <f t="shared" si="634"/>
        <v>0.32231793416350429</v>
      </c>
      <c r="AF1523" s="153">
        <f t="shared" si="647"/>
        <v>0.8096297615039989</v>
      </c>
      <c r="AG1523" s="156">
        <f t="shared" si="635"/>
        <v>928.27565039089245</v>
      </c>
      <c r="AH1523" s="157">
        <f t="shared" si="636"/>
        <v>0.25785434733080348</v>
      </c>
      <c r="AI1523" s="160">
        <f t="shared" si="637"/>
        <v>7.1603596046874731</v>
      </c>
      <c r="AJ1523" s="13">
        <f t="shared" si="638"/>
        <v>0</v>
      </c>
      <c r="AK1523" s="13">
        <f t="shared" si="639"/>
        <v>0</v>
      </c>
      <c r="AL1523" s="161">
        <f t="shared" si="640"/>
        <v>7.1603596046874731</v>
      </c>
    </row>
    <row r="1524" spans="1:38" x14ac:dyDescent="0.45">
      <c r="A1524" s="48" t="s">
        <v>4</v>
      </c>
      <c r="B1524" s="19">
        <v>1522</v>
      </c>
      <c r="C1524" s="55">
        <v>45</v>
      </c>
      <c r="D1524" s="65">
        <f t="shared" si="621"/>
        <v>20.583333333333332</v>
      </c>
      <c r="E1524" s="67">
        <v>74.099999999999994</v>
      </c>
      <c r="F1524" s="87">
        <f t="shared" si="641"/>
        <v>2.7777777777778172E-2</v>
      </c>
      <c r="G1524" s="88">
        <f t="shared" si="642"/>
        <v>0.10000000000000142</v>
      </c>
      <c r="H1524" s="93">
        <f>SUM($D$2:$D1524)</f>
        <v>15537.694444444451</v>
      </c>
      <c r="I1524" s="94">
        <f t="shared" si="643"/>
        <v>20.555555555554747</v>
      </c>
      <c r="J1524" s="100">
        <f>'Vehicle data and specs'!$C$6*$F1524</f>
        <v>23.500000000000334</v>
      </c>
      <c r="K1524" s="8">
        <f>'Vehicle data and specs'!$C$6*9.81*'Vehicle data and specs'!$C$17</f>
        <v>82.99260000000001</v>
      </c>
      <c r="L1524" s="10">
        <f>(1/2)*'Vehicle data and specs'!$C$20*'Vehicle data and specs'!$C$11*'Vehicle data and specs'!$C$13*$D1524^2</f>
        <v>185.54256206597222</v>
      </c>
      <c r="M1524" s="101">
        <f t="shared" si="622"/>
        <v>292.0351620659726</v>
      </c>
      <c r="N1524" s="111">
        <f t="shared" si="623"/>
        <v>0</v>
      </c>
      <c r="O1524" s="120">
        <f t="shared" si="624"/>
        <v>6002.9449980225336</v>
      </c>
      <c r="P1524" s="11">
        <f>SUM($O$2:$O1524)</f>
        <v>4081014.6494010342</v>
      </c>
      <c r="Q1524" s="121">
        <f t="shared" si="625"/>
        <v>4081.0146494010341</v>
      </c>
      <c r="R1524" s="133">
        <f t="shared" si="626"/>
        <v>0</v>
      </c>
      <c r="S1524" s="35">
        <f t="shared" si="644"/>
        <v>0</v>
      </c>
      <c r="T1524" s="35">
        <f t="shared" si="645"/>
        <v>0</v>
      </c>
      <c r="U1524" s="134">
        <f>SUM($R$2:$R1524)</f>
        <v>-1160344.5629886156</v>
      </c>
      <c r="V1524" s="134">
        <f t="shared" si="627"/>
        <v>1160344.5629886156</v>
      </c>
      <c r="W1524" s="35">
        <f t="shared" si="628"/>
        <v>-1160.3445629886155</v>
      </c>
      <c r="X1524" s="135">
        <f t="shared" si="629"/>
        <v>1160.3445629886155</v>
      </c>
      <c r="Y1524" s="150">
        <f t="shared" si="630"/>
        <v>2920.6700864124186</v>
      </c>
      <c r="Z1524" s="11">
        <f t="shared" si="631"/>
        <v>6002.9449980225336</v>
      </c>
      <c r="AA1524" s="12">
        <f>1/2*'Vehicle data and specs'!$C$6*$D1524^2</f>
        <v>179213.9375</v>
      </c>
      <c r="AB1524" s="113">
        <f t="shared" si="632"/>
        <v>179.21393749999999</v>
      </c>
      <c r="AC1524" s="183">
        <f t="shared" si="646"/>
        <v>1.1336151803891761</v>
      </c>
      <c r="AD1524" s="42">
        <f t="shared" si="633"/>
        <v>-0.32231793416350429</v>
      </c>
      <c r="AE1524" s="42">
        <f t="shared" si="634"/>
        <v>0.32231793416350429</v>
      </c>
      <c r="AF1524" s="153">
        <f t="shared" si="647"/>
        <v>0.81129724622567179</v>
      </c>
      <c r="AG1524" s="156">
        <f t="shared" si="635"/>
        <v>928.27565039089245</v>
      </c>
      <c r="AH1524" s="157">
        <f t="shared" si="636"/>
        <v>0.25785434733080348</v>
      </c>
      <c r="AI1524" s="160">
        <f t="shared" si="637"/>
        <v>6.011057085857936</v>
      </c>
      <c r="AJ1524" s="13">
        <f t="shared" si="638"/>
        <v>0</v>
      </c>
      <c r="AK1524" s="13">
        <f t="shared" si="639"/>
        <v>0</v>
      </c>
      <c r="AL1524" s="161">
        <f t="shared" si="640"/>
        <v>6.011057085857936</v>
      </c>
    </row>
    <row r="1525" spans="1:38" x14ac:dyDescent="0.45">
      <c r="A1525" s="48" t="s">
        <v>4</v>
      </c>
      <c r="B1525" s="19">
        <v>1523</v>
      </c>
      <c r="C1525" s="55">
        <v>46</v>
      </c>
      <c r="D1525" s="65">
        <f t="shared" si="621"/>
        <v>20.555555555555554</v>
      </c>
      <c r="E1525" s="67">
        <v>74</v>
      </c>
      <c r="F1525" s="87">
        <f t="shared" si="641"/>
        <v>-6.9444444444444448E-2</v>
      </c>
      <c r="G1525" s="88">
        <f t="shared" si="642"/>
        <v>-0.25</v>
      </c>
      <c r="H1525" s="93">
        <f>SUM($D$2:$D1525)</f>
        <v>15558.250000000005</v>
      </c>
      <c r="I1525" s="94">
        <f t="shared" si="643"/>
        <v>20.444444444445253</v>
      </c>
      <c r="J1525" s="100">
        <f>'Vehicle data and specs'!$C$6*$F1525</f>
        <v>-58.75</v>
      </c>
      <c r="K1525" s="8">
        <f>'Vehicle data and specs'!$C$6*9.81*'Vehicle data and specs'!$C$17</f>
        <v>82.99260000000001</v>
      </c>
      <c r="L1525" s="10">
        <f>(1/2)*'Vehicle data and specs'!$C$20*'Vehicle data and specs'!$C$11*'Vehicle data and specs'!$C$13*$D1525^2</f>
        <v>185.04211033950614</v>
      </c>
      <c r="M1525" s="101">
        <f t="shared" si="622"/>
        <v>209.28471033950615</v>
      </c>
      <c r="N1525" s="111">
        <f t="shared" si="623"/>
        <v>0</v>
      </c>
      <c r="O1525" s="120">
        <f t="shared" si="624"/>
        <v>0</v>
      </c>
      <c r="P1525" s="11">
        <f>SUM($O$2:$O1525)</f>
        <v>4081014.6494010342</v>
      </c>
      <c r="Q1525" s="121">
        <f t="shared" si="625"/>
        <v>4081.0146494010341</v>
      </c>
      <c r="R1525" s="133">
        <f t="shared" si="626"/>
        <v>0</v>
      </c>
      <c r="S1525" s="35">
        <f t="shared" si="644"/>
        <v>0</v>
      </c>
      <c r="T1525" s="35">
        <f t="shared" si="645"/>
        <v>0</v>
      </c>
      <c r="U1525" s="134">
        <f>SUM($R$2:$R1525)</f>
        <v>-1160344.5629886156</v>
      </c>
      <c r="V1525" s="134">
        <f t="shared" si="627"/>
        <v>1160344.5629886156</v>
      </c>
      <c r="W1525" s="35">
        <f t="shared" si="628"/>
        <v>-1160.3445629886155</v>
      </c>
      <c r="X1525" s="135">
        <f t="shared" si="629"/>
        <v>1160.3445629886155</v>
      </c>
      <c r="Y1525" s="150">
        <f t="shared" si="630"/>
        <v>2920.6700864124186</v>
      </c>
      <c r="Z1525" s="11">
        <f t="shared" si="631"/>
        <v>0</v>
      </c>
      <c r="AA1525" s="12">
        <f>1/2*'Vehicle data and specs'!$C$6*$D1525^2</f>
        <v>178730.5555555555</v>
      </c>
      <c r="AB1525" s="113">
        <f t="shared" si="632"/>
        <v>178.7305555555555</v>
      </c>
      <c r="AC1525" s="183">
        <f t="shared" si="646"/>
        <v>1.1336151803891761</v>
      </c>
      <c r="AD1525" s="42">
        <f t="shared" si="633"/>
        <v>-0.32231793416350429</v>
      </c>
      <c r="AE1525" s="42">
        <f t="shared" si="634"/>
        <v>0.32231793416350429</v>
      </c>
      <c r="AF1525" s="153">
        <f t="shared" si="647"/>
        <v>0.81129724622567179</v>
      </c>
      <c r="AG1525" s="156">
        <f t="shared" si="635"/>
        <v>928.27565039089245</v>
      </c>
      <c r="AH1525" s="157">
        <f t="shared" si="636"/>
        <v>0.25785434733080348</v>
      </c>
      <c r="AI1525" s="160">
        <f t="shared" si="637"/>
        <v>4.3019634903120707</v>
      </c>
      <c r="AJ1525" s="13">
        <f t="shared" si="638"/>
        <v>0</v>
      </c>
      <c r="AK1525" s="13">
        <f t="shared" si="639"/>
        <v>0</v>
      </c>
      <c r="AL1525" s="161">
        <f t="shared" si="640"/>
        <v>4.3019634903120707</v>
      </c>
    </row>
    <row r="1526" spans="1:38" x14ac:dyDescent="0.45">
      <c r="A1526" s="48" t="s">
        <v>4</v>
      </c>
      <c r="B1526" s="19">
        <v>1524</v>
      </c>
      <c r="C1526" s="55">
        <v>47</v>
      </c>
      <c r="D1526" s="65">
        <f t="shared" si="621"/>
        <v>20.444444444444443</v>
      </c>
      <c r="E1526" s="67">
        <v>73.599999999999994</v>
      </c>
      <c r="F1526" s="87">
        <f t="shared" si="641"/>
        <v>-0.20833333333333331</v>
      </c>
      <c r="G1526" s="88">
        <f t="shared" si="642"/>
        <v>-0.75</v>
      </c>
      <c r="H1526" s="93">
        <f>SUM($D$2:$D1526)</f>
        <v>15578.694444444451</v>
      </c>
      <c r="I1526" s="94">
        <f t="shared" si="643"/>
        <v>20.138888888888687</v>
      </c>
      <c r="J1526" s="100">
        <f>'Vehicle data and specs'!$C$6*$F1526</f>
        <v>-176.24999999999997</v>
      </c>
      <c r="K1526" s="8">
        <f>'Vehicle data and specs'!$C$6*9.81*'Vehicle data and specs'!$C$17</f>
        <v>82.99260000000001</v>
      </c>
      <c r="L1526" s="10">
        <f>(1/2)*'Vehicle data and specs'!$C$20*'Vehicle data and specs'!$C$11*'Vehicle data and specs'!$C$13*$D1526^2</f>
        <v>183.04706172839505</v>
      </c>
      <c r="M1526" s="101">
        <f t="shared" si="622"/>
        <v>89.789661728395089</v>
      </c>
      <c r="N1526" s="111">
        <f t="shared" si="623"/>
        <v>0</v>
      </c>
      <c r="O1526" s="120">
        <f t="shared" si="624"/>
        <v>0</v>
      </c>
      <c r="P1526" s="11">
        <f>SUM($O$2:$O1526)</f>
        <v>4081014.6494010342</v>
      </c>
      <c r="Q1526" s="121">
        <f t="shared" si="625"/>
        <v>4081.0146494010341</v>
      </c>
      <c r="R1526" s="133">
        <f t="shared" si="626"/>
        <v>0</v>
      </c>
      <c r="S1526" s="35">
        <f t="shared" si="644"/>
        <v>0</v>
      </c>
      <c r="T1526" s="35">
        <f t="shared" si="645"/>
        <v>0</v>
      </c>
      <c r="U1526" s="134">
        <f>SUM($R$2:$R1526)</f>
        <v>-1160344.5629886156</v>
      </c>
      <c r="V1526" s="134">
        <f t="shared" si="627"/>
        <v>1160344.5629886156</v>
      </c>
      <c r="W1526" s="35">
        <f t="shared" si="628"/>
        <v>-1160.3445629886155</v>
      </c>
      <c r="X1526" s="135">
        <f t="shared" si="629"/>
        <v>1160.3445629886155</v>
      </c>
      <c r="Y1526" s="150">
        <f t="shared" si="630"/>
        <v>2920.6700864124186</v>
      </c>
      <c r="Z1526" s="11">
        <f t="shared" si="631"/>
        <v>0</v>
      </c>
      <c r="AA1526" s="12">
        <f>1/2*'Vehicle data and specs'!$C$6*$D1526^2</f>
        <v>176803.55555555553</v>
      </c>
      <c r="AB1526" s="113">
        <f t="shared" si="632"/>
        <v>176.80355555555553</v>
      </c>
      <c r="AC1526" s="183">
        <f t="shared" si="646"/>
        <v>1.1336151803891761</v>
      </c>
      <c r="AD1526" s="42">
        <f t="shared" si="633"/>
        <v>-0.32231793416350429</v>
      </c>
      <c r="AE1526" s="42">
        <f t="shared" si="634"/>
        <v>0.32231793416350429</v>
      </c>
      <c r="AF1526" s="153">
        <f t="shared" si="647"/>
        <v>0.81129724622567179</v>
      </c>
      <c r="AG1526" s="156">
        <f t="shared" si="635"/>
        <v>928.27565039089245</v>
      </c>
      <c r="AH1526" s="157">
        <f t="shared" si="636"/>
        <v>0.25785434733080348</v>
      </c>
      <c r="AI1526" s="160">
        <f t="shared" si="637"/>
        <v>1.8356997508916326</v>
      </c>
      <c r="AJ1526" s="13">
        <f t="shared" si="638"/>
        <v>0</v>
      </c>
      <c r="AK1526" s="13">
        <f t="shared" si="639"/>
        <v>0</v>
      </c>
      <c r="AL1526" s="161">
        <f t="shared" si="640"/>
        <v>1.8356997508916326</v>
      </c>
    </row>
    <row r="1527" spans="1:38" x14ac:dyDescent="0.45">
      <c r="A1527" s="48" t="s">
        <v>4</v>
      </c>
      <c r="B1527" s="19">
        <v>1525</v>
      </c>
      <c r="C1527" s="55">
        <v>48</v>
      </c>
      <c r="D1527" s="65">
        <f t="shared" si="621"/>
        <v>20.138888888888889</v>
      </c>
      <c r="E1527" s="67">
        <v>72.5</v>
      </c>
      <c r="F1527" s="87">
        <f t="shared" si="641"/>
        <v>-0.38888888888888851</v>
      </c>
      <c r="G1527" s="88">
        <f t="shared" si="642"/>
        <v>-1.3999999999999986</v>
      </c>
      <c r="H1527" s="93">
        <f>SUM($D$2:$D1527)</f>
        <v>15598.833333333339</v>
      </c>
      <c r="I1527" s="94">
        <f t="shared" si="643"/>
        <v>19.66666666666606</v>
      </c>
      <c r="J1527" s="100">
        <f>'Vehicle data and specs'!$C$6*$F1527</f>
        <v>-328.99999999999966</v>
      </c>
      <c r="K1527" s="8">
        <f>'Vehicle data and specs'!$C$6*9.81*'Vehicle data and specs'!$C$17</f>
        <v>82.99260000000001</v>
      </c>
      <c r="L1527" s="10">
        <f>(1/2)*'Vehicle data and specs'!$C$20*'Vehicle data and specs'!$C$11*'Vehicle data and specs'!$C$13*$D1527^2</f>
        <v>177.61643397955248</v>
      </c>
      <c r="M1527" s="101">
        <f t="shared" si="622"/>
        <v>-68.390966020447166</v>
      </c>
      <c r="N1527" s="111">
        <f t="shared" si="623"/>
        <v>1</v>
      </c>
      <c r="O1527" s="120">
        <f t="shared" si="624"/>
        <v>0</v>
      </c>
      <c r="P1527" s="11">
        <f>SUM($O$2:$O1527)</f>
        <v>4081014.6494010342</v>
      </c>
      <c r="Q1527" s="121">
        <f t="shared" si="625"/>
        <v>4081.0146494010341</v>
      </c>
      <c r="R1527" s="133">
        <f t="shared" si="626"/>
        <v>-1345.0223317354194</v>
      </c>
      <c r="S1527" s="35">
        <f t="shared" si="644"/>
        <v>1345.0223317354194</v>
      </c>
      <c r="T1527" s="35">
        <f t="shared" si="645"/>
        <v>1.3450223317354193</v>
      </c>
      <c r="U1527" s="134">
        <f>SUM($R$2:$R1527)</f>
        <v>-1161689.5853203509</v>
      </c>
      <c r="V1527" s="134">
        <f t="shared" si="627"/>
        <v>1161689.5853203509</v>
      </c>
      <c r="W1527" s="35">
        <f t="shared" si="628"/>
        <v>-1161.6895853203509</v>
      </c>
      <c r="X1527" s="135">
        <f t="shared" si="629"/>
        <v>1161.6895853203509</v>
      </c>
      <c r="Y1527" s="150">
        <f t="shared" si="630"/>
        <v>2919.3250640806832</v>
      </c>
      <c r="Z1527" s="11">
        <f t="shared" si="631"/>
        <v>-1345.0223317354194</v>
      </c>
      <c r="AA1527" s="12">
        <f>1/2*'Vehicle data and specs'!$C$6*$D1527^2</f>
        <v>171558.15972222222</v>
      </c>
      <c r="AB1527" s="113">
        <f t="shared" si="632"/>
        <v>171.55815972222223</v>
      </c>
      <c r="AC1527" s="183">
        <f t="shared" si="646"/>
        <v>1.1336151803891761</v>
      </c>
      <c r="AD1527" s="42">
        <f t="shared" si="633"/>
        <v>-0.32269155147787526</v>
      </c>
      <c r="AE1527" s="42">
        <f t="shared" si="634"/>
        <v>0.32269155147787526</v>
      </c>
      <c r="AF1527" s="153">
        <f t="shared" si="647"/>
        <v>0.81092362891130088</v>
      </c>
      <c r="AG1527" s="156">
        <f t="shared" si="635"/>
        <v>929.35166825628085</v>
      </c>
      <c r="AH1527" s="157">
        <f t="shared" si="636"/>
        <v>0.25815324118230021</v>
      </c>
      <c r="AI1527" s="160">
        <f t="shared" si="637"/>
        <v>0</v>
      </c>
      <c r="AJ1527" s="13">
        <f t="shared" si="638"/>
        <v>-1.3773180656895612</v>
      </c>
      <c r="AK1527" s="13">
        <f t="shared" si="639"/>
        <v>1.3773180656895612</v>
      </c>
      <c r="AL1527" s="161">
        <f t="shared" si="640"/>
        <v>-1.3773180656895612</v>
      </c>
    </row>
    <row r="1528" spans="1:38" x14ac:dyDescent="0.45">
      <c r="A1528" s="48" t="s">
        <v>4</v>
      </c>
      <c r="B1528" s="19">
        <v>1526</v>
      </c>
      <c r="C1528" s="55">
        <v>49</v>
      </c>
      <c r="D1528" s="65">
        <f t="shared" si="621"/>
        <v>19.666666666666664</v>
      </c>
      <c r="E1528" s="67">
        <v>70.8</v>
      </c>
      <c r="F1528" s="87">
        <f t="shared" si="641"/>
        <v>-0.54166666666666741</v>
      </c>
      <c r="G1528" s="88">
        <f t="shared" si="642"/>
        <v>-1.9500000000000028</v>
      </c>
      <c r="H1528" s="93">
        <f>SUM($D$2:$D1528)</f>
        <v>15618.500000000005</v>
      </c>
      <c r="I1528" s="94">
        <f t="shared" si="643"/>
        <v>19.055555555554747</v>
      </c>
      <c r="J1528" s="100">
        <f>'Vehicle data and specs'!$C$6*$F1528</f>
        <v>-458.25000000000063</v>
      </c>
      <c r="K1528" s="8">
        <f>'Vehicle data and specs'!$C$6*9.81*'Vehicle data and specs'!$C$17</f>
        <v>82.99260000000001</v>
      </c>
      <c r="L1528" s="10">
        <f>(1/2)*'Vehicle data and specs'!$C$20*'Vehicle data and specs'!$C$11*'Vehicle data and specs'!$C$13*$D1528^2</f>
        <v>169.38449305555551</v>
      </c>
      <c r="M1528" s="101">
        <f t="shared" si="622"/>
        <v>-205.87290694444513</v>
      </c>
      <c r="N1528" s="111">
        <f t="shared" si="623"/>
        <v>1</v>
      </c>
      <c r="O1528" s="120">
        <f t="shared" si="624"/>
        <v>0</v>
      </c>
      <c r="P1528" s="11">
        <f>SUM($O$2:$O1528)</f>
        <v>4081014.6494010342</v>
      </c>
      <c r="Q1528" s="121">
        <f t="shared" si="625"/>
        <v>4081.0146494010341</v>
      </c>
      <c r="R1528" s="133">
        <f t="shared" si="626"/>
        <v>-3923.0226156634271</v>
      </c>
      <c r="S1528" s="35">
        <f t="shared" si="644"/>
        <v>3923.0226156634271</v>
      </c>
      <c r="T1528" s="35">
        <f t="shared" si="645"/>
        <v>3.9230226156634269</v>
      </c>
      <c r="U1528" s="134">
        <f>SUM($R$2:$R1528)</f>
        <v>-1165612.6079360144</v>
      </c>
      <c r="V1528" s="134">
        <f t="shared" si="627"/>
        <v>1165612.6079360144</v>
      </c>
      <c r="W1528" s="35">
        <f t="shared" si="628"/>
        <v>-1165.6126079360145</v>
      </c>
      <c r="X1528" s="135">
        <f t="shared" si="629"/>
        <v>1165.6126079360145</v>
      </c>
      <c r="Y1528" s="150">
        <f t="shared" si="630"/>
        <v>2915.4020414650195</v>
      </c>
      <c r="Z1528" s="11">
        <f t="shared" si="631"/>
        <v>-3923.0226156634271</v>
      </c>
      <c r="AA1528" s="12">
        <f>1/2*'Vehicle data and specs'!$C$6*$D1528^2</f>
        <v>163606.99999999994</v>
      </c>
      <c r="AB1528" s="113">
        <f t="shared" si="632"/>
        <v>163.60699999999994</v>
      </c>
      <c r="AC1528" s="183">
        <f t="shared" si="646"/>
        <v>1.1336151803891761</v>
      </c>
      <c r="AD1528" s="42">
        <f t="shared" si="633"/>
        <v>-0.32378127998222622</v>
      </c>
      <c r="AE1528" s="42">
        <f t="shared" si="634"/>
        <v>0.32378127998222622</v>
      </c>
      <c r="AF1528" s="153">
        <f t="shared" si="647"/>
        <v>0.80983390040694991</v>
      </c>
      <c r="AG1528" s="156">
        <f t="shared" si="635"/>
        <v>932.49008634881159</v>
      </c>
      <c r="AH1528" s="157">
        <f t="shared" si="636"/>
        <v>0.25902502398578098</v>
      </c>
      <c r="AI1528" s="160">
        <f t="shared" si="637"/>
        <v>0</v>
      </c>
      <c r="AJ1528" s="13">
        <f t="shared" si="638"/>
        <v>-4.0488338365740866</v>
      </c>
      <c r="AK1528" s="13">
        <f t="shared" si="639"/>
        <v>4.0488338365740866</v>
      </c>
      <c r="AL1528" s="161">
        <f t="shared" si="640"/>
        <v>-4.0488338365740866</v>
      </c>
    </row>
    <row r="1529" spans="1:38" x14ac:dyDescent="0.45">
      <c r="A1529" s="48" t="s">
        <v>4</v>
      </c>
      <c r="B1529" s="19">
        <v>1527</v>
      </c>
      <c r="C1529" s="55">
        <v>50</v>
      </c>
      <c r="D1529" s="65">
        <f t="shared" si="621"/>
        <v>19.055555555555554</v>
      </c>
      <c r="E1529" s="67">
        <v>68.599999999999994</v>
      </c>
      <c r="F1529" s="87">
        <f t="shared" si="641"/>
        <v>-0.63888888888888806</v>
      </c>
      <c r="G1529" s="88">
        <f t="shared" si="642"/>
        <v>-2.2999999999999972</v>
      </c>
      <c r="H1529" s="93">
        <f>SUM($D$2:$D1529)</f>
        <v>15637.55555555556</v>
      </c>
      <c r="I1529" s="94">
        <f t="shared" si="643"/>
        <v>18.388888888888687</v>
      </c>
      <c r="J1529" s="100">
        <f>'Vehicle data and specs'!$C$6*$F1529</f>
        <v>-540.49999999999932</v>
      </c>
      <c r="K1529" s="8">
        <f>'Vehicle data and specs'!$C$6*9.81*'Vehicle data and specs'!$C$17</f>
        <v>82.99260000000001</v>
      </c>
      <c r="L1529" s="10">
        <f>(1/2)*'Vehicle data and specs'!$C$20*'Vehicle data and specs'!$C$11*'Vehicle data and specs'!$C$13*$D1529^2</f>
        <v>159.02132388117283</v>
      </c>
      <c r="M1529" s="101">
        <f t="shared" si="622"/>
        <v>-298.48607611882642</v>
      </c>
      <c r="N1529" s="111">
        <f t="shared" si="623"/>
        <v>1</v>
      </c>
      <c r="O1529" s="120">
        <f t="shared" si="624"/>
        <v>0</v>
      </c>
      <c r="P1529" s="11">
        <f>SUM($O$2:$O1529)</f>
        <v>4081014.6494010342</v>
      </c>
      <c r="Q1529" s="121">
        <f t="shared" si="625"/>
        <v>4081.0146494010341</v>
      </c>
      <c r="R1529" s="133">
        <f t="shared" si="626"/>
        <v>-5488.8272886294699</v>
      </c>
      <c r="S1529" s="35">
        <f t="shared" si="644"/>
        <v>5488.8272886294699</v>
      </c>
      <c r="T1529" s="35">
        <f t="shared" si="645"/>
        <v>5.4888272886294702</v>
      </c>
      <c r="U1529" s="134">
        <f>SUM($R$2:$R1529)</f>
        <v>-1171101.4352246439</v>
      </c>
      <c r="V1529" s="134">
        <f t="shared" si="627"/>
        <v>1171101.4352246439</v>
      </c>
      <c r="W1529" s="35">
        <f t="shared" si="628"/>
        <v>-1171.1014352246439</v>
      </c>
      <c r="X1529" s="135">
        <f t="shared" si="629"/>
        <v>1171.1014352246439</v>
      </c>
      <c r="Y1529" s="150">
        <f t="shared" si="630"/>
        <v>2909.9132141763903</v>
      </c>
      <c r="Z1529" s="11">
        <f t="shared" si="631"/>
        <v>-5488.8272886294699</v>
      </c>
      <c r="AA1529" s="12">
        <f>1/2*'Vehicle data and specs'!$C$6*$D1529^2</f>
        <v>153597.30555555553</v>
      </c>
      <c r="AB1529" s="113">
        <f t="shared" si="632"/>
        <v>153.59730555555552</v>
      </c>
      <c r="AC1529" s="183">
        <f t="shared" si="646"/>
        <v>1.1336151803891761</v>
      </c>
      <c r="AD1529" s="42">
        <f t="shared" si="633"/>
        <v>-0.32530595422906772</v>
      </c>
      <c r="AE1529" s="42">
        <f t="shared" si="634"/>
        <v>0.32530595422906772</v>
      </c>
      <c r="AF1529" s="153">
        <f t="shared" si="647"/>
        <v>0.80830922616010836</v>
      </c>
      <c r="AG1529" s="156">
        <f t="shared" si="635"/>
        <v>936.88114817971518</v>
      </c>
      <c r="AH1529" s="157">
        <f t="shared" si="636"/>
        <v>0.2602447633832542</v>
      </c>
      <c r="AI1529" s="160">
        <f t="shared" si="637"/>
        <v>0</v>
      </c>
      <c r="AJ1529" s="13">
        <f t="shared" si="638"/>
        <v>-5.6878180060420807</v>
      </c>
      <c r="AK1529" s="13">
        <f t="shared" si="639"/>
        <v>5.6878180060420807</v>
      </c>
      <c r="AL1529" s="161">
        <f t="shared" si="640"/>
        <v>-5.6878180060420807</v>
      </c>
    </row>
    <row r="1530" spans="1:38" x14ac:dyDescent="0.45">
      <c r="A1530" s="48" t="s">
        <v>4</v>
      </c>
      <c r="B1530" s="19">
        <v>1528</v>
      </c>
      <c r="C1530" s="55">
        <v>51</v>
      </c>
      <c r="D1530" s="65">
        <f t="shared" si="621"/>
        <v>18.388888888888889</v>
      </c>
      <c r="E1530" s="67">
        <v>66.2</v>
      </c>
      <c r="F1530" s="87">
        <f t="shared" si="641"/>
        <v>-0.63888888888888806</v>
      </c>
      <c r="G1530" s="88">
        <f t="shared" si="642"/>
        <v>-2.2999999999999972</v>
      </c>
      <c r="H1530" s="93">
        <f>SUM($D$2:$D1530)</f>
        <v>15655.944444444449</v>
      </c>
      <c r="I1530" s="94">
        <f t="shared" si="643"/>
        <v>17.777777777777374</v>
      </c>
      <c r="J1530" s="100">
        <f>'Vehicle data and specs'!$C$6*$F1530</f>
        <v>-540.49999999999932</v>
      </c>
      <c r="K1530" s="8">
        <f>'Vehicle data and specs'!$C$6*9.81*'Vehicle data and specs'!$C$17</f>
        <v>82.99260000000001</v>
      </c>
      <c r="L1530" s="10">
        <f>(1/2)*'Vehicle data and specs'!$C$20*'Vehicle data and specs'!$C$11*'Vehicle data and specs'!$C$13*$D1530^2</f>
        <v>148.08910628858027</v>
      </c>
      <c r="M1530" s="101">
        <f t="shared" si="622"/>
        <v>-309.41829371141898</v>
      </c>
      <c r="N1530" s="111">
        <f t="shared" si="623"/>
        <v>1</v>
      </c>
      <c r="O1530" s="120">
        <f t="shared" si="624"/>
        <v>0</v>
      </c>
      <c r="P1530" s="11">
        <f>SUM($O$2:$O1530)</f>
        <v>4081014.6494010342</v>
      </c>
      <c r="Q1530" s="121">
        <f t="shared" si="625"/>
        <v>4081.0146494010341</v>
      </c>
      <c r="R1530" s="133">
        <f t="shared" si="626"/>
        <v>-5500.769665980657</v>
      </c>
      <c r="S1530" s="35">
        <f t="shared" si="644"/>
        <v>5500.769665980657</v>
      </c>
      <c r="T1530" s="35">
        <f t="shared" si="645"/>
        <v>5.5007696659806573</v>
      </c>
      <c r="U1530" s="134">
        <f>SUM($R$2:$R1530)</f>
        <v>-1176602.2048906246</v>
      </c>
      <c r="V1530" s="134">
        <f t="shared" si="627"/>
        <v>1176602.2048906246</v>
      </c>
      <c r="W1530" s="35">
        <f t="shared" si="628"/>
        <v>-1176.6022048906245</v>
      </c>
      <c r="X1530" s="135">
        <f t="shared" si="629"/>
        <v>1176.6022048906245</v>
      </c>
      <c r="Y1530" s="150">
        <f t="shared" si="630"/>
        <v>2904.4124445104098</v>
      </c>
      <c r="Z1530" s="11">
        <f t="shared" si="631"/>
        <v>-5500.769665980657</v>
      </c>
      <c r="AA1530" s="12">
        <f>1/2*'Vehicle data and specs'!$C$6*$D1530^2</f>
        <v>143037.97222222225</v>
      </c>
      <c r="AB1530" s="113">
        <f t="shared" si="632"/>
        <v>143.03797222222224</v>
      </c>
      <c r="AC1530" s="183">
        <f t="shared" si="646"/>
        <v>1.1336151803891761</v>
      </c>
      <c r="AD1530" s="42">
        <f t="shared" si="633"/>
        <v>-0.32683394580295128</v>
      </c>
      <c r="AE1530" s="42">
        <f t="shared" si="634"/>
        <v>0.32683394580295128</v>
      </c>
      <c r="AF1530" s="153">
        <f t="shared" si="647"/>
        <v>0.80678123458622486</v>
      </c>
      <c r="AG1530" s="156">
        <f t="shared" si="635"/>
        <v>941.28176391249963</v>
      </c>
      <c r="AH1530" s="157">
        <f t="shared" si="636"/>
        <v>0.26146715664236103</v>
      </c>
      <c r="AI1530" s="160">
        <f t="shared" si="637"/>
        <v>0</v>
      </c>
      <c r="AJ1530" s="13">
        <f t="shared" si="638"/>
        <v>-5.6898586232488713</v>
      </c>
      <c r="AK1530" s="13">
        <f t="shared" si="639"/>
        <v>5.6898586232488713</v>
      </c>
      <c r="AL1530" s="161">
        <f t="shared" si="640"/>
        <v>-5.6898586232488713</v>
      </c>
    </row>
    <row r="1531" spans="1:38" x14ac:dyDescent="0.45">
      <c r="A1531" s="48" t="s">
        <v>4</v>
      </c>
      <c r="B1531" s="19">
        <v>1529</v>
      </c>
      <c r="C1531" s="55">
        <v>52</v>
      </c>
      <c r="D1531" s="65">
        <f t="shared" si="621"/>
        <v>17.777777777777779</v>
      </c>
      <c r="E1531" s="67">
        <v>64</v>
      </c>
      <c r="F1531" s="87">
        <f t="shared" si="641"/>
        <v>-0.55555555555555558</v>
      </c>
      <c r="G1531" s="88">
        <f t="shared" si="642"/>
        <v>-2</v>
      </c>
      <c r="H1531" s="93">
        <f>SUM($D$2:$D1531)</f>
        <v>15673.722222222226</v>
      </c>
      <c r="I1531" s="94">
        <f t="shared" si="643"/>
        <v>17.277777777777374</v>
      </c>
      <c r="J1531" s="100">
        <f>'Vehicle data and specs'!$C$6*$F1531</f>
        <v>-470</v>
      </c>
      <c r="K1531" s="8">
        <f>'Vehicle data and specs'!$C$6*9.81*'Vehicle data and specs'!$C$17</f>
        <v>82.99260000000001</v>
      </c>
      <c r="L1531" s="10">
        <f>(1/2)*'Vehicle data and specs'!$C$20*'Vehicle data and specs'!$C$11*'Vehicle data and specs'!$C$13*$D1531^2</f>
        <v>138.40987654320992</v>
      </c>
      <c r="M1531" s="101">
        <f t="shared" si="622"/>
        <v>-248.59752345679004</v>
      </c>
      <c r="N1531" s="111">
        <f t="shared" si="623"/>
        <v>1</v>
      </c>
      <c r="O1531" s="120">
        <f t="shared" si="624"/>
        <v>0</v>
      </c>
      <c r="P1531" s="11">
        <f>SUM($O$2:$O1531)</f>
        <v>4081014.6494010342</v>
      </c>
      <c r="Q1531" s="121">
        <f t="shared" si="625"/>
        <v>4081.0146494010341</v>
      </c>
      <c r="R1531" s="133">
        <f t="shared" si="626"/>
        <v>-4295.2127663922165</v>
      </c>
      <c r="S1531" s="35">
        <f t="shared" si="644"/>
        <v>4295.2127663922165</v>
      </c>
      <c r="T1531" s="35">
        <f t="shared" si="645"/>
        <v>4.2952127663922166</v>
      </c>
      <c r="U1531" s="134">
        <f>SUM($R$2:$R1531)</f>
        <v>-1180897.4176570168</v>
      </c>
      <c r="V1531" s="134">
        <f t="shared" si="627"/>
        <v>1180897.4176570168</v>
      </c>
      <c r="W1531" s="35">
        <f t="shared" si="628"/>
        <v>-1180.8974176570168</v>
      </c>
      <c r="X1531" s="135">
        <f t="shared" si="629"/>
        <v>1180.8974176570168</v>
      </c>
      <c r="Y1531" s="150">
        <f t="shared" si="630"/>
        <v>2900.1172317440173</v>
      </c>
      <c r="Z1531" s="11">
        <f t="shared" si="631"/>
        <v>-4295.2127663922165</v>
      </c>
      <c r="AA1531" s="12">
        <f>1/2*'Vehicle data and specs'!$C$6*$D1531^2</f>
        <v>133688.88888888891</v>
      </c>
      <c r="AB1531" s="113">
        <f t="shared" si="632"/>
        <v>133.6888888888889</v>
      </c>
      <c r="AC1531" s="183">
        <f t="shared" si="646"/>
        <v>1.1336151803891761</v>
      </c>
      <c r="AD1531" s="42">
        <f t="shared" si="633"/>
        <v>-0.32802706046028246</v>
      </c>
      <c r="AE1531" s="42">
        <f t="shared" si="634"/>
        <v>0.32802706046028246</v>
      </c>
      <c r="AF1531" s="153">
        <f t="shared" si="647"/>
        <v>0.80558811992889368</v>
      </c>
      <c r="AG1531" s="156">
        <f t="shared" si="635"/>
        <v>944.71793412561351</v>
      </c>
      <c r="AH1531" s="157">
        <f t="shared" si="636"/>
        <v>0.26242164836822596</v>
      </c>
      <c r="AI1531" s="160">
        <f t="shared" si="637"/>
        <v>0</v>
      </c>
      <c r="AJ1531" s="13">
        <f t="shared" si="638"/>
        <v>-4.4195115281207116</v>
      </c>
      <c r="AK1531" s="13">
        <f t="shared" si="639"/>
        <v>4.4195115281207116</v>
      </c>
      <c r="AL1531" s="161">
        <f t="shared" si="640"/>
        <v>-4.4195115281207116</v>
      </c>
    </row>
    <row r="1532" spans="1:38" x14ac:dyDescent="0.45">
      <c r="A1532" s="48" t="s">
        <v>4</v>
      </c>
      <c r="B1532" s="19">
        <v>1530</v>
      </c>
      <c r="C1532" s="55">
        <v>53</v>
      </c>
      <c r="D1532" s="65">
        <f t="shared" si="621"/>
        <v>17.277777777777779</v>
      </c>
      <c r="E1532" s="67">
        <v>62.2</v>
      </c>
      <c r="F1532" s="87">
        <f t="shared" si="641"/>
        <v>-0.43055555555555575</v>
      </c>
      <c r="G1532" s="88">
        <f t="shared" si="642"/>
        <v>-1.5500000000000007</v>
      </c>
      <c r="H1532" s="93">
        <f>SUM($D$2:$D1532)</f>
        <v>15691.000000000004</v>
      </c>
      <c r="I1532" s="94">
        <f t="shared" si="643"/>
        <v>16.91666666666606</v>
      </c>
      <c r="J1532" s="100">
        <f>'Vehicle data and specs'!$C$6*$F1532</f>
        <v>-364.25000000000017</v>
      </c>
      <c r="K1532" s="8">
        <f>'Vehicle data and specs'!$C$6*9.81*'Vehicle data and specs'!$C$17</f>
        <v>82.99260000000001</v>
      </c>
      <c r="L1532" s="10">
        <f>(1/2)*'Vehicle data and specs'!$C$20*'Vehicle data and specs'!$C$11*'Vehicle data and specs'!$C$13*$D1532^2</f>
        <v>130.73380536265435</v>
      </c>
      <c r="M1532" s="101">
        <f t="shared" si="622"/>
        <v>-150.52359463734584</v>
      </c>
      <c r="N1532" s="111">
        <f t="shared" si="623"/>
        <v>1</v>
      </c>
      <c r="O1532" s="120">
        <f t="shared" si="624"/>
        <v>0</v>
      </c>
      <c r="P1532" s="11">
        <f>SUM($O$2:$O1532)</f>
        <v>4081014.6494010342</v>
      </c>
      <c r="Q1532" s="121">
        <f t="shared" si="625"/>
        <v>4081.0146494010341</v>
      </c>
      <c r="R1532" s="133">
        <f t="shared" si="626"/>
        <v>-2546.3574759483427</v>
      </c>
      <c r="S1532" s="35">
        <f t="shared" si="644"/>
        <v>2546.3574759483427</v>
      </c>
      <c r="T1532" s="35">
        <f t="shared" si="645"/>
        <v>2.5463574759483425</v>
      </c>
      <c r="U1532" s="134">
        <f>SUM($R$2:$R1532)</f>
        <v>-1183443.7751329651</v>
      </c>
      <c r="V1532" s="134">
        <f t="shared" si="627"/>
        <v>1183443.7751329651</v>
      </c>
      <c r="W1532" s="35">
        <f t="shared" si="628"/>
        <v>-1183.4437751329651</v>
      </c>
      <c r="X1532" s="135">
        <f t="shared" si="629"/>
        <v>1183.4437751329651</v>
      </c>
      <c r="Y1532" s="150">
        <f t="shared" si="630"/>
        <v>2897.570874268069</v>
      </c>
      <c r="Z1532" s="11">
        <f t="shared" si="631"/>
        <v>-2546.3574759483427</v>
      </c>
      <c r="AA1532" s="12">
        <f>1/2*'Vehicle data and specs'!$C$6*$D1532^2</f>
        <v>126274.63888888891</v>
      </c>
      <c r="AB1532" s="113">
        <f t="shared" si="632"/>
        <v>126.2746388888889</v>
      </c>
      <c r="AC1532" s="183">
        <f t="shared" si="646"/>
        <v>1.1336151803891761</v>
      </c>
      <c r="AD1532" s="42">
        <f t="shared" si="633"/>
        <v>-0.32873438198137922</v>
      </c>
      <c r="AE1532" s="42">
        <f t="shared" si="634"/>
        <v>0.32873438198137922</v>
      </c>
      <c r="AF1532" s="153">
        <f t="shared" si="647"/>
        <v>0.8048807984077968</v>
      </c>
      <c r="AG1532" s="156">
        <f t="shared" si="635"/>
        <v>946.75502010637217</v>
      </c>
      <c r="AH1532" s="157">
        <f t="shared" si="636"/>
        <v>0.26298750558510336</v>
      </c>
      <c r="AI1532" s="160">
        <f t="shared" si="637"/>
        <v>0</v>
      </c>
      <c r="AJ1532" s="13">
        <f t="shared" si="638"/>
        <v>-2.6007132184563644</v>
      </c>
      <c r="AK1532" s="13">
        <f t="shared" si="639"/>
        <v>2.6007132184563644</v>
      </c>
      <c r="AL1532" s="161">
        <f t="shared" si="640"/>
        <v>-2.6007132184563644</v>
      </c>
    </row>
    <row r="1533" spans="1:38" x14ac:dyDescent="0.45">
      <c r="A1533" s="48" t="s">
        <v>4</v>
      </c>
      <c r="B1533" s="19">
        <v>1531</v>
      </c>
      <c r="C1533" s="55">
        <v>54</v>
      </c>
      <c r="D1533" s="65">
        <f t="shared" si="621"/>
        <v>16.916666666666664</v>
      </c>
      <c r="E1533" s="67">
        <v>60.9</v>
      </c>
      <c r="F1533" s="87">
        <f t="shared" si="641"/>
        <v>-0.27777777777777779</v>
      </c>
      <c r="G1533" s="88">
        <f t="shared" si="642"/>
        <v>-1</v>
      </c>
      <c r="H1533" s="93">
        <f>SUM($D$2:$D1533)</f>
        <v>15707.91666666667</v>
      </c>
      <c r="I1533" s="94">
        <f t="shared" si="643"/>
        <v>16.722222222222626</v>
      </c>
      <c r="J1533" s="100">
        <f>'Vehicle data and specs'!$C$6*$F1533</f>
        <v>-235</v>
      </c>
      <c r="K1533" s="8">
        <f>'Vehicle data and specs'!$C$6*9.81*'Vehicle data and specs'!$C$17</f>
        <v>82.99260000000001</v>
      </c>
      <c r="L1533" s="10">
        <f>(1/2)*'Vehicle data and specs'!$C$20*'Vehicle data and specs'!$C$11*'Vehicle data and specs'!$C$13*$D1533^2</f>
        <v>125.3261558159722</v>
      </c>
      <c r="M1533" s="101">
        <f t="shared" si="622"/>
        <v>-26.68124418402779</v>
      </c>
      <c r="N1533" s="111">
        <f t="shared" si="623"/>
        <v>1</v>
      </c>
      <c r="O1533" s="120">
        <f t="shared" si="624"/>
        <v>0</v>
      </c>
      <c r="P1533" s="11">
        <f>SUM($O$2:$O1533)</f>
        <v>4081014.6494010342</v>
      </c>
      <c r="Q1533" s="121">
        <f t="shared" si="625"/>
        <v>4081.0146494010341</v>
      </c>
      <c r="R1533" s="133">
        <f t="shared" si="626"/>
        <v>-446.16969441069773</v>
      </c>
      <c r="S1533" s="35">
        <f t="shared" si="644"/>
        <v>446.16969441069773</v>
      </c>
      <c r="T1533" s="35">
        <f t="shared" si="645"/>
        <v>0.4461696944106977</v>
      </c>
      <c r="U1533" s="134">
        <f>SUM($R$2:$R1533)</f>
        <v>-1183889.9448273757</v>
      </c>
      <c r="V1533" s="134">
        <f t="shared" si="627"/>
        <v>1183889.9448273757</v>
      </c>
      <c r="W1533" s="35">
        <f t="shared" si="628"/>
        <v>-1183.8899448273758</v>
      </c>
      <c r="X1533" s="135">
        <f t="shared" si="629"/>
        <v>1183.8899448273758</v>
      </c>
      <c r="Y1533" s="150">
        <f t="shared" si="630"/>
        <v>2897.1247045736582</v>
      </c>
      <c r="Z1533" s="11">
        <f t="shared" si="631"/>
        <v>-446.16969441069773</v>
      </c>
      <c r="AA1533" s="12">
        <f>1/2*'Vehicle data and specs'!$C$6*$D1533^2</f>
        <v>121051.43749999997</v>
      </c>
      <c r="AB1533" s="113">
        <f t="shared" si="632"/>
        <v>121.05143749999998</v>
      </c>
      <c r="AC1533" s="183">
        <f t="shared" si="646"/>
        <v>1.1336151803891761</v>
      </c>
      <c r="AD1533" s="42">
        <f t="shared" si="633"/>
        <v>-0.3288583180076044</v>
      </c>
      <c r="AE1533" s="42">
        <f t="shared" si="634"/>
        <v>0.3288583180076044</v>
      </c>
      <c r="AF1533" s="153">
        <f t="shared" si="647"/>
        <v>0.80475686238157174</v>
      </c>
      <c r="AG1533" s="156">
        <f t="shared" si="635"/>
        <v>947.1119558619007</v>
      </c>
      <c r="AH1533" s="157">
        <f t="shared" si="636"/>
        <v>0.26308665440608353</v>
      </c>
      <c r="AI1533" s="160">
        <f t="shared" si="637"/>
        <v>0</v>
      </c>
      <c r="AJ1533" s="13">
        <f t="shared" si="638"/>
        <v>-0.45135771411313669</v>
      </c>
      <c r="AK1533" s="13">
        <f t="shared" si="639"/>
        <v>0.45135771411313669</v>
      </c>
      <c r="AL1533" s="161">
        <f t="shared" si="640"/>
        <v>-0.45135771411313669</v>
      </c>
    </row>
    <row r="1534" spans="1:38" x14ac:dyDescent="0.45">
      <c r="A1534" s="48" t="s">
        <v>4</v>
      </c>
      <c r="B1534" s="19">
        <v>1532</v>
      </c>
      <c r="C1534" s="55">
        <v>55</v>
      </c>
      <c r="D1534" s="65">
        <f t="shared" si="621"/>
        <v>16.722222222222221</v>
      </c>
      <c r="E1534" s="67">
        <v>60.2</v>
      </c>
      <c r="F1534" s="87">
        <f t="shared" si="641"/>
        <v>-0.12499999999999981</v>
      </c>
      <c r="G1534" s="88">
        <f t="shared" si="642"/>
        <v>-0.44999999999999929</v>
      </c>
      <c r="H1534" s="93">
        <f>SUM($D$2:$D1534)</f>
        <v>15724.638888888892</v>
      </c>
      <c r="I1534" s="94">
        <f t="shared" si="643"/>
        <v>16.66666666666606</v>
      </c>
      <c r="J1534" s="100">
        <f>'Vehicle data and specs'!$C$6*$F1534</f>
        <v>-105.74999999999983</v>
      </c>
      <c r="K1534" s="8">
        <f>'Vehicle data and specs'!$C$6*9.81*'Vehicle data and specs'!$C$17</f>
        <v>82.99260000000001</v>
      </c>
      <c r="L1534" s="10">
        <f>(1/2)*'Vehicle data and specs'!$C$20*'Vehicle data and specs'!$C$11*'Vehicle data and specs'!$C$13*$D1534^2</f>
        <v>122.46165258487653</v>
      </c>
      <c r="M1534" s="101">
        <f t="shared" si="622"/>
        <v>99.704252584876713</v>
      </c>
      <c r="N1534" s="111">
        <f t="shared" si="623"/>
        <v>0</v>
      </c>
      <c r="O1534" s="120">
        <f t="shared" si="624"/>
        <v>0</v>
      </c>
      <c r="P1534" s="11">
        <f>SUM($O$2:$O1534)</f>
        <v>4081014.6494010342</v>
      </c>
      <c r="Q1534" s="121">
        <f t="shared" si="625"/>
        <v>4081.0146494010341</v>
      </c>
      <c r="R1534" s="133">
        <f t="shared" si="626"/>
        <v>0</v>
      </c>
      <c r="S1534" s="35">
        <f t="shared" si="644"/>
        <v>0</v>
      </c>
      <c r="T1534" s="35">
        <f t="shared" si="645"/>
        <v>0</v>
      </c>
      <c r="U1534" s="134">
        <f>SUM($R$2:$R1534)</f>
        <v>-1183889.9448273757</v>
      </c>
      <c r="V1534" s="134">
        <f t="shared" si="627"/>
        <v>1183889.9448273757</v>
      </c>
      <c r="W1534" s="35">
        <f t="shared" si="628"/>
        <v>-1183.8899448273758</v>
      </c>
      <c r="X1534" s="135">
        <f t="shared" si="629"/>
        <v>1183.8899448273758</v>
      </c>
      <c r="Y1534" s="150">
        <f t="shared" si="630"/>
        <v>2897.1247045736582</v>
      </c>
      <c r="Z1534" s="11">
        <f t="shared" si="631"/>
        <v>0</v>
      </c>
      <c r="AA1534" s="12">
        <f>1/2*'Vehicle data and specs'!$C$6*$D1534^2</f>
        <v>118284.63888888888</v>
      </c>
      <c r="AB1534" s="113">
        <f t="shared" si="632"/>
        <v>118.28463888888888</v>
      </c>
      <c r="AC1534" s="183">
        <f t="shared" si="646"/>
        <v>1.1336151803891761</v>
      </c>
      <c r="AD1534" s="42">
        <f t="shared" si="633"/>
        <v>-0.3288583180076044</v>
      </c>
      <c r="AE1534" s="42">
        <f t="shared" si="634"/>
        <v>0.3288583180076044</v>
      </c>
      <c r="AF1534" s="153">
        <f t="shared" si="647"/>
        <v>0.80475686238157174</v>
      </c>
      <c r="AG1534" s="156">
        <f t="shared" si="635"/>
        <v>947.1119558619007</v>
      </c>
      <c r="AH1534" s="157">
        <f t="shared" si="636"/>
        <v>0.26308665440608353</v>
      </c>
      <c r="AI1534" s="160">
        <f t="shared" si="637"/>
        <v>1.6672766682248827</v>
      </c>
      <c r="AJ1534" s="13">
        <f t="shared" si="638"/>
        <v>0</v>
      </c>
      <c r="AK1534" s="13">
        <f t="shared" si="639"/>
        <v>0</v>
      </c>
      <c r="AL1534" s="161">
        <f t="shared" si="640"/>
        <v>1.6672766682248827</v>
      </c>
    </row>
    <row r="1535" spans="1:38" x14ac:dyDescent="0.45">
      <c r="A1535" s="48" t="s">
        <v>4</v>
      </c>
      <c r="B1535" s="19">
        <v>1533</v>
      </c>
      <c r="C1535" s="55">
        <v>56</v>
      </c>
      <c r="D1535" s="65">
        <f t="shared" si="621"/>
        <v>16.666666666666668</v>
      </c>
      <c r="E1535" s="67">
        <v>60</v>
      </c>
      <c r="F1535" s="87">
        <f t="shared" si="641"/>
        <v>2.7777777777777186E-2</v>
      </c>
      <c r="G1535" s="88">
        <f t="shared" si="642"/>
        <v>9.9999999999997868E-2</v>
      </c>
      <c r="H1535" s="93">
        <f>SUM($D$2:$D1535)</f>
        <v>15741.305555555558</v>
      </c>
      <c r="I1535" s="94">
        <f t="shared" si="643"/>
        <v>16.777777777777374</v>
      </c>
      <c r="J1535" s="100">
        <f>'Vehicle data and specs'!$C$6*$F1535</f>
        <v>23.499999999999499</v>
      </c>
      <c r="K1535" s="8">
        <f>'Vehicle data and specs'!$C$6*9.81*'Vehicle data and specs'!$C$17</f>
        <v>82.99260000000001</v>
      </c>
      <c r="L1535" s="10">
        <f>(1/2)*'Vehicle data and specs'!$C$20*'Vehicle data and specs'!$C$11*'Vehicle data and specs'!$C$13*$D1535^2</f>
        <v>121.64930555555559</v>
      </c>
      <c r="M1535" s="101">
        <f t="shared" si="622"/>
        <v>228.1419055555551</v>
      </c>
      <c r="N1535" s="111">
        <f t="shared" si="623"/>
        <v>0</v>
      </c>
      <c r="O1535" s="120">
        <f t="shared" si="624"/>
        <v>3827.7141932097766</v>
      </c>
      <c r="P1535" s="11">
        <f>SUM($O$2:$O1535)</f>
        <v>4084842.3635942442</v>
      </c>
      <c r="Q1535" s="121">
        <f t="shared" si="625"/>
        <v>4084.842363594244</v>
      </c>
      <c r="R1535" s="133">
        <f t="shared" si="626"/>
        <v>0</v>
      </c>
      <c r="S1535" s="35">
        <f t="shared" si="644"/>
        <v>0</v>
      </c>
      <c r="T1535" s="35">
        <f t="shared" si="645"/>
        <v>0</v>
      </c>
      <c r="U1535" s="134">
        <f>SUM($R$2:$R1535)</f>
        <v>-1183889.9448273757</v>
      </c>
      <c r="V1535" s="134">
        <f t="shared" si="627"/>
        <v>1183889.9448273757</v>
      </c>
      <c r="W1535" s="35">
        <f t="shared" si="628"/>
        <v>-1183.8899448273758</v>
      </c>
      <c r="X1535" s="135">
        <f t="shared" si="629"/>
        <v>1183.8899448273758</v>
      </c>
      <c r="Y1535" s="150">
        <f t="shared" si="630"/>
        <v>2900.9524187668685</v>
      </c>
      <c r="Z1535" s="11">
        <f t="shared" si="631"/>
        <v>3827.7141932097766</v>
      </c>
      <c r="AA1535" s="12">
        <f>1/2*'Vehicle data and specs'!$C$6*$D1535^2</f>
        <v>117500.00000000001</v>
      </c>
      <c r="AB1535" s="113">
        <f t="shared" si="632"/>
        <v>117.50000000000001</v>
      </c>
      <c r="AC1535" s="183">
        <f t="shared" si="646"/>
        <v>1.1346784343317344</v>
      </c>
      <c r="AD1535" s="42">
        <f t="shared" si="633"/>
        <v>-0.3288583180076044</v>
      </c>
      <c r="AE1535" s="42">
        <f t="shared" si="634"/>
        <v>0.3288583180076044</v>
      </c>
      <c r="AF1535" s="153">
        <f t="shared" si="647"/>
        <v>0.80582011632413009</v>
      </c>
      <c r="AG1535" s="156">
        <f t="shared" si="635"/>
        <v>947.1119558619007</v>
      </c>
      <c r="AH1535" s="157">
        <f t="shared" si="636"/>
        <v>0.26308665440608353</v>
      </c>
      <c r="AI1535" s="160">
        <f t="shared" si="637"/>
        <v>3.8023650925925851</v>
      </c>
      <c r="AJ1535" s="13">
        <f t="shared" si="638"/>
        <v>0</v>
      </c>
      <c r="AK1535" s="13">
        <f t="shared" si="639"/>
        <v>0</v>
      </c>
      <c r="AL1535" s="161">
        <f t="shared" si="640"/>
        <v>3.8023650925925851</v>
      </c>
    </row>
    <row r="1536" spans="1:38" x14ac:dyDescent="0.45">
      <c r="A1536" s="48" t="s">
        <v>4</v>
      </c>
      <c r="B1536" s="19">
        <v>1534</v>
      </c>
      <c r="C1536" s="55">
        <v>57</v>
      </c>
      <c r="D1536" s="65">
        <f t="shared" si="621"/>
        <v>16.777777777777779</v>
      </c>
      <c r="E1536" s="67">
        <v>60.4</v>
      </c>
      <c r="F1536" s="87">
        <f t="shared" si="641"/>
        <v>0.19444444444444425</v>
      </c>
      <c r="G1536" s="88">
        <f t="shared" si="642"/>
        <v>0.69999999999999929</v>
      </c>
      <c r="H1536" s="93">
        <f>SUM($D$2:$D1536)</f>
        <v>15758.083333333336</v>
      </c>
      <c r="I1536" s="94">
        <f t="shared" si="643"/>
        <v>17.055555555554747</v>
      </c>
      <c r="J1536" s="100">
        <f>'Vehicle data and specs'!$C$6*$F1536</f>
        <v>164.49999999999983</v>
      </c>
      <c r="K1536" s="8">
        <f>'Vehicle data and specs'!$C$6*9.81*'Vehicle data and specs'!$C$17</f>
        <v>82.99260000000001</v>
      </c>
      <c r="L1536" s="10">
        <f>(1/2)*'Vehicle data and specs'!$C$20*'Vehicle data and specs'!$C$11*'Vehicle data and specs'!$C$13*$D1536^2</f>
        <v>123.2767029320988</v>
      </c>
      <c r="M1536" s="101">
        <f t="shared" si="622"/>
        <v>370.76930293209864</v>
      </c>
      <c r="N1536" s="111">
        <f t="shared" si="623"/>
        <v>0</v>
      </c>
      <c r="O1536" s="120">
        <f t="shared" si="624"/>
        <v>6323.6764444527162</v>
      </c>
      <c r="P1536" s="11">
        <f>SUM($O$2:$O1536)</f>
        <v>4091166.040038697</v>
      </c>
      <c r="Q1536" s="121">
        <f t="shared" si="625"/>
        <v>4091.1660400386968</v>
      </c>
      <c r="R1536" s="133">
        <f t="shared" si="626"/>
        <v>0</v>
      </c>
      <c r="S1536" s="35">
        <f t="shared" si="644"/>
        <v>0</v>
      </c>
      <c r="T1536" s="35">
        <f t="shared" si="645"/>
        <v>0</v>
      </c>
      <c r="U1536" s="134">
        <f>SUM($R$2:$R1536)</f>
        <v>-1183889.9448273757</v>
      </c>
      <c r="V1536" s="134">
        <f t="shared" si="627"/>
        <v>1183889.9448273757</v>
      </c>
      <c r="W1536" s="35">
        <f t="shared" si="628"/>
        <v>-1183.8899448273758</v>
      </c>
      <c r="X1536" s="135">
        <f t="shared" si="629"/>
        <v>1183.8899448273758</v>
      </c>
      <c r="Y1536" s="150">
        <f t="shared" si="630"/>
        <v>2907.2760952113213</v>
      </c>
      <c r="Z1536" s="11">
        <f t="shared" si="631"/>
        <v>6323.6764444527162</v>
      </c>
      <c r="AA1536" s="12">
        <f>1/2*'Vehicle data and specs'!$C$6*$D1536^2</f>
        <v>119071.88888888891</v>
      </c>
      <c r="AB1536" s="113">
        <f t="shared" si="632"/>
        <v>119.07188888888891</v>
      </c>
      <c r="AC1536" s="183">
        <f t="shared" si="646"/>
        <v>1.1364350111218602</v>
      </c>
      <c r="AD1536" s="42">
        <f t="shared" si="633"/>
        <v>-0.3288583180076044</v>
      </c>
      <c r="AE1536" s="42">
        <f t="shared" si="634"/>
        <v>0.3288583180076044</v>
      </c>
      <c r="AF1536" s="153">
        <f t="shared" si="647"/>
        <v>0.80757669311425584</v>
      </c>
      <c r="AG1536" s="156">
        <f t="shared" si="635"/>
        <v>947.1119558619007</v>
      </c>
      <c r="AH1536" s="157">
        <f t="shared" si="636"/>
        <v>0.26308665440608353</v>
      </c>
      <c r="AI1536" s="160">
        <f t="shared" si="637"/>
        <v>6.2206849714163219</v>
      </c>
      <c r="AJ1536" s="13">
        <f t="shared" si="638"/>
        <v>0</v>
      </c>
      <c r="AK1536" s="13">
        <f t="shared" si="639"/>
        <v>0</v>
      </c>
      <c r="AL1536" s="161">
        <f t="shared" si="640"/>
        <v>6.2206849714163219</v>
      </c>
    </row>
    <row r="1537" spans="1:38" x14ac:dyDescent="0.45">
      <c r="A1537" s="48" t="s">
        <v>4</v>
      </c>
      <c r="B1537" s="19">
        <v>1535</v>
      </c>
      <c r="C1537" s="55">
        <v>58</v>
      </c>
      <c r="D1537" s="65">
        <f t="shared" si="621"/>
        <v>17.055555555555554</v>
      </c>
      <c r="E1537" s="67">
        <v>61.4</v>
      </c>
      <c r="F1537" s="87">
        <f t="shared" si="641"/>
        <v>0.38888888888888945</v>
      </c>
      <c r="G1537" s="88">
        <f t="shared" si="642"/>
        <v>1.4000000000000021</v>
      </c>
      <c r="H1537" s="93">
        <f>SUM($D$2:$D1537)</f>
        <v>15775.138888888891</v>
      </c>
      <c r="I1537" s="94">
        <f t="shared" si="643"/>
        <v>17.555555555554747</v>
      </c>
      <c r="J1537" s="100">
        <f>'Vehicle data and specs'!$C$6*$F1537</f>
        <v>329.00000000000045</v>
      </c>
      <c r="K1537" s="8">
        <f>'Vehicle data and specs'!$C$6*9.81*'Vehicle data and specs'!$C$17</f>
        <v>82.99260000000001</v>
      </c>
      <c r="L1537" s="10">
        <f>(1/2)*'Vehicle data and specs'!$C$20*'Vehicle data and specs'!$C$11*'Vehicle data and specs'!$C$13*$D1537^2</f>
        <v>127.39250443672837</v>
      </c>
      <c r="M1537" s="101">
        <f t="shared" si="622"/>
        <v>539.38510443672885</v>
      </c>
      <c r="N1537" s="111">
        <f t="shared" si="623"/>
        <v>0</v>
      </c>
      <c r="O1537" s="120">
        <f t="shared" si="624"/>
        <v>9469.2051667776923</v>
      </c>
      <c r="P1537" s="11">
        <f>SUM($O$2:$O1537)</f>
        <v>4100635.2452054746</v>
      </c>
      <c r="Q1537" s="121">
        <f t="shared" si="625"/>
        <v>4100.6352452054743</v>
      </c>
      <c r="R1537" s="133">
        <f t="shared" si="626"/>
        <v>0</v>
      </c>
      <c r="S1537" s="35">
        <f t="shared" si="644"/>
        <v>0</v>
      </c>
      <c r="T1537" s="35">
        <f t="shared" si="645"/>
        <v>0</v>
      </c>
      <c r="U1537" s="134">
        <f>SUM($R$2:$R1537)</f>
        <v>-1183889.9448273757</v>
      </c>
      <c r="V1537" s="134">
        <f t="shared" si="627"/>
        <v>1183889.9448273757</v>
      </c>
      <c r="W1537" s="35">
        <f t="shared" si="628"/>
        <v>-1183.8899448273758</v>
      </c>
      <c r="X1537" s="135">
        <f t="shared" si="629"/>
        <v>1183.8899448273758</v>
      </c>
      <c r="Y1537" s="150">
        <f t="shared" si="630"/>
        <v>2916.7453003780984</v>
      </c>
      <c r="Z1537" s="11">
        <f t="shared" si="631"/>
        <v>9469.2051667776923</v>
      </c>
      <c r="AA1537" s="12">
        <f>1/2*'Vehicle data and specs'!$C$6*$D1537^2</f>
        <v>123047.30555555553</v>
      </c>
      <c r="AB1537" s="113">
        <f t="shared" si="632"/>
        <v>123.04730555555554</v>
      </c>
      <c r="AC1537" s="183">
        <f t="shared" si="646"/>
        <v>1.1390653458904096</v>
      </c>
      <c r="AD1537" s="42">
        <f t="shared" si="633"/>
        <v>-0.3288583180076044</v>
      </c>
      <c r="AE1537" s="42">
        <f t="shared" si="634"/>
        <v>0.3288583180076044</v>
      </c>
      <c r="AF1537" s="153">
        <f t="shared" si="647"/>
        <v>0.8102070278828053</v>
      </c>
      <c r="AG1537" s="156">
        <f t="shared" si="635"/>
        <v>947.1119558619007</v>
      </c>
      <c r="AH1537" s="157">
        <f t="shared" si="636"/>
        <v>0.26308665440608353</v>
      </c>
      <c r="AI1537" s="160">
        <f t="shared" si="637"/>
        <v>9.1995126145597617</v>
      </c>
      <c r="AJ1537" s="13">
        <f t="shared" si="638"/>
        <v>0</v>
      </c>
      <c r="AK1537" s="13">
        <f t="shared" si="639"/>
        <v>0</v>
      </c>
      <c r="AL1537" s="161">
        <f t="shared" si="640"/>
        <v>9.1995126145597617</v>
      </c>
    </row>
    <row r="1538" spans="1:38" x14ac:dyDescent="0.45">
      <c r="A1538" s="48" t="s">
        <v>4</v>
      </c>
      <c r="B1538" s="19">
        <v>1536</v>
      </c>
      <c r="C1538" s="55">
        <v>59</v>
      </c>
      <c r="D1538" s="65">
        <f t="shared" ref="D1538:D1601" si="648">$E1538/3.6</f>
        <v>17.555555555555557</v>
      </c>
      <c r="E1538" s="67">
        <v>63.2</v>
      </c>
      <c r="F1538" s="87">
        <f t="shared" si="641"/>
        <v>0.5833333333333327</v>
      </c>
      <c r="G1538" s="88">
        <f t="shared" si="642"/>
        <v>2.0999999999999979</v>
      </c>
      <c r="H1538" s="93">
        <f>SUM($D$2:$D1538)</f>
        <v>15792.694444444445</v>
      </c>
      <c r="I1538" s="94">
        <f t="shared" si="643"/>
        <v>18.222222222222626</v>
      </c>
      <c r="J1538" s="100">
        <f>'Vehicle data and specs'!$C$6*$F1538</f>
        <v>493.49999999999949</v>
      </c>
      <c r="K1538" s="8">
        <f>'Vehicle data and specs'!$C$6*9.81*'Vehicle data and specs'!$C$17</f>
        <v>82.99260000000001</v>
      </c>
      <c r="L1538" s="10">
        <f>(1/2)*'Vehicle data and specs'!$C$20*'Vehicle data and specs'!$C$11*'Vehicle data and specs'!$C$13*$D1538^2</f>
        <v>134.97125617283953</v>
      </c>
      <c r="M1538" s="101">
        <f t="shared" ref="M1538:M1601" si="649">SUM($J1538:$L1538)</f>
        <v>711.46385617283897</v>
      </c>
      <c r="N1538" s="111">
        <f t="shared" ref="N1538:N1601" si="650">IF($M1538&gt;0.0001, 0, 1)</f>
        <v>0</v>
      </c>
      <c r="O1538" s="120">
        <f t="shared" ref="O1538:O1601" si="651">IF($F1538&lt;0.000001,0,$M1538*$I1538)</f>
        <v>12964.452490260908</v>
      </c>
      <c r="P1538" s="11">
        <f>SUM($O$2:$O1538)</f>
        <v>4113599.6976957354</v>
      </c>
      <c r="Q1538" s="121">
        <f t="shared" ref="Q1538:Q1601" si="652">$P1538/1000</f>
        <v>4113.5996976957358</v>
      </c>
      <c r="R1538" s="133">
        <f t="shared" ref="R1538:R1601" si="653">IF($M1538&gt;0,0,$M1538*$I1538)</f>
        <v>0</v>
      </c>
      <c r="S1538" s="35">
        <f t="shared" si="644"/>
        <v>0</v>
      </c>
      <c r="T1538" s="35">
        <f t="shared" si="645"/>
        <v>0</v>
      </c>
      <c r="U1538" s="134">
        <f>SUM($R$2:$R1538)</f>
        <v>-1183889.9448273757</v>
      </c>
      <c r="V1538" s="134">
        <f t="shared" ref="V1538:V1601" si="654">$U1538*-1</f>
        <v>1183889.9448273757</v>
      </c>
      <c r="W1538" s="35">
        <f t="shared" ref="W1538:W1601" si="655">$U1538/1000</f>
        <v>-1183.8899448273758</v>
      </c>
      <c r="X1538" s="135">
        <f t="shared" ref="X1538:X1601" si="656">$W1538*-1</f>
        <v>1183.8899448273758</v>
      </c>
      <c r="Y1538" s="150">
        <f t="shared" ref="Y1538:Y1601" si="657">Q1538-X1538</f>
        <v>2929.7097528683598</v>
      </c>
      <c r="Z1538" s="11">
        <f t="shared" ref="Z1538:Z1601" si="658">$O1538+$R1538</f>
        <v>12964.452490260908</v>
      </c>
      <c r="AA1538" s="12">
        <f>1/2*'Vehicle data and specs'!$C$6*$D1538^2</f>
        <v>130367.55555555558</v>
      </c>
      <c r="AB1538" s="113">
        <f t="shared" ref="AB1538:AB1601" si="659">$AA1538/1000</f>
        <v>130.36755555555558</v>
      </c>
      <c r="AC1538" s="183">
        <f t="shared" si="646"/>
        <v>1.14266658269326</v>
      </c>
      <c r="AD1538" s="42">
        <f t="shared" ref="AD1538:AD1601" si="660">$W1538/3600</f>
        <v>-0.3288583180076044</v>
      </c>
      <c r="AE1538" s="42">
        <f t="shared" ref="AE1538:AE1601" si="661">$X1538/3600</f>
        <v>0.3288583180076044</v>
      </c>
      <c r="AF1538" s="153">
        <f t="shared" si="647"/>
        <v>0.8138082646856557</v>
      </c>
      <c r="AG1538" s="156">
        <f t="shared" ref="AG1538:AG1601" si="662">$X1538*80%</f>
        <v>947.1119558619007</v>
      </c>
      <c r="AH1538" s="157">
        <f t="shared" ref="AH1538:AH1601" si="663">$AG1538/3600</f>
        <v>0.26308665440608353</v>
      </c>
      <c r="AI1538" s="160">
        <f t="shared" ref="AI1538:AI1601" si="664">IF($AL1538&gt;0,$AL1538,0)</f>
        <v>12.490143252812063</v>
      </c>
      <c r="AJ1538" s="13">
        <f t="shared" ref="AJ1538:AJ1601" si="665">IF($AL1538&lt;0,$AL1538,0)</f>
        <v>0</v>
      </c>
      <c r="AK1538" s="13">
        <f t="shared" ref="AK1538:AK1601" si="666">$AJ1538*-1</f>
        <v>0</v>
      </c>
      <c r="AL1538" s="161">
        <f t="shared" ref="AL1538:AL1601" si="667">($M1538*$D1538)/1000</f>
        <v>12.490143252812063</v>
      </c>
    </row>
    <row r="1539" spans="1:38" x14ac:dyDescent="0.45">
      <c r="A1539" s="48" t="s">
        <v>4</v>
      </c>
      <c r="B1539" s="19">
        <v>1537</v>
      </c>
      <c r="C1539" s="55">
        <v>60</v>
      </c>
      <c r="D1539" s="65">
        <f t="shared" si="648"/>
        <v>18.222222222222221</v>
      </c>
      <c r="E1539" s="67">
        <v>65.599999999999994</v>
      </c>
      <c r="F1539" s="87">
        <f t="shared" ref="F1539:F1602" si="668">($E1540-$E1538)/2/3.6</f>
        <v>0.72222222222222265</v>
      </c>
      <c r="G1539" s="88">
        <f t="shared" ref="G1539:G1602" si="669">($E1540-$E1538)/2</f>
        <v>2.6000000000000014</v>
      </c>
      <c r="H1539" s="93">
        <f>SUM($D$2:$D1539)</f>
        <v>15810.916666666668</v>
      </c>
      <c r="I1539" s="94">
        <f t="shared" ref="I1539:I1602" si="670">$H1540-$H1539</f>
        <v>19</v>
      </c>
      <c r="J1539" s="100">
        <f>'Vehicle data and specs'!$C$6*$F1539</f>
        <v>611.00000000000034</v>
      </c>
      <c r="K1539" s="8">
        <f>'Vehicle data and specs'!$C$6*9.81*'Vehicle data and specs'!$C$17</f>
        <v>82.99260000000001</v>
      </c>
      <c r="L1539" s="10">
        <f>(1/2)*'Vehicle data and specs'!$C$20*'Vehicle data and specs'!$C$11*'Vehicle data and specs'!$C$13*$D1539^2</f>
        <v>145.41687654320987</v>
      </c>
      <c r="M1539" s="101">
        <f t="shared" si="649"/>
        <v>839.4094765432103</v>
      </c>
      <c r="N1539" s="111">
        <f t="shared" si="650"/>
        <v>0</v>
      </c>
      <c r="O1539" s="120">
        <f t="shared" si="651"/>
        <v>15948.780054320996</v>
      </c>
      <c r="P1539" s="11">
        <f>SUM($O$2:$O1539)</f>
        <v>4129548.4777500564</v>
      </c>
      <c r="Q1539" s="121">
        <f t="shared" si="652"/>
        <v>4129.548477750056</v>
      </c>
      <c r="R1539" s="133">
        <f t="shared" si="653"/>
        <v>0</v>
      </c>
      <c r="S1539" s="35">
        <f t="shared" ref="S1539:S1602" si="671">R1539*-1</f>
        <v>0</v>
      </c>
      <c r="T1539" s="35">
        <f t="shared" ref="T1539:T1602" si="672">S1539/1000</f>
        <v>0</v>
      </c>
      <c r="U1539" s="134">
        <f>SUM($R$2:$R1539)</f>
        <v>-1183889.9448273757</v>
      </c>
      <c r="V1539" s="134">
        <f t="shared" si="654"/>
        <v>1183889.9448273757</v>
      </c>
      <c r="W1539" s="35">
        <f t="shared" si="655"/>
        <v>-1183.8899448273758</v>
      </c>
      <c r="X1539" s="135">
        <f t="shared" si="656"/>
        <v>1183.8899448273758</v>
      </c>
      <c r="Y1539" s="150">
        <f t="shared" si="657"/>
        <v>2945.65853292268</v>
      </c>
      <c r="Z1539" s="11">
        <f t="shared" si="658"/>
        <v>15948.780054320996</v>
      </c>
      <c r="AA1539" s="12">
        <f>1/2*'Vehicle data and specs'!$C$6*$D1539^2</f>
        <v>140456.88888888888</v>
      </c>
      <c r="AB1539" s="113">
        <f t="shared" si="659"/>
        <v>140.45688888888887</v>
      </c>
      <c r="AC1539" s="183">
        <f t="shared" ref="AC1539:AC1602" si="673">$Q1539/3600</f>
        <v>1.1470967993750156</v>
      </c>
      <c r="AD1539" s="42">
        <f t="shared" si="660"/>
        <v>-0.3288583180076044</v>
      </c>
      <c r="AE1539" s="42">
        <f t="shared" si="661"/>
        <v>0.3288583180076044</v>
      </c>
      <c r="AF1539" s="153">
        <f t="shared" ref="AF1539:AF1602" si="674">AC1539-AE1539</f>
        <v>0.81823848136741129</v>
      </c>
      <c r="AG1539" s="156">
        <f t="shared" si="662"/>
        <v>947.1119558619007</v>
      </c>
      <c r="AH1539" s="157">
        <f t="shared" si="663"/>
        <v>0.26308665440608353</v>
      </c>
      <c r="AI1539" s="160">
        <f t="shared" si="664"/>
        <v>15.295906017009608</v>
      </c>
      <c r="AJ1539" s="13">
        <f t="shared" si="665"/>
        <v>0</v>
      </c>
      <c r="AK1539" s="13">
        <f t="shared" si="666"/>
        <v>0</v>
      </c>
      <c r="AL1539" s="161">
        <f t="shared" si="667"/>
        <v>15.295906017009608</v>
      </c>
    </row>
    <row r="1540" spans="1:38" x14ac:dyDescent="0.45">
      <c r="A1540" s="48" t="s">
        <v>4</v>
      </c>
      <c r="B1540" s="19">
        <v>1538</v>
      </c>
      <c r="C1540" s="55">
        <v>61</v>
      </c>
      <c r="D1540" s="65">
        <f t="shared" si="648"/>
        <v>19</v>
      </c>
      <c r="E1540" s="67">
        <v>68.400000000000006</v>
      </c>
      <c r="F1540" s="87">
        <f t="shared" si="668"/>
        <v>0.83333333333333326</v>
      </c>
      <c r="G1540" s="88">
        <f t="shared" si="669"/>
        <v>3</v>
      </c>
      <c r="H1540" s="93">
        <f>SUM($D$2:$D1540)</f>
        <v>15829.916666666668</v>
      </c>
      <c r="I1540" s="94">
        <f t="shared" si="670"/>
        <v>19.888888888888687</v>
      </c>
      <c r="J1540" s="100">
        <f>'Vehicle data and specs'!$C$6*$F1540</f>
        <v>704.99999999999989</v>
      </c>
      <c r="K1540" s="8">
        <f>'Vehicle data and specs'!$C$6*9.81*'Vehicle data and specs'!$C$17</f>
        <v>82.99260000000001</v>
      </c>
      <c r="L1540" s="10">
        <f>(1/2)*'Vehicle data and specs'!$C$20*'Vehicle data and specs'!$C$11*'Vehicle data and specs'!$C$13*$D1540^2</f>
        <v>158.0954375</v>
      </c>
      <c r="M1540" s="101">
        <f t="shared" si="649"/>
        <v>946.08803749999993</v>
      </c>
      <c r="N1540" s="111">
        <f t="shared" si="650"/>
        <v>0</v>
      </c>
      <c r="O1540" s="120">
        <f t="shared" si="651"/>
        <v>18816.639856944254</v>
      </c>
      <c r="P1540" s="11">
        <f>SUM($O$2:$O1540)</f>
        <v>4148365.1176070007</v>
      </c>
      <c r="Q1540" s="121">
        <f t="shared" si="652"/>
        <v>4148.3651176070007</v>
      </c>
      <c r="R1540" s="133">
        <f t="shared" si="653"/>
        <v>0</v>
      </c>
      <c r="S1540" s="35">
        <f t="shared" si="671"/>
        <v>0</v>
      </c>
      <c r="T1540" s="35">
        <f t="shared" si="672"/>
        <v>0</v>
      </c>
      <c r="U1540" s="134">
        <f>SUM($R$2:$R1540)</f>
        <v>-1183889.9448273757</v>
      </c>
      <c r="V1540" s="134">
        <f t="shared" si="654"/>
        <v>1183889.9448273757</v>
      </c>
      <c r="W1540" s="35">
        <f t="shared" si="655"/>
        <v>-1183.8899448273758</v>
      </c>
      <c r="X1540" s="135">
        <f t="shared" si="656"/>
        <v>1183.8899448273758</v>
      </c>
      <c r="Y1540" s="150">
        <f t="shared" si="657"/>
        <v>2964.4751727796247</v>
      </c>
      <c r="Z1540" s="11">
        <f t="shared" si="658"/>
        <v>18816.639856944254</v>
      </c>
      <c r="AA1540" s="12">
        <f>1/2*'Vehicle data and specs'!$C$6*$D1540^2</f>
        <v>152703</v>
      </c>
      <c r="AB1540" s="113">
        <f t="shared" si="659"/>
        <v>152.703</v>
      </c>
      <c r="AC1540" s="183">
        <f t="shared" si="673"/>
        <v>1.1523236437797224</v>
      </c>
      <c r="AD1540" s="42">
        <f t="shared" si="660"/>
        <v>-0.3288583180076044</v>
      </c>
      <c r="AE1540" s="42">
        <f t="shared" si="661"/>
        <v>0.3288583180076044</v>
      </c>
      <c r="AF1540" s="153">
        <f t="shared" si="674"/>
        <v>0.82346532577211806</v>
      </c>
      <c r="AG1540" s="156">
        <f t="shared" si="662"/>
        <v>947.1119558619007</v>
      </c>
      <c r="AH1540" s="157">
        <f t="shared" si="663"/>
        <v>0.26308665440608353</v>
      </c>
      <c r="AI1540" s="160">
        <f t="shared" si="664"/>
        <v>17.9756727125</v>
      </c>
      <c r="AJ1540" s="13">
        <f t="shared" si="665"/>
        <v>0</v>
      </c>
      <c r="AK1540" s="13">
        <f t="shared" si="666"/>
        <v>0</v>
      </c>
      <c r="AL1540" s="161">
        <f t="shared" si="667"/>
        <v>17.9756727125</v>
      </c>
    </row>
    <row r="1541" spans="1:38" x14ac:dyDescent="0.45">
      <c r="A1541" s="48" t="s">
        <v>4</v>
      </c>
      <c r="B1541" s="19">
        <v>1539</v>
      </c>
      <c r="C1541" s="55">
        <v>62</v>
      </c>
      <c r="D1541" s="65">
        <f t="shared" si="648"/>
        <v>19.888888888888886</v>
      </c>
      <c r="E1541" s="67">
        <v>71.599999999999994</v>
      </c>
      <c r="F1541" s="87">
        <f t="shared" si="668"/>
        <v>0.90277777777777779</v>
      </c>
      <c r="G1541" s="88">
        <f t="shared" si="669"/>
        <v>3.25</v>
      </c>
      <c r="H1541" s="93">
        <f>SUM($D$2:$D1541)</f>
        <v>15849.805555555557</v>
      </c>
      <c r="I1541" s="94">
        <f t="shared" si="670"/>
        <v>20.805555555554747</v>
      </c>
      <c r="J1541" s="100">
        <f>'Vehicle data and specs'!$C$6*$F1541</f>
        <v>763.75</v>
      </c>
      <c r="K1541" s="8">
        <f>'Vehicle data and specs'!$C$6*9.81*'Vehicle data and specs'!$C$17</f>
        <v>82.99260000000001</v>
      </c>
      <c r="L1541" s="10">
        <f>(1/2)*'Vehicle data and specs'!$C$20*'Vehicle data and specs'!$C$11*'Vehicle data and specs'!$C$13*$D1541^2</f>
        <v>173.23401774691354</v>
      </c>
      <c r="M1541" s="101">
        <f t="shared" si="649"/>
        <v>1019.9766177469136</v>
      </c>
      <c r="N1541" s="111">
        <f t="shared" si="650"/>
        <v>0</v>
      </c>
      <c r="O1541" s="120">
        <f t="shared" si="651"/>
        <v>21221.180185900237</v>
      </c>
      <c r="P1541" s="11">
        <f>SUM($O$2:$O1541)</f>
        <v>4169586.2977929008</v>
      </c>
      <c r="Q1541" s="121">
        <f t="shared" si="652"/>
        <v>4169.586297792901</v>
      </c>
      <c r="R1541" s="133">
        <f t="shared" si="653"/>
        <v>0</v>
      </c>
      <c r="S1541" s="35">
        <f t="shared" si="671"/>
        <v>0</v>
      </c>
      <c r="T1541" s="35">
        <f t="shared" si="672"/>
        <v>0</v>
      </c>
      <c r="U1541" s="134">
        <f>SUM($R$2:$R1541)</f>
        <v>-1183889.9448273757</v>
      </c>
      <c r="V1541" s="134">
        <f t="shared" si="654"/>
        <v>1183889.9448273757</v>
      </c>
      <c r="W1541" s="35">
        <f t="shared" si="655"/>
        <v>-1183.8899448273758</v>
      </c>
      <c r="X1541" s="135">
        <f t="shared" si="656"/>
        <v>1183.8899448273758</v>
      </c>
      <c r="Y1541" s="150">
        <f t="shared" si="657"/>
        <v>2985.696352965525</v>
      </c>
      <c r="Z1541" s="11">
        <f t="shared" si="658"/>
        <v>21221.180185900237</v>
      </c>
      <c r="AA1541" s="12">
        <f>1/2*'Vehicle data and specs'!$C$6*$D1541^2</f>
        <v>167325.22222222216</v>
      </c>
      <c r="AB1541" s="113">
        <f t="shared" si="659"/>
        <v>167.32522222222215</v>
      </c>
      <c r="AC1541" s="183">
        <f t="shared" si="673"/>
        <v>1.1582184160535836</v>
      </c>
      <c r="AD1541" s="42">
        <f t="shared" si="660"/>
        <v>-0.3288583180076044</v>
      </c>
      <c r="AE1541" s="42">
        <f t="shared" si="661"/>
        <v>0.3288583180076044</v>
      </c>
      <c r="AF1541" s="153">
        <f t="shared" si="674"/>
        <v>0.82936009804597921</v>
      </c>
      <c r="AG1541" s="156">
        <f t="shared" si="662"/>
        <v>947.1119558619007</v>
      </c>
      <c r="AH1541" s="157">
        <f t="shared" si="663"/>
        <v>0.26308665440608353</v>
      </c>
      <c r="AI1541" s="160">
        <f t="shared" si="664"/>
        <v>20.286201619633054</v>
      </c>
      <c r="AJ1541" s="13">
        <f t="shared" si="665"/>
        <v>0</v>
      </c>
      <c r="AK1541" s="13">
        <f t="shared" si="666"/>
        <v>0</v>
      </c>
      <c r="AL1541" s="161">
        <f t="shared" si="667"/>
        <v>20.286201619633054</v>
      </c>
    </row>
    <row r="1542" spans="1:38" x14ac:dyDescent="0.45">
      <c r="A1542" s="48" t="s">
        <v>4</v>
      </c>
      <c r="B1542" s="19">
        <v>1540</v>
      </c>
      <c r="C1542" s="55">
        <v>63</v>
      </c>
      <c r="D1542" s="65">
        <f t="shared" si="648"/>
        <v>20.805555555555557</v>
      </c>
      <c r="E1542" s="67">
        <v>74.900000000000006</v>
      </c>
      <c r="F1542" s="87">
        <f t="shared" si="668"/>
        <v>0.94444444444444597</v>
      </c>
      <c r="G1542" s="88">
        <f t="shared" si="669"/>
        <v>3.4000000000000057</v>
      </c>
      <c r="H1542" s="93">
        <f>SUM($D$2:$D1542)</f>
        <v>15870.611111111111</v>
      </c>
      <c r="I1542" s="94">
        <f t="shared" si="670"/>
        <v>21.777777777777374</v>
      </c>
      <c r="J1542" s="100">
        <f>'Vehicle data and specs'!$C$6*$F1542</f>
        <v>799.00000000000125</v>
      </c>
      <c r="K1542" s="8">
        <f>'Vehicle data and specs'!$C$6*9.81*'Vehicle data and specs'!$C$17</f>
        <v>82.99260000000001</v>
      </c>
      <c r="L1542" s="10">
        <f>(1/2)*'Vehicle data and specs'!$C$20*'Vehicle data and specs'!$C$11*'Vehicle data and specs'!$C$13*$D1542^2</f>
        <v>189.57050573881179</v>
      </c>
      <c r="M1542" s="101">
        <f t="shared" si="649"/>
        <v>1071.5631057388132</v>
      </c>
      <c r="N1542" s="111">
        <f t="shared" si="650"/>
        <v>0</v>
      </c>
      <c r="O1542" s="120">
        <f t="shared" si="651"/>
        <v>23336.263191644834</v>
      </c>
      <c r="P1542" s="11">
        <f>SUM($O$2:$O1542)</f>
        <v>4192922.5609845459</v>
      </c>
      <c r="Q1542" s="121">
        <f t="shared" si="652"/>
        <v>4192.9225609845462</v>
      </c>
      <c r="R1542" s="133">
        <f t="shared" si="653"/>
        <v>0</v>
      </c>
      <c r="S1542" s="35">
        <f t="shared" si="671"/>
        <v>0</v>
      </c>
      <c r="T1542" s="35">
        <f t="shared" si="672"/>
        <v>0</v>
      </c>
      <c r="U1542" s="134">
        <f>SUM($R$2:$R1542)</f>
        <v>-1183889.9448273757</v>
      </c>
      <c r="V1542" s="134">
        <f t="shared" si="654"/>
        <v>1183889.9448273757</v>
      </c>
      <c r="W1542" s="35">
        <f t="shared" si="655"/>
        <v>-1183.8899448273758</v>
      </c>
      <c r="X1542" s="135">
        <f t="shared" si="656"/>
        <v>1183.8899448273758</v>
      </c>
      <c r="Y1542" s="150">
        <f t="shared" si="657"/>
        <v>3009.0326161571702</v>
      </c>
      <c r="Z1542" s="11">
        <f t="shared" si="658"/>
        <v>23336.263191644834</v>
      </c>
      <c r="AA1542" s="12">
        <f>1/2*'Vehicle data and specs'!$C$6*$D1542^2</f>
        <v>183104.49305555559</v>
      </c>
      <c r="AB1542" s="113">
        <f t="shared" si="659"/>
        <v>183.10449305555559</v>
      </c>
      <c r="AC1542" s="183">
        <f t="shared" si="673"/>
        <v>1.1647007113845962</v>
      </c>
      <c r="AD1542" s="42">
        <f t="shared" si="660"/>
        <v>-0.3288583180076044</v>
      </c>
      <c r="AE1542" s="42">
        <f t="shared" si="661"/>
        <v>0.3288583180076044</v>
      </c>
      <c r="AF1542" s="153">
        <f t="shared" si="674"/>
        <v>0.83584239337699184</v>
      </c>
      <c r="AG1542" s="156">
        <f t="shared" si="662"/>
        <v>947.1119558619007</v>
      </c>
      <c r="AH1542" s="157">
        <f t="shared" si="663"/>
        <v>0.26308665440608353</v>
      </c>
      <c r="AI1542" s="160">
        <f t="shared" si="664"/>
        <v>22.294465727732533</v>
      </c>
      <c r="AJ1542" s="13">
        <f t="shared" si="665"/>
        <v>0</v>
      </c>
      <c r="AK1542" s="13">
        <f t="shared" si="666"/>
        <v>0</v>
      </c>
      <c r="AL1542" s="161">
        <f t="shared" si="667"/>
        <v>22.294465727732533</v>
      </c>
    </row>
    <row r="1543" spans="1:38" x14ac:dyDescent="0.45">
      <c r="A1543" s="48" t="s">
        <v>4</v>
      </c>
      <c r="B1543" s="19">
        <v>1541</v>
      </c>
      <c r="C1543" s="55">
        <v>64</v>
      </c>
      <c r="D1543" s="65">
        <f t="shared" si="648"/>
        <v>21.777777777777779</v>
      </c>
      <c r="E1543" s="67">
        <v>78.400000000000006</v>
      </c>
      <c r="F1543" s="87">
        <f t="shared" si="668"/>
        <v>0.95833333333333215</v>
      </c>
      <c r="G1543" s="88">
        <f t="shared" si="669"/>
        <v>3.4499999999999957</v>
      </c>
      <c r="H1543" s="93">
        <f>SUM($D$2:$D1543)</f>
        <v>15892.388888888889</v>
      </c>
      <c r="I1543" s="94">
        <f t="shared" si="670"/>
        <v>22.722222222222626</v>
      </c>
      <c r="J1543" s="100">
        <f>'Vehicle data and specs'!$C$6*$F1543</f>
        <v>810.74999999999898</v>
      </c>
      <c r="K1543" s="8">
        <f>'Vehicle data and specs'!$C$6*9.81*'Vehicle data and specs'!$C$17</f>
        <v>82.99260000000001</v>
      </c>
      <c r="L1543" s="10">
        <f>(1/2)*'Vehicle data and specs'!$C$20*'Vehicle data and specs'!$C$11*'Vehicle data and specs'!$C$13*$D1543^2</f>
        <v>207.70132098765436</v>
      </c>
      <c r="M1543" s="101">
        <f t="shared" si="649"/>
        <v>1101.4439209876534</v>
      </c>
      <c r="N1543" s="111">
        <f t="shared" si="650"/>
        <v>0</v>
      </c>
      <c r="O1543" s="120">
        <f t="shared" si="651"/>
        <v>25027.25353799768</v>
      </c>
      <c r="P1543" s="11">
        <f>SUM($O$2:$O1543)</f>
        <v>4217949.8145225439</v>
      </c>
      <c r="Q1543" s="121">
        <f t="shared" si="652"/>
        <v>4217.9498145225443</v>
      </c>
      <c r="R1543" s="133">
        <f t="shared" si="653"/>
        <v>0</v>
      </c>
      <c r="S1543" s="35">
        <f t="shared" si="671"/>
        <v>0</v>
      </c>
      <c r="T1543" s="35">
        <f t="shared" si="672"/>
        <v>0</v>
      </c>
      <c r="U1543" s="134">
        <f>SUM($R$2:$R1543)</f>
        <v>-1183889.9448273757</v>
      </c>
      <c r="V1543" s="134">
        <f t="shared" si="654"/>
        <v>1183889.9448273757</v>
      </c>
      <c r="W1543" s="35">
        <f t="shared" si="655"/>
        <v>-1183.8899448273758</v>
      </c>
      <c r="X1543" s="135">
        <f t="shared" si="656"/>
        <v>1183.8899448273758</v>
      </c>
      <c r="Y1543" s="150">
        <f t="shared" si="657"/>
        <v>3034.0598696951683</v>
      </c>
      <c r="Z1543" s="11">
        <f t="shared" si="658"/>
        <v>25027.25353799768</v>
      </c>
      <c r="AA1543" s="12">
        <f>1/2*'Vehicle data and specs'!$C$6*$D1543^2</f>
        <v>200616.88888888891</v>
      </c>
      <c r="AB1543" s="113">
        <f t="shared" si="659"/>
        <v>200.61688888888889</v>
      </c>
      <c r="AC1543" s="183">
        <f t="shared" si="673"/>
        <v>1.1716527262562624</v>
      </c>
      <c r="AD1543" s="42">
        <f t="shared" si="660"/>
        <v>-0.3288583180076044</v>
      </c>
      <c r="AE1543" s="42">
        <f t="shared" si="661"/>
        <v>0.3288583180076044</v>
      </c>
      <c r="AF1543" s="153">
        <f t="shared" si="674"/>
        <v>0.84279440824865803</v>
      </c>
      <c r="AG1543" s="156">
        <f t="shared" si="662"/>
        <v>947.1119558619007</v>
      </c>
      <c r="AH1543" s="157">
        <f t="shared" si="663"/>
        <v>0.26308665440608353</v>
      </c>
      <c r="AI1543" s="160">
        <f t="shared" si="664"/>
        <v>23.987000945953344</v>
      </c>
      <c r="AJ1543" s="13">
        <f t="shared" si="665"/>
        <v>0</v>
      </c>
      <c r="AK1543" s="13">
        <f t="shared" si="666"/>
        <v>0</v>
      </c>
      <c r="AL1543" s="161">
        <f t="shared" si="667"/>
        <v>23.987000945953344</v>
      </c>
    </row>
    <row r="1544" spans="1:38" x14ac:dyDescent="0.45">
      <c r="A1544" s="48" t="s">
        <v>4</v>
      </c>
      <c r="B1544" s="19">
        <v>1542</v>
      </c>
      <c r="C1544" s="55">
        <v>65</v>
      </c>
      <c r="D1544" s="65">
        <f t="shared" si="648"/>
        <v>22.722222222222221</v>
      </c>
      <c r="E1544" s="67">
        <v>81.8</v>
      </c>
      <c r="F1544" s="87">
        <f t="shared" si="668"/>
        <v>0.90277777777777779</v>
      </c>
      <c r="G1544" s="88">
        <f t="shared" si="669"/>
        <v>3.25</v>
      </c>
      <c r="H1544" s="93">
        <f>SUM($D$2:$D1544)</f>
        <v>15915.111111111111</v>
      </c>
      <c r="I1544" s="94">
        <f t="shared" si="670"/>
        <v>23.58333333333394</v>
      </c>
      <c r="J1544" s="100">
        <f>'Vehicle data and specs'!$C$6*$F1544</f>
        <v>763.75</v>
      </c>
      <c r="K1544" s="8">
        <f>'Vehicle data and specs'!$C$6*9.81*'Vehicle data and specs'!$C$17</f>
        <v>82.99260000000001</v>
      </c>
      <c r="L1544" s="10">
        <f>(1/2)*'Vehicle data and specs'!$C$20*'Vehicle data and specs'!$C$11*'Vehicle data and specs'!$C$13*$D1544^2</f>
        <v>226.10686091820986</v>
      </c>
      <c r="M1544" s="101">
        <f t="shared" si="649"/>
        <v>1072.8494609182098</v>
      </c>
      <c r="N1544" s="111">
        <f t="shared" si="650"/>
        <v>0</v>
      </c>
      <c r="O1544" s="120">
        <f t="shared" si="651"/>
        <v>25301.366453321767</v>
      </c>
      <c r="P1544" s="11">
        <f>SUM($O$2:$O1544)</f>
        <v>4243251.1809758656</v>
      </c>
      <c r="Q1544" s="121">
        <f t="shared" si="652"/>
        <v>4243.2511809758653</v>
      </c>
      <c r="R1544" s="133">
        <f t="shared" si="653"/>
        <v>0</v>
      </c>
      <c r="S1544" s="35">
        <f t="shared" si="671"/>
        <v>0</v>
      </c>
      <c r="T1544" s="35">
        <f t="shared" si="672"/>
        <v>0</v>
      </c>
      <c r="U1544" s="134">
        <f>SUM($R$2:$R1544)</f>
        <v>-1183889.9448273757</v>
      </c>
      <c r="V1544" s="134">
        <f t="shared" si="654"/>
        <v>1183889.9448273757</v>
      </c>
      <c r="W1544" s="35">
        <f t="shared" si="655"/>
        <v>-1183.8899448273758</v>
      </c>
      <c r="X1544" s="135">
        <f t="shared" si="656"/>
        <v>1183.8899448273758</v>
      </c>
      <c r="Y1544" s="150">
        <f t="shared" si="657"/>
        <v>3059.3612361484893</v>
      </c>
      <c r="Z1544" s="11">
        <f t="shared" si="658"/>
        <v>25301.366453321767</v>
      </c>
      <c r="AA1544" s="12">
        <f>1/2*'Vehicle data and specs'!$C$6*$D1544^2</f>
        <v>218394.63888888885</v>
      </c>
      <c r="AB1544" s="113">
        <f t="shared" si="659"/>
        <v>218.39463888888884</v>
      </c>
      <c r="AC1544" s="183">
        <f t="shared" si="673"/>
        <v>1.1786808836044069</v>
      </c>
      <c r="AD1544" s="42">
        <f t="shared" si="660"/>
        <v>-0.3288583180076044</v>
      </c>
      <c r="AE1544" s="42">
        <f t="shared" si="661"/>
        <v>0.3288583180076044</v>
      </c>
      <c r="AF1544" s="153">
        <f t="shared" si="674"/>
        <v>0.84982256559680258</v>
      </c>
      <c r="AG1544" s="156">
        <f t="shared" si="662"/>
        <v>947.1119558619007</v>
      </c>
      <c r="AH1544" s="157">
        <f t="shared" si="663"/>
        <v>0.26308665440608353</v>
      </c>
      <c r="AI1544" s="160">
        <f t="shared" si="664"/>
        <v>24.377523861974879</v>
      </c>
      <c r="AJ1544" s="13">
        <f t="shared" si="665"/>
        <v>0</v>
      </c>
      <c r="AK1544" s="13">
        <f t="shared" si="666"/>
        <v>0</v>
      </c>
      <c r="AL1544" s="161">
        <f t="shared" si="667"/>
        <v>24.377523861974879</v>
      </c>
    </row>
    <row r="1545" spans="1:38" x14ac:dyDescent="0.45">
      <c r="A1545" s="48" t="s">
        <v>4</v>
      </c>
      <c r="B1545" s="19">
        <v>1543</v>
      </c>
      <c r="C1545" s="55">
        <v>66</v>
      </c>
      <c r="D1545" s="65">
        <f t="shared" si="648"/>
        <v>23.583333333333336</v>
      </c>
      <c r="E1545" s="67">
        <v>84.9</v>
      </c>
      <c r="F1545" s="87">
        <f t="shared" si="668"/>
        <v>0.7777777777777789</v>
      </c>
      <c r="G1545" s="88">
        <f t="shared" si="669"/>
        <v>2.8000000000000043</v>
      </c>
      <c r="H1545" s="93">
        <f>SUM($D$2:$D1545)</f>
        <v>15938.694444444445</v>
      </c>
      <c r="I1545" s="94">
        <f t="shared" si="670"/>
        <v>24.277777777777374</v>
      </c>
      <c r="J1545" s="100">
        <f>'Vehicle data and specs'!$C$6*$F1545</f>
        <v>658.00000000000091</v>
      </c>
      <c r="K1545" s="8">
        <f>'Vehicle data and specs'!$C$6*9.81*'Vehicle data and specs'!$C$17</f>
        <v>82.99260000000001</v>
      </c>
      <c r="L1545" s="10">
        <f>(1/2)*'Vehicle data and specs'!$C$20*'Vehicle data and specs'!$C$11*'Vehicle data and specs'!$C$13*$D1545^2</f>
        <v>243.56928081597229</v>
      </c>
      <c r="M1545" s="101">
        <f t="shared" si="649"/>
        <v>984.56188081597327</v>
      </c>
      <c r="N1545" s="111">
        <f t="shared" si="650"/>
        <v>0</v>
      </c>
      <c r="O1545" s="120">
        <f t="shared" si="651"/>
        <v>23902.974550920731</v>
      </c>
      <c r="P1545" s="11">
        <f>SUM($O$2:$O1545)</f>
        <v>4267154.1555267861</v>
      </c>
      <c r="Q1545" s="121">
        <f t="shared" si="652"/>
        <v>4267.1541555267859</v>
      </c>
      <c r="R1545" s="133">
        <f t="shared" si="653"/>
        <v>0</v>
      </c>
      <c r="S1545" s="35">
        <f t="shared" si="671"/>
        <v>0</v>
      </c>
      <c r="T1545" s="35">
        <f t="shared" si="672"/>
        <v>0</v>
      </c>
      <c r="U1545" s="134">
        <f>SUM($R$2:$R1545)</f>
        <v>-1183889.9448273757</v>
      </c>
      <c r="V1545" s="134">
        <f t="shared" si="654"/>
        <v>1183889.9448273757</v>
      </c>
      <c r="W1545" s="35">
        <f t="shared" si="655"/>
        <v>-1183.8899448273758</v>
      </c>
      <c r="X1545" s="135">
        <f t="shared" si="656"/>
        <v>1183.8899448273758</v>
      </c>
      <c r="Y1545" s="150">
        <f t="shared" si="657"/>
        <v>3083.2642106994099</v>
      </c>
      <c r="Z1545" s="11">
        <f t="shared" si="658"/>
        <v>23902.974550920731</v>
      </c>
      <c r="AA1545" s="12">
        <f>1/2*'Vehicle data and specs'!$C$6*$D1545^2</f>
        <v>235261.43750000003</v>
      </c>
      <c r="AB1545" s="113">
        <f t="shared" si="659"/>
        <v>235.26143750000003</v>
      </c>
      <c r="AC1545" s="183">
        <f t="shared" si="673"/>
        <v>1.1853205987574404</v>
      </c>
      <c r="AD1545" s="42">
        <f t="shared" si="660"/>
        <v>-0.3288583180076044</v>
      </c>
      <c r="AE1545" s="42">
        <f t="shared" si="661"/>
        <v>0.3288583180076044</v>
      </c>
      <c r="AF1545" s="153">
        <f t="shared" si="674"/>
        <v>0.8564622807498361</v>
      </c>
      <c r="AG1545" s="156">
        <f t="shared" si="662"/>
        <v>947.1119558619007</v>
      </c>
      <c r="AH1545" s="157">
        <f t="shared" si="663"/>
        <v>0.26308665440608353</v>
      </c>
      <c r="AI1545" s="160">
        <f t="shared" si="664"/>
        <v>23.219251022576703</v>
      </c>
      <c r="AJ1545" s="13">
        <f t="shared" si="665"/>
        <v>0</v>
      </c>
      <c r="AK1545" s="13">
        <f t="shared" si="666"/>
        <v>0</v>
      </c>
      <c r="AL1545" s="161">
        <f t="shared" si="667"/>
        <v>23.219251022576703</v>
      </c>
    </row>
    <row r="1546" spans="1:38" x14ac:dyDescent="0.45">
      <c r="A1546" s="48" t="s">
        <v>4</v>
      </c>
      <c r="B1546" s="19">
        <v>1544</v>
      </c>
      <c r="C1546" s="55">
        <v>67</v>
      </c>
      <c r="D1546" s="65">
        <f t="shared" si="648"/>
        <v>24.277777777777779</v>
      </c>
      <c r="E1546" s="67">
        <v>87.4</v>
      </c>
      <c r="F1546" s="87">
        <f t="shared" si="668"/>
        <v>0.56944444444444364</v>
      </c>
      <c r="G1546" s="88">
        <f t="shared" si="669"/>
        <v>2.0499999999999972</v>
      </c>
      <c r="H1546" s="93">
        <f>SUM($D$2:$D1546)</f>
        <v>15962.972222222223</v>
      </c>
      <c r="I1546" s="94">
        <f t="shared" si="670"/>
        <v>24.722222222222626</v>
      </c>
      <c r="J1546" s="100">
        <f>'Vehicle data and specs'!$C$6*$F1546</f>
        <v>481.74999999999932</v>
      </c>
      <c r="K1546" s="8">
        <f>'Vehicle data and specs'!$C$6*9.81*'Vehicle data and specs'!$C$17</f>
        <v>82.99260000000001</v>
      </c>
      <c r="L1546" s="10">
        <f>(1/2)*'Vehicle data and specs'!$C$20*'Vehicle data and specs'!$C$11*'Vehicle data and specs'!$C$13*$D1546^2</f>
        <v>258.12495814043211</v>
      </c>
      <c r="M1546" s="101">
        <f t="shared" si="649"/>
        <v>822.86755814043147</v>
      </c>
      <c r="N1546" s="111">
        <f t="shared" si="650"/>
        <v>0</v>
      </c>
      <c r="O1546" s="120">
        <f t="shared" si="651"/>
        <v>20343.114631805445</v>
      </c>
      <c r="P1546" s="11">
        <f>SUM($O$2:$O1546)</f>
        <v>4287497.2701585917</v>
      </c>
      <c r="Q1546" s="121">
        <f t="shared" si="652"/>
        <v>4287.4972701585921</v>
      </c>
      <c r="R1546" s="133">
        <f t="shared" si="653"/>
        <v>0</v>
      </c>
      <c r="S1546" s="35">
        <f t="shared" si="671"/>
        <v>0</v>
      </c>
      <c r="T1546" s="35">
        <f t="shared" si="672"/>
        <v>0</v>
      </c>
      <c r="U1546" s="134">
        <f>SUM($R$2:$R1546)</f>
        <v>-1183889.9448273757</v>
      </c>
      <c r="V1546" s="134">
        <f t="shared" si="654"/>
        <v>1183889.9448273757</v>
      </c>
      <c r="W1546" s="35">
        <f t="shared" si="655"/>
        <v>-1183.8899448273758</v>
      </c>
      <c r="X1546" s="135">
        <f t="shared" si="656"/>
        <v>1183.8899448273758</v>
      </c>
      <c r="Y1546" s="150">
        <f t="shared" si="657"/>
        <v>3103.6073253312161</v>
      </c>
      <c r="Z1546" s="11">
        <f t="shared" si="658"/>
        <v>20343.114631805445</v>
      </c>
      <c r="AA1546" s="12">
        <f>1/2*'Vehicle data and specs'!$C$6*$D1546^2</f>
        <v>249320.63888888891</v>
      </c>
      <c r="AB1546" s="113">
        <f t="shared" si="659"/>
        <v>249.32063888888891</v>
      </c>
      <c r="AC1546" s="183">
        <f t="shared" si="673"/>
        <v>1.1909714639329423</v>
      </c>
      <c r="AD1546" s="42">
        <f t="shared" si="660"/>
        <v>-0.3288583180076044</v>
      </c>
      <c r="AE1546" s="42">
        <f t="shared" si="661"/>
        <v>0.3288583180076044</v>
      </c>
      <c r="AF1546" s="153">
        <f t="shared" si="674"/>
        <v>0.86211314592533794</v>
      </c>
      <c r="AG1546" s="156">
        <f t="shared" si="662"/>
        <v>947.1119558619007</v>
      </c>
      <c r="AH1546" s="157">
        <f t="shared" si="663"/>
        <v>0.26308665440608353</v>
      </c>
      <c r="AI1546" s="160">
        <f t="shared" si="664"/>
        <v>19.977395717076028</v>
      </c>
      <c r="AJ1546" s="13">
        <f t="shared" si="665"/>
        <v>0</v>
      </c>
      <c r="AK1546" s="13">
        <f t="shared" si="666"/>
        <v>0</v>
      </c>
      <c r="AL1546" s="161">
        <f t="shared" si="667"/>
        <v>19.977395717076028</v>
      </c>
    </row>
    <row r="1547" spans="1:38" x14ac:dyDescent="0.45">
      <c r="A1547" s="48" t="s">
        <v>4</v>
      </c>
      <c r="B1547" s="19">
        <v>1545</v>
      </c>
      <c r="C1547" s="55">
        <v>68</v>
      </c>
      <c r="D1547" s="65">
        <f t="shared" si="648"/>
        <v>24.722222222222221</v>
      </c>
      <c r="E1547" s="67">
        <v>89</v>
      </c>
      <c r="F1547" s="87">
        <f t="shared" si="668"/>
        <v>0.36111111111111033</v>
      </c>
      <c r="G1547" s="88">
        <f t="shared" si="669"/>
        <v>1.2999999999999972</v>
      </c>
      <c r="H1547" s="93">
        <f>SUM($D$2:$D1547)</f>
        <v>15987.694444444445</v>
      </c>
      <c r="I1547" s="94">
        <f t="shared" si="670"/>
        <v>25</v>
      </c>
      <c r="J1547" s="100">
        <f>'Vehicle data and specs'!$C$6*$F1547</f>
        <v>305.49999999999932</v>
      </c>
      <c r="K1547" s="8">
        <f>'Vehicle data and specs'!$C$6*9.81*'Vehicle data and specs'!$C$17</f>
        <v>82.99260000000001</v>
      </c>
      <c r="L1547" s="10">
        <f>(1/2)*'Vehicle data and specs'!$C$20*'Vehicle data and specs'!$C$11*'Vehicle data and specs'!$C$13*$D1547^2</f>
        <v>267.66226369598763</v>
      </c>
      <c r="M1547" s="101">
        <f t="shared" si="649"/>
        <v>656.15486369598693</v>
      </c>
      <c r="N1547" s="111">
        <f t="shared" si="650"/>
        <v>0</v>
      </c>
      <c r="O1547" s="120">
        <f t="shared" si="651"/>
        <v>16403.871592399671</v>
      </c>
      <c r="P1547" s="11">
        <f>SUM($O$2:$O1547)</f>
        <v>4303901.1417509913</v>
      </c>
      <c r="Q1547" s="121">
        <f t="shared" si="652"/>
        <v>4303.901141750991</v>
      </c>
      <c r="R1547" s="133">
        <f t="shared" si="653"/>
        <v>0</v>
      </c>
      <c r="S1547" s="35">
        <f t="shared" si="671"/>
        <v>0</v>
      </c>
      <c r="T1547" s="35">
        <f t="shared" si="672"/>
        <v>0</v>
      </c>
      <c r="U1547" s="134">
        <f>SUM($R$2:$R1547)</f>
        <v>-1183889.9448273757</v>
      </c>
      <c r="V1547" s="134">
        <f t="shared" si="654"/>
        <v>1183889.9448273757</v>
      </c>
      <c r="W1547" s="35">
        <f t="shared" si="655"/>
        <v>-1183.8899448273758</v>
      </c>
      <c r="X1547" s="135">
        <f t="shared" si="656"/>
        <v>1183.8899448273758</v>
      </c>
      <c r="Y1547" s="150">
        <f t="shared" si="657"/>
        <v>3120.011196923615</v>
      </c>
      <c r="Z1547" s="11">
        <f t="shared" si="658"/>
        <v>16403.871592399671</v>
      </c>
      <c r="AA1547" s="12">
        <f>1/2*'Vehicle data and specs'!$C$6*$D1547^2</f>
        <v>258532.63888888888</v>
      </c>
      <c r="AB1547" s="113">
        <f t="shared" si="659"/>
        <v>258.53263888888887</v>
      </c>
      <c r="AC1547" s="183">
        <f t="shared" si="673"/>
        <v>1.1955280949308309</v>
      </c>
      <c r="AD1547" s="42">
        <f t="shared" si="660"/>
        <v>-0.3288583180076044</v>
      </c>
      <c r="AE1547" s="42">
        <f t="shared" si="661"/>
        <v>0.3288583180076044</v>
      </c>
      <c r="AF1547" s="153">
        <f t="shared" si="674"/>
        <v>0.86666977692322655</v>
      </c>
      <c r="AG1547" s="156">
        <f t="shared" si="662"/>
        <v>947.1119558619007</v>
      </c>
      <c r="AH1547" s="157">
        <f t="shared" si="663"/>
        <v>0.26308665440608353</v>
      </c>
      <c r="AI1547" s="160">
        <f t="shared" si="664"/>
        <v>16.22160635248412</v>
      </c>
      <c r="AJ1547" s="13">
        <f t="shared" si="665"/>
        <v>0</v>
      </c>
      <c r="AK1547" s="13">
        <f t="shared" si="666"/>
        <v>0</v>
      </c>
      <c r="AL1547" s="161">
        <f t="shared" si="667"/>
        <v>16.22160635248412</v>
      </c>
    </row>
    <row r="1548" spans="1:38" x14ac:dyDescent="0.45">
      <c r="A1548" s="48" t="s">
        <v>4</v>
      </c>
      <c r="B1548" s="19">
        <v>1546</v>
      </c>
      <c r="C1548" s="55">
        <v>69</v>
      </c>
      <c r="D1548" s="65">
        <f t="shared" si="648"/>
        <v>25</v>
      </c>
      <c r="E1548" s="67">
        <v>90</v>
      </c>
      <c r="F1548" s="87">
        <f t="shared" si="668"/>
        <v>0.22222222222222143</v>
      </c>
      <c r="G1548" s="88">
        <f t="shared" si="669"/>
        <v>0.79999999999999716</v>
      </c>
      <c r="H1548" s="93">
        <f>SUM($D$2:$D1548)</f>
        <v>16012.694444444445</v>
      </c>
      <c r="I1548" s="94">
        <f t="shared" si="670"/>
        <v>25.16666666666606</v>
      </c>
      <c r="J1548" s="100">
        <f>'Vehicle data and specs'!$C$6*$F1548</f>
        <v>187.99999999999932</v>
      </c>
      <c r="K1548" s="8">
        <f>'Vehicle data and specs'!$C$6*9.81*'Vehicle data and specs'!$C$17</f>
        <v>82.99260000000001</v>
      </c>
      <c r="L1548" s="10">
        <f>(1/2)*'Vehicle data and specs'!$C$20*'Vehicle data and specs'!$C$11*'Vehicle data and specs'!$C$13*$D1548^2</f>
        <v>273.7109375</v>
      </c>
      <c r="M1548" s="101">
        <f t="shared" si="649"/>
        <v>544.70353749999936</v>
      </c>
      <c r="N1548" s="111">
        <f t="shared" si="650"/>
        <v>0</v>
      </c>
      <c r="O1548" s="120">
        <f t="shared" si="651"/>
        <v>13708.372360416321</v>
      </c>
      <c r="P1548" s="11">
        <f>SUM($O$2:$O1548)</f>
        <v>4317609.514111408</v>
      </c>
      <c r="Q1548" s="121">
        <f t="shared" si="652"/>
        <v>4317.6095141114083</v>
      </c>
      <c r="R1548" s="133">
        <f t="shared" si="653"/>
        <v>0</v>
      </c>
      <c r="S1548" s="35">
        <f t="shared" si="671"/>
        <v>0</v>
      </c>
      <c r="T1548" s="35">
        <f t="shared" si="672"/>
        <v>0</v>
      </c>
      <c r="U1548" s="134">
        <f>SUM($R$2:$R1548)</f>
        <v>-1183889.9448273757</v>
      </c>
      <c r="V1548" s="134">
        <f t="shared" si="654"/>
        <v>1183889.9448273757</v>
      </c>
      <c r="W1548" s="35">
        <f t="shared" si="655"/>
        <v>-1183.8899448273758</v>
      </c>
      <c r="X1548" s="135">
        <f t="shared" si="656"/>
        <v>1183.8899448273758</v>
      </c>
      <c r="Y1548" s="150">
        <f t="shared" si="657"/>
        <v>3133.7195692840323</v>
      </c>
      <c r="Z1548" s="11">
        <f t="shared" si="658"/>
        <v>13708.372360416321</v>
      </c>
      <c r="AA1548" s="12">
        <f>1/2*'Vehicle data and specs'!$C$6*$D1548^2</f>
        <v>264375</v>
      </c>
      <c r="AB1548" s="113">
        <f t="shared" si="659"/>
        <v>264.375</v>
      </c>
      <c r="AC1548" s="183">
        <f t="shared" si="673"/>
        <v>1.1993359761420579</v>
      </c>
      <c r="AD1548" s="42">
        <f t="shared" si="660"/>
        <v>-0.3288583180076044</v>
      </c>
      <c r="AE1548" s="42">
        <f t="shared" si="661"/>
        <v>0.3288583180076044</v>
      </c>
      <c r="AF1548" s="153">
        <f t="shared" si="674"/>
        <v>0.87047765813445355</v>
      </c>
      <c r="AG1548" s="156">
        <f t="shared" si="662"/>
        <v>947.1119558619007</v>
      </c>
      <c r="AH1548" s="157">
        <f t="shared" si="663"/>
        <v>0.26308665440608353</v>
      </c>
      <c r="AI1548" s="160">
        <f t="shared" si="664"/>
        <v>13.617588437499984</v>
      </c>
      <c r="AJ1548" s="13">
        <f t="shared" si="665"/>
        <v>0</v>
      </c>
      <c r="AK1548" s="13">
        <f t="shared" si="666"/>
        <v>0</v>
      </c>
      <c r="AL1548" s="161">
        <f t="shared" si="667"/>
        <v>13.617588437499984</v>
      </c>
    </row>
    <row r="1549" spans="1:38" x14ac:dyDescent="0.45">
      <c r="A1549" s="48" t="s">
        <v>4</v>
      </c>
      <c r="B1549" s="19">
        <v>1547</v>
      </c>
      <c r="C1549" s="55">
        <v>70</v>
      </c>
      <c r="D1549" s="65">
        <f t="shared" si="648"/>
        <v>25.166666666666664</v>
      </c>
      <c r="E1549" s="67">
        <v>90.6</v>
      </c>
      <c r="F1549" s="87">
        <f t="shared" si="668"/>
        <v>0.1388888888888889</v>
      </c>
      <c r="G1549" s="88">
        <f t="shared" si="669"/>
        <v>0.5</v>
      </c>
      <c r="H1549" s="93">
        <f>SUM($D$2:$D1549)</f>
        <v>16037.861111111111</v>
      </c>
      <c r="I1549" s="94">
        <f t="shared" si="670"/>
        <v>25.277777777777374</v>
      </c>
      <c r="J1549" s="100">
        <f>'Vehicle data and specs'!$C$6*$F1549</f>
        <v>117.5</v>
      </c>
      <c r="K1549" s="8">
        <f>'Vehicle data and specs'!$C$6*9.81*'Vehicle data and specs'!$C$17</f>
        <v>82.99260000000001</v>
      </c>
      <c r="L1549" s="10">
        <f>(1/2)*'Vehicle data and specs'!$C$20*'Vehicle data and specs'!$C$11*'Vehicle data and specs'!$C$13*$D1549^2</f>
        <v>277.37258159722217</v>
      </c>
      <c r="M1549" s="101">
        <f t="shared" si="649"/>
        <v>477.8651815972222</v>
      </c>
      <c r="N1549" s="111">
        <f t="shared" si="650"/>
        <v>0</v>
      </c>
      <c r="O1549" s="120">
        <f t="shared" si="651"/>
        <v>12079.369868151813</v>
      </c>
      <c r="P1549" s="11">
        <f>SUM($O$2:$O1549)</f>
        <v>4329688.8839795599</v>
      </c>
      <c r="Q1549" s="121">
        <f t="shared" si="652"/>
        <v>4329.6888839795602</v>
      </c>
      <c r="R1549" s="133">
        <f t="shared" si="653"/>
        <v>0</v>
      </c>
      <c r="S1549" s="35">
        <f t="shared" si="671"/>
        <v>0</v>
      </c>
      <c r="T1549" s="35">
        <f t="shared" si="672"/>
        <v>0</v>
      </c>
      <c r="U1549" s="134">
        <f>SUM($R$2:$R1549)</f>
        <v>-1183889.9448273757</v>
      </c>
      <c r="V1549" s="134">
        <f t="shared" si="654"/>
        <v>1183889.9448273757</v>
      </c>
      <c r="W1549" s="35">
        <f t="shared" si="655"/>
        <v>-1183.8899448273758</v>
      </c>
      <c r="X1549" s="135">
        <f t="shared" si="656"/>
        <v>1183.8899448273758</v>
      </c>
      <c r="Y1549" s="150">
        <f t="shared" si="657"/>
        <v>3145.7989391521842</v>
      </c>
      <c r="Z1549" s="11">
        <f t="shared" si="658"/>
        <v>12079.369868151813</v>
      </c>
      <c r="AA1549" s="12">
        <f>1/2*'Vehicle data and specs'!$C$6*$D1549^2</f>
        <v>267911.74999999994</v>
      </c>
      <c r="AB1549" s="113">
        <f t="shared" si="659"/>
        <v>267.91174999999993</v>
      </c>
      <c r="AC1549" s="183">
        <f t="shared" si="673"/>
        <v>1.2026913566609889</v>
      </c>
      <c r="AD1549" s="42">
        <f t="shared" si="660"/>
        <v>-0.3288583180076044</v>
      </c>
      <c r="AE1549" s="42">
        <f t="shared" si="661"/>
        <v>0.3288583180076044</v>
      </c>
      <c r="AF1549" s="153">
        <f t="shared" si="674"/>
        <v>0.87383303865338458</v>
      </c>
      <c r="AG1549" s="156">
        <f t="shared" si="662"/>
        <v>947.1119558619007</v>
      </c>
      <c r="AH1549" s="157">
        <f t="shared" si="663"/>
        <v>0.26308665440608353</v>
      </c>
      <c r="AI1549" s="160">
        <f t="shared" si="664"/>
        <v>12.026273736863425</v>
      </c>
      <c r="AJ1549" s="13">
        <f t="shared" si="665"/>
        <v>0</v>
      </c>
      <c r="AK1549" s="13">
        <f t="shared" si="666"/>
        <v>0</v>
      </c>
      <c r="AL1549" s="161">
        <f t="shared" si="667"/>
        <v>12.026273736863425</v>
      </c>
    </row>
    <row r="1550" spans="1:38" x14ac:dyDescent="0.45">
      <c r="A1550" s="48" t="s">
        <v>4</v>
      </c>
      <c r="B1550" s="19">
        <v>1548</v>
      </c>
      <c r="C1550" s="55">
        <v>71</v>
      </c>
      <c r="D1550" s="65">
        <f t="shared" si="648"/>
        <v>25.277777777777779</v>
      </c>
      <c r="E1550" s="67">
        <v>91</v>
      </c>
      <c r="F1550" s="87">
        <f t="shared" si="668"/>
        <v>0.12500000000000078</v>
      </c>
      <c r="G1550" s="88">
        <f t="shared" si="669"/>
        <v>0.45000000000000284</v>
      </c>
      <c r="H1550" s="93">
        <f>SUM($D$2:$D1550)</f>
        <v>16063.138888888889</v>
      </c>
      <c r="I1550" s="94">
        <f t="shared" si="670"/>
        <v>25.41666666666606</v>
      </c>
      <c r="J1550" s="100">
        <f>'Vehicle data and specs'!$C$6*$F1550</f>
        <v>105.75000000000065</v>
      </c>
      <c r="K1550" s="8">
        <f>'Vehicle data and specs'!$C$6*9.81*'Vehicle data and specs'!$C$17</f>
        <v>82.99260000000001</v>
      </c>
      <c r="L1550" s="10">
        <f>(1/2)*'Vehicle data and specs'!$C$20*'Vehicle data and specs'!$C$11*'Vehicle data and specs'!$C$13*$D1550^2</f>
        <v>279.82719425154323</v>
      </c>
      <c r="M1550" s="101">
        <f t="shared" si="649"/>
        <v>468.5697942515439</v>
      </c>
      <c r="N1550" s="111">
        <f t="shared" si="650"/>
        <v>0</v>
      </c>
      <c r="O1550" s="120">
        <f t="shared" si="651"/>
        <v>11909.482270559791</v>
      </c>
      <c r="P1550" s="11">
        <f>SUM($O$2:$O1550)</f>
        <v>4341598.3662501201</v>
      </c>
      <c r="Q1550" s="121">
        <f t="shared" si="652"/>
        <v>4341.5983662501203</v>
      </c>
      <c r="R1550" s="133">
        <f t="shared" si="653"/>
        <v>0</v>
      </c>
      <c r="S1550" s="35">
        <f t="shared" si="671"/>
        <v>0</v>
      </c>
      <c r="T1550" s="35">
        <f t="shared" si="672"/>
        <v>0</v>
      </c>
      <c r="U1550" s="134">
        <f>SUM($R$2:$R1550)</f>
        <v>-1183889.9448273757</v>
      </c>
      <c r="V1550" s="134">
        <f t="shared" si="654"/>
        <v>1183889.9448273757</v>
      </c>
      <c r="W1550" s="35">
        <f t="shared" si="655"/>
        <v>-1183.8899448273758</v>
      </c>
      <c r="X1550" s="135">
        <f t="shared" si="656"/>
        <v>1183.8899448273758</v>
      </c>
      <c r="Y1550" s="150">
        <f t="shared" si="657"/>
        <v>3157.7084214227443</v>
      </c>
      <c r="Z1550" s="11">
        <f t="shared" si="658"/>
        <v>11909.482270559791</v>
      </c>
      <c r="AA1550" s="12">
        <f>1/2*'Vehicle data and specs'!$C$6*$D1550^2</f>
        <v>270282.63888888888</v>
      </c>
      <c r="AB1550" s="113">
        <f t="shared" si="659"/>
        <v>270.28263888888887</v>
      </c>
      <c r="AC1550" s="183">
        <f t="shared" si="673"/>
        <v>1.205999546180589</v>
      </c>
      <c r="AD1550" s="42">
        <f t="shared" si="660"/>
        <v>-0.3288583180076044</v>
      </c>
      <c r="AE1550" s="42">
        <f t="shared" si="661"/>
        <v>0.3288583180076044</v>
      </c>
      <c r="AF1550" s="153">
        <f t="shared" si="674"/>
        <v>0.87714122817298468</v>
      </c>
      <c r="AG1550" s="156">
        <f t="shared" si="662"/>
        <v>947.1119558619007</v>
      </c>
      <c r="AH1550" s="157">
        <f t="shared" si="663"/>
        <v>0.26308665440608353</v>
      </c>
      <c r="AI1550" s="160">
        <f t="shared" si="664"/>
        <v>11.844403132469582</v>
      </c>
      <c r="AJ1550" s="13">
        <f t="shared" si="665"/>
        <v>0</v>
      </c>
      <c r="AK1550" s="13">
        <f t="shared" si="666"/>
        <v>0</v>
      </c>
      <c r="AL1550" s="161">
        <f t="shared" si="667"/>
        <v>11.844403132469582</v>
      </c>
    </row>
    <row r="1551" spans="1:38" x14ac:dyDescent="0.45">
      <c r="A1551" s="48" t="s">
        <v>4</v>
      </c>
      <c r="B1551" s="19">
        <v>1549</v>
      </c>
      <c r="C1551" s="55">
        <v>72</v>
      </c>
      <c r="D1551" s="65">
        <f t="shared" si="648"/>
        <v>25.416666666666664</v>
      </c>
      <c r="E1551" s="67">
        <v>91.5</v>
      </c>
      <c r="F1551" s="87">
        <f t="shared" si="668"/>
        <v>0.1388888888888889</v>
      </c>
      <c r="G1551" s="88">
        <f t="shared" si="669"/>
        <v>0.5</v>
      </c>
      <c r="H1551" s="93">
        <f>SUM($D$2:$D1551)</f>
        <v>16088.555555555555</v>
      </c>
      <c r="I1551" s="94">
        <f t="shared" si="670"/>
        <v>25.555555555554747</v>
      </c>
      <c r="J1551" s="100">
        <f>'Vehicle data and specs'!$C$6*$F1551</f>
        <v>117.5</v>
      </c>
      <c r="K1551" s="8">
        <f>'Vehicle data and specs'!$C$6*9.81*'Vehicle data and specs'!$C$17</f>
        <v>82.99260000000001</v>
      </c>
      <c r="L1551" s="10">
        <f>(1/2)*'Vehicle data and specs'!$C$20*'Vehicle data and specs'!$C$11*'Vehicle data and specs'!$C$13*$D1551^2</f>
        <v>282.91066623263885</v>
      </c>
      <c r="M1551" s="101">
        <f t="shared" si="649"/>
        <v>483.40326623263888</v>
      </c>
      <c r="N1551" s="111">
        <f t="shared" si="650"/>
        <v>0</v>
      </c>
      <c r="O1551" s="120">
        <f t="shared" si="651"/>
        <v>12353.639025944825</v>
      </c>
      <c r="P1551" s="11">
        <f>SUM($O$2:$O1551)</f>
        <v>4353952.0052760653</v>
      </c>
      <c r="Q1551" s="121">
        <f t="shared" si="652"/>
        <v>4353.9520052760654</v>
      </c>
      <c r="R1551" s="133">
        <f t="shared" si="653"/>
        <v>0</v>
      </c>
      <c r="S1551" s="35">
        <f t="shared" si="671"/>
        <v>0</v>
      </c>
      <c r="T1551" s="35">
        <f t="shared" si="672"/>
        <v>0</v>
      </c>
      <c r="U1551" s="134">
        <f>SUM($R$2:$R1551)</f>
        <v>-1183889.9448273757</v>
      </c>
      <c r="V1551" s="134">
        <f t="shared" si="654"/>
        <v>1183889.9448273757</v>
      </c>
      <c r="W1551" s="35">
        <f t="shared" si="655"/>
        <v>-1183.8899448273758</v>
      </c>
      <c r="X1551" s="135">
        <f t="shared" si="656"/>
        <v>1183.8899448273758</v>
      </c>
      <c r="Y1551" s="150">
        <f t="shared" si="657"/>
        <v>3170.0620604486894</v>
      </c>
      <c r="Z1551" s="11">
        <f t="shared" si="658"/>
        <v>12353.639025944825</v>
      </c>
      <c r="AA1551" s="12">
        <f>1/2*'Vehicle data and specs'!$C$6*$D1551^2</f>
        <v>273260.93749999994</v>
      </c>
      <c r="AB1551" s="113">
        <f t="shared" si="659"/>
        <v>273.26093749999995</v>
      </c>
      <c r="AC1551" s="183">
        <f t="shared" si="673"/>
        <v>1.2094311125766848</v>
      </c>
      <c r="AD1551" s="42">
        <f t="shared" si="660"/>
        <v>-0.3288583180076044</v>
      </c>
      <c r="AE1551" s="42">
        <f t="shared" si="661"/>
        <v>0.3288583180076044</v>
      </c>
      <c r="AF1551" s="153">
        <f t="shared" si="674"/>
        <v>0.88057279456908044</v>
      </c>
      <c r="AG1551" s="156">
        <f t="shared" si="662"/>
        <v>947.1119558619007</v>
      </c>
      <c r="AH1551" s="157">
        <f t="shared" si="663"/>
        <v>0.26308665440608353</v>
      </c>
      <c r="AI1551" s="160">
        <f t="shared" si="664"/>
        <v>12.286499683412904</v>
      </c>
      <c r="AJ1551" s="13">
        <f t="shared" si="665"/>
        <v>0</v>
      </c>
      <c r="AK1551" s="13">
        <f t="shared" si="666"/>
        <v>0</v>
      </c>
      <c r="AL1551" s="161">
        <f t="shared" si="667"/>
        <v>12.286499683412904</v>
      </c>
    </row>
    <row r="1552" spans="1:38" x14ac:dyDescent="0.45">
      <c r="A1552" s="48" t="s">
        <v>4</v>
      </c>
      <c r="B1552" s="19">
        <v>1550</v>
      </c>
      <c r="C1552" s="55">
        <v>73</v>
      </c>
      <c r="D1552" s="65">
        <f t="shared" si="648"/>
        <v>25.555555555555554</v>
      </c>
      <c r="E1552" s="67">
        <v>92</v>
      </c>
      <c r="F1552" s="87">
        <f t="shared" si="668"/>
        <v>0.16666666666666705</v>
      </c>
      <c r="G1552" s="88">
        <f t="shared" si="669"/>
        <v>0.60000000000000142</v>
      </c>
      <c r="H1552" s="93">
        <f>SUM($D$2:$D1552)</f>
        <v>16114.111111111109</v>
      </c>
      <c r="I1552" s="94">
        <f t="shared" si="670"/>
        <v>25.75</v>
      </c>
      <c r="J1552" s="100">
        <f>'Vehicle data and specs'!$C$6*$F1552</f>
        <v>141.00000000000031</v>
      </c>
      <c r="K1552" s="8">
        <f>'Vehicle data and specs'!$C$6*9.81*'Vehicle data and specs'!$C$17</f>
        <v>82.99260000000001</v>
      </c>
      <c r="L1552" s="10">
        <f>(1/2)*'Vehicle data and specs'!$C$20*'Vehicle data and specs'!$C$11*'Vehicle data and specs'!$C$13*$D1552^2</f>
        <v>286.01103395061727</v>
      </c>
      <c r="M1552" s="101">
        <f t="shared" si="649"/>
        <v>510.0036339506176</v>
      </c>
      <c r="N1552" s="111">
        <f t="shared" si="650"/>
        <v>0</v>
      </c>
      <c r="O1552" s="120">
        <f t="shared" si="651"/>
        <v>13132.593574228404</v>
      </c>
      <c r="P1552" s="11">
        <f>SUM($O$2:$O1552)</f>
        <v>4367084.598850294</v>
      </c>
      <c r="Q1552" s="121">
        <f t="shared" si="652"/>
        <v>4367.0845988502942</v>
      </c>
      <c r="R1552" s="133">
        <f t="shared" si="653"/>
        <v>0</v>
      </c>
      <c r="S1552" s="35">
        <f t="shared" si="671"/>
        <v>0</v>
      </c>
      <c r="T1552" s="35">
        <f t="shared" si="672"/>
        <v>0</v>
      </c>
      <c r="U1552" s="134">
        <f>SUM($R$2:$R1552)</f>
        <v>-1183889.9448273757</v>
      </c>
      <c r="V1552" s="134">
        <f t="shared" si="654"/>
        <v>1183889.9448273757</v>
      </c>
      <c r="W1552" s="35">
        <f t="shared" si="655"/>
        <v>-1183.8899448273758</v>
      </c>
      <c r="X1552" s="135">
        <f t="shared" si="656"/>
        <v>1183.8899448273758</v>
      </c>
      <c r="Y1552" s="150">
        <f t="shared" si="657"/>
        <v>3183.1946540229183</v>
      </c>
      <c r="Z1552" s="11">
        <f t="shared" si="658"/>
        <v>13132.593574228404</v>
      </c>
      <c r="AA1552" s="12">
        <f>1/2*'Vehicle data and specs'!$C$6*$D1552^2</f>
        <v>276255.55555555556</v>
      </c>
      <c r="AB1552" s="113">
        <f t="shared" si="659"/>
        <v>276.25555555555559</v>
      </c>
      <c r="AC1552" s="183">
        <f t="shared" si="673"/>
        <v>1.2130790552361927</v>
      </c>
      <c r="AD1552" s="42">
        <f t="shared" si="660"/>
        <v>-0.3288583180076044</v>
      </c>
      <c r="AE1552" s="42">
        <f t="shared" si="661"/>
        <v>0.3288583180076044</v>
      </c>
      <c r="AF1552" s="153">
        <f t="shared" si="674"/>
        <v>0.8842207372285884</v>
      </c>
      <c r="AG1552" s="156">
        <f t="shared" si="662"/>
        <v>947.1119558619007</v>
      </c>
      <c r="AH1552" s="157">
        <f t="shared" si="663"/>
        <v>0.26308665440608353</v>
      </c>
      <c r="AI1552" s="160">
        <f t="shared" si="664"/>
        <v>13.033426200960227</v>
      </c>
      <c r="AJ1552" s="13">
        <f t="shared" si="665"/>
        <v>0</v>
      </c>
      <c r="AK1552" s="13">
        <f t="shared" si="666"/>
        <v>0</v>
      </c>
      <c r="AL1552" s="161">
        <f t="shared" si="667"/>
        <v>13.033426200960227</v>
      </c>
    </row>
    <row r="1553" spans="1:38" x14ac:dyDescent="0.45">
      <c r="A1553" s="48" t="s">
        <v>4</v>
      </c>
      <c r="B1553" s="19">
        <v>1551</v>
      </c>
      <c r="C1553" s="55">
        <v>74</v>
      </c>
      <c r="D1553" s="65">
        <f t="shared" si="648"/>
        <v>25.75</v>
      </c>
      <c r="E1553" s="67">
        <v>92.7</v>
      </c>
      <c r="F1553" s="87">
        <f t="shared" si="668"/>
        <v>0.19444444444444522</v>
      </c>
      <c r="G1553" s="88">
        <f t="shared" si="669"/>
        <v>0.70000000000000284</v>
      </c>
      <c r="H1553" s="93">
        <f>SUM($D$2:$D1553)</f>
        <v>16139.861111111109</v>
      </c>
      <c r="I1553" s="94">
        <f t="shared" si="670"/>
        <v>25.944444444445253</v>
      </c>
      <c r="J1553" s="100">
        <f>'Vehicle data and specs'!$C$6*$F1553</f>
        <v>164.50000000000065</v>
      </c>
      <c r="K1553" s="8">
        <f>'Vehicle data and specs'!$C$6*9.81*'Vehicle data and specs'!$C$17</f>
        <v>82.99260000000001</v>
      </c>
      <c r="L1553" s="10">
        <f>(1/2)*'Vehicle data and specs'!$C$20*'Vehicle data and specs'!$C$11*'Vehicle data and specs'!$C$13*$D1553^2</f>
        <v>290.37993359375002</v>
      </c>
      <c r="M1553" s="101">
        <f t="shared" si="649"/>
        <v>537.87253359375063</v>
      </c>
      <c r="N1553" s="111">
        <f t="shared" si="650"/>
        <v>0</v>
      </c>
      <c r="O1553" s="120">
        <f t="shared" si="651"/>
        <v>13954.804066016077</v>
      </c>
      <c r="P1553" s="11">
        <f>SUM($O$2:$O1553)</f>
        <v>4381039.4029163104</v>
      </c>
      <c r="Q1553" s="121">
        <f t="shared" si="652"/>
        <v>4381.0394029163108</v>
      </c>
      <c r="R1553" s="133">
        <f t="shared" si="653"/>
        <v>0</v>
      </c>
      <c r="S1553" s="35">
        <f t="shared" si="671"/>
        <v>0</v>
      </c>
      <c r="T1553" s="35">
        <f t="shared" si="672"/>
        <v>0</v>
      </c>
      <c r="U1553" s="134">
        <f>SUM($R$2:$R1553)</f>
        <v>-1183889.9448273757</v>
      </c>
      <c r="V1553" s="134">
        <f t="shared" si="654"/>
        <v>1183889.9448273757</v>
      </c>
      <c r="W1553" s="35">
        <f t="shared" si="655"/>
        <v>-1183.8899448273758</v>
      </c>
      <c r="X1553" s="135">
        <f t="shared" si="656"/>
        <v>1183.8899448273758</v>
      </c>
      <c r="Y1553" s="150">
        <f t="shared" si="657"/>
        <v>3197.1494580889348</v>
      </c>
      <c r="Z1553" s="11">
        <f t="shared" si="658"/>
        <v>13954.804066016077</v>
      </c>
      <c r="AA1553" s="12">
        <f>1/2*'Vehicle data and specs'!$C$6*$D1553^2</f>
        <v>280475.4375</v>
      </c>
      <c r="AB1553" s="113">
        <f t="shared" si="659"/>
        <v>280.4754375</v>
      </c>
      <c r="AC1553" s="183">
        <f t="shared" si="673"/>
        <v>1.2169553896989753</v>
      </c>
      <c r="AD1553" s="42">
        <f t="shared" si="660"/>
        <v>-0.3288583180076044</v>
      </c>
      <c r="AE1553" s="42">
        <f t="shared" si="661"/>
        <v>0.3288583180076044</v>
      </c>
      <c r="AF1553" s="153">
        <f t="shared" si="674"/>
        <v>0.88809707169137098</v>
      </c>
      <c r="AG1553" s="156">
        <f t="shared" si="662"/>
        <v>947.1119558619007</v>
      </c>
      <c r="AH1553" s="157">
        <f t="shared" si="663"/>
        <v>0.26308665440608353</v>
      </c>
      <c r="AI1553" s="160">
        <f t="shared" si="664"/>
        <v>13.85021774003908</v>
      </c>
      <c r="AJ1553" s="13">
        <f t="shared" si="665"/>
        <v>0</v>
      </c>
      <c r="AK1553" s="13">
        <f t="shared" si="666"/>
        <v>0</v>
      </c>
      <c r="AL1553" s="161">
        <f t="shared" si="667"/>
        <v>13.85021774003908</v>
      </c>
    </row>
    <row r="1554" spans="1:38" x14ac:dyDescent="0.45">
      <c r="A1554" s="48" t="s">
        <v>4</v>
      </c>
      <c r="B1554" s="19">
        <v>1552</v>
      </c>
      <c r="C1554" s="55">
        <v>75</v>
      </c>
      <c r="D1554" s="65">
        <f t="shared" si="648"/>
        <v>25.944444444444446</v>
      </c>
      <c r="E1554" s="67">
        <v>93.4</v>
      </c>
      <c r="F1554" s="87">
        <f t="shared" si="668"/>
        <v>0.20833333333333331</v>
      </c>
      <c r="G1554" s="88">
        <f t="shared" si="669"/>
        <v>0.75</v>
      </c>
      <c r="H1554" s="93">
        <f>SUM($D$2:$D1554)</f>
        <v>16165.805555555555</v>
      </c>
      <c r="I1554" s="94">
        <f t="shared" si="670"/>
        <v>26.16666666666606</v>
      </c>
      <c r="J1554" s="100">
        <f>'Vehicle data and specs'!$C$6*$F1554</f>
        <v>176.24999999999997</v>
      </c>
      <c r="K1554" s="8">
        <f>'Vehicle data and specs'!$C$6*9.81*'Vehicle data and specs'!$C$17</f>
        <v>82.99260000000001</v>
      </c>
      <c r="L1554" s="10">
        <f>(1/2)*'Vehicle data and specs'!$C$20*'Vehicle data and specs'!$C$11*'Vehicle data and specs'!$C$13*$D1554^2</f>
        <v>294.78194888117292</v>
      </c>
      <c r="M1554" s="101">
        <f t="shared" si="649"/>
        <v>554.0245488811729</v>
      </c>
      <c r="N1554" s="111">
        <f t="shared" si="650"/>
        <v>0</v>
      </c>
      <c r="O1554" s="120">
        <f t="shared" si="651"/>
        <v>14496.975695723688</v>
      </c>
      <c r="P1554" s="11">
        <f>SUM($O$2:$O1554)</f>
        <v>4395536.378612034</v>
      </c>
      <c r="Q1554" s="121">
        <f t="shared" si="652"/>
        <v>4395.5363786120342</v>
      </c>
      <c r="R1554" s="133">
        <f t="shared" si="653"/>
        <v>0</v>
      </c>
      <c r="S1554" s="35">
        <f t="shared" si="671"/>
        <v>0</v>
      </c>
      <c r="T1554" s="35">
        <f t="shared" si="672"/>
        <v>0</v>
      </c>
      <c r="U1554" s="134">
        <f>SUM($R$2:$R1554)</f>
        <v>-1183889.9448273757</v>
      </c>
      <c r="V1554" s="134">
        <f t="shared" si="654"/>
        <v>1183889.9448273757</v>
      </c>
      <c r="W1554" s="35">
        <f t="shared" si="655"/>
        <v>-1183.8899448273758</v>
      </c>
      <c r="X1554" s="135">
        <f t="shared" si="656"/>
        <v>1183.8899448273758</v>
      </c>
      <c r="Y1554" s="150">
        <f t="shared" si="657"/>
        <v>3211.6464337846583</v>
      </c>
      <c r="Z1554" s="11">
        <f t="shared" si="658"/>
        <v>14496.975695723688</v>
      </c>
      <c r="AA1554" s="12">
        <f>1/2*'Vehicle data and specs'!$C$6*$D1554^2</f>
        <v>284727.30555555562</v>
      </c>
      <c r="AB1554" s="113">
        <f t="shared" si="659"/>
        <v>284.72730555555563</v>
      </c>
      <c r="AC1554" s="183">
        <f t="shared" si="673"/>
        <v>1.2209823273922318</v>
      </c>
      <c r="AD1554" s="42">
        <f t="shared" si="660"/>
        <v>-0.3288583180076044</v>
      </c>
      <c r="AE1554" s="42">
        <f t="shared" si="661"/>
        <v>0.3288583180076044</v>
      </c>
      <c r="AF1554" s="153">
        <f t="shared" si="674"/>
        <v>0.89212400938462744</v>
      </c>
      <c r="AG1554" s="156">
        <f t="shared" si="662"/>
        <v>947.1119558619007</v>
      </c>
      <c r="AH1554" s="157">
        <f t="shared" si="663"/>
        <v>0.26308665440608353</v>
      </c>
      <c r="AI1554" s="160">
        <f t="shared" si="664"/>
        <v>14.373859129305988</v>
      </c>
      <c r="AJ1554" s="13">
        <f t="shared" si="665"/>
        <v>0</v>
      </c>
      <c r="AK1554" s="13">
        <f t="shared" si="666"/>
        <v>0</v>
      </c>
      <c r="AL1554" s="161">
        <f t="shared" si="667"/>
        <v>14.373859129305988</v>
      </c>
    </row>
    <row r="1555" spans="1:38" x14ac:dyDescent="0.45">
      <c r="A1555" s="48" t="s">
        <v>4</v>
      </c>
      <c r="B1555" s="19">
        <v>1553</v>
      </c>
      <c r="C1555" s="55">
        <v>76</v>
      </c>
      <c r="D1555" s="65">
        <f t="shared" si="648"/>
        <v>26.166666666666668</v>
      </c>
      <c r="E1555" s="67">
        <v>94.2</v>
      </c>
      <c r="F1555" s="87">
        <f t="shared" si="668"/>
        <v>0.20833333333333331</v>
      </c>
      <c r="G1555" s="88">
        <f t="shared" si="669"/>
        <v>0.75</v>
      </c>
      <c r="H1555" s="93">
        <f>SUM($D$2:$D1555)</f>
        <v>16191.972222222221</v>
      </c>
      <c r="I1555" s="94">
        <f t="shared" si="670"/>
        <v>26.361111111111313</v>
      </c>
      <c r="J1555" s="100">
        <f>'Vehicle data and specs'!$C$6*$F1555</f>
        <v>176.24999999999997</v>
      </c>
      <c r="K1555" s="8">
        <f>'Vehicle data and specs'!$C$6*9.81*'Vehicle data and specs'!$C$17</f>
        <v>82.99260000000001</v>
      </c>
      <c r="L1555" s="10">
        <f>(1/2)*'Vehicle data and specs'!$C$20*'Vehicle data and specs'!$C$11*'Vehicle data and specs'!$C$13*$D1555^2</f>
        <v>299.8533732638889</v>
      </c>
      <c r="M1555" s="101">
        <f t="shared" si="649"/>
        <v>559.09597326388894</v>
      </c>
      <c r="N1555" s="111">
        <f t="shared" si="650"/>
        <v>0</v>
      </c>
      <c r="O1555" s="120">
        <f t="shared" si="651"/>
        <v>14738.391072984296</v>
      </c>
      <c r="P1555" s="11">
        <f>SUM($O$2:$O1555)</f>
        <v>4410274.7696850179</v>
      </c>
      <c r="Q1555" s="121">
        <f t="shared" si="652"/>
        <v>4410.2747696850183</v>
      </c>
      <c r="R1555" s="133">
        <f t="shared" si="653"/>
        <v>0</v>
      </c>
      <c r="S1555" s="35">
        <f t="shared" si="671"/>
        <v>0</v>
      </c>
      <c r="T1555" s="35">
        <f t="shared" si="672"/>
        <v>0</v>
      </c>
      <c r="U1555" s="134">
        <f>SUM($R$2:$R1555)</f>
        <v>-1183889.9448273757</v>
      </c>
      <c r="V1555" s="134">
        <f t="shared" si="654"/>
        <v>1183889.9448273757</v>
      </c>
      <c r="W1555" s="35">
        <f t="shared" si="655"/>
        <v>-1183.8899448273758</v>
      </c>
      <c r="X1555" s="135">
        <f t="shared" si="656"/>
        <v>1183.8899448273758</v>
      </c>
      <c r="Y1555" s="150">
        <f t="shared" si="657"/>
        <v>3226.3848248576423</v>
      </c>
      <c r="Z1555" s="11">
        <f t="shared" si="658"/>
        <v>14738.391072984296</v>
      </c>
      <c r="AA1555" s="12">
        <f>1/2*'Vehicle data and specs'!$C$6*$D1555^2</f>
        <v>289625.75</v>
      </c>
      <c r="AB1555" s="113">
        <f t="shared" si="659"/>
        <v>289.62574999999998</v>
      </c>
      <c r="AC1555" s="183">
        <f t="shared" si="673"/>
        <v>1.2250763249125052</v>
      </c>
      <c r="AD1555" s="42">
        <f t="shared" si="660"/>
        <v>-0.3288583180076044</v>
      </c>
      <c r="AE1555" s="42">
        <f t="shared" si="661"/>
        <v>0.3288583180076044</v>
      </c>
      <c r="AF1555" s="153">
        <f t="shared" si="674"/>
        <v>0.89621800690490083</v>
      </c>
      <c r="AG1555" s="156">
        <f t="shared" si="662"/>
        <v>947.1119558619007</v>
      </c>
      <c r="AH1555" s="157">
        <f t="shared" si="663"/>
        <v>0.26308665440608353</v>
      </c>
      <c r="AI1555" s="160">
        <f t="shared" si="664"/>
        <v>14.62967796707176</v>
      </c>
      <c r="AJ1555" s="13">
        <f t="shared" si="665"/>
        <v>0</v>
      </c>
      <c r="AK1555" s="13">
        <f t="shared" si="666"/>
        <v>0</v>
      </c>
      <c r="AL1555" s="161">
        <f t="shared" si="667"/>
        <v>14.62967796707176</v>
      </c>
    </row>
    <row r="1556" spans="1:38" x14ac:dyDescent="0.45">
      <c r="A1556" s="48" t="s">
        <v>4</v>
      </c>
      <c r="B1556" s="19">
        <v>1554</v>
      </c>
      <c r="C1556" s="55">
        <v>77</v>
      </c>
      <c r="D1556" s="65">
        <f t="shared" si="648"/>
        <v>26.361111111111111</v>
      </c>
      <c r="E1556" s="67">
        <v>94.9</v>
      </c>
      <c r="F1556" s="87">
        <f t="shared" si="668"/>
        <v>0.20833333333333331</v>
      </c>
      <c r="G1556" s="88">
        <f t="shared" si="669"/>
        <v>0.75</v>
      </c>
      <c r="H1556" s="93">
        <f>SUM($D$2:$D1556)</f>
        <v>16218.333333333332</v>
      </c>
      <c r="I1556" s="94">
        <f t="shared" si="670"/>
        <v>26.58333333333394</v>
      </c>
      <c r="J1556" s="100">
        <f>'Vehicle data and specs'!$C$6*$F1556</f>
        <v>176.24999999999997</v>
      </c>
      <c r="K1556" s="8">
        <f>'Vehicle data and specs'!$C$6*9.81*'Vehicle data and specs'!$C$17</f>
        <v>82.99260000000001</v>
      </c>
      <c r="L1556" s="10">
        <f>(1/2)*'Vehicle data and specs'!$C$20*'Vehicle data and specs'!$C$11*'Vehicle data and specs'!$C$13*$D1556^2</f>
        <v>304.32635064621911</v>
      </c>
      <c r="M1556" s="101">
        <f t="shared" si="649"/>
        <v>563.56895064621904</v>
      </c>
      <c r="N1556" s="111">
        <f t="shared" si="650"/>
        <v>0</v>
      </c>
      <c r="O1556" s="120">
        <f t="shared" si="651"/>
        <v>14981.541271345664</v>
      </c>
      <c r="P1556" s="11">
        <f>SUM($O$2:$O1556)</f>
        <v>4425256.3109563636</v>
      </c>
      <c r="Q1556" s="121">
        <f t="shared" si="652"/>
        <v>4425.2563109563634</v>
      </c>
      <c r="R1556" s="133">
        <f t="shared" si="653"/>
        <v>0</v>
      </c>
      <c r="S1556" s="35">
        <f t="shared" si="671"/>
        <v>0</v>
      </c>
      <c r="T1556" s="35">
        <f t="shared" si="672"/>
        <v>0</v>
      </c>
      <c r="U1556" s="134">
        <f>SUM($R$2:$R1556)</f>
        <v>-1183889.9448273757</v>
      </c>
      <c r="V1556" s="134">
        <f t="shared" si="654"/>
        <v>1183889.9448273757</v>
      </c>
      <c r="W1556" s="35">
        <f t="shared" si="655"/>
        <v>-1183.8899448273758</v>
      </c>
      <c r="X1556" s="135">
        <f t="shared" si="656"/>
        <v>1183.8899448273758</v>
      </c>
      <c r="Y1556" s="150">
        <f t="shared" si="657"/>
        <v>3241.3663661289875</v>
      </c>
      <c r="Z1556" s="11">
        <f t="shared" si="658"/>
        <v>14981.541271345664</v>
      </c>
      <c r="AA1556" s="12">
        <f>1/2*'Vehicle data and specs'!$C$6*$D1556^2</f>
        <v>293946.15972222219</v>
      </c>
      <c r="AB1556" s="113">
        <f t="shared" si="659"/>
        <v>293.94615972222221</v>
      </c>
      <c r="AC1556" s="183">
        <f t="shared" si="673"/>
        <v>1.2292378641545454</v>
      </c>
      <c r="AD1556" s="42">
        <f t="shared" si="660"/>
        <v>-0.3288583180076044</v>
      </c>
      <c r="AE1556" s="42">
        <f t="shared" si="661"/>
        <v>0.3288583180076044</v>
      </c>
      <c r="AF1556" s="153">
        <f t="shared" si="674"/>
        <v>0.90037954614694105</v>
      </c>
      <c r="AG1556" s="156">
        <f t="shared" si="662"/>
        <v>947.1119558619007</v>
      </c>
      <c r="AH1556" s="157">
        <f t="shared" si="663"/>
        <v>0.26308665440608353</v>
      </c>
      <c r="AI1556" s="160">
        <f t="shared" si="664"/>
        <v>14.856303726757275</v>
      </c>
      <c r="AJ1556" s="13">
        <f t="shared" si="665"/>
        <v>0</v>
      </c>
      <c r="AK1556" s="13">
        <f t="shared" si="666"/>
        <v>0</v>
      </c>
      <c r="AL1556" s="161">
        <f t="shared" si="667"/>
        <v>14.856303726757275</v>
      </c>
    </row>
    <row r="1557" spans="1:38" x14ac:dyDescent="0.45">
      <c r="A1557" s="48" t="s">
        <v>4</v>
      </c>
      <c r="B1557" s="19">
        <v>1555</v>
      </c>
      <c r="C1557" s="55">
        <v>78</v>
      </c>
      <c r="D1557" s="65">
        <f t="shared" si="648"/>
        <v>26.583333333333332</v>
      </c>
      <c r="E1557" s="67">
        <v>95.7</v>
      </c>
      <c r="F1557" s="87">
        <f t="shared" si="668"/>
        <v>0.23611111111110952</v>
      </c>
      <c r="G1557" s="88">
        <f t="shared" si="669"/>
        <v>0.84999999999999432</v>
      </c>
      <c r="H1557" s="93">
        <f>SUM($D$2:$D1557)</f>
        <v>16244.916666666666</v>
      </c>
      <c r="I1557" s="94">
        <f t="shared" si="670"/>
        <v>26.83333333333394</v>
      </c>
      <c r="J1557" s="100">
        <f>'Vehicle data and specs'!$C$6*$F1557</f>
        <v>199.74999999999866</v>
      </c>
      <c r="K1557" s="8">
        <f>'Vehicle data and specs'!$C$6*9.81*'Vehicle data and specs'!$C$17</f>
        <v>82.99260000000001</v>
      </c>
      <c r="L1557" s="10">
        <f>(1/2)*'Vehicle data and specs'!$C$20*'Vehicle data and specs'!$C$11*'Vehicle data and specs'!$C$13*$D1557^2</f>
        <v>309.47887456597226</v>
      </c>
      <c r="M1557" s="101">
        <f t="shared" si="649"/>
        <v>592.22147456597099</v>
      </c>
      <c r="N1557" s="111">
        <f t="shared" si="650"/>
        <v>0</v>
      </c>
      <c r="O1557" s="120">
        <f t="shared" si="651"/>
        <v>15891.276234187248</v>
      </c>
      <c r="P1557" s="11">
        <f>SUM($O$2:$O1557)</f>
        <v>4441147.5871905508</v>
      </c>
      <c r="Q1557" s="121">
        <f t="shared" si="652"/>
        <v>4441.1475871905504</v>
      </c>
      <c r="R1557" s="133">
        <f t="shared" si="653"/>
        <v>0</v>
      </c>
      <c r="S1557" s="35">
        <f t="shared" si="671"/>
        <v>0</v>
      </c>
      <c r="T1557" s="35">
        <f t="shared" si="672"/>
        <v>0</v>
      </c>
      <c r="U1557" s="134">
        <f>SUM($R$2:$R1557)</f>
        <v>-1183889.9448273757</v>
      </c>
      <c r="V1557" s="134">
        <f t="shared" si="654"/>
        <v>1183889.9448273757</v>
      </c>
      <c r="W1557" s="35">
        <f t="shared" si="655"/>
        <v>-1183.8899448273758</v>
      </c>
      <c r="X1557" s="135">
        <f t="shared" si="656"/>
        <v>1183.8899448273758</v>
      </c>
      <c r="Y1557" s="150">
        <f t="shared" si="657"/>
        <v>3257.2576423631745</v>
      </c>
      <c r="Z1557" s="11">
        <f t="shared" si="658"/>
        <v>15891.276234187248</v>
      </c>
      <c r="AA1557" s="12">
        <f>1/2*'Vehicle data and specs'!$C$6*$D1557^2</f>
        <v>298922.9375</v>
      </c>
      <c r="AB1557" s="113">
        <f t="shared" si="659"/>
        <v>298.92293749999999</v>
      </c>
      <c r="AC1557" s="183">
        <f t="shared" si="673"/>
        <v>1.2336521075529308</v>
      </c>
      <c r="AD1557" s="42">
        <f t="shared" si="660"/>
        <v>-0.3288583180076044</v>
      </c>
      <c r="AE1557" s="42">
        <f t="shared" si="661"/>
        <v>0.3288583180076044</v>
      </c>
      <c r="AF1557" s="153">
        <f t="shared" si="674"/>
        <v>0.90479378954532641</v>
      </c>
      <c r="AG1557" s="156">
        <f t="shared" si="662"/>
        <v>947.1119558619007</v>
      </c>
      <c r="AH1557" s="157">
        <f t="shared" si="663"/>
        <v>0.26308665440608353</v>
      </c>
      <c r="AI1557" s="160">
        <f t="shared" si="664"/>
        <v>15.743220865545394</v>
      </c>
      <c r="AJ1557" s="13">
        <f t="shared" si="665"/>
        <v>0</v>
      </c>
      <c r="AK1557" s="13">
        <f t="shared" si="666"/>
        <v>0</v>
      </c>
      <c r="AL1557" s="161">
        <f t="shared" si="667"/>
        <v>15.743220865545394</v>
      </c>
    </row>
    <row r="1558" spans="1:38" x14ac:dyDescent="0.45">
      <c r="A1558" s="48" t="s">
        <v>4</v>
      </c>
      <c r="B1558" s="19">
        <v>1556</v>
      </c>
      <c r="C1558" s="55">
        <v>79</v>
      </c>
      <c r="D1558" s="65">
        <f t="shared" si="648"/>
        <v>26.833333333333332</v>
      </c>
      <c r="E1558" s="67">
        <v>96.6</v>
      </c>
      <c r="F1558" s="87">
        <f t="shared" si="668"/>
        <v>0.27777777777777779</v>
      </c>
      <c r="G1558" s="88">
        <f t="shared" si="669"/>
        <v>1</v>
      </c>
      <c r="H1558" s="93">
        <f>SUM($D$2:$D1558)</f>
        <v>16271.75</v>
      </c>
      <c r="I1558" s="94">
        <f t="shared" si="670"/>
        <v>27.138888888888687</v>
      </c>
      <c r="J1558" s="100">
        <f>'Vehicle data and specs'!$C$6*$F1558</f>
        <v>235</v>
      </c>
      <c r="K1558" s="8">
        <f>'Vehicle data and specs'!$C$6*9.81*'Vehicle data and specs'!$C$17</f>
        <v>82.99260000000001</v>
      </c>
      <c r="L1558" s="10">
        <f>(1/2)*'Vehicle data and specs'!$C$20*'Vehicle data and specs'!$C$11*'Vehicle data and specs'!$C$13*$D1558^2</f>
        <v>315.32716493055557</v>
      </c>
      <c r="M1558" s="101">
        <f t="shared" si="649"/>
        <v>633.31976493055561</v>
      </c>
      <c r="N1558" s="111">
        <f t="shared" si="650"/>
        <v>0</v>
      </c>
      <c r="O1558" s="120">
        <f t="shared" si="651"/>
        <v>17187.594731587451</v>
      </c>
      <c r="P1558" s="11">
        <f>SUM($O$2:$O1558)</f>
        <v>4458335.1819221377</v>
      </c>
      <c r="Q1558" s="121">
        <f t="shared" si="652"/>
        <v>4458.335181922138</v>
      </c>
      <c r="R1558" s="133">
        <f t="shared" si="653"/>
        <v>0</v>
      </c>
      <c r="S1558" s="35">
        <f t="shared" si="671"/>
        <v>0</v>
      </c>
      <c r="T1558" s="35">
        <f t="shared" si="672"/>
        <v>0</v>
      </c>
      <c r="U1558" s="134">
        <f>SUM($R$2:$R1558)</f>
        <v>-1183889.9448273757</v>
      </c>
      <c r="V1558" s="134">
        <f t="shared" si="654"/>
        <v>1183889.9448273757</v>
      </c>
      <c r="W1558" s="35">
        <f t="shared" si="655"/>
        <v>-1183.8899448273758</v>
      </c>
      <c r="X1558" s="135">
        <f t="shared" si="656"/>
        <v>1183.8899448273758</v>
      </c>
      <c r="Y1558" s="150">
        <f t="shared" si="657"/>
        <v>3274.445237094762</v>
      </c>
      <c r="Z1558" s="11">
        <f t="shared" si="658"/>
        <v>17187.594731587451</v>
      </c>
      <c r="AA1558" s="12">
        <f>1/2*'Vehicle data and specs'!$C$6*$D1558^2</f>
        <v>304571.75</v>
      </c>
      <c r="AB1558" s="113">
        <f t="shared" si="659"/>
        <v>304.57175000000001</v>
      </c>
      <c r="AC1558" s="183">
        <f t="shared" si="673"/>
        <v>1.2384264394228162</v>
      </c>
      <c r="AD1558" s="42">
        <f t="shared" si="660"/>
        <v>-0.3288583180076044</v>
      </c>
      <c r="AE1558" s="42">
        <f t="shared" si="661"/>
        <v>0.3288583180076044</v>
      </c>
      <c r="AF1558" s="153">
        <f t="shared" si="674"/>
        <v>0.90956812141521182</v>
      </c>
      <c r="AG1558" s="156">
        <f t="shared" si="662"/>
        <v>947.1119558619007</v>
      </c>
      <c r="AH1558" s="157">
        <f t="shared" si="663"/>
        <v>0.26308665440608353</v>
      </c>
      <c r="AI1558" s="160">
        <f t="shared" si="664"/>
        <v>16.994080358969907</v>
      </c>
      <c r="AJ1558" s="13">
        <f t="shared" si="665"/>
        <v>0</v>
      </c>
      <c r="AK1558" s="13">
        <f t="shared" si="666"/>
        <v>0</v>
      </c>
      <c r="AL1558" s="161">
        <f t="shared" si="667"/>
        <v>16.994080358969907</v>
      </c>
    </row>
    <row r="1559" spans="1:38" x14ac:dyDescent="0.45">
      <c r="A1559" s="48" t="s">
        <v>4</v>
      </c>
      <c r="B1559" s="19">
        <v>1557</v>
      </c>
      <c r="C1559" s="55">
        <v>80</v>
      </c>
      <c r="D1559" s="65">
        <f t="shared" si="648"/>
        <v>27.138888888888889</v>
      </c>
      <c r="E1559" s="67">
        <v>97.7</v>
      </c>
      <c r="F1559" s="87">
        <f t="shared" si="668"/>
        <v>0.31944444444444603</v>
      </c>
      <c r="G1559" s="88">
        <f t="shared" si="669"/>
        <v>1.1500000000000057</v>
      </c>
      <c r="H1559" s="93">
        <f>SUM($D$2:$D1559)</f>
        <v>16298.888888888889</v>
      </c>
      <c r="I1559" s="94">
        <f t="shared" si="670"/>
        <v>27.472222222222626</v>
      </c>
      <c r="J1559" s="100">
        <f>'Vehicle data and specs'!$C$6*$F1559</f>
        <v>270.25000000000136</v>
      </c>
      <c r="K1559" s="8">
        <f>'Vehicle data and specs'!$C$6*9.81*'Vehicle data and specs'!$C$17</f>
        <v>82.99260000000001</v>
      </c>
      <c r="L1559" s="10">
        <f>(1/2)*'Vehicle data and specs'!$C$20*'Vehicle data and specs'!$C$11*'Vehicle data and specs'!$C$13*$D1559^2</f>
        <v>322.5494166184414</v>
      </c>
      <c r="M1559" s="101">
        <f t="shared" si="649"/>
        <v>675.79201661844286</v>
      </c>
      <c r="N1559" s="111">
        <f t="shared" si="650"/>
        <v>0</v>
      </c>
      <c r="O1559" s="120">
        <f t="shared" si="651"/>
        <v>18565.508456545827</v>
      </c>
      <c r="P1559" s="11">
        <f>SUM($O$2:$O1559)</f>
        <v>4476900.6903786836</v>
      </c>
      <c r="Q1559" s="121">
        <f t="shared" si="652"/>
        <v>4476.900690378684</v>
      </c>
      <c r="R1559" s="133">
        <f t="shared" si="653"/>
        <v>0</v>
      </c>
      <c r="S1559" s="35">
        <f t="shared" si="671"/>
        <v>0</v>
      </c>
      <c r="T1559" s="35">
        <f t="shared" si="672"/>
        <v>0</v>
      </c>
      <c r="U1559" s="134">
        <f>SUM($R$2:$R1559)</f>
        <v>-1183889.9448273757</v>
      </c>
      <c r="V1559" s="134">
        <f t="shared" si="654"/>
        <v>1183889.9448273757</v>
      </c>
      <c r="W1559" s="35">
        <f t="shared" si="655"/>
        <v>-1183.8899448273758</v>
      </c>
      <c r="X1559" s="135">
        <f t="shared" si="656"/>
        <v>1183.8899448273758</v>
      </c>
      <c r="Y1559" s="150">
        <f t="shared" si="657"/>
        <v>3293.010745551308</v>
      </c>
      <c r="Z1559" s="11">
        <f t="shared" si="658"/>
        <v>18565.508456545827</v>
      </c>
      <c r="AA1559" s="12">
        <f>1/2*'Vehicle data and specs'!$C$6*$D1559^2</f>
        <v>311547.65972222225</v>
      </c>
      <c r="AB1559" s="113">
        <f t="shared" si="659"/>
        <v>311.54765972222225</v>
      </c>
      <c r="AC1559" s="183">
        <f t="shared" si="673"/>
        <v>1.2435835251051901</v>
      </c>
      <c r="AD1559" s="42">
        <f t="shared" si="660"/>
        <v>-0.3288583180076044</v>
      </c>
      <c r="AE1559" s="42">
        <f t="shared" si="661"/>
        <v>0.3288583180076044</v>
      </c>
      <c r="AF1559" s="153">
        <f t="shared" si="674"/>
        <v>0.91472520709758576</v>
      </c>
      <c r="AG1559" s="156">
        <f t="shared" si="662"/>
        <v>947.1119558619007</v>
      </c>
      <c r="AH1559" s="157">
        <f t="shared" si="663"/>
        <v>0.26308665440608353</v>
      </c>
      <c r="AI1559" s="160">
        <f t="shared" si="664"/>
        <v>18.340244451006075</v>
      </c>
      <c r="AJ1559" s="13">
        <f t="shared" si="665"/>
        <v>0</v>
      </c>
      <c r="AK1559" s="13">
        <f t="shared" si="666"/>
        <v>0</v>
      </c>
      <c r="AL1559" s="161">
        <f t="shared" si="667"/>
        <v>18.340244451006075</v>
      </c>
    </row>
    <row r="1560" spans="1:38" x14ac:dyDescent="0.45">
      <c r="A1560" s="48" t="s">
        <v>4</v>
      </c>
      <c r="B1560" s="19">
        <v>1558</v>
      </c>
      <c r="C1560" s="55">
        <v>81</v>
      </c>
      <c r="D1560" s="65">
        <f t="shared" si="648"/>
        <v>27.472222222222221</v>
      </c>
      <c r="E1560" s="67">
        <v>98.9</v>
      </c>
      <c r="F1560" s="87">
        <f t="shared" si="668"/>
        <v>0.37500000000000039</v>
      </c>
      <c r="G1560" s="88">
        <f t="shared" si="669"/>
        <v>1.3500000000000014</v>
      </c>
      <c r="H1560" s="93">
        <f>SUM($D$2:$D1560)</f>
        <v>16326.361111111111</v>
      </c>
      <c r="I1560" s="94">
        <f t="shared" si="670"/>
        <v>27.888888888888687</v>
      </c>
      <c r="J1560" s="100">
        <f>'Vehicle data and specs'!$C$6*$F1560</f>
        <v>317.25000000000034</v>
      </c>
      <c r="K1560" s="8">
        <f>'Vehicle data and specs'!$C$6*9.81*'Vehicle data and specs'!$C$17</f>
        <v>82.99260000000001</v>
      </c>
      <c r="L1560" s="10">
        <f>(1/2)*'Vehicle data and specs'!$C$20*'Vehicle data and specs'!$C$11*'Vehicle data and specs'!$C$13*$D1560^2</f>
        <v>330.52150110918205</v>
      </c>
      <c r="M1560" s="101">
        <f t="shared" si="649"/>
        <v>730.76410110918243</v>
      </c>
      <c r="N1560" s="111">
        <f t="shared" si="650"/>
        <v>0</v>
      </c>
      <c r="O1560" s="120">
        <f t="shared" si="651"/>
        <v>20380.198819822606</v>
      </c>
      <c r="P1560" s="11">
        <f>SUM($O$2:$O1560)</f>
        <v>4497280.8891985063</v>
      </c>
      <c r="Q1560" s="121">
        <f t="shared" si="652"/>
        <v>4497.280889198506</v>
      </c>
      <c r="R1560" s="133">
        <f t="shared" si="653"/>
        <v>0</v>
      </c>
      <c r="S1560" s="35">
        <f t="shared" si="671"/>
        <v>0</v>
      </c>
      <c r="T1560" s="35">
        <f t="shared" si="672"/>
        <v>0</v>
      </c>
      <c r="U1560" s="134">
        <f>SUM($R$2:$R1560)</f>
        <v>-1183889.9448273757</v>
      </c>
      <c r="V1560" s="134">
        <f t="shared" si="654"/>
        <v>1183889.9448273757</v>
      </c>
      <c r="W1560" s="35">
        <f t="shared" si="655"/>
        <v>-1183.8899448273758</v>
      </c>
      <c r="X1560" s="135">
        <f t="shared" si="656"/>
        <v>1183.8899448273758</v>
      </c>
      <c r="Y1560" s="150">
        <f t="shared" si="657"/>
        <v>3313.39094437113</v>
      </c>
      <c r="Z1560" s="11">
        <f t="shared" si="658"/>
        <v>20380.198819822606</v>
      </c>
      <c r="AA1560" s="12">
        <f>1/2*'Vehicle data and specs'!$C$6*$D1560^2</f>
        <v>319247.82638888882</v>
      </c>
      <c r="AB1560" s="113">
        <f t="shared" si="659"/>
        <v>319.24782638888883</v>
      </c>
      <c r="AC1560" s="183">
        <f t="shared" si="673"/>
        <v>1.2492446914440294</v>
      </c>
      <c r="AD1560" s="42">
        <f t="shared" si="660"/>
        <v>-0.3288583180076044</v>
      </c>
      <c r="AE1560" s="42">
        <f t="shared" si="661"/>
        <v>0.3288583180076044</v>
      </c>
      <c r="AF1560" s="153">
        <f t="shared" si="674"/>
        <v>0.92038637343642504</v>
      </c>
      <c r="AG1560" s="156">
        <f t="shared" si="662"/>
        <v>947.1119558619007</v>
      </c>
      <c r="AH1560" s="157">
        <f t="shared" si="663"/>
        <v>0.26308665440608353</v>
      </c>
      <c r="AI1560" s="160">
        <f t="shared" si="664"/>
        <v>20.075713777693927</v>
      </c>
      <c r="AJ1560" s="13">
        <f t="shared" si="665"/>
        <v>0</v>
      </c>
      <c r="AK1560" s="13">
        <f t="shared" si="666"/>
        <v>0</v>
      </c>
      <c r="AL1560" s="161">
        <f t="shared" si="667"/>
        <v>20.075713777693927</v>
      </c>
    </row>
    <row r="1561" spans="1:38" x14ac:dyDescent="0.45">
      <c r="A1561" s="48" t="s">
        <v>4</v>
      </c>
      <c r="B1561" s="19">
        <v>1559</v>
      </c>
      <c r="C1561" s="55">
        <v>82</v>
      </c>
      <c r="D1561" s="65">
        <f t="shared" si="648"/>
        <v>27.888888888888889</v>
      </c>
      <c r="E1561" s="67">
        <v>100.4</v>
      </c>
      <c r="F1561" s="87">
        <f t="shared" si="668"/>
        <v>0.43055555555555475</v>
      </c>
      <c r="G1561" s="88">
        <f t="shared" si="669"/>
        <v>1.5499999999999972</v>
      </c>
      <c r="H1561" s="93">
        <f>SUM($D$2:$D1561)</f>
        <v>16354.25</v>
      </c>
      <c r="I1561" s="94">
        <f t="shared" si="670"/>
        <v>28.33333333333394</v>
      </c>
      <c r="J1561" s="100">
        <f>'Vehicle data and specs'!$C$6*$F1561</f>
        <v>364.24999999999932</v>
      </c>
      <c r="K1561" s="8">
        <f>'Vehicle data and specs'!$C$6*9.81*'Vehicle data and specs'!$C$17</f>
        <v>82.99260000000001</v>
      </c>
      <c r="L1561" s="10">
        <f>(1/2)*'Vehicle data and specs'!$C$20*'Vehicle data and specs'!$C$11*'Vehicle data and specs'!$C$13*$D1561^2</f>
        <v>340.6234621913581</v>
      </c>
      <c r="M1561" s="101">
        <f t="shared" si="649"/>
        <v>787.86606219135751</v>
      </c>
      <c r="N1561" s="111">
        <f t="shared" si="650"/>
        <v>0</v>
      </c>
      <c r="O1561" s="120">
        <f t="shared" si="651"/>
        <v>22322.87176208894</v>
      </c>
      <c r="P1561" s="11">
        <f>SUM($O$2:$O1561)</f>
        <v>4519603.7609605948</v>
      </c>
      <c r="Q1561" s="121">
        <f t="shared" si="652"/>
        <v>4519.6037609605946</v>
      </c>
      <c r="R1561" s="133">
        <f t="shared" si="653"/>
        <v>0</v>
      </c>
      <c r="S1561" s="35">
        <f t="shared" si="671"/>
        <v>0</v>
      </c>
      <c r="T1561" s="35">
        <f t="shared" si="672"/>
        <v>0</v>
      </c>
      <c r="U1561" s="134">
        <f>SUM($R$2:$R1561)</f>
        <v>-1183889.9448273757</v>
      </c>
      <c r="V1561" s="134">
        <f t="shared" si="654"/>
        <v>1183889.9448273757</v>
      </c>
      <c r="W1561" s="35">
        <f t="shared" si="655"/>
        <v>-1183.8899448273758</v>
      </c>
      <c r="X1561" s="135">
        <f t="shared" si="656"/>
        <v>1183.8899448273758</v>
      </c>
      <c r="Y1561" s="150">
        <f t="shared" si="657"/>
        <v>3335.7138161332186</v>
      </c>
      <c r="Z1561" s="11">
        <f t="shared" si="658"/>
        <v>22322.87176208894</v>
      </c>
      <c r="AA1561" s="12">
        <f>1/2*'Vehicle data and specs'!$C$6*$D1561^2</f>
        <v>329005.22222222225</v>
      </c>
      <c r="AB1561" s="113">
        <f t="shared" si="659"/>
        <v>329.00522222222224</v>
      </c>
      <c r="AC1561" s="183">
        <f t="shared" si="673"/>
        <v>1.2554454891557207</v>
      </c>
      <c r="AD1561" s="42">
        <f t="shared" si="660"/>
        <v>-0.3288583180076044</v>
      </c>
      <c r="AE1561" s="42">
        <f t="shared" si="661"/>
        <v>0.3288583180076044</v>
      </c>
      <c r="AF1561" s="153">
        <f t="shared" si="674"/>
        <v>0.9265871711481164</v>
      </c>
      <c r="AG1561" s="156">
        <f t="shared" si="662"/>
        <v>947.1119558619007</v>
      </c>
      <c r="AH1561" s="157">
        <f t="shared" si="663"/>
        <v>0.26308665440608353</v>
      </c>
      <c r="AI1561" s="160">
        <f t="shared" si="664"/>
        <v>21.972709067781192</v>
      </c>
      <c r="AJ1561" s="13">
        <f t="shared" si="665"/>
        <v>0</v>
      </c>
      <c r="AK1561" s="13">
        <f t="shared" si="666"/>
        <v>0</v>
      </c>
      <c r="AL1561" s="161">
        <f t="shared" si="667"/>
        <v>21.972709067781192</v>
      </c>
    </row>
    <row r="1562" spans="1:38" x14ac:dyDescent="0.45">
      <c r="A1562" s="48" t="s">
        <v>4</v>
      </c>
      <c r="B1562" s="19">
        <v>1560</v>
      </c>
      <c r="C1562" s="55">
        <v>83</v>
      </c>
      <c r="D1562" s="65">
        <f t="shared" si="648"/>
        <v>28.333333333333332</v>
      </c>
      <c r="E1562" s="67">
        <v>102</v>
      </c>
      <c r="F1562" s="87">
        <f t="shared" si="668"/>
        <v>0.44444444444444287</v>
      </c>
      <c r="G1562" s="88">
        <f t="shared" si="669"/>
        <v>1.5999999999999943</v>
      </c>
      <c r="H1562" s="93">
        <f>SUM($D$2:$D1562)</f>
        <v>16382.583333333334</v>
      </c>
      <c r="I1562" s="94">
        <f t="shared" si="670"/>
        <v>28.777777777779193</v>
      </c>
      <c r="J1562" s="100">
        <f>'Vehicle data and specs'!$C$6*$F1562</f>
        <v>375.99999999999864</v>
      </c>
      <c r="K1562" s="8">
        <f>'Vehicle data and specs'!$C$6*9.81*'Vehicle data and specs'!$C$17</f>
        <v>82.99260000000001</v>
      </c>
      <c r="L1562" s="10">
        <f>(1/2)*'Vehicle data and specs'!$C$20*'Vehicle data and specs'!$C$11*'Vehicle data and specs'!$C$13*$D1562^2</f>
        <v>351.56649305555555</v>
      </c>
      <c r="M1562" s="101">
        <f t="shared" si="649"/>
        <v>810.55909305555429</v>
      </c>
      <c r="N1562" s="111">
        <f t="shared" si="650"/>
        <v>0</v>
      </c>
      <c r="O1562" s="120">
        <f t="shared" si="651"/>
        <v>23326.089455710986</v>
      </c>
      <c r="P1562" s="11">
        <f>SUM($O$2:$O1562)</f>
        <v>4542929.8504163055</v>
      </c>
      <c r="Q1562" s="121">
        <f t="shared" si="652"/>
        <v>4542.9298504163053</v>
      </c>
      <c r="R1562" s="133">
        <f t="shared" si="653"/>
        <v>0</v>
      </c>
      <c r="S1562" s="35">
        <f t="shared" si="671"/>
        <v>0</v>
      </c>
      <c r="T1562" s="35">
        <f t="shared" si="672"/>
        <v>0</v>
      </c>
      <c r="U1562" s="134">
        <f>SUM($R$2:$R1562)</f>
        <v>-1183889.9448273757</v>
      </c>
      <c r="V1562" s="134">
        <f t="shared" si="654"/>
        <v>1183889.9448273757</v>
      </c>
      <c r="W1562" s="35">
        <f t="shared" si="655"/>
        <v>-1183.8899448273758</v>
      </c>
      <c r="X1562" s="135">
        <f t="shared" si="656"/>
        <v>1183.8899448273758</v>
      </c>
      <c r="Y1562" s="150">
        <f t="shared" si="657"/>
        <v>3359.0399055889293</v>
      </c>
      <c r="Z1562" s="11">
        <f t="shared" si="658"/>
        <v>23326.089455710986</v>
      </c>
      <c r="AA1562" s="12">
        <f>1/2*'Vehicle data and specs'!$C$6*$D1562^2</f>
        <v>339575</v>
      </c>
      <c r="AB1562" s="113">
        <f t="shared" si="659"/>
        <v>339.57499999999999</v>
      </c>
      <c r="AC1562" s="183">
        <f t="shared" si="673"/>
        <v>1.2619249584489738</v>
      </c>
      <c r="AD1562" s="42">
        <f t="shared" si="660"/>
        <v>-0.3288583180076044</v>
      </c>
      <c r="AE1562" s="42">
        <f t="shared" si="661"/>
        <v>0.3288583180076044</v>
      </c>
      <c r="AF1562" s="153">
        <f t="shared" si="674"/>
        <v>0.93306664044136944</v>
      </c>
      <c r="AG1562" s="156">
        <f t="shared" si="662"/>
        <v>947.1119558619007</v>
      </c>
      <c r="AH1562" s="157">
        <f t="shared" si="663"/>
        <v>0.26308665440608353</v>
      </c>
      <c r="AI1562" s="160">
        <f t="shared" si="664"/>
        <v>22.965840969907372</v>
      </c>
      <c r="AJ1562" s="13">
        <f t="shared" si="665"/>
        <v>0</v>
      </c>
      <c r="AK1562" s="13">
        <f t="shared" si="666"/>
        <v>0</v>
      </c>
      <c r="AL1562" s="161">
        <f t="shared" si="667"/>
        <v>22.965840969907372</v>
      </c>
    </row>
    <row r="1563" spans="1:38" x14ac:dyDescent="0.45">
      <c r="A1563" s="48" t="s">
        <v>4</v>
      </c>
      <c r="B1563" s="19">
        <v>1561</v>
      </c>
      <c r="C1563" s="55">
        <v>84</v>
      </c>
      <c r="D1563" s="65">
        <f t="shared" si="648"/>
        <v>28.777777777777775</v>
      </c>
      <c r="E1563" s="67">
        <v>103.6</v>
      </c>
      <c r="F1563" s="87">
        <f t="shared" si="668"/>
        <v>0.44444444444444481</v>
      </c>
      <c r="G1563" s="88">
        <f t="shared" si="669"/>
        <v>1.6000000000000014</v>
      </c>
      <c r="H1563" s="93">
        <f>SUM($D$2:$D1563)</f>
        <v>16411.361111111113</v>
      </c>
      <c r="I1563" s="94">
        <f t="shared" si="670"/>
        <v>29.222222222222626</v>
      </c>
      <c r="J1563" s="100">
        <f>'Vehicle data and specs'!$C$6*$F1563</f>
        <v>376.00000000000028</v>
      </c>
      <c r="K1563" s="8">
        <f>'Vehicle data and specs'!$C$6*9.81*'Vehicle data and specs'!$C$17</f>
        <v>82.99260000000001</v>
      </c>
      <c r="L1563" s="10">
        <f>(1/2)*'Vehicle data and specs'!$C$20*'Vehicle data and specs'!$C$11*'Vehicle data and specs'!$C$13*$D1563^2</f>
        <v>362.68253626543202</v>
      </c>
      <c r="M1563" s="101">
        <f t="shared" si="649"/>
        <v>821.67513626543223</v>
      </c>
      <c r="N1563" s="111">
        <f t="shared" si="650"/>
        <v>0</v>
      </c>
      <c r="O1563" s="120">
        <f t="shared" si="651"/>
        <v>24011.17342642352</v>
      </c>
      <c r="P1563" s="11">
        <f>SUM($O$2:$O1563)</f>
        <v>4566941.0238427287</v>
      </c>
      <c r="Q1563" s="121">
        <f t="shared" si="652"/>
        <v>4566.941023842729</v>
      </c>
      <c r="R1563" s="133">
        <f t="shared" si="653"/>
        <v>0</v>
      </c>
      <c r="S1563" s="35">
        <f t="shared" si="671"/>
        <v>0</v>
      </c>
      <c r="T1563" s="35">
        <f t="shared" si="672"/>
        <v>0</v>
      </c>
      <c r="U1563" s="134">
        <f>SUM($R$2:$R1563)</f>
        <v>-1183889.9448273757</v>
      </c>
      <c r="V1563" s="134">
        <f t="shared" si="654"/>
        <v>1183889.9448273757</v>
      </c>
      <c r="W1563" s="35">
        <f t="shared" si="655"/>
        <v>-1183.8899448273758</v>
      </c>
      <c r="X1563" s="135">
        <f t="shared" si="656"/>
        <v>1183.8899448273758</v>
      </c>
      <c r="Y1563" s="150">
        <f t="shared" si="657"/>
        <v>3383.051079015353</v>
      </c>
      <c r="Z1563" s="11">
        <f t="shared" si="658"/>
        <v>24011.17342642352</v>
      </c>
      <c r="AA1563" s="12">
        <f>1/2*'Vehicle data and specs'!$C$6*$D1563^2</f>
        <v>350311.88888888882</v>
      </c>
      <c r="AB1563" s="113">
        <f t="shared" si="659"/>
        <v>350.3118888888888</v>
      </c>
      <c r="AC1563" s="183">
        <f t="shared" si="673"/>
        <v>1.2685947288452024</v>
      </c>
      <c r="AD1563" s="42">
        <f t="shared" si="660"/>
        <v>-0.3288583180076044</v>
      </c>
      <c r="AE1563" s="42">
        <f t="shared" si="661"/>
        <v>0.3288583180076044</v>
      </c>
      <c r="AF1563" s="153">
        <f t="shared" si="674"/>
        <v>0.93973641083759807</v>
      </c>
      <c r="AG1563" s="156">
        <f t="shared" si="662"/>
        <v>947.1119558619007</v>
      </c>
      <c r="AH1563" s="157">
        <f t="shared" si="663"/>
        <v>0.26308665440608353</v>
      </c>
      <c r="AI1563" s="160">
        <f t="shared" si="664"/>
        <v>23.645984476971879</v>
      </c>
      <c r="AJ1563" s="13">
        <f t="shared" si="665"/>
        <v>0</v>
      </c>
      <c r="AK1563" s="13">
        <f t="shared" si="666"/>
        <v>0</v>
      </c>
      <c r="AL1563" s="161">
        <f t="shared" si="667"/>
        <v>23.645984476971879</v>
      </c>
    </row>
    <row r="1564" spans="1:38" x14ac:dyDescent="0.45">
      <c r="A1564" s="48" t="s">
        <v>4</v>
      </c>
      <c r="B1564" s="19">
        <v>1562</v>
      </c>
      <c r="C1564" s="55">
        <v>85</v>
      </c>
      <c r="D1564" s="65">
        <f t="shared" si="648"/>
        <v>29.222222222222221</v>
      </c>
      <c r="E1564" s="67">
        <v>105.2</v>
      </c>
      <c r="F1564" s="87">
        <f t="shared" si="668"/>
        <v>0.44444444444444481</v>
      </c>
      <c r="G1564" s="88">
        <f t="shared" si="669"/>
        <v>1.6000000000000014</v>
      </c>
      <c r="H1564" s="93">
        <f>SUM($D$2:$D1564)</f>
        <v>16440.583333333336</v>
      </c>
      <c r="I1564" s="94">
        <f t="shared" si="670"/>
        <v>29.666666666667879</v>
      </c>
      <c r="J1564" s="100">
        <f>'Vehicle data and specs'!$C$6*$F1564</f>
        <v>376.00000000000028</v>
      </c>
      <c r="K1564" s="8">
        <f>'Vehicle data and specs'!$C$6*9.81*'Vehicle data and specs'!$C$17</f>
        <v>82.99260000000001</v>
      </c>
      <c r="L1564" s="10">
        <f>(1/2)*'Vehicle data and specs'!$C$20*'Vehicle data and specs'!$C$11*'Vehicle data and specs'!$C$13*$D1564^2</f>
        <v>373.97159182098767</v>
      </c>
      <c r="M1564" s="101">
        <f t="shared" si="649"/>
        <v>832.96419182098793</v>
      </c>
      <c r="N1564" s="111">
        <f t="shared" si="650"/>
        <v>0</v>
      </c>
      <c r="O1564" s="120">
        <f t="shared" si="651"/>
        <v>24711.271024023652</v>
      </c>
      <c r="P1564" s="11">
        <f>SUM($O$2:$O1564)</f>
        <v>4591652.2948667528</v>
      </c>
      <c r="Q1564" s="121">
        <f t="shared" si="652"/>
        <v>4591.6522948667525</v>
      </c>
      <c r="R1564" s="133">
        <f t="shared" si="653"/>
        <v>0</v>
      </c>
      <c r="S1564" s="35">
        <f t="shared" si="671"/>
        <v>0</v>
      </c>
      <c r="T1564" s="35">
        <f t="shared" si="672"/>
        <v>0</v>
      </c>
      <c r="U1564" s="134">
        <f>SUM($R$2:$R1564)</f>
        <v>-1183889.9448273757</v>
      </c>
      <c r="V1564" s="134">
        <f t="shared" si="654"/>
        <v>1183889.9448273757</v>
      </c>
      <c r="W1564" s="35">
        <f t="shared" si="655"/>
        <v>-1183.8899448273758</v>
      </c>
      <c r="X1564" s="135">
        <f t="shared" si="656"/>
        <v>1183.8899448273758</v>
      </c>
      <c r="Y1564" s="150">
        <f t="shared" si="657"/>
        <v>3407.7623500393765</v>
      </c>
      <c r="Z1564" s="11">
        <f t="shared" si="658"/>
        <v>24711.271024023652</v>
      </c>
      <c r="AA1564" s="12">
        <f>1/2*'Vehicle data and specs'!$C$6*$D1564^2</f>
        <v>361215.88888888888</v>
      </c>
      <c r="AB1564" s="113">
        <f t="shared" si="659"/>
        <v>361.21588888888886</v>
      </c>
      <c r="AC1564" s="183">
        <f t="shared" si="673"/>
        <v>1.2754589707963202</v>
      </c>
      <c r="AD1564" s="42">
        <f t="shared" si="660"/>
        <v>-0.3288583180076044</v>
      </c>
      <c r="AE1564" s="42">
        <f t="shared" si="661"/>
        <v>0.3288583180076044</v>
      </c>
      <c r="AF1564" s="153">
        <f t="shared" si="674"/>
        <v>0.94660065278871586</v>
      </c>
      <c r="AG1564" s="156">
        <f t="shared" si="662"/>
        <v>947.1119558619007</v>
      </c>
      <c r="AH1564" s="157">
        <f t="shared" si="663"/>
        <v>0.26308665440608353</v>
      </c>
      <c r="AI1564" s="160">
        <f t="shared" si="664"/>
        <v>24.341064716546647</v>
      </c>
      <c r="AJ1564" s="13">
        <f t="shared" si="665"/>
        <v>0</v>
      </c>
      <c r="AK1564" s="13">
        <f t="shared" si="666"/>
        <v>0</v>
      </c>
      <c r="AL1564" s="161">
        <f t="shared" si="667"/>
        <v>24.341064716546647</v>
      </c>
    </row>
    <row r="1565" spans="1:38" x14ac:dyDescent="0.45">
      <c r="A1565" s="48" t="s">
        <v>4</v>
      </c>
      <c r="B1565" s="19">
        <v>1563</v>
      </c>
      <c r="C1565" s="55">
        <v>86</v>
      </c>
      <c r="D1565" s="65">
        <f t="shared" si="648"/>
        <v>29.666666666666664</v>
      </c>
      <c r="E1565" s="67">
        <v>106.8</v>
      </c>
      <c r="F1565" s="87">
        <f t="shared" si="668"/>
        <v>0.45833333333333293</v>
      </c>
      <c r="G1565" s="88">
        <f t="shared" si="669"/>
        <v>1.6499999999999986</v>
      </c>
      <c r="H1565" s="93">
        <f>SUM($D$2:$D1565)</f>
        <v>16470.250000000004</v>
      </c>
      <c r="I1565" s="94">
        <f t="shared" si="670"/>
        <v>30.138888888890506</v>
      </c>
      <c r="J1565" s="100">
        <f>'Vehicle data and specs'!$C$6*$F1565</f>
        <v>387.74999999999966</v>
      </c>
      <c r="K1565" s="8">
        <f>'Vehicle data and specs'!$C$6*9.81*'Vehicle data and specs'!$C$17</f>
        <v>82.99260000000001</v>
      </c>
      <c r="L1565" s="10">
        <f>(1/2)*'Vehicle data and specs'!$C$20*'Vehicle data and specs'!$C$11*'Vehicle data and specs'!$C$13*$D1565^2</f>
        <v>385.43365972222222</v>
      </c>
      <c r="M1565" s="101">
        <f t="shared" si="649"/>
        <v>856.17625972222186</v>
      </c>
      <c r="N1565" s="111">
        <f t="shared" si="650"/>
        <v>0</v>
      </c>
      <c r="O1565" s="120">
        <f t="shared" si="651"/>
        <v>25804.201161073903</v>
      </c>
      <c r="P1565" s="11">
        <f>SUM($O$2:$O1565)</f>
        <v>4617456.4960278263</v>
      </c>
      <c r="Q1565" s="121">
        <f t="shared" si="652"/>
        <v>4617.4564960278267</v>
      </c>
      <c r="R1565" s="133">
        <f t="shared" si="653"/>
        <v>0</v>
      </c>
      <c r="S1565" s="35">
        <f t="shared" si="671"/>
        <v>0</v>
      </c>
      <c r="T1565" s="35">
        <f t="shared" si="672"/>
        <v>0</v>
      </c>
      <c r="U1565" s="134">
        <f>SUM($R$2:$R1565)</f>
        <v>-1183889.9448273757</v>
      </c>
      <c r="V1565" s="134">
        <f t="shared" si="654"/>
        <v>1183889.9448273757</v>
      </c>
      <c r="W1565" s="35">
        <f t="shared" si="655"/>
        <v>-1183.8899448273758</v>
      </c>
      <c r="X1565" s="135">
        <f t="shared" si="656"/>
        <v>1183.8899448273758</v>
      </c>
      <c r="Y1565" s="150">
        <f t="shared" si="657"/>
        <v>3433.5665512004507</v>
      </c>
      <c r="Z1565" s="11">
        <f t="shared" si="658"/>
        <v>25804.201161073903</v>
      </c>
      <c r="AA1565" s="12">
        <f>1/2*'Vehicle data and specs'!$C$6*$D1565^2</f>
        <v>372286.99999999994</v>
      </c>
      <c r="AB1565" s="113">
        <f t="shared" si="659"/>
        <v>372.28699999999992</v>
      </c>
      <c r="AC1565" s="183">
        <f t="shared" si="673"/>
        <v>1.282626804452174</v>
      </c>
      <c r="AD1565" s="42">
        <f t="shared" si="660"/>
        <v>-0.3288583180076044</v>
      </c>
      <c r="AE1565" s="42">
        <f t="shared" si="661"/>
        <v>0.3288583180076044</v>
      </c>
      <c r="AF1565" s="153">
        <f t="shared" si="674"/>
        <v>0.95376848644456969</v>
      </c>
      <c r="AG1565" s="156">
        <f t="shared" si="662"/>
        <v>947.1119558619007</v>
      </c>
      <c r="AH1565" s="157">
        <f t="shared" si="663"/>
        <v>0.26308665440608353</v>
      </c>
      <c r="AI1565" s="160">
        <f t="shared" si="664"/>
        <v>25.399895705092579</v>
      </c>
      <c r="AJ1565" s="13">
        <f t="shared" si="665"/>
        <v>0</v>
      </c>
      <c r="AK1565" s="13">
        <f t="shared" si="666"/>
        <v>0</v>
      </c>
      <c r="AL1565" s="161">
        <f t="shared" si="667"/>
        <v>25.399895705092579</v>
      </c>
    </row>
    <row r="1566" spans="1:38" x14ac:dyDescent="0.45">
      <c r="A1566" s="48" t="s">
        <v>4</v>
      </c>
      <c r="B1566" s="19">
        <v>1564</v>
      </c>
      <c r="C1566" s="55">
        <v>87</v>
      </c>
      <c r="D1566" s="65">
        <f t="shared" si="648"/>
        <v>30.138888888888889</v>
      </c>
      <c r="E1566" s="67">
        <v>108.5</v>
      </c>
      <c r="F1566" s="87">
        <f t="shared" si="668"/>
        <v>0.47222222222222299</v>
      </c>
      <c r="G1566" s="88">
        <f t="shared" si="669"/>
        <v>1.7000000000000028</v>
      </c>
      <c r="H1566" s="93">
        <f>SUM($D$2:$D1566)</f>
        <v>16500.388888888894</v>
      </c>
      <c r="I1566" s="94">
        <f t="shared" si="670"/>
        <v>30.611111111109494</v>
      </c>
      <c r="J1566" s="100">
        <f>'Vehicle data and specs'!$C$6*$F1566</f>
        <v>399.50000000000063</v>
      </c>
      <c r="K1566" s="8">
        <f>'Vehicle data and specs'!$C$6*9.81*'Vehicle data and specs'!$C$17</f>
        <v>82.99260000000001</v>
      </c>
      <c r="L1566" s="10">
        <f>(1/2)*'Vehicle data and specs'!$C$20*'Vehicle data and specs'!$C$11*'Vehicle data and specs'!$C$13*$D1566^2</f>
        <v>397.80167703510807</v>
      </c>
      <c r="M1566" s="101">
        <f t="shared" si="649"/>
        <v>880.29427703510873</v>
      </c>
      <c r="N1566" s="111">
        <f t="shared" si="650"/>
        <v>0</v>
      </c>
      <c r="O1566" s="120">
        <f t="shared" si="651"/>
        <v>26946.785924795517</v>
      </c>
      <c r="P1566" s="11">
        <f>SUM($O$2:$O1566)</f>
        <v>4644403.2819526214</v>
      </c>
      <c r="Q1566" s="121">
        <f t="shared" si="652"/>
        <v>4644.403281952621</v>
      </c>
      <c r="R1566" s="133">
        <f t="shared" si="653"/>
        <v>0</v>
      </c>
      <c r="S1566" s="35">
        <f t="shared" si="671"/>
        <v>0</v>
      </c>
      <c r="T1566" s="35">
        <f t="shared" si="672"/>
        <v>0</v>
      </c>
      <c r="U1566" s="134">
        <f>SUM($R$2:$R1566)</f>
        <v>-1183889.9448273757</v>
      </c>
      <c r="V1566" s="134">
        <f t="shared" si="654"/>
        <v>1183889.9448273757</v>
      </c>
      <c r="W1566" s="35">
        <f t="shared" si="655"/>
        <v>-1183.8899448273758</v>
      </c>
      <c r="X1566" s="135">
        <f t="shared" si="656"/>
        <v>1183.8899448273758</v>
      </c>
      <c r="Y1566" s="150">
        <f t="shared" si="657"/>
        <v>3460.513337125245</v>
      </c>
      <c r="Z1566" s="11">
        <f t="shared" si="658"/>
        <v>26946.785924795517</v>
      </c>
      <c r="AA1566" s="12">
        <f>1/2*'Vehicle data and specs'!$C$6*$D1566^2</f>
        <v>384233.15972222225</v>
      </c>
      <c r="AB1566" s="113">
        <f t="shared" si="659"/>
        <v>384.23315972222224</v>
      </c>
      <c r="AC1566" s="183">
        <f t="shared" si="673"/>
        <v>1.290112022764617</v>
      </c>
      <c r="AD1566" s="42">
        <f t="shared" si="660"/>
        <v>-0.3288583180076044</v>
      </c>
      <c r="AE1566" s="42">
        <f t="shared" si="661"/>
        <v>0.3288583180076044</v>
      </c>
      <c r="AF1566" s="153">
        <f t="shared" si="674"/>
        <v>0.96125370475701266</v>
      </c>
      <c r="AG1566" s="156">
        <f t="shared" si="662"/>
        <v>947.1119558619007</v>
      </c>
      <c r="AH1566" s="157">
        <f t="shared" si="663"/>
        <v>0.26308665440608353</v>
      </c>
      <c r="AI1566" s="160">
        <f t="shared" si="664"/>
        <v>26.531091405085917</v>
      </c>
      <c r="AJ1566" s="13">
        <f t="shared" si="665"/>
        <v>0</v>
      </c>
      <c r="AK1566" s="13">
        <f t="shared" si="666"/>
        <v>0</v>
      </c>
      <c r="AL1566" s="161">
        <f t="shared" si="667"/>
        <v>26.531091405085917</v>
      </c>
    </row>
    <row r="1567" spans="1:38" x14ac:dyDescent="0.45">
      <c r="A1567" s="48" t="s">
        <v>4</v>
      </c>
      <c r="B1567" s="19">
        <v>1565</v>
      </c>
      <c r="C1567" s="55">
        <v>88</v>
      </c>
      <c r="D1567" s="65">
        <f t="shared" si="648"/>
        <v>30.611111111111111</v>
      </c>
      <c r="E1567" s="67">
        <v>110.2</v>
      </c>
      <c r="F1567" s="87">
        <f t="shared" si="668"/>
        <v>0.47222222222222299</v>
      </c>
      <c r="G1567" s="88">
        <f t="shared" si="669"/>
        <v>1.7000000000000028</v>
      </c>
      <c r="H1567" s="93">
        <f>SUM($D$2:$D1567)</f>
        <v>16531.000000000004</v>
      </c>
      <c r="I1567" s="94">
        <f t="shared" si="670"/>
        <v>31.083333333332121</v>
      </c>
      <c r="J1567" s="100">
        <f>'Vehicle data and specs'!$C$6*$F1567</f>
        <v>399.50000000000063</v>
      </c>
      <c r="K1567" s="8">
        <f>'Vehicle data and specs'!$C$6*9.81*'Vehicle data and specs'!$C$17</f>
        <v>82.99260000000001</v>
      </c>
      <c r="L1567" s="10">
        <f>(1/2)*'Vehicle data and specs'!$C$20*'Vehicle data and specs'!$C$11*'Vehicle data and specs'!$C$13*$D1567^2</f>
        <v>410.36500906635803</v>
      </c>
      <c r="M1567" s="101">
        <f t="shared" si="649"/>
        <v>892.85760906635869</v>
      </c>
      <c r="N1567" s="111">
        <f t="shared" si="650"/>
        <v>0</v>
      </c>
      <c r="O1567" s="120">
        <f t="shared" si="651"/>
        <v>27752.990681811567</v>
      </c>
      <c r="P1567" s="11">
        <f>SUM($O$2:$O1567)</f>
        <v>4672156.2726344327</v>
      </c>
      <c r="Q1567" s="121">
        <f t="shared" si="652"/>
        <v>4672.1562726344328</v>
      </c>
      <c r="R1567" s="133">
        <f t="shared" si="653"/>
        <v>0</v>
      </c>
      <c r="S1567" s="35">
        <f t="shared" si="671"/>
        <v>0</v>
      </c>
      <c r="T1567" s="35">
        <f t="shared" si="672"/>
        <v>0</v>
      </c>
      <c r="U1567" s="134">
        <f>SUM($R$2:$R1567)</f>
        <v>-1183889.9448273757</v>
      </c>
      <c r="V1567" s="134">
        <f t="shared" si="654"/>
        <v>1183889.9448273757</v>
      </c>
      <c r="W1567" s="35">
        <f t="shared" si="655"/>
        <v>-1183.8899448273758</v>
      </c>
      <c r="X1567" s="135">
        <f t="shared" si="656"/>
        <v>1183.8899448273758</v>
      </c>
      <c r="Y1567" s="150">
        <f t="shared" si="657"/>
        <v>3488.2663278070568</v>
      </c>
      <c r="Z1567" s="11">
        <f t="shared" si="658"/>
        <v>27752.990681811567</v>
      </c>
      <c r="AA1567" s="12">
        <f>1/2*'Vehicle data and specs'!$C$6*$D1567^2</f>
        <v>396367.97222222219</v>
      </c>
      <c r="AB1567" s="113">
        <f t="shared" si="659"/>
        <v>396.36797222222219</v>
      </c>
      <c r="AC1567" s="183">
        <f t="shared" si="673"/>
        <v>1.2978211868428979</v>
      </c>
      <c r="AD1567" s="42">
        <f t="shared" si="660"/>
        <v>-0.3288583180076044</v>
      </c>
      <c r="AE1567" s="42">
        <f t="shared" si="661"/>
        <v>0.3288583180076044</v>
      </c>
      <c r="AF1567" s="153">
        <f t="shared" si="674"/>
        <v>0.96896286883529359</v>
      </c>
      <c r="AG1567" s="156">
        <f t="shared" si="662"/>
        <v>947.1119558619007</v>
      </c>
      <c r="AH1567" s="157">
        <f t="shared" si="663"/>
        <v>0.26308665440608353</v>
      </c>
      <c r="AI1567" s="160">
        <f t="shared" si="664"/>
        <v>27.331363477531312</v>
      </c>
      <c r="AJ1567" s="13">
        <f t="shared" si="665"/>
        <v>0</v>
      </c>
      <c r="AK1567" s="13">
        <f t="shared" si="666"/>
        <v>0</v>
      </c>
      <c r="AL1567" s="161">
        <f t="shared" si="667"/>
        <v>27.331363477531312</v>
      </c>
    </row>
    <row r="1568" spans="1:38" x14ac:dyDescent="0.45">
      <c r="A1568" s="48" t="s">
        <v>4</v>
      </c>
      <c r="B1568" s="19">
        <v>1566</v>
      </c>
      <c r="C1568" s="55">
        <v>89</v>
      </c>
      <c r="D1568" s="65">
        <f t="shared" si="648"/>
        <v>31.083333333333336</v>
      </c>
      <c r="E1568" s="67">
        <v>111.9</v>
      </c>
      <c r="F1568" s="87">
        <f t="shared" si="668"/>
        <v>0.4861111111111111</v>
      </c>
      <c r="G1568" s="88">
        <f t="shared" si="669"/>
        <v>1.75</v>
      </c>
      <c r="H1568" s="93">
        <f>SUM($D$2:$D1568)</f>
        <v>16562.083333333336</v>
      </c>
      <c r="I1568" s="94">
        <f t="shared" si="670"/>
        <v>31.583333333332121</v>
      </c>
      <c r="J1568" s="100">
        <f>'Vehicle data and specs'!$C$6*$F1568</f>
        <v>411.25</v>
      </c>
      <c r="K1568" s="8">
        <f>'Vehicle data and specs'!$C$6*9.81*'Vehicle data and specs'!$C$17</f>
        <v>82.99260000000001</v>
      </c>
      <c r="L1568" s="10">
        <f>(1/2)*'Vehicle data and specs'!$C$20*'Vehicle data and specs'!$C$11*'Vehicle data and specs'!$C$13*$D1568^2</f>
        <v>423.12365581597237</v>
      </c>
      <c r="M1568" s="101">
        <f t="shared" si="649"/>
        <v>917.36625581597241</v>
      </c>
      <c r="N1568" s="111">
        <f t="shared" si="650"/>
        <v>0</v>
      </c>
      <c r="O1568" s="120">
        <f t="shared" si="651"/>
        <v>28973.484246186683</v>
      </c>
      <c r="P1568" s="11">
        <f>SUM($O$2:$O1568)</f>
        <v>4701129.7568806196</v>
      </c>
      <c r="Q1568" s="121">
        <f t="shared" si="652"/>
        <v>4701.1297568806194</v>
      </c>
      <c r="R1568" s="133">
        <f t="shared" si="653"/>
        <v>0</v>
      </c>
      <c r="S1568" s="35">
        <f t="shared" si="671"/>
        <v>0</v>
      </c>
      <c r="T1568" s="35">
        <f t="shared" si="672"/>
        <v>0</v>
      </c>
      <c r="U1568" s="134">
        <f>SUM($R$2:$R1568)</f>
        <v>-1183889.9448273757</v>
      </c>
      <c r="V1568" s="134">
        <f t="shared" si="654"/>
        <v>1183889.9448273757</v>
      </c>
      <c r="W1568" s="35">
        <f t="shared" si="655"/>
        <v>-1183.8899448273758</v>
      </c>
      <c r="X1568" s="135">
        <f t="shared" si="656"/>
        <v>1183.8899448273758</v>
      </c>
      <c r="Y1568" s="150">
        <f t="shared" si="657"/>
        <v>3517.2398120532434</v>
      </c>
      <c r="Z1568" s="11">
        <f t="shared" si="658"/>
        <v>28973.484246186683</v>
      </c>
      <c r="AA1568" s="12">
        <f>1/2*'Vehicle data and specs'!$C$6*$D1568^2</f>
        <v>408691.43750000006</v>
      </c>
      <c r="AB1568" s="113">
        <f t="shared" si="659"/>
        <v>408.69143750000006</v>
      </c>
      <c r="AC1568" s="183">
        <f t="shared" si="673"/>
        <v>1.3058693769112832</v>
      </c>
      <c r="AD1568" s="42">
        <f t="shared" si="660"/>
        <v>-0.3288583180076044</v>
      </c>
      <c r="AE1568" s="42">
        <f t="shared" si="661"/>
        <v>0.3288583180076044</v>
      </c>
      <c r="AF1568" s="153">
        <f t="shared" si="674"/>
        <v>0.9770110589036789</v>
      </c>
      <c r="AG1568" s="156">
        <f t="shared" si="662"/>
        <v>947.1119558619007</v>
      </c>
      <c r="AH1568" s="157">
        <f t="shared" si="663"/>
        <v>0.26308665440608353</v>
      </c>
      <c r="AI1568" s="160">
        <f t="shared" si="664"/>
        <v>28.514801118279809</v>
      </c>
      <c r="AJ1568" s="13">
        <f t="shared" si="665"/>
        <v>0</v>
      </c>
      <c r="AK1568" s="13">
        <f t="shared" si="666"/>
        <v>0</v>
      </c>
      <c r="AL1568" s="161">
        <f t="shared" si="667"/>
        <v>28.514801118279809</v>
      </c>
    </row>
    <row r="1569" spans="1:38" x14ac:dyDescent="0.45">
      <c r="A1569" s="48" t="s">
        <v>4</v>
      </c>
      <c r="B1569" s="19">
        <v>1567</v>
      </c>
      <c r="C1569" s="55">
        <v>90</v>
      </c>
      <c r="D1569" s="65">
        <f t="shared" si="648"/>
        <v>31.583333333333332</v>
      </c>
      <c r="E1569" s="67">
        <v>113.7</v>
      </c>
      <c r="F1569" s="87">
        <f t="shared" si="668"/>
        <v>0.47222222222222104</v>
      </c>
      <c r="G1569" s="88">
        <f t="shared" si="669"/>
        <v>1.6999999999999957</v>
      </c>
      <c r="H1569" s="93">
        <f>SUM($D$2:$D1569)</f>
        <v>16593.666666666668</v>
      </c>
      <c r="I1569" s="94">
        <f t="shared" si="670"/>
        <v>32.027777777777374</v>
      </c>
      <c r="J1569" s="100">
        <f>'Vehicle data and specs'!$C$6*$F1569</f>
        <v>399.49999999999898</v>
      </c>
      <c r="K1569" s="8">
        <f>'Vehicle data and specs'!$C$6*9.81*'Vehicle data and specs'!$C$17</f>
        <v>82.99260000000001</v>
      </c>
      <c r="L1569" s="10">
        <f>(1/2)*'Vehicle data and specs'!$C$20*'Vehicle data and specs'!$C$11*'Vehicle data and specs'!$C$13*$D1569^2</f>
        <v>436.84569748263885</v>
      </c>
      <c r="M1569" s="101">
        <f t="shared" si="649"/>
        <v>919.33829748263793</v>
      </c>
      <c r="N1569" s="111">
        <f t="shared" si="650"/>
        <v>0</v>
      </c>
      <c r="O1569" s="120">
        <f t="shared" si="651"/>
        <v>29444.362694374115</v>
      </c>
      <c r="P1569" s="11">
        <f>SUM($O$2:$O1569)</f>
        <v>4730574.1195749938</v>
      </c>
      <c r="Q1569" s="121">
        <f t="shared" si="652"/>
        <v>4730.5741195749943</v>
      </c>
      <c r="R1569" s="133">
        <f t="shared" si="653"/>
        <v>0</v>
      </c>
      <c r="S1569" s="35">
        <f t="shared" si="671"/>
        <v>0</v>
      </c>
      <c r="T1569" s="35">
        <f t="shared" si="672"/>
        <v>0</v>
      </c>
      <c r="U1569" s="134">
        <f>SUM($R$2:$R1569)</f>
        <v>-1183889.9448273757</v>
      </c>
      <c r="V1569" s="134">
        <f t="shared" si="654"/>
        <v>1183889.9448273757</v>
      </c>
      <c r="W1569" s="35">
        <f t="shared" si="655"/>
        <v>-1183.8899448273758</v>
      </c>
      <c r="X1569" s="135">
        <f t="shared" si="656"/>
        <v>1183.8899448273758</v>
      </c>
      <c r="Y1569" s="150">
        <f t="shared" si="657"/>
        <v>3546.6841747476183</v>
      </c>
      <c r="Z1569" s="11">
        <f t="shared" si="658"/>
        <v>29444.362694374115</v>
      </c>
      <c r="AA1569" s="12">
        <f>1/2*'Vehicle data and specs'!$C$6*$D1569^2</f>
        <v>421945.43749999994</v>
      </c>
      <c r="AB1569" s="113">
        <f t="shared" si="659"/>
        <v>421.94543749999997</v>
      </c>
      <c r="AC1569" s="183">
        <f t="shared" si="673"/>
        <v>1.3140483665486096</v>
      </c>
      <c r="AD1569" s="42">
        <f t="shared" si="660"/>
        <v>-0.3288583180076044</v>
      </c>
      <c r="AE1569" s="42">
        <f t="shared" si="661"/>
        <v>0.3288583180076044</v>
      </c>
      <c r="AF1569" s="153">
        <f t="shared" si="674"/>
        <v>0.98519004854100523</v>
      </c>
      <c r="AG1569" s="156">
        <f t="shared" si="662"/>
        <v>947.1119558619007</v>
      </c>
      <c r="AH1569" s="157">
        <f t="shared" si="663"/>
        <v>0.26308665440608353</v>
      </c>
      <c r="AI1569" s="160">
        <f t="shared" si="664"/>
        <v>29.035767895493315</v>
      </c>
      <c r="AJ1569" s="13">
        <f t="shared" si="665"/>
        <v>0</v>
      </c>
      <c r="AK1569" s="13">
        <f t="shared" si="666"/>
        <v>0</v>
      </c>
      <c r="AL1569" s="161">
        <f t="shared" si="667"/>
        <v>29.035767895493315</v>
      </c>
    </row>
    <row r="1570" spans="1:38" x14ac:dyDescent="0.45">
      <c r="A1570" s="48" t="s">
        <v>4</v>
      </c>
      <c r="B1570" s="19">
        <v>1568</v>
      </c>
      <c r="C1570" s="55">
        <v>91</v>
      </c>
      <c r="D1570" s="65">
        <f t="shared" si="648"/>
        <v>32.027777777777779</v>
      </c>
      <c r="E1570" s="67">
        <v>115.3</v>
      </c>
      <c r="F1570" s="87">
        <f t="shared" si="668"/>
        <v>0.43055555555555475</v>
      </c>
      <c r="G1570" s="88">
        <f t="shared" si="669"/>
        <v>1.5499999999999972</v>
      </c>
      <c r="H1570" s="93">
        <f>SUM($D$2:$D1570)</f>
        <v>16625.694444444445</v>
      </c>
      <c r="I1570" s="94">
        <f t="shared" si="670"/>
        <v>32.444444444445253</v>
      </c>
      <c r="J1570" s="100">
        <f>'Vehicle data and specs'!$C$6*$F1570</f>
        <v>364.24999999999932</v>
      </c>
      <c r="K1570" s="8">
        <f>'Vehicle data and specs'!$C$6*9.81*'Vehicle data and specs'!$C$17</f>
        <v>82.99260000000001</v>
      </c>
      <c r="L1570" s="10">
        <f>(1/2)*'Vehicle data and specs'!$C$20*'Vehicle data and specs'!$C$11*'Vehicle data and specs'!$C$13*$D1570^2</f>
        <v>449.22689347029331</v>
      </c>
      <c r="M1570" s="101">
        <f t="shared" si="649"/>
        <v>896.46949347029272</v>
      </c>
      <c r="N1570" s="111">
        <f t="shared" si="650"/>
        <v>0</v>
      </c>
      <c r="O1570" s="120">
        <f t="shared" si="651"/>
        <v>29085.454677036887</v>
      </c>
      <c r="P1570" s="11">
        <f>SUM($O$2:$O1570)</f>
        <v>4759659.5742520308</v>
      </c>
      <c r="Q1570" s="121">
        <f t="shared" si="652"/>
        <v>4759.6595742520312</v>
      </c>
      <c r="R1570" s="133">
        <f t="shared" si="653"/>
        <v>0</v>
      </c>
      <c r="S1570" s="35">
        <f t="shared" si="671"/>
        <v>0</v>
      </c>
      <c r="T1570" s="35">
        <f t="shared" si="672"/>
        <v>0</v>
      </c>
      <c r="U1570" s="134">
        <f>SUM($R$2:$R1570)</f>
        <v>-1183889.9448273757</v>
      </c>
      <c r="V1570" s="134">
        <f t="shared" si="654"/>
        <v>1183889.9448273757</v>
      </c>
      <c r="W1570" s="35">
        <f t="shared" si="655"/>
        <v>-1183.8899448273758</v>
      </c>
      <c r="X1570" s="135">
        <f t="shared" si="656"/>
        <v>1183.8899448273758</v>
      </c>
      <c r="Y1570" s="150">
        <f t="shared" si="657"/>
        <v>3575.7696294246552</v>
      </c>
      <c r="Z1570" s="11">
        <f t="shared" si="658"/>
        <v>29085.454677036887</v>
      </c>
      <c r="AA1570" s="12">
        <f>1/2*'Vehicle data and specs'!$C$6*$D1570^2</f>
        <v>433904.32638888893</v>
      </c>
      <c r="AB1570" s="113">
        <f t="shared" si="659"/>
        <v>433.90432638888893</v>
      </c>
      <c r="AC1570" s="183">
        <f t="shared" si="673"/>
        <v>1.3221276595144531</v>
      </c>
      <c r="AD1570" s="42">
        <f t="shared" si="660"/>
        <v>-0.3288583180076044</v>
      </c>
      <c r="AE1570" s="42">
        <f t="shared" si="661"/>
        <v>0.3288583180076044</v>
      </c>
      <c r="AF1570" s="153">
        <f t="shared" si="674"/>
        <v>0.99326934150684876</v>
      </c>
      <c r="AG1570" s="156">
        <f t="shared" si="662"/>
        <v>947.1119558619007</v>
      </c>
      <c r="AH1570" s="157">
        <f t="shared" si="663"/>
        <v>0.26308665440608353</v>
      </c>
      <c r="AI1570" s="160">
        <f t="shared" si="664"/>
        <v>28.711925721423544</v>
      </c>
      <c r="AJ1570" s="13">
        <f t="shared" si="665"/>
        <v>0</v>
      </c>
      <c r="AK1570" s="13">
        <f t="shared" si="666"/>
        <v>0</v>
      </c>
      <c r="AL1570" s="161">
        <f t="shared" si="667"/>
        <v>28.711925721423544</v>
      </c>
    </row>
    <row r="1571" spans="1:38" x14ac:dyDescent="0.45">
      <c r="A1571" s="48" t="s">
        <v>4</v>
      </c>
      <c r="B1571" s="19">
        <v>1569</v>
      </c>
      <c r="C1571" s="55">
        <v>92</v>
      </c>
      <c r="D1571" s="65">
        <f t="shared" si="648"/>
        <v>32.444444444444443</v>
      </c>
      <c r="E1571" s="67">
        <v>116.8</v>
      </c>
      <c r="F1571" s="87">
        <f t="shared" si="668"/>
        <v>0.40277777777777857</v>
      </c>
      <c r="G1571" s="88">
        <f t="shared" si="669"/>
        <v>1.4500000000000028</v>
      </c>
      <c r="H1571" s="93">
        <f>SUM($D$2:$D1571)</f>
        <v>16658.138888888891</v>
      </c>
      <c r="I1571" s="94">
        <f t="shared" si="670"/>
        <v>32.833333333332121</v>
      </c>
      <c r="J1571" s="100">
        <f>'Vehicle data and specs'!$C$6*$F1571</f>
        <v>340.75000000000068</v>
      </c>
      <c r="K1571" s="8">
        <f>'Vehicle data and specs'!$C$6*9.81*'Vehicle data and specs'!$C$17</f>
        <v>82.99260000000001</v>
      </c>
      <c r="L1571" s="10">
        <f>(1/2)*'Vehicle data and specs'!$C$20*'Vehicle data and specs'!$C$11*'Vehicle data and specs'!$C$13*$D1571^2</f>
        <v>460.99139506172838</v>
      </c>
      <c r="M1571" s="101">
        <f t="shared" si="649"/>
        <v>884.73399506172905</v>
      </c>
      <c r="N1571" s="111">
        <f t="shared" si="650"/>
        <v>0</v>
      </c>
      <c r="O1571" s="120">
        <f t="shared" si="651"/>
        <v>29048.766171192365</v>
      </c>
      <c r="P1571" s="11">
        <f>SUM($O$2:$O1571)</f>
        <v>4788708.3404232236</v>
      </c>
      <c r="Q1571" s="121">
        <f t="shared" si="652"/>
        <v>4788.7083404232235</v>
      </c>
      <c r="R1571" s="133">
        <f t="shared" si="653"/>
        <v>0</v>
      </c>
      <c r="S1571" s="35">
        <f t="shared" si="671"/>
        <v>0</v>
      </c>
      <c r="T1571" s="35">
        <f t="shared" si="672"/>
        <v>0</v>
      </c>
      <c r="U1571" s="134">
        <f>SUM($R$2:$R1571)</f>
        <v>-1183889.9448273757</v>
      </c>
      <c r="V1571" s="134">
        <f t="shared" si="654"/>
        <v>1183889.9448273757</v>
      </c>
      <c r="W1571" s="35">
        <f t="shared" si="655"/>
        <v>-1183.8899448273758</v>
      </c>
      <c r="X1571" s="135">
        <f t="shared" si="656"/>
        <v>1183.8899448273758</v>
      </c>
      <c r="Y1571" s="150">
        <f t="shared" si="657"/>
        <v>3604.8183955958475</v>
      </c>
      <c r="Z1571" s="11">
        <f t="shared" si="658"/>
        <v>29048.766171192365</v>
      </c>
      <c r="AA1571" s="12">
        <f>1/2*'Vehicle data and specs'!$C$6*$D1571^2</f>
        <v>445267.5555555555</v>
      </c>
      <c r="AB1571" s="113">
        <f t="shared" si="659"/>
        <v>445.26755555555553</v>
      </c>
      <c r="AC1571" s="183">
        <f t="shared" si="673"/>
        <v>1.3301967612286731</v>
      </c>
      <c r="AD1571" s="42">
        <f t="shared" si="660"/>
        <v>-0.3288583180076044</v>
      </c>
      <c r="AE1571" s="42">
        <f t="shared" si="661"/>
        <v>0.3288583180076044</v>
      </c>
      <c r="AF1571" s="153">
        <f t="shared" si="674"/>
        <v>1.0013384432210688</v>
      </c>
      <c r="AG1571" s="156">
        <f t="shared" si="662"/>
        <v>947.1119558619007</v>
      </c>
      <c r="AH1571" s="157">
        <f t="shared" si="663"/>
        <v>0.26308665440608353</v>
      </c>
      <c r="AI1571" s="160">
        <f t="shared" si="664"/>
        <v>28.704702950891654</v>
      </c>
      <c r="AJ1571" s="13">
        <f t="shared" si="665"/>
        <v>0</v>
      </c>
      <c r="AK1571" s="13">
        <f t="shared" si="666"/>
        <v>0</v>
      </c>
      <c r="AL1571" s="161">
        <f t="shared" si="667"/>
        <v>28.704702950891654</v>
      </c>
    </row>
    <row r="1572" spans="1:38" x14ac:dyDescent="0.45">
      <c r="A1572" s="48" t="s">
        <v>4</v>
      </c>
      <c r="B1572" s="19">
        <v>1570</v>
      </c>
      <c r="C1572" s="55">
        <v>93</v>
      </c>
      <c r="D1572" s="65">
        <f t="shared" si="648"/>
        <v>32.833333333333336</v>
      </c>
      <c r="E1572" s="67">
        <v>118.2</v>
      </c>
      <c r="F1572" s="87">
        <f t="shared" si="668"/>
        <v>0.37500000000000039</v>
      </c>
      <c r="G1572" s="88">
        <f t="shared" si="669"/>
        <v>1.3500000000000014</v>
      </c>
      <c r="H1572" s="93">
        <f>SUM($D$2:$D1572)</f>
        <v>16690.972222222223</v>
      </c>
      <c r="I1572" s="94">
        <f t="shared" si="670"/>
        <v>33.194444444445253</v>
      </c>
      <c r="J1572" s="100">
        <f>'Vehicle data and specs'!$C$6*$F1572</f>
        <v>317.25000000000034</v>
      </c>
      <c r="K1572" s="8">
        <f>'Vehicle data and specs'!$C$6*9.81*'Vehicle data and specs'!$C$17</f>
        <v>82.99260000000001</v>
      </c>
      <c r="L1572" s="10">
        <f>(1/2)*'Vehicle data and specs'!$C$20*'Vehicle data and specs'!$C$11*'Vehicle data and specs'!$C$13*$D1572^2</f>
        <v>472.10878993055559</v>
      </c>
      <c r="M1572" s="101">
        <f t="shared" si="649"/>
        <v>872.35138993055602</v>
      </c>
      <c r="N1572" s="111">
        <f t="shared" si="650"/>
        <v>0</v>
      </c>
      <c r="O1572" s="120">
        <f t="shared" si="651"/>
        <v>28957.219749084441</v>
      </c>
      <c r="P1572" s="11">
        <f>SUM($O$2:$O1572)</f>
        <v>4817665.5601723082</v>
      </c>
      <c r="Q1572" s="121">
        <f t="shared" si="652"/>
        <v>4817.6655601723087</v>
      </c>
      <c r="R1572" s="133">
        <f t="shared" si="653"/>
        <v>0</v>
      </c>
      <c r="S1572" s="35">
        <f t="shared" si="671"/>
        <v>0</v>
      </c>
      <c r="T1572" s="35">
        <f t="shared" si="672"/>
        <v>0</v>
      </c>
      <c r="U1572" s="134">
        <f>SUM($R$2:$R1572)</f>
        <v>-1183889.9448273757</v>
      </c>
      <c r="V1572" s="134">
        <f t="shared" si="654"/>
        <v>1183889.9448273757</v>
      </c>
      <c r="W1572" s="35">
        <f t="shared" si="655"/>
        <v>-1183.8899448273758</v>
      </c>
      <c r="X1572" s="135">
        <f t="shared" si="656"/>
        <v>1183.8899448273758</v>
      </c>
      <c r="Y1572" s="150">
        <f t="shared" si="657"/>
        <v>3633.7756153449327</v>
      </c>
      <c r="Z1572" s="11">
        <f t="shared" si="658"/>
        <v>28957.219749084441</v>
      </c>
      <c r="AA1572" s="12">
        <f>1/2*'Vehicle data and specs'!$C$6*$D1572^2</f>
        <v>456005.75</v>
      </c>
      <c r="AB1572" s="113">
        <f t="shared" si="659"/>
        <v>456.00574999999998</v>
      </c>
      <c r="AC1572" s="183">
        <f t="shared" si="673"/>
        <v>1.3382404333811968</v>
      </c>
      <c r="AD1572" s="42">
        <f t="shared" si="660"/>
        <v>-0.3288583180076044</v>
      </c>
      <c r="AE1572" s="42">
        <f t="shared" si="661"/>
        <v>0.3288583180076044</v>
      </c>
      <c r="AF1572" s="153">
        <f t="shared" si="674"/>
        <v>1.0093821153735925</v>
      </c>
      <c r="AG1572" s="156">
        <f t="shared" si="662"/>
        <v>947.1119558619007</v>
      </c>
      <c r="AH1572" s="157">
        <f t="shared" si="663"/>
        <v>0.26308665440608353</v>
      </c>
      <c r="AI1572" s="160">
        <f t="shared" si="664"/>
        <v>28.642203969386593</v>
      </c>
      <c r="AJ1572" s="13">
        <f t="shared" si="665"/>
        <v>0</v>
      </c>
      <c r="AK1572" s="13">
        <f t="shared" si="666"/>
        <v>0</v>
      </c>
      <c r="AL1572" s="161">
        <f t="shared" si="667"/>
        <v>28.642203969386593</v>
      </c>
    </row>
    <row r="1573" spans="1:38" x14ac:dyDescent="0.45">
      <c r="A1573" s="48" t="s">
        <v>4</v>
      </c>
      <c r="B1573" s="19">
        <v>1571</v>
      </c>
      <c r="C1573" s="55">
        <v>94</v>
      </c>
      <c r="D1573" s="65">
        <f t="shared" si="648"/>
        <v>33.194444444444443</v>
      </c>
      <c r="E1573" s="67">
        <v>119.5</v>
      </c>
      <c r="F1573" s="87">
        <f t="shared" si="668"/>
        <v>0.34722222222222221</v>
      </c>
      <c r="G1573" s="88">
        <f t="shared" si="669"/>
        <v>1.25</v>
      </c>
      <c r="H1573" s="93">
        <f>SUM($D$2:$D1573)</f>
        <v>16724.166666666668</v>
      </c>
      <c r="I1573" s="94">
        <f t="shared" si="670"/>
        <v>33.527777777777374</v>
      </c>
      <c r="J1573" s="100">
        <f>'Vehicle data and specs'!$C$6*$F1573</f>
        <v>293.75</v>
      </c>
      <c r="K1573" s="8">
        <f>'Vehicle data and specs'!$C$6*9.81*'Vehicle data and specs'!$C$17</f>
        <v>82.99260000000001</v>
      </c>
      <c r="L1573" s="10">
        <f>(1/2)*'Vehicle data and specs'!$C$20*'Vehicle data and specs'!$C$11*'Vehicle data and specs'!$C$13*$D1573^2</f>
        <v>482.55069323881173</v>
      </c>
      <c r="M1573" s="101">
        <f t="shared" si="649"/>
        <v>859.29329323881177</v>
      </c>
      <c r="N1573" s="111">
        <f t="shared" si="650"/>
        <v>0</v>
      </c>
      <c r="O1573" s="120">
        <f t="shared" si="651"/>
        <v>28810.19458164537</v>
      </c>
      <c r="P1573" s="11">
        <f>SUM($O$2:$O1573)</f>
        <v>4846475.7547539538</v>
      </c>
      <c r="Q1573" s="121">
        <f t="shared" si="652"/>
        <v>4846.4757547539539</v>
      </c>
      <c r="R1573" s="133">
        <f t="shared" si="653"/>
        <v>0</v>
      </c>
      <c r="S1573" s="35">
        <f t="shared" si="671"/>
        <v>0</v>
      </c>
      <c r="T1573" s="35">
        <f t="shared" si="672"/>
        <v>0</v>
      </c>
      <c r="U1573" s="134">
        <f>SUM($R$2:$R1573)</f>
        <v>-1183889.9448273757</v>
      </c>
      <c r="V1573" s="134">
        <f t="shared" si="654"/>
        <v>1183889.9448273757</v>
      </c>
      <c r="W1573" s="35">
        <f t="shared" si="655"/>
        <v>-1183.8899448273758</v>
      </c>
      <c r="X1573" s="135">
        <f t="shared" si="656"/>
        <v>1183.8899448273758</v>
      </c>
      <c r="Y1573" s="150">
        <f t="shared" si="657"/>
        <v>3662.5858099265779</v>
      </c>
      <c r="Z1573" s="11">
        <f t="shared" si="658"/>
        <v>28810.19458164537</v>
      </c>
      <c r="AA1573" s="12">
        <f>1/2*'Vehicle data and specs'!$C$6*$D1573^2</f>
        <v>466091.4930555555</v>
      </c>
      <c r="AB1573" s="113">
        <f t="shared" si="659"/>
        <v>466.09149305555553</v>
      </c>
      <c r="AC1573" s="183">
        <f t="shared" si="673"/>
        <v>1.3462432652094316</v>
      </c>
      <c r="AD1573" s="42">
        <f t="shared" si="660"/>
        <v>-0.3288583180076044</v>
      </c>
      <c r="AE1573" s="42">
        <f t="shared" si="661"/>
        <v>0.3288583180076044</v>
      </c>
      <c r="AF1573" s="153">
        <f t="shared" si="674"/>
        <v>1.0173849472018273</v>
      </c>
      <c r="AG1573" s="156">
        <f t="shared" si="662"/>
        <v>947.1119558619007</v>
      </c>
      <c r="AH1573" s="157">
        <f t="shared" si="663"/>
        <v>0.26308665440608353</v>
      </c>
      <c r="AI1573" s="160">
        <f t="shared" si="664"/>
        <v>28.523763483899444</v>
      </c>
      <c r="AJ1573" s="13">
        <f t="shared" si="665"/>
        <v>0</v>
      </c>
      <c r="AK1573" s="13">
        <f t="shared" si="666"/>
        <v>0</v>
      </c>
      <c r="AL1573" s="161">
        <f t="shared" si="667"/>
        <v>28.523763483899444</v>
      </c>
    </row>
    <row r="1574" spans="1:38" x14ac:dyDescent="0.45">
      <c r="A1574" s="48" t="s">
        <v>4</v>
      </c>
      <c r="B1574" s="19">
        <v>1572</v>
      </c>
      <c r="C1574" s="55">
        <v>95</v>
      </c>
      <c r="D1574" s="65">
        <f t="shared" si="648"/>
        <v>33.527777777777779</v>
      </c>
      <c r="E1574" s="67">
        <v>120.7</v>
      </c>
      <c r="F1574" s="87">
        <f t="shared" si="668"/>
        <v>0.31944444444444403</v>
      </c>
      <c r="G1574" s="88">
        <f t="shared" si="669"/>
        <v>1.1499999999999986</v>
      </c>
      <c r="H1574" s="93">
        <f>SUM($D$2:$D1574)</f>
        <v>16757.694444444445</v>
      </c>
      <c r="I1574" s="94">
        <f t="shared" si="670"/>
        <v>33.833333333332121</v>
      </c>
      <c r="J1574" s="100">
        <f>'Vehicle data and specs'!$C$6*$F1574</f>
        <v>270.24999999999966</v>
      </c>
      <c r="K1574" s="8">
        <f>'Vehicle data and specs'!$C$6*9.81*'Vehicle data and specs'!$C$17</f>
        <v>82.99260000000001</v>
      </c>
      <c r="L1574" s="10">
        <f>(1/2)*'Vehicle data and specs'!$C$20*'Vehicle data and specs'!$C$11*'Vehicle data and specs'!$C$13*$D1574^2</f>
        <v>492.29074763695991</v>
      </c>
      <c r="M1574" s="101">
        <f t="shared" si="649"/>
        <v>845.53334763695966</v>
      </c>
      <c r="N1574" s="111">
        <f t="shared" si="650"/>
        <v>0</v>
      </c>
      <c r="O1574" s="120">
        <f t="shared" si="651"/>
        <v>28607.211595049444</v>
      </c>
      <c r="P1574" s="11">
        <f>SUM($O$2:$O1574)</f>
        <v>4875082.9663490029</v>
      </c>
      <c r="Q1574" s="121">
        <f t="shared" si="652"/>
        <v>4875.0829663490031</v>
      </c>
      <c r="R1574" s="133">
        <f t="shared" si="653"/>
        <v>0</v>
      </c>
      <c r="S1574" s="35">
        <f t="shared" si="671"/>
        <v>0</v>
      </c>
      <c r="T1574" s="35">
        <f t="shared" si="672"/>
        <v>0</v>
      </c>
      <c r="U1574" s="134">
        <f>SUM($R$2:$R1574)</f>
        <v>-1183889.9448273757</v>
      </c>
      <c r="V1574" s="134">
        <f t="shared" si="654"/>
        <v>1183889.9448273757</v>
      </c>
      <c r="W1574" s="35">
        <f t="shared" si="655"/>
        <v>-1183.8899448273758</v>
      </c>
      <c r="X1574" s="135">
        <f t="shared" si="656"/>
        <v>1183.8899448273758</v>
      </c>
      <c r="Y1574" s="150">
        <f t="shared" si="657"/>
        <v>3691.1930215216271</v>
      </c>
      <c r="Z1574" s="11">
        <f t="shared" si="658"/>
        <v>28607.211595049444</v>
      </c>
      <c r="AA1574" s="12">
        <f>1/2*'Vehicle data and specs'!$C$6*$D1574^2</f>
        <v>475499.32638888893</v>
      </c>
      <c r="AB1574" s="113">
        <f t="shared" si="659"/>
        <v>475.49932638888896</v>
      </c>
      <c r="AC1574" s="183">
        <f t="shared" si="673"/>
        <v>1.3541897128747231</v>
      </c>
      <c r="AD1574" s="42">
        <f t="shared" si="660"/>
        <v>-0.3288583180076044</v>
      </c>
      <c r="AE1574" s="42">
        <f t="shared" si="661"/>
        <v>0.3288583180076044</v>
      </c>
      <c r="AF1574" s="153">
        <f t="shared" si="674"/>
        <v>1.0253313948671188</v>
      </c>
      <c r="AG1574" s="156">
        <f t="shared" si="662"/>
        <v>947.1119558619007</v>
      </c>
      <c r="AH1574" s="157">
        <f t="shared" si="663"/>
        <v>0.26308665440608353</v>
      </c>
      <c r="AI1574" s="160">
        <f t="shared" si="664"/>
        <v>28.348854183272511</v>
      </c>
      <c r="AJ1574" s="13">
        <f t="shared" si="665"/>
        <v>0</v>
      </c>
      <c r="AK1574" s="13">
        <f t="shared" si="666"/>
        <v>0</v>
      </c>
      <c r="AL1574" s="161">
        <f t="shared" si="667"/>
        <v>28.348854183272511</v>
      </c>
    </row>
    <row r="1575" spans="1:38" x14ac:dyDescent="0.45">
      <c r="A1575" s="48" t="s">
        <v>4</v>
      </c>
      <c r="B1575" s="19">
        <v>1573</v>
      </c>
      <c r="C1575" s="55">
        <v>96</v>
      </c>
      <c r="D1575" s="65">
        <f t="shared" si="648"/>
        <v>33.833333333333329</v>
      </c>
      <c r="E1575" s="67">
        <v>121.8</v>
      </c>
      <c r="F1575" s="87">
        <f t="shared" si="668"/>
        <v>0.26388888888888767</v>
      </c>
      <c r="G1575" s="88">
        <f t="shared" si="669"/>
        <v>0.94999999999999574</v>
      </c>
      <c r="H1575" s="93">
        <f>SUM($D$2:$D1575)</f>
        <v>16791.527777777777</v>
      </c>
      <c r="I1575" s="94">
        <f t="shared" si="670"/>
        <v>34.055555555554747</v>
      </c>
      <c r="J1575" s="100">
        <f>'Vehicle data and specs'!$C$6*$F1575</f>
        <v>223.24999999999898</v>
      </c>
      <c r="K1575" s="8">
        <f>'Vehicle data and specs'!$C$6*9.81*'Vehicle data and specs'!$C$17</f>
        <v>82.99260000000001</v>
      </c>
      <c r="L1575" s="10">
        <f>(1/2)*'Vehicle data and specs'!$C$20*'Vehicle data and specs'!$C$11*'Vehicle data and specs'!$C$13*$D1575^2</f>
        <v>501.3046232638888</v>
      </c>
      <c r="M1575" s="101">
        <f t="shared" si="649"/>
        <v>807.54722326388787</v>
      </c>
      <c r="N1575" s="111">
        <f t="shared" si="650"/>
        <v>0</v>
      </c>
      <c r="O1575" s="120">
        <f t="shared" si="651"/>
        <v>27501.469325597307</v>
      </c>
      <c r="P1575" s="11">
        <f>SUM($O$2:$O1575)</f>
        <v>4902584.4356746003</v>
      </c>
      <c r="Q1575" s="121">
        <f t="shared" si="652"/>
        <v>4902.5844356746002</v>
      </c>
      <c r="R1575" s="133">
        <f t="shared" si="653"/>
        <v>0</v>
      </c>
      <c r="S1575" s="35">
        <f t="shared" si="671"/>
        <v>0</v>
      </c>
      <c r="T1575" s="35">
        <f t="shared" si="672"/>
        <v>0</v>
      </c>
      <c r="U1575" s="134">
        <f>SUM($R$2:$R1575)</f>
        <v>-1183889.9448273757</v>
      </c>
      <c r="V1575" s="134">
        <f t="shared" si="654"/>
        <v>1183889.9448273757</v>
      </c>
      <c r="W1575" s="35">
        <f t="shared" si="655"/>
        <v>-1183.8899448273758</v>
      </c>
      <c r="X1575" s="135">
        <f t="shared" si="656"/>
        <v>1183.8899448273758</v>
      </c>
      <c r="Y1575" s="150">
        <f t="shared" si="657"/>
        <v>3718.6944908472242</v>
      </c>
      <c r="Z1575" s="11">
        <f t="shared" si="658"/>
        <v>27501.469325597307</v>
      </c>
      <c r="AA1575" s="12">
        <f>1/2*'Vehicle data and specs'!$C$6*$D1575^2</f>
        <v>484205.74999999988</v>
      </c>
      <c r="AB1575" s="113">
        <f t="shared" si="659"/>
        <v>484.20574999999991</v>
      </c>
      <c r="AC1575" s="183">
        <f t="shared" si="673"/>
        <v>1.3618290099096111</v>
      </c>
      <c r="AD1575" s="42">
        <f t="shared" si="660"/>
        <v>-0.3288583180076044</v>
      </c>
      <c r="AE1575" s="42">
        <f t="shared" si="661"/>
        <v>0.3288583180076044</v>
      </c>
      <c r="AF1575" s="153">
        <f t="shared" si="674"/>
        <v>1.0329706919020067</v>
      </c>
      <c r="AG1575" s="156">
        <f t="shared" si="662"/>
        <v>947.1119558619007</v>
      </c>
      <c r="AH1575" s="157">
        <f t="shared" si="663"/>
        <v>0.26308665440608353</v>
      </c>
      <c r="AI1575" s="160">
        <f t="shared" si="664"/>
        <v>27.322014387094871</v>
      </c>
      <c r="AJ1575" s="13">
        <f t="shared" si="665"/>
        <v>0</v>
      </c>
      <c r="AK1575" s="13">
        <f t="shared" si="666"/>
        <v>0</v>
      </c>
      <c r="AL1575" s="161">
        <f t="shared" si="667"/>
        <v>27.322014387094871</v>
      </c>
    </row>
    <row r="1576" spans="1:38" x14ac:dyDescent="0.45">
      <c r="A1576" s="48" t="s">
        <v>4</v>
      </c>
      <c r="B1576" s="19">
        <v>1574</v>
      </c>
      <c r="C1576" s="55">
        <v>97</v>
      </c>
      <c r="D1576" s="65">
        <f t="shared" si="648"/>
        <v>34.05555555555555</v>
      </c>
      <c r="E1576" s="67">
        <v>122.6</v>
      </c>
      <c r="F1576" s="87">
        <f t="shared" si="668"/>
        <v>0.19444444444444522</v>
      </c>
      <c r="G1576" s="88">
        <f t="shared" si="669"/>
        <v>0.70000000000000284</v>
      </c>
      <c r="H1576" s="93">
        <f>SUM($D$2:$D1576)</f>
        <v>16825.583333333332</v>
      </c>
      <c r="I1576" s="94">
        <f t="shared" si="670"/>
        <v>34.222222222222626</v>
      </c>
      <c r="J1576" s="100">
        <f>'Vehicle data and specs'!$C$6*$F1576</f>
        <v>164.50000000000065</v>
      </c>
      <c r="K1576" s="8">
        <f>'Vehicle data and specs'!$C$6*9.81*'Vehicle data and specs'!$C$17</f>
        <v>82.99260000000001</v>
      </c>
      <c r="L1576" s="10">
        <f>(1/2)*'Vehicle data and specs'!$C$20*'Vehicle data and specs'!$C$11*'Vehicle data and specs'!$C$13*$D1576^2</f>
        <v>507.91153221450605</v>
      </c>
      <c r="M1576" s="101">
        <f t="shared" si="649"/>
        <v>755.40413221450672</v>
      </c>
      <c r="N1576" s="111">
        <f t="shared" si="650"/>
        <v>0</v>
      </c>
      <c r="O1576" s="120">
        <f t="shared" si="651"/>
        <v>25851.608080230089</v>
      </c>
      <c r="P1576" s="11">
        <f>SUM($O$2:$O1576)</f>
        <v>4928436.04375483</v>
      </c>
      <c r="Q1576" s="121">
        <f t="shared" si="652"/>
        <v>4928.4360437548303</v>
      </c>
      <c r="R1576" s="133">
        <f t="shared" si="653"/>
        <v>0</v>
      </c>
      <c r="S1576" s="35">
        <f t="shared" si="671"/>
        <v>0</v>
      </c>
      <c r="T1576" s="35">
        <f t="shared" si="672"/>
        <v>0</v>
      </c>
      <c r="U1576" s="134">
        <f>SUM($R$2:$R1576)</f>
        <v>-1183889.9448273757</v>
      </c>
      <c r="V1576" s="134">
        <f t="shared" si="654"/>
        <v>1183889.9448273757</v>
      </c>
      <c r="W1576" s="35">
        <f t="shared" si="655"/>
        <v>-1183.8899448273758</v>
      </c>
      <c r="X1576" s="135">
        <f t="shared" si="656"/>
        <v>1183.8899448273758</v>
      </c>
      <c r="Y1576" s="150">
        <f t="shared" si="657"/>
        <v>3744.5460989274543</v>
      </c>
      <c r="Z1576" s="11">
        <f t="shared" si="658"/>
        <v>25851.608080230089</v>
      </c>
      <c r="AA1576" s="12">
        <f>1/2*'Vehicle data and specs'!$C$6*$D1576^2</f>
        <v>490587.30555555539</v>
      </c>
      <c r="AB1576" s="113">
        <f t="shared" si="659"/>
        <v>490.58730555555536</v>
      </c>
      <c r="AC1576" s="183">
        <f t="shared" si="673"/>
        <v>1.3690100121541195</v>
      </c>
      <c r="AD1576" s="42">
        <f t="shared" si="660"/>
        <v>-0.3288583180076044</v>
      </c>
      <c r="AE1576" s="42">
        <f t="shared" si="661"/>
        <v>0.3288583180076044</v>
      </c>
      <c r="AF1576" s="153">
        <f t="shared" si="674"/>
        <v>1.0401516941465152</v>
      </c>
      <c r="AG1576" s="156">
        <f t="shared" si="662"/>
        <v>947.1119558619007</v>
      </c>
      <c r="AH1576" s="157">
        <f t="shared" si="663"/>
        <v>0.26308665440608353</v>
      </c>
      <c r="AI1576" s="160">
        <f t="shared" si="664"/>
        <v>25.725707391527365</v>
      </c>
      <c r="AJ1576" s="13">
        <f t="shared" si="665"/>
        <v>0</v>
      </c>
      <c r="AK1576" s="13">
        <f t="shared" si="666"/>
        <v>0</v>
      </c>
      <c r="AL1576" s="161">
        <f t="shared" si="667"/>
        <v>25.725707391527365</v>
      </c>
    </row>
    <row r="1577" spans="1:38" x14ac:dyDescent="0.45">
      <c r="A1577" s="48" t="s">
        <v>4</v>
      </c>
      <c r="B1577" s="19">
        <v>1575</v>
      </c>
      <c r="C1577" s="55">
        <v>98</v>
      </c>
      <c r="D1577" s="65">
        <f t="shared" si="648"/>
        <v>34.222222222222221</v>
      </c>
      <c r="E1577" s="67">
        <v>123.2</v>
      </c>
      <c r="F1577" s="87">
        <f t="shared" si="668"/>
        <v>0.1388888888888889</v>
      </c>
      <c r="G1577" s="88">
        <f t="shared" si="669"/>
        <v>0.5</v>
      </c>
      <c r="H1577" s="93">
        <f>SUM($D$2:$D1577)</f>
        <v>16859.805555555555</v>
      </c>
      <c r="I1577" s="94">
        <f t="shared" si="670"/>
        <v>34.333333333332121</v>
      </c>
      <c r="J1577" s="100">
        <f>'Vehicle data and specs'!$C$6*$F1577</f>
        <v>117.5</v>
      </c>
      <c r="K1577" s="8">
        <f>'Vehicle data and specs'!$C$6*9.81*'Vehicle data and specs'!$C$17</f>
        <v>82.99260000000001</v>
      </c>
      <c r="L1577" s="10">
        <f>(1/2)*'Vehicle data and specs'!$C$20*'Vehicle data and specs'!$C$11*'Vehicle data and specs'!$C$13*$D1577^2</f>
        <v>512.89509876543218</v>
      </c>
      <c r="M1577" s="101">
        <f t="shared" si="649"/>
        <v>713.38769876543222</v>
      </c>
      <c r="N1577" s="111">
        <f t="shared" si="650"/>
        <v>0</v>
      </c>
      <c r="O1577" s="120">
        <f t="shared" si="651"/>
        <v>24492.977657612308</v>
      </c>
      <c r="P1577" s="11">
        <f>SUM($O$2:$O1577)</f>
        <v>4952929.0214124424</v>
      </c>
      <c r="Q1577" s="121">
        <f t="shared" si="652"/>
        <v>4952.9290214124421</v>
      </c>
      <c r="R1577" s="133">
        <f t="shared" si="653"/>
        <v>0</v>
      </c>
      <c r="S1577" s="35">
        <f t="shared" si="671"/>
        <v>0</v>
      </c>
      <c r="T1577" s="35">
        <f t="shared" si="672"/>
        <v>0</v>
      </c>
      <c r="U1577" s="134">
        <f>SUM($R$2:$R1577)</f>
        <v>-1183889.9448273757</v>
      </c>
      <c r="V1577" s="134">
        <f t="shared" si="654"/>
        <v>1183889.9448273757</v>
      </c>
      <c r="W1577" s="35">
        <f t="shared" si="655"/>
        <v>-1183.8899448273758</v>
      </c>
      <c r="X1577" s="135">
        <f t="shared" si="656"/>
        <v>1183.8899448273758</v>
      </c>
      <c r="Y1577" s="150">
        <f t="shared" si="657"/>
        <v>3769.0390765850661</v>
      </c>
      <c r="Z1577" s="11">
        <f t="shared" si="658"/>
        <v>24492.977657612308</v>
      </c>
      <c r="AA1577" s="12">
        <f>1/2*'Vehicle data and specs'!$C$6*$D1577^2</f>
        <v>495400.88888888888</v>
      </c>
      <c r="AB1577" s="113">
        <f t="shared" si="659"/>
        <v>495.40088888888886</v>
      </c>
      <c r="AC1577" s="183">
        <f t="shared" si="673"/>
        <v>1.3758136170590116</v>
      </c>
      <c r="AD1577" s="42">
        <f t="shared" si="660"/>
        <v>-0.3288583180076044</v>
      </c>
      <c r="AE1577" s="42">
        <f t="shared" si="661"/>
        <v>0.3288583180076044</v>
      </c>
      <c r="AF1577" s="153">
        <f t="shared" si="674"/>
        <v>1.0469552990514073</v>
      </c>
      <c r="AG1577" s="156">
        <f t="shared" si="662"/>
        <v>947.1119558619007</v>
      </c>
      <c r="AH1577" s="157">
        <f t="shared" si="663"/>
        <v>0.26308665440608353</v>
      </c>
      <c r="AI1577" s="160">
        <f t="shared" si="664"/>
        <v>24.413712357750349</v>
      </c>
      <c r="AJ1577" s="13">
        <f t="shared" si="665"/>
        <v>0</v>
      </c>
      <c r="AK1577" s="13">
        <f t="shared" si="666"/>
        <v>0</v>
      </c>
      <c r="AL1577" s="161">
        <f t="shared" si="667"/>
        <v>24.413712357750349</v>
      </c>
    </row>
    <row r="1578" spans="1:38" x14ac:dyDescent="0.45">
      <c r="A1578" s="48" t="s">
        <v>4</v>
      </c>
      <c r="B1578" s="19">
        <v>1576</v>
      </c>
      <c r="C1578" s="55">
        <v>99</v>
      </c>
      <c r="D1578" s="65">
        <f t="shared" si="648"/>
        <v>34.333333333333329</v>
      </c>
      <c r="E1578" s="67">
        <v>123.6</v>
      </c>
      <c r="F1578" s="87">
        <f t="shared" si="668"/>
        <v>6.9444444444444448E-2</v>
      </c>
      <c r="G1578" s="88">
        <f t="shared" si="669"/>
        <v>0.25</v>
      </c>
      <c r="H1578" s="93">
        <f>SUM($D$2:$D1578)</f>
        <v>16894.138888888887</v>
      </c>
      <c r="I1578" s="94">
        <f t="shared" si="670"/>
        <v>34.361111111109494</v>
      </c>
      <c r="J1578" s="100">
        <f>'Vehicle data and specs'!$C$6*$F1578</f>
        <v>58.75</v>
      </c>
      <c r="K1578" s="8">
        <f>'Vehicle data and specs'!$C$6*9.81*'Vehicle data and specs'!$C$17</f>
        <v>82.99260000000001</v>
      </c>
      <c r="L1578" s="10">
        <f>(1/2)*'Vehicle data and specs'!$C$20*'Vehicle data and specs'!$C$11*'Vehicle data and specs'!$C$13*$D1578^2</f>
        <v>516.23099305555547</v>
      </c>
      <c r="M1578" s="101">
        <f t="shared" si="649"/>
        <v>657.97359305555551</v>
      </c>
      <c r="N1578" s="111">
        <f t="shared" si="650"/>
        <v>0</v>
      </c>
      <c r="O1578" s="120">
        <f t="shared" si="651"/>
        <v>22608.703739157885</v>
      </c>
      <c r="P1578" s="11">
        <f>SUM($O$2:$O1578)</f>
        <v>4975537.7251516003</v>
      </c>
      <c r="Q1578" s="121">
        <f t="shared" si="652"/>
        <v>4975.5377251516002</v>
      </c>
      <c r="R1578" s="133">
        <f t="shared" si="653"/>
        <v>0</v>
      </c>
      <c r="S1578" s="35">
        <f t="shared" si="671"/>
        <v>0</v>
      </c>
      <c r="T1578" s="35">
        <f t="shared" si="672"/>
        <v>0</v>
      </c>
      <c r="U1578" s="134">
        <f>SUM($R$2:$R1578)</f>
        <v>-1183889.9448273757</v>
      </c>
      <c r="V1578" s="134">
        <f t="shared" si="654"/>
        <v>1183889.9448273757</v>
      </c>
      <c r="W1578" s="35">
        <f t="shared" si="655"/>
        <v>-1183.8899448273758</v>
      </c>
      <c r="X1578" s="135">
        <f t="shared" si="656"/>
        <v>1183.8899448273758</v>
      </c>
      <c r="Y1578" s="150">
        <f t="shared" si="657"/>
        <v>3791.6477803242242</v>
      </c>
      <c r="Z1578" s="11">
        <f t="shared" si="658"/>
        <v>22608.703739157885</v>
      </c>
      <c r="AA1578" s="12">
        <f>1/2*'Vehicle data and specs'!$C$6*$D1578^2</f>
        <v>498622.99999999983</v>
      </c>
      <c r="AB1578" s="113">
        <f t="shared" si="659"/>
        <v>498.62299999999982</v>
      </c>
      <c r="AC1578" s="183">
        <f t="shared" si="673"/>
        <v>1.3820938125421112</v>
      </c>
      <c r="AD1578" s="42">
        <f t="shared" si="660"/>
        <v>-0.3288583180076044</v>
      </c>
      <c r="AE1578" s="42">
        <f t="shared" si="661"/>
        <v>0.3288583180076044</v>
      </c>
      <c r="AF1578" s="153">
        <f t="shared" si="674"/>
        <v>1.0532354945345068</v>
      </c>
      <c r="AG1578" s="156">
        <f t="shared" si="662"/>
        <v>947.1119558619007</v>
      </c>
      <c r="AH1578" s="157">
        <f t="shared" si="663"/>
        <v>0.26308665440608353</v>
      </c>
      <c r="AI1578" s="160">
        <f t="shared" si="664"/>
        <v>22.590426694907404</v>
      </c>
      <c r="AJ1578" s="13">
        <f t="shared" si="665"/>
        <v>0</v>
      </c>
      <c r="AK1578" s="13">
        <f t="shared" si="666"/>
        <v>0</v>
      </c>
      <c r="AL1578" s="161">
        <f t="shared" si="667"/>
        <v>22.590426694907404</v>
      </c>
    </row>
    <row r="1579" spans="1:38" x14ac:dyDescent="0.45">
      <c r="A1579" s="48" t="s">
        <v>4</v>
      </c>
      <c r="B1579" s="19">
        <v>1577</v>
      </c>
      <c r="C1579" s="55">
        <v>100</v>
      </c>
      <c r="D1579" s="65">
        <f t="shared" si="648"/>
        <v>34.361111111111114</v>
      </c>
      <c r="E1579" s="67">
        <v>123.7</v>
      </c>
      <c r="F1579" s="87">
        <f t="shared" si="668"/>
        <v>0</v>
      </c>
      <c r="G1579" s="88">
        <f t="shared" si="669"/>
        <v>0</v>
      </c>
      <c r="H1579" s="93">
        <f>SUM($D$2:$D1579)</f>
        <v>16928.499999999996</v>
      </c>
      <c r="I1579" s="94">
        <f t="shared" si="670"/>
        <v>34.333333333332121</v>
      </c>
      <c r="J1579" s="100">
        <f>'Vehicle data and specs'!$C$6*$F1579</f>
        <v>0</v>
      </c>
      <c r="K1579" s="8">
        <f>'Vehicle data and specs'!$C$6*9.81*'Vehicle data and specs'!$C$17</f>
        <v>82.99260000000001</v>
      </c>
      <c r="L1579" s="10">
        <f>(1/2)*'Vehicle data and specs'!$C$20*'Vehicle data and specs'!$C$11*'Vehicle data and specs'!$C$13*$D1579^2</f>
        <v>517.06665620177489</v>
      </c>
      <c r="M1579" s="101">
        <f t="shared" si="649"/>
        <v>600.05925620177493</v>
      </c>
      <c r="N1579" s="111">
        <f t="shared" si="650"/>
        <v>0</v>
      </c>
      <c r="O1579" s="120">
        <f t="shared" si="651"/>
        <v>0</v>
      </c>
      <c r="P1579" s="11">
        <f>SUM($O$2:$O1579)</f>
        <v>4975537.7251516003</v>
      </c>
      <c r="Q1579" s="121">
        <f t="shared" si="652"/>
        <v>4975.5377251516002</v>
      </c>
      <c r="R1579" s="133">
        <f t="shared" si="653"/>
        <v>0</v>
      </c>
      <c r="S1579" s="35">
        <f t="shared" si="671"/>
        <v>0</v>
      </c>
      <c r="T1579" s="35">
        <f t="shared" si="672"/>
        <v>0</v>
      </c>
      <c r="U1579" s="134">
        <f>SUM($R$2:$R1579)</f>
        <v>-1183889.9448273757</v>
      </c>
      <c r="V1579" s="134">
        <f t="shared" si="654"/>
        <v>1183889.9448273757</v>
      </c>
      <c r="W1579" s="35">
        <f t="shared" si="655"/>
        <v>-1183.8899448273758</v>
      </c>
      <c r="X1579" s="135">
        <f t="shared" si="656"/>
        <v>1183.8899448273758</v>
      </c>
      <c r="Y1579" s="150">
        <f t="shared" si="657"/>
        <v>3791.6477803242242</v>
      </c>
      <c r="Z1579" s="11">
        <f t="shared" si="658"/>
        <v>0</v>
      </c>
      <c r="AA1579" s="12">
        <f>1/2*'Vehicle data and specs'!$C$6*$D1579^2</f>
        <v>499430.15972222236</v>
      </c>
      <c r="AB1579" s="113">
        <f t="shared" si="659"/>
        <v>499.43015972222236</v>
      </c>
      <c r="AC1579" s="183">
        <f t="shared" si="673"/>
        <v>1.3820938125421112</v>
      </c>
      <c r="AD1579" s="42">
        <f t="shared" si="660"/>
        <v>-0.3288583180076044</v>
      </c>
      <c r="AE1579" s="42">
        <f t="shared" si="661"/>
        <v>0.3288583180076044</v>
      </c>
      <c r="AF1579" s="153">
        <f t="shared" si="674"/>
        <v>1.0532354945345068</v>
      </c>
      <c r="AG1579" s="156">
        <f t="shared" si="662"/>
        <v>947.1119558619007</v>
      </c>
      <c r="AH1579" s="157">
        <f t="shared" si="663"/>
        <v>0.26308665440608353</v>
      </c>
      <c r="AI1579" s="160">
        <f t="shared" si="664"/>
        <v>20.618702775599878</v>
      </c>
      <c r="AJ1579" s="13">
        <f t="shared" si="665"/>
        <v>0</v>
      </c>
      <c r="AK1579" s="13">
        <f t="shared" si="666"/>
        <v>0</v>
      </c>
      <c r="AL1579" s="161">
        <f t="shared" si="667"/>
        <v>20.618702775599878</v>
      </c>
    </row>
    <row r="1580" spans="1:38" x14ac:dyDescent="0.45">
      <c r="A1580" s="48" t="s">
        <v>4</v>
      </c>
      <c r="B1580" s="19">
        <v>1578</v>
      </c>
      <c r="C1580" s="55">
        <v>101</v>
      </c>
      <c r="D1580" s="65">
        <f t="shared" si="648"/>
        <v>34.333333333333329</v>
      </c>
      <c r="E1580" s="67">
        <v>123.6</v>
      </c>
      <c r="F1580" s="87">
        <f t="shared" si="668"/>
        <v>-5.5555555555556344E-2</v>
      </c>
      <c r="G1580" s="88">
        <f t="shared" si="669"/>
        <v>-0.20000000000000284</v>
      </c>
      <c r="H1580" s="93">
        <f>SUM($D$2:$D1580)</f>
        <v>16962.833333333328</v>
      </c>
      <c r="I1580" s="94">
        <f t="shared" si="670"/>
        <v>34.25</v>
      </c>
      <c r="J1580" s="100">
        <f>'Vehicle data and specs'!$C$6*$F1580</f>
        <v>-47.000000000000668</v>
      </c>
      <c r="K1580" s="8">
        <f>'Vehicle data and specs'!$C$6*9.81*'Vehicle data and specs'!$C$17</f>
        <v>82.99260000000001</v>
      </c>
      <c r="L1580" s="10">
        <f>(1/2)*'Vehicle data and specs'!$C$20*'Vehicle data and specs'!$C$11*'Vehicle data and specs'!$C$13*$D1580^2</f>
        <v>516.23099305555547</v>
      </c>
      <c r="M1580" s="101">
        <f t="shared" si="649"/>
        <v>552.22359305555483</v>
      </c>
      <c r="N1580" s="111">
        <f t="shared" si="650"/>
        <v>0</v>
      </c>
      <c r="O1580" s="120">
        <f t="shared" si="651"/>
        <v>0</v>
      </c>
      <c r="P1580" s="11">
        <f>SUM($O$2:$O1580)</f>
        <v>4975537.7251516003</v>
      </c>
      <c r="Q1580" s="121">
        <f t="shared" si="652"/>
        <v>4975.5377251516002</v>
      </c>
      <c r="R1580" s="133">
        <f t="shared" si="653"/>
        <v>0</v>
      </c>
      <c r="S1580" s="35">
        <f t="shared" si="671"/>
        <v>0</v>
      </c>
      <c r="T1580" s="35">
        <f t="shared" si="672"/>
        <v>0</v>
      </c>
      <c r="U1580" s="134">
        <f>SUM($R$2:$R1580)</f>
        <v>-1183889.9448273757</v>
      </c>
      <c r="V1580" s="134">
        <f t="shared" si="654"/>
        <v>1183889.9448273757</v>
      </c>
      <c r="W1580" s="35">
        <f t="shared" si="655"/>
        <v>-1183.8899448273758</v>
      </c>
      <c r="X1580" s="135">
        <f t="shared" si="656"/>
        <v>1183.8899448273758</v>
      </c>
      <c r="Y1580" s="150">
        <f t="shared" si="657"/>
        <v>3791.6477803242242</v>
      </c>
      <c r="Z1580" s="11">
        <f t="shared" si="658"/>
        <v>0</v>
      </c>
      <c r="AA1580" s="12">
        <f>1/2*'Vehicle data and specs'!$C$6*$D1580^2</f>
        <v>498622.99999999983</v>
      </c>
      <c r="AB1580" s="113">
        <f t="shared" si="659"/>
        <v>498.62299999999982</v>
      </c>
      <c r="AC1580" s="183">
        <f t="shared" si="673"/>
        <v>1.3820938125421112</v>
      </c>
      <c r="AD1580" s="42">
        <f t="shared" si="660"/>
        <v>-0.3288583180076044</v>
      </c>
      <c r="AE1580" s="42">
        <f t="shared" si="661"/>
        <v>0.3288583180076044</v>
      </c>
      <c r="AF1580" s="153">
        <f t="shared" si="674"/>
        <v>1.0532354945345068</v>
      </c>
      <c r="AG1580" s="156">
        <f t="shared" si="662"/>
        <v>947.1119558619007</v>
      </c>
      <c r="AH1580" s="157">
        <f t="shared" si="663"/>
        <v>0.26308665440608353</v>
      </c>
      <c r="AI1580" s="160">
        <f t="shared" si="664"/>
        <v>18.95967669490738</v>
      </c>
      <c r="AJ1580" s="13">
        <f t="shared" si="665"/>
        <v>0</v>
      </c>
      <c r="AK1580" s="13">
        <f t="shared" si="666"/>
        <v>0</v>
      </c>
      <c r="AL1580" s="161">
        <f t="shared" si="667"/>
        <v>18.95967669490738</v>
      </c>
    </row>
    <row r="1581" spans="1:38" x14ac:dyDescent="0.45">
      <c r="A1581" s="48" t="s">
        <v>4</v>
      </c>
      <c r="B1581" s="19">
        <v>1579</v>
      </c>
      <c r="C1581" s="55">
        <v>102</v>
      </c>
      <c r="D1581" s="65">
        <f t="shared" si="648"/>
        <v>34.25</v>
      </c>
      <c r="E1581" s="67">
        <v>123.3</v>
      </c>
      <c r="F1581" s="87">
        <f t="shared" si="668"/>
        <v>-8.3333333333332538E-2</v>
      </c>
      <c r="G1581" s="88">
        <f t="shared" si="669"/>
        <v>-0.29999999999999716</v>
      </c>
      <c r="H1581" s="93">
        <f>SUM($D$2:$D1581)</f>
        <v>16997.083333333328</v>
      </c>
      <c r="I1581" s="94">
        <f t="shared" si="670"/>
        <v>34.166666666667879</v>
      </c>
      <c r="J1581" s="100">
        <f>'Vehicle data and specs'!$C$6*$F1581</f>
        <v>-70.499999999999332</v>
      </c>
      <c r="K1581" s="8">
        <f>'Vehicle data and specs'!$C$6*9.81*'Vehicle data and specs'!$C$17</f>
        <v>82.99260000000001</v>
      </c>
      <c r="L1581" s="10">
        <f>(1/2)*'Vehicle data and specs'!$C$20*'Vehicle data and specs'!$C$11*'Vehicle data and specs'!$C$13*$D1581^2</f>
        <v>513.72805859375001</v>
      </c>
      <c r="M1581" s="101">
        <f t="shared" si="649"/>
        <v>526.22065859375073</v>
      </c>
      <c r="N1581" s="111">
        <f t="shared" si="650"/>
        <v>0</v>
      </c>
      <c r="O1581" s="120">
        <f t="shared" si="651"/>
        <v>0</v>
      </c>
      <c r="P1581" s="11">
        <f>SUM($O$2:$O1581)</f>
        <v>4975537.7251516003</v>
      </c>
      <c r="Q1581" s="121">
        <f t="shared" si="652"/>
        <v>4975.5377251516002</v>
      </c>
      <c r="R1581" s="133">
        <f t="shared" si="653"/>
        <v>0</v>
      </c>
      <c r="S1581" s="35">
        <f t="shared" si="671"/>
        <v>0</v>
      </c>
      <c r="T1581" s="35">
        <f t="shared" si="672"/>
        <v>0</v>
      </c>
      <c r="U1581" s="134">
        <f>SUM($R$2:$R1581)</f>
        <v>-1183889.9448273757</v>
      </c>
      <c r="V1581" s="134">
        <f t="shared" si="654"/>
        <v>1183889.9448273757</v>
      </c>
      <c r="W1581" s="35">
        <f t="shared" si="655"/>
        <v>-1183.8899448273758</v>
      </c>
      <c r="X1581" s="135">
        <f t="shared" si="656"/>
        <v>1183.8899448273758</v>
      </c>
      <c r="Y1581" s="150">
        <f t="shared" si="657"/>
        <v>3791.6477803242242</v>
      </c>
      <c r="Z1581" s="11">
        <f t="shared" si="658"/>
        <v>0</v>
      </c>
      <c r="AA1581" s="12">
        <f>1/2*'Vehicle data and specs'!$C$6*$D1581^2</f>
        <v>496205.4375</v>
      </c>
      <c r="AB1581" s="113">
        <f t="shared" si="659"/>
        <v>496.20543750000002</v>
      </c>
      <c r="AC1581" s="183">
        <f t="shared" si="673"/>
        <v>1.3820938125421112</v>
      </c>
      <c r="AD1581" s="42">
        <f t="shared" si="660"/>
        <v>-0.3288583180076044</v>
      </c>
      <c r="AE1581" s="42">
        <f t="shared" si="661"/>
        <v>0.3288583180076044</v>
      </c>
      <c r="AF1581" s="153">
        <f t="shared" si="674"/>
        <v>1.0532354945345068</v>
      </c>
      <c r="AG1581" s="156">
        <f t="shared" si="662"/>
        <v>947.1119558619007</v>
      </c>
      <c r="AH1581" s="157">
        <f t="shared" si="663"/>
        <v>0.26308665440608353</v>
      </c>
      <c r="AI1581" s="160">
        <f t="shared" si="664"/>
        <v>18.023057556835962</v>
      </c>
      <c r="AJ1581" s="13">
        <f t="shared" si="665"/>
        <v>0</v>
      </c>
      <c r="AK1581" s="13">
        <f t="shared" si="666"/>
        <v>0</v>
      </c>
      <c r="AL1581" s="161">
        <f t="shared" si="667"/>
        <v>18.023057556835962</v>
      </c>
    </row>
    <row r="1582" spans="1:38" x14ac:dyDescent="0.45">
      <c r="A1582" s="48" t="s">
        <v>4</v>
      </c>
      <c r="B1582" s="19">
        <v>1580</v>
      </c>
      <c r="C1582" s="55">
        <v>103</v>
      </c>
      <c r="D1582" s="65">
        <f t="shared" si="648"/>
        <v>34.166666666666664</v>
      </c>
      <c r="E1582" s="67">
        <v>123</v>
      </c>
      <c r="F1582" s="87">
        <f t="shared" si="668"/>
        <v>-0.11111111111111072</v>
      </c>
      <c r="G1582" s="88">
        <f t="shared" si="669"/>
        <v>-0.39999999999999858</v>
      </c>
      <c r="H1582" s="93">
        <f>SUM($D$2:$D1582)</f>
        <v>17031.249999999996</v>
      </c>
      <c r="I1582" s="94">
        <f t="shared" si="670"/>
        <v>34.027777777777374</v>
      </c>
      <c r="J1582" s="100">
        <f>'Vehicle data and specs'!$C$6*$F1582</f>
        <v>-93.999999999999659</v>
      </c>
      <c r="K1582" s="8">
        <f>'Vehicle data and specs'!$C$6*9.81*'Vehicle data and specs'!$C$17</f>
        <v>82.99260000000001</v>
      </c>
      <c r="L1582" s="10">
        <f>(1/2)*'Vehicle data and specs'!$C$20*'Vehicle data and specs'!$C$11*'Vehicle data and specs'!$C$13*$D1582^2</f>
        <v>511.23120659722213</v>
      </c>
      <c r="M1582" s="101">
        <f t="shared" si="649"/>
        <v>500.22380659722251</v>
      </c>
      <c r="N1582" s="111">
        <f t="shared" si="650"/>
        <v>0</v>
      </c>
      <c r="O1582" s="120">
        <f t="shared" si="651"/>
        <v>0</v>
      </c>
      <c r="P1582" s="11">
        <f>SUM($O$2:$O1582)</f>
        <v>4975537.7251516003</v>
      </c>
      <c r="Q1582" s="121">
        <f t="shared" si="652"/>
        <v>4975.5377251516002</v>
      </c>
      <c r="R1582" s="133">
        <f t="shared" si="653"/>
        <v>0</v>
      </c>
      <c r="S1582" s="35">
        <f t="shared" si="671"/>
        <v>0</v>
      </c>
      <c r="T1582" s="35">
        <f t="shared" si="672"/>
        <v>0</v>
      </c>
      <c r="U1582" s="134">
        <f>SUM($R$2:$R1582)</f>
        <v>-1183889.9448273757</v>
      </c>
      <c r="V1582" s="134">
        <f t="shared" si="654"/>
        <v>1183889.9448273757</v>
      </c>
      <c r="W1582" s="35">
        <f t="shared" si="655"/>
        <v>-1183.8899448273758</v>
      </c>
      <c r="X1582" s="135">
        <f t="shared" si="656"/>
        <v>1183.8899448273758</v>
      </c>
      <c r="Y1582" s="150">
        <f t="shared" si="657"/>
        <v>3791.6477803242242</v>
      </c>
      <c r="Z1582" s="11">
        <f t="shared" si="658"/>
        <v>0</v>
      </c>
      <c r="AA1582" s="12">
        <f>1/2*'Vehicle data and specs'!$C$6*$D1582^2</f>
        <v>493793.74999999988</v>
      </c>
      <c r="AB1582" s="113">
        <f t="shared" si="659"/>
        <v>493.79374999999987</v>
      </c>
      <c r="AC1582" s="183">
        <f t="shared" si="673"/>
        <v>1.3820938125421112</v>
      </c>
      <c r="AD1582" s="42">
        <f t="shared" si="660"/>
        <v>-0.3288583180076044</v>
      </c>
      <c r="AE1582" s="42">
        <f t="shared" si="661"/>
        <v>0.3288583180076044</v>
      </c>
      <c r="AF1582" s="153">
        <f t="shared" si="674"/>
        <v>1.0532354945345068</v>
      </c>
      <c r="AG1582" s="156">
        <f t="shared" si="662"/>
        <v>947.1119558619007</v>
      </c>
      <c r="AH1582" s="157">
        <f t="shared" si="663"/>
        <v>0.26308665440608353</v>
      </c>
      <c r="AI1582" s="160">
        <f t="shared" si="664"/>
        <v>17.090980058738435</v>
      </c>
      <c r="AJ1582" s="13">
        <f t="shared" si="665"/>
        <v>0</v>
      </c>
      <c r="AK1582" s="13">
        <f t="shared" si="666"/>
        <v>0</v>
      </c>
      <c r="AL1582" s="161">
        <f t="shared" si="667"/>
        <v>17.090980058738435</v>
      </c>
    </row>
    <row r="1583" spans="1:38" x14ac:dyDescent="0.45">
      <c r="A1583" s="48" t="s">
        <v>4</v>
      </c>
      <c r="B1583" s="19">
        <v>1581</v>
      </c>
      <c r="C1583" s="55">
        <v>104</v>
      </c>
      <c r="D1583" s="65">
        <f t="shared" si="648"/>
        <v>34.027777777777779</v>
      </c>
      <c r="E1583" s="67">
        <v>122.5</v>
      </c>
      <c r="F1583" s="87">
        <f t="shared" si="668"/>
        <v>-0.12500000000000078</v>
      </c>
      <c r="G1583" s="88">
        <f t="shared" si="669"/>
        <v>-0.45000000000000284</v>
      </c>
      <c r="H1583" s="93">
        <f>SUM($D$2:$D1583)</f>
        <v>17065.277777777774</v>
      </c>
      <c r="I1583" s="94">
        <f t="shared" si="670"/>
        <v>33.916666666667879</v>
      </c>
      <c r="J1583" s="100">
        <f>'Vehicle data and specs'!$C$6*$F1583</f>
        <v>-105.75000000000065</v>
      </c>
      <c r="K1583" s="8">
        <f>'Vehicle data and specs'!$C$6*9.81*'Vehicle data and specs'!$C$17</f>
        <v>82.99260000000001</v>
      </c>
      <c r="L1583" s="10">
        <f>(1/2)*'Vehicle data and specs'!$C$20*'Vehicle data and specs'!$C$11*'Vehicle data and specs'!$C$13*$D1583^2</f>
        <v>507.08330319251553</v>
      </c>
      <c r="M1583" s="101">
        <f t="shared" si="649"/>
        <v>484.32590319251489</v>
      </c>
      <c r="N1583" s="111">
        <f t="shared" si="650"/>
        <v>0</v>
      </c>
      <c r="O1583" s="120">
        <f t="shared" si="651"/>
        <v>0</v>
      </c>
      <c r="P1583" s="11">
        <f>SUM($O$2:$O1583)</f>
        <v>4975537.7251516003</v>
      </c>
      <c r="Q1583" s="121">
        <f t="shared" si="652"/>
        <v>4975.5377251516002</v>
      </c>
      <c r="R1583" s="133">
        <f t="shared" si="653"/>
        <v>0</v>
      </c>
      <c r="S1583" s="35">
        <f t="shared" si="671"/>
        <v>0</v>
      </c>
      <c r="T1583" s="35">
        <f t="shared" si="672"/>
        <v>0</v>
      </c>
      <c r="U1583" s="134">
        <f>SUM($R$2:$R1583)</f>
        <v>-1183889.9448273757</v>
      </c>
      <c r="V1583" s="134">
        <f t="shared" si="654"/>
        <v>1183889.9448273757</v>
      </c>
      <c r="W1583" s="35">
        <f t="shared" si="655"/>
        <v>-1183.8899448273758</v>
      </c>
      <c r="X1583" s="135">
        <f t="shared" si="656"/>
        <v>1183.8899448273758</v>
      </c>
      <c r="Y1583" s="150">
        <f t="shared" si="657"/>
        <v>3791.6477803242242</v>
      </c>
      <c r="Z1583" s="11">
        <f t="shared" si="658"/>
        <v>0</v>
      </c>
      <c r="AA1583" s="12">
        <f>1/2*'Vehicle data and specs'!$C$6*$D1583^2</f>
        <v>489787.32638888893</v>
      </c>
      <c r="AB1583" s="113">
        <f t="shared" si="659"/>
        <v>489.78732638888891</v>
      </c>
      <c r="AC1583" s="183">
        <f t="shared" si="673"/>
        <v>1.3820938125421112</v>
      </c>
      <c r="AD1583" s="42">
        <f t="shared" si="660"/>
        <v>-0.3288583180076044</v>
      </c>
      <c r="AE1583" s="42">
        <f t="shared" si="661"/>
        <v>0.3288583180076044</v>
      </c>
      <c r="AF1583" s="153">
        <f t="shared" si="674"/>
        <v>1.0532354945345068</v>
      </c>
      <c r="AG1583" s="156">
        <f t="shared" si="662"/>
        <v>947.1119558619007</v>
      </c>
      <c r="AH1583" s="157">
        <f t="shared" si="663"/>
        <v>0.26308665440608353</v>
      </c>
      <c r="AI1583" s="160">
        <f t="shared" si="664"/>
        <v>16.480534205856408</v>
      </c>
      <c r="AJ1583" s="13">
        <f t="shared" si="665"/>
        <v>0</v>
      </c>
      <c r="AK1583" s="13">
        <f t="shared" si="666"/>
        <v>0</v>
      </c>
      <c r="AL1583" s="161">
        <f t="shared" si="667"/>
        <v>16.480534205856408</v>
      </c>
    </row>
    <row r="1584" spans="1:38" x14ac:dyDescent="0.45">
      <c r="A1584" s="48" t="s">
        <v>4</v>
      </c>
      <c r="B1584" s="19">
        <v>1582</v>
      </c>
      <c r="C1584" s="55">
        <v>105</v>
      </c>
      <c r="D1584" s="65">
        <f t="shared" si="648"/>
        <v>33.916666666666664</v>
      </c>
      <c r="E1584" s="67">
        <v>122.1</v>
      </c>
      <c r="F1584" s="87">
        <f t="shared" si="668"/>
        <v>-0.1388888888888889</v>
      </c>
      <c r="G1584" s="88">
        <f t="shared" si="669"/>
        <v>-0.5</v>
      </c>
      <c r="H1584" s="93">
        <f>SUM($D$2:$D1584)</f>
        <v>17099.194444444442</v>
      </c>
      <c r="I1584" s="94">
        <f t="shared" si="670"/>
        <v>33.75</v>
      </c>
      <c r="J1584" s="100">
        <f>'Vehicle data and specs'!$C$6*$F1584</f>
        <v>-117.5</v>
      </c>
      <c r="K1584" s="8">
        <f>'Vehicle data and specs'!$C$6*9.81*'Vehicle data and specs'!$C$17</f>
        <v>82.99260000000001</v>
      </c>
      <c r="L1584" s="10">
        <f>(1/2)*'Vehicle data and specs'!$C$20*'Vehicle data and specs'!$C$11*'Vehicle data and specs'!$C$13*$D1584^2</f>
        <v>503.77714539930554</v>
      </c>
      <c r="M1584" s="101">
        <f t="shared" si="649"/>
        <v>469.26974539930552</v>
      </c>
      <c r="N1584" s="111">
        <f t="shared" si="650"/>
        <v>0</v>
      </c>
      <c r="O1584" s="120">
        <f t="shared" si="651"/>
        <v>0</v>
      </c>
      <c r="P1584" s="11">
        <f>SUM($O$2:$O1584)</f>
        <v>4975537.7251516003</v>
      </c>
      <c r="Q1584" s="121">
        <f t="shared" si="652"/>
        <v>4975.5377251516002</v>
      </c>
      <c r="R1584" s="133">
        <f t="shared" si="653"/>
        <v>0</v>
      </c>
      <c r="S1584" s="35">
        <f t="shared" si="671"/>
        <v>0</v>
      </c>
      <c r="T1584" s="35">
        <f t="shared" si="672"/>
        <v>0</v>
      </c>
      <c r="U1584" s="134">
        <f>SUM($R$2:$R1584)</f>
        <v>-1183889.9448273757</v>
      </c>
      <c r="V1584" s="134">
        <f t="shared" si="654"/>
        <v>1183889.9448273757</v>
      </c>
      <c r="W1584" s="35">
        <f t="shared" si="655"/>
        <v>-1183.8899448273758</v>
      </c>
      <c r="X1584" s="135">
        <f t="shared" si="656"/>
        <v>1183.8899448273758</v>
      </c>
      <c r="Y1584" s="150">
        <f t="shared" si="657"/>
        <v>3791.6477803242242</v>
      </c>
      <c r="Z1584" s="11">
        <f t="shared" si="658"/>
        <v>0</v>
      </c>
      <c r="AA1584" s="12">
        <f>1/2*'Vehicle data and specs'!$C$6*$D1584^2</f>
        <v>486593.93749999994</v>
      </c>
      <c r="AB1584" s="113">
        <f t="shared" si="659"/>
        <v>486.59393749999992</v>
      </c>
      <c r="AC1584" s="183">
        <f t="shared" si="673"/>
        <v>1.3820938125421112</v>
      </c>
      <c r="AD1584" s="42">
        <f t="shared" si="660"/>
        <v>-0.3288583180076044</v>
      </c>
      <c r="AE1584" s="42">
        <f t="shared" si="661"/>
        <v>0.3288583180076044</v>
      </c>
      <c r="AF1584" s="153">
        <f t="shared" si="674"/>
        <v>1.0532354945345068</v>
      </c>
      <c r="AG1584" s="156">
        <f t="shared" si="662"/>
        <v>947.1119558619007</v>
      </c>
      <c r="AH1584" s="157">
        <f t="shared" si="663"/>
        <v>0.26308665440608353</v>
      </c>
      <c r="AI1584" s="160">
        <f t="shared" si="664"/>
        <v>15.916065531459777</v>
      </c>
      <c r="AJ1584" s="13">
        <f t="shared" si="665"/>
        <v>0</v>
      </c>
      <c r="AK1584" s="13">
        <f t="shared" si="666"/>
        <v>0</v>
      </c>
      <c r="AL1584" s="161">
        <f t="shared" si="667"/>
        <v>15.916065531459777</v>
      </c>
    </row>
    <row r="1585" spans="1:38" x14ac:dyDescent="0.45">
      <c r="A1585" s="48" t="s">
        <v>4</v>
      </c>
      <c r="B1585" s="19">
        <v>1583</v>
      </c>
      <c r="C1585" s="55">
        <v>106</v>
      </c>
      <c r="D1585" s="65">
        <f t="shared" si="648"/>
        <v>33.75</v>
      </c>
      <c r="E1585" s="67">
        <v>121.5</v>
      </c>
      <c r="F1585" s="87">
        <f t="shared" si="668"/>
        <v>-0.18055555555555516</v>
      </c>
      <c r="G1585" s="88">
        <f t="shared" si="669"/>
        <v>-0.64999999999999858</v>
      </c>
      <c r="H1585" s="93">
        <f>SUM($D$2:$D1585)</f>
        <v>17132.944444444442</v>
      </c>
      <c r="I1585" s="94">
        <f t="shared" si="670"/>
        <v>33.555555555554747</v>
      </c>
      <c r="J1585" s="100">
        <f>'Vehicle data and specs'!$C$6*$F1585</f>
        <v>-152.74999999999966</v>
      </c>
      <c r="K1585" s="8">
        <f>'Vehicle data and specs'!$C$6*9.81*'Vehicle data and specs'!$C$17</f>
        <v>82.99260000000001</v>
      </c>
      <c r="L1585" s="10">
        <f>(1/2)*'Vehicle data and specs'!$C$20*'Vehicle data and specs'!$C$11*'Vehicle data and specs'!$C$13*$D1585^2</f>
        <v>498.83818359375005</v>
      </c>
      <c r="M1585" s="101">
        <f t="shared" si="649"/>
        <v>429.08078359375043</v>
      </c>
      <c r="N1585" s="111">
        <f t="shared" si="650"/>
        <v>0</v>
      </c>
      <c r="O1585" s="120">
        <f t="shared" si="651"/>
        <v>0</v>
      </c>
      <c r="P1585" s="11">
        <f>SUM($O$2:$O1585)</f>
        <v>4975537.7251516003</v>
      </c>
      <c r="Q1585" s="121">
        <f t="shared" si="652"/>
        <v>4975.5377251516002</v>
      </c>
      <c r="R1585" s="133">
        <f t="shared" si="653"/>
        <v>0</v>
      </c>
      <c r="S1585" s="35">
        <f t="shared" si="671"/>
        <v>0</v>
      </c>
      <c r="T1585" s="35">
        <f t="shared" si="672"/>
        <v>0</v>
      </c>
      <c r="U1585" s="134">
        <f>SUM($R$2:$R1585)</f>
        <v>-1183889.9448273757</v>
      </c>
      <c r="V1585" s="134">
        <f t="shared" si="654"/>
        <v>1183889.9448273757</v>
      </c>
      <c r="W1585" s="35">
        <f t="shared" si="655"/>
        <v>-1183.8899448273758</v>
      </c>
      <c r="X1585" s="135">
        <f t="shared" si="656"/>
        <v>1183.8899448273758</v>
      </c>
      <c r="Y1585" s="150">
        <f t="shared" si="657"/>
        <v>3791.6477803242242</v>
      </c>
      <c r="Z1585" s="11">
        <f t="shared" si="658"/>
        <v>0</v>
      </c>
      <c r="AA1585" s="12">
        <f>1/2*'Vehicle data and specs'!$C$6*$D1585^2</f>
        <v>481823.4375</v>
      </c>
      <c r="AB1585" s="113">
        <f t="shared" si="659"/>
        <v>481.82343750000001</v>
      </c>
      <c r="AC1585" s="183">
        <f t="shared" si="673"/>
        <v>1.3820938125421112</v>
      </c>
      <c r="AD1585" s="42">
        <f t="shared" si="660"/>
        <v>-0.3288583180076044</v>
      </c>
      <c r="AE1585" s="42">
        <f t="shared" si="661"/>
        <v>0.3288583180076044</v>
      </c>
      <c r="AF1585" s="153">
        <f t="shared" si="674"/>
        <v>1.0532354945345068</v>
      </c>
      <c r="AG1585" s="156">
        <f t="shared" si="662"/>
        <v>947.1119558619007</v>
      </c>
      <c r="AH1585" s="157">
        <f t="shared" si="663"/>
        <v>0.26308665440608353</v>
      </c>
      <c r="AI1585" s="160">
        <f t="shared" si="664"/>
        <v>14.481476446289076</v>
      </c>
      <c r="AJ1585" s="13">
        <f t="shared" si="665"/>
        <v>0</v>
      </c>
      <c r="AK1585" s="13">
        <f t="shared" si="666"/>
        <v>0</v>
      </c>
      <c r="AL1585" s="161">
        <f t="shared" si="667"/>
        <v>14.481476446289076</v>
      </c>
    </row>
    <row r="1586" spans="1:38" x14ac:dyDescent="0.45">
      <c r="A1586" s="48" t="s">
        <v>4</v>
      </c>
      <c r="B1586" s="19">
        <v>1584</v>
      </c>
      <c r="C1586" s="55">
        <v>107</v>
      </c>
      <c r="D1586" s="65">
        <f t="shared" si="648"/>
        <v>33.555555555555557</v>
      </c>
      <c r="E1586" s="67">
        <v>120.8</v>
      </c>
      <c r="F1586" s="87">
        <f t="shared" si="668"/>
        <v>-0.20833333333333331</v>
      </c>
      <c r="G1586" s="88">
        <f t="shared" si="669"/>
        <v>-0.75</v>
      </c>
      <c r="H1586" s="93">
        <f>SUM($D$2:$D1586)</f>
        <v>17166.499999999996</v>
      </c>
      <c r="I1586" s="94">
        <f t="shared" si="670"/>
        <v>33.333333333332121</v>
      </c>
      <c r="J1586" s="100">
        <f>'Vehicle data and specs'!$C$6*$F1586</f>
        <v>-176.24999999999997</v>
      </c>
      <c r="K1586" s="8">
        <f>'Vehicle data and specs'!$C$6*9.81*'Vehicle data and specs'!$C$17</f>
        <v>82.99260000000001</v>
      </c>
      <c r="L1586" s="10">
        <f>(1/2)*'Vehicle data and specs'!$C$20*'Vehicle data and specs'!$C$11*'Vehicle data and specs'!$C$13*$D1586^2</f>
        <v>493.1068117283952</v>
      </c>
      <c r="M1586" s="101">
        <f t="shared" si="649"/>
        <v>399.84941172839524</v>
      </c>
      <c r="N1586" s="111">
        <f t="shared" si="650"/>
        <v>0</v>
      </c>
      <c r="O1586" s="120">
        <f t="shared" si="651"/>
        <v>0</v>
      </c>
      <c r="P1586" s="11">
        <f>SUM($O$2:$O1586)</f>
        <v>4975537.7251516003</v>
      </c>
      <c r="Q1586" s="121">
        <f t="shared" si="652"/>
        <v>4975.5377251516002</v>
      </c>
      <c r="R1586" s="133">
        <f t="shared" si="653"/>
        <v>0</v>
      </c>
      <c r="S1586" s="35">
        <f t="shared" si="671"/>
        <v>0</v>
      </c>
      <c r="T1586" s="35">
        <f t="shared" si="672"/>
        <v>0</v>
      </c>
      <c r="U1586" s="134">
        <f>SUM($R$2:$R1586)</f>
        <v>-1183889.9448273757</v>
      </c>
      <c r="V1586" s="134">
        <f t="shared" si="654"/>
        <v>1183889.9448273757</v>
      </c>
      <c r="W1586" s="35">
        <f t="shared" si="655"/>
        <v>-1183.8899448273758</v>
      </c>
      <c r="X1586" s="135">
        <f t="shared" si="656"/>
        <v>1183.8899448273758</v>
      </c>
      <c r="Y1586" s="150">
        <f t="shared" si="657"/>
        <v>3791.6477803242242</v>
      </c>
      <c r="Z1586" s="11">
        <f t="shared" si="658"/>
        <v>0</v>
      </c>
      <c r="AA1586" s="12">
        <f>1/2*'Vehicle data and specs'!$C$6*$D1586^2</f>
        <v>476287.55555555562</v>
      </c>
      <c r="AB1586" s="113">
        <f t="shared" si="659"/>
        <v>476.28755555555563</v>
      </c>
      <c r="AC1586" s="183">
        <f t="shared" si="673"/>
        <v>1.3820938125421112</v>
      </c>
      <c r="AD1586" s="42">
        <f t="shared" si="660"/>
        <v>-0.3288583180076044</v>
      </c>
      <c r="AE1586" s="42">
        <f t="shared" si="661"/>
        <v>0.3288583180076044</v>
      </c>
      <c r="AF1586" s="153">
        <f t="shared" si="674"/>
        <v>1.0532354945345068</v>
      </c>
      <c r="AG1586" s="156">
        <f t="shared" si="662"/>
        <v>947.1119558619007</v>
      </c>
      <c r="AH1586" s="157">
        <f t="shared" si="663"/>
        <v>0.26308665440608353</v>
      </c>
      <c r="AI1586" s="160">
        <f t="shared" si="664"/>
        <v>13.417169149108375</v>
      </c>
      <c r="AJ1586" s="13">
        <f t="shared" si="665"/>
        <v>0</v>
      </c>
      <c r="AK1586" s="13">
        <f t="shared" si="666"/>
        <v>0</v>
      </c>
      <c r="AL1586" s="161">
        <f t="shared" si="667"/>
        <v>13.417169149108375</v>
      </c>
    </row>
    <row r="1587" spans="1:38" x14ac:dyDescent="0.45">
      <c r="A1587" s="48" t="s">
        <v>4</v>
      </c>
      <c r="B1587" s="19">
        <v>1585</v>
      </c>
      <c r="C1587" s="55">
        <v>108</v>
      </c>
      <c r="D1587" s="65">
        <f t="shared" si="648"/>
        <v>33.333333333333336</v>
      </c>
      <c r="E1587" s="67">
        <v>120</v>
      </c>
      <c r="F1587" s="87">
        <f t="shared" si="668"/>
        <v>-0.23611111111111149</v>
      </c>
      <c r="G1587" s="88">
        <f t="shared" si="669"/>
        <v>-0.85000000000000142</v>
      </c>
      <c r="H1587" s="93">
        <f>SUM($D$2:$D1587)</f>
        <v>17199.833333333328</v>
      </c>
      <c r="I1587" s="94">
        <f t="shared" si="670"/>
        <v>33.083333333332121</v>
      </c>
      <c r="J1587" s="100">
        <f>'Vehicle data and specs'!$C$6*$F1587</f>
        <v>-199.75000000000031</v>
      </c>
      <c r="K1587" s="8">
        <f>'Vehicle data and specs'!$C$6*9.81*'Vehicle data and specs'!$C$17</f>
        <v>82.99260000000001</v>
      </c>
      <c r="L1587" s="10">
        <f>(1/2)*'Vehicle data and specs'!$C$20*'Vehicle data and specs'!$C$11*'Vehicle data and specs'!$C$13*$D1587^2</f>
        <v>486.59722222222234</v>
      </c>
      <c r="M1587" s="101">
        <f t="shared" si="649"/>
        <v>369.83982222222204</v>
      </c>
      <c r="N1587" s="111">
        <f t="shared" si="650"/>
        <v>0</v>
      </c>
      <c r="O1587" s="120">
        <f t="shared" si="651"/>
        <v>0</v>
      </c>
      <c r="P1587" s="11">
        <f>SUM($O$2:$O1587)</f>
        <v>4975537.7251516003</v>
      </c>
      <c r="Q1587" s="121">
        <f t="shared" si="652"/>
        <v>4975.5377251516002</v>
      </c>
      <c r="R1587" s="133">
        <f t="shared" si="653"/>
        <v>0</v>
      </c>
      <c r="S1587" s="35">
        <f t="shared" si="671"/>
        <v>0</v>
      </c>
      <c r="T1587" s="35">
        <f t="shared" si="672"/>
        <v>0</v>
      </c>
      <c r="U1587" s="134">
        <f>SUM($R$2:$R1587)</f>
        <v>-1183889.9448273757</v>
      </c>
      <c r="V1587" s="134">
        <f t="shared" si="654"/>
        <v>1183889.9448273757</v>
      </c>
      <c r="W1587" s="35">
        <f t="shared" si="655"/>
        <v>-1183.8899448273758</v>
      </c>
      <c r="X1587" s="135">
        <f t="shared" si="656"/>
        <v>1183.8899448273758</v>
      </c>
      <c r="Y1587" s="150">
        <f t="shared" si="657"/>
        <v>3791.6477803242242</v>
      </c>
      <c r="Z1587" s="11">
        <f t="shared" si="658"/>
        <v>0</v>
      </c>
      <c r="AA1587" s="12">
        <f>1/2*'Vehicle data and specs'!$C$6*$D1587^2</f>
        <v>470000.00000000006</v>
      </c>
      <c r="AB1587" s="113">
        <f t="shared" si="659"/>
        <v>470.00000000000006</v>
      </c>
      <c r="AC1587" s="183">
        <f t="shared" si="673"/>
        <v>1.3820938125421112</v>
      </c>
      <c r="AD1587" s="42">
        <f t="shared" si="660"/>
        <v>-0.3288583180076044</v>
      </c>
      <c r="AE1587" s="42">
        <f t="shared" si="661"/>
        <v>0.3288583180076044</v>
      </c>
      <c r="AF1587" s="153">
        <f t="shared" si="674"/>
        <v>1.0532354945345068</v>
      </c>
      <c r="AG1587" s="156">
        <f t="shared" si="662"/>
        <v>947.1119558619007</v>
      </c>
      <c r="AH1587" s="157">
        <f t="shared" si="663"/>
        <v>0.26308665440608353</v>
      </c>
      <c r="AI1587" s="160">
        <f t="shared" si="664"/>
        <v>12.32799407407407</v>
      </c>
      <c r="AJ1587" s="13">
        <f t="shared" si="665"/>
        <v>0</v>
      </c>
      <c r="AK1587" s="13">
        <f t="shared" si="666"/>
        <v>0</v>
      </c>
      <c r="AL1587" s="161">
        <f t="shared" si="667"/>
        <v>12.32799407407407</v>
      </c>
    </row>
    <row r="1588" spans="1:38" x14ac:dyDescent="0.45">
      <c r="A1588" s="48" t="s">
        <v>4</v>
      </c>
      <c r="B1588" s="19">
        <v>1586</v>
      </c>
      <c r="C1588" s="55">
        <v>109</v>
      </c>
      <c r="D1588" s="65">
        <f t="shared" si="648"/>
        <v>33.083333333333329</v>
      </c>
      <c r="E1588" s="67">
        <v>119.1</v>
      </c>
      <c r="F1588" s="87">
        <f t="shared" si="668"/>
        <v>-0.26388888888888967</v>
      </c>
      <c r="G1588" s="88">
        <f t="shared" si="669"/>
        <v>-0.95000000000000284</v>
      </c>
      <c r="H1588" s="93">
        <f>SUM($D$2:$D1588)</f>
        <v>17232.916666666661</v>
      </c>
      <c r="I1588" s="94">
        <f t="shared" si="670"/>
        <v>32.805555555554747</v>
      </c>
      <c r="J1588" s="100">
        <f>'Vehicle data and specs'!$C$6*$F1588</f>
        <v>-223.25000000000065</v>
      </c>
      <c r="K1588" s="8">
        <f>'Vehicle data and specs'!$C$6*9.81*'Vehicle data and specs'!$C$17</f>
        <v>82.99260000000001</v>
      </c>
      <c r="L1588" s="10">
        <f>(1/2)*'Vehicle data and specs'!$C$20*'Vehicle data and specs'!$C$11*'Vehicle data and specs'!$C$13*$D1588^2</f>
        <v>479.3256349826388</v>
      </c>
      <c r="M1588" s="101">
        <f t="shared" si="649"/>
        <v>339.06823498263816</v>
      </c>
      <c r="N1588" s="111">
        <f t="shared" si="650"/>
        <v>0</v>
      </c>
      <c r="O1588" s="120">
        <f t="shared" si="651"/>
        <v>0</v>
      </c>
      <c r="P1588" s="11">
        <f>SUM($O$2:$O1588)</f>
        <v>4975537.7251516003</v>
      </c>
      <c r="Q1588" s="121">
        <f t="shared" si="652"/>
        <v>4975.5377251516002</v>
      </c>
      <c r="R1588" s="133">
        <f t="shared" si="653"/>
        <v>0</v>
      </c>
      <c r="S1588" s="35">
        <f t="shared" si="671"/>
        <v>0</v>
      </c>
      <c r="T1588" s="35">
        <f t="shared" si="672"/>
        <v>0</v>
      </c>
      <c r="U1588" s="134">
        <f>SUM($R$2:$R1588)</f>
        <v>-1183889.9448273757</v>
      </c>
      <c r="V1588" s="134">
        <f t="shared" si="654"/>
        <v>1183889.9448273757</v>
      </c>
      <c r="W1588" s="35">
        <f t="shared" si="655"/>
        <v>-1183.8899448273758</v>
      </c>
      <c r="X1588" s="135">
        <f t="shared" si="656"/>
        <v>1183.8899448273758</v>
      </c>
      <c r="Y1588" s="150">
        <f t="shared" si="657"/>
        <v>3791.6477803242242</v>
      </c>
      <c r="Z1588" s="11">
        <f t="shared" si="658"/>
        <v>0</v>
      </c>
      <c r="AA1588" s="12">
        <f>1/2*'Vehicle data and specs'!$C$6*$D1588^2</f>
        <v>462976.43749999988</v>
      </c>
      <c r="AB1588" s="113">
        <f t="shared" si="659"/>
        <v>462.97643749999986</v>
      </c>
      <c r="AC1588" s="183">
        <f t="shared" si="673"/>
        <v>1.3820938125421112</v>
      </c>
      <c r="AD1588" s="42">
        <f t="shared" si="660"/>
        <v>-0.3288583180076044</v>
      </c>
      <c r="AE1588" s="42">
        <f t="shared" si="661"/>
        <v>0.3288583180076044</v>
      </c>
      <c r="AF1588" s="153">
        <f t="shared" si="674"/>
        <v>1.0532354945345068</v>
      </c>
      <c r="AG1588" s="156">
        <f t="shared" si="662"/>
        <v>947.1119558619007</v>
      </c>
      <c r="AH1588" s="157">
        <f t="shared" si="663"/>
        <v>0.26308665440608353</v>
      </c>
      <c r="AI1588" s="160">
        <f t="shared" si="664"/>
        <v>11.217507440675611</v>
      </c>
      <c r="AJ1588" s="13">
        <f t="shared" si="665"/>
        <v>0</v>
      </c>
      <c r="AK1588" s="13">
        <f t="shared" si="666"/>
        <v>0</v>
      </c>
      <c r="AL1588" s="161">
        <f t="shared" si="667"/>
        <v>11.217507440675611</v>
      </c>
    </row>
    <row r="1589" spans="1:38" x14ac:dyDescent="0.45">
      <c r="A1589" s="48" t="s">
        <v>4</v>
      </c>
      <c r="B1589" s="19">
        <v>1587</v>
      </c>
      <c r="C1589" s="55">
        <v>110</v>
      </c>
      <c r="D1589" s="65">
        <f t="shared" si="648"/>
        <v>32.80555555555555</v>
      </c>
      <c r="E1589" s="67">
        <v>118.1</v>
      </c>
      <c r="F1589" s="87">
        <f t="shared" si="668"/>
        <v>-0.27777777777777779</v>
      </c>
      <c r="G1589" s="88">
        <f t="shared" si="669"/>
        <v>-1</v>
      </c>
      <c r="H1589" s="93">
        <f>SUM($D$2:$D1589)</f>
        <v>17265.722222222215</v>
      </c>
      <c r="I1589" s="94">
        <f t="shared" si="670"/>
        <v>32.527777777777374</v>
      </c>
      <c r="J1589" s="100">
        <f>'Vehicle data and specs'!$C$6*$F1589</f>
        <v>-235</v>
      </c>
      <c r="K1589" s="8">
        <f>'Vehicle data and specs'!$C$6*9.81*'Vehicle data and specs'!$C$17</f>
        <v>82.99260000000001</v>
      </c>
      <c r="L1589" s="10">
        <f>(1/2)*'Vehicle data and specs'!$C$20*'Vehicle data and specs'!$C$11*'Vehicle data and specs'!$C$13*$D1589^2</f>
        <v>471.31029740547825</v>
      </c>
      <c r="M1589" s="101">
        <f t="shared" si="649"/>
        <v>319.30289740547823</v>
      </c>
      <c r="N1589" s="111">
        <f t="shared" si="650"/>
        <v>0</v>
      </c>
      <c r="O1589" s="120">
        <f t="shared" si="651"/>
        <v>0</v>
      </c>
      <c r="P1589" s="11">
        <f>SUM($O$2:$O1589)</f>
        <v>4975537.7251516003</v>
      </c>
      <c r="Q1589" s="121">
        <f t="shared" si="652"/>
        <v>4975.5377251516002</v>
      </c>
      <c r="R1589" s="133">
        <f t="shared" si="653"/>
        <v>0</v>
      </c>
      <c r="S1589" s="35">
        <f t="shared" si="671"/>
        <v>0</v>
      </c>
      <c r="T1589" s="35">
        <f t="shared" si="672"/>
        <v>0</v>
      </c>
      <c r="U1589" s="134">
        <f>SUM($R$2:$R1589)</f>
        <v>-1183889.9448273757</v>
      </c>
      <c r="V1589" s="134">
        <f t="shared" si="654"/>
        <v>1183889.9448273757</v>
      </c>
      <c r="W1589" s="35">
        <f t="shared" si="655"/>
        <v>-1183.8899448273758</v>
      </c>
      <c r="X1589" s="135">
        <f t="shared" si="656"/>
        <v>1183.8899448273758</v>
      </c>
      <c r="Y1589" s="150">
        <f t="shared" si="657"/>
        <v>3791.6477803242242</v>
      </c>
      <c r="Z1589" s="11">
        <f t="shared" si="658"/>
        <v>0</v>
      </c>
      <c r="AA1589" s="12">
        <f>1/2*'Vehicle data and specs'!$C$6*$D1589^2</f>
        <v>455234.49305555539</v>
      </c>
      <c r="AB1589" s="113">
        <f t="shared" si="659"/>
        <v>455.23449305555539</v>
      </c>
      <c r="AC1589" s="183">
        <f t="shared" si="673"/>
        <v>1.3820938125421112</v>
      </c>
      <c r="AD1589" s="42">
        <f t="shared" si="660"/>
        <v>-0.3288583180076044</v>
      </c>
      <c r="AE1589" s="42">
        <f t="shared" si="661"/>
        <v>0.3288583180076044</v>
      </c>
      <c r="AF1589" s="153">
        <f t="shared" si="674"/>
        <v>1.0532354945345068</v>
      </c>
      <c r="AG1589" s="156">
        <f t="shared" si="662"/>
        <v>947.1119558619007</v>
      </c>
      <c r="AH1589" s="157">
        <f t="shared" si="663"/>
        <v>0.26308665440608353</v>
      </c>
      <c r="AI1589" s="160">
        <f t="shared" si="664"/>
        <v>10.474908939885271</v>
      </c>
      <c r="AJ1589" s="13">
        <f t="shared" si="665"/>
        <v>0</v>
      </c>
      <c r="AK1589" s="13">
        <f t="shared" si="666"/>
        <v>0</v>
      </c>
      <c r="AL1589" s="161">
        <f t="shared" si="667"/>
        <v>10.474908939885271</v>
      </c>
    </row>
    <row r="1590" spans="1:38" x14ac:dyDescent="0.45">
      <c r="A1590" s="48" t="s">
        <v>4</v>
      </c>
      <c r="B1590" s="19">
        <v>1588</v>
      </c>
      <c r="C1590" s="55">
        <v>111</v>
      </c>
      <c r="D1590" s="65">
        <f t="shared" si="648"/>
        <v>32.527777777777779</v>
      </c>
      <c r="E1590" s="67">
        <v>117.1</v>
      </c>
      <c r="F1590" s="87">
        <f t="shared" si="668"/>
        <v>-0.26388888888888767</v>
      </c>
      <c r="G1590" s="88">
        <f t="shared" si="669"/>
        <v>-0.94999999999999574</v>
      </c>
      <c r="H1590" s="93">
        <f>SUM($D$2:$D1590)</f>
        <v>17298.249999999993</v>
      </c>
      <c r="I1590" s="94">
        <f t="shared" si="670"/>
        <v>32.277777777777374</v>
      </c>
      <c r="J1590" s="100">
        <f>'Vehicle data and specs'!$C$6*$F1590</f>
        <v>-223.24999999999898</v>
      </c>
      <c r="K1590" s="8">
        <f>'Vehicle data and specs'!$C$6*9.81*'Vehicle data and specs'!$C$17</f>
        <v>82.99260000000001</v>
      </c>
      <c r="L1590" s="10">
        <f>(1/2)*'Vehicle data and specs'!$C$20*'Vehicle data and specs'!$C$11*'Vehicle data and specs'!$C$13*$D1590^2</f>
        <v>463.36254277584879</v>
      </c>
      <c r="M1590" s="101">
        <f t="shared" si="649"/>
        <v>323.1051427758498</v>
      </c>
      <c r="N1590" s="111">
        <f t="shared" si="650"/>
        <v>0</v>
      </c>
      <c r="O1590" s="120">
        <f t="shared" si="651"/>
        <v>0</v>
      </c>
      <c r="P1590" s="11">
        <f>SUM($O$2:$O1590)</f>
        <v>4975537.7251516003</v>
      </c>
      <c r="Q1590" s="121">
        <f t="shared" si="652"/>
        <v>4975.5377251516002</v>
      </c>
      <c r="R1590" s="133">
        <f t="shared" si="653"/>
        <v>0</v>
      </c>
      <c r="S1590" s="35">
        <f t="shared" si="671"/>
        <v>0</v>
      </c>
      <c r="T1590" s="35">
        <f t="shared" si="672"/>
        <v>0</v>
      </c>
      <c r="U1590" s="134">
        <f>SUM($R$2:$R1590)</f>
        <v>-1183889.9448273757</v>
      </c>
      <c r="V1590" s="134">
        <f t="shared" si="654"/>
        <v>1183889.9448273757</v>
      </c>
      <c r="W1590" s="35">
        <f t="shared" si="655"/>
        <v>-1183.8899448273758</v>
      </c>
      <c r="X1590" s="135">
        <f t="shared" si="656"/>
        <v>1183.8899448273758</v>
      </c>
      <c r="Y1590" s="150">
        <f t="shared" si="657"/>
        <v>3791.6477803242242</v>
      </c>
      <c r="Z1590" s="11">
        <f t="shared" si="658"/>
        <v>0</v>
      </c>
      <c r="AA1590" s="12">
        <f>1/2*'Vehicle data and specs'!$C$6*$D1590^2</f>
        <v>447557.82638888888</v>
      </c>
      <c r="AB1590" s="113">
        <f t="shared" si="659"/>
        <v>447.55782638888888</v>
      </c>
      <c r="AC1590" s="183">
        <f t="shared" si="673"/>
        <v>1.3820938125421112</v>
      </c>
      <c r="AD1590" s="42">
        <f t="shared" si="660"/>
        <v>-0.3288583180076044</v>
      </c>
      <c r="AE1590" s="42">
        <f t="shared" si="661"/>
        <v>0.3288583180076044</v>
      </c>
      <c r="AF1590" s="153">
        <f t="shared" si="674"/>
        <v>1.0532354945345068</v>
      </c>
      <c r="AG1590" s="156">
        <f t="shared" si="662"/>
        <v>947.1119558619007</v>
      </c>
      <c r="AH1590" s="157">
        <f t="shared" si="663"/>
        <v>0.26308665440608353</v>
      </c>
      <c r="AI1590" s="160">
        <f t="shared" si="664"/>
        <v>10.509892283070004</v>
      </c>
      <c r="AJ1590" s="13">
        <f t="shared" si="665"/>
        <v>0</v>
      </c>
      <c r="AK1590" s="13">
        <f t="shared" si="666"/>
        <v>0</v>
      </c>
      <c r="AL1590" s="161">
        <f t="shared" si="667"/>
        <v>10.509892283070004</v>
      </c>
    </row>
    <row r="1591" spans="1:38" x14ac:dyDescent="0.45">
      <c r="A1591" s="48" t="s">
        <v>4</v>
      </c>
      <c r="B1591" s="19">
        <v>1589</v>
      </c>
      <c r="C1591" s="55">
        <v>112</v>
      </c>
      <c r="D1591" s="65">
        <f t="shared" si="648"/>
        <v>32.277777777777779</v>
      </c>
      <c r="E1591" s="67">
        <v>116.2</v>
      </c>
      <c r="F1591" s="87">
        <f t="shared" si="668"/>
        <v>-0.22222222222222143</v>
      </c>
      <c r="G1591" s="88">
        <f t="shared" si="669"/>
        <v>-0.79999999999999716</v>
      </c>
      <c r="H1591" s="93">
        <f>SUM($D$2:$D1591)</f>
        <v>17330.52777777777</v>
      </c>
      <c r="I1591" s="94">
        <f t="shared" si="670"/>
        <v>32.083333333332121</v>
      </c>
      <c r="J1591" s="100">
        <f>'Vehicle data and specs'!$C$6*$F1591</f>
        <v>-187.99999999999932</v>
      </c>
      <c r="K1591" s="8">
        <f>'Vehicle data and specs'!$C$6*9.81*'Vehicle data and specs'!$C$17</f>
        <v>82.99260000000001</v>
      </c>
      <c r="L1591" s="10">
        <f>(1/2)*'Vehicle data and specs'!$C$20*'Vehicle data and specs'!$C$11*'Vehicle data and specs'!$C$13*$D1591^2</f>
        <v>456.26734702932106</v>
      </c>
      <c r="M1591" s="101">
        <f t="shared" si="649"/>
        <v>351.25994702932178</v>
      </c>
      <c r="N1591" s="111">
        <f t="shared" si="650"/>
        <v>0</v>
      </c>
      <c r="O1591" s="120">
        <f t="shared" si="651"/>
        <v>0</v>
      </c>
      <c r="P1591" s="11">
        <f>SUM($O$2:$O1591)</f>
        <v>4975537.7251516003</v>
      </c>
      <c r="Q1591" s="121">
        <f t="shared" si="652"/>
        <v>4975.5377251516002</v>
      </c>
      <c r="R1591" s="133">
        <f t="shared" si="653"/>
        <v>0</v>
      </c>
      <c r="S1591" s="35">
        <f t="shared" si="671"/>
        <v>0</v>
      </c>
      <c r="T1591" s="35">
        <f t="shared" si="672"/>
        <v>0</v>
      </c>
      <c r="U1591" s="134">
        <f>SUM($R$2:$R1591)</f>
        <v>-1183889.9448273757</v>
      </c>
      <c r="V1591" s="134">
        <f t="shared" si="654"/>
        <v>1183889.9448273757</v>
      </c>
      <c r="W1591" s="35">
        <f t="shared" si="655"/>
        <v>-1183.8899448273758</v>
      </c>
      <c r="X1591" s="135">
        <f t="shared" si="656"/>
        <v>1183.8899448273758</v>
      </c>
      <c r="Y1591" s="150">
        <f t="shared" si="657"/>
        <v>3791.6477803242242</v>
      </c>
      <c r="Z1591" s="11">
        <f t="shared" si="658"/>
        <v>0</v>
      </c>
      <c r="AA1591" s="12">
        <f>1/2*'Vehicle data and specs'!$C$6*$D1591^2</f>
        <v>440704.63888888893</v>
      </c>
      <c r="AB1591" s="113">
        <f t="shared" si="659"/>
        <v>440.70463888888895</v>
      </c>
      <c r="AC1591" s="183">
        <f t="shared" si="673"/>
        <v>1.3820938125421112</v>
      </c>
      <c r="AD1591" s="42">
        <f t="shared" si="660"/>
        <v>-0.3288583180076044</v>
      </c>
      <c r="AE1591" s="42">
        <f t="shared" si="661"/>
        <v>0.3288583180076044</v>
      </c>
      <c r="AF1591" s="153">
        <f t="shared" si="674"/>
        <v>1.0532354945345068</v>
      </c>
      <c r="AG1591" s="156">
        <f t="shared" si="662"/>
        <v>947.1119558619007</v>
      </c>
      <c r="AH1591" s="157">
        <f t="shared" si="663"/>
        <v>0.26308665440608353</v>
      </c>
      <c r="AI1591" s="160">
        <f t="shared" si="664"/>
        <v>11.337890512446442</v>
      </c>
      <c r="AJ1591" s="13">
        <f t="shared" si="665"/>
        <v>0</v>
      </c>
      <c r="AK1591" s="13">
        <f t="shared" si="666"/>
        <v>0</v>
      </c>
      <c r="AL1591" s="161">
        <f t="shared" si="667"/>
        <v>11.337890512446442</v>
      </c>
    </row>
    <row r="1592" spans="1:38" x14ac:dyDescent="0.45">
      <c r="A1592" s="48" t="s">
        <v>4</v>
      </c>
      <c r="B1592" s="19">
        <v>1590</v>
      </c>
      <c r="C1592" s="55">
        <v>113</v>
      </c>
      <c r="D1592" s="65">
        <f t="shared" si="648"/>
        <v>32.083333333333336</v>
      </c>
      <c r="E1592" s="67">
        <v>115.5</v>
      </c>
      <c r="F1592" s="87">
        <f t="shared" si="668"/>
        <v>-0.18055555555555516</v>
      </c>
      <c r="G1592" s="88">
        <f t="shared" si="669"/>
        <v>-0.64999999999999858</v>
      </c>
      <c r="H1592" s="93">
        <f>SUM($D$2:$D1592)</f>
        <v>17362.611111111102</v>
      </c>
      <c r="I1592" s="94">
        <f t="shared" si="670"/>
        <v>31.916666666667879</v>
      </c>
      <c r="J1592" s="100">
        <f>'Vehicle data and specs'!$C$6*$F1592</f>
        <v>-152.74999999999966</v>
      </c>
      <c r="K1592" s="8">
        <f>'Vehicle data and specs'!$C$6*9.81*'Vehicle data and specs'!$C$17</f>
        <v>82.99260000000001</v>
      </c>
      <c r="L1592" s="10">
        <f>(1/2)*'Vehicle data and specs'!$C$20*'Vehicle data and specs'!$C$11*'Vehicle data and specs'!$C$13*$D1592^2</f>
        <v>450.78670789930561</v>
      </c>
      <c r="M1592" s="101">
        <f t="shared" si="649"/>
        <v>381.02930789930599</v>
      </c>
      <c r="N1592" s="111">
        <f t="shared" si="650"/>
        <v>0</v>
      </c>
      <c r="O1592" s="120">
        <f t="shared" si="651"/>
        <v>0</v>
      </c>
      <c r="P1592" s="11">
        <f>SUM($O$2:$O1592)</f>
        <v>4975537.7251516003</v>
      </c>
      <c r="Q1592" s="121">
        <f t="shared" si="652"/>
        <v>4975.5377251516002</v>
      </c>
      <c r="R1592" s="133">
        <f t="shared" si="653"/>
        <v>0</v>
      </c>
      <c r="S1592" s="35">
        <f t="shared" si="671"/>
        <v>0</v>
      </c>
      <c r="T1592" s="35">
        <f t="shared" si="672"/>
        <v>0</v>
      </c>
      <c r="U1592" s="134">
        <f>SUM($R$2:$R1592)</f>
        <v>-1183889.9448273757</v>
      </c>
      <c r="V1592" s="134">
        <f t="shared" si="654"/>
        <v>1183889.9448273757</v>
      </c>
      <c r="W1592" s="35">
        <f t="shared" si="655"/>
        <v>-1183.8899448273758</v>
      </c>
      <c r="X1592" s="135">
        <f t="shared" si="656"/>
        <v>1183.8899448273758</v>
      </c>
      <c r="Y1592" s="150">
        <f t="shared" si="657"/>
        <v>3791.6477803242242</v>
      </c>
      <c r="Z1592" s="11">
        <f t="shared" si="658"/>
        <v>0</v>
      </c>
      <c r="AA1592" s="12">
        <f>1/2*'Vehicle data and specs'!$C$6*$D1592^2</f>
        <v>435410.9375</v>
      </c>
      <c r="AB1592" s="113">
        <f t="shared" si="659"/>
        <v>435.41093749999999</v>
      </c>
      <c r="AC1592" s="183">
        <f t="shared" si="673"/>
        <v>1.3820938125421112</v>
      </c>
      <c r="AD1592" s="42">
        <f t="shared" si="660"/>
        <v>-0.3288583180076044</v>
      </c>
      <c r="AE1592" s="42">
        <f t="shared" si="661"/>
        <v>0.3288583180076044</v>
      </c>
      <c r="AF1592" s="153">
        <f t="shared" si="674"/>
        <v>1.0532354945345068</v>
      </c>
      <c r="AG1592" s="156">
        <f t="shared" si="662"/>
        <v>947.1119558619007</v>
      </c>
      <c r="AH1592" s="157">
        <f t="shared" si="663"/>
        <v>0.26308665440608353</v>
      </c>
      <c r="AI1592" s="160">
        <f t="shared" si="664"/>
        <v>12.224690295102736</v>
      </c>
      <c r="AJ1592" s="13">
        <f t="shared" si="665"/>
        <v>0</v>
      </c>
      <c r="AK1592" s="13">
        <f t="shared" si="666"/>
        <v>0</v>
      </c>
      <c r="AL1592" s="161">
        <f t="shared" si="667"/>
        <v>12.224690295102736</v>
      </c>
    </row>
    <row r="1593" spans="1:38" x14ac:dyDescent="0.45">
      <c r="A1593" s="48" t="s">
        <v>4</v>
      </c>
      <c r="B1593" s="19">
        <v>1591</v>
      </c>
      <c r="C1593" s="55">
        <v>114</v>
      </c>
      <c r="D1593" s="65">
        <f t="shared" si="648"/>
        <v>31.916666666666668</v>
      </c>
      <c r="E1593" s="67">
        <v>114.9</v>
      </c>
      <c r="F1593" s="87">
        <f t="shared" si="668"/>
        <v>-0.1388888888888889</v>
      </c>
      <c r="G1593" s="88">
        <f t="shared" si="669"/>
        <v>-0.5</v>
      </c>
      <c r="H1593" s="93">
        <f>SUM($D$2:$D1593)</f>
        <v>17394.52777777777</v>
      </c>
      <c r="I1593" s="94">
        <f t="shared" si="670"/>
        <v>31.805555555554747</v>
      </c>
      <c r="J1593" s="100">
        <f>'Vehicle data and specs'!$C$6*$F1593</f>
        <v>-117.5</v>
      </c>
      <c r="K1593" s="8">
        <f>'Vehicle data and specs'!$C$6*9.81*'Vehicle data and specs'!$C$17</f>
        <v>82.99260000000001</v>
      </c>
      <c r="L1593" s="10">
        <f>(1/2)*'Vehicle data and specs'!$C$20*'Vehicle data and specs'!$C$11*'Vehicle data and specs'!$C$13*$D1593^2</f>
        <v>446.11537456597227</v>
      </c>
      <c r="M1593" s="101">
        <f t="shared" si="649"/>
        <v>411.60797456597231</v>
      </c>
      <c r="N1593" s="111">
        <f t="shared" si="650"/>
        <v>0</v>
      </c>
      <c r="O1593" s="120">
        <f t="shared" si="651"/>
        <v>0</v>
      </c>
      <c r="P1593" s="11">
        <f>SUM($O$2:$O1593)</f>
        <v>4975537.7251516003</v>
      </c>
      <c r="Q1593" s="121">
        <f t="shared" si="652"/>
        <v>4975.5377251516002</v>
      </c>
      <c r="R1593" s="133">
        <f t="shared" si="653"/>
        <v>0</v>
      </c>
      <c r="S1593" s="35">
        <f t="shared" si="671"/>
        <v>0</v>
      </c>
      <c r="T1593" s="35">
        <f t="shared" si="672"/>
        <v>0</v>
      </c>
      <c r="U1593" s="134">
        <f>SUM($R$2:$R1593)</f>
        <v>-1183889.9448273757</v>
      </c>
      <c r="V1593" s="134">
        <f t="shared" si="654"/>
        <v>1183889.9448273757</v>
      </c>
      <c r="W1593" s="35">
        <f t="shared" si="655"/>
        <v>-1183.8899448273758</v>
      </c>
      <c r="X1593" s="135">
        <f t="shared" si="656"/>
        <v>1183.8899448273758</v>
      </c>
      <c r="Y1593" s="150">
        <f t="shared" si="657"/>
        <v>3791.6477803242242</v>
      </c>
      <c r="Z1593" s="11">
        <f t="shared" si="658"/>
        <v>0</v>
      </c>
      <c r="AA1593" s="12">
        <f>1/2*'Vehicle data and specs'!$C$6*$D1593^2</f>
        <v>430898.93750000006</v>
      </c>
      <c r="AB1593" s="113">
        <f t="shared" si="659"/>
        <v>430.89893750000005</v>
      </c>
      <c r="AC1593" s="183">
        <f t="shared" si="673"/>
        <v>1.3820938125421112</v>
      </c>
      <c r="AD1593" s="42">
        <f t="shared" si="660"/>
        <v>-0.3288583180076044</v>
      </c>
      <c r="AE1593" s="42">
        <f t="shared" si="661"/>
        <v>0.3288583180076044</v>
      </c>
      <c r="AF1593" s="153">
        <f t="shared" si="674"/>
        <v>1.0532354945345068</v>
      </c>
      <c r="AG1593" s="156">
        <f t="shared" si="662"/>
        <v>947.1119558619007</v>
      </c>
      <c r="AH1593" s="157">
        <f t="shared" si="663"/>
        <v>0.26308665440608353</v>
      </c>
      <c r="AI1593" s="160">
        <f t="shared" si="664"/>
        <v>13.13715452156395</v>
      </c>
      <c r="AJ1593" s="13">
        <f t="shared" si="665"/>
        <v>0</v>
      </c>
      <c r="AK1593" s="13">
        <f t="shared" si="666"/>
        <v>0</v>
      </c>
      <c r="AL1593" s="161">
        <f t="shared" si="667"/>
        <v>13.13715452156395</v>
      </c>
    </row>
    <row r="1594" spans="1:38" x14ac:dyDescent="0.45">
      <c r="A1594" s="48" t="s">
        <v>4</v>
      </c>
      <c r="B1594" s="19">
        <v>1592</v>
      </c>
      <c r="C1594" s="55">
        <v>115</v>
      </c>
      <c r="D1594" s="65">
        <f t="shared" si="648"/>
        <v>31.805555555555554</v>
      </c>
      <c r="E1594" s="67">
        <v>114.5</v>
      </c>
      <c r="F1594" s="87">
        <f t="shared" si="668"/>
        <v>-0.11111111111111269</v>
      </c>
      <c r="G1594" s="88">
        <f t="shared" si="669"/>
        <v>-0.40000000000000568</v>
      </c>
      <c r="H1594" s="93">
        <f>SUM($D$2:$D1594)</f>
        <v>17426.333333333325</v>
      </c>
      <c r="I1594" s="94">
        <f t="shared" si="670"/>
        <v>31.694444444445253</v>
      </c>
      <c r="J1594" s="100">
        <f>'Vehicle data and specs'!$C$6*$F1594</f>
        <v>-94.000000000001336</v>
      </c>
      <c r="K1594" s="8">
        <f>'Vehicle data and specs'!$C$6*9.81*'Vehicle data and specs'!$C$17</f>
        <v>82.99260000000001</v>
      </c>
      <c r="L1594" s="10">
        <f>(1/2)*'Vehicle data and specs'!$C$20*'Vehicle data and specs'!$C$11*'Vehicle data and specs'!$C$13*$D1594^2</f>
        <v>443.01466893325613</v>
      </c>
      <c r="M1594" s="101">
        <f t="shared" si="649"/>
        <v>432.00726893325481</v>
      </c>
      <c r="N1594" s="111">
        <f t="shared" si="650"/>
        <v>0</v>
      </c>
      <c r="O1594" s="120">
        <f t="shared" si="651"/>
        <v>0</v>
      </c>
      <c r="P1594" s="11">
        <f>SUM($O$2:$O1594)</f>
        <v>4975537.7251516003</v>
      </c>
      <c r="Q1594" s="121">
        <f t="shared" si="652"/>
        <v>4975.5377251516002</v>
      </c>
      <c r="R1594" s="133">
        <f t="shared" si="653"/>
        <v>0</v>
      </c>
      <c r="S1594" s="35">
        <f t="shared" si="671"/>
        <v>0</v>
      </c>
      <c r="T1594" s="35">
        <f t="shared" si="672"/>
        <v>0</v>
      </c>
      <c r="U1594" s="134">
        <f>SUM($R$2:$R1594)</f>
        <v>-1183889.9448273757</v>
      </c>
      <c r="V1594" s="134">
        <f t="shared" si="654"/>
        <v>1183889.9448273757</v>
      </c>
      <c r="W1594" s="35">
        <f t="shared" si="655"/>
        <v>-1183.8899448273758</v>
      </c>
      <c r="X1594" s="135">
        <f t="shared" si="656"/>
        <v>1183.8899448273758</v>
      </c>
      <c r="Y1594" s="150">
        <f t="shared" si="657"/>
        <v>3791.6477803242242</v>
      </c>
      <c r="Z1594" s="11">
        <f t="shared" si="658"/>
        <v>0</v>
      </c>
      <c r="AA1594" s="12">
        <f>1/2*'Vehicle data and specs'!$C$6*$D1594^2</f>
        <v>427903.9930555555</v>
      </c>
      <c r="AB1594" s="113">
        <f t="shared" si="659"/>
        <v>427.90399305555553</v>
      </c>
      <c r="AC1594" s="183">
        <f t="shared" si="673"/>
        <v>1.3820938125421112</v>
      </c>
      <c r="AD1594" s="42">
        <f t="shared" si="660"/>
        <v>-0.3288583180076044</v>
      </c>
      <c r="AE1594" s="42">
        <f t="shared" si="661"/>
        <v>0.3288583180076044</v>
      </c>
      <c r="AF1594" s="153">
        <f t="shared" si="674"/>
        <v>1.0532354945345068</v>
      </c>
      <c r="AG1594" s="156">
        <f t="shared" si="662"/>
        <v>947.1119558619007</v>
      </c>
      <c r="AH1594" s="157">
        <f t="shared" si="663"/>
        <v>0.26308665440608353</v>
      </c>
      <c r="AI1594" s="160">
        <f t="shared" si="664"/>
        <v>13.740231192460463</v>
      </c>
      <c r="AJ1594" s="13">
        <f t="shared" si="665"/>
        <v>0</v>
      </c>
      <c r="AK1594" s="13">
        <f t="shared" si="666"/>
        <v>0</v>
      </c>
      <c r="AL1594" s="161">
        <f t="shared" si="667"/>
        <v>13.740231192460463</v>
      </c>
    </row>
    <row r="1595" spans="1:38" x14ac:dyDescent="0.45">
      <c r="A1595" s="48" t="s">
        <v>4</v>
      </c>
      <c r="B1595" s="19">
        <v>1593</v>
      </c>
      <c r="C1595" s="55">
        <v>116</v>
      </c>
      <c r="D1595" s="65">
        <f t="shared" si="648"/>
        <v>31.694444444444443</v>
      </c>
      <c r="E1595" s="67">
        <v>114.1</v>
      </c>
      <c r="F1595" s="87">
        <f t="shared" si="668"/>
        <v>-8.3333333333332538E-2</v>
      </c>
      <c r="G1595" s="88">
        <f t="shared" si="669"/>
        <v>-0.29999999999999716</v>
      </c>
      <c r="H1595" s="93">
        <f>SUM($D$2:$D1595)</f>
        <v>17458.02777777777</v>
      </c>
      <c r="I1595" s="94">
        <f t="shared" si="670"/>
        <v>31.638888888890506</v>
      </c>
      <c r="J1595" s="100">
        <f>'Vehicle data and specs'!$C$6*$F1595</f>
        <v>-70.499999999999332</v>
      </c>
      <c r="K1595" s="8">
        <f>'Vehicle data and specs'!$C$6*9.81*'Vehicle data and specs'!$C$17</f>
        <v>82.99260000000001</v>
      </c>
      <c r="L1595" s="10">
        <f>(1/2)*'Vehicle data and specs'!$C$20*'Vehicle data and specs'!$C$11*'Vehicle data and specs'!$C$13*$D1595^2</f>
        <v>439.92477657214505</v>
      </c>
      <c r="M1595" s="101">
        <f t="shared" si="649"/>
        <v>452.41737657214571</v>
      </c>
      <c r="N1595" s="111">
        <f t="shared" si="650"/>
        <v>0</v>
      </c>
      <c r="O1595" s="120">
        <f t="shared" si="651"/>
        <v>0</v>
      </c>
      <c r="P1595" s="11">
        <f>SUM($O$2:$O1595)</f>
        <v>4975537.7251516003</v>
      </c>
      <c r="Q1595" s="121">
        <f t="shared" si="652"/>
        <v>4975.5377251516002</v>
      </c>
      <c r="R1595" s="133">
        <f t="shared" si="653"/>
        <v>0</v>
      </c>
      <c r="S1595" s="35">
        <f t="shared" si="671"/>
        <v>0</v>
      </c>
      <c r="T1595" s="35">
        <f t="shared" si="672"/>
        <v>0</v>
      </c>
      <c r="U1595" s="134">
        <f>SUM($R$2:$R1595)</f>
        <v>-1183889.9448273757</v>
      </c>
      <c r="V1595" s="134">
        <f t="shared" si="654"/>
        <v>1183889.9448273757</v>
      </c>
      <c r="W1595" s="35">
        <f t="shared" si="655"/>
        <v>-1183.8899448273758</v>
      </c>
      <c r="X1595" s="135">
        <f t="shared" si="656"/>
        <v>1183.8899448273758</v>
      </c>
      <c r="Y1595" s="150">
        <f t="shared" si="657"/>
        <v>3791.6477803242242</v>
      </c>
      <c r="Z1595" s="11">
        <f t="shared" si="658"/>
        <v>0</v>
      </c>
      <c r="AA1595" s="12">
        <f>1/2*'Vehicle data and specs'!$C$6*$D1595^2</f>
        <v>424919.4930555555</v>
      </c>
      <c r="AB1595" s="113">
        <f t="shared" si="659"/>
        <v>424.91949305555551</v>
      </c>
      <c r="AC1595" s="183">
        <f t="shared" si="673"/>
        <v>1.3820938125421112</v>
      </c>
      <c r="AD1595" s="42">
        <f t="shared" si="660"/>
        <v>-0.3288583180076044</v>
      </c>
      <c r="AE1595" s="42">
        <f t="shared" si="661"/>
        <v>0.3288583180076044</v>
      </c>
      <c r="AF1595" s="153">
        <f t="shared" si="674"/>
        <v>1.0532354945345068</v>
      </c>
      <c r="AG1595" s="156">
        <f t="shared" si="662"/>
        <v>947.1119558619007</v>
      </c>
      <c r="AH1595" s="157">
        <f t="shared" si="663"/>
        <v>0.26308665440608353</v>
      </c>
      <c r="AI1595" s="160">
        <f t="shared" si="664"/>
        <v>14.339117407467173</v>
      </c>
      <c r="AJ1595" s="13">
        <f t="shared" si="665"/>
        <v>0</v>
      </c>
      <c r="AK1595" s="13">
        <f t="shared" si="666"/>
        <v>0</v>
      </c>
      <c r="AL1595" s="161">
        <f t="shared" si="667"/>
        <v>14.339117407467173</v>
      </c>
    </row>
    <row r="1596" spans="1:38" x14ac:dyDescent="0.45">
      <c r="A1596" s="48" t="s">
        <v>4</v>
      </c>
      <c r="B1596" s="19">
        <v>1594</v>
      </c>
      <c r="C1596" s="55">
        <v>117</v>
      </c>
      <c r="D1596" s="65">
        <f t="shared" si="648"/>
        <v>31.638888888888889</v>
      </c>
      <c r="E1596" s="67">
        <v>113.9</v>
      </c>
      <c r="F1596" s="87">
        <f t="shared" si="668"/>
        <v>-5.5555555555554373E-2</v>
      </c>
      <c r="G1596" s="88">
        <f t="shared" si="669"/>
        <v>-0.19999999999999574</v>
      </c>
      <c r="H1596" s="93">
        <f>SUM($D$2:$D1596)</f>
        <v>17489.666666666661</v>
      </c>
      <c r="I1596" s="94">
        <f t="shared" si="670"/>
        <v>31.583333333332121</v>
      </c>
      <c r="J1596" s="100">
        <f>'Vehicle data and specs'!$C$6*$F1596</f>
        <v>-46.999999999998998</v>
      </c>
      <c r="K1596" s="8">
        <f>'Vehicle data and specs'!$C$6*9.81*'Vehicle data and specs'!$C$17</f>
        <v>82.99260000000001</v>
      </c>
      <c r="L1596" s="10">
        <f>(1/2)*'Vehicle data and specs'!$C$20*'Vehicle data and specs'!$C$11*'Vehicle data and specs'!$C$13*$D1596^2</f>
        <v>438.38388536844138</v>
      </c>
      <c r="M1596" s="101">
        <f t="shared" si="649"/>
        <v>474.37648536844239</v>
      </c>
      <c r="N1596" s="111">
        <f t="shared" si="650"/>
        <v>0</v>
      </c>
      <c r="O1596" s="120">
        <f t="shared" si="651"/>
        <v>0</v>
      </c>
      <c r="P1596" s="11">
        <f>SUM($O$2:$O1596)</f>
        <v>4975537.7251516003</v>
      </c>
      <c r="Q1596" s="121">
        <f t="shared" si="652"/>
        <v>4975.5377251516002</v>
      </c>
      <c r="R1596" s="133">
        <f t="shared" si="653"/>
        <v>0</v>
      </c>
      <c r="S1596" s="35">
        <f t="shared" si="671"/>
        <v>0</v>
      </c>
      <c r="T1596" s="35">
        <f t="shared" si="672"/>
        <v>0</v>
      </c>
      <c r="U1596" s="134">
        <f>SUM($R$2:$R1596)</f>
        <v>-1183889.9448273757</v>
      </c>
      <c r="V1596" s="134">
        <f t="shared" si="654"/>
        <v>1183889.9448273757</v>
      </c>
      <c r="W1596" s="35">
        <f t="shared" si="655"/>
        <v>-1183.8899448273758</v>
      </c>
      <c r="X1596" s="135">
        <f t="shared" si="656"/>
        <v>1183.8899448273758</v>
      </c>
      <c r="Y1596" s="150">
        <f t="shared" si="657"/>
        <v>3791.6477803242242</v>
      </c>
      <c r="Z1596" s="11">
        <f t="shared" si="658"/>
        <v>0</v>
      </c>
      <c r="AA1596" s="12">
        <f>1/2*'Vehicle data and specs'!$C$6*$D1596^2</f>
        <v>423431.15972222225</v>
      </c>
      <c r="AB1596" s="113">
        <f t="shared" si="659"/>
        <v>423.43115972222228</v>
      </c>
      <c r="AC1596" s="183">
        <f t="shared" si="673"/>
        <v>1.3820938125421112</v>
      </c>
      <c r="AD1596" s="42">
        <f t="shared" si="660"/>
        <v>-0.3288583180076044</v>
      </c>
      <c r="AE1596" s="42">
        <f t="shared" si="661"/>
        <v>0.3288583180076044</v>
      </c>
      <c r="AF1596" s="153">
        <f t="shared" si="674"/>
        <v>1.0532354945345068</v>
      </c>
      <c r="AG1596" s="156">
        <f t="shared" si="662"/>
        <v>947.1119558619007</v>
      </c>
      <c r="AH1596" s="157">
        <f t="shared" si="663"/>
        <v>0.26308665440608353</v>
      </c>
      <c r="AI1596" s="160">
        <f t="shared" si="664"/>
        <v>15.008744912073775</v>
      </c>
      <c r="AJ1596" s="13">
        <f t="shared" si="665"/>
        <v>0</v>
      </c>
      <c r="AK1596" s="13">
        <f t="shared" si="666"/>
        <v>0</v>
      </c>
      <c r="AL1596" s="161">
        <f t="shared" si="667"/>
        <v>15.008744912073775</v>
      </c>
    </row>
    <row r="1597" spans="1:38" x14ac:dyDescent="0.45">
      <c r="A1597" s="48" t="s">
        <v>4</v>
      </c>
      <c r="B1597" s="19">
        <v>1595</v>
      </c>
      <c r="C1597" s="55">
        <v>118</v>
      </c>
      <c r="D1597" s="65">
        <f t="shared" si="648"/>
        <v>31.583333333333332</v>
      </c>
      <c r="E1597" s="67">
        <v>113.7</v>
      </c>
      <c r="F1597" s="87">
        <f t="shared" si="668"/>
        <v>-8.3333333333334522E-2</v>
      </c>
      <c r="G1597" s="88">
        <f t="shared" si="669"/>
        <v>-0.30000000000000426</v>
      </c>
      <c r="H1597" s="93">
        <f>SUM($D$2:$D1597)</f>
        <v>17521.249999999993</v>
      </c>
      <c r="I1597" s="94">
        <f t="shared" si="670"/>
        <v>31.472222222222626</v>
      </c>
      <c r="J1597" s="100">
        <f>'Vehicle data and specs'!$C$6*$F1597</f>
        <v>-70.500000000001009</v>
      </c>
      <c r="K1597" s="8">
        <f>'Vehicle data and specs'!$C$6*9.81*'Vehicle data and specs'!$C$17</f>
        <v>82.99260000000001</v>
      </c>
      <c r="L1597" s="10">
        <f>(1/2)*'Vehicle data and specs'!$C$20*'Vehicle data and specs'!$C$11*'Vehicle data and specs'!$C$13*$D1597^2</f>
        <v>436.84569748263885</v>
      </c>
      <c r="M1597" s="101">
        <f t="shared" si="649"/>
        <v>449.33829748263787</v>
      </c>
      <c r="N1597" s="111">
        <f t="shared" si="650"/>
        <v>0</v>
      </c>
      <c r="O1597" s="120">
        <f t="shared" si="651"/>
        <v>0</v>
      </c>
      <c r="P1597" s="11">
        <f>SUM($O$2:$O1597)</f>
        <v>4975537.7251516003</v>
      </c>
      <c r="Q1597" s="121">
        <f t="shared" si="652"/>
        <v>4975.5377251516002</v>
      </c>
      <c r="R1597" s="133">
        <f t="shared" si="653"/>
        <v>0</v>
      </c>
      <c r="S1597" s="35">
        <f t="shared" si="671"/>
        <v>0</v>
      </c>
      <c r="T1597" s="35">
        <f t="shared" si="672"/>
        <v>0</v>
      </c>
      <c r="U1597" s="134">
        <f>SUM($R$2:$R1597)</f>
        <v>-1183889.9448273757</v>
      </c>
      <c r="V1597" s="134">
        <f t="shared" si="654"/>
        <v>1183889.9448273757</v>
      </c>
      <c r="W1597" s="35">
        <f t="shared" si="655"/>
        <v>-1183.8899448273758</v>
      </c>
      <c r="X1597" s="135">
        <f t="shared" si="656"/>
        <v>1183.8899448273758</v>
      </c>
      <c r="Y1597" s="150">
        <f t="shared" si="657"/>
        <v>3791.6477803242242</v>
      </c>
      <c r="Z1597" s="11">
        <f t="shared" si="658"/>
        <v>0</v>
      </c>
      <c r="AA1597" s="12">
        <f>1/2*'Vehicle data and specs'!$C$6*$D1597^2</f>
        <v>421945.43749999994</v>
      </c>
      <c r="AB1597" s="113">
        <f t="shared" si="659"/>
        <v>421.94543749999997</v>
      </c>
      <c r="AC1597" s="183">
        <f t="shared" si="673"/>
        <v>1.3820938125421112</v>
      </c>
      <c r="AD1597" s="42">
        <f t="shared" si="660"/>
        <v>-0.3288583180076044</v>
      </c>
      <c r="AE1597" s="42">
        <f t="shared" si="661"/>
        <v>0.3288583180076044</v>
      </c>
      <c r="AF1597" s="153">
        <f t="shared" si="674"/>
        <v>1.0532354945345068</v>
      </c>
      <c r="AG1597" s="156">
        <f t="shared" si="662"/>
        <v>947.1119558619007</v>
      </c>
      <c r="AH1597" s="157">
        <f t="shared" si="663"/>
        <v>0.26308665440608353</v>
      </c>
      <c r="AI1597" s="160">
        <f t="shared" si="664"/>
        <v>14.191601228826645</v>
      </c>
      <c r="AJ1597" s="13">
        <f t="shared" si="665"/>
        <v>0</v>
      </c>
      <c r="AK1597" s="13">
        <f t="shared" si="666"/>
        <v>0</v>
      </c>
      <c r="AL1597" s="161">
        <f t="shared" si="667"/>
        <v>14.191601228826645</v>
      </c>
    </row>
    <row r="1598" spans="1:38" x14ac:dyDescent="0.45">
      <c r="A1598" s="48" t="s">
        <v>4</v>
      </c>
      <c r="B1598" s="19">
        <v>1596</v>
      </c>
      <c r="C1598" s="55">
        <v>119</v>
      </c>
      <c r="D1598" s="65">
        <f t="shared" si="648"/>
        <v>31.472222222222221</v>
      </c>
      <c r="E1598" s="67">
        <v>113.3</v>
      </c>
      <c r="F1598" s="87">
        <f t="shared" si="668"/>
        <v>-0.11111111111111072</v>
      </c>
      <c r="G1598" s="88">
        <f t="shared" si="669"/>
        <v>-0.39999999999999858</v>
      </c>
      <c r="H1598" s="93">
        <f>SUM($D$2:$D1598)</f>
        <v>17552.722222222215</v>
      </c>
      <c r="I1598" s="94">
        <f t="shared" si="670"/>
        <v>31.361111111109494</v>
      </c>
      <c r="J1598" s="100">
        <f>'Vehicle data and specs'!$C$6*$F1598</f>
        <v>-93.999999999999659</v>
      </c>
      <c r="K1598" s="8">
        <f>'Vehicle data and specs'!$C$6*9.81*'Vehicle data and specs'!$C$17</f>
        <v>82.99260000000001</v>
      </c>
      <c r="L1598" s="10">
        <f>(1/2)*'Vehicle data and specs'!$C$20*'Vehicle data and specs'!$C$11*'Vehicle data and specs'!$C$13*$D1598^2</f>
        <v>433.77743166473766</v>
      </c>
      <c r="M1598" s="101">
        <f t="shared" si="649"/>
        <v>422.77003166473799</v>
      </c>
      <c r="N1598" s="111">
        <f t="shared" si="650"/>
        <v>0</v>
      </c>
      <c r="O1598" s="120">
        <f t="shared" si="651"/>
        <v>0</v>
      </c>
      <c r="P1598" s="11">
        <f>SUM($O$2:$O1598)</f>
        <v>4975537.7251516003</v>
      </c>
      <c r="Q1598" s="121">
        <f t="shared" si="652"/>
        <v>4975.5377251516002</v>
      </c>
      <c r="R1598" s="133">
        <f t="shared" si="653"/>
        <v>0</v>
      </c>
      <c r="S1598" s="35">
        <f t="shared" si="671"/>
        <v>0</v>
      </c>
      <c r="T1598" s="35">
        <f t="shared" si="672"/>
        <v>0</v>
      </c>
      <c r="U1598" s="134">
        <f>SUM($R$2:$R1598)</f>
        <v>-1183889.9448273757</v>
      </c>
      <c r="V1598" s="134">
        <f t="shared" si="654"/>
        <v>1183889.9448273757</v>
      </c>
      <c r="W1598" s="35">
        <f t="shared" si="655"/>
        <v>-1183.8899448273758</v>
      </c>
      <c r="X1598" s="135">
        <f t="shared" si="656"/>
        <v>1183.8899448273758</v>
      </c>
      <c r="Y1598" s="150">
        <f t="shared" si="657"/>
        <v>3791.6477803242242</v>
      </c>
      <c r="Z1598" s="11">
        <f t="shared" si="658"/>
        <v>0</v>
      </c>
      <c r="AA1598" s="12">
        <f>1/2*'Vehicle data and specs'!$C$6*$D1598^2</f>
        <v>418981.82638888888</v>
      </c>
      <c r="AB1598" s="113">
        <f t="shared" si="659"/>
        <v>418.98182638888886</v>
      </c>
      <c r="AC1598" s="183">
        <f t="shared" si="673"/>
        <v>1.3820938125421112</v>
      </c>
      <c r="AD1598" s="42">
        <f t="shared" si="660"/>
        <v>-0.3288583180076044</v>
      </c>
      <c r="AE1598" s="42">
        <f t="shared" si="661"/>
        <v>0.3288583180076044</v>
      </c>
      <c r="AF1598" s="153">
        <f t="shared" si="674"/>
        <v>1.0532354945345068</v>
      </c>
      <c r="AG1598" s="156">
        <f t="shared" si="662"/>
        <v>947.1119558619007</v>
      </c>
      <c r="AH1598" s="157">
        <f t="shared" si="663"/>
        <v>0.26308665440608353</v>
      </c>
      <c r="AI1598" s="160">
        <f t="shared" si="664"/>
        <v>13.305512385448559</v>
      </c>
      <c r="AJ1598" s="13">
        <f t="shared" si="665"/>
        <v>0</v>
      </c>
      <c r="AK1598" s="13">
        <f t="shared" si="666"/>
        <v>0</v>
      </c>
      <c r="AL1598" s="161">
        <f t="shared" si="667"/>
        <v>13.305512385448559</v>
      </c>
    </row>
    <row r="1599" spans="1:38" x14ac:dyDescent="0.45">
      <c r="A1599" s="48" t="s">
        <v>4</v>
      </c>
      <c r="B1599" s="19">
        <v>1597</v>
      </c>
      <c r="C1599" s="55">
        <v>120</v>
      </c>
      <c r="D1599" s="65">
        <f t="shared" si="648"/>
        <v>31.361111111111111</v>
      </c>
      <c r="E1599" s="67">
        <v>112.9</v>
      </c>
      <c r="F1599" s="87">
        <f t="shared" si="668"/>
        <v>-0.15277777777777699</v>
      </c>
      <c r="G1599" s="88">
        <f t="shared" si="669"/>
        <v>-0.54999999999999716</v>
      </c>
      <c r="H1599" s="93">
        <f>SUM($D$2:$D1599)</f>
        <v>17584.083333333325</v>
      </c>
      <c r="I1599" s="94">
        <f t="shared" si="670"/>
        <v>31.166666666667879</v>
      </c>
      <c r="J1599" s="100">
        <f>'Vehicle data and specs'!$C$6*$F1599</f>
        <v>-129.24999999999932</v>
      </c>
      <c r="K1599" s="8">
        <f>'Vehicle data and specs'!$C$6*9.81*'Vehicle data and specs'!$C$17</f>
        <v>82.99260000000001</v>
      </c>
      <c r="L1599" s="10">
        <f>(1/2)*'Vehicle data and specs'!$C$20*'Vehicle data and specs'!$C$11*'Vehicle data and specs'!$C$13*$D1599^2</f>
        <v>430.71997911844142</v>
      </c>
      <c r="M1599" s="101">
        <f t="shared" si="649"/>
        <v>384.46257911844214</v>
      </c>
      <c r="N1599" s="111">
        <f t="shared" si="650"/>
        <v>0</v>
      </c>
      <c r="O1599" s="120">
        <f t="shared" si="651"/>
        <v>0</v>
      </c>
      <c r="P1599" s="11">
        <f>SUM($O$2:$O1599)</f>
        <v>4975537.7251516003</v>
      </c>
      <c r="Q1599" s="121">
        <f t="shared" si="652"/>
        <v>4975.5377251516002</v>
      </c>
      <c r="R1599" s="133">
        <f t="shared" si="653"/>
        <v>0</v>
      </c>
      <c r="S1599" s="35">
        <f t="shared" si="671"/>
        <v>0</v>
      </c>
      <c r="T1599" s="35">
        <f t="shared" si="672"/>
        <v>0</v>
      </c>
      <c r="U1599" s="134">
        <f>SUM($R$2:$R1599)</f>
        <v>-1183889.9448273757</v>
      </c>
      <c r="V1599" s="134">
        <f t="shared" si="654"/>
        <v>1183889.9448273757</v>
      </c>
      <c r="W1599" s="35">
        <f t="shared" si="655"/>
        <v>-1183.8899448273758</v>
      </c>
      <c r="X1599" s="135">
        <f t="shared" si="656"/>
        <v>1183.8899448273758</v>
      </c>
      <c r="Y1599" s="150">
        <f t="shared" si="657"/>
        <v>3791.6477803242242</v>
      </c>
      <c r="Z1599" s="11">
        <f t="shared" si="658"/>
        <v>0</v>
      </c>
      <c r="AA1599" s="12">
        <f>1/2*'Vehicle data and specs'!$C$6*$D1599^2</f>
        <v>416028.65972222225</v>
      </c>
      <c r="AB1599" s="113">
        <f t="shared" si="659"/>
        <v>416.02865972222224</v>
      </c>
      <c r="AC1599" s="183">
        <f t="shared" si="673"/>
        <v>1.3820938125421112</v>
      </c>
      <c r="AD1599" s="42">
        <f t="shared" si="660"/>
        <v>-0.3288583180076044</v>
      </c>
      <c r="AE1599" s="42">
        <f t="shared" si="661"/>
        <v>0.3288583180076044</v>
      </c>
      <c r="AF1599" s="153">
        <f t="shared" si="674"/>
        <v>1.0532354945345068</v>
      </c>
      <c r="AG1599" s="156">
        <f t="shared" si="662"/>
        <v>947.1119558619007</v>
      </c>
      <c r="AH1599" s="157">
        <f t="shared" si="663"/>
        <v>0.26308665440608353</v>
      </c>
      <c r="AI1599" s="160">
        <f t="shared" si="664"/>
        <v>12.05717366179781</v>
      </c>
      <c r="AJ1599" s="13">
        <f t="shared" si="665"/>
        <v>0</v>
      </c>
      <c r="AK1599" s="13">
        <f t="shared" si="666"/>
        <v>0</v>
      </c>
      <c r="AL1599" s="161">
        <f t="shared" si="667"/>
        <v>12.05717366179781</v>
      </c>
    </row>
    <row r="1600" spans="1:38" x14ac:dyDescent="0.45">
      <c r="A1600" s="48" t="s">
        <v>4</v>
      </c>
      <c r="B1600" s="19">
        <v>1598</v>
      </c>
      <c r="C1600" s="55">
        <v>121</v>
      </c>
      <c r="D1600" s="65">
        <f t="shared" si="648"/>
        <v>31.166666666666668</v>
      </c>
      <c r="E1600" s="67">
        <v>112.2</v>
      </c>
      <c r="F1600" s="87">
        <f t="shared" si="668"/>
        <v>-0.20833333333333331</v>
      </c>
      <c r="G1600" s="88">
        <f t="shared" si="669"/>
        <v>-0.75</v>
      </c>
      <c r="H1600" s="93">
        <f>SUM($D$2:$D1600)</f>
        <v>17615.249999999993</v>
      </c>
      <c r="I1600" s="94">
        <f t="shared" si="670"/>
        <v>30.944444444445253</v>
      </c>
      <c r="J1600" s="100">
        <f>'Vehicle data and specs'!$C$6*$F1600</f>
        <v>-176.24999999999997</v>
      </c>
      <c r="K1600" s="8">
        <f>'Vehicle data and specs'!$C$6*9.81*'Vehicle data and specs'!$C$17</f>
        <v>82.99260000000001</v>
      </c>
      <c r="L1600" s="10">
        <f>(1/2)*'Vehicle data and specs'!$C$20*'Vehicle data and specs'!$C$11*'Vehicle data and specs'!$C$13*$D1600^2</f>
        <v>425.39545659722228</v>
      </c>
      <c r="M1600" s="101">
        <f t="shared" si="649"/>
        <v>332.13805659722232</v>
      </c>
      <c r="N1600" s="111">
        <f t="shared" si="650"/>
        <v>0</v>
      </c>
      <c r="O1600" s="120">
        <f t="shared" si="651"/>
        <v>0</v>
      </c>
      <c r="P1600" s="11">
        <f>SUM($O$2:$O1600)</f>
        <v>4975537.7251516003</v>
      </c>
      <c r="Q1600" s="121">
        <f t="shared" si="652"/>
        <v>4975.5377251516002</v>
      </c>
      <c r="R1600" s="133">
        <f t="shared" si="653"/>
        <v>0</v>
      </c>
      <c r="S1600" s="35">
        <f t="shared" si="671"/>
        <v>0</v>
      </c>
      <c r="T1600" s="35">
        <f t="shared" si="672"/>
        <v>0</v>
      </c>
      <c r="U1600" s="134">
        <f>SUM($R$2:$R1600)</f>
        <v>-1183889.9448273757</v>
      </c>
      <c r="V1600" s="134">
        <f t="shared" si="654"/>
        <v>1183889.9448273757</v>
      </c>
      <c r="W1600" s="35">
        <f t="shared" si="655"/>
        <v>-1183.8899448273758</v>
      </c>
      <c r="X1600" s="135">
        <f t="shared" si="656"/>
        <v>1183.8899448273758</v>
      </c>
      <c r="Y1600" s="150">
        <f t="shared" si="657"/>
        <v>3791.6477803242242</v>
      </c>
      <c r="Z1600" s="11">
        <f t="shared" si="658"/>
        <v>0</v>
      </c>
      <c r="AA1600" s="12">
        <f>1/2*'Vehicle data and specs'!$C$6*$D1600^2</f>
        <v>410885.75000000006</v>
      </c>
      <c r="AB1600" s="113">
        <f t="shared" si="659"/>
        <v>410.88575000000003</v>
      </c>
      <c r="AC1600" s="183">
        <f t="shared" si="673"/>
        <v>1.3820938125421112</v>
      </c>
      <c r="AD1600" s="42">
        <f t="shared" si="660"/>
        <v>-0.3288583180076044</v>
      </c>
      <c r="AE1600" s="42">
        <f t="shared" si="661"/>
        <v>0.3288583180076044</v>
      </c>
      <c r="AF1600" s="153">
        <f t="shared" si="674"/>
        <v>1.0532354945345068</v>
      </c>
      <c r="AG1600" s="156">
        <f t="shared" si="662"/>
        <v>947.1119558619007</v>
      </c>
      <c r="AH1600" s="157">
        <f t="shared" si="663"/>
        <v>0.26308665440608353</v>
      </c>
      <c r="AI1600" s="160">
        <f t="shared" si="664"/>
        <v>10.351636097280096</v>
      </c>
      <c r="AJ1600" s="13">
        <f t="shared" si="665"/>
        <v>0</v>
      </c>
      <c r="AK1600" s="13">
        <f t="shared" si="666"/>
        <v>0</v>
      </c>
      <c r="AL1600" s="161">
        <f t="shared" si="667"/>
        <v>10.351636097280096</v>
      </c>
    </row>
    <row r="1601" spans="1:38" x14ac:dyDescent="0.45">
      <c r="A1601" s="48" t="s">
        <v>4</v>
      </c>
      <c r="B1601" s="19">
        <v>1599</v>
      </c>
      <c r="C1601" s="55">
        <v>122</v>
      </c>
      <c r="D1601" s="65">
        <f t="shared" si="648"/>
        <v>30.944444444444446</v>
      </c>
      <c r="E1601" s="67">
        <v>111.4</v>
      </c>
      <c r="F1601" s="87">
        <f t="shared" si="668"/>
        <v>-0.23611111111111149</v>
      </c>
      <c r="G1601" s="88">
        <f t="shared" si="669"/>
        <v>-0.85000000000000142</v>
      </c>
      <c r="H1601" s="93">
        <f>SUM($D$2:$D1601)</f>
        <v>17646.194444444438</v>
      </c>
      <c r="I1601" s="94">
        <f t="shared" si="670"/>
        <v>30.694444444445253</v>
      </c>
      <c r="J1601" s="100">
        <f>'Vehicle data and specs'!$C$6*$F1601</f>
        <v>-199.75000000000031</v>
      </c>
      <c r="K1601" s="8">
        <f>'Vehicle data and specs'!$C$6*9.81*'Vehicle data and specs'!$C$17</f>
        <v>82.99260000000001</v>
      </c>
      <c r="L1601" s="10">
        <f>(1/2)*'Vehicle data and specs'!$C$20*'Vehicle data and specs'!$C$11*'Vehicle data and specs'!$C$13*$D1601^2</f>
        <v>419.35083777006184</v>
      </c>
      <c r="M1601" s="101">
        <f t="shared" si="649"/>
        <v>302.59343777006154</v>
      </c>
      <c r="N1601" s="111">
        <f t="shared" si="650"/>
        <v>0</v>
      </c>
      <c r="O1601" s="120">
        <f t="shared" si="651"/>
        <v>0</v>
      </c>
      <c r="P1601" s="11">
        <f>SUM($O$2:$O1601)</f>
        <v>4975537.7251516003</v>
      </c>
      <c r="Q1601" s="121">
        <f t="shared" si="652"/>
        <v>4975.5377251516002</v>
      </c>
      <c r="R1601" s="133">
        <f t="shared" si="653"/>
        <v>0</v>
      </c>
      <c r="S1601" s="35">
        <f t="shared" si="671"/>
        <v>0</v>
      </c>
      <c r="T1601" s="35">
        <f t="shared" si="672"/>
        <v>0</v>
      </c>
      <c r="U1601" s="134">
        <f>SUM($R$2:$R1601)</f>
        <v>-1183889.9448273757</v>
      </c>
      <c r="V1601" s="134">
        <f t="shared" si="654"/>
        <v>1183889.9448273757</v>
      </c>
      <c r="W1601" s="35">
        <f t="shared" si="655"/>
        <v>-1183.8899448273758</v>
      </c>
      <c r="X1601" s="135">
        <f t="shared" si="656"/>
        <v>1183.8899448273758</v>
      </c>
      <c r="Y1601" s="150">
        <f t="shared" si="657"/>
        <v>3791.6477803242242</v>
      </c>
      <c r="Z1601" s="11">
        <f t="shared" si="658"/>
        <v>0</v>
      </c>
      <c r="AA1601" s="12">
        <f>1/2*'Vehicle data and specs'!$C$6*$D1601^2</f>
        <v>405047.30555555562</v>
      </c>
      <c r="AB1601" s="113">
        <f t="shared" si="659"/>
        <v>405.04730555555562</v>
      </c>
      <c r="AC1601" s="183">
        <f t="shared" si="673"/>
        <v>1.3820938125421112</v>
      </c>
      <c r="AD1601" s="42">
        <f t="shared" si="660"/>
        <v>-0.3288583180076044</v>
      </c>
      <c r="AE1601" s="42">
        <f t="shared" si="661"/>
        <v>0.3288583180076044</v>
      </c>
      <c r="AF1601" s="153">
        <f t="shared" si="674"/>
        <v>1.0532354945345068</v>
      </c>
      <c r="AG1601" s="156">
        <f t="shared" si="662"/>
        <v>947.1119558619007</v>
      </c>
      <c r="AH1601" s="157">
        <f t="shared" si="663"/>
        <v>0.26308665440608353</v>
      </c>
      <c r="AI1601" s="160">
        <f t="shared" si="664"/>
        <v>9.3635858243291281</v>
      </c>
      <c r="AJ1601" s="13">
        <f t="shared" si="665"/>
        <v>0</v>
      </c>
      <c r="AK1601" s="13">
        <f t="shared" si="666"/>
        <v>0</v>
      </c>
      <c r="AL1601" s="161">
        <f t="shared" si="667"/>
        <v>9.3635858243291281</v>
      </c>
    </row>
    <row r="1602" spans="1:38" x14ac:dyDescent="0.45">
      <c r="A1602" s="48" t="s">
        <v>4</v>
      </c>
      <c r="B1602" s="19">
        <v>1600</v>
      </c>
      <c r="C1602" s="55">
        <v>123</v>
      </c>
      <c r="D1602" s="65">
        <f t="shared" ref="D1602:D1665" si="675">$E1602/3.6</f>
        <v>30.694444444444443</v>
      </c>
      <c r="E1602" s="67">
        <v>110.5</v>
      </c>
      <c r="F1602" s="87">
        <f t="shared" si="668"/>
        <v>-0.26388888888888967</v>
      </c>
      <c r="G1602" s="88">
        <f t="shared" si="669"/>
        <v>-0.95000000000000284</v>
      </c>
      <c r="H1602" s="93">
        <f>SUM($D$2:$D1602)</f>
        <v>17676.888888888883</v>
      </c>
      <c r="I1602" s="94">
        <f t="shared" si="670"/>
        <v>30.416666666667879</v>
      </c>
      <c r="J1602" s="100">
        <f>'Vehicle data and specs'!$C$6*$F1602</f>
        <v>-223.25000000000065</v>
      </c>
      <c r="K1602" s="8">
        <f>'Vehicle data and specs'!$C$6*9.81*'Vehicle data and specs'!$C$17</f>
        <v>82.99260000000001</v>
      </c>
      <c r="L1602" s="10">
        <f>(1/2)*'Vehicle data and specs'!$C$20*'Vehicle data and specs'!$C$11*'Vehicle data and specs'!$C$13*$D1602^2</f>
        <v>412.60234254436727</v>
      </c>
      <c r="M1602" s="101">
        <f t="shared" ref="M1602:M1665" si="676">SUM($J1602:$L1602)</f>
        <v>272.34494254436663</v>
      </c>
      <c r="N1602" s="111">
        <f t="shared" ref="N1602:N1665" si="677">IF($M1602&gt;0.0001, 0, 1)</f>
        <v>0</v>
      </c>
      <c r="O1602" s="120">
        <f t="shared" ref="O1602:O1665" si="678">IF($F1602&lt;0.000001,0,$M1602*$I1602)</f>
        <v>0</v>
      </c>
      <c r="P1602" s="11">
        <f>SUM($O$2:$O1602)</f>
        <v>4975537.7251516003</v>
      </c>
      <c r="Q1602" s="121">
        <f t="shared" ref="Q1602:Q1665" si="679">$P1602/1000</f>
        <v>4975.5377251516002</v>
      </c>
      <c r="R1602" s="133">
        <f t="shared" ref="R1602:R1665" si="680">IF($M1602&gt;0,0,$M1602*$I1602)</f>
        <v>0</v>
      </c>
      <c r="S1602" s="35">
        <f t="shared" si="671"/>
        <v>0</v>
      </c>
      <c r="T1602" s="35">
        <f t="shared" si="672"/>
        <v>0</v>
      </c>
      <c r="U1602" s="134">
        <f>SUM($R$2:$R1602)</f>
        <v>-1183889.9448273757</v>
      </c>
      <c r="V1602" s="134">
        <f t="shared" ref="V1602:V1665" si="681">$U1602*-1</f>
        <v>1183889.9448273757</v>
      </c>
      <c r="W1602" s="35">
        <f t="shared" ref="W1602:W1665" si="682">$U1602/1000</f>
        <v>-1183.8899448273758</v>
      </c>
      <c r="X1602" s="135">
        <f t="shared" ref="X1602:X1665" si="683">$W1602*-1</f>
        <v>1183.8899448273758</v>
      </c>
      <c r="Y1602" s="150">
        <f t="shared" ref="Y1602:Y1665" si="684">Q1602-X1602</f>
        <v>3791.6477803242242</v>
      </c>
      <c r="Z1602" s="11">
        <f t="shared" ref="Z1602:Z1665" si="685">$O1602+$R1602</f>
        <v>0</v>
      </c>
      <c r="AA1602" s="12">
        <f>1/2*'Vehicle data and specs'!$C$6*$D1602^2</f>
        <v>398528.99305555556</v>
      </c>
      <c r="AB1602" s="113">
        <f t="shared" ref="AB1602:AB1665" si="686">$AA1602/1000</f>
        <v>398.52899305555559</v>
      </c>
      <c r="AC1602" s="183">
        <f t="shared" si="673"/>
        <v>1.3820938125421112</v>
      </c>
      <c r="AD1602" s="42">
        <f t="shared" ref="AD1602:AD1665" si="687">$W1602/3600</f>
        <v>-0.3288583180076044</v>
      </c>
      <c r="AE1602" s="42">
        <f t="shared" ref="AE1602:AE1665" si="688">$X1602/3600</f>
        <v>0.3288583180076044</v>
      </c>
      <c r="AF1602" s="153">
        <f t="shared" si="674"/>
        <v>1.0532354945345068</v>
      </c>
      <c r="AG1602" s="156">
        <f t="shared" ref="AG1602:AG1665" si="689">$X1602*80%</f>
        <v>947.1119558619007</v>
      </c>
      <c r="AH1602" s="157">
        <f t="shared" ref="AH1602:AH1665" si="690">$AG1602/3600</f>
        <v>0.26308665440608353</v>
      </c>
      <c r="AI1602" s="160">
        <f t="shared" ref="AI1602:AI1665" si="691">IF($AL1602&gt;0,$AL1602,0)</f>
        <v>8.3594767086534763</v>
      </c>
      <c r="AJ1602" s="13">
        <f t="shared" ref="AJ1602:AJ1665" si="692">IF($AL1602&lt;0,$AL1602,0)</f>
        <v>0</v>
      </c>
      <c r="AK1602" s="13">
        <f t="shared" ref="AK1602:AK1665" si="693">$AJ1602*-1</f>
        <v>0</v>
      </c>
      <c r="AL1602" s="161">
        <f t="shared" ref="AL1602:AL1665" si="694">($M1602*$D1602)/1000</f>
        <v>8.3594767086534763</v>
      </c>
    </row>
    <row r="1603" spans="1:38" x14ac:dyDescent="0.45">
      <c r="A1603" s="48" t="s">
        <v>4</v>
      </c>
      <c r="B1603" s="19">
        <v>1601</v>
      </c>
      <c r="C1603" s="55">
        <v>124</v>
      </c>
      <c r="D1603" s="65">
        <f t="shared" si="675"/>
        <v>30.416666666666664</v>
      </c>
      <c r="E1603" s="67">
        <v>109.5</v>
      </c>
      <c r="F1603" s="87">
        <f t="shared" ref="F1603:F1666" si="695">($E1604-$E1602)/2/3.6</f>
        <v>-0.27777777777777779</v>
      </c>
      <c r="G1603" s="88">
        <f t="shared" ref="G1603:G1666" si="696">($E1604-$E1602)/2</f>
        <v>-1</v>
      </c>
      <c r="H1603" s="93">
        <f>SUM($D$2:$D1603)</f>
        <v>17707.305555555551</v>
      </c>
      <c r="I1603" s="94">
        <f t="shared" ref="I1603:I1666" si="697">$H1604-$H1603</f>
        <v>30.138888888890506</v>
      </c>
      <c r="J1603" s="100">
        <f>'Vehicle data and specs'!$C$6*$F1603</f>
        <v>-235</v>
      </c>
      <c r="K1603" s="8">
        <f>'Vehicle data and specs'!$C$6*9.81*'Vehicle data and specs'!$C$17</f>
        <v>82.99260000000001</v>
      </c>
      <c r="L1603" s="10">
        <f>(1/2)*'Vehicle data and specs'!$C$20*'Vehicle data and specs'!$C$11*'Vehicle data and specs'!$C$13*$D1603^2</f>
        <v>405.16821831597218</v>
      </c>
      <c r="M1603" s="101">
        <f t="shared" si="676"/>
        <v>253.16081831597219</v>
      </c>
      <c r="N1603" s="111">
        <f t="shared" si="677"/>
        <v>0</v>
      </c>
      <c r="O1603" s="120">
        <f t="shared" si="678"/>
        <v>0</v>
      </c>
      <c r="P1603" s="11">
        <f>SUM($O$2:$O1603)</f>
        <v>4975537.7251516003</v>
      </c>
      <c r="Q1603" s="121">
        <f t="shared" si="679"/>
        <v>4975.5377251516002</v>
      </c>
      <c r="R1603" s="133">
        <f t="shared" si="680"/>
        <v>0</v>
      </c>
      <c r="S1603" s="35">
        <f t="shared" ref="S1603:S1666" si="698">R1603*-1</f>
        <v>0</v>
      </c>
      <c r="T1603" s="35">
        <f t="shared" ref="T1603:T1666" si="699">S1603/1000</f>
        <v>0</v>
      </c>
      <c r="U1603" s="134">
        <f>SUM($R$2:$R1603)</f>
        <v>-1183889.9448273757</v>
      </c>
      <c r="V1603" s="134">
        <f t="shared" si="681"/>
        <v>1183889.9448273757</v>
      </c>
      <c r="W1603" s="35">
        <f t="shared" si="682"/>
        <v>-1183.8899448273758</v>
      </c>
      <c r="X1603" s="135">
        <f t="shared" si="683"/>
        <v>1183.8899448273758</v>
      </c>
      <c r="Y1603" s="150">
        <f t="shared" si="684"/>
        <v>3791.6477803242242</v>
      </c>
      <c r="Z1603" s="11">
        <f t="shared" si="685"/>
        <v>0</v>
      </c>
      <c r="AA1603" s="12">
        <f>1/2*'Vehicle data and specs'!$C$6*$D1603^2</f>
        <v>391348.43749999994</v>
      </c>
      <c r="AB1603" s="113">
        <f t="shared" si="686"/>
        <v>391.34843749999993</v>
      </c>
      <c r="AC1603" s="183">
        <f t="shared" ref="AC1603:AC1666" si="700">$Q1603/3600</f>
        <v>1.3820938125421112</v>
      </c>
      <c r="AD1603" s="42">
        <f t="shared" si="687"/>
        <v>-0.3288583180076044</v>
      </c>
      <c r="AE1603" s="42">
        <f t="shared" si="688"/>
        <v>0.3288583180076044</v>
      </c>
      <c r="AF1603" s="153">
        <f t="shared" ref="AF1603:AF1666" si="701">AC1603-AE1603</f>
        <v>1.0532354945345068</v>
      </c>
      <c r="AG1603" s="156">
        <f t="shared" si="689"/>
        <v>947.1119558619007</v>
      </c>
      <c r="AH1603" s="157">
        <f t="shared" si="690"/>
        <v>0.26308665440608353</v>
      </c>
      <c r="AI1603" s="160">
        <f t="shared" si="691"/>
        <v>7.7003082237774869</v>
      </c>
      <c r="AJ1603" s="13">
        <f t="shared" si="692"/>
        <v>0</v>
      </c>
      <c r="AK1603" s="13">
        <f t="shared" si="693"/>
        <v>0</v>
      </c>
      <c r="AL1603" s="161">
        <f t="shared" si="694"/>
        <v>7.7003082237774869</v>
      </c>
    </row>
    <row r="1604" spans="1:38" x14ac:dyDescent="0.45">
      <c r="A1604" s="48" t="s">
        <v>4</v>
      </c>
      <c r="B1604" s="19">
        <v>1602</v>
      </c>
      <c r="C1604" s="55">
        <v>125</v>
      </c>
      <c r="D1604" s="65">
        <f t="shared" si="675"/>
        <v>30.138888888888889</v>
      </c>
      <c r="E1604" s="67">
        <v>108.5</v>
      </c>
      <c r="F1604" s="87">
        <f t="shared" si="695"/>
        <v>-0.24999999999999961</v>
      </c>
      <c r="G1604" s="88">
        <f t="shared" si="696"/>
        <v>-0.89999999999999858</v>
      </c>
      <c r="H1604" s="93">
        <f>SUM($D$2:$D1604)</f>
        <v>17737.444444444442</v>
      </c>
      <c r="I1604" s="94">
        <f t="shared" si="697"/>
        <v>29.916666666667879</v>
      </c>
      <c r="J1604" s="100">
        <f>'Vehicle data and specs'!$C$6*$F1604</f>
        <v>-211.49999999999966</v>
      </c>
      <c r="K1604" s="8">
        <f>'Vehicle data and specs'!$C$6*9.81*'Vehicle data and specs'!$C$17</f>
        <v>82.99260000000001</v>
      </c>
      <c r="L1604" s="10">
        <f>(1/2)*'Vehicle data and specs'!$C$20*'Vehicle data and specs'!$C$11*'Vehicle data and specs'!$C$13*$D1604^2</f>
        <v>397.80167703510807</v>
      </c>
      <c r="M1604" s="101">
        <f t="shared" si="676"/>
        <v>269.29427703510839</v>
      </c>
      <c r="N1604" s="111">
        <f t="shared" si="677"/>
        <v>0</v>
      </c>
      <c r="O1604" s="120">
        <f t="shared" si="678"/>
        <v>0</v>
      </c>
      <c r="P1604" s="11">
        <f>SUM($O$2:$O1604)</f>
        <v>4975537.7251516003</v>
      </c>
      <c r="Q1604" s="121">
        <f t="shared" si="679"/>
        <v>4975.5377251516002</v>
      </c>
      <c r="R1604" s="133">
        <f t="shared" si="680"/>
        <v>0</v>
      </c>
      <c r="S1604" s="35">
        <f t="shared" si="698"/>
        <v>0</v>
      </c>
      <c r="T1604" s="35">
        <f t="shared" si="699"/>
        <v>0</v>
      </c>
      <c r="U1604" s="134">
        <f>SUM($R$2:$R1604)</f>
        <v>-1183889.9448273757</v>
      </c>
      <c r="V1604" s="134">
        <f t="shared" si="681"/>
        <v>1183889.9448273757</v>
      </c>
      <c r="W1604" s="35">
        <f t="shared" si="682"/>
        <v>-1183.8899448273758</v>
      </c>
      <c r="X1604" s="135">
        <f t="shared" si="683"/>
        <v>1183.8899448273758</v>
      </c>
      <c r="Y1604" s="150">
        <f t="shared" si="684"/>
        <v>3791.6477803242242</v>
      </c>
      <c r="Z1604" s="11">
        <f t="shared" si="685"/>
        <v>0</v>
      </c>
      <c r="AA1604" s="12">
        <f>1/2*'Vehicle data and specs'!$C$6*$D1604^2</f>
        <v>384233.15972222225</v>
      </c>
      <c r="AB1604" s="113">
        <f t="shared" si="686"/>
        <v>384.23315972222224</v>
      </c>
      <c r="AC1604" s="183">
        <f t="shared" si="700"/>
        <v>1.3820938125421112</v>
      </c>
      <c r="AD1604" s="42">
        <f t="shared" si="687"/>
        <v>-0.3288583180076044</v>
      </c>
      <c r="AE1604" s="42">
        <f t="shared" si="688"/>
        <v>0.3288583180076044</v>
      </c>
      <c r="AF1604" s="153">
        <f t="shared" si="701"/>
        <v>1.0532354945345068</v>
      </c>
      <c r="AG1604" s="156">
        <f t="shared" si="689"/>
        <v>947.1119558619007</v>
      </c>
      <c r="AH1604" s="157">
        <f t="shared" si="690"/>
        <v>0.26308665440608353</v>
      </c>
      <c r="AI1604" s="160">
        <f t="shared" si="691"/>
        <v>8.1162302939747946</v>
      </c>
      <c r="AJ1604" s="13">
        <f t="shared" si="692"/>
        <v>0</v>
      </c>
      <c r="AK1604" s="13">
        <f t="shared" si="693"/>
        <v>0</v>
      </c>
      <c r="AL1604" s="161">
        <f t="shared" si="694"/>
        <v>8.1162302939747946</v>
      </c>
    </row>
    <row r="1605" spans="1:38" x14ac:dyDescent="0.45">
      <c r="A1605" s="48" t="s">
        <v>4</v>
      </c>
      <c r="B1605" s="19">
        <v>1603</v>
      </c>
      <c r="C1605" s="55">
        <v>126</v>
      </c>
      <c r="D1605" s="65">
        <f t="shared" si="675"/>
        <v>29.916666666666668</v>
      </c>
      <c r="E1605" s="67">
        <v>107.7</v>
      </c>
      <c r="F1605" s="87">
        <f t="shared" si="695"/>
        <v>-0.19444444444444522</v>
      </c>
      <c r="G1605" s="88">
        <f t="shared" si="696"/>
        <v>-0.70000000000000284</v>
      </c>
      <c r="H1605" s="93">
        <f>SUM($D$2:$D1605)</f>
        <v>17767.361111111109</v>
      </c>
      <c r="I1605" s="94">
        <f t="shared" si="697"/>
        <v>29.75</v>
      </c>
      <c r="J1605" s="100">
        <f>'Vehicle data and specs'!$C$6*$F1605</f>
        <v>-164.50000000000065</v>
      </c>
      <c r="K1605" s="8">
        <f>'Vehicle data and specs'!$C$6*9.81*'Vehicle data and specs'!$C$17</f>
        <v>82.99260000000001</v>
      </c>
      <c r="L1605" s="10">
        <f>(1/2)*'Vehicle data and specs'!$C$20*'Vehicle data and specs'!$C$11*'Vehicle data and specs'!$C$13*$D1605^2</f>
        <v>391.95710373263898</v>
      </c>
      <c r="M1605" s="101">
        <f t="shared" si="676"/>
        <v>310.44970373263834</v>
      </c>
      <c r="N1605" s="111">
        <f t="shared" si="677"/>
        <v>0</v>
      </c>
      <c r="O1605" s="120">
        <f t="shared" si="678"/>
        <v>0</v>
      </c>
      <c r="P1605" s="11">
        <f>SUM($O$2:$O1605)</f>
        <v>4975537.7251516003</v>
      </c>
      <c r="Q1605" s="121">
        <f t="shared" si="679"/>
        <v>4975.5377251516002</v>
      </c>
      <c r="R1605" s="133">
        <f t="shared" si="680"/>
        <v>0</v>
      </c>
      <c r="S1605" s="35">
        <f t="shared" si="698"/>
        <v>0</v>
      </c>
      <c r="T1605" s="35">
        <f t="shared" si="699"/>
        <v>0</v>
      </c>
      <c r="U1605" s="134">
        <f>SUM($R$2:$R1605)</f>
        <v>-1183889.9448273757</v>
      </c>
      <c r="V1605" s="134">
        <f t="shared" si="681"/>
        <v>1183889.9448273757</v>
      </c>
      <c r="W1605" s="35">
        <f t="shared" si="682"/>
        <v>-1183.8899448273758</v>
      </c>
      <c r="X1605" s="135">
        <f t="shared" si="683"/>
        <v>1183.8899448273758</v>
      </c>
      <c r="Y1605" s="150">
        <f t="shared" si="684"/>
        <v>3791.6477803242242</v>
      </c>
      <c r="Z1605" s="11">
        <f t="shared" si="685"/>
        <v>0</v>
      </c>
      <c r="AA1605" s="12">
        <f>1/2*'Vehicle data and specs'!$C$6*$D1605^2</f>
        <v>378587.93750000006</v>
      </c>
      <c r="AB1605" s="113">
        <f t="shared" si="686"/>
        <v>378.58793750000007</v>
      </c>
      <c r="AC1605" s="183">
        <f t="shared" si="700"/>
        <v>1.3820938125421112</v>
      </c>
      <c r="AD1605" s="42">
        <f t="shared" si="687"/>
        <v>-0.3288583180076044</v>
      </c>
      <c r="AE1605" s="42">
        <f t="shared" si="688"/>
        <v>0.3288583180076044</v>
      </c>
      <c r="AF1605" s="153">
        <f t="shared" si="701"/>
        <v>1.0532354945345068</v>
      </c>
      <c r="AG1605" s="156">
        <f t="shared" si="689"/>
        <v>947.1119558619007</v>
      </c>
      <c r="AH1605" s="157">
        <f t="shared" si="690"/>
        <v>0.26308665440608353</v>
      </c>
      <c r="AI1605" s="160">
        <f t="shared" si="691"/>
        <v>9.287620303334764</v>
      </c>
      <c r="AJ1605" s="13">
        <f t="shared" si="692"/>
        <v>0</v>
      </c>
      <c r="AK1605" s="13">
        <f t="shared" si="693"/>
        <v>0</v>
      </c>
      <c r="AL1605" s="161">
        <f t="shared" si="694"/>
        <v>9.287620303334764</v>
      </c>
    </row>
    <row r="1606" spans="1:38" x14ac:dyDescent="0.45">
      <c r="A1606" s="48" t="s">
        <v>4</v>
      </c>
      <c r="B1606" s="19">
        <v>1604</v>
      </c>
      <c r="C1606" s="55">
        <v>127</v>
      </c>
      <c r="D1606" s="65">
        <f t="shared" si="675"/>
        <v>29.749999999999996</v>
      </c>
      <c r="E1606" s="67">
        <v>107.1</v>
      </c>
      <c r="F1606" s="87">
        <f t="shared" si="695"/>
        <v>-0.15277777777777896</v>
      </c>
      <c r="G1606" s="88">
        <f t="shared" si="696"/>
        <v>-0.55000000000000426</v>
      </c>
      <c r="H1606" s="93">
        <f>SUM($D$2:$D1606)</f>
        <v>17797.111111111109</v>
      </c>
      <c r="I1606" s="94">
        <f t="shared" si="697"/>
        <v>29.611111111109494</v>
      </c>
      <c r="J1606" s="100">
        <f>'Vehicle data and specs'!$C$6*$F1606</f>
        <v>-129.25000000000099</v>
      </c>
      <c r="K1606" s="8">
        <f>'Vehicle data and specs'!$C$6*9.81*'Vehicle data and specs'!$C$17</f>
        <v>82.99260000000001</v>
      </c>
      <c r="L1606" s="10">
        <f>(1/2)*'Vehicle data and specs'!$C$20*'Vehicle data and specs'!$C$11*'Vehicle data and specs'!$C$13*$D1606^2</f>
        <v>387.60205859374992</v>
      </c>
      <c r="M1606" s="101">
        <f t="shared" si="676"/>
        <v>341.34465859374893</v>
      </c>
      <c r="N1606" s="111">
        <f t="shared" si="677"/>
        <v>0</v>
      </c>
      <c r="O1606" s="120">
        <f t="shared" si="678"/>
        <v>0</v>
      </c>
      <c r="P1606" s="11">
        <f>SUM($O$2:$O1606)</f>
        <v>4975537.7251516003</v>
      </c>
      <c r="Q1606" s="121">
        <f t="shared" si="679"/>
        <v>4975.5377251516002</v>
      </c>
      <c r="R1606" s="133">
        <f t="shared" si="680"/>
        <v>0</v>
      </c>
      <c r="S1606" s="35">
        <f t="shared" si="698"/>
        <v>0</v>
      </c>
      <c r="T1606" s="35">
        <f t="shared" si="699"/>
        <v>0</v>
      </c>
      <c r="U1606" s="134">
        <f>SUM($R$2:$R1606)</f>
        <v>-1183889.9448273757</v>
      </c>
      <c r="V1606" s="134">
        <f t="shared" si="681"/>
        <v>1183889.9448273757</v>
      </c>
      <c r="W1606" s="35">
        <f t="shared" si="682"/>
        <v>-1183.8899448273758</v>
      </c>
      <c r="X1606" s="135">
        <f t="shared" si="683"/>
        <v>1183.8899448273758</v>
      </c>
      <c r="Y1606" s="150">
        <f t="shared" si="684"/>
        <v>3791.6477803242242</v>
      </c>
      <c r="Z1606" s="11">
        <f t="shared" si="685"/>
        <v>0</v>
      </c>
      <c r="AA1606" s="12">
        <f>1/2*'Vehicle data and specs'!$C$6*$D1606^2</f>
        <v>374381.43749999988</v>
      </c>
      <c r="AB1606" s="113">
        <f t="shared" si="686"/>
        <v>374.38143749999989</v>
      </c>
      <c r="AC1606" s="183">
        <f t="shared" si="700"/>
        <v>1.3820938125421112</v>
      </c>
      <c r="AD1606" s="42">
        <f t="shared" si="687"/>
        <v>-0.3288583180076044</v>
      </c>
      <c r="AE1606" s="42">
        <f t="shared" si="688"/>
        <v>0.3288583180076044</v>
      </c>
      <c r="AF1606" s="153">
        <f t="shared" si="701"/>
        <v>1.0532354945345068</v>
      </c>
      <c r="AG1606" s="156">
        <f t="shared" si="689"/>
        <v>947.1119558619007</v>
      </c>
      <c r="AH1606" s="157">
        <f t="shared" si="690"/>
        <v>0.26308665440608353</v>
      </c>
      <c r="AI1606" s="160">
        <f t="shared" si="691"/>
        <v>10.155003593164029</v>
      </c>
      <c r="AJ1606" s="13">
        <f t="shared" si="692"/>
        <v>0</v>
      </c>
      <c r="AK1606" s="13">
        <f t="shared" si="693"/>
        <v>0</v>
      </c>
      <c r="AL1606" s="161">
        <f t="shared" si="694"/>
        <v>10.155003593164029</v>
      </c>
    </row>
    <row r="1607" spans="1:38" x14ac:dyDescent="0.45">
      <c r="A1607" s="48" t="s">
        <v>4</v>
      </c>
      <c r="B1607" s="19">
        <v>1605</v>
      </c>
      <c r="C1607" s="55">
        <v>128</v>
      </c>
      <c r="D1607" s="65">
        <f t="shared" si="675"/>
        <v>29.611111111111107</v>
      </c>
      <c r="E1607" s="67">
        <v>106.6</v>
      </c>
      <c r="F1607" s="87">
        <f t="shared" si="695"/>
        <v>-9.7222222222220642E-2</v>
      </c>
      <c r="G1607" s="88">
        <f t="shared" si="696"/>
        <v>-0.34999999999999432</v>
      </c>
      <c r="H1607" s="93">
        <f>SUM($D$2:$D1607)</f>
        <v>17826.722222222219</v>
      </c>
      <c r="I1607" s="94">
        <f t="shared" si="697"/>
        <v>29.555555555554747</v>
      </c>
      <c r="J1607" s="100">
        <f>'Vehicle data and specs'!$C$6*$F1607</f>
        <v>-82.249999999998664</v>
      </c>
      <c r="K1607" s="8">
        <f>'Vehicle data and specs'!$C$6*9.81*'Vehicle data and specs'!$C$17</f>
        <v>82.99260000000001</v>
      </c>
      <c r="L1607" s="10">
        <f>(1/2)*'Vehicle data and specs'!$C$20*'Vehicle data and specs'!$C$11*'Vehicle data and specs'!$C$13*$D1607^2</f>
        <v>383.99143962191351</v>
      </c>
      <c r="M1607" s="101">
        <f t="shared" si="676"/>
        <v>384.73403962191486</v>
      </c>
      <c r="N1607" s="111">
        <f t="shared" si="677"/>
        <v>0</v>
      </c>
      <c r="O1607" s="120">
        <f t="shared" si="678"/>
        <v>0</v>
      </c>
      <c r="P1607" s="11">
        <f>SUM($O$2:$O1607)</f>
        <v>4975537.7251516003</v>
      </c>
      <c r="Q1607" s="121">
        <f t="shared" si="679"/>
        <v>4975.5377251516002</v>
      </c>
      <c r="R1607" s="133">
        <f t="shared" si="680"/>
        <v>0</v>
      </c>
      <c r="S1607" s="35">
        <f t="shared" si="698"/>
        <v>0</v>
      </c>
      <c r="T1607" s="35">
        <f t="shared" si="699"/>
        <v>0</v>
      </c>
      <c r="U1607" s="134">
        <f>SUM($R$2:$R1607)</f>
        <v>-1183889.9448273757</v>
      </c>
      <c r="V1607" s="134">
        <f t="shared" si="681"/>
        <v>1183889.9448273757</v>
      </c>
      <c r="W1607" s="35">
        <f t="shared" si="682"/>
        <v>-1183.8899448273758</v>
      </c>
      <c r="X1607" s="135">
        <f t="shared" si="683"/>
        <v>1183.8899448273758</v>
      </c>
      <c r="Y1607" s="150">
        <f t="shared" si="684"/>
        <v>3791.6477803242242</v>
      </c>
      <c r="Z1607" s="11">
        <f t="shared" si="685"/>
        <v>0</v>
      </c>
      <c r="AA1607" s="12">
        <f>1/2*'Vehicle data and specs'!$C$6*$D1607^2</f>
        <v>370893.97222222213</v>
      </c>
      <c r="AB1607" s="113">
        <f t="shared" si="686"/>
        <v>370.89397222222215</v>
      </c>
      <c r="AC1607" s="183">
        <f t="shared" si="700"/>
        <v>1.3820938125421112</v>
      </c>
      <c r="AD1607" s="42">
        <f t="shared" si="687"/>
        <v>-0.3288583180076044</v>
      </c>
      <c r="AE1607" s="42">
        <f t="shared" si="688"/>
        <v>0.3288583180076044</v>
      </c>
      <c r="AF1607" s="153">
        <f t="shared" si="701"/>
        <v>1.0532354945345068</v>
      </c>
      <c r="AG1607" s="156">
        <f t="shared" si="689"/>
        <v>947.1119558619007</v>
      </c>
      <c r="AH1607" s="157">
        <f t="shared" si="690"/>
        <v>0.26308665440608353</v>
      </c>
      <c r="AI1607" s="160">
        <f t="shared" si="691"/>
        <v>11.392402395471144</v>
      </c>
      <c r="AJ1607" s="13">
        <f t="shared" si="692"/>
        <v>0</v>
      </c>
      <c r="AK1607" s="13">
        <f t="shared" si="693"/>
        <v>0</v>
      </c>
      <c r="AL1607" s="161">
        <f t="shared" si="694"/>
        <v>11.392402395471144</v>
      </c>
    </row>
    <row r="1608" spans="1:38" x14ac:dyDescent="0.45">
      <c r="A1608" s="48" t="s">
        <v>4</v>
      </c>
      <c r="B1608" s="19">
        <v>1606</v>
      </c>
      <c r="C1608" s="55">
        <v>129</v>
      </c>
      <c r="D1608" s="65">
        <f t="shared" si="675"/>
        <v>29.555555555555557</v>
      </c>
      <c r="E1608" s="67">
        <v>106.4</v>
      </c>
      <c r="F1608" s="87">
        <f t="shared" si="695"/>
        <v>-5.5555555555554373E-2</v>
      </c>
      <c r="G1608" s="88">
        <f t="shared" si="696"/>
        <v>-0.19999999999999574</v>
      </c>
      <c r="H1608" s="93">
        <f>SUM($D$2:$D1608)</f>
        <v>17856.277777777774</v>
      </c>
      <c r="I1608" s="94">
        <f t="shared" si="697"/>
        <v>29.5</v>
      </c>
      <c r="J1608" s="100">
        <f>'Vehicle data and specs'!$C$6*$F1608</f>
        <v>-46.999999999998998</v>
      </c>
      <c r="K1608" s="8">
        <f>'Vehicle data and specs'!$C$6*9.81*'Vehicle data and specs'!$C$17</f>
        <v>82.99260000000001</v>
      </c>
      <c r="L1608" s="10">
        <f>(1/2)*'Vehicle data and specs'!$C$20*'Vehicle data and specs'!$C$11*'Vehicle data and specs'!$C$13*$D1608^2</f>
        <v>382.55192283950623</v>
      </c>
      <c r="M1608" s="101">
        <f t="shared" si="676"/>
        <v>418.54452283950724</v>
      </c>
      <c r="N1608" s="111">
        <f t="shared" si="677"/>
        <v>0</v>
      </c>
      <c r="O1608" s="120">
        <f t="shared" si="678"/>
        <v>0</v>
      </c>
      <c r="P1608" s="11">
        <f>SUM($O$2:$O1608)</f>
        <v>4975537.7251516003</v>
      </c>
      <c r="Q1608" s="121">
        <f t="shared" si="679"/>
        <v>4975.5377251516002</v>
      </c>
      <c r="R1608" s="133">
        <f t="shared" si="680"/>
        <v>0</v>
      </c>
      <c r="S1608" s="35">
        <f t="shared" si="698"/>
        <v>0</v>
      </c>
      <c r="T1608" s="35">
        <f t="shared" si="699"/>
        <v>0</v>
      </c>
      <c r="U1608" s="134">
        <f>SUM($R$2:$R1608)</f>
        <v>-1183889.9448273757</v>
      </c>
      <c r="V1608" s="134">
        <f t="shared" si="681"/>
        <v>1183889.9448273757</v>
      </c>
      <c r="W1608" s="35">
        <f t="shared" si="682"/>
        <v>-1183.8899448273758</v>
      </c>
      <c r="X1608" s="135">
        <f t="shared" si="683"/>
        <v>1183.8899448273758</v>
      </c>
      <c r="Y1608" s="150">
        <f t="shared" si="684"/>
        <v>3791.6477803242242</v>
      </c>
      <c r="Z1608" s="11">
        <f t="shared" si="685"/>
        <v>0</v>
      </c>
      <c r="AA1608" s="12">
        <f>1/2*'Vehicle data and specs'!$C$6*$D1608^2</f>
        <v>369503.55555555556</v>
      </c>
      <c r="AB1608" s="113">
        <f t="shared" si="686"/>
        <v>369.50355555555558</v>
      </c>
      <c r="AC1608" s="183">
        <f t="shared" si="700"/>
        <v>1.3820938125421112</v>
      </c>
      <c r="AD1608" s="42">
        <f t="shared" si="687"/>
        <v>-0.3288583180076044</v>
      </c>
      <c r="AE1608" s="42">
        <f t="shared" si="688"/>
        <v>0.3288583180076044</v>
      </c>
      <c r="AF1608" s="153">
        <f t="shared" si="701"/>
        <v>1.0532354945345068</v>
      </c>
      <c r="AG1608" s="156">
        <f t="shared" si="689"/>
        <v>947.1119558619007</v>
      </c>
      <c r="AH1608" s="157">
        <f t="shared" si="690"/>
        <v>0.26308665440608353</v>
      </c>
      <c r="AI1608" s="160">
        <f t="shared" si="691"/>
        <v>12.370315897256548</v>
      </c>
      <c r="AJ1608" s="13">
        <f t="shared" si="692"/>
        <v>0</v>
      </c>
      <c r="AK1608" s="13">
        <f t="shared" si="693"/>
        <v>0</v>
      </c>
      <c r="AL1608" s="161">
        <f t="shared" si="694"/>
        <v>12.370315897256548</v>
      </c>
    </row>
    <row r="1609" spans="1:38" x14ac:dyDescent="0.45">
      <c r="A1609" s="48" t="s">
        <v>4</v>
      </c>
      <c r="B1609" s="19">
        <v>1607</v>
      </c>
      <c r="C1609" s="55">
        <v>130</v>
      </c>
      <c r="D1609" s="65">
        <f t="shared" si="675"/>
        <v>29.5</v>
      </c>
      <c r="E1609" s="67">
        <v>106.2</v>
      </c>
      <c r="F1609" s="87">
        <f t="shared" si="695"/>
        <v>-2.7777777777778172E-2</v>
      </c>
      <c r="G1609" s="88">
        <f t="shared" si="696"/>
        <v>-0.10000000000000142</v>
      </c>
      <c r="H1609" s="93">
        <f>SUM($D$2:$D1609)</f>
        <v>17885.777777777774</v>
      </c>
      <c r="I1609" s="94">
        <f t="shared" si="697"/>
        <v>29.5</v>
      </c>
      <c r="J1609" s="100">
        <f>'Vehicle data and specs'!$C$6*$F1609</f>
        <v>-23.500000000000334</v>
      </c>
      <c r="K1609" s="8">
        <f>'Vehicle data and specs'!$C$6*9.81*'Vehicle data and specs'!$C$17</f>
        <v>82.99260000000001</v>
      </c>
      <c r="L1609" s="10">
        <f>(1/2)*'Vehicle data and specs'!$C$20*'Vehicle data and specs'!$C$11*'Vehicle data and specs'!$C$13*$D1609^2</f>
        <v>381.11510937500003</v>
      </c>
      <c r="M1609" s="101">
        <f t="shared" si="676"/>
        <v>440.60770937499973</v>
      </c>
      <c r="N1609" s="111">
        <f t="shared" si="677"/>
        <v>0</v>
      </c>
      <c r="O1609" s="120">
        <f t="shared" si="678"/>
        <v>0</v>
      </c>
      <c r="P1609" s="11">
        <f>SUM($O$2:$O1609)</f>
        <v>4975537.7251516003</v>
      </c>
      <c r="Q1609" s="121">
        <f t="shared" si="679"/>
        <v>4975.5377251516002</v>
      </c>
      <c r="R1609" s="133">
        <f t="shared" si="680"/>
        <v>0</v>
      </c>
      <c r="S1609" s="35">
        <f t="shared" si="698"/>
        <v>0</v>
      </c>
      <c r="T1609" s="35">
        <f t="shared" si="699"/>
        <v>0</v>
      </c>
      <c r="U1609" s="134">
        <f>SUM($R$2:$R1609)</f>
        <v>-1183889.9448273757</v>
      </c>
      <c r="V1609" s="134">
        <f t="shared" si="681"/>
        <v>1183889.9448273757</v>
      </c>
      <c r="W1609" s="35">
        <f t="shared" si="682"/>
        <v>-1183.8899448273758</v>
      </c>
      <c r="X1609" s="135">
        <f t="shared" si="683"/>
        <v>1183.8899448273758</v>
      </c>
      <c r="Y1609" s="150">
        <f t="shared" si="684"/>
        <v>3791.6477803242242</v>
      </c>
      <c r="Z1609" s="11">
        <f t="shared" si="685"/>
        <v>0</v>
      </c>
      <c r="AA1609" s="12">
        <f>1/2*'Vehicle data and specs'!$C$6*$D1609^2</f>
        <v>368115.75</v>
      </c>
      <c r="AB1609" s="113">
        <f t="shared" si="686"/>
        <v>368.11574999999999</v>
      </c>
      <c r="AC1609" s="183">
        <f t="shared" si="700"/>
        <v>1.3820938125421112</v>
      </c>
      <c r="AD1609" s="42">
        <f t="shared" si="687"/>
        <v>-0.3288583180076044</v>
      </c>
      <c r="AE1609" s="42">
        <f t="shared" si="688"/>
        <v>0.3288583180076044</v>
      </c>
      <c r="AF1609" s="153">
        <f t="shared" si="701"/>
        <v>1.0532354945345068</v>
      </c>
      <c r="AG1609" s="156">
        <f t="shared" si="689"/>
        <v>947.1119558619007</v>
      </c>
      <c r="AH1609" s="157">
        <f t="shared" si="690"/>
        <v>0.26308665440608353</v>
      </c>
      <c r="AI1609" s="160">
        <f t="shared" si="691"/>
        <v>12.997927426562491</v>
      </c>
      <c r="AJ1609" s="13">
        <f t="shared" si="692"/>
        <v>0</v>
      </c>
      <c r="AK1609" s="13">
        <f t="shared" si="693"/>
        <v>0</v>
      </c>
      <c r="AL1609" s="161">
        <f t="shared" si="694"/>
        <v>12.997927426562491</v>
      </c>
    </row>
    <row r="1610" spans="1:38" x14ac:dyDescent="0.45">
      <c r="A1610" s="48" t="s">
        <v>4</v>
      </c>
      <c r="B1610" s="19">
        <v>1608</v>
      </c>
      <c r="C1610" s="55">
        <v>131</v>
      </c>
      <c r="D1610" s="65">
        <f t="shared" si="675"/>
        <v>29.5</v>
      </c>
      <c r="E1610" s="67">
        <v>106.2</v>
      </c>
      <c r="F1610" s="87">
        <f t="shared" si="695"/>
        <v>0</v>
      </c>
      <c r="G1610" s="88">
        <f t="shared" si="696"/>
        <v>0</v>
      </c>
      <c r="H1610" s="93">
        <f>SUM($D$2:$D1610)</f>
        <v>17915.277777777774</v>
      </c>
      <c r="I1610" s="94">
        <f t="shared" si="697"/>
        <v>29.5</v>
      </c>
      <c r="J1610" s="100">
        <f>'Vehicle data and specs'!$C$6*$F1610</f>
        <v>0</v>
      </c>
      <c r="K1610" s="8">
        <f>'Vehicle data and specs'!$C$6*9.81*'Vehicle data and specs'!$C$17</f>
        <v>82.99260000000001</v>
      </c>
      <c r="L1610" s="10">
        <f>(1/2)*'Vehicle data and specs'!$C$20*'Vehicle data and specs'!$C$11*'Vehicle data and specs'!$C$13*$D1610^2</f>
        <v>381.11510937500003</v>
      </c>
      <c r="M1610" s="101">
        <f t="shared" si="676"/>
        <v>464.10770937500001</v>
      </c>
      <c r="N1610" s="111">
        <f t="shared" si="677"/>
        <v>0</v>
      </c>
      <c r="O1610" s="120">
        <f t="shared" si="678"/>
        <v>0</v>
      </c>
      <c r="P1610" s="11">
        <f>SUM($O$2:$O1610)</f>
        <v>4975537.7251516003</v>
      </c>
      <c r="Q1610" s="121">
        <f t="shared" si="679"/>
        <v>4975.5377251516002</v>
      </c>
      <c r="R1610" s="133">
        <f t="shared" si="680"/>
        <v>0</v>
      </c>
      <c r="S1610" s="35">
        <f t="shared" si="698"/>
        <v>0</v>
      </c>
      <c r="T1610" s="35">
        <f t="shared" si="699"/>
        <v>0</v>
      </c>
      <c r="U1610" s="134">
        <f>SUM($R$2:$R1610)</f>
        <v>-1183889.9448273757</v>
      </c>
      <c r="V1610" s="134">
        <f t="shared" si="681"/>
        <v>1183889.9448273757</v>
      </c>
      <c r="W1610" s="35">
        <f t="shared" si="682"/>
        <v>-1183.8899448273758</v>
      </c>
      <c r="X1610" s="135">
        <f t="shared" si="683"/>
        <v>1183.8899448273758</v>
      </c>
      <c r="Y1610" s="150">
        <f t="shared" si="684"/>
        <v>3791.6477803242242</v>
      </c>
      <c r="Z1610" s="11">
        <f t="shared" si="685"/>
        <v>0</v>
      </c>
      <c r="AA1610" s="12">
        <f>1/2*'Vehicle data and specs'!$C$6*$D1610^2</f>
        <v>368115.75</v>
      </c>
      <c r="AB1610" s="113">
        <f t="shared" si="686"/>
        <v>368.11574999999999</v>
      </c>
      <c r="AC1610" s="183">
        <f t="shared" si="700"/>
        <v>1.3820938125421112</v>
      </c>
      <c r="AD1610" s="42">
        <f t="shared" si="687"/>
        <v>-0.3288583180076044</v>
      </c>
      <c r="AE1610" s="42">
        <f t="shared" si="688"/>
        <v>0.3288583180076044</v>
      </c>
      <c r="AF1610" s="153">
        <f t="shared" si="701"/>
        <v>1.0532354945345068</v>
      </c>
      <c r="AG1610" s="156">
        <f t="shared" si="689"/>
        <v>947.1119558619007</v>
      </c>
      <c r="AH1610" s="157">
        <f t="shared" si="690"/>
        <v>0.26308665440608353</v>
      </c>
      <c r="AI1610" s="160">
        <f t="shared" si="691"/>
        <v>13.691177426562501</v>
      </c>
      <c r="AJ1610" s="13">
        <f t="shared" si="692"/>
        <v>0</v>
      </c>
      <c r="AK1610" s="13">
        <f t="shared" si="693"/>
        <v>0</v>
      </c>
      <c r="AL1610" s="161">
        <f t="shared" si="694"/>
        <v>13.691177426562501</v>
      </c>
    </row>
    <row r="1611" spans="1:38" x14ac:dyDescent="0.45">
      <c r="A1611" s="48" t="s">
        <v>4</v>
      </c>
      <c r="B1611" s="19">
        <v>1609</v>
      </c>
      <c r="C1611" s="55">
        <v>132</v>
      </c>
      <c r="D1611" s="65">
        <f t="shared" si="675"/>
        <v>29.5</v>
      </c>
      <c r="E1611" s="67">
        <v>106.2</v>
      </c>
      <c r="F1611" s="87">
        <f t="shared" si="695"/>
        <v>2.7777777777778172E-2</v>
      </c>
      <c r="G1611" s="88">
        <f t="shared" si="696"/>
        <v>0.10000000000000142</v>
      </c>
      <c r="H1611" s="93">
        <f>SUM($D$2:$D1611)</f>
        <v>17944.777777777774</v>
      </c>
      <c r="I1611" s="94">
        <f t="shared" si="697"/>
        <v>29.555555555554747</v>
      </c>
      <c r="J1611" s="100">
        <f>'Vehicle data and specs'!$C$6*$F1611</f>
        <v>23.500000000000334</v>
      </c>
      <c r="K1611" s="8">
        <f>'Vehicle data and specs'!$C$6*9.81*'Vehicle data and specs'!$C$17</f>
        <v>82.99260000000001</v>
      </c>
      <c r="L1611" s="10">
        <f>(1/2)*'Vehicle data and specs'!$C$20*'Vehicle data and specs'!$C$11*'Vehicle data and specs'!$C$13*$D1611^2</f>
        <v>381.11510937500003</v>
      </c>
      <c r="M1611" s="101">
        <f t="shared" si="676"/>
        <v>487.60770937500035</v>
      </c>
      <c r="N1611" s="111">
        <f t="shared" si="677"/>
        <v>0</v>
      </c>
      <c r="O1611" s="120">
        <f t="shared" si="678"/>
        <v>14411.516743749617</v>
      </c>
      <c r="P1611" s="11">
        <f>SUM($O$2:$O1611)</f>
        <v>4989949.2418953497</v>
      </c>
      <c r="Q1611" s="121">
        <f t="shared" si="679"/>
        <v>4989.9492418953496</v>
      </c>
      <c r="R1611" s="133">
        <f t="shared" si="680"/>
        <v>0</v>
      </c>
      <c r="S1611" s="35">
        <f t="shared" si="698"/>
        <v>0</v>
      </c>
      <c r="T1611" s="35">
        <f t="shared" si="699"/>
        <v>0</v>
      </c>
      <c r="U1611" s="134">
        <f>SUM($R$2:$R1611)</f>
        <v>-1183889.9448273757</v>
      </c>
      <c r="V1611" s="134">
        <f t="shared" si="681"/>
        <v>1183889.9448273757</v>
      </c>
      <c r="W1611" s="35">
        <f t="shared" si="682"/>
        <v>-1183.8899448273758</v>
      </c>
      <c r="X1611" s="135">
        <f t="shared" si="683"/>
        <v>1183.8899448273758</v>
      </c>
      <c r="Y1611" s="150">
        <f t="shared" si="684"/>
        <v>3806.0592970679736</v>
      </c>
      <c r="Z1611" s="11">
        <f t="shared" si="685"/>
        <v>14411.516743749617</v>
      </c>
      <c r="AA1611" s="12">
        <f>1/2*'Vehicle data and specs'!$C$6*$D1611^2</f>
        <v>368115.75</v>
      </c>
      <c r="AB1611" s="113">
        <f t="shared" si="686"/>
        <v>368.11574999999999</v>
      </c>
      <c r="AC1611" s="183">
        <f t="shared" si="700"/>
        <v>1.386097011637597</v>
      </c>
      <c r="AD1611" s="42">
        <f t="shared" si="687"/>
        <v>-0.3288583180076044</v>
      </c>
      <c r="AE1611" s="42">
        <f t="shared" si="688"/>
        <v>0.3288583180076044</v>
      </c>
      <c r="AF1611" s="153">
        <f t="shared" si="701"/>
        <v>1.0572386936299927</v>
      </c>
      <c r="AG1611" s="156">
        <f t="shared" si="689"/>
        <v>947.1119558619007</v>
      </c>
      <c r="AH1611" s="157">
        <f t="shared" si="690"/>
        <v>0.26308665440608353</v>
      </c>
      <c r="AI1611" s="160">
        <f t="shared" si="691"/>
        <v>14.38442742656251</v>
      </c>
      <c r="AJ1611" s="13">
        <f t="shared" si="692"/>
        <v>0</v>
      </c>
      <c r="AK1611" s="13">
        <f t="shared" si="693"/>
        <v>0</v>
      </c>
      <c r="AL1611" s="161">
        <f t="shared" si="694"/>
        <v>14.38442742656251</v>
      </c>
    </row>
    <row r="1612" spans="1:38" x14ac:dyDescent="0.45">
      <c r="A1612" s="48" t="s">
        <v>4</v>
      </c>
      <c r="B1612" s="19">
        <v>1610</v>
      </c>
      <c r="C1612" s="55">
        <v>133</v>
      </c>
      <c r="D1612" s="65">
        <f t="shared" si="675"/>
        <v>29.555555555555557</v>
      </c>
      <c r="E1612" s="67">
        <v>106.4</v>
      </c>
      <c r="F1612" s="87">
        <f t="shared" si="695"/>
        <v>4.1666666666666269E-2</v>
      </c>
      <c r="G1612" s="88">
        <f t="shared" si="696"/>
        <v>0.14999999999999858</v>
      </c>
      <c r="H1612" s="93">
        <f>SUM($D$2:$D1612)</f>
        <v>17974.333333333328</v>
      </c>
      <c r="I1612" s="94">
        <f t="shared" si="697"/>
        <v>29.583333333332121</v>
      </c>
      <c r="J1612" s="100">
        <f>'Vehicle data and specs'!$C$6*$F1612</f>
        <v>35.249999999999666</v>
      </c>
      <c r="K1612" s="8">
        <f>'Vehicle data and specs'!$C$6*9.81*'Vehicle data and specs'!$C$17</f>
        <v>82.99260000000001</v>
      </c>
      <c r="L1612" s="10">
        <f>(1/2)*'Vehicle data and specs'!$C$20*'Vehicle data and specs'!$C$11*'Vehicle data and specs'!$C$13*$D1612^2</f>
        <v>382.55192283950623</v>
      </c>
      <c r="M1612" s="101">
        <f t="shared" si="676"/>
        <v>500.79452283950593</v>
      </c>
      <c r="N1612" s="111">
        <f t="shared" si="677"/>
        <v>0</v>
      </c>
      <c r="O1612" s="120">
        <f t="shared" si="678"/>
        <v>14815.171300668109</v>
      </c>
      <c r="P1612" s="11">
        <f>SUM($O$2:$O1612)</f>
        <v>5004764.413196018</v>
      </c>
      <c r="Q1612" s="121">
        <f t="shared" si="679"/>
        <v>5004.7644131960178</v>
      </c>
      <c r="R1612" s="133">
        <f t="shared" si="680"/>
        <v>0</v>
      </c>
      <c r="S1612" s="35">
        <f t="shared" si="698"/>
        <v>0</v>
      </c>
      <c r="T1612" s="35">
        <f t="shared" si="699"/>
        <v>0</v>
      </c>
      <c r="U1612" s="134">
        <f>SUM($R$2:$R1612)</f>
        <v>-1183889.9448273757</v>
      </c>
      <c r="V1612" s="134">
        <f t="shared" si="681"/>
        <v>1183889.9448273757</v>
      </c>
      <c r="W1612" s="35">
        <f t="shared" si="682"/>
        <v>-1183.8899448273758</v>
      </c>
      <c r="X1612" s="135">
        <f t="shared" si="683"/>
        <v>1183.8899448273758</v>
      </c>
      <c r="Y1612" s="150">
        <f t="shared" si="684"/>
        <v>3820.8744683686418</v>
      </c>
      <c r="Z1612" s="11">
        <f t="shared" si="685"/>
        <v>14815.171300668109</v>
      </c>
      <c r="AA1612" s="12">
        <f>1/2*'Vehicle data and specs'!$C$6*$D1612^2</f>
        <v>369503.55555555556</v>
      </c>
      <c r="AB1612" s="113">
        <f t="shared" si="686"/>
        <v>369.50355555555558</v>
      </c>
      <c r="AC1612" s="183">
        <f t="shared" si="700"/>
        <v>1.3902123369988939</v>
      </c>
      <c r="AD1612" s="42">
        <f t="shared" si="687"/>
        <v>-0.3288583180076044</v>
      </c>
      <c r="AE1612" s="42">
        <f t="shared" si="688"/>
        <v>0.3288583180076044</v>
      </c>
      <c r="AF1612" s="153">
        <f t="shared" si="701"/>
        <v>1.0613540189912896</v>
      </c>
      <c r="AG1612" s="156">
        <f t="shared" si="689"/>
        <v>947.1119558619007</v>
      </c>
      <c r="AH1612" s="157">
        <f t="shared" si="690"/>
        <v>0.26308665440608353</v>
      </c>
      <c r="AI1612" s="160">
        <f t="shared" si="691"/>
        <v>14.801260341700955</v>
      </c>
      <c r="AJ1612" s="13">
        <f t="shared" si="692"/>
        <v>0</v>
      </c>
      <c r="AK1612" s="13">
        <f t="shared" si="693"/>
        <v>0</v>
      </c>
      <c r="AL1612" s="161">
        <f t="shared" si="694"/>
        <v>14.801260341700955</v>
      </c>
    </row>
    <row r="1613" spans="1:38" x14ac:dyDescent="0.45">
      <c r="A1613" s="48" t="s">
        <v>4</v>
      </c>
      <c r="B1613" s="19">
        <v>1611</v>
      </c>
      <c r="C1613" s="55">
        <v>134</v>
      </c>
      <c r="D1613" s="65">
        <f t="shared" si="675"/>
        <v>29.583333333333332</v>
      </c>
      <c r="E1613" s="67">
        <v>106.5</v>
      </c>
      <c r="F1613" s="87">
        <f t="shared" si="695"/>
        <v>5.5555555555554373E-2</v>
      </c>
      <c r="G1613" s="88">
        <f t="shared" si="696"/>
        <v>0.19999999999999574</v>
      </c>
      <c r="H1613" s="93">
        <f>SUM($D$2:$D1613)</f>
        <v>18003.916666666661</v>
      </c>
      <c r="I1613" s="94">
        <f t="shared" si="697"/>
        <v>29.666666666667879</v>
      </c>
      <c r="J1613" s="100">
        <f>'Vehicle data and specs'!$C$6*$F1613</f>
        <v>46.999999999998998</v>
      </c>
      <c r="K1613" s="8">
        <f>'Vehicle data and specs'!$C$6*9.81*'Vehicle data and specs'!$C$17</f>
        <v>82.99260000000001</v>
      </c>
      <c r="L1613" s="10">
        <f>(1/2)*'Vehicle data and specs'!$C$20*'Vehicle data and specs'!$C$11*'Vehicle data and specs'!$C$13*$D1613^2</f>
        <v>383.27134331597222</v>
      </c>
      <c r="M1613" s="101">
        <f t="shared" si="676"/>
        <v>513.26394331597123</v>
      </c>
      <c r="N1613" s="111">
        <f t="shared" si="677"/>
        <v>0</v>
      </c>
      <c r="O1613" s="120">
        <f t="shared" si="678"/>
        <v>15226.830318374436</v>
      </c>
      <c r="P1613" s="11">
        <f>SUM($O$2:$O1613)</f>
        <v>5019991.2435143925</v>
      </c>
      <c r="Q1613" s="121">
        <f t="shared" si="679"/>
        <v>5019.9912435143924</v>
      </c>
      <c r="R1613" s="133">
        <f t="shared" si="680"/>
        <v>0</v>
      </c>
      <c r="S1613" s="35">
        <f t="shared" si="698"/>
        <v>0</v>
      </c>
      <c r="T1613" s="35">
        <f t="shared" si="699"/>
        <v>0</v>
      </c>
      <c r="U1613" s="134">
        <f>SUM($R$2:$R1613)</f>
        <v>-1183889.9448273757</v>
      </c>
      <c r="V1613" s="134">
        <f t="shared" si="681"/>
        <v>1183889.9448273757</v>
      </c>
      <c r="W1613" s="35">
        <f t="shared" si="682"/>
        <v>-1183.8899448273758</v>
      </c>
      <c r="X1613" s="135">
        <f t="shared" si="683"/>
        <v>1183.8899448273758</v>
      </c>
      <c r="Y1613" s="150">
        <f t="shared" si="684"/>
        <v>3836.1012986870164</v>
      </c>
      <c r="Z1613" s="11">
        <f t="shared" si="685"/>
        <v>15226.830318374436</v>
      </c>
      <c r="AA1613" s="12">
        <f>1/2*'Vehicle data and specs'!$C$6*$D1613^2</f>
        <v>370198.4375</v>
      </c>
      <c r="AB1613" s="113">
        <f t="shared" si="686"/>
        <v>370.19843750000001</v>
      </c>
      <c r="AC1613" s="183">
        <f t="shared" si="700"/>
        <v>1.3944420120873313</v>
      </c>
      <c r="AD1613" s="42">
        <f t="shared" si="687"/>
        <v>-0.3288583180076044</v>
      </c>
      <c r="AE1613" s="42">
        <f t="shared" si="688"/>
        <v>0.3288583180076044</v>
      </c>
      <c r="AF1613" s="153">
        <f t="shared" si="701"/>
        <v>1.065583694079727</v>
      </c>
      <c r="AG1613" s="156">
        <f t="shared" si="689"/>
        <v>947.1119558619007</v>
      </c>
      <c r="AH1613" s="157">
        <f t="shared" si="690"/>
        <v>0.26308665440608353</v>
      </c>
      <c r="AI1613" s="160">
        <f t="shared" si="691"/>
        <v>15.184058323097483</v>
      </c>
      <c r="AJ1613" s="13">
        <f t="shared" si="692"/>
        <v>0</v>
      </c>
      <c r="AK1613" s="13">
        <f t="shared" si="693"/>
        <v>0</v>
      </c>
      <c r="AL1613" s="161">
        <f t="shared" si="694"/>
        <v>15.184058323097483</v>
      </c>
    </row>
    <row r="1614" spans="1:38" x14ac:dyDescent="0.45">
      <c r="A1614" s="48" t="s">
        <v>4</v>
      </c>
      <c r="B1614" s="19">
        <v>1612</v>
      </c>
      <c r="C1614" s="55">
        <v>135</v>
      </c>
      <c r="D1614" s="65">
        <f t="shared" si="675"/>
        <v>29.666666666666664</v>
      </c>
      <c r="E1614" s="67">
        <v>106.8</v>
      </c>
      <c r="F1614" s="87">
        <f t="shared" si="695"/>
        <v>9.7222222222222612E-2</v>
      </c>
      <c r="G1614" s="88">
        <f t="shared" si="696"/>
        <v>0.35000000000000142</v>
      </c>
      <c r="H1614" s="93">
        <f>SUM($D$2:$D1614)</f>
        <v>18033.583333333328</v>
      </c>
      <c r="I1614" s="94">
        <f t="shared" si="697"/>
        <v>29.777777777777374</v>
      </c>
      <c r="J1614" s="100">
        <f>'Vehicle data and specs'!$C$6*$F1614</f>
        <v>82.250000000000327</v>
      </c>
      <c r="K1614" s="8">
        <f>'Vehicle data and specs'!$C$6*9.81*'Vehicle data and specs'!$C$17</f>
        <v>82.99260000000001</v>
      </c>
      <c r="L1614" s="10">
        <f>(1/2)*'Vehicle data and specs'!$C$20*'Vehicle data and specs'!$C$11*'Vehicle data and specs'!$C$13*$D1614^2</f>
        <v>385.43365972222222</v>
      </c>
      <c r="M1614" s="101">
        <f t="shared" si="676"/>
        <v>550.67625972222254</v>
      </c>
      <c r="N1614" s="111">
        <f t="shared" si="677"/>
        <v>0</v>
      </c>
      <c r="O1614" s="120">
        <f t="shared" si="678"/>
        <v>16397.91528950596</v>
      </c>
      <c r="P1614" s="11">
        <f>SUM($O$2:$O1614)</f>
        <v>5036389.1588038988</v>
      </c>
      <c r="Q1614" s="121">
        <f t="shared" si="679"/>
        <v>5036.3891588038987</v>
      </c>
      <c r="R1614" s="133">
        <f t="shared" si="680"/>
        <v>0</v>
      </c>
      <c r="S1614" s="35">
        <f t="shared" si="698"/>
        <v>0</v>
      </c>
      <c r="T1614" s="35">
        <f t="shared" si="699"/>
        <v>0</v>
      </c>
      <c r="U1614" s="134">
        <f>SUM($R$2:$R1614)</f>
        <v>-1183889.9448273757</v>
      </c>
      <c r="V1614" s="134">
        <f t="shared" si="681"/>
        <v>1183889.9448273757</v>
      </c>
      <c r="W1614" s="35">
        <f t="shared" si="682"/>
        <v>-1183.8899448273758</v>
      </c>
      <c r="X1614" s="135">
        <f t="shared" si="683"/>
        <v>1183.8899448273758</v>
      </c>
      <c r="Y1614" s="150">
        <f t="shared" si="684"/>
        <v>3852.4992139765227</v>
      </c>
      <c r="Z1614" s="11">
        <f t="shared" si="685"/>
        <v>16397.91528950596</v>
      </c>
      <c r="AA1614" s="12">
        <f>1/2*'Vehicle data and specs'!$C$6*$D1614^2</f>
        <v>372286.99999999994</v>
      </c>
      <c r="AB1614" s="113">
        <f t="shared" si="686"/>
        <v>372.28699999999992</v>
      </c>
      <c r="AC1614" s="183">
        <f t="shared" si="700"/>
        <v>1.3989969885566385</v>
      </c>
      <c r="AD1614" s="42">
        <f t="shared" si="687"/>
        <v>-0.3288583180076044</v>
      </c>
      <c r="AE1614" s="42">
        <f t="shared" si="688"/>
        <v>0.3288583180076044</v>
      </c>
      <c r="AF1614" s="153">
        <f t="shared" si="701"/>
        <v>1.0701386705490341</v>
      </c>
      <c r="AG1614" s="156">
        <f t="shared" si="689"/>
        <v>947.1119558619007</v>
      </c>
      <c r="AH1614" s="157">
        <f t="shared" si="690"/>
        <v>0.26308665440608353</v>
      </c>
      <c r="AI1614" s="160">
        <f t="shared" si="691"/>
        <v>16.336729038425933</v>
      </c>
      <c r="AJ1614" s="13">
        <f t="shared" si="692"/>
        <v>0</v>
      </c>
      <c r="AK1614" s="13">
        <f t="shared" si="693"/>
        <v>0</v>
      </c>
      <c r="AL1614" s="161">
        <f t="shared" si="694"/>
        <v>16.336729038425933</v>
      </c>
    </row>
    <row r="1615" spans="1:38" x14ac:dyDescent="0.45">
      <c r="A1615" s="48" t="s">
        <v>4</v>
      </c>
      <c r="B1615" s="19">
        <v>1613</v>
      </c>
      <c r="C1615" s="55">
        <v>136</v>
      </c>
      <c r="D1615" s="65">
        <f t="shared" si="675"/>
        <v>29.777777777777779</v>
      </c>
      <c r="E1615" s="67">
        <v>107.2</v>
      </c>
      <c r="F1615" s="87">
        <f t="shared" si="695"/>
        <v>0.1388888888888889</v>
      </c>
      <c r="G1615" s="88">
        <f t="shared" si="696"/>
        <v>0.5</v>
      </c>
      <c r="H1615" s="93">
        <f>SUM($D$2:$D1615)</f>
        <v>18063.361111111106</v>
      </c>
      <c r="I1615" s="94">
        <f t="shared" si="697"/>
        <v>29.944444444445253</v>
      </c>
      <c r="J1615" s="100">
        <f>'Vehicle data and specs'!$C$6*$F1615</f>
        <v>117.5</v>
      </c>
      <c r="K1615" s="8">
        <f>'Vehicle data and specs'!$C$6*9.81*'Vehicle data and specs'!$C$17</f>
        <v>82.99260000000001</v>
      </c>
      <c r="L1615" s="10">
        <f>(1/2)*'Vehicle data and specs'!$C$20*'Vehicle data and specs'!$C$11*'Vehicle data and specs'!$C$13*$D1615^2</f>
        <v>388.32620987654326</v>
      </c>
      <c r="M1615" s="101">
        <f t="shared" si="676"/>
        <v>588.81880987654324</v>
      </c>
      <c r="N1615" s="111">
        <f t="shared" si="677"/>
        <v>0</v>
      </c>
      <c r="O1615" s="120">
        <f t="shared" si="678"/>
        <v>17631.852140192521</v>
      </c>
      <c r="P1615" s="11">
        <f>SUM($O$2:$O1615)</f>
        <v>5054021.0109440917</v>
      </c>
      <c r="Q1615" s="121">
        <f t="shared" si="679"/>
        <v>5054.0210109440914</v>
      </c>
      <c r="R1615" s="133">
        <f t="shared" si="680"/>
        <v>0</v>
      </c>
      <c r="S1615" s="35">
        <f t="shared" si="698"/>
        <v>0</v>
      </c>
      <c r="T1615" s="35">
        <f t="shared" si="699"/>
        <v>0</v>
      </c>
      <c r="U1615" s="134">
        <f>SUM($R$2:$R1615)</f>
        <v>-1183889.9448273757</v>
      </c>
      <c r="V1615" s="134">
        <f t="shared" si="681"/>
        <v>1183889.9448273757</v>
      </c>
      <c r="W1615" s="35">
        <f t="shared" si="682"/>
        <v>-1183.8899448273758</v>
      </c>
      <c r="X1615" s="135">
        <f t="shared" si="683"/>
        <v>1183.8899448273758</v>
      </c>
      <c r="Y1615" s="150">
        <f t="shared" si="684"/>
        <v>3870.1310661167154</v>
      </c>
      <c r="Z1615" s="11">
        <f t="shared" si="685"/>
        <v>17631.852140192521</v>
      </c>
      <c r="AA1615" s="12">
        <f>1/2*'Vehicle data and specs'!$C$6*$D1615^2</f>
        <v>375080.88888888888</v>
      </c>
      <c r="AB1615" s="113">
        <f t="shared" si="686"/>
        <v>375.08088888888886</v>
      </c>
      <c r="AC1615" s="183">
        <f t="shared" si="700"/>
        <v>1.4038947252622476</v>
      </c>
      <c r="AD1615" s="42">
        <f t="shared" si="687"/>
        <v>-0.3288583180076044</v>
      </c>
      <c r="AE1615" s="42">
        <f t="shared" si="688"/>
        <v>0.3288583180076044</v>
      </c>
      <c r="AF1615" s="153">
        <f t="shared" si="701"/>
        <v>1.0750364072546432</v>
      </c>
      <c r="AG1615" s="156">
        <f t="shared" si="689"/>
        <v>947.1119558619007</v>
      </c>
      <c r="AH1615" s="157">
        <f t="shared" si="690"/>
        <v>0.26308665440608353</v>
      </c>
      <c r="AI1615" s="160">
        <f t="shared" si="691"/>
        <v>17.533715671879285</v>
      </c>
      <c r="AJ1615" s="13">
        <f t="shared" si="692"/>
        <v>0</v>
      </c>
      <c r="AK1615" s="13">
        <f t="shared" si="693"/>
        <v>0</v>
      </c>
      <c r="AL1615" s="161">
        <f t="shared" si="694"/>
        <v>17.533715671879285</v>
      </c>
    </row>
    <row r="1616" spans="1:38" x14ac:dyDescent="0.45">
      <c r="A1616" s="48" t="s">
        <v>4</v>
      </c>
      <c r="B1616" s="19">
        <v>1614</v>
      </c>
      <c r="C1616" s="55">
        <v>137</v>
      </c>
      <c r="D1616" s="65">
        <f t="shared" si="675"/>
        <v>29.944444444444443</v>
      </c>
      <c r="E1616" s="67">
        <v>107.8</v>
      </c>
      <c r="F1616" s="87">
        <f t="shared" si="695"/>
        <v>0.18055555555555516</v>
      </c>
      <c r="G1616" s="88">
        <f t="shared" si="696"/>
        <v>0.64999999999999858</v>
      </c>
      <c r="H1616" s="93">
        <f>SUM($D$2:$D1616)</f>
        <v>18093.305555555551</v>
      </c>
      <c r="I1616" s="94">
        <f t="shared" si="697"/>
        <v>30.138888888890506</v>
      </c>
      <c r="J1616" s="100">
        <f>'Vehicle data and specs'!$C$6*$F1616</f>
        <v>152.74999999999966</v>
      </c>
      <c r="K1616" s="8">
        <f>'Vehicle data and specs'!$C$6*9.81*'Vehicle data and specs'!$C$17</f>
        <v>82.99260000000001</v>
      </c>
      <c r="L1616" s="10">
        <f>(1/2)*'Vehicle data and specs'!$C$20*'Vehicle data and specs'!$C$11*'Vehicle data and specs'!$C$13*$D1616^2</f>
        <v>392.68530999228392</v>
      </c>
      <c r="M1616" s="101">
        <f t="shared" si="676"/>
        <v>628.42790999228362</v>
      </c>
      <c r="N1616" s="111">
        <f t="shared" si="677"/>
        <v>0</v>
      </c>
      <c r="O1616" s="120">
        <f t="shared" si="678"/>
        <v>18940.118953935118</v>
      </c>
      <c r="P1616" s="11">
        <f>SUM($O$2:$O1616)</f>
        <v>5072961.1298980266</v>
      </c>
      <c r="Q1616" s="121">
        <f t="shared" si="679"/>
        <v>5072.9611298980262</v>
      </c>
      <c r="R1616" s="133">
        <f t="shared" si="680"/>
        <v>0</v>
      </c>
      <c r="S1616" s="35">
        <f t="shared" si="698"/>
        <v>0</v>
      </c>
      <c r="T1616" s="35">
        <f t="shared" si="699"/>
        <v>0</v>
      </c>
      <c r="U1616" s="134">
        <f>SUM($R$2:$R1616)</f>
        <v>-1183889.9448273757</v>
      </c>
      <c r="V1616" s="134">
        <f t="shared" si="681"/>
        <v>1183889.9448273757</v>
      </c>
      <c r="W1616" s="35">
        <f t="shared" si="682"/>
        <v>-1183.8899448273758</v>
      </c>
      <c r="X1616" s="135">
        <f t="shared" si="683"/>
        <v>1183.8899448273758</v>
      </c>
      <c r="Y1616" s="150">
        <f t="shared" si="684"/>
        <v>3889.0711850706502</v>
      </c>
      <c r="Z1616" s="11">
        <f t="shared" si="685"/>
        <v>18940.118953935118</v>
      </c>
      <c r="AA1616" s="12">
        <f>1/2*'Vehicle data and specs'!$C$6*$D1616^2</f>
        <v>379291.3055555555</v>
      </c>
      <c r="AB1616" s="113">
        <f t="shared" si="686"/>
        <v>379.29130555555548</v>
      </c>
      <c r="AC1616" s="183">
        <f t="shared" si="700"/>
        <v>1.4091558694161184</v>
      </c>
      <c r="AD1616" s="42">
        <f t="shared" si="687"/>
        <v>-0.3288583180076044</v>
      </c>
      <c r="AE1616" s="42">
        <f t="shared" si="688"/>
        <v>0.3288583180076044</v>
      </c>
      <c r="AF1616" s="153">
        <f t="shared" si="701"/>
        <v>1.080297551408514</v>
      </c>
      <c r="AG1616" s="156">
        <f t="shared" si="689"/>
        <v>947.1119558619007</v>
      </c>
      <c r="AH1616" s="157">
        <f t="shared" si="690"/>
        <v>0.26308665440608353</v>
      </c>
      <c r="AI1616" s="160">
        <f t="shared" si="691"/>
        <v>18.817924638102273</v>
      </c>
      <c r="AJ1616" s="13">
        <f t="shared" si="692"/>
        <v>0</v>
      </c>
      <c r="AK1616" s="13">
        <f t="shared" si="693"/>
        <v>0</v>
      </c>
      <c r="AL1616" s="161">
        <f t="shared" si="694"/>
        <v>18.817924638102273</v>
      </c>
    </row>
    <row r="1617" spans="1:38" x14ac:dyDescent="0.45">
      <c r="A1617" s="48" t="s">
        <v>4</v>
      </c>
      <c r="B1617" s="19">
        <v>1615</v>
      </c>
      <c r="C1617" s="55">
        <v>138</v>
      </c>
      <c r="D1617" s="65">
        <f t="shared" si="675"/>
        <v>30.138888888888889</v>
      </c>
      <c r="E1617" s="67">
        <v>108.5</v>
      </c>
      <c r="F1617" s="87">
        <f t="shared" si="695"/>
        <v>0.2222222222222234</v>
      </c>
      <c r="G1617" s="88">
        <f t="shared" si="696"/>
        <v>0.80000000000000426</v>
      </c>
      <c r="H1617" s="93">
        <f>SUM($D$2:$D1617)</f>
        <v>18123.444444444442</v>
      </c>
      <c r="I1617" s="94">
        <f t="shared" si="697"/>
        <v>30.388888888890506</v>
      </c>
      <c r="J1617" s="100">
        <f>'Vehicle data and specs'!$C$6*$F1617</f>
        <v>188.00000000000099</v>
      </c>
      <c r="K1617" s="8">
        <f>'Vehicle data and specs'!$C$6*9.81*'Vehicle data and specs'!$C$17</f>
        <v>82.99260000000001</v>
      </c>
      <c r="L1617" s="10">
        <f>(1/2)*'Vehicle data and specs'!$C$20*'Vehicle data and specs'!$C$11*'Vehicle data and specs'!$C$13*$D1617^2</f>
        <v>397.80167703510807</v>
      </c>
      <c r="M1617" s="101">
        <f t="shared" si="676"/>
        <v>668.79427703510908</v>
      </c>
      <c r="N1617" s="111">
        <f t="shared" si="677"/>
        <v>0</v>
      </c>
      <c r="O1617" s="120">
        <f t="shared" si="678"/>
        <v>20323.914974345786</v>
      </c>
      <c r="P1617" s="11">
        <f>SUM($O$2:$O1617)</f>
        <v>5093285.0448723724</v>
      </c>
      <c r="Q1617" s="121">
        <f t="shared" si="679"/>
        <v>5093.2850448723721</v>
      </c>
      <c r="R1617" s="133">
        <f t="shared" si="680"/>
        <v>0</v>
      </c>
      <c r="S1617" s="35">
        <f t="shared" si="698"/>
        <v>0</v>
      </c>
      <c r="T1617" s="35">
        <f t="shared" si="699"/>
        <v>0</v>
      </c>
      <c r="U1617" s="134">
        <f>SUM($R$2:$R1617)</f>
        <v>-1183889.9448273757</v>
      </c>
      <c r="V1617" s="134">
        <f t="shared" si="681"/>
        <v>1183889.9448273757</v>
      </c>
      <c r="W1617" s="35">
        <f t="shared" si="682"/>
        <v>-1183.8899448273758</v>
      </c>
      <c r="X1617" s="135">
        <f t="shared" si="683"/>
        <v>1183.8899448273758</v>
      </c>
      <c r="Y1617" s="150">
        <f t="shared" si="684"/>
        <v>3909.3951000449961</v>
      </c>
      <c r="Z1617" s="11">
        <f t="shared" si="685"/>
        <v>20323.914974345786</v>
      </c>
      <c r="AA1617" s="12">
        <f>1/2*'Vehicle data and specs'!$C$6*$D1617^2</f>
        <v>384233.15972222225</v>
      </c>
      <c r="AB1617" s="113">
        <f t="shared" si="686"/>
        <v>384.23315972222224</v>
      </c>
      <c r="AC1617" s="183">
        <f t="shared" si="700"/>
        <v>1.4148014013534367</v>
      </c>
      <c r="AD1617" s="42">
        <f t="shared" si="687"/>
        <v>-0.3288583180076044</v>
      </c>
      <c r="AE1617" s="42">
        <f t="shared" si="688"/>
        <v>0.3288583180076044</v>
      </c>
      <c r="AF1617" s="153">
        <f t="shared" si="701"/>
        <v>1.0859430833458323</v>
      </c>
      <c r="AG1617" s="156">
        <f t="shared" si="689"/>
        <v>947.1119558619007</v>
      </c>
      <c r="AH1617" s="157">
        <f t="shared" si="690"/>
        <v>0.26308665440608353</v>
      </c>
      <c r="AI1617" s="160">
        <f t="shared" si="691"/>
        <v>20.156716405085927</v>
      </c>
      <c r="AJ1617" s="13">
        <f t="shared" si="692"/>
        <v>0</v>
      </c>
      <c r="AK1617" s="13">
        <f t="shared" si="693"/>
        <v>0</v>
      </c>
      <c r="AL1617" s="161">
        <f t="shared" si="694"/>
        <v>20.156716405085927</v>
      </c>
    </row>
    <row r="1618" spans="1:38" x14ac:dyDescent="0.45">
      <c r="A1618" s="48" t="s">
        <v>4</v>
      </c>
      <c r="B1618" s="19">
        <v>1616</v>
      </c>
      <c r="C1618" s="55">
        <v>139</v>
      </c>
      <c r="D1618" s="65">
        <f t="shared" si="675"/>
        <v>30.388888888888889</v>
      </c>
      <c r="E1618" s="67">
        <v>109.4</v>
      </c>
      <c r="F1618" s="87">
        <f t="shared" si="695"/>
        <v>0.27777777777777779</v>
      </c>
      <c r="G1618" s="88">
        <f t="shared" si="696"/>
        <v>1</v>
      </c>
      <c r="H1618" s="93">
        <f>SUM($D$2:$D1618)</f>
        <v>18153.833333333332</v>
      </c>
      <c r="I1618" s="94">
        <f t="shared" si="697"/>
        <v>30.694444444445253</v>
      </c>
      <c r="J1618" s="100">
        <f>'Vehicle data and specs'!$C$6*$F1618</f>
        <v>235</v>
      </c>
      <c r="K1618" s="8">
        <f>'Vehicle data and specs'!$C$6*9.81*'Vehicle data and specs'!$C$17</f>
        <v>82.99260000000001</v>
      </c>
      <c r="L1618" s="10">
        <f>(1/2)*'Vehicle data and specs'!$C$20*'Vehicle data and specs'!$C$11*'Vehicle data and specs'!$C$13*$D1618^2</f>
        <v>404.42852295524699</v>
      </c>
      <c r="M1618" s="101">
        <f t="shared" si="676"/>
        <v>722.42112295524703</v>
      </c>
      <c r="N1618" s="111">
        <f t="shared" si="677"/>
        <v>0</v>
      </c>
      <c r="O1618" s="120">
        <f t="shared" si="678"/>
        <v>22174.315024043583</v>
      </c>
      <c r="P1618" s="11">
        <f>SUM($O$2:$O1618)</f>
        <v>5115459.3598964158</v>
      </c>
      <c r="Q1618" s="121">
        <f t="shared" si="679"/>
        <v>5115.4593598964157</v>
      </c>
      <c r="R1618" s="133">
        <f t="shared" si="680"/>
        <v>0</v>
      </c>
      <c r="S1618" s="35">
        <f t="shared" si="698"/>
        <v>0</v>
      </c>
      <c r="T1618" s="35">
        <f t="shared" si="699"/>
        <v>0</v>
      </c>
      <c r="U1618" s="134">
        <f>SUM($R$2:$R1618)</f>
        <v>-1183889.9448273757</v>
      </c>
      <c r="V1618" s="134">
        <f t="shared" si="681"/>
        <v>1183889.9448273757</v>
      </c>
      <c r="W1618" s="35">
        <f t="shared" si="682"/>
        <v>-1183.8899448273758</v>
      </c>
      <c r="X1618" s="135">
        <f t="shared" si="683"/>
        <v>1183.8899448273758</v>
      </c>
      <c r="Y1618" s="150">
        <f t="shared" si="684"/>
        <v>3931.5694150690397</v>
      </c>
      <c r="Z1618" s="11">
        <f t="shared" si="685"/>
        <v>22174.315024043583</v>
      </c>
      <c r="AA1618" s="12">
        <f>1/2*'Vehicle data and specs'!$C$6*$D1618^2</f>
        <v>390633.97222222225</v>
      </c>
      <c r="AB1618" s="113">
        <f t="shared" si="686"/>
        <v>390.63397222222227</v>
      </c>
      <c r="AC1618" s="183">
        <f t="shared" si="700"/>
        <v>1.4209609333045599</v>
      </c>
      <c r="AD1618" s="42">
        <f t="shared" si="687"/>
        <v>-0.3288583180076044</v>
      </c>
      <c r="AE1618" s="42">
        <f t="shared" si="688"/>
        <v>0.3288583180076044</v>
      </c>
      <c r="AF1618" s="153">
        <f t="shared" si="701"/>
        <v>1.0921026152969555</v>
      </c>
      <c r="AG1618" s="156">
        <f t="shared" si="689"/>
        <v>947.1119558619007</v>
      </c>
      <c r="AH1618" s="157">
        <f t="shared" si="690"/>
        <v>0.26308665440608353</v>
      </c>
      <c r="AI1618" s="160">
        <f t="shared" si="691"/>
        <v>21.953575236473341</v>
      </c>
      <c r="AJ1618" s="13">
        <f t="shared" si="692"/>
        <v>0</v>
      </c>
      <c r="AK1618" s="13">
        <f t="shared" si="693"/>
        <v>0</v>
      </c>
      <c r="AL1618" s="161">
        <f t="shared" si="694"/>
        <v>21.953575236473341</v>
      </c>
    </row>
    <row r="1619" spans="1:38" x14ac:dyDescent="0.45">
      <c r="A1619" s="48" t="s">
        <v>4</v>
      </c>
      <c r="B1619" s="19">
        <v>1617</v>
      </c>
      <c r="C1619" s="55">
        <v>140</v>
      </c>
      <c r="D1619" s="65">
        <f t="shared" si="675"/>
        <v>30.694444444444443</v>
      </c>
      <c r="E1619" s="67">
        <v>110.5</v>
      </c>
      <c r="F1619" s="87">
        <f t="shared" si="695"/>
        <v>0.31944444444444403</v>
      </c>
      <c r="G1619" s="88">
        <f t="shared" si="696"/>
        <v>1.1499999999999986</v>
      </c>
      <c r="H1619" s="93">
        <f>SUM($D$2:$D1619)</f>
        <v>18184.527777777777</v>
      </c>
      <c r="I1619" s="94">
        <f t="shared" si="697"/>
        <v>31.027777777777374</v>
      </c>
      <c r="J1619" s="100">
        <f>'Vehicle data and specs'!$C$6*$F1619</f>
        <v>270.24999999999966</v>
      </c>
      <c r="K1619" s="8">
        <f>'Vehicle data and specs'!$C$6*9.81*'Vehicle data and specs'!$C$17</f>
        <v>82.99260000000001</v>
      </c>
      <c r="L1619" s="10">
        <f>(1/2)*'Vehicle data and specs'!$C$20*'Vehicle data and specs'!$C$11*'Vehicle data and specs'!$C$13*$D1619^2</f>
        <v>412.60234254436727</v>
      </c>
      <c r="M1619" s="101">
        <f t="shared" si="676"/>
        <v>765.84494254436697</v>
      </c>
      <c r="N1619" s="111">
        <f t="shared" si="677"/>
        <v>0</v>
      </c>
      <c r="O1619" s="120">
        <f t="shared" si="678"/>
        <v>23762.4666895013</v>
      </c>
      <c r="P1619" s="11">
        <f>SUM($O$2:$O1619)</f>
        <v>5139221.8265859168</v>
      </c>
      <c r="Q1619" s="121">
        <f t="shared" si="679"/>
        <v>5139.2218265859165</v>
      </c>
      <c r="R1619" s="133">
        <f t="shared" si="680"/>
        <v>0</v>
      </c>
      <c r="S1619" s="35">
        <f t="shared" si="698"/>
        <v>0</v>
      </c>
      <c r="T1619" s="35">
        <f t="shared" si="699"/>
        <v>0</v>
      </c>
      <c r="U1619" s="134">
        <f>SUM($R$2:$R1619)</f>
        <v>-1183889.9448273757</v>
      </c>
      <c r="V1619" s="134">
        <f t="shared" si="681"/>
        <v>1183889.9448273757</v>
      </c>
      <c r="W1619" s="35">
        <f t="shared" si="682"/>
        <v>-1183.8899448273758</v>
      </c>
      <c r="X1619" s="135">
        <f t="shared" si="683"/>
        <v>1183.8899448273758</v>
      </c>
      <c r="Y1619" s="150">
        <f t="shared" si="684"/>
        <v>3955.3318817585405</v>
      </c>
      <c r="Z1619" s="11">
        <f t="shared" si="685"/>
        <v>23762.4666895013</v>
      </c>
      <c r="AA1619" s="12">
        <f>1/2*'Vehicle data and specs'!$C$6*$D1619^2</f>
        <v>398528.99305555556</v>
      </c>
      <c r="AB1619" s="113">
        <f t="shared" si="686"/>
        <v>398.52899305555559</v>
      </c>
      <c r="AC1619" s="183">
        <f t="shared" si="700"/>
        <v>1.427561618496088</v>
      </c>
      <c r="AD1619" s="42">
        <f t="shared" si="687"/>
        <v>-0.3288583180076044</v>
      </c>
      <c r="AE1619" s="42">
        <f t="shared" si="688"/>
        <v>0.3288583180076044</v>
      </c>
      <c r="AF1619" s="153">
        <f t="shared" si="701"/>
        <v>1.0987033004884836</v>
      </c>
      <c r="AG1619" s="156">
        <f t="shared" si="689"/>
        <v>947.1119558619007</v>
      </c>
      <c r="AH1619" s="157">
        <f t="shared" si="690"/>
        <v>0.26308665440608353</v>
      </c>
      <c r="AI1619" s="160">
        <f t="shared" si="691"/>
        <v>23.507185041986816</v>
      </c>
      <c r="AJ1619" s="13">
        <f t="shared" si="692"/>
        <v>0</v>
      </c>
      <c r="AK1619" s="13">
        <f t="shared" si="693"/>
        <v>0</v>
      </c>
      <c r="AL1619" s="161">
        <f t="shared" si="694"/>
        <v>23.507185041986816</v>
      </c>
    </row>
    <row r="1620" spans="1:38" x14ac:dyDescent="0.45">
      <c r="A1620" s="48" t="s">
        <v>4</v>
      </c>
      <c r="B1620" s="19">
        <v>1618</v>
      </c>
      <c r="C1620" s="55">
        <v>141</v>
      </c>
      <c r="D1620" s="65">
        <f t="shared" si="675"/>
        <v>31.027777777777779</v>
      </c>
      <c r="E1620" s="67">
        <v>111.7</v>
      </c>
      <c r="F1620" s="87">
        <f t="shared" si="695"/>
        <v>0.34722222222222221</v>
      </c>
      <c r="G1620" s="88">
        <f t="shared" si="696"/>
        <v>1.25</v>
      </c>
      <c r="H1620" s="93">
        <f>SUM($D$2:$D1620)</f>
        <v>18215.555555555555</v>
      </c>
      <c r="I1620" s="94">
        <f t="shared" si="697"/>
        <v>31.388888888890506</v>
      </c>
      <c r="J1620" s="100">
        <f>'Vehicle data and specs'!$C$6*$F1620</f>
        <v>293.75</v>
      </c>
      <c r="K1620" s="8">
        <f>'Vehicle data and specs'!$C$6*9.81*'Vehicle data and specs'!$C$17</f>
        <v>82.99260000000001</v>
      </c>
      <c r="L1620" s="10">
        <f>(1/2)*'Vehicle data and specs'!$C$20*'Vehicle data and specs'!$C$11*'Vehicle data and specs'!$C$13*$D1620^2</f>
        <v>421.61250110918212</v>
      </c>
      <c r="M1620" s="101">
        <f t="shared" si="676"/>
        <v>798.35510110918221</v>
      </c>
      <c r="N1620" s="111">
        <f t="shared" si="677"/>
        <v>0</v>
      </c>
      <c r="O1620" s="120">
        <f t="shared" si="678"/>
        <v>25059.479562595065</v>
      </c>
      <c r="P1620" s="11">
        <f>SUM($O$2:$O1620)</f>
        <v>5164281.3061485123</v>
      </c>
      <c r="Q1620" s="121">
        <f t="shared" si="679"/>
        <v>5164.2813061485122</v>
      </c>
      <c r="R1620" s="133">
        <f t="shared" si="680"/>
        <v>0</v>
      </c>
      <c r="S1620" s="35">
        <f t="shared" si="698"/>
        <v>0</v>
      </c>
      <c r="T1620" s="35">
        <f t="shared" si="699"/>
        <v>0</v>
      </c>
      <c r="U1620" s="134">
        <f>SUM($R$2:$R1620)</f>
        <v>-1183889.9448273757</v>
      </c>
      <c r="V1620" s="134">
        <f t="shared" si="681"/>
        <v>1183889.9448273757</v>
      </c>
      <c r="W1620" s="35">
        <f t="shared" si="682"/>
        <v>-1183.8899448273758</v>
      </c>
      <c r="X1620" s="135">
        <f t="shared" si="683"/>
        <v>1183.8899448273758</v>
      </c>
      <c r="Y1620" s="150">
        <f t="shared" si="684"/>
        <v>3980.3913613211362</v>
      </c>
      <c r="Z1620" s="11">
        <f t="shared" si="685"/>
        <v>25059.479562595065</v>
      </c>
      <c r="AA1620" s="12">
        <f>1/2*'Vehicle data and specs'!$C$6*$D1620^2</f>
        <v>407231.82638888888</v>
      </c>
      <c r="AB1620" s="113">
        <f t="shared" si="686"/>
        <v>407.23182638888886</v>
      </c>
      <c r="AC1620" s="183">
        <f t="shared" si="700"/>
        <v>1.4345225850412533</v>
      </c>
      <c r="AD1620" s="42">
        <f t="shared" si="687"/>
        <v>-0.3288583180076044</v>
      </c>
      <c r="AE1620" s="42">
        <f t="shared" si="688"/>
        <v>0.3288583180076044</v>
      </c>
      <c r="AF1620" s="153">
        <f t="shared" si="701"/>
        <v>1.105664267033649</v>
      </c>
      <c r="AG1620" s="156">
        <f t="shared" si="689"/>
        <v>947.1119558619007</v>
      </c>
      <c r="AH1620" s="157">
        <f t="shared" si="690"/>
        <v>0.26308665440608353</v>
      </c>
      <c r="AI1620" s="160">
        <f t="shared" si="691"/>
        <v>24.771184664971017</v>
      </c>
      <c r="AJ1620" s="13">
        <f t="shared" si="692"/>
        <v>0</v>
      </c>
      <c r="AK1620" s="13">
        <f t="shared" si="693"/>
        <v>0</v>
      </c>
      <c r="AL1620" s="161">
        <f t="shared" si="694"/>
        <v>24.771184664971017</v>
      </c>
    </row>
    <row r="1621" spans="1:38" x14ac:dyDescent="0.45">
      <c r="A1621" s="48" t="s">
        <v>4</v>
      </c>
      <c r="B1621" s="19">
        <v>1619</v>
      </c>
      <c r="C1621" s="55">
        <v>142</v>
      </c>
      <c r="D1621" s="65">
        <f t="shared" si="675"/>
        <v>31.388888888888889</v>
      </c>
      <c r="E1621" s="67">
        <v>113</v>
      </c>
      <c r="F1621" s="87">
        <f t="shared" si="695"/>
        <v>0.33333333333333215</v>
      </c>
      <c r="G1621" s="88">
        <f t="shared" si="696"/>
        <v>1.1999999999999957</v>
      </c>
      <c r="H1621" s="93">
        <f>SUM($D$2:$D1621)</f>
        <v>18246.944444444445</v>
      </c>
      <c r="I1621" s="94">
        <f t="shared" si="697"/>
        <v>31.694444444445253</v>
      </c>
      <c r="J1621" s="100">
        <f>'Vehicle data and specs'!$C$6*$F1621</f>
        <v>281.99999999999898</v>
      </c>
      <c r="K1621" s="8">
        <f>'Vehicle data and specs'!$C$6*9.81*'Vehicle data and specs'!$C$17</f>
        <v>82.99260000000001</v>
      </c>
      <c r="L1621" s="10">
        <f>(1/2)*'Vehicle data and specs'!$C$20*'Vehicle data and specs'!$C$11*'Vehicle data and specs'!$C$13*$D1621^2</f>
        <v>431.48332851080249</v>
      </c>
      <c r="M1621" s="101">
        <f t="shared" si="676"/>
        <v>796.47592851080151</v>
      </c>
      <c r="N1621" s="111">
        <f t="shared" si="677"/>
        <v>0</v>
      </c>
      <c r="O1621" s="120">
        <f t="shared" si="678"/>
        <v>25243.862067523547</v>
      </c>
      <c r="P1621" s="11">
        <f>SUM($O$2:$O1621)</f>
        <v>5189525.1682160357</v>
      </c>
      <c r="Q1621" s="121">
        <f t="shared" si="679"/>
        <v>5189.525168216036</v>
      </c>
      <c r="R1621" s="133">
        <f t="shared" si="680"/>
        <v>0</v>
      </c>
      <c r="S1621" s="35">
        <f t="shared" si="698"/>
        <v>0</v>
      </c>
      <c r="T1621" s="35">
        <f t="shared" si="699"/>
        <v>0</v>
      </c>
      <c r="U1621" s="134">
        <f>SUM($R$2:$R1621)</f>
        <v>-1183889.9448273757</v>
      </c>
      <c r="V1621" s="134">
        <f t="shared" si="681"/>
        <v>1183889.9448273757</v>
      </c>
      <c r="W1621" s="35">
        <f t="shared" si="682"/>
        <v>-1183.8899448273758</v>
      </c>
      <c r="X1621" s="135">
        <f t="shared" si="683"/>
        <v>1183.8899448273758</v>
      </c>
      <c r="Y1621" s="150">
        <f t="shared" si="684"/>
        <v>4005.6352233886601</v>
      </c>
      <c r="Z1621" s="11">
        <f t="shared" si="685"/>
        <v>25243.862067523547</v>
      </c>
      <c r="AA1621" s="12">
        <f>1/2*'Vehicle data and specs'!$C$6*$D1621^2</f>
        <v>416765.97222222225</v>
      </c>
      <c r="AB1621" s="113">
        <f t="shared" si="686"/>
        <v>416.76597222222227</v>
      </c>
      <c r="AC1621" s="183">
        <f t="shared" si="700"/>
        <v>1.4415347689488989</v>
      </c>
      <c r="AD1621" s="42">
        <f t="shared" si="687"/>
        <v>-0.3288583180076044</v>
      </c>
      <c r="AE1621" s="42">
        <f t="shared" si="688"/>
        <v>0.3288583180076044</v>
      </c>
      <c r="AF1621" s="153">
        <f t="shared" si="701"/>
        <v>1.1126764509412945</v>
      </c>
      <c r="AG1621" s="156">
        <f t="shared" si="689"/>
        <v>947.1119558619007</v>
      </c>
      <c r="AH1621" s="157">
        <f t="shared" si="690"/>
        <v>0.26308665440608353</v>
      </c>
      <c r="AI1621" s="160">
        <f t="shared" si="691"/>
        <v>25.000494422700157</v>
      </c>
      <c r="AJ1621" s="13">
        <f t="shared" si="692"/>
        <v>0</v>
      </c>
      <c r="AK1621" s="13">
        <f t="shared" si="693"/>
        <v>0</v>
      </c>
      <c r="AL1621" s="161">
        <f t="shared" si="694"/>
        <v>25.000494422700157</v>
      </c>
    </row>
    <row r="1622" spans="1:38" x14ac:dyDescent="0.45">
      <c r="A1622" s="48" t="s">
        <v>4</v>
      </c>
      <c r="B1622" s="19">
        <v>1620</v>
      </c>
      <c r="C1622" s="55">
        <v>143</v>
      </c>
      <c r="D1622" s="65">
        <f t="shared" si="675"/>
        <v>31.694444444444443</v>
      </c>
      <c r="E1622" s="67">
        <v>114.1</v>
      </c>
      <c r="F1622" s="87">
        <f t="shared" si="695"/>
        <v>0.29166666666666585</v>
      </c>
      <c r="G1622" s="88">
        <f t="shared" si="696"/>
        <v>1.0499999999999972</v>
      </c>
      <c r="H1622" s="93">
        <f>SUM($D$2:$D1622)</f>
        <v>18278.638888888891</v>
      </c>
      <c r="I1622" s="94">
        <f t="shared" si="697"/>
        <v>31.972222222222626</v>
      </c>
      <c r="J1622" s="100">
        <f>'Vehicle data and specs'!$C$6*$F1622</f>
        <v>246.74999999999932</v>
      </c>
      <c r="K1622" s="8">
        <f>'Vehicle data and specs'!$C$6*9.81*'Vehicle data and specs'!$C$17</f>
        <v>82.99260000000001</v>
      </c>
      <c r="L1622" s="10">
        <f>(1/2)*'Vehicle data and specs'!$C$20*'Vehicle data and specs'!$C$11*'Vehicle data and specs'!$C$13*$D1622^2</f>
        <v>439.92477657214505</v>
      </c>
      <c r="M1622" s="101">
        <f t="shared" si="676"/>
        <v>769.66737657214435</v>
      </c>
      <c r="N1622" s="111">
        <f t="shared" si="677"/>
        <v>0</v>
      </c>
      <c r="O1622" s="120">
        <f t="shared" si="678"/>
        <v>24607.976400959706</v>
      </c>
      <c r="P1622" s="11">
        <f>SUM($O$2:$O1622)</f>
        <v>5214133.144616995</v>
      </c>
      <c r="Q1622" s="121">
        <f t="shared" si="679"/>
        <v>5214.1331446169952</v>
      </c>
      <c r="R1622" s="133">
        <f t="shared" si="680"/>
        <v>0</v>
      </c>
      <c r="S1622" s="35">
        <f t="shared" si="698"/>
        <v>0</v>
      </c>
      <c r="T1622" s="35">
        <f t="shared" si="699"/>
        <v>0</v>
      </c>
      <c r="U1622" s="134">
        <f>SUM($R$2:$R1622)</f>
        <v>-1183889.9448273757</v>
      </c>
      <c r="V1622" s="134">
        <f t="shared" si="681"/>
        <v>1183889.9448273757</v>
      </c>
      <c r="W1622" s="35">
        <f t="shared" si="682"/>
        <v>-1183.8899448273758</v>
      </c>
      <c r="X1622" s="135">
        <f t="shared" si="683"/>
        <v>1183.8899448273758</v>
      </c>
      <c r="Y1622" s="150">
        <f t="shared" si="684"/>
        <v>4030.2431997896192</v>
      </c>
      <c r="Z1622" s="11">
        <f t="shared" si="685"/>
        <v>24607.976400959706</v>
      </c>
      <c r="AA1622" s="12">
        <f>1/2*'Vehicle data and specs'!$C$6*$D1622^2</f>
        <v>424919.4930555555</v>
      </c>
      <c r="AB1622" s="113">
        <f t="shared" si="686"/>
        <v>424.91949305555551</v>
      </c>
      <c r="AC1622" s="183">
        <f t="shared" si="700"/>
        <v>1.4483703179491654</v>
      </c>
      <c r="AD1622" s="42">
        <f t="shared" si="687"/>
        <v>-0.3288583180076044</v>
      </c>
      <c r="AE1622" s="42">
        <f t="shared" si="688"/>
        <v>0.3288583180076044</v>
      </c>
      <c r="AF1622" s="153">
        <f t="shared" si="701"/>
        <v>1.119511999941561</v>
      </c>
      <c r="AG1622" s="156">
        <f t="shared" si="689"/>
        <v>947.1119558619007</v>
      </c>
      <c r="AH1622" s="157">
        <f t="shared" si="690"/>
        <v>0.26308665440608353</v>
      </c>
      <c r="AI1622" s="160">
        <f t="shared" si="691"/>
        <v>24.39417990746713</v>
      </c>
      <c r="AJ1622" s="13">
        <f t="shared" si="692"/>
        <v>0</v>
      </c>
      <c r="AK1622" s="13">
        <f t="shared" si="693"/>
        <v>0</v>
      </c>
      <c r="AL1622" s="161">
        <f t="shared" si="694"/>
        <v>24.39417990746713</v>
      </c>
    </row>
    <row r="1623" spans="1:38" x14ac:dyDescent="0.45">
      <c r="A1623" s="48" t="s">
        <v>4</v>
      </c>
      <c r="B1623" s="19">
        <v>1621</v>
      </c>
      <c r="C1623" s="55">
        <v>144</v>
      </c>
      <c r="D1623" s="65">
        <f t="shared" si="675"/>
        <v>31.972222222222221</v>
      </c>
      <c r="E1623" s="67">
        <v>115.1</v>
      </c>
      <c r="F1623" s="87">
        <f t="shared" si="695"/>
        <v>0.25000000000000155</v>
      </c>
      <c r="G1623" s="88">
        <f t="shared" si="696"/>
        <v>0.90000000000000568</v>
      </c>
      <c r="H1623" s="93">
        <f>SUM($D$2:$D1623)</f>
        <v>18310.611111111113</v>
      </c>
      <c r="I1623" s="94">
        <f t="shared" si="697"/>
        <v>32.194444444445253</v>
      </c>
      <c r="J1623" s="100">
        <f>'Vehicle data and specs'!$C$6*$F1623</f>
        <v>211.50000000000131</v>
      </c>
      <c r="K1623" s="8">
        <f>'Vehicle data and specs'!$C$6*9.81*'Vehicle data and specs'!$C$17</f>
        <v>82.99260000000001</v>
      </c>
      <c r="L1623" s="10">
        <f>(1/2)*'Vehicle data and specs'!$C$20*'Vehicle data and specs'!$C$11*'Vehicle data and specs'!$C$13*$D1623^2</f>
        <v>447.66978235918208</v>
      </c>
      <c r="M1623" s="101">
        <f t="shared" si="676"/>
        <v>742.16238235918331</v>
      </c>
      <c r="N1623" s="111">
        <f t="shared" si="677"/>
        <v>0</v>
      </c>
      <c r="O1623" s="120">
        <f t="shared" si="678"/>
        <v>23893.505587619864</v>
      </c>
      <c r="P1623" s="11">
        <f>SUM($O$2:$O1623)</f>
        <v>5238026.6502046147</v>
      </c>
      <c r="Q1623" s="121">
        <f t="shared" si="679"/>
        <v>5238.0266502046152</v>
      </c>
      <c r="R1623" s="133">
        <f t="shared" si="680"/>
        <v>0</v>
      </c>
      <c r="S1623" s="35">
        <f t="shared" si="698"/>
        <v>0</v>
      </c>
      <c r="T1623" s="35">
        <f t="shared" si="699"/>
        <v>0</v>
      </c>
      <c r="U1623" s="134">
        <f>SUM($R$2:$R1623)</f>
        <v>-1183889.9448273757</v>
      </c>
      <c r="V1623" s="134">
        <f t="shared" si="681"/>
        <v>1183889.9448273757</v>
      </c>
      <c r="W1623" s="35">
        <f t="shared" si="682"/>
        <v>-1183.8899448273758</v>
      </c>
      <c r="X1623" s="135">
        <f t="shared" si="683"/>
        <v>1183.8899448273758</v>
      </c>
      <c r="Y1623" s="150">
        <f t="shared" si="684"/>
        <v>4054.1367053772392</v>
      </c>
      <c r="Z1623" s="11">
        <f t="shared" si="685"/>
        <v>23893.505587619864</v>
      </c>
      <c r="AA1623" s="12">
        <f>1/2*'Vehicle data and specs'!$C$6*$D1623^2</f>
        <v>432400.32638888882</v>
      </c>
      <c r="AB1623" s="113">
        <f t="shared" si="686"/>
        <v>432.4003263888888</v>
      </c>
      <c r="AC1623" s="183">
        <f t="shared" si="700"/>
        <v>1.4550074028346154</v>
      </c>
      <c r="AD1623" s="42">
        <f t="shared" si="687"/>
        <v>-0.3288583180076044</v>
      </c>
      <c r="AE1623" s="42">
        <f t="shared" si="688"/>
        <v>0.3288583180076044</v>
      </c>
      <c r="AF1623" s="153">
        <f t="shared" si="701"/>
        <v>1.126149084827011</v>
      </c>
      <c r="AG1623" s="156">
        <f t="shared" si="689"/>
        <v>947.1119558619007</v>
      </c>
      <c r="AH1623" s="157">
        <f t="shared" si="690"/>
        <v>0.26308665440608353</v>
      </c>
      <c r="AI1623" s="160">
        <f t="shared" si="691"/>
        <v>23.728580613761668</v>
      </c>
      <c r="AJ1623" s="13">
        <f t="shared" si="692"/>
        <v>0</v>
      </c>
      <c r="AK1623" s="13">
        <f t="shared" si="693"/>
        <v>0</v>
      </c>
      <c r="AL1623" s="161">
        <f t="shared" si="694"/>
        <v>23.728580613761668</v>
      </c>
    </row>
    <row r="1624" spans="1:38" x14ac:dyDescent="0.45">
      <c r="A1624" s="48" t="s">
        <v>4</v>
      </c>
      <c r="B1624" s="19">
        <v>1622</v>
      </c>
      <c r="C1624" s="55">
        <v>145</v>
      </c>
      <c r="D1624" s="65">
        <f t="shared" si="675"/>
        <v>32.194444444444443</v>
      </c>
      <c r="E1624" s="67">
        <v>115.9</v>
      </c>
      <c r="F1624" s="87">
        <f t="shared" si="695"/>
        <v>0.19444444444444522</v>
      </c>
      <c r="G1624" s="88">
        <f t="shared" si="696"/>
        <v>0.70000000000000284</v>
      </c>
      <c r="H1624" s="93">
        <f>SUM($D$2:$D1624)</f>
        <v>18342.805555555558</v>
      </c>
      <c r="I1624" s="94">
        <f t="shared" si="697"/>
        <v>32.361111111109494</v>
      </c>
      <c r="J1624" s="100">
        <f>'Vehicle data and specs'!$C$6*$F1624</f>
        <v>164.50000000000065</v>
      </c>
      <c r="K1624" s="8">
        <f>'Vehicle data and specs'!$C$6*9.81*'Vehicle data and specs'!$C$17</f>
        <v>82.99260000000001</v>
      </c>
      <c r="L1624" s="10">
        <f>(1/2)*'Vehicle data and specs'!$C$20*'Vehicle data and specs'!$C$11*'Vehicle data and specs'!$C$13*$D1624^2</f>
        <v>453.91444671103392</v>
      </c>
      <c r="M1624" s="101">
        <f t="shared" si="676"/>
        <v>701.40704671103458</v>
      </c>
      <c r="N1624" s="111">
        <f t="shared" si="677"/>
        <v>0</v>
      </c>
      <c r="O1624" s="120">
        <f t="shared" si="678"/>
        <v>22698.311372730957</v>
      </c>
      <c r="P1624" s="11">
        <f>SUM($O$2:$O1624)</f>
        <v>5260724.9615773456</v>
      </c>
      <c r="Q1624" s="121">
        <f t="shared" si="679"/>
        <v>5260.7249615773453</v>
      </c>
      <c r="R1624" s="133">
        <f t="shared" si="680"/>
        <v>0</v>
      </c>
      <c r="S1624" s="35">
        <f t="shared" si="698"/>
        <v>0</v>
      </c>
      <c r="T1624" s="35">
        <f t="shared" si="699"/>
        <v>0</v>
      </c>
      <c r="U1624" s="134">
        <f>SUM($R$2:$R1624)</f>
        <v>-1183889.9448273757</v>
      </c>
      <c r="V1624" s="134">
        <f t="shared" si="681"/>
        <v>1183889.9448273757</v>
      </c>
      <c r="W1624" s="35">
        <f t="shared" si="682"/>
        <v>-1183.8899448273758</v>
      </c>
      <c r="X1624" s="135">
        <f t="shared" si="683"/>
        <v>1183.8899448273758</v>
      </c>
      <c r="Y1624" s="150">
        <f t="shared" si="684"/>
        <v>4076.8350167499693</v>
      </c>
      <c r="Z1624" s="11">
        <f t="shared" si="685"/>
        <v>22698.311372730957</v>
      </c>
      <c r="AA1624" s="12">
        <f>1/2*'Vehicle data and specs'!$C$6*$D1624^2</f>
        <v>438431.9930555555</v>
      </c>
      <c r="AB1624" s="113">
        <f t="shared" si="686"/>
        <v>438.43199305555549</v>
      </c>
      <c r="AC1624" s="183">
        <f t="shared" si="700"/>
        <v>1.4613124893270404</v>
      </c>
      <c r="AD1624" s="42">
        <f t="shared" si="687"/>
        <v>-0.3288583180076044</v>
      </c>
      <c r="AE1624" s="42">
        <f t="shared" si="688"/>
        <v>0.3288583180076044</v>
      </c>
      <c r="AF1624" s="153">
        <f t="shared" si="701"/>
        <v>1.132454171319436</v>
      </c>
      <c r="AG1624" s="156">
        <f t="shared" si="689"/>
        <v>947.1119558619007</v>
      </c>
      <c r="AH1624" s="157">
        <f t="shared" si="690"/>
        <v>0.26308665440608353</v>
      </c>
      <c r="AI1624" s="160">
        <f t="shared" si="691"/>
        <v>22.581410198280249</v>
      </c>
      <c r="AJ1624" s="13">
        <f t="shared" si="692"/>
        <v>0</v>
      </c>
      <c r="AK1624" s="13">
        <f t="shared" si="693"/>
        <v>0</v>
      </c>
      <c r="AL1624" s="161">
        <f t="shared" si="694"/>
        <v>22.581410198280249</v>
      </c>
    </row>
    <row r="1625" spans="1:38" x14ac:dyDescent="0.45">
      <c r="A1625" s="48" t="s">
        <v>4</v>
      </c>
      <c r="B1625" s="19">
        <v>1623</v>
      </c>
      <c r="C1625" s="55">
        <v>146</v>
      </c>
      <c r="D1625" s="65">
        <f t="shared" si="675"/>
        <v>32.361111111111107</v>
      </c>
      <c r="E1625" s="67">
        <v>116.5</v>
      </c>
      <c r="F1625" s="87">
        <f t="shared" si="695"/>
        <v>0.11111111111111072</v>
      </c>
      <c r="G1625" s="88">
        <f t="shared" si="696"/>
        <v>0.39999999999999858</v>
      </c>
      <c r="H1625" s="93">
        <f>SUM($D$2:$D1625)</f>
        <v>18375.166666666668</v>
      </c>
      <c r="I1625" s="94">
        <f t="shared" si="697"/>
        <v>32.416666666667879</v>
      </c>
      <c r="J1625" s="100">
        <f>'Vehicle data and specs'!$C$6*$F1625</f>
        <v>93.999999999999659</v>
      </c>
      <c r="K1625" s="8">
        <f>'Vehicle data and specs'!$C$6*9.81*'Vehicle data and specs'!$C$17</f>
        <v>82.99260000000001</v>
      </c>
      <c r="L1625" s="10">
        <f>(1/2)*'Vehicle data and specs'!$C$20*'Vehicle data and specs'!$C$11*'Vehicle data and specs'!$C$13*$D1625^2</f>
        <v>458.62632981288573</v>
      </c>
      <c r="M1625" s="101">
        <f t="shared" si="676"/>
        <v>635.61892981288543</v>
      </c>
      <c r="N1625" s="111">
        <f t="shared" si="677"/>
        <v>0</v>
      </c>
      <c r="O1625" s="120">
        <f t="shared" si="678"/>
        <v>20604.646974768475</v>
      </c>
      <c r="P1625" s="11">
        <f>SUM($O$2:$O1625)</f>
        <v>5281329.6085521141</v>
      </c>
      <c r="Q1625" s="121">
        <f t="shared" si="679"/>
        <v>5281.3296085521142</v>
      </c>
      <c r="R1625" s="133">
        <f t="shared" si="680"/>
        <v>0</v>
      </c>
      <c r="S1625" s="35">
        <f t="shared" si="698"/>
        <v>0</v>
      </c>
      <c r="T1625" s="35">
        <f t="shared" si="699"/>
        <v>0</v>
      </c>
      <c r="U1625" s="134">
        <f>SUM($R$2:$R1625)</f>
        <v>-1183889.9448273757</v>
      </c>
      <c r="V1625" s="134">
        <f t="shared" si="681"/>
        <v>1183889.9448273757</v>
      </c>
      <c r="W1625" s="35">
        <f t="shared" si="682"/>
        <v>-1183.8899448273758</v>
      </c>
      <c r="X1625" s="135">
        <f t="shared" si="683"/>
        <v>1183.8899448273758</v>
      </c>
      <c r="Y1625" s="150">
        <f t="shared" si="684"/>
        <v>4097.4396637247382</v>
      </c>
      <c r="Z1625" s="11">
        <f t="shared" si="685"/>
        <v>20604.646974768475</v>
      </c>
      <c r="AA1625" s="12">
        <f>1/2*'Vehicle data and specs'!$C$6*$D1625^2</f>
        <v>442983.15972222213</v>
      </c>
      <c r="AB1625" s="113">
        <f t="shared" si="686"/>
        <v>442.98315972222213</v>
      </c>
      <c r="AC1625" s="183">
        <f t="shared" si="700"/>
        <v>1.4670360023755873</v>
      </c>
      <c r="AD1625" s="42">
        <f t="shared" si="687"/>
        <v>-0.3288583180076044</v>
      </c>
      <c r="AE1625" s="42">
        <f t="shared" si="688"/>
        <v>0.3288583180076044</v>
      </c>
      <c r="AF1625" s="153">
        <f t="shared" si="701"/>
        <v>1.1381776843679829</v>
      </c>
      <c r="AG1625" s="156">
        <f t="shared" si="689"/>
        <v>947.1119558619007</v>
      </c>
      <c r="AH1625" s="157">
        <f t="shared" si="690"/>
        <v>0.26308665440608353</v>
      </c>
      <c r="AI1625" s="160">
        <f t="shared" si="691"/>
        <v>20.569334812000317</v>
      </c>
      <c r="AJ1625" s="13">
        <f t="shared" si="692"/>
        <v>0</v>
      </c>
      <c r="AK1625" s="13">
        <f t="shared" si="693"/>
        <v>0</v>
      </c>
      <c r="AL1625" s="161">
        <f t="shared" si="694"/>
        <v>20.569334812000317</v>
      </c>
    </row>
    <row r="1626" spans="1:38" x14ac:dyDescent="0.45">
      <c r="A1626" s="48" t="s">
        <v>4</v>
      </c>
      <c r="B1626" s="19">
        <v>1624</v>
      </c>
      <c r="C1626" s="55">
        <v>147</v>
      </c>
      <c r="D1626" s="65">
        <f t="shared" si="675"/>
        <v>32.416666666666664</v>
      </c>
      <c r="E1626" s="67">
        <v>116.7</v>
      </c>
      <c r="F1626" s="87">
        <f t="shared" si="695"/>
        <v>1.3888888888888099E-2</v>
      </c>
      <c r="G1626" s="88">
        <f t="shared" si="696"/>
        <v>4.9999999999997158E-2</v>
      </c>
      <c r="H1626" s="93">
        <f>SUM($D$2:$D1626)</f>
        <v>18407.583333333336</v>
      </c>
      <c r="I1626" s="94">
        <f t="shared" si="697"/>
        <v>32.388888888890506</v>
      </c>
      <c r="J1626" s="100">
        <f>'Vehicle data and specs'!$C$6*$F1626</f>
        <v>11.749999999999332</v>
      </c>
      <c r="K1626" s="8">
        <f>'Vehicle data and specs'!$C$6*9.81*'Vehicle data and specs'!$C$17</f>
        <v>82.99260000000001</v>
      </c>
      <c r="L1626" s="10">
        <f>(1/2)*'Vehicle data and specs'!$C$20*'Vehicle data and specs'!$C$11*'Vehicle data and specs'!$C$13*$D1626^2</f>
        <v>460.20236414930554</v>
      </c>
      <c r="M1626" s="101">
        <f t="shared" si="676"/>
        <v>554.94496414930484</v>
      </c>
      <c r="N1626" s="111">
        <f t="shared" si="677"/>
        <v>0</v>
      </c>
      <c r="O1626" s="120">
        <f t="shared" si="678"/>
        <v>17974.05078328116</v>
      </c>
      <c r="P1626" s="11">
        <f>SUM($O$2:$O1626)</f>
        <v>5299303.6593353953</v>
      </c>
      <c r="Q1626" s="121">
        <f t="shared" si="679"/>
        <v>5299.3036593353954</v>
      </c>
      <c r="R1626" s="133">
        <f t="shared" si="680"/>
        <v>0</v>
      </c>
      <c r="S1626" s="35">
        <f t="shared" si="698"/>
        <v>0</v>
      </c>
      <c r="T1626" s="35">
        <f t="shared" si="699"/>
        <v>0</v>
      </c>
      <c r="U1626" s="134">
        <f>SUM($R$2:$R1626)</f>
        <v>-1183889.9448273757</v>
      </c>
      <c r="V1626" s="134">
        <f t="shared" si="681"/>
        <v>1183889.9448273757</v>
      </c>
      <c r="W1626" s="35">
        <f t="shared" si="682"/>
        <v>-1183.8899448273758</v>
      </c>
      <c r="X1626" s="135">
        <f t="shared" si="683"/>
        <v>1183.8899448273758</v>
      </c>
      <c r="Y1626" s="150">
        <f t="shared" si="684"/>
        <v>4115.4137145080194</v>
      </c>
      <c r="Z1626" s="11">
        <f t="shared" si="685"/>
        <v>17974.05078328116</v>
      </c>
      <c r="AA1626" s="12">
        <f>1/2*'Vehicle data and specs'!$C$6*$D1626^2</f>
        <v>444505.43749999994</v>
      </c>
      <c r="AB1626" s="113">
        <f t="shared" si="686"/>
        <v>444.50543749999991</v>
      </c>
      <c r="AC1626" s="183">
        <f t="shared" si="700"/>
        <v>1.472028794259832</v>
      </c>
      <c r="AD1626" s="42">
        <f t="shared" si="687"/>
        <v>-0.3288583180076044</v>
      </c>
      <c r="AE1626" s="42">
        <f t="shared" si="688"/>
        <v>0.3288583180076044</v>
      </c>
      <c r="AF1626" s="153">
        <f t="shared" si="701"/>
        <v>1.1431704762522277</v>
      </c>
      <c r="AG1626" s="156">
        <f t="shared" si="689"/>
        <v>947.1119558619007</v>
      </c>
      <c r="AH1626" s="157">
        <f t="shared" si="690"/>
        <v>0.26308665440608353</v>
      </c>
      <c r="AI1626" s="160">
        <f t="shared" si="691"/>
        <v>17.989465921173299</v>
      </c>
      <c r="AJ1626" s="13">
        <f t="shared" si="692"/>
        <v>0</v>
      </c>
      <c r="AK1626" s="13">
        <f t="shared" si="693"/>
        <v>0</v>
      </c>
      <c r="AL1626" s="161">
        <f t="shared" si="694"/>
        <v>17.989465921173299</v>
      </c>
    </row>
    <row r="1627" spans="1:38" x14ac:dyDescent="0.45">
      <c r="A1627" s="48" t="s">
        <v>4</v>
      </c>
      <c r="B1627" s="19">
        <v>1625</v>
      </c>
      <c r="C1627" s="55">
        <v>148</v>
      </c>
      <c r="D1627" s="65">
        <f t="shared" si="675"/>
        <v>32.388888888888886</v>
      </c>
      <c r="E1627" s="67">
        <v>116.6</v>
      </c>
      <c r="F1627" s="87">
        <f t="shared" si="695"/>
        <v>-6.9444444444444448E-2</v>
      </c>
      <c r="G1627" s="88">
        <f t="shared" si="696"/>
        <v>-0.25</v>
      </c>
      <c r="H1627" s="93">
        <f>SUM($D$2:$D1627)</f>
        <v>18439.972222222226</v>
      </c>
      <c r="I1627" s="94">
        <f t="shared" si="697"/>
        <v>32.277777777777374</v>
      </c>
      <c r="J1627" s="100">
        <f>'Vehicle data and specs'!$C$6*$F1627</f>
        <v>-58.75</v>
      </c>
      <c r="K1627" s="8">
        <f>'Vehicle data and specs'!$C$6*9.81*'Vehicle data and specs'!$C$17</f>
        <v>82.99260000000001</v>
      </c>
      <c r="L1627" s="10">
        <f>(1/2)*'Vehicle data and specs'!$C$20*'Vehicle data and specs'!$C$11*'Vehicle data and specs'!$C$13*$D1627^2</f>
        <v>459.41400906635795</v>
      </c>
      <c r="M1627" s="101">
        <f t="shared" si="676"/>
        <v>483.65660906635799</v>
      </c>
      <c r="N1627" s="111">
        <f t="shared" si="677"/>
        <v>0</v>
      </c>
      <c r="O1627" s="120">
        <f t="shared" si="678"/>
        <v>0</v>
      </c>
      <c r="P1627" s="11">
        <f>SUM($O$2:$O1627)</f>
        <v>5299303.6593353953</v>
      </c>
      <c r="Q1627" s="121">
        <f t="shared" si="679"/>
        <v>5299.3036593353954</v>
      </c>
      <c r="R1627" s="133">
        <f t="shared" si="680"/>
        <v>0</v>
      </c>
      <c r="S1627" s="35">
        <f t="shared" si="698"/>
        <v>0</v>
      </c>
      <c r="T1627" s="35">
        <f t="shared" si="699"/>
        <v>0</v>
      </c>
      <c r="U1627" s="134">
        <f>SUM($R$2:$R1627)</f>
        <v>-1183889.9448273757</v>
      </c>
      <c r="V1627" s="134">
        <f t="shared" si="681"/>
        <v>1183889.9448273757</v>
      </c>
      <c r="W1627" s="35">
        <f t="shared" si="682"/>
        <v>-1183.8899448273758</v>
      </c>
      <c r="X1627" s="135">
        <f t="shared" si="683"/>
        <v>1183.8899448273758</v>
      </c>
      <c r="Y1627" s="150">
        <f t="shared" si="684"/>
        <v>4115.4137145080194</v>
      </c>
      <c r="Z1627" s="11">
        <f t="shared" si="685"/>
        <v>0</v>
      </c>
      <c r="AA1627" s="12">
        <f>1/2*'Vehicle data and specs'!$C$6*$D1627^2</f>
        <v>443743.97222222213</v>
      </c>
      <c r="AB1627" s="113">
        <f t="shared" si="686"/>
        <v>443.74397222222211</v>
      </c>
      <c r="AC1627" s="183">
        <f t="shared" si="700"/>
        <v>1.472028794259832</v>
      </c>
      <c r="AD1627" s="42">
        <f t="shared" si="687"/>
        <v>-0.3288583180076044</v>
      </c>
      <c r="AE1627" s="42">
        <f t="shared" si="688"/>
        <v>0.3288583180076044</v>
      </c>
      <c r="AF1627" s="153">
        <f t="shared" si="701"/>
        <v>1.1431704762522277</v>
      </c>
      <c r="AG1627" s="156">
        <f t="shared" si="689"/>
        <v>947.1119558619007</v>
      </c>
      <c r="AH1627" s="157">
        <f t="shared" si="690"/>
        <v>0.26308665440608353</v>
      </c>
      <c r="AI1627" s="160">
        <f t="shared" si="691"/>
        <v>15.665100171427037</v>
      </c>
      <c r="AJ1627" s="13">
        <f t="shared" si="692"/>
        <v>0</v>
      </c>
      <c r="AK1627" s="13">
        <f t="shared" si="693"/>
        <v>0</v>
      </c>
      <c r="AL1627" s="161">
        <f t="shared" si="694"/>
        <v>15.665100171427037</v>
      </c>
    </row>
    <row r="1628" spans="1:38" x14ac:dyDescent="0.45">
      <c r="A1628" s="48" t="s">
        <v>4</v>
      </c>
      <c r="B1628" s="19">
        <v>1626</v>
      </c>
      <c r="C1628" s="55">
        <v>149</v>
      </c>
      <c r="D1628" s="65">
        <f t="shared" si="675"/>
        <v>32.277777777777779</v>
      </c>
      <c r="E1628" s="67">
        <v>116.2</v>
      </c>
      <c r="F1628" s="87">
        <f t="shared" si="695"/>
        <v>-0.19444444444444325</v>
      </c>
      <c r="G1628" s="88">
        <f t="shared" si="696"/>
        <v>-0.69999999999999574</v>
      </c>
      <c r="H1628" s="93">
        <f>SUM($D$2:$D1628)</f>
        <v>18472.250000000004</v>
      </c>
      <c r="I1628" s="94">
        <f t="shared" si="697"/>
        <v>32</v>
      </c>
      <c r="J1628" s="100">
        <f>'Vehicle data and specs'!$C$6*$F1628</f>
        <v>-164.49999999999901</v>
      </c>
      <c r="K1628" s="8">
        <f>'Vehicle data and specs'!$C$6*9.81*'Vehicle data and specs'!$C$17</f>
        <v>82.99260000000001</v>
      </c>
      <c r="L1628" s="10">
        <f>(1/2)*'Vehicle data and specs'!$C$20*'Vehicle data and specs'!$C$11*'Vehicle data and specs'!$C$13*$D1628^2</f>
        <v>456.26734702932106</v>
      </c>
      <c r="M1628" s="101">
        <f t="shared" si="676"/>
        <v>374.75994702932206</v>
      </c>
      <c r="N1628" s="111">
        <f t="shared" si="677"/>
        <v>0</v>
      </c>
      <c r="O1628" s="120">
        <f t="shared" si="678"/>
        <v>0</v>
      </c>
      <c r="P1628" s="11">
        <f>SUM($O$2:$O1628)</f>
        <v>5299303.6593353953</v>
      </c>
      <c r="Q1628" s="121">
        <f t="shared" si="679"/>
        <v>5299.3036593353954</v>
      </c>
      <c r="R1628" s="133">
        <f t="shared" si="680"/>
        <v>0</v>
      </c>
      <c r="S1628" s="35">
        <f t="shared" si="698"/>
        <v>0</v>
      </c>
      <c r="T1628" s="35">
        <f t="shared" si="699"/>
        <v>0</v>
      </c>
      <c r="U1628" s="134">
        <f>SUM($R$2:$R1628)</f>
        <v>-1183889.9448273757</v>
      </c>
      <c r="V1628" s="134">
        <f t="shared" si="681"/>
        <v>1183889.9448273757</v>
      </c>
      <c r="W1628" s="35">
        <f t="shared" si="682"/>
        <v>-1183.8899448273758</v>
      </c>
      <c r="X1628" s="135">
        <f t="shared" si="683"/>
        <v>1183.8899448273758</v>
      </c>
      <c r="Y1628" s="150">
        <f t="shared" si="684"/>
        <v>4115.4137145080194</v>
      </c>
      <c r="Z1628" s="11">
        <f t="shared" si="685"/>
        <v>0</v>
      </c>
      <c r="AA1628" s="12">
        <f>1/2*'Vehicle data and specs'!$C$6*$D1628^2</f>
        <v>440704.63888888893</v>
      </c>
      <c r="AB1628" s="113">
        <f t="shared" si="686"/>
        <v>440.70463888888895</v>
      </c>
      <c r="AC1628" s="183">
        <f t="shared" si="700"/>
        <v>1.472028794259832</v>
      </c>
      <c r="AD1628" s="42">
        <f t="shared" si="687"/>
        <v>-0.3288583180076044</v>
      </c>
      <c r="AE1628" s="42">
        <f t="shared" si="688"/>
        <v>0.3288583180076044</v>
      </c>
      <c r="AF1628" s="153">
        <f t="shared" si="701"/>
        <v>1.1431704762522277</v>
      </c>
      <c r="AG1628" s="156">
        <f t="shared" si="689"/>
        <v>947.1119558619007</v>
      </c>
      <c r="AH1628" s="157">
        <f t="shared" si="690"/>
        <v>0.26308665440608353</v>
      </c>
      <c r="AI1628" s="160">
        <f t="shared" si="691"/>
        <v>12.096418290224229</v>
      </c>
      <c r="AJ1628" s="13">
        <f t="shared" si="692"/>
        <v>0</v>
      </c>
      <c r="AK1628" s="13">
        <f t="shared" si="693"/>
        <v>0</v>
      </c>
      <c r="AL1628" s="161">
        <f t="shared" si="694"/>
        <v>12.096418290224229</v>
      </c>
    </row>
    <row r="1629" spans="1:38" x14ac:dyDescent="0.45">
      <c r="A1629" s="48" t="s">
        <v>4</v>
      </c>
      <c r="B1629" s="19">
        <v>1627</v>
      </c>
      <c r="C1629" s="55">
        <v>150</v>
      </c>
      <c r="D1629" s="65">
        <f t="shared" si="675"/>
        <v>32</v>
      </c>
      <c r="E1629" s="67">
        <v>115.2</v>
      </c>
      <c r="F1629" s="87">
        <f t="shared" si="695"/>
        <v>-0.33333333333333409</v>
      </c>
      <c r="G1629" s="88">
        <f t="shared" si="696"/>
        <v>-1.2000000000000028</v>
      </c>
      <c r="H1629" s="93">
        <f>SUM($D$2:$D1629)</f>
        <v>18504.250000000004</v>
      </c>
      <c r="I1629" s="94">
        <f t="shared" si="697"/>
        <v>31.611111111109494</v>
      </c>
      <c r="J1629" s="100">
        <f>'Vehicle data and specs'!$C$6*$F1629</f>
        <v>-282.00000000000063</v>
      </c>
      <c r="K1629" s="8">
        <f>'Vehicle data and specs'!$C$6*9.81*'Vehicle data and specs'!$C$17</f>
        <v>82.99260000000001</v>
      </c>
      <c r="L1629" s="10">
        <f>(1/2)*'Vehicle data and specs'!$C$20*'Vehicle data and specs'!$C$11*'Vehicle data and specs'!$C$13*$D1629^2</f>
        <v>448.44800000000004</v>
      </c>
      <c r="M1629" s="101">
        <f t="shared" si="676"/>
        <v>249.44059999999942</v>
      </c>
      <c r="N1629" s="111">
        <f t="shared" si="677"/>
        <v>0</v>
      </c>
      <c r="O1629" s="120">
        <f t="shared" si="678"/>
        <v>0</v>
      </c>
      <c r="P1629" s="11">
        <f>SUM($O$2:$O1629)</f>
        <v>5299303.6593353953</v>
      </c>
      <c r="Q1629" s="121">
        <f t="shared" si="679"/>
        <v>5299.3036593353954</v>
      </c>
      <c r="R1629" s="133">
        <f t="shared" si="680"/>
        <v>0</v>
      </c>
      <c r="S1629" s="35">
        <f t="shared" si="698"/>
        <v>0</v>
      </c>
      <c r="T1629" s="35">
        <f t="shared" si="699"/>
        <v>0</v>
      </c>
      <c r="U1629" s="134">
        <f>SUM($R$2:$R1629)</f>
        <v>-1183889.9448273757</v>
      </c>
      <c r="V1629" s="134">
        <f t="shared" si="681"/>
        <v>1183889.9448273757</v>
      </c>
      <c r="W1629" s="35">
        <f t="shared" si="682"/>
        <v>-1183.8899448273758</v>
      </c>
      <c r="X1629" s="135">
        <f t="shared" si="683"/>
        <v>1183.8899448273758</v>
      </c>
      <c r="Y1629" s="150">
        <f t="shared" si="684"/>
        <v>4115.4137145080194</v>
      </c>
      <c r="Z1629" s="11">
        <f t="shared" si="685"/>
        <v>0</v>
      </c>
      <c r="AA1629" s="12">
        <f>1/2*'Vehicle data and specs'!$C$6*$D1629^2</f>
        <v>433152</v>
      </c>
      <c r="AB1629" s="113">
        <f t="shared" si="686"/>
        <v>433.15199999999999</v>
      </c>
      <c r="AC1629" s="183">
        <f t="shared" si="700"/>
        <v>1.472028794259832</v>
      </c>
      <c r="AD1629" s="42">
        <f t="shared" si="687"/>
        <v>-0.3288583180076044</v>
      </c>
      <c r="AE1629" s="42">
        <f t="shared" si="688"/>
        <v>0.3288583180076044</v>
      </c>
      <c r="AF1629" s="153">
        <f t="shared" si="701"/>
        <v>1.1431704762522277</v>
      </c>
      <c r="AG1629" s="156">
        <f t="shared" si="689"/>
        <v>947.1119558619007</v>
      </c>
      <c r="AH1629" s="157">
        <f t="shared" si="690"/>
        <v>0.26308665440608353</v>
      </c>
      <c r="AI1629" s="160">
        <f t="shared" si="691"/>
        <v>7.9820991999999817</v>
      </c>
      <c r="AJ1629" s="13">
        <f t="shared" si="692"/>
        <v>0</v>
      </c>
      <c r="AK1629" s="13">
        <f t="shared" si="693"/>
        <v>0</v>
      </c>
      <c r="AL1629" s="161">
        <f t="shared" si="694"/>
        <v>7.9820991999999817</v>
      </c>
    </row>
    <row r="1630" spans="1:38" x14ac:dyDescent="0.45">
      <c r="A1630" s="48" t="s">
        <v>4</v>
      </c>
      <c r="B1630" s="19">
        <v>1628</v>
      </c>
      <c r="C1630" s="55">
        <v>151</v>
      </c>
      <c r="D1630" s="65">
        <f t="shared" si="675"/>
        <v>31.611111111111111</v>
      </c>
      <c r="E1630" s="67">
        <v>113.8</v>
      </c>
      <c r="F1630" s="87">
        <f t="shared" si="695"/>
        <v>-0.44444444444444481</v>
      </c>
      <c r="G1630" s="88">
        <f t="shared" si="696"/>
        <v>-1.6000000000000014</v>
      </c>
      <c r="H1630" s="93">
        <f>SUM($D$2:$D1630)</f>
        <v>18535.861111111113</v>
      </c>
      <c r="I1630" s="94">
        <f t="shared" si="697"/>
        <v>31.111111111109494</v>
      </c>
      <c r="J1630" s="100">
        <f>'Vehicle data and specs'!$C$6*$F1630</f>
        <v>-376.00000000000028</v>
      </c>
      <c r="K1630" s="8">
        <f>'Vehicle data and specs'!$C$6*9.81*'Vehicle data and specs'!$C$17</f>
        <v>82.99260000000001</v>
      </c>
      <c r="L1630" s="10">
        <f>(1/2)*'Vehicle data and specs'!$C$20*'Vehicle data and specs'!$C$11*'Vehicle data and specs'!$C$13*$D1630^2</f>
        <v>437.61445351080249</v>
      </c>
      <c r="M1630" s="101">
        <f t="shared" si="676"/>
        <v>144.60705351080219</v>
      </c>
      <c r="N1630" s="111">
        <f t="shared" si="677"/>
        <v>0</v>
      </c>
      <c r="O1630" s="120">
        <f t="shared" si="678"/>
        <v>0</v>
      </c>
      <c r="P1630" s="11">
        <f>SUM($O$2:$O1630)</f>
        <v>5299303.6593353953</v>
      </c>
      <c r="Q1630" s="121">
        <f t="shared" si="679"/>
        <v>5299.3036593353954</v>
      </c>
      <c r="R1630" s="133">
        <f t="shared" si="680"/>
        <v>0</v>
      </c>
      <c r="S1630" s="35">
        <f t="shared" si="698"/>
        <v>0</v>
      </c>
      <c r="T1630" s="35">
        <f t="shared" si="699"/>
        <v>0</v>
      </c>
      <c r="U1630" s="134">
        <f>SUM($R$2:$R1630)</f>
        <v>-1183889.9448273757</v>
      </c>
      <c r="V1630" s="134">
        <f t="shared" si="681"/>
        <v>1183889.9448273757</v>
      </c>
      <c r="W1630" s="35">
        <f t="shared" si="682"/>
        <v>-1183.8899448273758</v>
      </c>
      <c r="X1630" s="135">
        <f t="shared" si="683"/>
        <v>1183.8899448273758</v>
      </c>
      <c r="Y1630" s="150">
        <f t="shared" si="684"/>
        <v>4115.4137145080194</v>
      </c>
      <c r="Z1630" s="11">
        <f t="shared" si="685"/>
        <v>0</v>
      </c>
      <c r="AA1630" s="12">
        <f>1/2*'Vehicle data and specs'!$C$6*$D1630^2</f>
        <v>422687.97222222225</v>
      </c>
      <c r="AB1630" s="113">
        <f t="shared" si="686"/>
        <v>422.68797222222224</v>
      </c>
      <c r="AC1630" s="183">
        <f t="shared" si="700"/>
        <v>1.472028794259832</v>
      </c>
      <c r="AD1630" s="42">
        <f t="shared" si="687"/>
        <v>-0.3288583180076044</v>
      </c>
      <c r="AE1630" s="42">
        <f t="shared" si="688"/>
        <v>0.3288583180076044</v>
      </c>
      <c r="AF1630" s="153">
        <f t="shared" si="701"/>
        <v>1.1431704762522277</v>
      </c>
      <c r="AG1630" s="156">
        <f t="shared" si="689"/>
        <v>947.1119558619007</v>
      </c>
      <c r="AH1630" s="157">
        <f t="shared" si="690"/>
        <v>0.26308665440608353</v>
      </c>
      <c r="AI1630" s="160">
        <f t="shared" si="691"/>
        <v>4.5711896359803577</v>
      </c>
      <c r="AJ1630" s="13">
        <f t="shared" si="692"/>
        <v>0</v>
      </c>
      <c r="AK1630" s="13">
        <f t="shared" si="693"/>
        <v>0</v>
      </c>
      <c r="AL1630" s="161">
        <f t="shared" si="694"/>
        <v>4.5711896359803577</v>
      </c>
    </row>
    <row r="1631" spans="1:38" x14ac:dyDescent="0.45">
      <c r="A1631" s="48" t="s">
        <v>4</v>
      </c>
      <c r="B1631" s="19">
        <v>1629</v>
      </c>
      <c r="C1631" s="55">
        <v>152</v>
      </c>
      <c r="D1631" s="65">
        <f t="shared" si="675"/>
        <v>31.111111111111111</v>
      </c>
      <c r="E1631" s="67">
        <v>112</v>
      </c>
      <c r="F1631" s="87">
        <f t="shared" si="695"/>
        <v>-0.51388888888888928</v>
      </c>
      <c r="G1631" s="88">
        <f t="shared" si="696"/>
        <v>-1.8500000000000014</v>
      </c>
      <c r="H1631" s="93">
        <f>SUM($D$2:$D1631)</f>
        <v>18566.972222222223</v>
      </c>
      <c r="I1631" s="94">
        <f t="shared" si="697"/>
        <v>30.583333333332121</v>
      </c>
      <c r="J1631" s="100">
        <f>'Vehicle data and specs'!$C$6*$F1631</f>
        <v>-434.75000000000034</v>
      </c>
      <c r="K1631" s="8">
        <f>'Vehicle data and specs'!$C$6*9.81*'Vehicle data and specs'!$C$17</f>
        <v>82.99260000000001</v>
      </c>
      <c r="L1631" s="10">
        <f>(1/2)*'Vehicle data and specs'!$C$20*'Vehicle data and specs'!$C$11*'Vehicle data and specs'!$C$13*$D1631^2</f>
        <v>423.88024691358027</v>
      </c>
      <c r="M1631" s="101">
        <f t="shared" si="676"/>
        <v>72.122846913579963</v>
      </c>
      <c r="N1631" s="111">
        <f t="shared" si="677"/>
        <v>0</v>
      </c>
      <c r="O1631" s="120">
        <f t="shared" si="678"/>
        <v>0</v>
      </c>
      <c r="P1631" s="11">
        <f>SUM($O$2:$O1631)</f>
        <v>5299303.6593353953</v>
      </c>
      <c r="Q1631" s="121">
        <f t="shared" si="679"/>
        <v>5299.3036593353954</v>
      </c>
      <c r="R1631" s="133">
        <f t="shared" si="680"/>
        <v>0</v>
      </c>
      <c r="S1631" s="35">
        <f t="shared" si="698"/>
        <v>0</v>
      </c>
      <c r="T1631" s="35">
        <f t="shared" si="699"/>
        <v>0</v>
      </c>
      <c r="U1631" s="134">
        <f>SUM($R$2:$R1631)</f>
        <v>-1183889.9448273757</v>
      </c>
      <c r="V1631" s="134">
        <f t="shared" si="681"/>
        <v>1183889.9448273757</v>
      </c>
      <c r="W1631" s="35">
        <f t="shared" si="682"/>
        <v>-1183.8899448273758</v>
      </c>
      <c r="X1631" s="135">
        <f t="shared" si="683"/>
        <v>1183.8899448273758</v>
      </c>
      <c r="Y1631" s="150">
        <f t="shared" si="684"/>
        <v>4115.4137145080194</v>
      </c>
      <c r="Z1631" s="11">
        <f t="shared" si="685"/>
        <v>0</v>
      </c>
      <c r="AA1631" s="12">
        <f>1/2*'Vehicle data and specs'!$C$6*$D1631^2</f>
        <v>409422.22222222219</v>
      </c>
      <c r="AB1631" s="113">
        <f t="shared" si="686"/>
        <v>409.42222222222222</v>
      </c>
      <c r="AC1631" s="183">
        <f t="shared" si="700"/>
        <v>1.472028794259832</v>
      </c>
      <c r="AD1631" s="42">
        <f t="shared" si="687"/>
        <v>-0.3288583180076044</v>
      </c>
      <c r="AE1631" s="42">
        <f t="shared" si="688"/>
        <v>0.3288583180076044</v>
      </c>
      <c r="AF1631" s="153">
        <f t="shared" si="701"/>
        <v>1.1431704762522277</v>
      </c>
      <c r="AG1631" s="156">
        <f t="shared" si="689"/>
        <v>947.1119558619007</v>
      </c>
      <c r="AH1631" s="157">
        <f t="shared" si="690"/>
        <v>0.26308665440608353</v>
      </c>
      <c r="AI1631" s="160">
        <f t="shared" si="691"/>
        <v>2.2438219039780432</v>
      </c>
      <c r="AJ1631" s="13">
        <f t="shared" si="692"/>
        <v>0</v>
      </c>
      <c r="AK1631" s="13">
        <f t="shared" si="693"/>
        <v>0</v>
      </c>
      <c r="AL1631" s="161">
        <f t="shared" si="694"/>
        <v>2.2438219039780432</v>
      </c>
    </row>
    <row r="1632" spans="1:38" x14ac:dyDescent="0.45">
      <c r="A1632" s="48" t="s">
        <v>4</v>
      </c>
      <c r="B1632" s="19">
        <v>1630</v>
      </c>
      <c r="C1632" s="55">
        <v>153</v>
      </c>
      <c r="D1632" s="65">
        <f t="shared" si="675"/>
        <v>30.583333333333332</v>
      </c>
      <c r="E1632" s="67">
        <v>110.1</v>
      </c>
      <c r="F1632" s="87">
        <f t="shared" si="695"/>
        <v>-0.51388888888888928</v>
      </c>
      <c r="G1632" s="88">
        <f t="shared" si="696"/>
        <v>-1.8500000000000014</v>
      </c>
      <c r="H1632" s="93">
        <f>SUM($D$2:$D1632)</f>
        <v>18597.555555555555</v>
      </c>
      <c r="I1632" s="94">
        <f t="shared" si="697"/>
        <v>30.083333333332121</v>
      </c>
      <c r="J1632" s="100">
        <f>'Vehicle data and specs'!$C$6*$F1632</f>
        <v>-434.75000000000034</v>
      </c>
      <c r="K1632" s="8">
        <f>'Vehicle data and specs'!$C$6*9.81*'Vehicle data and specs'!$C$17</f>
        <v>82.99260000000001</v>
      </c>
      <c r="L1632" s="10">
        <f>(1/2)*'Vehicle data and specs'!$C$20*'Vehicle data and specs'!$C$11*'Vehicle data and specs'!$C$13*$D1632^2</f>
        <v>409.62058289930559</v>
      </c>
      <c r="M1632" s="101">
        <f t="shared" si="676"/>
        <v>57.863182899305286</v>
      </c>
      <c r="N1632" s="111">
        <f t="shared" si="677"/>
        <v>0</v>
      </c>
      <c r="O1632" s="120">
        <f t="shared" si="678"/>
        <v>0</v>
      </c>
      <c r="P1632" s="11">
        <f>SUM($O$2:$O1632)</f>
        <v>5299303.6593353953</v>
      </c>
      <c r="Q1632" s="121">
        <f t="shared" si="679"/>
        <v>5299.3036593353954</v>
      </c>
      <c r="R1632" s="133">
        <f t="shared" si="680"/>
        <v>0</v>
      </c>
      <c r="S1632" s="35">
        <f t="shared" si="698"/>
        <v>0</v>
      </c>
      <c r="T1632" s="35">
        <f t="shared" si="699"/>
        <v>0</v>
      </c>
      <c r="U1632" s="134">
        <f>SUM($R$2:$R1632)</f>
        <v>-1183889.9448273757</v>
      </c>
      <c r="V1632" s="134">
        <f t="shared" si="681"/>
        <v>1183889.9448273757</v>
      </c>
      <c r="W1632" s="35">
        <f t="shared" si="682"/>
        <v>-1183.8899448273758</v>
      </c>
      <c r="X1632" s="135">
        <f t="shared" si="683"/>
        <v>1183.8899448273758</v>
      </c>
      <c r="Y1632" s="150">
        <f t="shared" si="684"/>
        <v>4115.4137145080194</v>
      </c>
      <c r="Z1632" s="11">
        <f t="shared" si="685"/>
        <v>0</v>
      </c>
      <c r="AA1632" s="12">
        <f>1/2*'Vehicle data and specs'!$C$6*$D1632^2</f>
        <v>395648.9375</v>
      </c>
      <c r="AB1632" s="113">
        <f t="shared" si="686"/>
        <v>395.64893749999999</v>
      </c>
      <c r="AC1632" s="183">
        <f t="shared" si="700"/>
        <v>1.472028794259832</v>
      </c>
      <c r="AD1632" s="42">
        <f t="shared" si="687"/>
        <v>-0.3288583180076044</v>
      </c>
      <c r="AE1632" s="42">
        <f t="shared" si="688"/>
        <v>0.3288583180076044</v>
      </c>
      <c r="AF1632" s="153">
        <f t="shared" si="701"/>
        <v>1.1431704762522277</v>
      </c>
      <c r="AG1632" s="156">
        <f t="shared" si="689"/>
        <v>947.1119558619007</v>
      </c>
      <c r="AH1632" s="157">
        <f t="shared" si="690"/>
        <v>0.26308665440608353</v>
      </c>
      <c r="AI1632" s="160">
        <f t="shared" si="691"/>
        <v>1.7696490103370865</v>
      </c>
      <c r="AJ1632" s="13">
        <f t="shared" si="692"/>
        <v>0</v>
      </c>
      <c r="AK1632" s="13">
        <f t="shared" si="693"/>
        <v>0</v>
      </c>
      <c r="AL1632" s="161">
        <f t="shared" si="694"/>
        <v>1.7696490103370865</v>
      </c>
    </row>
    <row r="1633" spans="1:38" x14ac:dyDescent="0.45">
      <c r="A1633" s="48" t="s">
        <v>4</v>
      </c>
      <c r="B1633" s="19">
        <v>1631</v>
      </c>
      <c r="C1633" s="55">
        <v>154</v>
      </c>
      <c r="D1633" s="65">
        <f t="shared" si="675"/>
        <v>30.083333333333332</v>
      </c>
      <c r="E1633" s="67">
        <v>108.3</v>
      </c>
      <c r="F1633" s="87">
        <f t="shared" si="695"/>
        <v>-0.43055555555555475</v>
      </c>
      <c r="G1633" s="88">
        <f t="shared" si="696"/>
        <v>-1.5499999999999972</v>
      </c>
      <c r="H1633" s="93">
        <f>SUM($D$2:$D1633)</f>
        <v>18627.638888888887</v>
      </c>
      <c r="I1633" s="94">
        <f t="shared" si="697"/>
        <v>29.722222222222626</v>
      </c>
      <c r="J1633" s="100">
        <f>'Vehicle data and specs'!$C$6*$F1633</f>
        <v>-364.24999999999932</v>
      </c>
      <c r="K1633" s="8">
        <f>'Vehicle data and specs'!$C$6*9.81*'Vehicle data and specs'!$C$17</f>
        <v>82.99260000000001</v>
      </c>
      <c r="L1633" s="10">
        <f>(1/2)*'Vehicle data and specs'!$C$20*'Vehicle data and specs'!$C$11*'Vehicle data and specs'!$C$13*$D1633^2</f>
        <v>396.33647873263885</v>
      </c>
      <c r="M1633" s="101">
        <f t="shared" si="676"/>
        <v>115.07907873263957</v>
      </c>
      <c r="N1633" s="111">
        <f t="shared" si="677"/>
        <v>0</v>
      </c>
      <c r="O1633" s="120">
        <f t="shared" si="678"/>
        <v>0</v>
      </c>
      <c r="P1633" s="11">
        <f>SUM($O$2:$O1633)</f>
        <v>5299303.6593353953</v>
      </c>
      <c r="Q1633" s="121">
        <f t="shared" si="679"/>
        <v>5299.3036593353954</v>
      </c>
      <c r="R1633" s="133">
        <f t="shared" si="680"/>
        <v>0</v>
      </c>
      <c r="S1633" s="35">
        <f t="shared" si="698"/>
        <v>0</v>
      </c>
      <c r="T1633" s="35">
        <f t="shared" si="699"/>
        <v>0</v>
      </c>
      <c r="U1633" s="134">
        <f>SUM($R$2:$R1633)</f>
        <v>-1183889.9448273757</v>
      </c>
      <c r="V1633" s="134">
        <f t="shared" si="681"/>
        <v>1183889.9448273757</v>
      </c>
      <c r="W1633" s="35">
        <f t="shared" si="682"/>
        <v>-1183.8899448273758</v>
      </c>
      <c r="X1633" s="135">
        <f t="shared" si="683"/>
        <v>1183.8899448273758</v>
      </c>
      <c r="Y1633" s="150">
        <f t="shared" si="684"/>
        <v>4115.4137145080194</v>
      </c>
      <c r="Z1633" s="11">
        <f t="shared" si="685"/>
        <v>0</v>
      </c>
      <c r="AA1633" s="12">
        <f>1/2*'Vehicle data and specs'!$C$6*$D1633^2</f>
        <v>382817.93749999994</v>
      </c>
      <c r="AB1633" s="113">
        <f t="shared" si="686"/>
        <v>382.81793749999991</v>
      </c>
      <c r="AC1633" s="183">
        <f t="shared" si="700"/>
        <v>1.472028794259832</v>
      </c>
      <c r="AD1633" s="42">
        <f t="shared" si="687"/>
        <v>-0.3288583180076044</v>
      </c>
      <c r="AE1633" s="42">
        <f t="shared" si="688"/>
        <v>0.3288583180076044</v>
      </c>
      <c r="AF1633" s="153">
        <f t="shared" si="701"/>
        <v>1.1431704762522277</v>
      </c>
      <c r="AG1633" s="156">
        <f t="shared" si="689"/>
        <v>947.1119558619007</v>
      </c>
      <c r="AH1633" s="157">
        <f t="shared" si="690"/>
        <v>0.26308665440608353</v>
      </c>
      <c r="AI1633" s="160">
        <f t="shared" si="691"/>
        <v>3.4619622852069067</v>
      </c>
      <c r="AJ1633" s="13">
        <f t="shared" si="692"/>
        <v>0</v>
      </c>
      <c r="AK1633" s="13">
        <f t="shared" si="693"/>
        <v>0</v>
      </c>
      <c r="AL1633" s="161">
        <f t="shared" si="694"/>
        <v>3.4619622852069067</v>
      </c>
    </row>
    <row r="1634" spans="1:38" x14ac:dyDescent="0.45">
      <c r="A1634" s="48" t="s">
        <v>4</v>
      </c>
      <c r="B1634" s="19">
        <v>1632</v>
      </c>
      <c r="C1634" s="55">
        <v>155</v>
      </c>
      <c r="D1634" s="65">
        <f t="shared" si="675"/>
        <v>29.722222222222221</v>
      </c>
      <c r="E1634" s="67">
        <v>107</v>
      </c>
      <c r="F1634" s="87">
        <f t="shared" si="695"/>
        <v>-0.30555555555555597</v>
      </c>
      <c r="G1634" s="88">
        <f t="shared" si="696"/>
        <v>-1.1000000000000014</v>
      </c>
      <c r="H1634" s="93">
        <f>SUM($D$2:$D1634)</f>
        <v>18657.361111111109</v>
      </c>
      <c r="I1634" s="94">
        <f t="shared" si="697"/>
        <v>29.472222222222626</v>
      </c>
      <c r="J1634" s="100">
        <f>'Vehicle data and specs'!$C$6*$F1634</f>
        <v>-258.50000000000034</v>
      </c>
      <c r="K1634" s="8">
        <f>'Vehicle data and specs'!$C$6*9.81*'Vehicle data and specs'!$C$17</f>
        <v>82.99260000000001</v>
      </c>
      <c r="L1634" s="10">
        <f>(1/2)*'Vehicle data and specs'!$C$20*'Vehicle data and specs'!$C$11*'Vehicle data and specs'!$C$13*$D1634^2</f>
        <v>386.87858314043211</v>
      </c>
      <c r="M1634" s="101">
        <f t="shared" si="676"/>
        <v>211.37118314043178</v>
      </c>
      <c r="N1634" s="111">
        <f t="shared" si="677"/>
        <v>0</v>
      </c>
      <c r="O1634" s="120">
        <f t="shared" si="678"/>
        <v>0</v>
      </c>
      <c r="P1634" s="11">
        <f>SUM($O$2:$O1634)</f>
        <v>5299303.6593353953</v>
      </c>
      <c r="Q1634" s="121">
        <f t="shared" si="679"/>
        <v>5299.3036593353954</v>
      </c>
      <c r="R1634" s="133">
        <f t="shared" si="680"/>
        <v>0</v>
      </c>
      <c r="S1634" s="35">
        <f t="shared" si="698"/>
        <v>0</v>
      </c>
      <c r="T1634" s="35">
        <f t="shared" si="699"/>
        <v>0</v>
      </c>
      <c r="U1634" s="134">
        <f>SUM($R$2:$R1634)</f>
        <v>-1183889.9448273757</v>
      </c>
      <c r="V1634" s="134">
        <f t="shared" si="681"/>
        <v>1183889.9448273757</v>
      </c>
      <c r="W1634" s="35">
        <f t="shared" si="682"/>
        <v>-1183.8899448273758</v>
      </c>
      <c r="X1634" s="135">
        <f t="shared" si="683"/>
        <v>1183.8899448273758</v>
      </c>
      <c r="Y1634" s="150">
        <f t="shared" si="684"/>
        <v>4115.4137145080194</v>
      </c>
      <c r="Z1634" s="11">
        <f t="shared" si="685"/>
        <v>0</v>
      </c>
      <c r="AA1634" s="12">
        <f>1/2*'Vehicle data and specs'!$C$6*$D1634^2</f>
        <v>373682.63888888882</v>
      </c>
      <c r="AB1634" s="113">
        <f t="shared" si="686"/>
        <v>373.68263888888885</v>
      </c>
      <c r="AC1634" s="183">
        <f t="shared" si="700"/>
        <v>1.472028794259832</v>
      </c>
      <c r="AD1634" s="42">
        <f t="shared" si="687"/>
        <v>-0.3288583180076044</v>
      </c>
      <c r="AE1634" s="42">
        <f t="shared" si="688"/>
        <v>0.3288583180076044</v>
      </c>
      <c r="AF1634" s="153">
        <f t="shared" si="701"/>
        <v>1.1431704762522277</v>
      </c>
      <c r="AG1634" s="156">
        <f t="shared" si="689"/>
        <v>947.1119558619007</v>
      </c>
      <c r="AH1634" s="157">
        <f t="shared" si="690"/>
        <v>0.26308665440608353</v>
      </c>
      <c r="AI1634" s="160">
        <f t="shared" si="691"/>
        <v>6.2824212766739445</v>
      </c>
      <c r="AJ1634" s="13">
        <f t="shared" si="692"/>
        <v>0</v>
      </c>
      <c r="AK1634" s="13">
        <f t="shared" si="693"/>
        <v>0</v>
      </c>
      <c r="AL1634" s="161">
        <f t="shared" si="694"/>
        <v>6.2824212766739445</v>
      </c>
    </row>
    <row r="1635" spans="1:38" x14ac:dyDescent="0.45">
      <c r="A1635" s="48" t="s">
        <v>4</v>
      </c>
      <c r="B1635" s="19">
        <v>1633</v>
      </c>
      <c r="C1635" s="55">
        <v>156</v>
      </c>
      <c r="D1635" s="65">
        <f t="shared" si="675"/>
        <v>29.472222222222221</v>
      </c>
      <c r="E1635" s="67">
        <v>106.1</v>
      </c>
      <c r="F1635" s="87">
        <f t="shared" si="695"/>
        <v>-0.16666666666666705</v>
      </c>
      <c r="G1635" s="88">
        <f t="shared" si="696"/>
        <v>-0.60000000000000142</v>
      </c>
      <c r="H1635" s="93">
        <f>SUM($D$2:$D1635)</f>
        <v>18686.833333333332</v>
      </c>
      <c r="I1635" s="94">
        <f t="shared" si="697"/>
        <v>29.388888888890506</v>
      </c>
      <c r="J1635" s="100">
        <f>'Vehicle data and specs'!$C$6*$F1635</f>
        <v>-141.00000000000031</v>
      </c>
      <c r="K1635" s="8">
        <f>'Vehicle data and specs'!$C$6*9.81*'Vehicle data and specs'!$C$17</f>
        <v>82.99260000000001</v>
      </c>
      <c r="L1635" s="10">
        <f>(1/2)*'Vehicle data and specs'!$C$20*'Vehicle data and specs'!$C$11*'Vehicle data and specs'!$C$13*$D1635^2</f>
        <v>380.39771638695987</v>
      </c>
      <c r="M1635" s="101">
        <f t="shared" si="676"/>
        <v>322.39031638695957</v>
      </c>
      <c r="N1635" s="111">
        <f t="shared" si="677"/>
        <v>0</v>
      </c>
      <c r="O1635" s="120">
        <f t="shared" si="678"/>
        <v>0</v>
      </c>
      <c r="P1635" s="11">
        <f>SUM($O$2:$O1635)</f>
        <v>5299303.6593353953</v>
      </c>
      <c r="Q1635" s="121">
        <f t="shared" si="679"/>
        <v>5299.3036593353954</v>
      </c>
      <c r="R1635" s="133">
        <f t="shared" si="680"/>
        <v>0</v>
      </c>
      <c r="S1635" s="35">
        <f t="shared" si="698"/>
        <v>0</v>
      </c>
      <c r="T1635" s="35">
        <f t="shared" si="699"/>
        <v>0</v>
      </c>
      <c r="U1635" s="134">
        <f>SUM($R$2:$R1635)</f>
        <v>-1183889.9448273757</v>
      </c>
      <c r="V1635" s="134">
        <f t="shared" si="681"/>
        <v>1183889.9448273757</v>
      </c>
      <c r="W1635" s="35">
        <f t="shared" si="682"/>
        <v>-1183.8899448273758</v>
      </c>
      <c r="X1635" s="135">
        <f t="shared" si="683"/>
        <v>1183.8899448273758</v>
      </c>
      <c r="Y1635" s="150">
        <f t="shared" si="684"/>
        <v>4115.4137145080194</v>
      </c>
      <c r="Z1635" s="11">
        <f t="shared" si="685"/>
        <v>0</v>
      </c>
      <c r="AA1635" s="12">
        <f>1/2*'Vehicle data and specs'!$C$6*$D1635^2</f>
        <v>367422.82638888888</v>
      </c>
      <c r="AB1635" s="113">
        <f t="shared" si="686"/>
        <v>367.42282638888889</v>
      </c>
      <c r="AC1635" s="183">
        <f t="shared" si="700"/>
        <v>1.472028794259832</v>
      </c>
      <c r="AD1635" s="42">
        <f t="shared" si="687"/>
        <v>-0.3288583180076044</v>
      </c>
      <c r="AE1635" s="42">
        <f t="shared" si="688"/>
        <v>0.3288583180076044</v>
      </c>
      <c r="AF1635" s="153">
        <f t="shared" si="701"/>
        <v>1.1431704762522277</v>
      </c>
      <c r="AG1635" s="156">
        <f t="shared" si="689"/>
        <v>947.1119558619007</v>
      </c>
      <c r="AH1635" s="157">
        <f t="shared" si="690"/>
        <v>0.26308665440608353</v>
      </c>
      <c r="AI1635" s="160">
        <f t="shared" si="691"/>
        <v>9.5015590468490032</v>
      </c>
      <c r="AJ1635" s="13">
        <f t="shared" si="692"/>
        <v>0</v>
      </c>
      <c r="AK1635" s="13">
        <f t="shared" si="693"/>
        <v>0</v>
      </c>
      <c r="AL1635" s="161">
        <f t="shared" si="694"/>
        <v>9.5015590468490032</v>
      </c>
    </row>
    <row r="1636" spans="1:38" x14ac:dyDescent="0.45">
      <c r="A1636" s="48" t="s">
        <v>4</v>
      </c>
      <c r="B1636" s="19">
        <v>1634</v>
      </c>
      <c r="C1636" s="55">
        <v>157</v>
      </c>
      <c r="D1636" s="65">
        <f t="shared" si="675"/>
        <v>29.388888888888886</v>
      </c>
      <c r="E1636" s="67">
        <v>105.8</v>
      </c>
      <c r="F1636" s="87">
        <f t="shared" si="695"/>
        <v>-5.5555555555554373E-2</v>
      </c>
      <c r="G1636" s="88">
        <f t="shared" si="696"/>
        <v>-0.19999999999999574</v>
      </c>
      <c r="H1636" s="93">
        <f>SUM($D$2:$D1636)</f>
        <v>18716.222222222223</v>
      </c>
      <c r="I1636" s="94">
        <f t="shared" si="697"/>
        <v>29.361111111109494</v>
      </c>
      <c r="J1636" s="100">
        <f>'Vehicle data and specs'!$C$6*$F1636</f>
        <v>-46.999999999998998</v>
      </c>
      <c r="K1636" s="8">
        <f>'Vehicle data and specs'!$C$6*9.81*'Vehicle data and specs'!$C$17</f>
        <v>82.99260000000001</v>
      </c>
      <c r="L1636" s="10">
        <f>(1/2)*'Vehicle data and specs'!$C$20*'Vehicle data and specs'!$C$11*'Vehicle data and specs'!$C$13*$D1636^2</f>
        <v>378.24959239969132</v>
      </c>
      <c r="M1636" s="101">
        <f t="shared" si="676"/>
        <v>414.24219239969233</v>
      </c>
      <c r="N1636" s="111">
        <f t="shared" si="677"/>
        <v>0</v>
      </c>
      <c r="O1636" s="120">
        <f t="shared" si="678"/>
        <v>0</v>
      </c>
      <c r="P1636" s="11">
        <f>SUM($O$2:$O1636)</f>
        <v>5299303.6593353953</v>
      </c>
      <c r="Q1636" s="121">
        <f t="shared" si="679"/>
        <v>5299.3036593353954</v>
      </c>
      <c r="R1636" s="133">
        <f t="shared" si="680"/>
        <v>0</v>
      </c>
      <c r="S1636" s="35">
        <f t="shared" si="698"/>
        <v>0</v>
      </c>
      <c r="T1636" s="35">
        <f t="shared" si="699"/>
        <v>0</v>
      </c>
      <c r="U1636" s="134">
        <f>SUM($R$2:$R1636)</f>
        <v>-1183889.9448273757</v>
      </c>
      <c r="V1636" s="134">
        <f t="shared" si="681"/>
        <v>1183889.9448273757</v>
      </c>
      <c r="W1636" s="35">
        <f t="shared" si="682"/>
        <v>-1183.8899448273758</v>
      </c>
      <c r="X1636" s="135">
        <f t="shared" si="683"/>
        <v>1183.8899448273758</v>
      </c>
      <c r="Y1636" s="150">
        <f t="shared" si="684"/>
        <v>4115.4137145080194</v>
      </c>
      <c r="Z1636" s="11">
        <f t="shared" si="685"/>
        <v>0</v>
      </c>
      <c r="AA1636" s="12">
        <f>1/2*'Vehicle data and specs'!$C$6*$D1636^2</f>
        <v>365347.97222222213</v>
      </c>
      <c r="AB1636" s="113">
        <f t="shared" si="686"/>
        <v>365.34797222222215</v>
      </c>
      <c r="AC1636" s="183">
        <f t="shared" si="700"/>
        <v>1.472028794259832</v>
      </c>
      <c r="AD1636" s="42">
        <f t="shared" si="687"/>
        <v>-0.3288583180076044</v>
      </c>
      <c r="AE1636" s="42">
        <f t="shared" si="688"/>
        <v>0.3288583180076044</v>
      </c>
      <c r="AF1636" s="153">
        <f t="shared" si="701"/>
        <v>1.1431704762522277</v>
      </c>
      <c r="AG1636" s="156">
        <f t="shared" si="689"/>
        <v>947.1119558619007</v>
      </c>
      <c r="AH1636" s="157">
        <f t="shared" si="690"/>
        <v>0.26308665440608353</v>
      </c>
      <c r="AI1636" s="160">
        <f t="shared" si="691"/>
        <v>12.17411776552429</v>
      </c>
      <c r="AJ1636" s="13">
        <f t="shared" si="692"/>
        <v>0</v>
      </c>
      <c r="AK1636" s="13">
        <f t="shared" si="693"/>
        <v>0</v>
      </c>
      <c r="AL1636" s="161">
        <f t="shared" si="694"/>
        <v>12.17411776552429</v>
      </c>
    </row>
    <row r="1637" spans="1:38" x14ac:dyDescent="0.45">
      <c r="A1637" s="48" t="s">
        <v>4</v>
      </c>
      <c r="B1637" s="19">
        <v>1635</v>
      </c>
      <c r="C1637" s="55">
        <v>158</v>
      </c>
      <c r="D1637" s="65">
        <f t="shared" si="675"/>
        <v>29.361111111111111</v>
      </c>
      <c r="E1637" s="67">
        <v>105.7</v>
      </c>
      <c r="F1637" s="87">
        <f t="shared" si="695"/>
        <v>-1.3888888888888099E-2</v>
      </c>
      <c r="G1637" s="88">
        <f t="shared" si="696"/>
        <v>-4.9999999999997158E-2</v>
      </c>
      <c r="H1637" s="93">
        <f>SUM($D$2:$D1637)</f>
        <v>18745.583333333332</v>
      </c>
      <c r="I1637" s="94">
        <f t="shared" si="697"/>
        <v>29.361111111109494</v>
      </c>
      <c r="J1637" s="100">
        <f>'Vehicle data and specs'!$C$6*$F1637</f>
        <v>-11.749999999999332</v>
      </c>
      <c r="K1637" s="8">
        <f>'Vehicle data and specs'!$C$6*9.81*'Vehicle data and specs'!$C$17</f>
        <v>82.99260000000001</v>
      </c>
      <c r="L1637" s="10">
        <f>(1/2)*'Vehicle data and specs'!$C$20*'Vehicle data and specs'!$C$11*'Vehicle data and specs'!$C$13*$D1637^2</f>
        <v>377.53490272955253</v>
      </c>
      <c r="M1637" s="101">
        <f t="shared" si="676"/>
        <v>448.77750272955319</v>
      </c>
      <c r="N1637" s="111">
        <f t="shared" si="677"/>
        <v>0</v>
      </c>
      <c r="O1637" s="120">
        <f t="shared" si="678"/>
        <v>0</v>
      </c>
      <c r="P1637" s="11">
        <f>SUM($O$2:$O1637)</f>
        <v>5299303.6593353953</v>
      </c>
      <c r="Q1637" s="121">
        <f t="shared" si="679"/>
        <v>5299.3036593353954</v>
      </c>
      <c r="R1637" s="133">
        <f t="shared" si="680"/>
        <v>0</v>
      </c>
      <c r="S1637" s="35">
        <f t="shared" si="698"/>
        <v>0</v>
      </c>
      <c r="T1637" s="35">
        <f t="shared" si="699"/>
        <v>0</v>
      </c>
      <c r="U1637" s="134">
        <f>SUM($R$2:$R1637)</f>
        <v>-1183889.9448273757</v>
      </c>
      <c r="V1637" s="134">
        <f t="shared" si="681"/>
        <v>1183889.9448273757</v>
      </c>
      <c r="W1637" s="35">
        <f t="shared" si="682"/>
        <v>-1183.8899448273758</v>
      </c>
      <c r="X1637" s="135">
        <f t="shared" si="683"/>
        <v>1183.8899448273758</v>
      </c>
      <c r="Y1637" s="150">
        <f t="shared" si="684"/>
        <v>4115.4137145080194</v>
      </c>
      <c r="Z1637" s="11">
        <f t="shared" si="685"/>
        <v>0</v>
      </c>
      <c r="AA1637" s="12">
        <f>1/2*'Vehicle data and specs'!$C$6*$D1637^2</f>
        <v>364657.65972222225</v>
      </c>
      <c r="AB1637" s="113">
        <f t="shared" si="686"/>
        <v>364.65765972222226</v>
      </c>
      <c r="AC1637" s="183">
        <f t="shared" si="700"/>
        <v>1.472028794259832</v>
      </c>
      <c r="AD1637" s="42">
        <f t="shared" si="687"/>
        <v>-0.3288583180076044</v>
      </c>
      <c r="AE1637" s="42">
        <f t="shared" si="688"/>
        <v>0.3288583180076044</v>
      </c>
      <c r="AF1637" s="153">
        <f t="shared" si="701"/>
        <v>1.1431704762522277</v>
      </c>
      <c r="AG1637" s="156">
        <f t="shared" si="689"/>
        <v>947.1119558619007</v>
      </c>
      <c r="AH1637" s="157">
        <f t="shared" si="690"/>
        <v>0.26308665440608353</v>
      </c>
      <c r="AI1637" s="160">
        <f t="shared" si="691"/>
        <v>13.176606121809382</v>
      </c>
      <c r="AJ1637" s="13">
        <f t="shared" si="692"/>
        <v>0</v>
      </c>
      <c r="AK1637" s="13">
        <f t="shared" si="693"/>
        <v>0</v>
      </c>
      <c r="AL1637" s="161">
        <f t="shared" si="694"/>
        <v>13.176606121809382</v>
      </c>
    </row>
    <row r="1638" spans="1:38" x14ac:dyDescent="0.45">
      <c r="A1638" s="48" t="s">
        <v>4</v>
      </c>
      <c r="B1638" s="19">
        <v>1636</v>
      </c>
      <c r="C1638" s="55">
        <v>159</v>
      </c>
      <c r="D1638" s="65">
        <f t="shared" si="675"/>
        <v>29.361111111111111</v>
      </c>
      <c r="E1638" s="67">
        <v>105.7</v>
      </c>
      <c r="F1638" s="87">
        <f t="shared" si="695"/>
        <v>-1.3888888888890073E-2</v>
      </c>
      <c r="G1638" s="88">
        <f t="shared" si="696"/>
        <v>-5.0000000000004263E-2</v>
      </c>
      <c r="H1638" s="93">
        <f>SUM($D$2:$D1638)</f>
        <v>18774.944444444442</v>
      </c>
      <c r="I1638" s="94">
        <f t="shared" si="697"/>
        <v>29.333333333332121</v>
      </c>
      <c r="J1638" s="100">
        <f>'Vehicle data and specs'!$C$6*$F1638</f>
        <v>-11.750000000001002</v>
      </c>
      <c r="K1638" s="8">
        <f>'Vehicle data and specs'!$C$6*9.81*'Vehicle data and specs'!$C$17</f>
        <v>82.99260000000001</v>
      </c>
      <c r="L1638" s="10">
        <f>(1/2)*'Vehicle data and specs'!$C$20*'Vehicle data and specs'!$C$11*'Vehicle data and specs'!$C$13*$D1638^2</f>
        <v>377.53490272955253</v>
      </c>
      <c r="M1638" s="101">
        <f t="shared" si="676"/>
        <v>448.77750272955154</v>
      </c>
      <c r="N1638" s="111">
        <f t="shared" si="677"/>
        <v>0</v>
      </c>
      <c r="O1638" s="120">
        <f t="shared" si="678"/>
        <v>0</v>
      </c>
      <c r="P1638" s="11">
        <f>SUM($O$2:$O1638)</f>
        <v>5299303.6593353953</v>
      </c>
      <c r="Q1638" s="121">
        <f t="shared" si="679"/>
        <v>5299.3036593353954</v>
      </c>
      <c r="R1638" s="133">
        <f t="shared" si="680"/>
        <v>0</v>
      </c>
      <c r="S1638" s="35">
        <f t="shared" si="698"/>
        <v>0</v>
      </c>
      <c r="T1638" s="35">
        <f t="shared" si="699"/>
        <v>0</v>
      </c>
      <c r="U1638" s="134">
        <f>SUM($R$2:$R1638)</f>
        <v>-1183889.9448273757</v>
      </c>
      <c r="V1638" s="134">
        <f t="shared" si="681"/>
        <v>1183889.9448273757</v>
      </c>
      <c r="W1638" s="35">
        <f t="shared" si="682"/>
        <v>-1183.8899448273758</v>
      </c>
      <c r="X1638" s="135">
        <f t="shared" si="683"/>
        <v>1183.8899448273758</v>
      </c>
      <c r="Y1638" s="150">
        <f t="shared" si="684"/>
        <v>4115.4137145080194</v>
      </c>
      <c r="Z1638" s="11">
        <f t="shared" si="685"/>
        <v>0</v>
      </c>
      <c r="AA1638" s="12">
        <f>1/2*'Vehicle data and specs'!$C$6*$D1638^2</f>
        <v>364657.65972222225</v>
      </c>
      <c r="AB1638" s="113">
        <f t="shared" si="686"/>
        <v>364.65765972222226</v>
      </c>
      <c r="AC1638" s="183">
        <f t="shared" si="700"/>
        <v>1.472028794259832</v>
      </c>
      <c r="AD1638" s="42">
        <f t="shared" si="687"/>
        <v>-0.3288583180076044</v>
      </c>
      <c r="AE1638" s="42">
        <f t="shared" si="688"/>
        <v>0.3288583180076044</v>
      </c>
      <c r="AF1638" s="153">
        <f t="shared" si="701"/>
        <v>1.1431704762522277</v>
      </c>
      <c r="AG1638" s="156">
        <f t="shared" si="689"/>
        <v>947.1119558619007</v>
      </c>
      <c r="AH1638" s="157">
        <f t="shared" si="690"/>
        <v>0.26308665440608353</v>
      </c>
      <c r="AI1638" s="160">
        <f t="shared" si="691"/>
        <v>13.176606121809332</v>
      </c>
      <c r="AJ1638" s="13">
        <f t="shared" si="692"/>
        <v>0</v>
      </c>
      <c r="AK1638" s="13">
        <f t="shared" si="693"/>
        <v>0</v>
      </c>
      <c r="AL1638" s="161">
        <f t="shared" si="694"/>
        <v>13.176606121809332</v>
      </c>
    </row>
    <row r="1639" spans="1:38" x14ac:dyDescent="0.45">
      <c r="A1639" s="48" t="s">
        <v>4</v>
      </c>
      <c r="B1639" s="19">
        <v>1637</v>
      </c>
      <c r="C1639" s="55">
        <v>160</v>
      </c>
      <c r="D1639" s="65">
        <f t="shared" si="675"/>
        <v>29.333333333333332</v>
      </c>
      <c r="E1639" s="67">
        <v>105.6</v>
      </c>
      <c r="F1639" s="87">
        <f t="shared" si="695"/>
        <v>-5.5555555555556344E-2</v>
      </c>
      <c r="G1639" s="88">
        <f t="shared" si="696"/>
        <v>-0.20000000000000284</v>
      </c>
      <c r="H1639" s="93">
        <f>SUM($D$2:$D1639)</f>
        <v>18804.277777777774</v>
      </c>
      <c r="I1639" s="94">
        <f t="shared" si="697"/>
        <v>29.25</v>
      </c>
      <c r="J1639" s="100">
        <f>'Vehicle data and specs'!$C$6*$F1639</f>
        <v>-47.000000000000668</v>
      </c>
      <c r="K1639" s="8">
        <f>'Vehicle data and specs'!$C$6*9.81*'Vehicle data and specs'!$C$17</f>
        <v>82.99260000000001</v>
      </c>
      <c r="L1639" s="10">
        <f>(1/2)*'Vehicle data and specs'!$C$20*'Vehicle data and specs'!$C$11*'Vehicle data and specs'!$C$13*$D1639^2</f>
        <v>376.82088888888887</v>
      </c>
      <c r="M1639" s="101">
        <f t="shared" si="676"/>
        <v>412.81348888888823</v>
      </c>
      <c r="N1639" s="111">
        <f t="shared" si="677"/>
        <v>0</v>
      </c>
      <c r="O1639" s="120">
        <f t="shared" si="678"/>
        <v>0</v>
      </c>
      <c r="P1639" s="11">
        <f>SUM($O$2:$O1639)</f>
        <v>5299303.6593353953</v>
      </c>
      <c r="Q1639" s="121">
        <f t="shared" si="679"/>
        <v>5299.3036593353954</v>
      </c>
      <c r="R1639" s="133">
        <f t="shared" si="680"/>
        <v>0</v>
      </c>
      <c r="S1639" s="35">
        <f t="shared" si="698"/>
        <v>0</v>
      </c>
      <c r="T1639" s="35">
        <f t="shared" si="699"/>
        <v>0</v>
      </c>
      <c r="U1639" s="134">
        <f>SUM($R$2:$R1639)</f>
        <v>-1183889.9448273757</v>
      </c>
      <c r="V1639" s="134">
        <f t="shared" si="681"/>
        <v>1183889.9448273757</v>
      </c>
      <c r="W1639" s="35">
        <f t="shared" si="682"/>
        <v>-1183.8899448273758</v>
      </c>
      <c r="X1639" s="135">
        <f t="shared" si="683"/>
        <v>1183.8899448273758</v>
      </c>
      <c r="Y1639" s="150">
        <f t="shared" si="684"/>
        <v>4115.4137145080194</v>
      </c>
      <c r="Z1639" s="11">
        <f t="shared" si="685"/>
        <v>0</v>
      </c>
      <c r="AA1639" s="12">
        <f>1/2*'Vehicle data and specs'!$C$6*$D1639^2</f>
        <v>363967.99999999994</v>
      </c>
      <c r="AB1639" s="113">
        <f t="shared" si="686"/>
        <v>363.96799999999996</v>
      </c>
      <c r="AC1639" s="183">
        <f t="shared" si="700"/>
        <v>1.472028794259832</v>
      </c>
      <c r="AD1639" s="42">
        <f t="shared" si="687"/>
        <v>-0.3288583180076044</v>
      </c>
      <c r="AE1639" s="42">
        <f t="shared" si="688"/>
        <v>0.3288583180076044</v>
      </c>
      <c r="AF1639" s="153">
        <f t="shared" si="701"/>
        <v>1.1431704762522277</v>
      </c>
      <c r="AG1639" s="156">
        <f t="shared" si="689"/>
        <v>947.1119558619007</v>
      </c>
      <c r="AH1639" s="157">
        <f t="shared" si="690"/>
        <v>0.26308665440608353</v>
      </c>
      <c r="AI1639" s="160">
        <f t="shared" si="691"/>
        <v>12.109195674074053</v>
      </c>
      <c r="AJ1639" s="13">
        <f t="shared" si="692"/>
        <v>0</v>
      </c>
      <c r="AK1639" s="13">
        <f t="shared" si="693"/>
        <v>0</v>
      </c>
      <c r="AL1639" s="161">
        <f t="shared" si="694"/>
        <v>12.109195674074053</v>
      </c>
    </row>
    <row r="1640" spans="1:38" x14ac:dyDescent="0.45">
      <c r="A1640" s="48" t="s">
        <v>4</v>
      </c>
      <c r="B1640" s="19">
        <v>1638</v>
      </c>
      <c r="C1640" s="55">
        <v>161</v>
      </c>
      <c r="D1640" s="65">
        <f t="shared" si="675"/>
        <v>29.25</v>
      </c>
      <c r="E1640" s="67">
        <v>105.3</v>
      </c>
      <c r="F1640" s="87">
        <f t="shared" si="695"/>
        <v>-9.7222222222220642E-2</v>
      </c>
      <c r="G1640" s="88">
        <f t="shared" si="696"/>
        <v>-0.34999999999999432</v>
      </c>
      <c r="H1640" s="93">
        <f>SUM($D$2:$D1640)</f>
        <v>18833.527777777774</v>
      </c>
      <c r="I1640" s="94">
        <f t="shared" si="697"/>
        <v>29.138888888890506</v>
      </c>
      <c r="J1640" s="100">
        <f>'Vehicle data and specs'!$C$6*$F1640</f>
        <v>-82.249999999998664</v>
      </c>
      <c r="K1640" s="8">
        <f>'Vehicle data and specs'!$C$6*9.81*'Vehicle data and specs'!$C$17</f>
        <v>82.99260000000001</v>
      </c>
      <c r="L1640" s="10">
        <f>(1/2)*'Vehicle data and specs'!$C$20*'Vehicle data and specs'!$C$11*'Vehicle data and specs'!$C$13*$D1640^2</f>
        <v>374.68290234375002</v>
      </c>
      <c r="M1640" s="101">
        <f t="shared" si="676"/>
        <v>375.42550234375136</v>
      </c>
      <c r="N1640" s="111">
        <f t="shared" si="677"/>
        <v>0</v>
      </c>
      <c r="O1640" s="120">
        <f t="shared" si="678"/>
        <v>0</v>
      </c>
      <c r="P1640" s="11">
        <f>SUM($O$2:$O1640)</f>
        <v>5299303.6593353953</v>
      </c>
      <c r="Q1640" s="121">
        <f t="shared" si="679"/>
        <v>5299.3036593353954</v>
      </c>
      <c r="R1640" s="133">
        <f t="shared" si="680"/>
        <v>0</v>
      </c>
      <c r="S1640" s="35">
        <f t="shared" si="698"/>
        <v>0</v>
      </c>
      <c r="T1640" s="35">
        <f t="shared" si="699"/>
        <v>0</v>
      </c>
      <c r="U1640" s="134">
        <f>SUM($R$2:$R1640)</f>
        <v>-1183889.9448273757</v>
      </c>
      <c r="V1640" s="134">
        <f t="shared" si="681"/>
        <v>1183889.9448273757</v>
      </c>
      <c r="W1640" s="35">
        <f t="shared" si="682"/>
        <v>-1183.8899448273758</v>
      </c>
      <c r="X1640" s="135">
        <f t="shared" si="683"/>
        <v>1183.8899448273758</v>
      </c>
      <c r="Y1640" s="150">
        <f t="shared" si="684"/>
        <v>4115.4137145080194</v>
      </c>
      <c r="Z1640" s="11">
        <f t="shared" si="685"/>
        <v>0</v>
      </c>
      <c r="AA1640" s="12">
        <f>1/2*'Vehicle data and specs'!$C$6*$D1640^2</f>
        <v>361902.9375</v>
      </c>
      <c r="AB1640" s="113">
        <f t="shared" si="686"/>
        <v>361.90293750000001</v>
      </c>
      <c r="AC1640" s="183">
        <f t="shared" si="700"/>
        <v>1.472028794259832</v>
      </c>
      <c r="AD1640" s="42">
        <f t="shared" si="687"/>
        <v>-0.3288583180076044</v>
      </c>
      <c r="AE1640" s="42">
        <f t="shared" si="688"/>
        <v>0.3288583180076044</v>
      </c>
      <c r="AF1640" s="153">
        <f t="shared" si="701"/>
        <v>1.1431704762522277</v>
      </c>
      <c r="AG1640" s="156">
        <f t="shared" si="689"/>
        <v>947.1119558619007</v>
      </c>
      <c r="AH1640" s="157">
        <f t="shared" si="690"/>
        <v>0.26308665440608353</v>
      </c>
      <c r="AI1640" s="160">
        <f t="shared" si="691"/>
        <v>10.981195943554727</v>
      </c>
      <c r="AJ1640" s="13">
        <f t="shared" si="692"/>
        <v>0</v>
      </c>
      <c r="AK1640" s="13">
        <f t="shared" si="693"/>
        <v>0</v>
      </c>
      <c r="AL1640" s="161">
        <f t="shared" si="694"/>
        <v>10.981195943554727</v>
      </c>
    </row>
    <row r="1641" spans="1:38" x14ac:dyDescent="0.45">
      <c r="A1641" s="48" t="s">
        <v>4</v>
      </c>
      <c r="B1641" s="19">
        <v>1639</v>
      </c>
      <c r="C1641" s="55">
        <v>162</v>
      </c>
      <c r="D1641" s="65">
        <f t="shared" si="675"/>
        <v>29.138888888888889</v>
      </c>
      <c r="E1641" s="67">
        <v>104.9</v>
      </c>
      <c r="F1641" s="87">
        <f t="shared" si="695"/>
        <v>-0.12499999999999881</v>
      </c>
      <c r="G1641" s="88">
        <f t="shared" si="696"/>
        <v>-0.44999999999999574</v>
      </c>
      <c r="H1641" s="93">
        <f>SUM($D$2:$D1641)</f>
        <v>18862.666666666664</v>
      </c>
      <c r="I1641" s="94">
        <f t="shared" si="697"/>
        <v>29</v>
      </c>
      <c r="J1641" s="100">
        <f>'Vehicle data and specs'!$C$6*$F1641</f>
        <v>-105.74999999999899</v>
      </c>
      <c r="K1641" s="8">
        <f>'Vehicle data and specs'!$C$6*9.81*'Vehicle data and specs'!$C$17</f>
        <v>82.99260000000001</v>
      </c>
      <c r="L1641" s="10">
        <f>(1/2)*'Vehicle data and specs'!$C$20*'Vehicle data and specs'!$C$11*'Vehicle data and specs'!$C$13*$D1641^2</f>
        <v>371.84171522955251</v>
      </c>
      <c r="M1641" s="101">
        <f t="shared" si="676"/>
        <v>349.08431522955351</v>
      </c>
      <c r="N1641" s="111">
        <f t="shared" si="677"/>
        <v>0</v>
      </c>
      <c r="O1641" s="120">
        <f t="shared" si="678"/>
        <v>0</v>
      </c>
      <c r="P1641" s="11">
        <f>SUM($O$2:$O1641)</f>
        <v>5299303.6593353953</v>
      </c>
      <c r="Q1641" s="121">
        <f t="shared" si="679"/>
        <v>5299.3036593353954</v>
      </c>
      <c r="R1641" s="133">
        <f t="shared" si="680"/>
        <v>0</v>
      </c>
      <c r="S1641" s="35">
        <f t="shared" si="698"/>
        <v>0</v>
      </c>
      <c r="T1641" s="35">
        <f t="shared" si="699"/>
        <v>0</v>
      </c>
      <c r="U1641" s="134">
        <f>SUM($R$2:$R1641)</f>
        <v>-1183889.9448273757</v>
      </c>
      <c r="V1641" s="134">
        <f t="shared" si="681"/>
        <v>1183889.9448273757</v>
      </c>
      <c r="W1641" s="35">
        <f t="shared" si="682"/>
        <v>-1183.8899448273758</v>
      </c>
      <c r="X1641" s="135">
        <f t="shared" si="683"/>
        <v>1183.8899448273758</v>
      </c>
      <c r="Y1641" s="150">
        <f t="shared" si="684"/>
        <v>4115.4137145080194</v>
      </c>
      <c r="Z1641" s="11">
        <f t="shared" si="685"/>
        <v>0</v>
      </c>
      <c r="AA1641" s="12">
        <f>1/2*'Vehicle data and specs'!$C$6*$D1641^2</f>
        <v>359158.65972222225</v>
      </c>
      <c r="AB1641" s="113">
        <f t="shared" si="686"/>
        <v>359.15865972222224</v>
      </c>
      <c r="AC1641" s="183">
        <f t="shared" si="700"/>
        <v>1.472028794259832</v>
      </c>
      <c r="AD1641" s="42">
        <f t="shared" si="687"/>
        <v>-0.3288583180076044</v>
      </c>
      <c r="AE1641" s="42">
        <f t="shared" si="688"/>
        <v>0.3288583180076044</v>
      </c>
      <c r="AF1641" s="153">
        <f t="shared" si="701"/>
        <v>1.1431704762522277</v>
      </c>
      <c r="AG1641" s="156">
        <f t="shared" si="689"/>
        <v>947.1119558619007</v>
      </c>
      <c r="AH1641" s="157">
        <f t="shared" si="690"/>
        <v>0.26308665440608353</v>
      </c>
      <c r="AI1641" s="160">
        <f t="shared" si="691"/>
        <v>10.171929074327823</v>
      </c>
      <c r="AJ1641" s="13">
        <f t="shared" si="692"/>
        <v>0</v>
      </c>
      <c r="AK1641" s="13">
        <f t="shared" si="693"/>
        <v>0</v>
      </c>
      <c r="AL1641" s="161">
        <f t="shared" si="694"/>
        <v>10.171929074327823</v>
      </c>
    </row>
    <row r="1642" spans="1:38" x14ac:dyDescent="0.45">
      <c r="A1642" s="48" t="s">
        <v>4</v>
      </c>
      <c r="B1642" s="19">
        <v>1640</v>
      </c>
      <c r="C1642" s="55">
        <v>163</v>
      </c>
      <c r="D1642" s="65">
        <f t="shared" si="675"/>
        <v>29</v>
      </c>
      <c r="E1642" s="67">
        <v>104.4</v>
      </c>
      <c r="F1642" s="87">
        <f t="shared" si="695"/>
        <v>-0.12500000000000078</v>
      </c>
      <c r="G1642" s="88">
        <f t="shared" si="696"/>
        <v>-0.45000000000000284</v>
      </c>
      <c r="H1642" s="93">
        <f>SUM($D$2:$D1642)</f>
        <v>18891.666666666664</v>
      </c>
      <c r="I1642" s="94">
        <f t="shared" si="697"/>
        <v>28.888888888890506</v>
      </c>
      <c r="J1642" s="100">
        <f>'Vehicle data and specs'!$C$6*$F1642</f>
        <v>-105.75000000000065</v>
      </c>
      <c r="K1642" s="8">
        <f>'Vehicle data and specs'!$C$6*9.81*'Vehicle data and specs'!$C$17</f>
        <v>82.99260000000001</v>
      </c>
      <c r="L1642" s="10">
        <f>(1/2)*'Vehicle data and specs'!$C$20*'Vehicle data and specs'!$C$11*'Vehicle data and specs'!$C$13*$D1642^2</f>
        <v>368.30543750000004</v>
      </c>
      <c r="M1642" s="101">
        <f t="shared" si="676"/>
        <v>345.5480374999994</v>
      </c>
      <c r="N1642" s="111">
        <f t="shared" si="677"/>
        <v>0</v>
      </c>
      <c r="O1642" s="120">
        <f t="shared" si="678"/>
        <v>0</v>
      </c>
      <c r="P1642" s="11">
        <f>SUM($O$2:$O1642)</f>
        <v>5299303.6593353953</v>
      </c>
      <c r="Q1642" s="121">
        <f t="shared" si="679"/>
        <v>5299.3036593353954</v>
      </c>
      <c r="R1642" s="133">
        <f t="shared" si="680"/>
        <v>0</v>
      </c>
      <c r="S1642" s="35">
        <f t="shared" si="698"/>
        <v>0</v>
      </c>
      <c r="T1642" s="35">
        <f t="shared" si="699"/>
        <v>0</v>
      </c>
      <c r="U1642" s="134">
        <f>SUM($R$2:$R1642)</f>
        <v>-1183889.9448273757</v>
      </c>
      <c r="V1642" s="134">
        <f t="shared" si="681"/>
        <v>1183889.9448273757</v>
      </c>
      <c r="W1642" s="35">
        <f t="shared" si="682"/>
        <v>-1183.8899448273758</v>
      </c>
      <c r="X1642" s="135">
        <f t="shared" si="683"/>
        <v>1183.8899448273758</v>
      </c>
      <c r="Y1642" s="150">
        <f t="shared" si="684"/>
        <v>4115.4137145080194</v>
      </c>
      <c r="Z1642" s="11">
        <f t="shared" si="685"/>
        <v>0</v>
      </c>
      <c r="AA1642" s="12">
        <f>1/2*'Vehicle data and specs'!$C$6*$D1642^2</f>
        <v>355743</v>
      </c>
      <c r="AB1642" s="113">
        <f t="shared" si="686"/>
        <v>355.74299999999999</v>
      </c>
      <c r="AC1642" s="183">
        <f t="shared" si="700"/>
        <v>1.472028794259832</v>
      </c>
      <c r="AD1642" s="42">
        <f t="shared" si="687"/>
        <v>-0.3288583180076044</v>
      </c>
      <c r="AE1642" s="42">
        <f t="shared" si="688"/>
        <v>0.3288583180076044</v>
      </c>
      <c r="AF1642" s="153">
        <f t="shared" si="701"/>
        <v>1.1431704762522277</v>
      </c>
      <c r="AG1642" s="156">
        <f t="shared" si="689"/>
        <v>947.1119558619007</v>
      </c>
      <c r="AH1642" s="157">
        <f t="shared" si="690"/>
        <v>0.26308665440608353</v>
      </c>
      <c r="AI1642" s="160">
        <f t="shared" si="691"/>
        <v>10.020893087499982</v>
      </c>
      <c r="AJ1642" s="13">
        <f t="shared" si="692"/>
        <v>0</v>
      </c>
      <c r="AK1642" s="13">
        <f t="shared" si="693"/>
        <v>0</v>
      </c>
      <c r="AL1642" s="161">
        <f t="shared" si="694"/>
        <v>10.020893087499982</v>
      </c>
    </row>
    <row r="1643" spans="1:38" x14ac:dyDescent="0.45">
      <c r="A1643" s="48" t="s">
        <v>4</v>
      </c>
      <c r="B1643" s="19">
        <v>1641</v>
      </c>
      <c r="C1643" s="55">
        <v>164</v>
      </c>
      <c r="D1643" s="65">
        <f t="shared" si="675"/>
        <v>28.888888888888889</v>
      </c>
      <c r="E1643" s="67">
        <v>104</v>
      </c>
      <c r="F1643" s="87">
        <f t="shared" si="695"/>
        <v>-8.3333333333334522E-2</v>
      </c>
      <c r="G1643" s="88">
        <f t="shared" si="696"/>
        <v>-0.30000000000000426</v>
      </c>
      <c r="H1643" s="93">
        <f>SUM($D$2:$D1643)</f>
        <v>18920.555555555555</v>
      </c>
      <c r="I1643" s="94">
        <f t="shared" si="697"/>
        <v>28.833333333332121</v>
      </c>
      <c r="J1643" s="100">
        <f>'Vehicle data and specs'!$C$6*$F1643</f>
        <v>-70.500000000001009</v>
      </c>
      <c r="K1643" s="8">
        <f>'Vehicle data and specs'!$C$6*9.81*'Vehicle data and specs'!$C$17</f>
        <v>82.99260000000001</v>
      </c>
      <c r="L1643" s="10">
        <f>(1/2)*'Vehicle data and specs'!$C$20*'Vehicle data and specs'!$C$11*'Vehicle data and specs'!$C$13*$D1643^2</f>
        <v>365.48858024691361</v>
      </c>
      <c r="M1643" s="101">
        <f t="shared" si="676"/>
        <v>377.98118024691263</v>
      </c>
      <c r="N1643" s="111">
        <f t="shared" si="677"/>
        <v>0</v>
      </c>
      <c r="O1643" s="120">
        <f t="shared" si="678"/>
        <v>0</v>
      </c>
      <c r="P1643" s="11">
        <f>SUM($O$2:$O1643)</f>
        <v>5299303.6593353953</v>
      </c>
      <c r="Q1643" s="121">
        <f t="shared" si="679"/>
        <v>5299.3036593353954</v>
      </c>
      <c r="R1643" s="133">
        <f t="shared" si="680"/>
        <v>0</v>
      </c>
      <c r="S1643" s="35">
        <f t="shared" si="698"/>
        <v>0</v>
      </c>
      <c r="T1643" s="35">
        <f t="shared" si="699"/>
        <v>0</v>
      </c>
      <c r="U1643" s="134">
        <f>SUM($R$2:$R1643)</f>
        <v>-1183889.9448273757</v>
      </c>
      <c r="V1643" s="134">
        <f t="shared" si="681"/>
        <v>1183889.9448273757</v>
      </c>
      <c r="W1643" s="35">
        <f t="shared" si="682"/>
        <v>-1183.8899448273758</v>
      </c>
      <c r="X1643" s="135">
        <f t="shared" si="683"/>
        <v>1183.8899448273758</v>
      </c>
      <c r="Y1643" s="150">
        <f t="shared" si="684"/>
        <v>4115.4137145080194</v>
      </c>
      <c r="Z1643" s="11">
        <f t="shared" si="685"/>
        <v>0</v>
      </c>
      <c r="AA1643" s="12">
        <f>1/2*'Vehicle data and specs'!$C$6*$D1643^2</f>
        <v>353022.22222222225</v>
      </c>
      <c r="AB1643" s="113">
        <f t="shared" si="686"/>
        <v>353.02222222222224</v>
      </c>
      <c r="AC1643" s="183">
        <f t="shared" si="700"/>
        <v>1.472028794259832</v>
      </c>
      <c r="AD1643" s="42">
        <f t="shared" si="687"/>
        <v>-0.3288583180076044</v>
      </c>
      <c r="AE1643" s="42">
        <f t="shared" si="688"/>
        <v>0.3288583180076044</v>
      </c>
      <c r="AF1643" s="153">
        <f t="shared" si="701"/>
        <v>1.1431704762522277</v>
      </c>
      <c r="AG1643" s="156">
        <f t="shared" si="689"/>
        <v>947.1119558619007</v>
      </c>
      <c r="AH1643" s="157">
        <f t="shared" si="690"/>
        <v>0.26308665440608353</v>
      </c>
      <c r="AI1643" s="160">
        <f t="shared" si="691"/>
        <v>10.919456318244144</v>
      </c>
      <c r="AJ1643" s="13">
        <f t="shared" si="692"/>
        <v>0</v>
      </c>
      <c r="AK1643" s="13">
        <f t="shared" si="693"/>
        <v>0</v>
      </c>
      <c r="AL1643" s="161">
        <f t="shared" si="694"/>
        <v>10.919456318244144</v>
      </c>
    </row>
    <row r="1644" spans="1:38" x14ac:dyDescent="0.45">
      <c r="A1644" s="48" t="s">
        <v>4</v>
      </c>
      <c r="B1644" s="19">
        <v>1642</v>
      </c>
      <c r="C1644" s="55">
        <v>165</v>
      </c>
      <c r="D1644" s="65">
        <f t="shared" si="675"/>
        <v>28.833333333333332</v>
      </c>
      <c r="E1644" s="67">
        <v>103.8</v>
      </c>
      <c r="F1644" s="87">
        <f t="shared" si="695"/>
        <v>-1.3888888888888099E-2</v>
      </c>
      <c r="G1644" s="88">
        <f t="shared" si="696"/>
        <v>-4.9999999999997158E-2</v>
      </c>
      <c r="H1644" s="93">
        <f>SUM($D$2:$D1644)</f>
        <v>18949.388888888887</v>
      </c>
      <c r="I1644" s="94">
        <f t="shared" si="697"/>
        <v>28.861111111109494</v>
      </c>
      <c r="J1644" s="100">
        <f>'Vehicle data and specs'!$C$6*$F1644</f>
        <v>-11.749999999999332</v>
      </c>
      <c r="K1644" s="8">
        <f>'Vehicle data and specs'!$C$6*9.81*'Vehicle data and specs'!$C$17</f>
        <v>82.99260000000001</v>
      </c>
      <c r="L1644" s="10">
        <f>(1/2)*'Vehicle data and specs'!$C$20*'Vehicle data and specs'!$C$11*'Vehicle data and specs'!$C$13*$D1644^2</f>
        <v>364.08420659722225</v>
      </c>
      <c r="M1644" s="101">
        <f t="shared" si="676"/>
        <v>435.32680659722291</v>
      </c>
      <c r="N1644" s="111">
        <f t="shared" si="677"/>
        <v>0</v>
      </c>
      <c r="O1644" s="120">
        <f t="shared" si="678"/>
        <v>0</v>
      </c>
      <c r="P1644" s="11">
        <f>SUM($O$2:$O1644)</f>
        <v>5299303.6593353953</v>
      </c>
      <c r="Q1644" s="121">
        <f t="shared" si="679"/>
        <v>5299.3036593353954</v>
      </c>
      <c r="R1644" s="133">
        <f t="shared" si="680"/>
        <v>0</v>
      </c>
      <c r="S1644" s="35">
        <f t="shared" si="698"/>
        <v>0</v>
      </c>
      <c r="T1644" s="35">
        <f t="shared" si="699"/>
        <v>0</v>
      </c>
      <c r="U1644" s="134">
        <f>SUM($R$2:$R1644)</f>
        <v>-1183889.9448273757</v>
      </c>
      <c r="V1644" s="134">
        <f t="shared" si="681"/>
        <v>1183889.9448273757</v>
      </c>
      <c r="W1644" s="35">
        <f t="shared" si="682"/>
        <v>-1183.8899448273758</v>
      </c>
      <c r="X1644" s="135">
        <f t="shared" si="683"/>
        <v>1183.8899448273758</v>
      </c>
      <c r="Y1644" s="150">
        <f t="shared" si="684"/>
        <v>4115.4137145080194</v>
      </c>
      <c r="Z1644" s="11">
        <f t="shared" si="685"/>
        <v>0</v>
      </c>
      <c r="AA1644" s="12">
        <f>1/2*'Vehicle data and specs'!$C$6*$D1644^2</f>
        <v>351665.75</v>
      </c>
      <c r="AB1644" s="113">
        <f t="shared" si="686"/>
        <v>351.66575</v>
      </c>
      <c r="AC1644" s="183">
        <f t="shared" si="700"/>
        <v>1.472028794259832</v>
      </c>
      <c r="AD1644" s="42">
        <f t="shared" si="687"/>
        <v>-0.3288583180076044</v>
      </c>
      <c r="AE1644" s="42">
        <f t="shared" si="688"/>
        <v>0.3288583180076044</v>
      </c>
      <c r="AF1644" s="153">
        <f t="shared" si="701"/>
        <v>1.1431704762522277</v>
      </c>
      <c r="AG1644" s="156">
        <f t="shared" si="689"/>
        <v>947.1119558619007</v>
      </c>
      <c r="AH1644" s="157">
        <f t="shared" si="690"/>
        <v>0.26308665440608353</v>
      </c>
      <c r="AI1644" s="160">
        <f t="shared" si="691"/>
        <v>12.55192292355326</v>
      </c>
      <c r="AJ1644" s="13">
        <f t="shared" si="692"/>
        <v>0</v>
      </c>
      <c r="AK1644" s="13">
        <f t="shared" si="693"/>
        <v>0</v>
      </c>
      <c r="AL1644" s="161">
        <f t="shared" si="694"/>
        <v>12.55192292355326</v>
      </c>
    </row>
    <row r="1645" spans="1:38" x14ac:dyDescent="0.45">
      <c r="A1645" s="48" t="s">
        <v>4</v>
      </c>
      <c r="B1645" s="19">
        <v>1643</v>
      </c>
      <c r="C1645" s="55">
        <v>166</v>
      </c>
      <c r="D1645" s="65">
        <f t="shared" si="675"/>
        <v>28.861111111111111</v>
      </c>
      <c r="E1645" s="67">
        <v>103.9</v>
      </c>
      <c r="F1645" s="87">
        <f t="shared" si="695"/>
        <v>8.3333333333334522E-2</v>
      </c>
      <c r="G1645" s="88">
        <f t="shared" si="696"/>
        <v>0.30000000000000426</v>
      </c>
      <c r="H1645" s="93">
        <f>SUM($D$2:$D1645)</f>
        <v>18978.249999999996</v>
      </c>
      <c r="I1645" s="94">
        <f t="shared" si="697"/>
        <v>29</v>
      </c>
      <c r="J1645" s="100">
        <f>'Vehicle data and specs'!$C$6*$F1645</f>
        <v>70.500000000001009</v>
      </c>
      <c r="K1645" s="8">
        <f>'Vehicle data and specs'!$C$6*9.81*'Vehicle data and specs'!$C$17</f>
        <v>82.99260000000001</v>
      </c>
      <c r="L1645" s="10">
        <f>(1/2)*'Vehicle data and specs'!$C$20*'Vehicle data and specs'!$C$11*'Vehicle data and specs'!$C$13*$D1645^2</f>
        <v>364.78605550733022</v>
      </c>
      <c r="M1645" s="101">
        <f t="shared" si="676"/>
        <v>518.27865550733122</v>
      </c>
      <c r="N1645" s="111">
        <f t="shared" si="677"/>
        <v>0</v>
      </c>
      <c r="O1645" s="120">
        <f t="shared" si="678"/>
        <v>15030.081009712605</v>
      </c>
      <c r="P1645" s="11">
        <f>SUM($O$2:$O1645)</f>
        <v>5314333.7403451083</v>
      </c>
      <c r="Q1645" s="121">
        <f t="shared" si="679"/>
        <v>5314.3337403451087</v>
      </c>
      <c r="R1645" s="133">
        <f t="shared" si="680"/>
        <v>0</v>
      </c>
      <c r="S1645" s="35">
        <f t="shared" si="698"/>
        <v>0</v>
      </c>
      <c r="T1645" s="35">
        <f t="shared" si="699"/>
        <v>0</v>
      </c>
      <c r="U1645" s="134">
        <f>SUM($R$2:$R1645)</f>
        <v>-1183889.9448273757</v>
      </c>
      <c r="V1645" s="134">
        <f t="shared" si="681"/>
        <v>1183889.9448273757</v>
      </c>
      <c r="W1645" s="35">
        <f t="shared" si="682"/>
        <v>-1183.8899448273758</v>
      </c>
      <c r="X1645" s="135">
        <f t="shared" si="683"/>
        <v>1183.8899448273758</v>
      </c>
      <c r="Y1645" s="150">
        <f t="shared" si="684"/>
        <v>4130.4437955177327</v>
      </c>
      <c r="Z1645" s="11">
        <f t="shared" si="685"/>
        <v>15030.081009712605</v>
      </c>
      <c r="AA1645" s="12">
        <f>1/2*'Vehicle data and specs'!$C$6*$D1645^2</f>
        <v>352343.65972222219</v>
      </c>
      <c r="AB1645" s="113">
        <f t="shared" si="686"/>
        <v>352.34365972222218</v>
      </c>
      <c r="AC1645" s="183">
        <f t="shared" si="700"/>
        <v>1.4762038167625302</v>
      </c>
      <c r="AD1645" s="42">
        <f t="shared" si="687"/>
        <v>-0.3288583180076044</v>
      </c>
      <c r="AE1645" s="42">
        <f t="shared" si="688"/>
        <v>0.3288583180076044</v>
      </c>
      <c r="AF1645" s="153">
        <f t="shared" si="701"/>
        <v>1.1473454987549259</v>
      </c>
      <c r="AG1645" s="156">
        <f t="shared" si="689"/>
        <v>947.1119558619007</v>
      </c>
      <c r="AH1645" s="157">
        <f t="shared" si="690"/>
        <v>0.26308665440608353</v>
      </c>
      <c r="AI1645" s="160">
        <f t="shared" si="691"/>
        <v>14.958097863114364</v>
      </c>
      <c r="AJ1645" s="13">
        <f t="shared" si="692"/>
        <v>0</v>
      </c>
      <c r="AK1645" s="13">
        <f t="shared" si="693"/>
        <v>0</v>
      </c>
      <c r="AL1645" s="161">
        <f t="shared" si="694"/>
        <v>14.958097863114364</v>
      </c>
    </row>
    <row r="1646" spans="1:38" x14ac:dyDescent="0.45">
      <c r="A1646" s="48" t="s">
        <v>4</v>
      </c>
      <c r="B1646" s="19">
        <v>1644</v>
      </c>
      <c r="C1646" s="55">
        <v>167</v>
      </c>
      <c r="D1646" s="65">
        <f t="shared" si="675"/>
        <v>29</v>
      </c>
      <c r="E1646" s="67">
        <v>104.4</v>
      </c>
      <c r="F1646" s="87">
        <f t="shared" si="695"/>
        <v>0.16666666666666508</v>
      </c>
      <c r="G1646" s="88">
        <f t="shared" si="696"/>
        <v>0.59999999999999432</v>
      </c>
      <c r="H1646" s="93">
        <f>SUM($D$2:$D1646)</f>
        <v>19007.249999999996</v>
      </c>
      <c r="I1646" s="94">
        <f t="shared" si="697"/>
        <v>29.194444444445253</v>
      </c>
      <c r="J1646" s="100">
        <f>'Vehicle data and specs'!$C$6*$F1646</f>
        <v>140.99999999999866</v>
      </c>
      <c r="K1646" s="8">
        <f>'Vehicle data and specs'!$C$6*9.81*'Vehicle data and specs'!$C$17</f>
        <v>82.99260000000001</v>
      </c>
      <c r="L1646" s="10">
        <f>(1/2)*'Vehicle data and specs'!$C$20*'Vehicle data and specs'!$C$11*'Vehicle data and specs'!$C$13*$D1646^2</f>
        <v>368.30543750000004</v>
      </c>
      <c r="M1646" s="101">
        <f t="shared" si="676"/>
        <v>592.29803749999871</v>
      </c>
      <c r="N1646" s="111">
        <f t="shared" si="677"/>
        <v>0</v>
      </c>
      <c r="O1646" s="120">
        <f t="shared" si="678"/>
        <v>17291.812150347665</v>
      </c>
      <c r="P1646" s="11">
        <f>SUM($O$2:$O1646)</f>
        <v>5331625.5524954563</v>
      </c>
      <c r="Q1646" s="121">
        <f t="shared" si="679"/>
        <v>5331.6255524954558</v>
      </c>
      <c r="R1646" s="133">
        <f t="shared" si="680"/>
        <v>0</v>
      </c>
      <c r="S1646" s="35">
        <f t="shared" si="698"/>
        <v>0</v>
      </c>
      <c r="T1646" s="35">
        <f t="shared" si="699"/>
        <v>0</v>
      </c>
      <c r="U1646" s="134">
        <f>SUM($R$2:$R1646)</f>
        <v>-1183889.9448273757</v>
      </c>
      <c r="V1646" s="134">
        <f t="shared" si="681"/>
        <v>1183889.9448273757</v>
      </c>
      <c r="W1646" s="35">
        <f t="shared" si="682"/>
        <v>-1183.8899448273758</v>
      </c>
      <c r="X1646" s="135">
        <f t="shared" si="683"/>
        <v>1183.8899448273758</v>
      </c>
      <c r="Y1646" s="150">
        <f t="shared" si="684"/>
        <v>4147.7356076680799</v>
      </c>
      <c r="Z1646" s="11">
        <f t="shared" si="685"/>
        <v>17291.812150347665</v>
      </c>
      <c r="AA1646" s="12">
        <f>1/2*'Vehicle data and specs'!$C$6*$D1646^2</f>
        <v>355743</v>
      </c>
      <c r="AB1646" s="113">
        <f t="shared" si="686"/>
        <v>355.74299999999999</v>
      </c>
      <c r="AC1646" s="183">
        <f t="shared" si="700"/>
        <v>1.4810070979154044</v>
      </c>
      <c r="AD1646" s="42">
        <f t="shared" si="687"/>
        <v>-0.3288583180076044</v>
      </c>
      <c r="AE1646" s="42">
        <f t="shared" si="688"/>
        <v>0.3288583180076044</v>
      </c>
      <c r="AF1646" s="153">
        <f t="shared" si="701"/>
        <v>1.1521487799078001</v>
      </c>
      <c r="AG1646" s="156">
        <f t="shared" si="689"/>
        <v>947.1119558619007</v>
      </c>
      <c r="AH1646" s="157">
        <f t="shared" si="690"/>
        <v>0.26308665440608353</v>
      </c>
      <c r="AI1646" s="160">
        <f t="shared" si="691"/>
        <v>17.176643087499965</v>
      </c>
      <c r="AJ1646" s="13">
        <f t="shared" si="692"/>
        <v>0</v>
      </c>
      <c r="AK1646" s="13">
        <f t="shared" si="693"/>
        <v>0</v>
      </c>
      <c r="AL1646" s="161">
        <f t="shared" si="694"/>
        <v>17.176643087499965</v>
      </c>
    </row>
    <row r="1647" spans="1:38" x14ac:dyDescent="0.45">
      <c r="A1647" s="48" t="s">
        <v>4</v>
      </c>
      <c r="B1647" s="19">
        <v>1645</v>
      </c>
      <c r="C1647" s="55">
        <v>168</v>
      </c>
      <c r="D1647" s="65">
        <f t="shared" si="675"/>
        <v>29.194444444444443</v>
      </c>
      <c r="E1647" s="67">
        <v>105.1</v>
      </c>
      <c r="F1647" s="87">
        <f t="shared" si="695"/>
        <v>0.23611111111110952</v>
      </c>
      <c r="G1647" s="88">
        <f t="shared" si="696"/>
        <v>0.84999999999999432</v>
      </c>
      <c r="H1647" s="93">
        <f>SUM($D$2:$D1647)</f>
        <v>19036.444444444442</v>
      </c>
      <c r="I1647" s="94">
        <f t="shared" si="697"/>
        <v>29.472222222222626</v>
      </c>
      <c r="J1647" s="100">
        <f>'Vehicle data and specs'!$C$6*$F1647</f>
        <v>199.74999999999866</v>
      </c>
      <c r="K1647" s="8">
        <f>'Vehicle data and specs'!$C$6*9.81*'Vehicle data and specs'!$C$17</f>
        <v>82.99260000000001</v>
      </c>
      <c r="L1647" s="10">
        <f>(1/2)*'Vehicle data and specs'!$C$20*'Vehicle data and specs'!$C$11*'Vehicle data and specs'!$C$13*$D1647^2</f>
        <v>373.26095712770064</v>
      </c>
      <c r="M1647" s="101">
        <f t="shared" si="676"/>
        <v>656.00355712769931</v>
      </c>
      <c r="N1647" s="111">
        <f t="shared" si="677"/>
        <v>0</v>
      </c>
      <c r="O1647" s="120">
        <f t="shared" si="678"/>
        <v>19333.88261423607</v>
      </c>
      <c r="P1647" s="11">
        <f>SUM($O$2:$O1647)</f>
        <v>5350959.4351096926</v>
      </c>
      <c r="Q1647" s="121">
        <f t="shared" si="679"/>
        <v>5350.959435109693</v>
      </c>
      <c r="R1647" s="133">
        <f t="shared" si="680"/>
        <v>0</v>
      </c>
      <c r="S1647" s="35">
        <f t="shared" si="698"/>
        <v>0</v>
      </c>
      <c r="T1647" s="35">
        <f t="shared" si="699"/>
        <v>0</v>
      </c>
      <c r="U1647" s="134">
        <f>SUM($R$2:$R1647)</f>
        <v>-1183889.9448273757</v>
      </c>
      <c r="V1647" s="134">
        <f t="shared" si="681"/>
        <v>1183889.9448273757</v>
      </c>
      <c r="W1647" s="35">
        <f t="shared" si="682"/>
        <v>-1183.8899448273758</v>
      </c>
      <c r="X1647" s="135">
        <f t="shared" si="683"/>
        <v>1183.8899448273758</v>
      </c>
      <c r="Y1647" s="150">
        <f t="shared" si="684"/>
        <v>4167.069490282317</v>
      </c>
      <c r="Z1647" s="11">
        <f t="shared" si="685"/>
        <v>19333.88261423607</v>
      </c>
      <c r="AA1647" s="12">
        <f>1/2*'Vehicle data and specs'!$C$6*$D1647^2</f>
        <v>360529.4930555555</v>
      </c>
      <c r="AB1647" s="113">
        <f t="shared" si="686"/>
        <v>360.52949305555552</v>
      </c>
      <c r="AC1647" s="183">
        <f t="shared" si="700"/>
        <v>1.4863776208638035</v>
      </c>
      <c r="AD1647" s="42">
        <f t="shared" si="687"/>
        <v>-0.3288583180076044</v>
      </c>
      <c r="AE1647" s="42">
        <f t="shared" si="688"/>
        <v>0.3288583180076044</v>
      </c>
      <c r="AF1647" s="153">
        <f t="shared" si="701"/>
        <v>1.1575193028561992</v>
      </c>
      <c r="AG1647" s="156">
        <f t="shared" si="689"/>
        <v>947.1119558619007</v>
      </c>
      <c r="AH1647" s="157">
        <f t="shared" si="690"/>
        <v>0.26308665440608353</v>
      </c>
      <c r="AI1647" s="160">
        <f t="shared" si="691"/>
        <v>19.151659403922555</v>
      </c>
      <c r="AJ1647" s="13">
        <f t="shared" si="692"/>
        <v>0</v>
      </c>
      <c r="AK1647" s="13">
        <f t="shared" si="693"/>
        <v>0</v>
      </c>
      <c r="AL1647" s="161">
        <f t="shared" si="694"/>
        <v>19.151659403922555</v>
      </c>
    </row>
    <row r="1648" spans="1:38" x14ac:dyDescent="0.45">
      <c r="A1648" s="48" t="s">
        <v>4</v>
      </c>
      <c r="B1648" s="19">
        <v>1646</v>
      </c>
      <c r="C1648" s="55">
        <v>169</v>
      </c>
      <c r="D1648" s="65">
        <f t="shared" si="675"/>
        <v>29.472222222222221</v>
      </c>
      <c r="E1648" s="67">
        <v>106.1</v>
      </c>
      <c r="F1648" s="87">
        <f t="shared" si="695"/>
        <v>0.29166666666666785</v>
      </c>
      <c r="G1648" s="88">
        <f t="shared" si="696"/>
        <v>1.0500000000000043</v>
      </c>
      <c r="H1648" s="93">
        <f>SUM($D$2:$D1648)</f>
        <v>19065.916666666664</v>
      </c>
      <c r="I1648" s="94">
        <f t="shared" si="697"/>
        <v>29.777777777777374</v>
      </c>
      <c r="J1648" s="100">
        <f>'Vehicle data and specs'!$C$6*$F1648</f>
        <v>246.75000000000099</v>
      </c>
      <c r="K1648" s="8">
        <f>'Vehicle data and specs'!$C$6*9.81*'Vehicle data and specs'!$C$17</f>
        <v>82.99260000000001</v>
      </c>
      <c r="L1648" s="10">
        <f>(1/2)*'Vehicle data and specs'!$C$20*'Vehicle data and specs'!$C$11*'Vehicle data and specs'!$C$13*$D1648^2</f>
        <v>380.39771638695987</v>
      </c>
      <c r="M1648" s="101">
        <f t="shared" si="676"/>
        <v>710.14031638696088</v>
      </c>
      <c r="N1648" s="111">
        <f t="shared" si="677"/>
        <v>0</v>
      </c>
      <c r="O1648" s="120">
        <f t="shared" si="678"/>
        <v>21146.400532411437</v>
      </c>
      <c r="P1648" s="11">
        <f>SUM($O$2:$O1648)</f>
        <v>5372105.835642104</v>
      </c>
      <c r="Q1648" s="121">
        <f t="shared" si="679"/>
        <v>5372.1058356421045</v>
      </c>
      <c r="R1648" s="133">
        <f t="shared" si="680"/>
        <v>0</v>
      </c>
      <c r="S1648" s="35">
        <f t="shared" si="698"/>
        <v>0</v>
      </c>
      <c r="T1648" s="35">
        <f t="shared" si="699"/>
        <v>0</v>
      </c>
      <c r="U1648" s="134">
        <f>SUM($R$2:$R1648)</f>
        <v>-1183889.9448273757</v>
      </c>
      <c r="V1648" s="134">
        <f t="shared" si="681"/>
        <v>1183889.9448273757</v>
      </c>
      <c r="W1648" s="35">
        <f t="shared" si="682"/>
        <v>-1183.8899448273758</v>
      </c>
      <c r="X1648" s="135">
        <f t="shared" si="683"/>
        <v>1183.8899448273758</v>
      </c>
      <c r="Y1648" s="150">
        <f t="shared" si="684"/>
        <v>4188.2158908147285</v>
      </c>
      <c r="Z1648" s="11">
        <f t="shared" si="685"/>
        <v>21146.400532411437</v>
      </c>
      <c r="AA1648" s="12">
        <f>1/2*'Vehicle data and specs'!$C$6*$D1648^2</f>
        <v>367422.82638888888</v>
      </c>
      <c r="AB1648" s="113">
        <f t="shared" si="686"/>
        <v>367.42282638888889</v>
      </c>
      <c r="AC1648" s="183">
        <f t="shared" si="700"/>
        <v>1.4922516210116956</v>
      </c>
      <c r="AD1648" s="42">
        <f t="shared" si="687"/>
        <v>-0.3288583180076044</v>
      </c>
      <c r="AE1648" s="42">
        <f t="shared" si="688"/>
        <v>0.3288583180076044</v>
      </c>
      <c r="AF1648" s="153">
        <f t="shared" si="701"/>
        <v>1.1633933030040913</v>
      </c>
      <c r="AG1648" s="156">
        <f t="shared" si="689"/>
        <v>947.1119558619007</v>
      </c>
      <c r="AH1648" s="157">
        <f t="shared" si="690"/>
        <v>0.26308665440608353</v>
      </c>
      <c r="AI1648" s="160">
        <f t="shared" si="691"/>
        <v>20.929413213515708</v>
      </c>
      <c r="AJ1648" s="13">
        <f t="shared" si="692"/>
        <v>0</v>
      </c>
      <c r="AK1648" s="13">
        <f t="shared" si="693"/>
        <v>0</v>
      </c>
      <c r="AL1648" s="161">
        <f t="shared" si="694"/>
        <v>20.929413213515708</v>
      </c>
    </row>
    <row r="1649" spans="1:38" x14ac:dyDescent="0.45">
      <c r="A1649" s="48" t="s">
        <v>4</v>
      </c>
      <c r="B1649" s="19">
        <v>1647</v>
      </c>
      <c r="C1649" s="55">
        <v>170</v>
      </c>
      <c r="D1649" s="65">
        <f t="shared" si="675"/>
        <v>29.777777777777779</v>
      </c>
      <c r="E1649" s="67">
        <v>107.2</v>
      </c>
      <c r="F1649" s="87">
        <f t="shared" si="695"/>
        <v>0.33333333333333409</v>
      </c>
      <c r="G1649" s="88">
        <f t="shared" si="696"/>
        <v>1.2000000000000028</v>
      </c>
      <c r="H1649" s="93">
        <f>SUM($D$2:$D1649)</f>
        <v>19095.694444444442</v>
      </c>
      <c r="I1649" s="94">
        <f t="shared" si="697"/>
        <v>30.138888888890506</v>
      </c>
      <c r="J1649" s="100">
        <f>'Vehicle data and specs'!$C$6*$F1649</f>
        <v>282.00000000000063</v>
      </c>
      <c r="K1649" s="8">
        <f>'Vehicle data and specs'!$C$6*9.81*'Vehicle data and specs'!$C$17</f>
        <v>82.99260000000001</v>
      </c>
      <c r="L1649" s="10">
        <f>(1/2)*'Vehicle data and specs'!$C$20*'Vehicle data and specs'!$C$11*'Vehicle data and specs'!$C$13*$D1649^2</f>
        <v>388.32620987654326</v>
      </c>
      <c r="M1649" s="101">
        <f t="shared" si="676"/>
        <v>753.31880987654381</v>
      </c>
      <c r="N1649" s="111">
        <f t="shared" si="677"/>
        <v>0</v>
      </c>
      <c r="O1649" s="120">
        <f t="shared" si="678"/>
        <v>22704.191908780387</v>
      </c>
      <c r="P1649" s="11">
        <f>SUM($O$2:$O1649)</f>
        <v>5394810.0275508845</v>
      </c>
      <c r="Q1649" s="121">
        <f t="shared" si="679"/>
        <v>5394.8100275508841</v>
      </c>
      <c r="R1649" s="133">
        <f t="shared" si="680"/>
        <v>0</v>
      </c>
      <c r="S1649" s="35">
        <f t="shared" si="698"/>
        <v>0</v>
      </c>
      <c r="T1649" s="35">
        <f t="shared" si="699"/>
        <v>0</v>
      </c>
      <c r="U1649" s="134">
        <f>SUM($R$2:$R1649)</f>
        <v>-1183889.9448273757</v>
      </c>
      <c r="V1649" s="134">
        <f t="shared" si="681"/>
        <v>1183889.9448273757</v>
      </c>
      <c r="W1649" s="35">
        <f t="shared" si="682"/>
        <v>-1183.8899448273758</v>
      </c>
      <c r="X1649" s="135">
        <f t="shared" si="683"/>
        <v>1183.8899448273758</v>
      </c>
      <c r="Y1649" s="150">
        <f t="shared" si="684"/>
        <v>4210.9200827235081</v>
      </c>
      <c r="Z1649" s="11">
        <f t="shared" si="685"/>
        <v>22704.191908780387</v>
      </c>
      <c r="AA1649" s="12">
        <f>1/2*'Vehicle data and specs'!$C$6*$D1649^2</f>
        <v>375080.88888888888</v>
      </c>
      <c r="AB1649" s="113">
        <f t="shared" si="686"/>
        <v>375.08088888888886</v>
      </c>
      <c r="AC1649" s="183">
        <f t="shared" si="700"/>
        <v>1.4985583409863568</v>
      </c>
      <c r="AD1649" s="42">
        <f t="shared" si="687"/>
        <v>-0.3288583180076044</v>
      </c>
      <c r="AE1649" s="42">
        <f t="shared" si="688"/>
        <v>0.3288583180076044</v>
      </c>
      <c r="AF1649" s="153">
        <f t="shared" si="701"/>
        <v>1.1697000229787524</v>
      </c>
      <c r="AG1649" s="156">
        <f t="shared" si="689"/>
        <v>947.1119558619007</v>
      </c>
      <c r="AH1649" s="157">
        <f t="shared" si="690"/>
        <v>0.26308665440608353</v>
      </c>
      <c r="AI1649" s="160">
        <f t="shared" si="691"/>
        <v>22.43216011632375</v>
      </c>
      <c r="AJ1649" s="13">
        <f t="shared" si="692"/>
        <v>0</v>
      </c>
      <c r="AK1649" s="13">
        <f t="shared" si="693"/>
        <v>0</v>
      </c>
      <c r="AL1649" s="161">
        <f t="shared" si="694"/>
        <v>22.43216011632375</v>
      </c>
    </row>
    <row r="1650" spans="1:38" x14ac:dyDescent="0.45">
      <c r="A1650" s="48" t="s">
        <v>4</v>
      </c>
      <c r="B1650" s="19">
        <v>1648</v>
      </c>
      <c r="C1650" s="55">
        <v>171</v>
      </c>
      <c r="D1650" s="65">
        <f t="shared" si="675"/>
        <v>30.138888888888889</v>
      </c>
      <c r="E1650" s="67">
        <v>108.5</v>
      </c>
      <c r="F1650" s="87">
        <f t="shared" si="695"/>
        <v>0.37500000000000039</v>
      </c>
      <c r="G1650" s="88">
        <f t="shared" si="696"/>
        <v>1.3500000000000014</v>
      </c>
      <c r="H1650" s="93">
        <f>SUM($D$2:$D1650)</f>
        <v>19125.833333333332</v>
      </c>
      <c r="I1650" s="94">
        <f t="shared" si="697"/>
        <v>30.527777777777374</v>
      </c>
      <c r="J1650" s="100">
        <f>'Vehicle data and specs'!$C$6*$F1650</f>
        <v>317.25000000000034</v>
      </c>
      <c r="K1650" s="8">
        <f>'Vehicle data and specs'!$C$6*9.81*'Vehicle data and specs'!$C$17</f>
        <v>82.99260000000001</v>
      </c>
      <c r="L1650" s="10">
        <f>(1/2)*'Vehicle data and specs'!$C$20*'Vehicle data and specs'!$C$11*'Vehicle data and specs'!$C$13*$D1650^2</f>
        <v>397.80167703510807</v>
      </c>
      <c r="M1650" s="101">
        <f t="shared" si="676"/>
        <v>798.04427703510851</v>
      </c>
      <c r="N1650" s="111">
        <f t="shared" si="677"/>
        <v>0</v>
      </c>
      <c r="O1650" s="120">
        <f t="shared" si="678"/>
        <v>24362.518346154797</v>
      </c>
      <c r="P1650" s="11">
        <f>SUM($O$2:$O1650)</f>
        <v>5419172.5458970396</v>
      </c>
      <c r="Q1650" s="121">
        <f t="shared" si="679"/>
        <v>5419.1725458970395</v>
      </c>
      <c r="R1650" s="133">
        <f t="shared" si="680"/>
        <v>0</v>
      </c>
      <c r="S1650" s="35">
        <f t="shared" si="698"/>
        <v>0</v>
      </c>
      <c r="T1650" s="35">
        <f t="shared" si="699"/>
        <v>0</v>
      </c>
      <c r="U1650" s="134">
        <f>SUM($R$2:$R1650)</f>
        <v>-1183889.9448273757</v>
      </c>
      <c r="V1650" s="134">
        <f t="shared" si="681"/>
        <v>1183889.9448273757</v>
      </c>
      <c r="W1650" s="35">
        <f t="shared" si="682"/>
        <v>-1183.8899448273758</v>
      </c>
      <c r="X1650" s="135">
        <f t="shared" si="683"/>
        <v>1183.8899448273758</v>
      </c>
      <c r="Y1650" s="150">
        <f t="shared" si="684"/>
        <v>4235.2826010696635</v>
      </c>
      <c r="Z1650" s="11">
        <f t="shared" si="685"/>
        <v>24362.518346154797</v>
      </c>
      <c r="AA1650" s="12">
        <f>1/2*'Vehicle data and specs'!$C$6*$D1650^2</f>
        <v>384233.15972222225</v>
      </c>
      <c r="AB1650" s="113">
        <f t="shared" si="686"/>
        <v>384.23315972222224</v>
      </c>
      <c r="AC1650" s="183">
        <f t="shared" si="700"/>
        <v>1.5053257071936221</v>
      </c>
      <c r="AD1650" s="42">
        <f t="shared" si="687"/>
        <v>-0.3288583180076044</v>
      </c>
      <c r="AE1650" s="42">
        <f t="shared" si="688"/>
        <v>0.3288583180076044</v>
      </c>
      <c r="AF1650" s="153">
        <f t="shared" si="701"/>
        <v>1.1764673891860178</v>
      </c>
      <c r="AG1650" s="156">
        <f t="shared" si="689"/>
        <v>947.1119558619007</v>
      </c>
      <c r="AH1650" s="157">
        <f t="shared" si="690"/>
        <v>0.26308665440608353</v>
      </c>
      <c r="AI1650" s="160">
        <f t="shared" si="691"/>
        <v>24.052167793974796</v>
      </c>
      <c r="AJ1650" s="13">
        <f t="shared" si="692"/>
        <v>0</v>
      </c>
      <c r="AK1650" s="13">
        <f t="shared" si="693"/>
        <v>0</v>
      </c>
      <c r="AL1650" s="161">
        <f t="shared" si="694"/>
        <v>24.052167793974796</v>
      </c>
    </row>
    <row r="1651" spans="1:38" x14ac:dyDescent="0.45">
      <c r="A1651" s="48" t="s">
        <v>4</v>
      </c>
      <c r="B1651" s="19">
        <v>1649</v>
      </c>
      <c r="C1651" s="55">
        <v>172</v>
      </c>
      <c r="D1651" s="65">
        <f t="shared" si="675"/>
        <v>30.527777777777779</v>
      </c>
      <c r="E1651" s="67">
        <v>109.9</v>
      </c>
      <c r="F1651" s="87">
        <f t="shared" si="695"/>
        <v>0.38888888888888851</v>
      </c>
      <c r="G1651" s="88">
        <f t="shared" si="696"/>
        <v>1.3999999999999986</v>
      </c>
      <c r="H1651" s="93">
        <f>SUM($D$2:$D1651)</f>
        <v>19156.361111111109</v>
      </c>
      <c r="I1651" s="94">
        <f t="shared" si="697"/>
        <v>30.916666666667879</v>
      </c>
      <c r="J1651" s="100">
        <f>'Vehicle data and specs'!$C$6*$F1651</f>
        <v>328.99999999999966</v>
      </c>
      <c r="K1651" s="8">
        <f>'Vehicle data and specs'!$C$6*9.81*'Vehicle data and specs'!$C$17</f>
        <v>82.99260000000001</v>
      </c>
      <c r="L1651" s="10">
        <f>(1/2)*'Vehicle data and specs'!$C$20*'Vehicle data and specs'!$C$11*'Vehicle data and specs'!$C$13*$D1651^2</f>
        <v>408.13375805362659</v>
      </c>
      <c r="M1651" s="101">
        <f t="shared" si="676"/>
        <v>820.12635805362629</v>
      </c>
      <c r="N1651" s="111">
        <f t="shared" si="677"/>
        <v>0</v>
      </c>
      <c r="O1651" s="120">
        <f t="shared" si="678"/>
        <v>25355.573236492273</v>
      </c>
      <c r="P1651" s="11">
        <f>SUM($O$2:$O1651)</f>
        <v>5444528.119133532</v>
      </c>
      <c r="Q1651" s="121">
        <f t="shared" si="679"/>
        <v>5444.5281191335316</v>
      </c>
      <c r="R1651" s="133">
        <f t="shared" si="680"/>
        <v>0</v>
      </c>
      <c r="S1651" s="35">
        <f t="shared" si="698"/>
        <v>0</v>
      </c>
      <c r="T1651" s="35">
        <f t="shared" si="699"/>
        <v>0</v>
      </c>
      <c r="U1651" s="134">
        <f>SUM($R$2:$R1651)</f>
        <v>-1183889.9448273757</v>
      </c>
      <c r="V1651" s="134">
        <f t="shared" si="681"/>
        <v>1183889.9448273757</v>
      </c>
      <c r="W1651" s="35">
        <f t="shared" si="682"/>
        <v>-1183.8899448273758</v>
      </c>
      <c r="X1651" s="135">
        <f t="shared" si="683"/>
        <v>1183.8899448273758</v>
      </c>
      <c r="Y1651" s="150">
        <f t="shared" si="684"/>
        <v>4260.6381743061556</v>
      </c>
      <c r="Z1651" s="11">
        <f t="shared" si="685"/>
        <v>25355.573236492273</v>
      </c>
      <c r="AA1651" s="12">
        <f>1/2*'Vehicle data and specs'!$C$6*$D1651^2</f>
        <v>394212.82638888893</v>
      </c>
      <c r="AB1651" s="113">
        <f t="shared" si="686"/>
        <v>394.21282638888891</v>
      </c>
      <c r="AC1651" s="183">
        <f t="shared" si="700"/>
        <v>1.5123689219815366</v>
      </c>
      <c r="AD1651" s="42">
        <f t="shared" si="687"/>
        <v>-0.3288583180076044</v>
      </c>
      <c r="AE1651" s="42">
        <f t="shared" si="688"/>
        <v>0.3288583180076044</v>
      </c>
      <c r="AF1651" s="153">
        <f t="shared" si="701"/>
        <v>1.1835106039739323</v>
      </c>
      <c r="AG1651" s="156">
        <f t="shared" si="689"/>
        <v>947.1119558619007</v>
      </c>
      <c r="AH1651" s="157">
        <f t="shared" si="690"/>
        <v>0.26308665440608353</v>
      </c>
      <c r="AI1651" s="160">
        <f t="shared" si="691"/>
        <v>25.036635208359314</v>
      </c>
      <c r="AJ1651" s="13">
        <f t="shared" si="692"/>
        <v>0</v>
      </c>
      <c r="AK1651" s="13">
        <f t="shared" si="693"/>
        <v>0</v>
      </c>
      <c r="AL1651" s="161">
        <f t="shared" si="694"/>
        <v>25.036635208359314</v>
      </c>
    </row>
    <row r="1652" spans="1:38" x14ac:dyDescent="0.45">
      <c r="A1652" s="48" t="s">
        <v>4</v>
      </c>
      <c r="B1652" s="19">
        <v>1650</v>
      </c>
      <c r="C1652" s="55">
        <v>173</v>
      </c>
      <c r="D1652" s="65">
        <f t="shared" si="675"/>
        <v>30.916666666666664</v>
      </c>
      <c r="E1652" s="67">
        <v>111.3</v>
      </c>
      <c r="F1652" s="87">
        <f t="shared" si="695"/>
        <v>0.38888888888888851</v>
      </c>
      <c r="G1652" s="88">
        <f t="shared" si="696"/>
        <v>1.3999999999999986</v>
      </c>
      <c r="H1652" s="93">
        <f>SUM($D$2:$D1652)</f>
        <v>19187.277777777777</v>
      </c>
      <c r="I1652" s="94">
        <f t="shared" si="697"/>
        <v>31.305555555554747</v>
      </c>
      <c r="J1652" s="100">
        <f>'Vehicle data and specs'!$C$6*$F1652</f>
        <v>328.99999999999966</v>
      </c>
      <c r="K1652" s="8">
        <f>'Vehicle data and specs'!$C$6*9.81*'Vehicle data and specs'!$C$17</f>
        <v>82.99260000000001</v>
      </c>
      <c r="L1652" s="10">
        <f>(1/2)*'Vehicle data and specs'!$C$20*'Vehicle data and specs'!$C$11*'Vehicle data and specs'!$C$13*$D1652^2</f>
        <v>418.59830164930548</v>
      </c>
      <c r="M1652" s="101">
        <f t="shared" si="676"/>
        <v>830.59090164930512</v>
      </c>
      <c r="N1652" s="111">
        <f t="shared" si="677"/>
        <v>0</v>
      </c>
      <c r="O1652" s="120">
        <f t="shared" si="678"/>
        <v>26002.109615520632</v>
      </c>
      <c r="P1652" s="11">
        <f>SUM($O$2:$O1652)</f>
        <v>5470530.2287490526</v>
      </c>
      <c r="Q1652" s="121">
        <f t="shared" si="679"/>
        <v>5470.5302287490522</v>
      </c>
      <c r="R1652" s="133">
        <f t="shared" si="680"/>
        <v>0</v>
      </c>
      <c r="S1652" s="35">
        <f t="shared" si="698"/>
        <v>0</v>
      </c>
      <c r="T1652" s="35">
        <f t="shared" si="699"/>
        <v>0</v>
      </c>
      <c r="U1652" s="134">
        <f>SUM($R$2:$R1652)</f>
        <v>-1183889.9448273757</v>
      </c>
      <c r="V1652" s="134">
        <f t="shared" si="681"/>
        <v>1183889.9448273757</v>
      </c>
      <c r="W1652" s="35">
        <f t="shared" si="682"/>
        <v>-1183.8899448273758</v>
      </c>
      <c r="X1652" s="135">
        <f t="shared" si="683"/>
        <v>1183.8899448273758</v>
      </c>
      <c r="Y1652" s="150">
        <f t="shared" si="684"/>
        <v>4286.6402839216762</v>
      </c>
      <c r="Z1652" s="11">
        <f t="shared" si="685"/>
        <v>26002.109615520632</v>
      </c>
      <c r="AA1652" s="12">
        <f>1/2*'Vehicle data and specs'!$C$6*$D1652^2</f>
        <v>404320.43749999994</v>
      </c>
      <c r="AB1652" s="113">
        <f t="shared" si="686"/>
        <v>404.32043749999997</v>
      </c>
      <c r="AC1652" s="183">
        <f t="shared" si="700"/>
        <v>1.5195917302080701</v>
      </c>
      <c r="AD1652" s="42">
        <f t="shared" si="687"/>
        <v>-0.3288583180076044</v>
      </c>
      <c r="AE1652" s="42">
        <f t="shared" si="688"/>
        <v>0.3288583180076044</v>
      </c>
      <c r="AF1652" s="153">
        <f t="shared" si="701"/>
        <v>1.1907334122004658</v>
      </c>
      <c r="AG1652" s="156">
        <f t="shared" si="689"/>
        <v>947.1119558619007</v>
      </c>
      <c r="AH1652" s="157">
        <f t="shared" si="690"/>
        <v>0.26308665440608353</v>
      </c>
      <c r="AI1652" s="160">
        <f t="shared" si="691"/>
        <v>25.679102042657679</v>
      </c>
      <c r="AJ1652" s="13">
        <f t="shared" si="692"/>
        <v>0</v>
      </c>
      <c r="AK1652" s="13">
        <f t="shared" si="693"/>
        <v>0</v>
      </c>
      <c r="AL1652" s="161">
        <f t="shared" si="694"/>
        <v>25.679102042657679</v>
      </c>
    </row>
    <row r="1653" spans="1:38" x14ac:dyDescent="0.45">
      <c r="A1653" s="48" t="s">
        <v>4</v>
      </c>
      <c r="B1653" s="19">
        <v>1651</v>
      </c>
      <c r="C1653" s="55">
        <v>174</v>
      </c>
      <c r="D1653" s="65">
        <f t="shared" si="675"/>
        <v>31.305555555555557</v>
      </c>
      <c r="E1653" s="67">
        <v>112.7</v>
      </c>
      <c r="F1653" s="87">
        <f t="shared" si="695"/>
        <v>0.36111111111111227</v>
      </c>
      <c r="G1653" s="88">
        <f t="shared" si="696"/>
        <v>1.3000000000000043</v>
      </c>
      <c r="H1653" s="93">
        <f>SUM($D$2:$D1653)</f>
        <v>19218.583333333332</v>
      </c>
      <c r="I1653" s="94">
        <f t="shared" si="697"/>
        <v>31.638888888890506</v>
      </c>
      <c r="J1653" s="100">
        <f>'Vehicle data and specs'!$C$6*$F1653</f>
        <v>305.50000000000097</v>
      </c>
      <c r="K1653" s="8">
        <f>'Vehicle data and specs'!$C$6*9.81*'Vehicle data and specs'!$C$17</f>
        <v>82.99260000000001</v>
      </c>
      <c r="L1653" s="10">
        <f>(1/2)*'Vehicle data and specs'!$C$20*'Vehicle data and specs'!$C$11*'Vehicle data and specs'!$C$13*$D1653^2</f>
        <v>429.19530782214514</v>
      </c>
      <c r="M1653" s="101">
        <f t="shared" si="676"/>
        <v>817.68790782214614</v>
      </c>
      <c r="N1653" s="111">
        <f t="shared" si="677"/>
        <v>0</v>
      </c>
      <c r="O1653" s="120">
        <f t="shared" si="678"/>
        <v>25870.736861374222</v>
      </c>
      <c r="P1653" s="11">
        <f>SUM($O$2:$O1653)</f>
        <v>5496400.9656104269</v>
      </c>
      <c r="Q1653" s="121">
        <f t="shared" si="679"/>
        <v>5496.4009656104272</v>
      </c>
      <c r="R1653" s="133">
        <f t="shared" si="680"/>
        <v>0</v>
      </c>
      <c r="S1653" s="35">
        <f t="shared" si="698"/>
        <v>0</v>
      </c>
      <c r="T1653" s="35">
        <f t="shared" si="699"/>
        <v>0</v>
      </c>
      <c r="U1653" s="134">
        <f>SUM($R$2:$R1653)</f>
        <v>-1183889.9448273757</v>
      </c>
      <c r="V1653" s="134">
        <f t="shared" si="681"/>
        <v>1183889.9448273757</v>
      </c>
      <c r="W1653" s="35">
        <f t="shared" si="682"/>
        <v>-1183.8899448273758</v>
      </c>
      <c r="X1653" s="135">
        <f t="shared" si="683"/>
        <v>1183.8899448273758</v>
      </c>
      <c r="Y1653" s="150">
        <f t="shared" si="684"/>
        <v>4312.5110207830512</v>
      </c>
      <c r="Z1653" s="11">
        <f t="shared" si="685"/>
        <v>25870.736861374222</v>
      </c>
      <c r="AA1653" s="12">
        <f>1/2*'Vehicle data and specs'!$C$6*$D1653^2</f>
        <v>414555.99305555562</v>
      </c>
      <c r="AB1653" s="113">
        <f t="shared" si="686"/>
        <v>414.55599305555563</v>
      </c>
      <c r="AC1653" s="183">
        <f t="shared" si="700"/>
        <v>1.5267780460028963</v>
      </c>
      <c r="AD1653" s="42">
        <f t="shared" si="687"/>
        <v>-0.3288583180076044</v>
      </c>
      <c r="AE1653" s="42">
        <f t="shared" si="688"/>
        <v>0.3288583180076044</v>
      </c>
      <c r="AF1653" s="153">
        <f t="shared" si="701"/>
        <v>1.197919727995292</v>
      </c>
      <c r="AG1653" s="156">
        <f t="shared" si="689"/>
        <v>947.1119558619007</v>
      </c>
      <c r="AH1653" s="157">
        <f t="shared" si="690"/>
        <v>0.26308665440608353</v>
      </c>
      <c r="AI1653" s="160">
        <f t="shared" si="691"/>
        <v>25.598174225432189</v>
      </c>
      <c r="AJ1653" s="13">
        <f t="shared" si="692"/>
        <v>0</v>
      </c>
      <c r="AK1653" s="13">
        <f t="shared" si="693"/>
        <v>0</v>
      </c>
      <c r="AL1653" s="161">
        <f t="shared" si="694"/>
        <v>25.598174225432189</v>
      </c>
    </row>
    <row r="1654" spans="1:38" x14ac:dyDescent="0.45">
      <c r="A1654" s="48" t="s">
        <v>4</v>
      </c>
      <c r="B1654" s="19">
        <v>1652</v>
      </c>
      <c r="C1654" s="55">
        <v>175</v>
      </c>
      <c r="D1654" s="65">
        <f t="shared" si="675"/>
        <v>31.638888888888889</v>
      </c>
      <c r="E1654" s="67">
        <v>113.9</v>
      </c>
      <c r="F1654" s="87">
        <f t="shared" si="695"/>
        <v>0.31944444444444403</v>
      </c>
      <c r="G1654" s="88">
        <f t="shared" si="696"/>
        <v>1.1499999999999986</v>
      </c>
      <c r="H1654" s="93">
        <f>SUM($D$2:$D1654)</f>
        <v>19250.222222222223</v>
      </c>
      <c r="I1654" s="94">
        <f t="shared" si="697"/>
        <v>31.944444444445253</v>
      </c>
      <c r="J1654" s="100">
        <f>'Vehicle data and specs'!$C$6*$F1654</f>
        <v>270.24999999999966</v>
      </c>
      <c r="K1654" s="8">
        <f>'Vehicle data and specs'!$C$6*9.81*'Vehicle data and specs'!$C$17</f>
        <v>82.99260000000001</v>
      </c>
      <c r="L1654" s="10">
        <f>(1/2)*'Vehicle data and specs'!$C$20*'Vehicle data and specs'!$C$11*'Vehicle data and specs'!$C$13*$D1654^2</f>
        <v>438.38388536844138</v>
      </c>
      <c r="M1654" s="101">
        <f t="shared" si="676"/>
        <v>791.62648536844108</v>
      </c>
      <c r="N1654" s="111">
        <f t="shared" si="677"/>
        <v>0</v>
      </c>
      <c r="O1654" s="120">
        <f t="shared" si="678"/>
        <v>25288.068282603617</v>
      </c>
      <c r="P1654" s="11">
        <f>SUM($O$2:$O1654)</f>
        <v>5521689.0338930301</v>
      </c>
      <c r="Q1654" s="121">
        <f t="shared" si="679"/>
        <v>5521.6890338930298</v>
      </c>
      <c r="R1654" s="133">
        <f t="shared" si="680"/>
        <v>0</v>
      </c>
      <c r="S1654" s="35">
        <f t="shared" si="698"/>
        <v>0</v>
      </c>
      <c r="T1654" s="35">
        <f t="shared" si="699"/>
        <v>0</v>
      </c>
      <c r="U1654" s="134">
        <f>SUM($R$2:$R1654)</f>
        <v>-1183889.9448273757</v>
      </c>
      <c r="V1654" s="134">
        <f t="shared" si="681"/>
        <v>1183889.9448273757</v>
      </c>
      <c r="W1654" s="35">
        <f t="shared" si="682"/>
        <v>-1183.8899448273758</v>
      </c>
      <c r="X1654" s="135">
        <f t="shared" si="683"/>
        <v>1183.8899448273758</v>
      </c>
      <c r="Y1654" s="150">
        <f t="shared" si="684"/>
        <v>4337.7990890656538</v>
      </c>
      <c r="Z1654" s="11">
        <f t="shared" si="685"/>
        <v>25288.068282603617</v>
      </c>
      <c r="AA1654" s="12">
        <f>1/2*'Vehicle data and specs'!$C$6*$D1654^2</f>
        <v>423431.15972222225</v>
      </c>
      <c r="AB1654" s="113">
        <f t="shared" si="686"/>
        <v>423.43115972222228</v>
      </c>
      <c r="AC1654" s="183">
        <f t="shared" si="700"/>
        <v>1.5338025094147305</v>
      </c>
      <c r="AD1654" s="42">
        <f t="shared" si="687"/>
        <v>-0.3288583180076044</v>
      </c>
      <c r="AE1654" s="42">
        <f t="shared" si="688"/>
        <v>0.3288583180076044</v>
      </c>
      <c r="AF1654" s="153">
        <f t="shared" si="701"/>
        <v>1.2049441914071262</v>
      </c>
      <c r="AG1654" s="156">
        <f t="shared" si="689"/>
        <v>947.1119558619007</v>
      </c>
      <c r="AH1654" s="157">
        <f t="shared" si="690"/>
        <v>0.26308665440608353</v>
      </c>
      <c r="AI1654" s="160">
        <f t="shared" si="691"/>
        <v>25.046182412073733</v>
      </c>
      <c r="AJ1654" s="13">
        <f t="shared" si="692"/>
        <v>0</v>
      </c>
      <c r="AK1654" s="13">
        <f t="shared" si="693"/>
        <v>0</v>
      </c>
      <c r="AL1654" s="161">
        <f t="shared" si="694"/>
        <v>25.046182412073733</v>
      </c>
    </row>
    <row r="1655" spans="1:38" x14ac:dyDescent="0.45">
      <c r="A1655" s="48" t="s">
        <v>4</v>
      </c>
      <c r="B1655" s="19">
        <v>1653</v>
      </c>
      <c r="C1655" s="55">
        <v>176</v>
      </c>
      <c r="D1655" s="65">
        <f t="shared" si="675"/>
        <v>31.944444444444443</v>
      </c>
      <c r="E1655" s="67">
        <v>115</v>
      </c>
      <c r="F1655" s="87">
        <f t="shared" si="695"/>
        <v>0.29166666666666585</v>
      </c>
      <c r="G1655" s="88">
        <f t="shared" si="696"/>
        <v>1.0499999999999972</v>
      </c>
      <c r="H1655" s="93">
        <f>SUM($D$2:$D1655)</f>
        <v>19282.166666666668</v>
      </c>
      <c r="I1655" s="94">
        <f t="shared" si="697"/>
        <v>32.222222222222626</v>
      </c>
      <c r="J1655" s="100">
        <f>'Vehicle data and specs'!$C$6*$F1655</f>
        <v>246.74999999999932</v>
      </c>
      <c r="K1655" s="8">
        <f>'Vehicle data and specs'!$C$6*9.81*'Vehicle data and specs'!$C$17</f>
        <v>82.99260000000001</v>
      </c>
      <c r="L1655" s="10">
        <f>(1/2)*'Vehicle data and specs'!$C$20*'Vehicle data and specs'!$C$11*'Vehicle data and specs'!$C$13*$D1655^2</f>
        <v>446.89224054783949</v>
      </c>
      <c r="M1655" s="101">
        <f t="shared" si="676"/>
        <v>776.63484054783885</v>
      </c>
      <c r="N1655" s="111">
        <f t="shared" si="677"/>
        <v>0</v>
      </c>
      <c r="O1655" s="120">
        <f t="shared" si="678"/>
        <v>25024.900417652898</v>
      </c>
      <c r="P1655" s="11">
        <f>SUM($O$2:$O1655)</f>
        <v>5546713.934310683</v>
      </c>
      <c r="Q1655" s="121">
        <f t="shared" si="679"/>
        <v>5546.7139343106828</v>
      </c>
      <c r="R1655" s="133">
        <f t="shared" si="680"/>
        <v>0</v>
      </c>
      <c r="S1655" s="35">
        <f t="shared" si="698"/>
        <v>0</v>
      </c>
      <c r="T1655" s="35">
        <f t="shared" si="699"/>
        <v>0</v>
      </c>
      <c r="U1655" s="134">
        <f>SUM($R$2:$R1655)</f>
        <v>-1183889.9448273757</v>
      </c>
      <c r="V1655" s="134">
        <f t="shared" si="681"/>
        <v>1183889.9448273757</v>
      </c>
      <c r="W1655" s="35">
        <f t="shared" si="682"/>
        <v>-1183.8899448273758</v>
      </c>
      <c r="X1655" s="135">
        <f t="shared" si="683"/>
        <v>1183.8899448273758</v>
      </c>
      <c r="Y1655" s="150">
        <f t="shared" si="684"/>
        <v>4362.8239894833068</v>
      </c>
      <c r="Z1655" s="11">
        <f t="shared" si="685"/>
        <v>25024.900417652898</v>
      </c>
      <c r="AA1655" s="12">
        <f>1/2*'Vehicle data and specs'!$C$6*$D1655^2</f>
        <v>431649.3055555555</v>
      </c>
      <c r="AB1655" s="113">
        <f t="shared" si="686"/>
        <v>431.64930555555549</v>
      </c>
      <c r="AC1655" s="183">
        <f t="shared" si="700"/>
        <v>1.5407538706418564</v>
      </c>
      <c r="AD1655" s="42">
        <f t="shared" si="687"/>
        <v>-0.3288583180076044</v>
      </c>
      <c r="AE1655" s="42">
        <f t="shared" si="688"/>
        <v>0.3288583180076044</v>
      </c>
      <c r="AF1655" s="153">
        <f t="shared" si="701"/>
        <v>1.2118955526342521</v>
      </c>
      <c r="AG1655" s="156">
        <f t="shared" si="689"/>
        <v>947.1119558619007</v>
      </c>
      <c r="AH1655" s="157">
        <f t="shared" si="690"/>
        <v>0.26308665440608353</v>
      </c>
      <c r="AI1655" s="160">
        <f t="shared" si="691"/>
        <v>24.809168517500407</v>
      </c>
      <c r="AJ1655" s="13">
        <f t="shared" si="692"/>
        <v>0</v>
      </c>
      <c r="AK1655" s="13">
        <f t="shared" si="693"/>
        <v>0</v>
      </c>
      <c r="AL1655" s="161">
        <f t="shared" si="694"/>
        <v>24.809168517500407</v>
      </c>
    </row>
    <row r="1656" spans="1:38" x14ac:dyDescent="0.45">
      <c r="A1656" s="48" t="s">
        <v>4</v>
      </c>
      <c r="B1656" s="19">
        <v>1654</v>
      </c>
      <c r="C1656" s="55">
        <v>177</v>
      </c>
      <c r="D1656" s="65">
        <f t="shared" si="675"/>
        <v>32.222222222222221</v>
      </c>
      <c r="E1656" s="67">
        <v>116</v>
      </c>
      <c r="F1656" s="87">
        <f t="shared" si="695"/>
        <v>0.24999999999999961</v>
      </c>
      <c r="G1656" s="88">
        <f t="shared" si="696"/>
        <v>0.89999999999999858</v>
      </c>
      <c r="H1656" s="93">
        <f>SUM($D$2:$D1656)</f>
        <v>19314.388888888891</v>
      </c>
      <c r="I1656" s="94">
        <f t="shared" si="697"/>
        <v>32.444444444445253</v>
      </c>
      <c r="J1656" s="100">
        <f>'Vehicle data and specs'!$C$6*$F1656</f>
        <v>211.49999999999966</v>
      </c>
      <c r="K1656" s="8">
        <f>'Vehicle data and specs'!$C$6*9.81*'Vehicle data and specs'!$C$17</f>
        <v>82.99260000000001</v>
      </c>
      <c r="L1656" s="10">
        <f>(1/2)*'Vehicle data and specs'!$C$20*'Vehicle data and specs'!$C$11*'Vehicle data and specs'!$C$13*$D1656^2</f>
        <v>454.69807098765438</v>
      </c>
      <c r="M1656" s="101">
        <f t="shared" si="676"/>
        <v>749.19067098765413</v>
      </c>
      <c r="N1656" s="111">
        <f t="shared" si="677"/>
        <v>0</v>
      </c>
      <c r="O1656" s="120">
        <f t="shared" si="678"/>
        <v>24307.075103155606</v>
      </c>
      <c r="P1656" s="11">
        <f>SUM($O$2:$O1656)</f>
        <v>5571021.0094138384</v>
      </c>
      <c r="Q1656" s="121">
        <f t="shared" si="679"/>
        <v>5571.0210094138383</v>
      </c>
      <c r="R1656" s="133">
        <f t="shared" si="680"/>
        <v>0</v>
      </c>
      <c r="S1656" s="35">
        <f t="shared" si="698"/>
        <v>0</v>
      </c>
      <c r="T1656" s="35">
        <f t="shared" si="699"/>
        <v>0</v>
      </c>
      <c r="U1656" s="134">
        <f>SUM($R$2:$R1656)</f>
        <v>-1183889.9448273757</v>
      </c>
      <c r="V1656" s="134">
        <f t="shared" si="681"/>
        <v>1183889.9448273757</v>
      </c>
      <c r="W1656" s="35">
        <f t="shared" si="682"/>
        <v>-1183.8899448273758</v>
      </c>
      <c r="X1656" s="135">
        <f t="shared" si="683"/>
        <v>1183.8899448273758</v>
      </c>
      <c r="Y1656" s="150">
        <f t="shared" si="684"/>
        <v>4387.1310645864623</v>
      </c>
      <c r="Z1656" s="11">
        <f t="shared" si="685"/>
        <v>24307.075103155606</v>
      </c>
      <c r="AA1656" s="12">
        <f>1/2*'Vehicle data and specs'!$C$6*$D1656^2</f>
        <v>439188.88888888888</v>
      </c>
      <c r="AB1656" s="113">
        <f t="shared" si="686"/>
        <v>439.18888888888887</v>
      </c>
      <c r="AC1656" s="183">
        <f t="shared" si="700"/>
        <v>1.5475058359482885</v>
      </c>
      <c r="AD1656" s="42">
        <f t="shared" si="687"/>
        <v>-0.3288583180076044</v>
      </c>
      <c r="AE1656" s="42">
        <f t="shared" si="688"/>
        <v>0.3288583180076044</v>
      </c>
      <c r="AF1656" s="153">
        <f t="shared" si="701"/>
        <v>1.2186475179406842</v>
      </c>
      <c r="AG1656" s="156">
        <f t="shared" si="689"/>
        <v>947.1119558619007</v>
      </c>
      <c r="AH1656" s="157">
        <f t="shared" si="690"/>
        <v>0.26308665440608353</v>
      </c>
      <c r="AI1656" s="160">
        <f t="shared" si="691"/>
        <v>24.140588287379966</v>
      </c>
      <c r="AJ1656" s="13">
        <f t="shared" si="692"/>
        <v>0</v>
      </c>
      <c r="AK1656" s="13">
        <f t="shared" si="693"/>
        <v>0</v>
      </c>
      <c r="AL1656" s="161">
        <f t="shared" si="694"/>
        <v>24.140588287379966</v>
      </c>
    </row>
    <row r="1657" spans="1:38" x14ac:dyDescent="0.45">
      <c r="A1657" s="48" t="s">
        <v>4</v>
      </c>
      <c r="B1657" s="19">
        <v>1655</v>
      </c>
      <c r="C1657" s="55">
        <v>178</v>
      </c>
      <c r="D1657" s="65">
        <f t="shared" si="675"/>
        <v>32.444444444444443</v>
      </c>
      <c r="E1657" s="67">
        <v>116.8</v>
      </c>
      <c r="F1657" s="87">
        <f t="shared" si="695"/>
        <v>0.22222222222222143</v>
      </c>
      <c r="G1657" s="88">
        <f t="shared" si="696"/>
        <v>0.79999999999999716</v>
      </c>
      <c r="H1657" s="93">
        <f>SUM($D$2:$D1657)</f>
        <v>19346.833333333336</v>
      </c>
      <c r="I1657" s="94">
        <f t="shared" si="697"/>
        <v>32.666666666667879</v>
      </c>
      <c r="J1657" s="100">
        <f>'Vehicle data and specs'!$C$6*$F1657</f>
        <v>187.99999999999932</v>
      </c>
      <c r="K1657" s="8">
        <f>'Vehicle data and specs'!$C$6*9.81*'Vehicle data and specs'!$C$17</f>
        <v>82.99260000000001</v>
      </c>
      <c r="L1657" s="10">
        <f>(1/2)*'Vehicle data and specs'!$C$20*'Vehicle data and specs'!$C$11*'Vehicle data and specs'!$C$13*$D1657^2</f>
        <v>460.99139506172838</v>
      </c>
      <c r="M1657" s="101">
        <f t="shared" si="676"/>
        <v>731.98399506172768</v>
      </c>
      <c r="N1657" s="111">
        <f t="shared" si="677"/>
        <v>0</v>
      </c>
      <c r="O1657" s="120">
        <f t="shared" si="678"/>
        <v>23911.477172017327</v>
      </c>
      <c r="P1657" s="11">
        <f>SUM($O$2:$O1657)</f>
        <v>5594932.4865858555</v>
      </c>
      <c r="Q1657" s="121">
        <f t="shared" si="679"/>
        <v>5594.9324865858553</v>
      </c>
      <c r="R1657" s="133">
        <f t="shared" si="680"/>
        <v>0</v>
      </c>
      <c r="S1657" s="35">
        <f t="shared" si="698"/>
        <v>0</v>
      </c>
      <c r="T1657" s="35">
        <f t="shared" si="699"/>
        <v>0</v>
      </c>
      <c r="U1657" s="134">
        <f>SUM($R$2:$R1657)</f>
        <v>-1183889.9448273757</v>
      </c>
      <c r="V1657" s="134">
        <f t="shared" si="681"/>
        <v>1183889.9448273757</v>
      </c>
      <c r="W1657" s="35">
        <f t="shared" si="682"/>
        <v>-1183.8899448273758</v>
      </c>
      <c r="X1657" s="135">
        <f t="shared" si="683"/>
        <v>1183.8899448273758</v>
      </c>
      <c r="Y1657" s="150">
        <f t="shared" si="684"/>
        <v>4411.0425417584793</v>
      </c>
      <c r="Z1657" s="11">
        <f t="shared" si="685"/>
        <v>23911.477172017327</v>
      </c>
      <c r="AA1657" s="12">
        <f>1/2*'Vehicle data and specs'!$C$6*$D1657^2</f>
        <v>445267.5555555555</v>
      </c>
      <c r="AB1657" s="113">
        <f t="shared" si="686"/>
        <v>445.26755555555553</v>
      </c>
      <c r="AC1657" s="183">
        <f t="shared" si="700"/>
        <v>1.5541479129405154</v>
      </c>
      <c r="AD1657" s="42">
        <f t="shared" si="687"/>
        <v>-0.3288583180076044</v>
      </c>
      <c r="AE1657" s="42">
        <f t="shared" si="688"/>
        <v>0.3288583180076044</v>
      </c>
      <c r="AF1657" s="153">
        <f t="shared" si="701"/>
        <v>1.225289594932911</v>
      </c>
      <c r="AG1657" s="156">
        <f t="shared" si="689"/>
        <v>947.1119558619007</v>
      </c>
      <c r="AH1657" s="157">
        <f t="shared" si="690"/>
        <v>0.26308665440608353</v>
      </c>
      <c r="AI1657" s="160">
        <f t="shared" si="691"/>
        <v>23.748814062002719</v>
      </c>
      <c r="AJ1657" s="13">
        <f t="shared" si="692"/>
        <v>0</v>
      </c>
      <c r="AK1657" s="13">
        <f t="shared" si="693"/>
        <v>0</v>
      </c>
      <c r="AL1657" s="161">
        <f t="shared" si="694"/>
        <v>23.748814062002719</v>
      </c>
    </row>
    <row r="1658" spans="1:38" x14ac:dyDescent="0.45">
      <c r="A1658" s="48" t="s">
        <v>4</v>
      </c>
      <c r="B1658" s="19">
        <v>1656</v>
      </c>
      <c r="C1658" s="55">
        <v>179</v>
      </c>
      <c r="D1658" s="65">
        <f t="shared" si="675"/>
        <v>32.666666666666664</v>
      </c>
      <c r="E1658" s="67">
        <v>117.6</v>
      </c>
      <c r="F1658" s="87">
        <f t="shared" si="695"/>
        <v>0.2222222222222234</v>
      </c>
      <c r="G1658" s="88">
        <f t="shared" si="696"/>
        <v>0.80000000000000426</v>
      </c>
      <c r="H1658" s="93">
        <f>SUM($D$2:$D1658)</f>
        <v>19379.500000000004</v>
      </c>
      <c r="I1658" s="94">
        <f t="shared" si="697"/>
        <v>32.888888888890506</v>
      </c>
      <c r="J1658" s="100">
        <f>'Vehicle data and specs'!$C$6*$F1658</f>
        <v>188.00000000000099</v>
      </c>
      <c r="K1658" s="8">
        <f>'Vehicle data and specs'!$C$6*9.81*'Vehicle data and specs'!$C$17</f>
        <v>82.99260000000001</v>
      </c>
      <c r="L1658" s="10">
        <f>(1/2)*'Vehicle data and specs'!$C$20*'Vehicle data and specs'!$C$11*'Vehicle data and specs'!$C$13*$D1658^2</f>
        <v>467.32797222222217</v>
      </c>
      <c r="M1658" s="101">
        <f t="shared" si="676"/>
        <v>738.32057222222318</v>
      </c>
      <c r="N1658" s="111">
        <f t="shared" si="677"/>
        <v>0</v>
      </c>
      <c r="O1658" s="120">
        <f t="shared" si="678"/>
        <v>24282.543264198757</v>
      </c>
      <c r="P1658" s="11">
        <f>SUM($O$2:$O1658)</f>
        <v>5619215.0298500545</v>
      </c>
      <c r="Q1658" s="121">
        <f t="shared" si="679"/>
        <v>5619.2150298500546</v>
      </c>
      <c r="R1658" s="133">
        <f t="shared" si="680"/>
        <v>0</v>
      </c>
      <c r="S1658" s="35">
        <f t="shared" si="698"/>
        <v>0</v>
      </c>
      <c r="T1658" s="35">
        <f t="shared" si="699"/>
        <v>0</v>
      </c>
      <c r="U1658" s="134">
        <f>SUM($R$2:$R1658)</f>
        <v>-1183889.9448273757</v>
      </c>
      <c r="V1658" s="134">
        <f t="shared" si="681"/>
        <v>1183889.9448273757</v>
      </c>
      <c r="W1658" s="35">
        <f t="shared" si="682"/>
        <v>-1183.8899448273758</v>
      </c>
      <c r="X1658" s="135">
        <f t="shared" si="683"/>
        <v>1183.8899448273758</v>
      </c>
      <c r="Y1658" s="150">
        <f t="shared" si="684"/>
        <v>4435.3250850226786</v>
      </c>
      <c r="Z1658" s="11">
        <f t="shared" si="685"/>
        <v>24282.543264198757</v>
      </c>
      <c r="AA1658" s="12">
        <f>1/2*'Vehicle data and specs'!$C$6*$D1658^2</f>
        <v>451387.99999999988</v>
      </c>
      <c r="AB1658" s="113">
        <f t="shared" si="686"/>
        <v>451.38799999999986</v>
      </c>
      <c r="AC1658" s="183">
        <f t="shared" si="700"/>
        <v>1.5608930638472374</v>
      </c>
      <c r="AD1658" s="42">
        <f t="shared" si="687"/>
        <v>-0.3288583180076044</v>
      </c>
      <c r="AE1658" s="42">
        <f t="shared" si="688"/>
        <v>0.3288583180076044</v>
      </c>
      <c r="AF1658" s="153">
        <f t="shared" si="701"/>
        <v>1.232034745839633</v>
      </c>
      <c r="AG1658" s="156">
        <f t="shared" si="689"/>
        <v>947.1119558619007</v>
      </c>
      <c r="AH1658" s="157">
        <f t="shared" si="690"/>
        <v>0.26308665440608353</v>
      </c>
      <c r="AI1658" s="160">
        <f t="shared" si="691"/>
        <v>24.118472025925957</v>
      </c>
      <c r="AJ1658" s="13">
        <f t="shared" si="692"/>
        <v>0</v>
      </c>
      <c r="AK1658" s="13">
        <f t="shared" si="693"/>
        <v>0</v>
      </c>
      <c r="AL1658" s="161">
        <f t="shared" si="694"/>
        <v>24.118472025925957</v>
      </c>
    </row>
    <row r="1659" spans="1:38" x14ac:dyDescent="0.45">
      <c r="A1659" s="48" t="s">
        <v>4</v>
      </c>
      <c r="B1659" s="19">
        <v>1657</v>
      </c>
      <c r="C1659" s="55">
        <v>180</v>
      </c>
      <c r="D1659" s="65">
        <f t="shared" si="675"/>
        <v>32.888888888888893</v>
      </c>
      <c r="E1659" s="67">
        <v>118.4</v>
      </c>
      <c r="F1659" s="87">
        <f t="shared" si="695"/>
        <v>0.2222222222222234</v>
      </c>
      <c r="G1659" s="88">
        <f t="shared" si="696"/>
        <v>0.80000000000000426</v>
      </c>
      <c r="H1659" s="93">
        <f>SUM($D$2:$D1659)</f>
        <v>19412.388888888894</v>
      </c>
      <c r="I1659" s="94">
        <f t="shared" si="697"/>
        <v>33.111111111109494</v>
      </c>
      <c r="J1659" s="100">
        <f>'Vehicle data and specs'!$C$6*$F1659</f>
        <v>188.00000000000099</v>
      </c>
      <c r="K1659" s="8">
        <f>'Vehicle data and specs'!$C$6*9.81*'Vehicle data and specs'!$C$17</f>
        <v>82.99260000000001</v>
      </c>
      <c r="L1659" s="10">
        <f>(1/2)*'Vehicle data and specs'!$C$20*'Vehicle data and specs'!$C$11*'Vehicle data and specs'!$C$13*$D1659^2</f>
        <v>473.70780246913591</v>
      </c>
      <c r="M1659" s="101">
        <f t="shared" si="676"/>
        <v>744.70040246913686</v>
      </c>
      <c r="N1659" s="111">
        <f t="shared" si="677"/>
        <v>0</v>
      </c>
      <c r="O1659" s="120">
        <f t="shared" si="678"/>
        <v>24657.85777064355</v>
      </c>
      <c r="P1659" s="11">
        <f>SUM($O$2:$O1659)</f>
        <v>5643872.8876206977</v>
      </c>
      <c r="Q1659" s="121">
        <f t="shared" si="679"/>
        <v>5643.8728876206978</v>
      </c>
      <c r="R1659" s="133">
        <f t="shared" si="680"/>
        <v>0</v>
      </c>
      <c r="S1659" s="35">
        <f t="shared" si="698"/>
        <v>0</v>
      </c>
      <c r="T1659" s="35">
        <f t="shared" si="699"/>
        <v>0</v>
      </c>
      <c r="U1659" s="134">
        <f>SUM($R$2:$R1659)</f>
        <v>-1183889.9448273757</v>
      </c>
      <c r="V1659" s="134">
        <f t="shared" si="681"/>
        <v>1183889.9448273757</v>
      </c>
      <c r="W1659" s="35">
        <f t="shared" si="682"/>
        <v>-1183.8899448273758</v>
      </c>
      <c r="X1659" s="135">
        <f t="shared" si="683"/>
        <v>1183.8899448273758</v>
      </c>
      <c r="Y1659" s="150">
        <f t="shared" si="684"/>
        <v>4459.9829427933219</v>
      </c>
      <c r="Z1659" s="11">
        <f t="shared" si="685"/>
        <v>24657.85777064355</v>
      </c>
      <c r="AA1659" s="12">
        <f>1/2*'Vehicle data and specs'!$C$6*$D1659^2</f>
        <v>457550.22222222231</v>
      </c>
      <c r="AB1659" s="113">
        <f t="shared" si="686"/>
        <v>457.55022222222232</v>
      </c>
      <c r="AC1659" s="183">
        <f t="shared" si="700"/>
        <v>1.5677424687835271</v>
      </c>
      <c r="AD1659" s="42">
        <f t="shared" si="687"/>
        <v>-0.3288583180076044</v>
      </c>
      <c r="AE1659" s="42">
        <f t="shared" si="688"/>
        <v>0.3288583180076044</v>
      </c>
      <c r="AF1659" s="153">
        <f t="shared" si="701"/>
        <v>1.2388841507759227</v>
      </c>
      <c r="AG1659" s="156">
        <f t="shared" si="689"/>
        <v>947.1119558619007</v>
      </c>
      <c r="AH1659" s="157">
        <f t="shared" si="690"/>
        <v>0.26308665440608353</v>
      </c>
      <c r="AI1659" s="160">
        <f t="shared" si="691"/>
        <v>24.492368792318281</v>
      </c>
      <c r="AJ1659" s="13">
        <f t="shared" si="692"/>
        <v>0</v>
      </c>
      <c r="AK1659" s="13">
        <f t="shared" si="693"/>
        <v>0</v>
      </c>
      <c r="AL1659" s="161">
        <f t="shared" si="694"/>
        <v>24.492368792318281</v>
      </c>
    </row>
    <row r="1660" spans="1:38" x14ac:dyDescent="0.45">
      <c r="A1660" s="48" t="s">
        <v>4</v>
      </c>
      <c r="B1660" s="19">
        <v>1658</v>
      </c>
      <c r="C1660" s="55">
        <v>181</v>
      </c>
      <c r="D1660" s="65">
        <f t="shared" si="675"/>
        <v>33.111111111111114</v>
      </c>
      <c r="E1660" s="67">
        <v>119.2</v>
      </c>
      <c r="F1660" s="87">
        <f t="shared" si="695"/>
        <v>0.22222222222222143</v>
      </c>
      <c r="G1660" s="88">
        <f t="shared" si="696"/>
        <v>0.79999999999999716</v>
      </c>
      <c r="H1660" s="93">
        <f>SUM($D$2:$D1660)</f>
        <v>19445.500000000004</v>
      </c>
      <c r="I1660" s="94">
        <f t="shared" si="697"/>
        <v>33.333333333332121</v>
      </c>
      <c r="J1660" s="100">
        <f>'Vehicle data and specs'!$C$6*$F1660</f>
        <v>187.99999999999932</v>
      </c>
      <c r="K1660" s="8">
        <f>'Vehicle data and specs'!$C$6*9.81*'Vehicle data and specs'!$C$17</f>
        <v>82.99260000000001</v>
      </c>
      <c r="L1660" s="10">
        <f>(1/2)*'Vehicle data and specs'!$C$20*'Vehicle data and specs'!$C$11*'Vehicle data and specs'!$C$13*$D1660^2</f>
        <v>480.13088580246932</v>
      </c>
      <c r="M1660" s="101">
        <f t="shared" si="676"/>
        <v>751.12348580246862</v>
      </c>
      <c r="N1660" s="111">
        <f t="shared" si="677"/>
        <v>0</v>
      </c>
      <c r="O1660" s="120">
        <f t="shared" si="678"/>
        <v>25037.449526748042</v>
      </c>
      <c r="P1660" s="11">
        <f>SUM($O$2:$O1660)</f>
        <v>5668910.3371474454</v>
      </c>
      <c r="Q1660" s="121">
        <f t="shared" si="679"/>
        <v>5668.9103371474457</v>
      </c>
      <c r="R1660" s="133">
        <f t="shared" si="680"/>
        <v>0</v>
      </c>
      <c r="S1660" s="35">
        <f t="shared" si="698"/>
        <v>0</v>
      </c>
      <c r="T1660" s="35">
        <f t="shared" si="699"/>
        <v>0</v>
      </c>
      <c r="U1660" s="134">
        <f>SUM($R$2:$R1660)</f>
        <v>-1183889.9448273757</v>
      </c>
      <c r="V1660" s="134">
        <f t="shared" si="681"/>
        <v>1183889.9448273757</v>
      </c>
      <c r="W1660" s="35">
        <f t="shared" si="682"/>
        <v>-1183.8899448273758</v>
      </c>
      <c r="X1660" s="135">
        <f t="shared" si="683"/>
        <v>1183.8899448273758</v>
      </c>
      <c r="Y1660" s="150">
        <f t="shared" si="684"/>
        <v>4485.0203923200697</v>
      </c>
      <c r="Z1660" s="11">
        <f t="shared" si="685"/>
        <v>25037.449526748042</v>
      </c>
      <c r="AA1660" s="12">
        <f>1/2*'Vehicle data and specs'!$C$6*$D1660^2</f>
        <v>463754.22222222236</v>
      </c>
      <c r="AB1660" s="113">
        <f t="shared" si="686"/>
        <v>463.75422222222238</v>
      </c>
      <c r="AC1660" s="183">
        <f t="shared" si="700"/>
        <v>1.5746973158742905</v>
      </c>
      <c r="AD1660" s="42">
        <f t="shared" si="687"/>
        <v>-0.3288583180076044</v>
      </c>
      <c r="AE1660" s="42">
        <f t="shared" si="688"/>
        <v>0.3288583180076044</v>
      </c>
      <c r="AF1660" s="153">
        <f t="shared" si="701"/>
        <v>1.2458389978666862</v>
      </c>
      <c r="AG1660" s="156">
        <f t="shared" si="689"/>
        <v>947.1119558619007</v>
      </c>
      <c r="AH1660" s="157">
        <f t="shared" si="690"/>
        <v>0.26308665440608353</v>
      </c>
      <c r="AI1660" s="160">
        <f t="shared" si="691"/>
        <v>24.870533196570634</v>
      </c>
      <c r="AJ1660" s="13">
        <f t="shared" si="692"/>
        <v>0</v>
      </c>
      <c r="AK1660" s="13">
        <f t="shared" si="693"/>
        <v>0</v>
      </c>
      <c r="AL1660" s="161">
        <f t="shared" si="694"/>
        <v>24.870533196570634</v>
      </c>
    </row>
    <row r="1661" spans="1:38" x14ac:dyDescent="0.45">
      <c r="A1661" s="48" t="s">
        <v>4</v>
      </c>
      <c r="B1661" s="19">
        <v>1659</v>
      </c>
      <c r="C1661" s="55">
        <v>182</v>
      </c>
      <c r="D1661" s="65">
        <f t="shared" si="675"/>
        <v>33.333333333333336</v>
      </c>
      <c r="E1661" s="67">
        <v>120</v>
      </c>
      <c r="F1661" s="87">
        <f t="shared" si="695"/>
        <v>0.22222222222222143</v>
      </c>
      <c r="G1661" s="88">
        <f t="shared" si="696"/>
        <v>0.79999999999999716</v>
      </c>
      <c r="H1661" s="93">
        <f>SUM($D$2:$D1661)</f>
        <v>19478.833333333336</v>
      </c>
      <c r="I1661" s="94">
        <f t="shared" si="697"/>
        <v>33.555555555554747</v>
      </c>
      <c r="J1661" s="100">
        <f>'Vehicle data and specs'!$C$6*$F1661</f>
        <v>187.99999999999932</v>
      </c>
      <c r="K1661" s="8">
        <f>'Vehicle data and specs'!$C$6*9.81*'Vehicle data and specs'!$C$17</f>
        <v>82.99260000000001</v>
      </c>
      <c r="L1661" s="10">
        <f>(1/2)*'Vehicle data and specs'!$C$20*'Vehicle data and specs'!$C$11*'Vehicle data and specs'!$C$13*$D1661^2</f>
        <v>486.59722222222234</v>
      </c>
      <c r="M1661" s="101">
        <f t="shared" si="676"/>
        <v>757.58982222222176</v>
      </c>
      <c r="N1661" s="111">
        <f t="shared" si="677"/>
        <v>0</v>
      </c>
      <c r="O1661" s="120">
        <f t="shared" si="678"/>
        <v>25421.347367900606</v>
      </c>
      <c r="P1661" s="11">
        <f>SUM($O$2:$O1661)</f>
        <v>5694331.6845153458</v>
      </c>
      <c r="Q1661" s="121">
        <f t="shared" si="679"/>
        <v>5694.3316845153458</v>
      </c>
      <c r="R1661" s="133">
        <f t="shared" si="680"/>
        <v>0</v>
      </c>
      <c r="S1661" s="35">
        <f t="shared" si="698"/>
        <v>0</v>
      </c>
      <c r="T1661" s="35">
        <f t="shared" si="699"/>
        <v>0</v>
      </c>
      <c r="U1661" s="134">
        <f>SUM($R$2:$R1661)</f>
        <v>-1183889.9448273757</v>
      </c>
      <c r="V1661" s="134">
        <f t="shared" si="681"/>
        <v>1183889.9448273757</v>
      </c>
      <c r="W1661" s="35">
        <f t="shared" si="682"/>
        <v>-1183.8899448273758</v>
      </c>
      <c r="X1661" s="135">
        <f t="shared" si="683"/>
        <v>1183.8899448273758</v>
      </c>
      <c r="Y1661" s="150">
        <f t="shared" si="684"/>
        <v>4510.4417396879699</v>
      </c>
      <c r="Z1661" s="11">
        <f t="shared" si="685"/>
        <v>25421.347367900606</v>
      </c>
      <c r="AA1661" s="12">
        <f>1/2*'Vehicle data and specs'!$C$6*$D1661^2</f>
        <v>470000.00000000006</v>
      </c>
      <c r="AB1661" s="113">
        <f t="shared" si="686"/>
        <v>470.00000000000006</v>
      </c>
      <c r="AC1661" s="183">
        <f t="shared" si="700"/>
        <v>1.5817588012542627</v>
      </c>
      <c r="AD1661" s="42">
        <f t="shared" si="687"/>
        <v>-0.3288583180076044</v>
      </c>
      <c r="AE1661" s="42">
        <f t="shared" si="688"/>
        <v>0.3288583180076044</v>
      </c>
      <c r="AF1661" s="153">
        <f t="shared" si="701"/>
        <v>1.2529004832466584</v>
      </c>
      <c r="AG1661" s="156">
        <f t="shared" si="689"/>
        <v>947.1119558619007</v>
      </c>
      <c r="AH1661" s="157">
        <f t="shared" si="690"/>
        <v>0.26308665440608353</v>
      </c>
      <c r="AI1661" s="160">
        <f t="shared" si="691"/>
        <v>25.25299407407406</v>
      </c>
      <c r="AJ1661" s="13">
        <f t="shared" si="692"/>
        <v>0</v>
      </c>
      <c r="AK1661" s="13">
        <f t="shared" si="693"/>
        <v>0</v>
      </c>
      <c r="AL1661" s="161">
        <f t="shared" si="694"/>
        <v>25.25299407407406</v>
      </c>
    </row>
    <row r="1662" spans="1:38" x14ac:dyDescent="0.45">
      <c r="A1662" s="48" t="s">
        <v>4</v>
      </c>
      <c r="B1662" s="19">
        <v>1660</v>
      </c>
      <c r="C1662" s="55">
        <v>183</v>
      </c>
      <c r="D1662" s="65">
        <f t="shared" si="675"/>
        <v>33.555555555555557</v>
      </c>
      <c r="E1662" s="67">
        <v>120.8</v>
      </c>
      <c r="F1662" s="87">
        <f t="shared" si="695"/>
        <v>0.22222222222222143</v>
      </c>
      <c r="G1662" s="88">
        <f t="shared" si="696"/>
        <v>0.79999999999999716</v>
      </c>
      <c r="H1662" s="93">
        <f>SUM($D$2:$D1662)</f>
        <v>19512.388888888891</v>
      </c>
      <c r="I1662" s="94">
        <f t="shared" si="697"/>
        <v>33.777777777777374</v>
      </c>
      <c r="J1662" s="100">
        <f>'Vehicle data and specs'!$C$6*$F1662</f>
        <v>187.99999999999932</v>
      </c>
      <c r="K1662" s="8">
        <f>'Vehicle data and specs'!$C$6*9.81*'Vehicle data and specs'!$C$17</f>
        <v>82.99260000000001</v>
      </c>
      <c r="L1662" s="10">
        <f>(1/2)*'Vehicle data and specs'!$C$20*'Vehicle data and specs'!$C$11*'Vehicle data and specs'!$C$13*$D1662^2</f>
        <v>493.1068117283952</v>
      </c>
      <c r="M1662" s="101">
        <f t="shared" si="676"/>
        <v>764.09941172839456</v>
      </c>
      <c r="N1662" s="111">
        <f t="shared" si="677"/>
        <v>0</v>
      </c>
      <c r="O1662" s="120">
        <f t="shared" si="678"/>
        <v>25809.580129492129</v>
      </c>
      <c r="P1662" s="11">
        <f>SUM($O$2:$O1662)</f>
        <v>5720141.2646448379</v>
      </c>
      <c r="Q1662" s="121">
        <f t="shared" si="679"/>
        <v>5720.141264644838</v>
      </c>
      <c r="R1662" s="133">
        <f t="shared" si="680"/>
        <v>0</v>
      </c>
      <c r="S1662" s="35">
        <f t="shared" si="698"/>
        <v>0</v>
      </c>
      <c r="T1662" s="35">
        <f t="shared" si="699"/>
        <v>0</v>
      </c>
      <c r="U1662" s="134">
        <f>SUM($R$2:$R1662)</f>
        <v>-1183889.9448273757</v>
      </c>
      <c r="V1662" s="134">
        <f t="shared" si="681"/>
        <v>1183889.9448273757</v>
      </c>
      <c r="W1662" s="35">
        <f t="shared" si="682"/>
        <v>-1183.8899448273758</v>
      </c>
      <c r="X1662" s="135">
        <f t="shared" si="683"/>
        <v>1183.8899448273758</v>
      </c>
      <c r="Y1662" s="150">
        <f t="shared" si="684"/>
        <v>4536.251319817462</v>
      </c>
      <c r="Z1662" s="11">
        <f t="shared" si="685"/>
        <v>25809.580129492129</v>
      </c>
      <c r="AA1662" s="12">
        <f>1/2*'Vehicle data and specs'!$C$6*$D1662^2</f>
        <v>476287.55555555562</v>
      </c>
      <c r="AB1662" s="113">
        <f t="shared" si="686"/>
        <v>476.28755555555563</v>
      </c>
      <c r="AC1662" s="183">
        <f t="shared" si="700"/>
        <v>1.5889281290680106</v>
      </c>
      <c r="AD1662" s="42">
        <f t="shared" si="687"/>
        <v>-0.3288583180076044</v>
      </c>
      <c r="AE1662" s="42">
        <f t="shared" si="688"/>
        <v>0.3288583180076044</v>
      </c>
      <c r="AF1662" s="153">
        <f t="shared" si="701"/>
        <v>1.2600698110604063</v>
      </c>
      <c r="AG1662" s="156">
        <f t="shared" si="689"/>
        <v>947.1119558619007</v>
      </c>
      <c r="AH1662" s="157">
        <f t="shared" si="690"/>
        <v>0.26308665440608353</v>
      </c>
      <c r="AI1662" s="160">
        <f t="shared" si="691"/>
        <v>25.639780260219464</v>
      </c>
      <c r="AJ1662" s="13">
        <f t="shared" si="692"/>
        <v>0</v>
      </c>
      <c r="AK1662" s="13">
        <f t="shared" si="693"/>
        <v>0</v>
      </c>
      <c r="AL1662" s="161">
        <f t="shared" si="694"/>
        <v>25.639780260219464</v>
      </c>
    </row>
    <row r="1663" spans="1:38" x14ac:dyDescent="0.45">
      <c r="A1663" s="48" t="s">
        <v>4</v>
      </c>
      <c r="B1663" s="19">
        <v>1661</v>
      </c>
      <c r="C1663" s="55">
        <v>184</v>
      </c>
      <c r="D1663" s="65">
        <f t="shared" si="675"/>
        <v>33.777777777777779</v>
      </c>
      <c r="E1663" s="67">
        <v>121.6</v>
      </c>
      <c r="F1663" s="87">
        <f t="shared" si="695"/>
        <v>0.20833333333333331</v>
      </c>
      <c r="G1663" s="88">
        <f t="shared" si="696"/>
        <v>0.75</v>
      </c>
      <c r="H1663" s="93">
        <f>SUM($D$2:$D1663)</f>
        <v>19546.166666666668</v>
      </c>
      <c r="I1663" s="94">
        <f t="shared" si="697"/>
        <v>33.972222222222626</v>
      </c>
      <c r="J1663" s="100">
        <f>'Vehicle data and specs'!$C$6*$F1663</f>
        <v>176.24999999999997</v>
      </c>
      <c r="K1663" s="8">
        <f>'Vehicle data and specs'!$C$6*9.81*'Vehicle data and specs'!$C$17</f>
        <v>82.99260000000001</v>
      </c>
      <c r="L1663" s="10">
        <f>(1/2)*'Vehicle data and specs'!$C$20*'Vehicle data and specs'!$C$11*'Vehicle data and specs'!$C$13*$D1663^2</f>
        <v>499.65965432098773</v>
      </c>
      <c r="M1663" s="101">
        <f t="shared" si="676"/>
        <v>758.90225432098771</v>
      </c>
      <c r="N1663" s="111">
        <f t="shared" si="677"/>
        <v>0</v>
      </c>
      <c r="O1663" s="120">
        <f t="shared" si="678"/>
        <v>25781.596028738306</v>
      </c>
      <c r="P1663" s="11">
        <f>SUM($O$2:$O1663)</f>
        <v>5745922.8606735766</v>
      </c>
      <c r="Q1663" s="121">
        <f t="shared" si="679"/>
        <v>5745.9228606735769</v>
      </c>
      <c r="R1663" s="133">
        <f t="shared" si="680"/>
        <v>0</v>
      </c>
      <c r="S1663" s="35">
        <f t="shared" si="698"/>
        <v>0</v>
      </c>
      <c r="T1663" s="35">
        <f t="shared" si="699"/>
        <v>0</v>
      </c>
      <c r="U1663" s="134">
        <f>SUM($R$2:$R1663)</f>
        <v>-1183889.9448273757</v>
      </c>
      <c r="V1663" s="134">
        <f t="shared" si="681"/>
        <v>1183889.9448273757</v>
      </c>
      <c r="W1663" s="35">
        <f t="shared" si="682"/>
        <v>-1183.8899448273758</v>
      </c>
      <c r="X1663" s="135">
        <f t="shared" si="683"/>
        <v>1183.8899448273758</v>
      </c>
      <c r="Y1663" s="150">
        <f t="shared" si="684"/>
        <v>4562.0329158462009</v>
      </c>
      <c r="Z1663" s="11">
        <f t="shared" si="685"/>
        <v>25781.596028738306</v>
      </c>
      <c r="AA1663" s="12">
        <f>1/2*'Vehicle data and specs'!$C$6*$D1663^2</f>
        <v>482616.88888888893</v>
      </c>
      <c r="AB1663" s="113">
        <f t="shared" si="686"/>
        <v>482.61688888888892</v>
      </c>
      <c r="AC1663" s="183">
        <f t="shared" si="700"/>
        <v>1.5960896835204381</v>
      </c>
      <c r="AD1663" s="42">
        <f t="shared" si="687"/>
        <v>-0.3288583180076044</v>
      </c>
      <c r="AE1663" s="42">
        <f t="shared" si="688"/>
        <v>0.3288583180076044</v>
      </c>
      <c r="AF1663" s="153">
        <f t="shared" si="701"/>
        <v>1.2672313655128338</v>
      </c>
      <c r="AG1663" s="156">
        <f t="shared" si="689"/>
        <v>947.1119558619007</v>
      </c>
      <c r="AH1663" s="157">
        <f t="shared" si="690"/>
        <v>0.26308665440608353</v>
      </c>
      <c r="AI1663" s="160">
        <f t="shared" si="691"/>
        <v>25.634031701508921</v>
      </c>
      <c r="AJ1663" s="13">
        <f t="shared" si="692"/>
        <v>0</v>
      </c>
      <c r="AK1663" s="13">
        <f t="shared" si="693"/>
        <v>0</v>
      </c>
      <c r="AL1663" s="161">
        <f t="shared" si="694"/>
        <v>25.634031701508921</v>
      </c>
    </row>
    <row r="1664" spans="1:38" x14ac:dyDescent="0.45">
      <c r="A1664" s="48" t="s">
        <v>4</v>
      </c>
      <c r="B1664" s="19">
        <v>1662</v>
      </c>
      <c r="C1664" s="55">
        <v>185</v>
      </c>
      <c r="D1664" s="65">
        <f t="shared" si="675"/>
        <v>33.972222222222221</v>
      </c>
      <c r="E1664" s="67">
        <v>122.3</v>
      </c>
      <c r="F1664" s="87">
        <f t="shared" si="695"/>
        <v>0.20833333333333331</v>
      </c>
      <c r="G1664" s="88">
        <f t="shared" si="696"/>
        <v>0.75</v>
      </c>
      <c r="H1664" s="93">
        <f>SUM($D$2:$D1664)</f>
        <v>19580.138888888891</v>
      </c>
      <c r="I1664" s="94">
        <f t="shared" si="697"/>
        <v>34.194444444445253</v>
      </c>
      <c r="J1664" s="100">
        <f>'Vehicle data and specs'!$C$6*$F1664</f>
        <v>176.24999999999997</v>
      </c>
      <c r="K1664" s="8">
        <f>'Vehicle data and specs'!$C$6*9.81*'Vehicle data and specs'!$C$17</f>
        <v>82.99260000000001</v>
      </c>
      <c r="L1664" s="10">
        <f>(1/2)*'Vehicle data and specs'!$C$20*'Vehicle data and specs'!$C$11*'Vehicle data and specs'!$C$13*$D1664^2</f>
        <v>505.42887263695991</v>
      </c>
      <c r="M1664" s="101">
        <f t="shared" si="676"/>
        <v>764.67147263695983</v>
      </c>
      <c r="N1664" s="111">
        <f t="shared" si="677"/>
        <v>0</v>
      </c>
      <c r="O1664" s="120">
        <f t="shared" si="678"/>
        <v>26147.51618933666</v>
      </c>
      <c r="P1664" s="11">
        <f>SUM($O$2:$O1664)</f>
        <v>5772070.3768629134</v>
      </c>
      <c r="Q1664" s="121">
        <f t="shared" si="679"/>
        <v>5772.0703768629137</v>
      </c>
      <c r="R1664" s="133">
        <f t="shared" si="680"/>
        <v>0</v>
      </c>
      <c r="S1664" s="35">
        <f t="shared" si="698"/>
        <v>0</v>
      </c>
      <c r="T1664" s="35">
        <f t="shared" si="699"/>
        <v>0</v>
      </c>
      <c r="U1664" s="134">
        <f>SUM($R$2:$R1664)</f>
        <v>-1183889.9448273757</v>
      </c>
      <c r="V1664" s="134">
        <f t="shared" si="681"/>
        <v>1183889.9448273757</v>
      </c>
      <c r="W1664" s="35">
        <f t="shared" si="682"/>
        <v>-1183.8899448273758</v>
      </c>
      <c r="X1664" s="135">
        <f t="shared" si="683"/>
        <v>1183.8899448273758</v>
      </c>
      <c r="Y1664" s="150">
        <f t="shared" si="684"/>
        <v>4588.1804320355377</v>
      </c>
      <c r="Z1664" s="11">
        <f t="shared" si="685"/>
        <v>26147.51618933666</v>
      </c>
      <c r="AA1664" s="12">
        <f>1/2*'Vehicle data and specs'!$C$6*$D1664^2</f>
        <v>488189.32638888893</v>
      </c>
      <c r="AB1664" s="113">
        <f t="shared" si="686"/>
        <v>488.18932638888896</v>
      </c>
      <c r="AC1664" s="183">
        <f t="shared" si="700"/>
        <v>1.6033528824619205</v>
      </c>
      <c r="AD1664" s="42">
        <f t="shared" si="687"/>
        <v>-0.3288583180076044</v>
      </c>
      <c r="AE1664" s="42">
        <f t="shared" si="688"/>
        <v>0.3288583180076044</v>
      </c>
      <c r="AF1664" s="153">
        <f t="shared" si="701"/>
        <v>1.2744945644543162</v>
      </c>
      <c r="AG1664" s="156">
        <f t="shared" si="689"/>
        <v>947.1119558619007</v>
      </c>
      <c r="AH1664" s="157">
        <f t="shared" si="690"/>
        <v>0.26308665440608353</v>
      </c>
      <c r="AI1664" s="160">
        <f t="shared" si="691"/>
        <v>25.977589195416716</v>
      </c>
      <c r="AJ1664" s="13">
        <f t="shared" si="692"/>
        <v>0</v>
      </c>
      <c r="AK1664" s="13">
        <f t="shared" si="693"/>
        <v>0</v>
      </c>
      <c r="AL1664" s="161">
        <f t="shared" si="694"/>
        <v>25.977589195416716</v>
      </c>
    </row>
    <row r="1665" spans="1:38" x14ac:dyDescent="0.45">
      <c r="A1665" s="48" t="s">
        <v>4</v>
      </c>
      <c r="B1665" s="19">
        <v>1663</v>
      </c>
      <c r="C1665" s="55">
        <v>186</v>
      </c>
      <c r="D1665" s="65">
        <f t="shared" si="675"/>
        <v>34.194444444444443</v>
      </c>
      <c r="E1665" s="67">
        <v>123.1</v>
      </c>
      <c r="F1665" s="87">
        <f t="shared" si="695"/>
        <v>0.20833333333333331</v>
      </c>
      <c r="G1665" s="88">
        <f t="shared" si="696"/>
        <v>0.75</v>
      </c>
      <c r="H1665" s="93">
        <f>SUM($D$2:$D1665)</f>
        <v>19614.333333333336</v>
      </c>
      <c r="I1665" s="94">
        <f t="shared" si="697"/>
        <v>34.388888888890506</v>
      </c>
      <c r="J1665" s="100">
        <f>'Vehicle data and specs'!$C$6*$F1665</f>
        <v>176.24999999999997</v>
      </c>
      <c r="K1665" s="8">
        <f>'Vehicle data and specs'!$C$6*9.81*'Vehicle data and specs'!$C$17</f>
        <v>82.99260000000001</v>
      </c>
      <c r="L1665" s="10">
        <f>(1/2)*'Vehicle data and specs'!$C$20*'Vehicle data and specs'!$C$11*'Vehicle data and specs'!$C$13*$D1665^2</f>
        <v>512.06281476658955</v>
      </c>
      <c r="M1665" s="101">
        <f t="shared" si="676"/>
        <v>771.30541476658959</v>
      </c>
      <c r="N1665" s="111">
        <f t="shared" si="677"/>
        <v>0</v>
      </c>
      <c r="O1665" s="120">
        <f t="shared" si="678"/>
        <v>26524.336207807857</v>
      </c>
      <c r="P1665" s="11">
        <f>SUM($O$2:$O1665)</f>
        <v>5798594.7130707214</v>
      </c>
      <c r="Q1665" s="121">
        <f t="shared" si="679"/>
        <v>5798.5947130707218</v>
      </c>
      <c r="R1665" s="133">
        <f t="shared" si="680"/>
        <v>0</v>
      </c>
      <c r="S1665" s="35">
        <f t="shared" si="698"/>
        <v>0</v>
      </c>
      <c r="T1665" s="35">
        <f t="shared" si="699"/>
        <v>0</v>
      </c>
      <c r="U1665" s="134">
        <f>SUM($R$2:$R1665)</f>
        <v>-1183889.9448273757</v>
      </c>
      <c r="V1665" s="134">
        <f t="shared" si="681"/>
        <v>1183889.9448273757</v>
      </c>
      <c r="W1665" s="35">
        <f t="shared" si="682"/>
        <v>-1183.8899448273758</v>
      </c>
      <c r="X1665" s="135">
        <f t="shared" si="683"/>
        <v>1183.8899448273758</v>
      </c>
      <c r="Y1665" s="150">
        <f t="shared" si="684"/>
        <v>4614.7047682433458</v>
      </c>
      <c r="Z1665" s="11">
        <f t="shared" si="685"/>
        <v>26524.336207807857</v>
      </c>
      <c r="AA1665" s="12">
        <f>1/2*'Vehicle data and specs'!$C$6*$D1665^2</f>
        <v>494596.9930555555</v>
      </c>
      <c r="AB1665" s="113">
        <f t="shared" si="686"/>
        <v>494.59699305555552</v>
      </c>
      <c r="AC1665" s="183">
        <f t="shared" si="700"/>
        <v>1.610720753630756</v>
      </c>
      <c r="AD1665" s="42">
        <f t="shared" si="687"/>
        <v>-0.3288583180076044</v>
      </c>
      <c r="AE1665" s="42">
        <f t="shared" si="688"/>
        <v>0.3288583180076044</v>
      </c>
      <c r="AF1665" s="153">
        <f t="shared" si="701"/>
        <v>1.2818624356231516</v>
      </c>
      <c r="AG1665" s="156">
        <f t="shared" si="689"/>
        <v>947.1119558619007</v>
      </c>
      <c r="AH1665" s="157">
        <f t="shared" si="690"/>
        <v>0.26308665440608353</v>
      </c>
      <c r="AI1665" s="160">
        <f t="shared" si="691"/>
        <v>26.374360154935324</v>
      </c>
      <c r="AJ1665" s="13">
        <f t="shared" si="692"/>
        <v>0</v>
      </c>
      <c r="AK1665" s="13">
        <f t="shared" si="693"/>
        <v>0</v>
      </c>
      <c r="AL1665" s="161">
        <f t="shared" si="694"/>
        <v>26.374360154935324</v>
      </c>
    </row>
    <row r="1666" spans="1:38" x14ac:dyDescent="0.45">
      <c r="A1666" s="48" t="s">
        <v>4</v>
      </c>
      <c r="B1666" s="19">
        <v>1664</v>
      </c>
      <c r="C1666" s="55">
        <v>187</v>
      </c>
      <c r="D1666" s="65">
        <f t="shared" ref="D1666:D1729" si="702">$E1666/3.6</f>
        <v>34.388888888888886</v>
      </c>
      <c r="E1666" s="67">
        <v>123.8</v>
      </c>
      <c r="F1666" s="87">
        <f t="shared" si="695"/>
        <v>0.18055555555555713</v>
      </c>
      <c r="G1666" s="88">
        <f t="shared" si="696"/>
        <v>0.65000000000000568</v>
      </c>
      <c r="H1666" s="93">
        <f>SUM($D$2:$D1666)</f>
        <v>19648.722222222226</v>
      </c>
      <c r="I1666" s="94">
        <f t="shared" si="697"/>
        <v>34.555555555554747</v>
      </c>
      <c r="J1666" s="100">
        <f>'Vehicle data and specs'!$C$6*$F1666</f>
        <v>152.75000000000134</v>
      </c>
      <c r="K1666" s="8">
        <f>'Vehicle data and specs'!$C$6*9.81*'Vehicle data and specs'!$C$17</f>
        <v>82.99260000000001</v>
      </c>
      <c r="L1666" s="10">
        <f>(1/2)*'Vehicle data and specs'!$C$20*'Vehicle data and specs'!$C$11*'Vehicle data and specs'!$C$13*$D1666^2</f>
        <v>517.90299517746905</v>
      </c>
      <c r="M1666" s="101">
        <f t="shared" ref="M1666:M1729" si="703">SUM($J1666:$L1666)</f>
        <v>753.64559517747034</v>
      </c>
      <c r="N1666" s="111">
        <f t="shared" ref="N1666:N1729" si="704">IF($M1666&gt;0.0001, 0, 1)</f>
        <v>0</v>
      </c>
      <c r="O1666" s="120">
        <f t="shared" ref="O1666:O1729" si="705">IF($F1666&lt;0.000001,0,$M1666*$I1666)</f>
        <v>26042.6422333542</v>
      </c>
      <c r="P1666" s="11">
        <f>SUM($O$2:$O1666)</f>
        <v>5824637.3553040754</v>
      </c>
      <c r="Q1666" s="121">
        <f t="shared" ref="Q1666:Q1729" si="706">$P1666/1000</f>
        <v>5824.6373553040758</v>
      </c>
      <c r="R1666" s="133">
        <f t="shared" ref="R1666:R1729" si="707">IF($M1666&gt;0,0,$M1666*$I1666)</f>
        <v>0</v>
      </c>
      <c r="S1666" s="35">
        <f t="shared" si="698"/>
        <v>0</v>
      </c>
      <c r="T1666" s="35">
        <f t="shared" si="699"/>
        <v>0</v>
      </c>
      <c r="U1666" s="134">
        <f>SUM($R$2:$R1666)</f>
        <v>-1183889.9448273757</v>
      </c>
      <c r="V1666" s="134">
        <f t="shared" ref="V1666:V1729" si="708">$U1666*-1</f>
        <v>1183889.9448273757</v>
      </c>
      <c r="W1666" s="35">
        <f t="shared" ref="W1666:W1729" si="709">$U1666/1000</f>
        <v>-1183.8899448273758</v>
      </c>
      <c r="X1666" s="135">
        <f t="shared" ref="X1666:X1729" si="710">$W1666*-1</f>
        <v>1183.8899448273758</v>
      </c>
      <c r="Y1666" s="150">
        <f t="shared" ref="Y1666:Y1729" si="711">Q1666-X1666</f>
        <v>4640.7474104766998</v>
      </c>
      <c r="Z1666" s="11">
        <f t="shared" ref="Z1666:Z1729" si="712">$O1666+$R1666</f>
        <v>26042.6422333542</v>
      </c>
      <c r="AA1666" s="12">
        <f>1/2*'Vehicle data and specs'!$C$6*$D1666^2</f>
        <v>500237.97222222213</v>
      </c>
      <c r="AB1666" s="113">
        <f t="shared" ref="AB1666:AB1729" si="713">$AA1666/1000</f>
        <v>500.23797222222214</v>
      </c>
      <c r="AC1666" s="183">
        <f t="shared" si="700"/>
        <v>1.6179548209177987</v>
      </c>
      <c r="AD1666" s="42">
        <f t="shared" ref="AD1666:AD1729" si="714">$W1666/3600</f>
        <v>-0.3288583180076044</v>
      </c>
      <c r="AE1666" s="42">
        <f t="shared" ref="AE1666:AE1729" si="715">$X1666/3600</f>
        <v>0.3288583180076044</v>
      </c>
      <c r="AF1666" s="153">
        <f t="shared" si="701"/>
        <v>1.2890965029101944</v>
      </c>
      <c r="AG1666" s="156">
        <f t="shared" ref="AG1666:AG1729" si="716">$X1666*80%</f>
        <v>947.1119558619007</v>
      </c>
      <c r="AH1666" s="157">
        <f t="shared" ref="AH1666:AH1729" si="717">$AG1666/3600</f>
        <v>0.26308665440608353</v>
      </c>
      <c r="AI1666" s="160">
        <f t="shared" ref="AI1666:AI1729" si="718">IF($AL1666&gt;0,$AL1666,0)</f>
        <v>25.917034634158561</v>
      </c>
      <c r="AJ1666" s="13">
        <f t="shared" ref="AJ1666:AJ1729" si="719">IF($AL1666&lt;0,$AL1666,0)</f>
        <v>0</v>
      </c>
      <c r="AK1666" s="13">
        <f t="shared" ref="AK1666:AK1729" si="720">$AJ1666*-1</f>
        <v>0</v>
      </c>
      <c r="AL1666" s="161">
        <f t="shared" ref="AL1666:AL1729" si="721">($M1666*$D1666)/1000</f>
        <v>25.917034634158561</v>
      </c>
    </row>
    <row r="1667" spans="1:38" x14ac:dyDescent="0.45">
      <c r="A1667" s="48" t="s">
        <v>4</v>
      </c>
      <c r="B1667" s="19">
        <v>1665</v>
      </c>
      <c r="C1667" s="55">
        <v>188</v>
      </c>
      <c r="D1667" s="65">
        <f t="shared" si="702"/>
        <v>34.555555555555557</v>
      </c>
      <c r="E1667" s="67">
        <v>124.4</v>
      </c>
      <c r="F1667" s="87">
        <f t="shared" ref="F1667:F1730" si="722">($E1668-$E1666)/2/3.6</f>
        <v>0.16666666666666705</v>
      </c>
      <c r="G1667" s="88">
        <f t="shared" ref="G1667:G1730" si="723">($E1668-$E1666)/2</f>
        <v>0.60000000000000142</v>
      </c>
      <c r="H1667" s="93">
        <f>SUM($D$2:$D1667)</f>
        <v>19683.277777777781</v>
      </c>
      <c r="I1667" s="94">
        <f t="shared" ref="I1667:I1730" si="724">$H1668-$H1667</f>
        <v>34.722222222222626</v>
      </c>
      <c r="J1667" s="100">
        <f>'Vehicle data and specs'!$C$6*$F1667</f>
        <v>141.00000000000031</v>
      </c>
      <c r="K1667" s="8">
        <f>'Vehicle data and specs'!$C$6*9.81*'Vehicle data and specs'!$C$17</f>
        <v>82.99260000000001</v>
      </c>
      <c r="L1667" s="10">
        <f>(1/2)*'Vehicle data and specs'!$C$20*'Vehicle data and specs'!$C$11*'Vehicle data and specs'!$C$13*$D1667^2</f>
        <v>522.93522145061741</v>
      </c>
      <c r="M1667" s="101">
        <f t="shared" si="703"/>
        <v>746.92782145061778</v>
      </c>
      <c r="N1667" s="111">
        <f t="shared" si="704"/>
        <v>0</v>
      </c>
      <c r="O1667" s="120">
        <f t="shared" si="705"/>
        <v>25934.993800368975</v>
      </c>
      <c r="P1667" s="11">
        <f>SUM($O$2:$O1667)</f>
        <v>5850572.3491044445</v>
      </c>
      <c r="Q1667" s="121">
        <f t="shared" si="706"/>
        <v>5850.5723491044446</v>
      </c>
      <c r="R1667" s="133">
        <f t="shared" si="707"/>
        <v>0</v>
      </c>
      <c r="S1667" s="35">
        <f t="shared" ref="S1667:S1730" si="725">R1667*-1</f>
        <v>0</v>
      </c>
      <c r="T1667" s="35">
        <f t="shared" ref="T1667:T1730" si="726">S1667/1000</f>
        <v>0</v>
      </c>
      <c r="U1667" s="134">
        <f>SUM($R$2:$R1667)</f>
        <v>-1183889.9448273757</v>
      </c>
      <c r="V1667" s="134">
        <f t="shared" si="708"/>
        <v>1183889.9448273757</v>
      </c>
      <c r="W1667" s="35">
        <f t="shared" si="709"/>
        <v>-1183.8899448273758</v>
      </c>
      <c r="X1667" s="135">
        <f t="shared" si="710"/>
        <v>1183.8899448273758</v>
      </c>
      <c r="Y1667" s="150">
        <f t="shared" si="711"/>
        <v>4666.6824042770686</v>
      </c>
      <c r="Z1667" s="11">
        <f t="shared" si="712"/>
        <v>25934.993800368975</v>
      </c>
      <c r="AA1667" s="12">
        <f>1/2*'Vehicle data and specs'!$C$6*$D1667^2</f>
        <v>505098.55555555562</v>
      </c>
      <c r="AB1667" s="113">
        <f t="shared" si="713"/>
        <v>505.09855555555561</v>
      </c>
      <c r="AC1667" s="183">
        <f t="shared" ref="AC1667:AC1730" si="727">$Q1667/3600</f>
        <v>1.6251589858623456</v>
      </c>
      <c r="AD1667" s="42">
        <f t="shared" si="714"/>
        <v>-0.3288583180076044</v>
      </c>
      <c r="AE1667" s="42">
        <f t="shared" si="715"/>
        <v>0.3288583180076044</v>
      </c>
      <c r="AF1667" s="153">
        <f t="shared" ref="AF1667:AF1730" si="728">AC1667-AE1667</f>
        <v>1.2963006678547413</v>
      </c>
      <c r="AG1667" s="156">
        <f t="shared" si="716"/>
        <v>947.1119558619007</v>
      </c>
      <c r="AH1667" s="157">
        <f t="shared" si="717"/>
        <v>0.26308665440608353</v>
      </c>
      <c r="AI1667" s="160">
        <f t="shared" si="718"/>
        <v>25.810505830126907</v>
      </c>
      <c r="AJ1667" s="13">
        <f t="shared" si="719"/>
        <v>0</v>
      </c>
      <c r="AK1667" s="13">
        <f t="shared" si="720"/>
        <v>0</v>
      </c>
      <c r="AL1667" s="161">
        <f t="shared" si="721"/>
        <v>25.810505830126907</v>
      </c>
    </row>
    <row r="1668" spans="1:38" x14ac:dyDescent="0.45">
      <c r="A1668" s="48" t="s">
        <v>4</v>
      </c>
      <c r="B1668" s="19">
        <v>1666</v>
      </c>
      <c r="C1668" s="55">
        <v>189</v>
      </c>
      <c r="D1668" s="65">
        <f t="shared" si="702"/>
        <v>34.722222222222221</v>
      </c>
      <c r="E1668" s="67">
        <v>125</v>
      </c>
      <c r="F1668" s="87">
        <f t="shared" si="722"/>
        <v>0.1388888888888889</v>
      </c>
      <c r="G1668" s="88">
        <f t="shared" si="723"/>
        <v>0.5</v>
      </c>
      <c r="H1668" s="93">
        <f>SUM($D$2:$D1668)</f>
        <v>19718.000000000004</v>
      </c>
      <c r="I1668" s="94">
        <f t="shared" si="724"/>
        <v>34.833333333332121</v>
      </c>
      <c r="J1668" s="100">
        <f>'Vehicle data and specs'!$C$6*$F1668</f>
        <v>117.5</v>
      </c>
      <c r="K1668" s="8">
        <f>'Vehicle data and specs'!$C$6*9.81*'Vehicle data and specs'!$C$17</f>
        <v>82.99260000000001</v>
      </c>
      <c r="L1668" s="10">
        <f>(1/2)*'Vehicle data and specs'!$C$20*'Vehicle data and specs'!$C$11*'Vehicle data and specs'!$C$13*$D1668^2</f>
        <v>527.99177758487656</v>
      </c>
      <c r="M1668" s="101">
        <f t="shared" si="703"/>
        <v>728.4843775848766</v>
      </c>
      <c r="N1668" s="111">
        <f t="shared" si="704"/>
        <v>0</v>
      </c>
      <c r="O1668" s="120">
        <f t="shared" si="705"/>
        <v>25375.539152538986</v>
      </c>
      <c r="P1668" s="11">
        <f>SUM($O$2:$O1668)</f>
        <v>5875947.8882569838</v>
      </c>
      <c r="Q1668" s="121">
        <f t="shared" si="706"/>
        <v>5875.9478882569838</v>
      </c>
      <c r="R1668" s="133">
        <f t="shared" si="707"/>
        <v>0</v>
      </c>
      <c r="S1668" s="35">
        <f t="shared" si="725"/>
        <v>0</v>
      </c>
      <c r="T1668" s="35">
        <f t="shared" si="726"/>
        <v>0</v>
      </c>
      <c r="U1668" s="134">
        <f>SUM($R$2:$R1668)</f>
        <v>-1183889.9448273757</v>
      </c>
      <c r="V1668" s="134">
        <f t="shared" si="708"/>
        <v>1183889.9448273757</v>
      </c>
      <c r="W1668" s="35">
        <f t="shared" si="709"/>
        <v>-1183.8899448273758</v>
      </c>
      <c r="X1668" s="135">
        <f t="shared" si="710"/>
        <v>1183.8899448273758</v>
      </c>
      <c r="Y1668" s="150">
        <f t="shared" si="711"/>
        <v>4692.0579434296078</v>
      </c>
      <c r="Z1668" s="11">
        <f t="shared" si="712"/>
        <v>25375.539152538986</v>
      </c>
      <c r="AA1668" s="12">
        <f>1/2*'Vehicle data and specs'!$C$6*$D1668^2</f>
        <v>509982.63888888888</v>
      </c>
      <c r="AB1668" s="113">
        <f t="shared" si="713"/>
        <v>509.98263888888886</v>
      </c>
      <c r="AC1668" s="183">
        <f t="shared" si="727"/>
        <v>1.6322077467380511</v>
      </c>
      <c r="AD1668" s="42">
        <f t="shared" si="714"/>
        <v>-0.3288583180076044</v>
      </c>
      <c r="AE1668" s="42">
        <f t="shared" si="715"/>
        <v>0.3288583180076044</v>
      </c>
      <c r="AF1668" s="153">
        <f t="shared" si="728"/>
        <v>1.3033494287304468</v>
      </c>
      <c r="AG1668" s="156">
        <f t="shared" si="716"/>
        <v>947.1119558619007</v>
      </c>
      <c r="AH1668" s="157">
        <f t="shared" si="717"/>
        <v>0.26308665440608353</v>
      </c>
      <c r="AI1668" s="160">
        <f t="shared" si="718"/>
        <v>25.294596443919328</v>
      </c>
      <c r="AJ1668" s="13">
        <f t="shared" si="719"/>
        <v>0</v>
      </c>
      <c r="AK1668" s="13">
        <f t="shared" si="720"/>
        <v>0</v>
      </c>
      <c r="AL1668" s="161">
        <f t="shared" si="721"/>
        <v>25.294596443919328</v>
      </c>
    </row>
    <row r="1669" spans="1:38" x14ac:dyDescent="0.45">
      <c r="A1669" s="48" t="s">
        <v>4</v>
      </c>
      <c r="B1669" s="19">
        <v>1667</v>
      </c>
      <c r="C1669" s="55">
        <v>190</v>
      </c>
      <c r="D1669" s="65">
        <f t="shared" si="702"/>
        <v>34.833333333333336</v>
      </c>
      <c r="E1669" s="67">
        <v>125.4</v>
      </c>
      <c r="F1669" s="87">
        <f t="shared" si="722"/>
        <v>0.11111111111111072</v>
      </c>
      <c r="G1669" s="88">
        <f t="shared" si="723"/>
        <v>0.39999999999999858</v>
      </c>
      <c r="H1669" s="93">
        <f>SUM($D$2:$D1669)</f>
        <v>19752.833333333336</v>
      </c>
      <c r="I1669" s="94">
        <f t="shared" si="724"/>
        <v>34.944444444445253</v>
      </c>
      <c r="J1669" s="100">
        <f>'Vehicle data and specs'!$C$6*$F1669</f>
        <v>93.999999999999659</v>
      </c>
      <c r="K1669" s="8">
        <f>'Vehicle data and specs'!$C$6*9.81*'Vehicle data and specs'!$C$17</f>
        <v>82.99260000000001</v>
      </c>
      <c r="L1669" s="10">
        <f>(1/2)*'Vehicle data and specs'!$C$20*'Vehicle data and specs'!$C$11*'Vehicle data and specs'!$C$13*$D1669^2</f>
        <v>531.37633159722236</v>
      </c>
      <c r="M1669" s="101">
        <f t="shared" si="703"/>
        <v>708.36893159722206</v>
      </c>
      <c r="N1669" s="111">
        <f t="shared" si="704"/>
        <v>0</v>
      </c>
      <c r="O1669" s="120">
        <f t="shared" si="705"/>
        <v>24753.558776370166</v>
      </c>
      <c r="P1669" s="11">
        <f>SUM($O$2:$O1669)</f>
        <v>5900701.4470333541</v>
      </c>
      <c r="Q1669" s="121">
        <f t="shared" si="706"/>
        <v>5900.7014470333543</v>
      </c>
      <c r="R1669" s="133">
        <f t="shared" si="707"/>
        <v>0</v>
      </c>
      <c r="S1669" s="35">
        <f t="shared" si="725"/>
        <v>0</v>
      </c>
      <c r="T1669" s="35">
        <f t="shared" si="726"/>
        <v>0</v>
      </c>
      <c r="U1669" s="134">
        <f>SUM($R$2:$R1669)</f>
        <v>-1183889.9448273757</v>
      </c>
      <c r="V1669" s="134">
        <f t="shared" si="708"/>
        <v>1183889.9448273757</v>
      </c>
      <c r="W1669" s="35">
        <f t="shared" si="709"/>
        <v>-1183.8899448273758</v>
      </c>
      <c r="X1669" s="135">
        <f t="shared" si="710"/>
        <v>1183.8899448273758</v>
      </c>
      <c r="Y1669" s="150">
        <f t="shared" si="711"/>
        <v>4716.8115022059783</v>
      </c>
      <c r="Z1669" s="11">
        <f t="shared" si="712"/>
        <v>24753.558776370166</v>
      </c>
      <c r="AA1669" s="12">
        <f>1/2*'Vehicle data and specs'!$C$6*$D1669^2</f>
        <v>513251.75000000006</v>
      </c>
      <c r="AB1669" s="113">
        <f t="shared" si="713"/>
        <v>513.25175000000002</v>
      </c>
      <c r="AC1669" s="183">
        <f t="shared" si="727"/>
        <v>1.6390837352870429</v>
      </c>
      <c r="AD1669" s="42">
        <f t="shared" si="714"/>
        <v>-0.3288583180076044</v>
      </c>
      <c r="AE1669" s="42">
        <f t="shared" si="715"/>
        <v>0.3288583180076044</v>
      </c>
      <c r="AF1669" s="153">
        <f t="shared" si="728"/>
        <v>1.3102254172794385</v>
      </c>
      <c r="AG1669" s="156">
        <f t="shared" si="716"/>
        <v>947.1119558619007</v>
      </c>
      <c r="AH1669" s="157">
        <f t="shared" si="717"/>
        <v>0.26308665440608353</v>
      </c>
      <c r="AI1669" s="160">
        <f t="shared" si="718"/>
        <v>24.674851117303238</v>
      </c>
      <c r="AJ1669" s="13">
        <f t="shared" si="719"/>
        <v>0</v>
      </c>
      <c r="AK1669" s="13">
        <f t="shared" si="720"/>
        <v>0</v>
      </c>
      <c r="AL1669" s="161">
        <f t="shared" si="721"/>
        <v>24.674851117303238</v>
      </c>
    </row>
    <row r="1670" spans="1:38" x14ac:dyDescent="0.45">
      <c r="A1670" s="48" t="s">
        <v>4</v>
      </c>
      <c r="B1670" s="19">
        <v>1668</v>
      </c>
      <c r="C1670" s="55">
        <v>191</v>
      </c>
      <c r="D1670" s="65">
        <f t="shared" si="702"/>
        <v>34.944444444444443</v>
      </c>
      <c r="E1670" s="67">
        <v>125.8</v>
      </c>
      <c r="F1670" s="87">
        <f t="shared" si="722"/>
        <v>9.7222222222220642E-2</v>
      </c>
      <c r="G1670" s="88">
        <f t="shared" si="723"/>
        <v>0.34999999999999432</v>
      </c>
      <c r="H1670" s="93">
        <f>SUM($D$2:$D1670)</f>
        <v>19787.777777777781</v>
      </c>
      <c r="I1670" s="94">
        <f t="shared" si="724"/>
        <v>35.027777777777374</v>
      </c>
      <c r="J1670" s="100">
        <f>'Vehicle data and specs'!$C$6*$F1670</f>
        <v>82.249999999998664</v>
      </c>
      <c r="K1670" s="8">
        <f>'Vehicle data and specs'!$C$6*9.81*'Vehicle data and specs'!$C$17</f>
        <v>82.99260000000001</v>
      </c>
      <c r="L1670" s="10">
        <f>(1/2)*'Vehicle data and specs'!$C$20*'Vehicle data and specs'!$C$11*'Vehicle data and specs'!$C$13*$D1670^2</f>
        <v>534.77169888117282</v>
      </c>
      <c r="M1670" s="101">
        <f t="shared" si="703"/>
        <v>700.0142988811715</v>
      </c>
      <c r="N1670" s="111">
        <f t="shared" si="704"/>
        <v>0</v>
      </c>
      <c r="O1670" s="120">
        <f t="shared" si="705"/>
        <v>24519.945302476306</v>
      </c>
      <c r="P1670" s="11">
        <f>SUM($O$2:$O1670)</f>
        <v>5925221.3923358303</v>
      </c>
      <c r="Q1670" s="121">
        <f t="shared" si="706"/>
        <v>5925.2213923358304</v>
      </c>
      <c r="R1670" s="133">
        <f t="shared" si="707"/>
        <v>0</v>
      </c>
      <c r="S1670" s="35">
        <f t="shared" si="725"/>
        <v>0</v>
      </c>
      <c r="T1670" s="35">
        <f t="shared" si="726"/>
        <v>0</v>
      </c>
      <c r="U1670" s="134">
        <f>SUM($R$2:$R1670)</f>
        <v>-1183889.9448273757</v>
      </c>
      <c r="V1670" s="134">
        <f t="shared" si="708"/>
        <v>1183889.9448273757</v>
      </c>
      <c r="W1670" s="35">
        <f t="shared" si="709"/>
        <v>-1183.8899448273758</v>
      </c>
      <c r="X1670" s="135">
        <f t="shared" si="710"/>
        <v>1183.8899448273758</v>
      </c>
      <c r="Y1670" s="150">
        <f t="shared" si="711"/>
        <v>4741.3314475084544</v>
      </c>
      <c r="Z1670" s="11">
        <f t="shared" si="712"/>
        <v>24519.945302476306</v>
      </c>
      <c r="AA1670" s="12">
        <f>1/2*'Vehicle data and specs'!$C$6*$D1670^2</f>
        <v>516531.30555555545</v>
      </c>
      <c r="AB1670" s="113">
        <f t="shared" si="713"/>
        <v>516.53130555555549</v>
      </c>
      <c r="AC1670" s="183">
        <f t="shared" si="727"/>
        <v>1.6458948312043973</v>
      </c>
      <c r="AD1670" s="42">
        <f t="shared" si="714"/>
        <v>-0.3288583180076044</v>
      </c>
      <c r="AE1670" s="42">
        <f t="shared" si="715"/>
        <v>0.3288583180076044</v>
      </c>
      <c r="AF1670" s="153">
        <f t="shared" si="728"/>
        <v>1.3170365131967929</v>
      </c>
      <c r="AG1670" s="156">
        <f t="shared" si="716"/>
        <v>947.1119558619007</v>
      </c>
      <c r="AH1670" s="157">
        <f t="shared" si="717"/>
        <v>0.26308665440608353</v>
      </c>
      <c r="AI1670" s="160">
        <f t="shared" si="718"/>
        <v>24.461610777569824</v>
      </c>
      <c r="AJ1670" s="13">
        <f t="shared" si="719"/>
        <v>0</v>
      </c>
      <c r="AK1670" s="13">
        <f t="shared" si="720"/>
        <v>0</v>
      </c>
      <c r="AL1670" s="161">
        <f t="shared" si="721"/>
        <v>24.461610777569824</v>
      </c>
    </row>
    <row r="1671" spans="1:38" x14ac:dyDescent="0.45">
      <c r="A1671" s="48" t="s">
        <v>4</v>
      </c>
      <c r="B1671" s="19">
        <v>1669</v>
      </c>
      <c r="C1671" s="55">
        <v>192</v>
      </c>
      <c r="D1671" s="65">
        <f t="shared" si="702"/>
        <v>35.027777777777779</v>
      </c>
      <c r="E1671" s="67">
        <v>126.1</v>
      </c>
      <c r="F1671" s="87">
        <f t="shared" si="722"/>
        <v>8.3333333333334522E-2</v>
      </c>
      <c r="G1671" s="88">
        <f t="shared" si="723"/>
        <v>0.30000000000000426</v>
      </c>
      <c r="H1671" s="93">
        <f>SUM($D$2:$D1671)</f>
        <v>19822.805555555558</v>
      </c>
      <c r="I1671" s="94">
        <f t="shared" si="724"/>
        <v>35.111111111109494</v>
      </c>
      <c r="J1671" s="100">
        <f>'Vehicle data and specs'!$C$6*$F1671</f>
        <v>70.500000000001009</v>
      </c>
      <c r="K1671" s="8">
        <f>'Vehicle data and specs'!$C$6*9.81*'Vehicle data and specs'!$C$17</f>
        <v>82.99260000000001</v>
      </c>
      <c r="L1671" s="10">
        <f>(1/2)*'Vehicle data and specs'!$C$20*'Vehicle data and specs'!$C$11*'Vehicle data and specs'!$C$13*$D1671^2</f>
        <v>537.32532055362663</v>
      </c>
      <c r="M1671" s="101">
        <f t="shared" si="703"/>
        <v>690.81792055362757</v>
      </c>
      <c r="N1671" s="111">
        <f t="shared" si="704"/>
        <v>0</v>
      </c>
      <c r="O1671" s="120">
        <f t="shared" si="705"/>
        <v>24255.384766104027</v>
      </c>
      <c r="P1671" s="11">
        <f>SUM($O$2:$O1671)</f>
        <v>5949476.777101934</v>
      </c>
      <c r="Q1671" s="121">
        <f t="shared" si="706"/>
        <v>5949.4767771019342</v>
      </c>
      <c r="R1671" s="133">
        <f t="shared" si="707"/>
        <v>0</v>
      </c>
      <c r="S1671" s="35">
        <f t="shared" si="725"/>
        <v>0</v>
      </c>
      <c r="T1671" s="35">
        <f t="shared" si="726"/>
        <v>0</v>
      </c>
      <c r="U1671" s="134">
        <f>SUM($R$2:$R1671)</f>
        <v>-1183889.9448273757</v>
      </c>
      <c r="V1671" s="134">
        <f t="shared" si="708"/>
        <v>1183889.9448273757</v>
      </c>
      <c r="W1671" s="35">
        <f t="shared" si="709"/>
        <v>-1183.8899448273758</v>
      </c>
      <c r="X1671" s="135">
        <f t="shared" si="710"/>
        <v>1183.8899448273758</v>
      </c>
      <c r="Y1671" s="150">
        <f t="shared" si="711"/>
        <v>4765.5868322745582</v>
      </c>
      <c r="Z1671" s="11">
        <f t="shared" si="712"/>
        <v>24255.384766104027</v>
      </c>
      <c r="AA1671" s="12">
        <f>1/2*'Vehicle data and specs'!$C$6*$D1671^2</f>
        <v>518997.82638888888</v>
      </c>
      <c r="AB1671" s="113">
        <f t="shared" si="713"/>
        <v>518.99782638888883</v>
      </c>
      <c r="AC1671" s="183">
        <f t="shared" si="727"/>
        <v>1.6526324380838706</v>
      </c>
      <c r="AD1671" s="42">
        <f t="shared" si="714"/>
        <v>-0.3288583180076044</v>
      </c>
      <c r="AE1671" s="42">
        <f t="shared" si="715"/>
        <v>0.3288583180076044</v>
      </c>
      <c r="AF1671" s="153">
        <f t="shared" si="728"/>
        <v>1.3237741200762663</v>
      </c>
      <c r="AG1671" s="156">
        <f t="shared" si="716"/>
        <v>947.1119558619007</v>
      </c>
      <c r="AH1671" s="157">
        <f t="shared" si="717"/>
        <v>0.26308665440608353</v>
      </c>
      <c r="AI1671" s="160">
        <f t="shared" si="718"/>
        <v>24.197816606059011</v>
      </c>
      <c r="AJ1671" s="13">
        <f t="shared" si="719"/>
        <v>0</v>
      </c>
      <c r="AK1671" s="13">
        <f t="shared" si="720"/>
        <v>0</v>
      </c>
      <c r="AL1671" s="161">
        <f t="shared" si="721"/>
        <v>24.197816606059011</v>
      </c>
    </row>
    <row r="1672" spans="1:38" x14ac:dyDescent="0.45">
      <c r="A1672" s="48" t="s">
        <v>4</v>
      </c>
      <c r="B1672" s="19">
        <v>1670</v>
      </c>
      <c r="C1672" s="55">
        <v>193</v>
      </c>
      <c r="D1672" s="65">
        <f t="shared" si="702"/>
        <v>35.111111111111114</v>
      </c>
      <c r="E1672" s="67">
        <v>126.4</v>
      </c>
      <c r="F1672" s="87">
        <f t="shared" si="722"/>
        <v>6.9444444444444448E-2</v>
      </c>
      <c r="G1672" s="88">
        <f t="shared" si="723"/>
        <v>0.25</v>
      </c>
      <c r="H1672" s="93">
        <f>SUM($D$2:$D1672)</f>
        <v>19857.916666666668</v>
      </c>
      <c r="I1672" s="94">
        <f t="shared" si="724"/>
        <v>35.166666666667879</v>
      </c>
      <c r="J1672" s="100">
        <f>'Vehicle data and specs'!$C$6*$F1672</f>
        <v>58.75</v>
      </c>
      <c r="K1672" s="8">
        <f>'Vehicle data and specs'!$C$6*9.81*'Vehicle data and specs'!$C$17</f>
        <v>82.99260000000001</v>
      </c>
      <c r="L1672" s="10">
        <f>(1/2)*'Vehicle data and specs'!$C$20*'Vehicle data and specs'!$C$11*'Vehicle data and specs'!$C$13*$D1672^2</f>
        <v>539.88502469135813</v>
      </c>
      <c r="M1672" s="101">
        <f t="shared" si="703"/>
        <v>681.62762469135816</v>
      </c>
      <c r="N1672" s="111">
        <f t="shared" si="704"/>
        <v>0</v>
      </c>
      <c r="O1672" s="120">
        <f t="shared" si="705"/>
        <v>23970.571468313588</v>
      </c>
      <c r="P1672" s="11">
        <f>SUM($O$2:$O1672)</f>
        <v>5973447.3485702472</v>
      </c>
      <c r="Q1672" s="121">
        <f t="shared" si="706"/>
        <v>5973.4473485702474</v>
      </c>
      <c r="R1672" s="133">
        <f t="shared" si="707"/>
        <v>0</v>
      </c>
      <c r="S1672" s="35">
        <f t="shared" si="725"/>
        <v>0</v>
      </c>
      <c r="T1672" s="35">
        <f t="shared" si="726"/>
        <v>0</v>
      </c>
      <c r="U1672" s="134">
        <f>SUM($R$2:$R1672)</f>
        <v>-1183889.9448273757</v>
      </c>
      <c r="V1672" s="134">
        <f t="shared" si="708"/>
        <v>1183889.9448273757</v>
      </c>
      <c r="W1672" s="35">
        <f t="shared" si="709"/>
        <v>-1183.8899448273758</v>
      </c>
      <c r="X1672" s="135">
        <f t="shared" si="710"/>
        <v>1183.8899448273758</v>
      </c>
      <c r="Y1672" s="150">
        <f t="shared" si="711"/>
        <v>4789.5574037428714</v>
      </c>
      <c r="Z1672" s="11">
        <f t="shared" si="712"/>
        <v>23970.571468313588</v>
      </c>
      <c r="AA1672" s="12">
        <f>1/2*'Vehicle data and specs'!$C$6*$D1672^2</f>
        <v>521470.22222222231</v>
      </c>
      <c r="AB1672" s="113">
        <f t="shared" si="713"/>
        <v>521.47022222222233</v>
      </c>
      <c r="AC1672" s="183">
        <f t="shared" si="727"/>
        <v>1.659290930158402</v>
      </c>
      <c r="AD1672" s="42">
        <f t="shared" si="714"/>
        <v>-0.3288583180076044</v>
      </c>
      <c r="AE1672" s="42">
        <f t="shared" si="715"/>
        <v>0.3288583180076044</v>
      </c>
      <c r="AF1672" s="153">
        <f t="shared" si="728"/>
        <v>1.3304326121507977</v>
      </c>
      <c r="AG1672" s="156">
        <f t="shared" si="716"/>
        <v>947.1119558619007</v>
      </c>
      <c r="AH1672" s="157">
        <f t="shared" si="717"/>
        <v>0.26308665440608353</v>
      </c>
      <c r="AI1672" s="160">
        <f t="shared" si="718"/>
        <v>23.932703266941022</v>
      </c>
      <c r="AJ1672" s="13">
        <f t="shared" si="719"/>
        <v>0</v>
      </c>
      <c r="AK1672" s="13">
        <f t="shared" si="720"/>
        <v>0</v>
      </c>
      <c r="AL1672" s="161">
        <f t="shared" si="721"/>
        <v>23.932703266941022</v>
      </c>
    </row>
    <row r="1673" spans="1:38" x14ac:dyDescent="0.45">
      <c r="A1673" s="48" t="s">
        <v>4</v>
      </c>
      <c r="B1673" s="19">
        <v>1671</v>
      </c>
      <c r="C1673" s="55">
        <v>194</v>
      </c>
      <c r="D1673" s="65">
        <f t="shared" si="702"/>
        <v>35.166666666666664</v>
      </c>
      <c r="E1673" s="67">
        <v>126.6</v>
      </c>
      <c r="F1673" s="87">
        <f t="shared" si="722"/>
        <v>4.1666666666666269E-2</v>
      </c>
      <c r="G1673" s="88">
        <f t="shared" si="723"/>
        <v>0.14999999999999858</v>
      </c>
      <c r="H1673" s="93">
        <f>SUM($D$2:$D1673)</f>
        <v>19893.083333333336</v>
      </c>
      <c r="I1673" s="94">
        <f t="shared" si="724"/>
        <v>35.194444444445253</v>
      </c>
      <c r="J1673" s="100">
        <f>'Vehicle data and specs'!$C$6*$F1673</f>
        <v>35.249999999999666</v>
      </c>
      <c r="K1673" s="8">
        <f>'Vehicle data and specs'!$C$6*9.81*'Vehicle data and specs'!$C$17</f>
        <v>82.99260000000001</v>
      </c>
      <c r="L1673" s="10">
        <f>(1/2)*'Vehicle data and specs'!$C$20*'Vehicle data and specs'!$C$11*'Vehicle data and specs'!$C$13*$D1673^2</f>
        <v>541.59487326388887</v>
      </c>
      <c r="M1673" s="101">
        <f t="shared" si="703"/>
        <v>659.83747326388857</v>
      </c>
      <c r="N1673" s="111">
        <f t="shared" si="704"/>
        <v>0</v>
      </c>
      <c r="O1673" s="120">
        <f t="shared" si="705"/>
        <v>23222.613295149054</v>
      </c>
      <c r="P1673" s="11">
        <f>SUM($O$2:$O1673)</f>
        <v>5996669.9618653962</v>
      </c>
      <c r="Q1673" s="121">
        <f t="shared" si="706"/>
        <v>5996.6699618653965</v>
      </c>
      <c r="R1673" s="133">
        <f t="shared" si="707"/>
        <v>0</v>
      </c>
      <c r="S1673" s="35">
        <f t="shared" si="725"/>
        <v>0</v>
      </c>
      <c r="T1673" s="35">
        <f t="shared" si="726"/>
        <v>0</v>
      </c>
      <c r="U1673" s="134">
        <f>SUM($R$2:$R1673)</f>
        <v>-1183889.9448273757</v>
      </c>
      <c r="V1673" s="134">
        <f t="shared" si="708"/>
        <v>1183889.9448273757</v>
      </c>
      <c r="W1673" s="35">
        <f t="shared" si="709"/>
        <v>-1183.8899448273758</v>
      </c>
      <c r="X1673" s="135">
        <f t="shared" si="710"/>
        <v>1183.8899448273758</v>
      </c>
      <c r="Y1673" s="150">
        <f t="shared" si="711"/>
        <v>4812.7800170380206</v>
      </c>
      <c r="Z1673" s="11">
        <f t="shared" si="712"/>
        <v>23222.613295149054</v>
      </c>
      <c r="AA1673" s="12">
        <f>1/2*'Vehicle data and specs'!$C$6*$D1673^2</f>
        <v>523121.74999999994</v>
      </c>
      <c r="AB1673" s="113">
        <f t="shared" si="713"/>
        <v>523.12174999999991</v>
      </c>
      <c r="AC1673" s="183">
        <f t="shared" si="727"/>
        <v>1.6657416560737213</v>
      </c>
      <c r="AD1673" s="42">
        <f t="shared" si="714"/>
        <v>-0.3288583180076044</v>
      </c>
      <c r="AE1673" s="42">
        <f t="shared" si="715"/>
        <v>0.3288583180076044</v>
      </c>
      <c r="AF1673" s="153">
        <f t="shared" si="728"/>
        <v>1.3368833380661169</v>
      </c>
      <c r="AG1673" s="156">
        <f t="shared" si="716"/>
        <v>947.1119558619007</v>
      </c>
      <c r="AH1673" s="157">
        <f t="shared" si="717"/>
        <v>0.26308665440608353</v>
      </c>
      <c r="AI1673" s="160">
        <f t="shared" si="718"/>
        <v>23.204284476446748</v>
      </c>
      <c r="AJ1673" s="13">
        <f t="shared" si="719"/>
        <v>0</v>
      </c>
      <c r="AK1673" s="13">
        <f t="shared" si="720"/>
        <v>0</v>
      </c>
      <c r="AL1673" s="161">
        <f t="shared" si="721"/>
        <v>23.204284476446748</v>
      </c>
    </row>
    <row r="1674" spans="1:38" x14ac:dyDescent="0.45">
      <c r="A1674" s="48" t="s">
        <v>4</v>
      </c>
      <c r="B1674" s="19">
        <v>1672</v>
      </c>
      <c r="C1674" s="55">
        <v>195</v>
      </c>
      <c r="D1674" s="65">
        <f t="shared" si="702"/>
        <v>35.194444444444443</v>
      </c>
      <c r="E1674" s="67">
        <v>126.7</v>
      </c>
      <c r="F1674" s="87">
        <f t="shared" si="722"/>
        <v>2.7777777777778172E-2</v>
      </c>
      <c r="G1674" s="88">
        <f t="shared" si="723"/>
        <v>0.10000000000000142</v>
      </c>
      <c r="H1674" s="93">
        <f>SUM($D$2:$D1674)</f>
        <v>19928.277777777781</v>
      </c>
      <c r="I1674" s="94">
        <f t="shared" si="724"/>
        <v>35.222222222222626</v>
      </c>
      <c r="J1674" s="100">
        <f>'Vehicle data and specs'!$C$6*$F1674</f>
        <v>23.500000000000334</v>
      </c>
      <c r="K1674" s="8">
        <f>'Vehicle data and specs'!$C$6*9.81*'Vehicle data and specs'!$C$17</f>
        <v>82.99260000000001</v>
      </c>
      <c r="L1674" s="10">
        <f>(1/2)*'Vehicle data and specs'!$C$20*'Vehicle data and specs'!$C$11*'Vehicle data and specs'!$C$13*$D1674^2</f>
        <v>542.45081129436733</v>
      </c>
      <c r="M1674" s="101">
        <f t="shared" si="703"/>
        <v>648.94341129436771</v>
      </c>
      <c r="N1674" s="111">
        <f t="shared" si="704"/>
        <v>0</v>
      </c>
      <c r="O1674" s="120">
        <f t="shared" si="705"/>
        <v>22857.229042257437</v>
      </c>
      <c r="P1674" s="11">
        <f>SUM($O$2:$O1674)</f>
        <v>6019527.1909076534</v>
      </c>
      <c r="Q1674" s="121">
        <f t="shared" si="706"/>
        <v>6019.5271909076537</v>
      </c>
      <c r="R1674" s="133">
        <f t="shared" si="707"/>
        <v>0</v>
      </c>
      <c r="S1674" s="35">
        <f t="shared" si="725"/>
        <v>0</v>
      </c>
      <c r="T1674" s="35">
        <f t="shared" si="726"/>
        <v>0</v>
      </c>
      <c r="U1674" s="134">
        <f>SUM($R$2:$R1674)</f>
        <v>-1183889.9448273757</v>
      </c>
      <c r="V1674" s="134">
        <f t="shared" si="708"/>
        <v>1183889.9448273757</v>
      </c>
      <c r="W1674" s="35">
        <f t="shared" si="709"/>
        <v>-1183.8899448273758</v>
      </c>
      <c r="X1674" s="135">
        <f t="shared" si="710"/>
        <v>1183.8899448273758</v>
      </c>
      <c r="Y1674" s="150">
        <f t="shared" si="711"/>
        <v>4835.6372460802777</v>
      </c>
      <c r="Z1674" s="11">
        <f t="shared" si="712"/>
        <v>22857.229042257437</v>
      </c>
      <c r="AA1674" s="12">
        <f>1/2*'Vehicle data and specs'!$C$6*$D1674^2</f>
        <v>523948.49305555556</v>
      </c>
      <c r="AB1674" s="113">
        <f t="shared" si="713"/>
        <v>523.94849305555556</v>
      </c>
      <c r="AC1674" s="183">
        <f t="shared" si="727"/>
        <v>1.6720908863632371</v>
      </c>
      <c r="AD1674" s="42">
        <f t="shared" si="714"/>
        <v>-0.3288583180076044</v>
      </c>
      <c r="AE1674" s="42">
        <f t="shared" si="715"/>
        <v>0.3288583180076044</v>
      </c>
      <c r="AF1674" s="153">
        <f t="shared" si="728"/>
        <v>1.3432325683556328</v>
      </c>
      <c r="AG1674" s="156">
        <f t="shared" si="716"/>
        <v>947.1119558619007</v>
      </c>
      <c r="AH1674" s="157">
        <f t="shared" si="717"/>
        <v>0.26308665440608353</v>
      </c>
      <c r="AI1674" s="160">
        <f t="shared" si="718"/>
        <v>22.839202836387884</v>
      </c>
      <c r="AJ1674" s="13">
        <f t="shared" si="719"/>
        <v>0</v>
      </c>
      <c r="AK1674" s="13">
        <f t="shared" si="720"/>
        <v>0</v>
      </c>
      <c r="AL1674" s="161">
        <f t="shared" si="721"/>
        <v>22.839202836387884</v>
      </c>
    </row>
    <row r="1675" spans="1:38" x14ac:dyDescent="0.45">
      <c r="A1675" s="48" t="s">
        <v>4</v>
      </c>
      <c r="B1675" s="19">
        <v>1673</v>
      </c>
      <c r="C1675" s="55">
        <v>196</v>
      </c>
      <c r="D1675" s="65">
        <f t="shared" si="702"/>
        <v>35.222222222222221</v>
      </c>
      <c r="E1675" s="67">
        <v>126.8</v>
      </c>
      <c r="F1675" s="87">
        <f t="shared" si="722"/>
        <v>2.7777777777778172E-2</v>
      </c>
      <c r="G1675" s="88">
        <f t="shared" si="723"/>
        <v>0.10000000000000142</v>
      </c>
      <c r="H1675" s="93">
        <f>SUM($D$2:$D1675)</f>
        <v>19963.500000000004</v>
      </c>
      <c r="I1675" s="94">
        <f t="shared" si="724"/>
        <v>35.25</v>
      </c>
      <c r="J1675" s="100">
        <f>'Vehicle data and specs'!$C$6*$F1675</f>
        <v>23.500000000000334</v>
      </c>
      <c r="K1675" s="8">
        <f>'Vehicle data and specs'!$C$6*9.81*'Vehicle data and specs'!$C$17</f>
        <v>82.99260000000001</v>
      </c>
      <c r="L1675" s="10">
        <f>(1/2)*'Vehicle data and specs'!$C$20*'Vehicle data and specs'!$C$11*'Vehicle data and specs'!$C$13*$D1675^2</f>
        <v>543.30742515432098</v>
      </c>
      <c r="M1675" s="101">
        <f t="shared" si="703"/>
        <v>649.80002515432136</v>
      </c>
      <c r="N1675" s="111">
        <f t="shared" si="704"/>
        <v>0</v>
      </c>
      <c r="O1675" s="120">
        <f t="shared" si="705"/>
        <v>22905.450886689829</v>
      </c>
      <c r="P1675" s="11">
        <f>SUM($O$2:$O1675)</f>
        <v>6042432.6417943435</v>
      </c>
      <c r="Q1675" s="121">
        <f t="shared" si="706"/>
        <v>6042.4326417943439</v>
      </c>
      <c r="R1675" s="133">
        <f t="shared" si="707"/>
        <v>0</v>
      </c>
      <c r="S1675" s="35">
        <f t="shared" si="725"/>
        <v>0</v>
      </c>
      <c r="T1675" s="35">
        <f t="shared" si="726"/>
        <v>0</v>
      </c>
      <c r="U1675" s="134">
        <f>SUM($R$2:$R1675)</f>
        <v>-1183889.9448273757</v>
      </c>
      <c r="V1675" s="134">
        <f t="shared" si="708"/>
        <v>1183889.9448273757</v>
      </c>
      <c r="W1675" s="35">
        <f t="shared" si="709"/>
        <v>-1183.8899448273758</v>
      </c>
      <c r="X1675" s="135">
        <f t="shared" si="710"/>
        <v>1183.8899448273758</v>
      </c>
      <c r="Y1675" s="150">
        <f t="shared" si="711"/>
        <v>4858.5426969669679</v>
      </c>
      <c r="Z1675" s="11">
        <f t="shared" si="712"/>
        <v>22905.450886689829</v>
      </c>
      <c r="AA1675" s="12">
        <f>1/2*'Vehicle data and specs'!$C$6*$D1675^2</f>
        <v>524775.88888888888</v>
      </c>
      <c r="AB1675" s="113">
        <f t="shared" si="713"/>
        <v>524.77588888888886</v>
      </c>
      <c r="AC1675" s="183">
        <f t="shared" si="727"/>
        <v>1.67845351160954</v>
      </c>
      <c r="AD1675" s="42">
        <f t="shared" si="714"/>
        <v>-0.3288583180076044</v>
      </c>
      <c r="AE1675" s="42">
        <f t="shared" si="715"/>
        <v>0.3288583180076044</v>
      </c>
      <c r="AF1675" s="153">
        <f t="shared" si="728"/>
        <v>1.3495951936019357</v>
      </c>
      <c r="AG1675" s="156">
        <f t="shared" si="716"/>
        <v>947.1119558619007</v>
      </c>
      <c r="AH1675" s="157">
        <f t="shared" si="717"/>
        <v>0.26308665440608353</v>
      </c>
      <c r="AI1675" s="160">
        <f t="shared" si="718"/>
        <v>22.887400885991099</v>
      </c>
      <c r="AJ1675" s="13">
        <f t="shared" si="719"/>
        <v>0</v>
      </c>
      <c r="AK1675" s="13">
        <f t="shared" si="720"/>
        <v>0</v>
      </c>
      <c r="AL1675" s="161">
        <f t="shared" si="721"/>
        <v>22.887400885991099</v>
      </c>
    </row>
    <row r="1676" spans="1:38" x14ac:dyDescent="0.45">
      <c r="A1676" s="48" t="s">
        <v>4</v>
      </c>
      <c r="B1676" s="19">
        <v>1674</v>
      </c>
      <c r="C1676" s="55">
        <v>197</v>
      </c>
      <c r="D1676" s="65">
        <f t="shared" si="702"/>
        <v>35.25</v>
      </c>
      <c r="E1676" s="67">
        <v>126.9</v>
      </c>
      <c r="F1676" s="87">
        <f t="shared" si="722"/>
        <v>1.3888888888890073E-2</v>
      </c>
      <c r="G1676" s="88">
        <f t="shared" si="723"/>
        <v>5.0000000000004263E-2</v>
      </c>
      <c r="H1676" s="93">
        <f>SUM($D$2:$D1676)</f>
        <v>19998.750000000004</v>
      </c>
      <c r="I1676" s="94">
        <f t="shared" si="724"/>
        <v>35.25</v>
      </c>
      <c r="J1676" s="100">
        <f>'Vehicle data and specs'!$C$6*$F1676</f>
        <v>11.750000000001002</v>
      </c>
      <c r="K1676" s="8">
        <f>'Vehicle data and specs'!$C$6*9.81*'Vehicle data and specs'!$C$17</f>
        <v>82.99260000000001</v>
      </c>
      <c r="L1676" s="10">
        <f>(1/2)*'Vehicle data and specs'!$C$20*'Vehicle data and specs'!$C$11*'Vehicle data and specs'!$C$13*$D1676^2</f>
        <v>544.16471484375006</v>
      </c>
      <c r="M1676" s="101">
        <f t="shared" si="703"/>
        <v>638.90731484375101</v>
      </c>
      <c r="N1676" s="111">
        <f t="shared" si="704"/>
        <v>0</v>
      </c>
      <c r="O1676" s="120">
        <f t="shared" si="705"/>
        <v>22521.482848242224</v>
      </c>
      <c r="P1676" s="11">
        <f>SUM($O$2:$O1676)</f>
        <v>6064954.1246425854</v>
      </c>
      <c r="Q1676" s="121">
        <f t="shared" si="706"/>
        <v>6064.9541246425852</v>
      </c>
      <c r="R1676" s="133">
        <f t="shared" si="707"/>
        <v>0</v>
      </c>
      <c r="S1676" s="35">
        <f t="shared" si="725"/>
        <v>0</v>
      </c>
      <c r="T1676" s="35">
        <f t="shared" si="726"/>
        <v>0</v>
      </c>
      <c r="U1676" s="134">
        <f>SUM($R$2:$R1676)</f>
        <v>-1183889.9448273757</v>
      </c>
      <c r="V1676" s="134">
        <f t="shared" si="708"/>
        <v>1183889.9448273757</v>
      </c>
      <c r="W1676" s="35">
        <f t="shared" si="709"/>
        <v>-1183.8899448273758</v>
      </c>
      <c r="X1676" s="135">
        <f t="shared" si="710"/>
        <v>1183.8899448273758</v>
      </c>
      <c r="Y1676" s="150">
        <f t="shared" si="711"/>
        <v>4881.0641798152092</v>
      </c>
      <c r="Z1676" s="11">
        <f t="shared" si="712"/>
        <v>22521.482848242224</v>
      </c>
      <c r="AA1676" s="12">
        <f>1/2*'Vehicle data and specs'!$C$6*$D1676^2</f>
        <v>525603.9375</v>
      </c>
      <c r="AB1676" s="113">
        <f t="shared" si="713"/>
        <v>525.60393750000003</v>
      </c>
      <c r="AC1676" s="183">
        <f t="shared" si="727"/>
        <v>1.6847094790673847</v>
      </c>
      <c r="AD1676" s="42">
        <f t="shared" si="714"/>
        <v>-0.3288583180076044</v>
      </c>
      <c r="AE1676" s="42">
        <f t="shared" si="715"/>
        <v>0.3288583180076044</v>
      </c>
      <c r="AF1676" s="153">
        <f t="shared" si="728"/>
        <v>1.3558511610597803</v>
      </c>
      <c r="AG1676" s="156">
        <f t="shared" si="716"/>
        <v>947.1119558619007</v>
      </c>
      <c r="AH1676" s="157">
        <f t="shared" si="717"/>
        <v>0.26308665440608353</v>
      </c>
      <c r="AI1676" s="160">
        <f t="shared" si="718"/>
        <v>22.521482848242222</v>
      </c>
      <c r="AJ1676" s="13">
        <f t="shared" si="719"/>
        <v>0</v>
      </c>
      <c r="AK1676" s="13">
        <f t="shared" si="720"/>
        <v>0</v>
      </c>
      <c r="AL1676" s="161">
        <f t="shared" si="721"/>
        <v>22.521482848242222</v>
      </c>
    </row>
    <row r="1677" spans="1:38" x14ac:dyDescent="0.45">
      <c r="A1677" s="48" t="s">
        <v>4</v>
      </c>
      <c r="B1677" s="19">
        <v>1675</v>
      </c>
      <c r="C1677" s="55">
        <v>198</v>
      </c>
      <c r="D1677" s="65">
        <f t="shared" si="702"/>
        <v>35.25</v>
      </c>
      <c r="E1677" s="67">
        <v>126.9</v>
      </c>
      <c r="F1677" s="87">
        <f t="shared" si="722"/>
        <v>0</v>
      </c>
      <c r="G1677" s="88">
        <f t="shared" si="723"/>
        <v>0</v>
      </c>
      <c r="H1677" s="93">
        <f>SUM($D$2:$D1677)</f>
        <v>20034.000000000004</v>
      </c>
      <c r="I1677" s="94">
        <f t="shared" si="724"/>
        <v>35.25</v>
      </c>
      <c r="J1677" s="100">
        <f>'Vehicle data and specs'!$C$6*$F1677</f>
        <v>0</v>
      </c>
      <c r="K1677" s="8">
        <f>'Vehicle data and specs'!$C$6*9.81*'Vehicle data and specs'!$C$17</f>
        <v>82.99260000000001</v>
      </c>
      <c r="L1677" s="10">
        <f>(1/2)*'Vehicle data and specs'!$C$20*'Vehicle data and specs'!$C$11*'Vehicle data and specs'!$C$13*$D1677^2</f>
        <v>544.16471484375006</v>
      </c>
      <c r="M1677" s="101">
        <f t="shared" si="703"/>
        <v>627.1573148437501</v>
      </c>
      <c r="N1677" s="111">
        <f t="shared" si="704"/>
        <v>0</v>
      </c>
      <c r="O1677" s="120">
        <f t="shared" si="705"/>
        <v>0</v>
      </c>
      <c r="P1677" s="11">
        <f>SUM($O$2:$O1677)</f>
        <v>6064954.1246425854</v>
      </c>
      <c r="Q1677" s="121">
        <f t="shared" si="706"/>
        <v>6064.9541246425852</v>
      </c>
      <c r="R1677" s="133">
        <f t="shared" si="707"/>
        <v>0</v>
      </c>
      <c r="S1677" s="35">
        <f t="shared" si="725"/>
        <v>0</v>
      </c>
      <c r="T1677" s="35">
        <f t="shared" si="726"/>
        <v>0</v>
      </c>
      <c r="U1677" s="134">
        <f>SUM($R$2:$R1677)</f>
        <v>-1183889.9448273757</v>
      </c>
      <c r="V1677" s="134">
        <f t="shared" si="708"/>
        <v>1183889.9448273757</v>
      </c>
      <c r="W1677" s="35">
        <f t="shared" si="709"/>
        <v>-1183.8899448273758</v>
      </c>
      <c r="X1677" s="135">
        <f t="shared" si="710"/>
        <v>1183.8899448273758</v>
      </c>
      <c r="Y1677" s="150">
        <f t="shared" si="711"/>
        <v>4881.0641798152092</v>
      </c>
      <c r="Z1677" s="11">
        <f t="shared" si="712"/>
        <v>0</v>
      </c>
      <c r="AA1677" s="12">
        <f>1/2*'Vehicle data and specs'!$C$6*$D1677^2</f>
        <v>525603.9375</v>
      </c>
      <c r="AB1677" s="113">
        <f t="shared" si="713"/>
        <v>525.60393750000003</v>
      </c>
      <c r="AC1677" s="183">
        <f t="shared" si="727"/>
        <v>1.6847094790673847</v>
      </c>
      <c r="AD1677" s="42">
        <f t="shared" si="714"/>
        <v>-0.3288583180076044</v>
      </c>
      <c r="AE1677" s="42">
        <f t="shared" si="715"/>
        <v>0.3288583180076044</v>
      </c>
      <c r="AF1677" s="153">
        <f t="shared" si="728"/>
        <v>1.3558511610597803</v>
      </c>
      <c r="AG1677" s="156">
        <f t="shared" si="716"/>
        <v>947.1119558619007</v>
      </c>
      <c r="AH1677" s="157">
        <f t="shared" si="717"/>
        <v>0.26308665440608353</v>
      </c>
      <c r="AI1677" s="160">
        <f t="shared" si="718"/>
        <v>22.107295348242189</v>
      </c>
      <c r="AJ1677" s="13">
        <f t="shared" si="719"/>
        <v>0</v>
      </c>
      <c r="AK1677" s="13">
        <f t="shared" si="720"/>
        <v>0</v>
      </c>
      <c r="AL1677" s="161">
        <f t="shared" si="721"/>
        <v>22.107295348242189</v>
      </c>
    </row>
    <row r="1678" spans="1:38" x14ac:dyDescent="0.45">
      <c r="A1678" s="48" t="s">
        <v>4</v>
      </c>
      <c r="B1678" s="19">
        <v>1676</v>
      </c>
      <c r="C1678" s="55">
        <v>199</v>
      </c>
      <c r="D1678" s="65">
        <f t="shared" si="702"/>
        <v>35.25</v>
      </c>
      <c r="E1678" s="67">
        <v>126.9</v>
      </c>
      <c r="F1678" s="87">
        <f t="shared" si="722"/>
        <v>-1.3888888888890073E-2</v>
      </c>
      <c r="G1678" s="88">
        <f t="shared" si="723"/>
        <v>-5.0000000000004263E-2</v>
      </c>
      <c r="H1678" s="93">
        <f>SUM($D$2:$D1678)</f>
        <v>20069.250000000004</v>
      </c>
      <c r="I1678" s="94">
        <f t="shared" si="724"/>
        <v>35.222222222222626</v>
      </c>
      <c r="J1678" s="100">
        <f>'Vehicle data and specs'!$C$6*$F1678</f>
        <v>-11.750000000001002</v>
      </c>
      <c r="K1678" s="8">
        <f>'Vehicle data and specs'!$C$6*9.81*'Vehicle data and specs'!$C$17</f>
        <v>82.99260000000001</v>
      </c>
      <c r="L1678" s="10">
        <f>(1/2)*'Vehicle data and specs'!$C$20*'Vehicle data and specs'!$C$11*'Vehicle data and specs'!$C$13*$D1678^2</f>
        <v>544.16471484375006</v>
      </c>
      <c r="M1678" s="101">
        <f t="shared" si="703"/>
        <v>615.40731484374908</v>
      </c>
      <c r="N1678" s="111">
        <f t="shared" si="704"/>
        <v>0</v>
      </c>
      <c r="O1678" s="120">
        <f t="shared" si="705"/>
        <v>0</v>
      </c>
      <c r="P1678" s="11">
        <f>SUM($O$2:$O1678)</f>
        <v>6064954.1246425854</v>
      </c>
      <c r="Q1678" s="121">
        <f t="shared" si="706"/>
        <v>6064.9541246425852</v>
      </c>
      <c r="R1678" s="133">
        <f t="shared" si="707"/>
        <v>0</v>
      </c>
      <c r="S1678" s="35">
        <f t="shared" si="725"/>
        <v>0</v>
      </c>
      <c r="T1678" s="35">
        <f t="shared" si="726"/>
        <v>0</v>
      </c>
      <c r="U1678" s="134">
        <f>SUM($R$2:$R1678)</f>
        <v>-1183889.9448273757</v>
      </c>
      <c r="V1678" s="134">
        <f t="shared" si="708"/>
        <v>1183889.9448273757</v>
      </c>
      <c r="W1678" s="35">
        <f t="shared" si="709"/>
        <v>-1183.8899448273758</v>
      </c>
      <c r="X1678" s="135">
        <f t="shared" si="710"/>
        <v>1183.8899448273758</v>
      </c>
      <c r="Y1678" s="150">
        <f t="shared" si="711"/>
        <v>4881.0641798152092</v>
      </c>
      <c r="Z1678" s="11">
        <f t="shared" si="712"/>
        <v>0</v>
      </c>
      <c r="AA1678" s="12">
        <f>1/2*'Vehicle data and specs'!$C$6*$D1678^2</f>
        <v>525603.9375</v>
      </c>
      <c r="AB1678" s="113">
        <f t="shared" si="713"/>
        <v>525.60393750000003</v>
      </c>
      <c r="AC1678" s="183">
        <f t="shared" si="727"/>
        <v>1.6847094790673847</v>
      </c>
      <c r="AD1678" s="42">
        <f t="shared" si="714"/>
        <v>-0.3288583180076044</v>
      </c>
      <c r="AE1678" s="42">
        <f t="shared" si="715"/>
        <v>0.3288583180076044</v>
      </c>
      <c r="AF1678" s="153">
        <f t="shared" si="728"/>
        <v>1.3558511610597803</v>
      </c>
      <c r="AG1678" s="156">
        <f t="shared" si="716"/>
        <v>947.1119558619007</v>
      </c>
      <c r="AH1678" s="157">
        <f t="shared" si="717"/>
        <v>0.26308665440608353</v>
      </c>
      <c r="AI1678" s="160">
        <f t="shared" si="718"/>
        <v>21.693107848242153</v>
      </c>
      <c r="AJ1678" s="13">
        <f t="shared" si="719"/>
        <v>0</v>
      </c>
      <c r="AK1678" s="13">
        <f t="shared" si="720"/>
        <v>0</v>
      </c>
      <c r="AL1678" s="161">
        <f t="shared" si="721"/>
        <v>21.693107848242153</v>
      </c>
    </row>
    <row r="1679" spans="1:38" x14ac:dyDescent="0.45">
      <c r="A1679" s="48" t="s">
        <v>4</v>
      </c>
      <c r="B1679" s="19">
        <v>1677</v>
      </c>
      <c r="C1679" s="55">
        <v>200</v>
      </c>
      <c r="D1679" s="65">
        <f t="shared" si="702"/>
        <v>35.222222222222221</v>
      </c>
      <c r="E1679" s="67">
        <v>126.8</v>
      </c>
      <c r="F1679" s="87">
        <f t="shared" si="722"/>
        <v>-4.1666666666668246E-2</v>
      </c>
      <c r="G1679" s="88">
        <f t="shared" si="723"/>
        <v>-0.15000000000000568</v>
      </c>
      <c r="H1679" s="93">
        <f>SUM($D$2:$D1679)</f>
        <v>20104.472222222226</v>
      </c>
      <c r="I1679" s="94">
        <f t="shared" si="724"/>
        <v>35.166666666667879</v>
      </c>
      <c r="J1679" s="100">
        <f>'Vehicle data and specs'!$C$6*$F1679</f>
        <v>-35.250000000001336</v>
      </c>
      <c r="K1679" s="8">
        <f>'Vehicle data and specs'!$C$6*9.81*'Vehicle data and specs'!$C$17</f>
        <v>82.99260000000001</v>
      </c>
      <c r="L1679" s="10">
        <f>(1/2)*'Vehicle data and specs'!$C$20*'Vehicle data and specs'!$C$11*'Vehicle data and specs'!$C$13*$D1679^2</f>
        <v>543.30742515432098</v>
      </c>
      <c r="M1679" s="101">
        <f t="shared" si="703"/>
        <v>591.05002515431966</v>
      </c>
      <c r="N1679" s="111">
        <f t="shared" si="704"/>
        <v>0</v>
      </c>
      <c r="O1679" s="120">
        <f t="shared" si="705"/>
        <v>0</v>
      </c>
      <c r="P1679" s="11">
        <f>SUM($O$2:$O1679)</f>
        <v>6064954.1246425854</v>
      </c>
      <c r="Q1679" s="121">
        <f t="shared" si="706"/>
        <v>6064.9541246425852</v>
      </c>
      <c r="R1679" s="133">
        <f t="shared" si="707"/>
        <v>0</v>
      </c>
      <c r="S1679" s="35">
        <f t="shared" si="725"/>
        <v>0</v>
      </c>
      <c r="T1679" s="35">
        <f t="shared" si="726"/>
        <v>0</v>
      </c>
      <c r="U1679" s="134">
        <f>SUM($R$2:$R1679)</f>
        <v>-1183889.9448273757</v>
      </c>
      <c r="V1679" s="134">
        <f t="shared" si="708"/>
        <v>1183889.9448273757</v>
      </c>
      <c r="W1679" s="35">
        <f t="shared" si="709"/>
        <v>-1183.8899448273758</v>
      </c>
      <c r="X1679" s="135">
        <f t="shared" si="710"/>
        <v>1183.8899448273758</v>
      </c>
      <c r="Y1679" s="150">
        <f t="shared" si="711"/>
        <v>4881.0641798152092</v>
      </c>
      <c r="Z1679" s="11">
        <f t="shared" si="712"/>
        <v>0</v>
      </c>
      <c r="AA1679" s="12">
        <f>1/2*'Vehicle data and specs'!$C$6*$D1679^2</f>
        <v>524775.88888888888</v>
      </c>
      <c r="AB1679" s="113">
        <f t="shared" si="713"/>
        <v>524.77588888888886</v>
      </c>
      <c r="AC1679" s="183">
        <f t="shared" si="727"/>
        <v>1.6847094790673847</v>
      </c>
      <c r="AD1679" s="42">
        <f t="shared" si="714"/>
        <v>-0.3288583180076044</v>
      </c>
      <c r="AE1679" s="42">
        <f t="shared" si="715"/>
        <v>0.3288583180076044</v>
      </c>
      <c r="AF1679" s="153">
        <f t="shared" si="728"/>
        <v>1.3558511610597803</v>
      </c>
      <c r="AG1679" s="156">
        <f t="shared" si="716"/>
        <v>947.1119558619007</v>
      </c>
      <c r="AH1679" s="157">
        <f t="shared" si="717"/>
        <v>0.26308665440608353</v>
      </c>
      <c r="AI1679" s="160">
        <f t="shared" si="718"/>
        <v>20.818095330435479</v>
      </c>
      <c r="AJ1679" s="13">
        <f t="shared" si="719"/>
        <v>0</v>
      </c>
      <c r="AK1679" s="13">
        <f t="shared" si="720"/>
        <v>0</v>
      </c>
      <c r="AL1679" s="161">
        <f t="shared" si="721"/>
        <v>20.818095330435479</v>
      </c>
    </row>
    <row r="1680" spans="1:38" x14ac:dyDescent="0.45">
      <c r="A1680" s="48" t="s">
        <v>4</v>
      </c>
      <c r="B1680" s="19">
        <v>1678</v>
      </c>
      <c r="C1680" s="55">
        <v>201</v>
      </c>
      <c r="D1680" s="65">
        <f t="shared" si="702"/>
        <v>35.166666666666664</v>
      </c>
      <c r="E1680" s="67">
        <v>126.6</v>
      </c>
      <c r="F1680" s="87">
        <f t="shared" si="722"/>
        <v>-6.9444444444444448E-2</v>
      </c>
      <c r="G1680" s="88">
        <f t="shared" si="723"/>
        <v>-0.25</v>
      </c>
      <c r="H1680" s="93">
        <f>SUM($D$2:$D1680)</f>
        <v>20139.638888888894</v>
      </c>
      <c r="I1680" s="94">
        <f t="shared" si="724"/>
        <v>35.083333333332121</v>
      </c>
      <c r="J1680" s="100">
        <f>'Vehicle data and specs'!$C$6*$F1680</f>
        <v>-58.75</v>
      </c>
      <c r="K1680" s="8">
        <f>'Vehicle data and specs'!$C$6*9.81*'Vehicle data and specs'!$C$17</f>
        <v>82.99260000000001</v>
      </c>
      <c r="L1680" s="10">
        <f>(1/2)*'Vehicle data and specs'!$C$20*'Vehicle data and specs'!$C$11*'Vehicle data and specs'!$C$13*$D1680^2</f>
        <v>541.59487326388887</v>
      </c>
      <c r="M1680" s="101">
        <f t="shared" si="703"/>
        <v>565.83747326388891</v>
      </c>
      <c r="N1680" s="111">
        <f t="shared" si="704"/>
        <v>0</v>
      </c>
      <c r="O1680" s="120">
        <f t="shared" si="705"/>
        <v>0</v>
      </c>
      <c r="P1680" s="11">
        <f>SUM($O$2:$O1680)</f>
        <v>6064954.1246425854</v>
      </c>
      <c r="Q1680" s="121">
        <f t="shared" si="706"/>
        <v>6064.9541246425852</v>
      </c>
      <c r="R1680" s="133">
        <f t="shared" si="707"/>
        <v>0</v>
      </c>
      <c r="S1680" s="35">
        <f t="shared" si="725"/>
        <v>0</v>
      </c>
      <c r="T1680" s="35">
        <f t="shared" si="726"/>
        <v>0</v>
      </c>
      <c r="U1680" s="134">
        <f>SUM($R$2:$R1680)</f>
        <v>-1183889.9448273757</v>
      </c>
      <c r="V1680" s="134">
        <f t="shared" si="708"/>
        <v>1183889.9448273757</v>
      </c>
      <c r="W1680" s="35">
        <f t="shared" si="709"/>
        <v>-1183.8899448273758</v>
      </c>
      <c r="X1680" s="135">
        <f t="shared" si="710"/>
        <v>1183.8899448273758</v>
      </c>
      <c r="Y1680" s="150">
        <f t="shared" si="711"/>
        <v>4881.0641798152092</v>
      </c>
      <c r="Z1680" s="11">
        <f t="shared" si="712"/>
        <v>0</v>
      </c>
      <c r="AA1680" s="12">
        <f>1/2*'Vehicle data and specs'!$C$6*$D1680^2</f>
        <v>523121.74999999994</v>
      </c>
      <c r="AB1680" s="113">
        <f t="shared" si="713"/>
        <v>523.12174999999991</v>
      </c>
      <c r="AC1680" s="183">
        <f t="shared" si="727"/>
        <v>1.6847094790673847</v>
      </c>
      <c r="AD1680" s="42">
        <f t="shared" si="714"/>
        <v>-0.3288583180076044</v>
      </c>
      <c r="AE1680" s="42">
        <f t="shared" si="715"/>
        <v>0.3288583180076044</v>
      </c>
      <c r="AF1680" s="153">
        <f t="shared" si="728"/>
        <v>1.3558511610597803</v>
      </c>
      <c r="AG1680" s="156">
        <f t="shared" si="716"/>
        <v>947.1119558619007</v>
      </c>
      <c r="AH1680" s="157">
        <f t="shared" si="717"/>
        <v>0.26308665440608353</v>
      </c>
      <c r="AI1680" s="160">
        <f t="shared" si="718"/>
        <v>19.898617809780092</v>
      </c>
      <c r="AJ1680" s="13">
        <f t="shared" si="719"/>
        <v>0</v>
      </c>
      <c r="AK1680" s="13">
        <f t="shared" si="720"/>
        <v>0</v>
      </c>
      <c r="AL1680" s="161">
        <f t="shared" si="721"/>
        <v>19.898617809780092</v>
      </c>
    </row>
    <row r="1681" spans="1:38" x14ac:dyDescent="0.45">
      <c r="A1681" s="48" t="s">
        <v>4</v>
      </c>
      <c r="B1681" s="19">
        <v>1679</v>
      </c>
      <c r="C1681" s="55">
        <v>202</v>
      </c>
      <c r="D1681" s="65">
        <f t="shared" si="702"/>
        <v>35.083333333333329</v>
      </c>
      <c r="E1681" s="67">
        <v>126.3</v>
      </c>
      <c r="F1681" s="87">
        <f t="shared" si="722"/>
        <v>-8.3333333333332538E-2</v>
      </c>
      <c r="G1681" s="88">
        <f t="shared" si="723"/>
        <v>-0.29999999999999716</v>
      </c>
      <c r="H1681" s="93">
        <f>SUM($D$2:$D1681)</f>
        <v>20174.722222222226</v>
      </c>
      <c r="I1681" s="94">
        <f t="shared" si="724"/>
        <v>35</v>
      </c>
      <c r="J1681" s="100">
        <f>'Vehicle data and specs'!$C$6*$F1681</f>
        <v>-70.499999999999332</v>
      </c>
      <c r="K1681" s="8">
        <f>'Vehicle data and specs'!$C$6*9.81*'Vehicle data and specs'!$C$17</f>
        <v>82.99260000000001</v>
      </c>
      <c r="L1681" s="10">
        <f>(1/2)*'Vehicle data and specs'!$C$20*'Vehicle data and specs'!$C$11*'Vehicle data and specs'!$C$13*$D1681^2</f>
        <v>539.03111414930538</v>
      </c>
      <c r="M1681" s="101">
        <f t="shared" si="703"/>
        <v>551.5237141493061</v>
      </c>
      <c r="N1681" s="111">
        <f t="shared" si="704"/>
        <v>0</v>
      </c>
      <c r="O1681" s="120">
        <f t="shared" si="705"/>
        <v>0</v>
      </c>
      <c r="P1681" s="11">
        <f>SUM($O$2:$O1681)</f>
        <v>6064954.1246425854</v>
      </c>
      <c r="Q1681" s="121">
        <f t="shared" si="706"/>
        <v>6064.9541246425852</v>
      </c>
      <c r="R1681" s="133">
        <f t="shared" si="707"/>
        <v>0</v>
      </c>
      <c r="S1681" s="35">
        <f t="shared" si="725"/>
        <v>0</v>
      </c>
      <c r="T1681" s="35">
        <f t="shared" si="726"/>
        <v>0</v>
      </c>
      <c r="U1681" s="134">
        <f>SUM($R$2:$R1681)</f>
        <v>-1183889.9448273757</v>
      </c>
      <c r="V1681" s="134">
        <f t="shared" si="708"/>
        <v>1183889.9448273757</v>
      </c>
      <c r="W1681" s="35">
        <f t="shared" si="709"/>
        <v>-1183.8899448273758</v>
      </c>
      <c r="X1681" s="135">
        <f t="shared" si="710"/>
        <v>1183.8899448273758</v>
      </c>
      <c r="Y1681" s="150">
        <f t="shared" si="711"/>
        <v>4881.0641798152092</v>
      </c>
      <c r="Z1681" s="11">
        <f t="shared" si="712"/>
        <v>0</v>
      </c>
      <c r="AA1681" s="12">
        <f>1/2*'Vehicle data and specs'!$C$6*$D1681^2</f>
        <v>520645.43749999983</v>
      </c>
      <c r="AB1681" s="113">
        <f t="shared" si="713"/>
        <v>520.64543749999984</v>
      </c>
      <c r="AC1681" s="183">
        <f t="shared" si="727"/>
        <v>1.6847094790673847</v>
      </c>
      <c r="AD1681" s="42">
        <f t="shared" si="714"/>
        <v>-0.3288583180076044</v>
      </c>
      <c r="AE1681" s="42">
        <f t="shared" si="715"/>
        <v>0.3288583180076044</v>
      </c>
      <c r="AF1681" s="153">
        <f t="shared" si="728"/>
        <v>1.3558511610597803</v>
      </c>
      <c r="AG1681" s="156">
        <f t="shared" si="716"/>
        <v>947.1119558619007</v>
      </c>
      <c r="AH1681" s="157">
        <f t="shared" si="717"/>
        <v>0.26308665440608353</v>
      </c>
      <c r="AI1681" s="160">
        <f t="shared" si="718"/>
        <v>19.349290304738151</v>
      </c>
      <c r="AJ1681" s="13">
        <f t="shared" si="719"/>
        <v>0</v>
      </c>
      <c r="AK1681" s="13">
        <f t="shared" si="720"/>
        <v>0</v>
      </c>
      <c r="AL1681" s="161">
        <f t="shared" si="721"/>
        <v>19.349290304738151</v>
      </c>
    </row>
    <row r="1682" spans="1:38" x14ac:dyDescent="0.45">
      <c r="A1682" s="48" t="s">
        <v>4</v>
      </c>
      <c r="B1682" s="19">
        <v>1680</v>
      </c>
      <c r="C1682" s="55">
        <v>203</v>
      </c>
      <c r="D1682" s="65">
        <f t="shared" si="702"/>
        <v>35</v>
      </c>
      <c r="E1682" s="67">
        <v>126</v>
      </c>
      <c r="F1682" s="87">
        <f t="shared" si="722"/>
        <v>-8.3333333333332538E-2</v>
      </c>
      <c r="G1682" s="88">
        <f t="shared" si="723"/>
        <v>-0.29999999999999716</v>
      </c>
      <c r="H1682" s="93">
        <f>SUM($D$2:$D1682)</f>
        <v>20209.722222222226</v>
      </c>
      <c r="I1682" s="94">
        <f t="shared" si="724"/>
        <v>34.916666666667879</v>
      </c>
      <c r="J1682" s="100">
        <f>'Vehicle data and specs'!$C$6*$F1682</f>
        <v>-70.499999999999332</v>
      </c>
      <c r="K1682" s="8">
        <f>'Vehicle data and specs'!$C$6*9.81*'Vehicle data and specs'!$C$17</f>
        <v>82.99260000000001</v>
      </c>
      <c r="L1682" s="10">
        <f>(1/2)*'Vehicle data and specs'!$C$20*'Vehicle data and specs'!$C$11*'Vehicle data and specs'!$C$13*$D1682^2</f>
        <v>536.47343750000005</v>
      </c>
      <c r="M1682" s="101">
        <f t="shared" si="703"/>
        <v>548.96603750000077</v>
      </c>
      <c r="N1682" s="111">
        <f t="shared" si="704"/>
        <v>0</v>
      </c>
      <c r="O1682" s="120">
        <f t="shared" si="705"/>
        <v>0</v>
      </c>
      <c r="P1682" s="11">
        <f>SUM($O$2:$O1682)</f>
        <v>6064954.1246425854</v>
      </c>
      <c r="Q1682" s="121">
        <f t="shared" si="706"/>
        <v>6064.9541246425852</v>
      </c>
      <c r="R1682" s="133">
        <f t="shared" si="707"/>
        <v>0</v>
      </c>
      <c r="S1682" s="35">
        <f t="shared" si="725"/>
        <v>0</v>
      </c>
      <c r="T1682" s="35">
        <f t="shared" si="726"/>
        <v>0</v>
      </c>
      <c r="U1682" s="134">
        <f>SUM($R$2:$R1682)</f>
        <v>-1183889.9448273757</v>
      </c>
      <c r="V1682" s="134">
        <f t="shared" si="708"/>
        <v>1183889.9448273757</v>
      </c>
      <c r="W1682" s="35">
        <f t="shared" si="709"/>
        <v>-1183.8899448273758</v>
      </c>
      <c r="X1682" s="135">
        <f t="shared" si="710"/>
        <v>1183.8899448273758</v>
      </c>
      <c r="Y1682" s="150">
        <f t="shared" si="711"/>
        <v>4881.0641798152092</v>
      </c>
      <c r="Z1682" s="11">
        <f t="shared" si="712"/>
        <v>0</v>
      </c>
      <c r="AA1682" s="12">
        <f>1/2*'Vehicle data and specs'!$C$6*$D1682^2</f>
        <v>518175</v>
      </c>
      <c r="AB1682" s="113">
        <f t="shared" si="713"/>
        <v>518.17499999999995</v>
      </c>
      <c r="AC1682" s="183">
        <f t="shared" si="727"/>
        <v>1.6847094790673847</v>
      </c>
      <c r="AD1682" s="42">
        <f t="shared" si="714"/>
        <v>-0.3288583180076044</v>
      </c>
      <c r="AE1682" s="42">
        <f t="shared" si="715"/>
        <v>0.3288583180076044</v>
      </c>
      <c r="AF1682" s="153">
        <f t="shared" si="728"/>
        <v>1.3558511610597803</v>
      </c>
      <c r="AG1682" s="156">
        <f t="shared" si="716"/>
        <v>947.1119558619007</v>
      </c>
      <c r="AH1682" s="157">
        <f t="shared" si="717"/>
        <v>0.26308665440608353</v>
      </c>
      <c r="AI1682" s="160">
        <f t="shared" si="718"/>
        <v>19.213811312500027</v>
      </c>
      <c r="AJ1682" s="13">
        <f t="shared" si="719"/>
        <v>0</v>
      </c>
      <c r="AK1682" s="13">
        <f t="shared" si="720"/>
        <v>0</v>
      </c>
      <c r="AL1682" s="161">
        <f t="shared" si="721"/>
        <v>19.213811312500027</v>
      </c>
    </row>
    <row r="1683" spans="1:38" x14ac:dyDescent="0.45">
      <c r="A1683" s="48" t="s">
        <v>4</v>
      </c>
      <c r="B1683" s="19">
        <v>1681</v>
      </c>
      <c r="C1683" s="55">
        <v>204</v>
      </c>
      <c r="D1683" s="65">
        <f t="shared" si="702"/>
        <v>34.916666666666664</v>
      </c>
      <c r="E1683" s="67">
        <v>125.7</v>
      </c>
      <c r="F1683" s="87">
        <f t="shared" si="722"/>
        <v>-5.5555555555556344E-2</v>
      </c>
      <c r="G1683" s="88">
        <f t="shared" si="723"/>
        <v>-0.20000000000000284</v>
      </c>
      <c r="H1683" s="93">
        <f>SUM($D$2:$D1683)</f>
        <v>20244.638888888894</v>
      </c>
      <c r="I1683" s="94">
        <f t="shared" si="724"/>
        <v>34.888888888890506</v>
      </c>
      <c r="J1683" s="100">
        <f>'Vehicle data and specs'!$C$6*$F1683</f>
        <v>-47.000000000000668</v>
      </c>
      <c r="K1683" s="8">
        <f>'Vehicle data and specs'!$C$6*9.81*'Vehicle data and specs'!$C$17</f>
        <v>82.99260000000001</v>
      </c>
      <c r="L1683" s="10">
        <f>(1/2)*'Vehicle data and specs'!$C$20*'Vehicle data and specs'!$C$11*'Vehicle data and specs'!$C$13*$D1683^2</f>
        <v>533.92184331597218</v>
      </c>
      <c r="M1683" s="101">
        <f t="shared" si="703"/>
        <v>569.91444331597154</v>
      </c>
      <c r="N1683" s="111">
        <f t="shared" si="704"/>
        <v>0</v>
      </c>
      <c r="O1683" s="120">
        <f t="shared" si="705"/>
        <v>0</v>
      </c>
      <c r="P1683" s="11">
        <f>SUM($O$2:$O1683)</f>
        <v>6064954.1246425854</v>
      </c>
      <c r="Q1683" s="121">
        <f t="shared" si="706"/>
        <v>6064.9541246425852</v>
      </c>
      <c r="R1683" s="133">
        <f t="shared" si="707"/>
        <v>0</v>
      </c>
      <c r="S1683" s="35">
        <f t="shared" si="725"/>
        <v>0</v>
      </c>
      <c r="T1683" s="35">
        <f t="shared" si="726"/>
        <v>0</v>
      </c>
      <c r="U1683" s="134">
        <f>SUM($R$2:$R1683)</f>
        <v>-1183889.9448273757</v>
      </c>
      <c r="V1683" s="134">
        <f t="shared" si="708"/>
        <v>1183889.9448273757</v>
      </c>
      <c r="W1683" s="35">
        <f t="shared" si="709"/>
        <v>-1183.8899448273758</v>
      </c>
      <c r="X1683" s="135">
        <f t="shared" si="710"/>
        <v>1183.8899448273758</v>
      </c>
      <c r="Y1683" s="150">
        <f t="shared" si="711"/>
        <v>4881.0641798152092</v>
      </c>
      <c r="Z1683" s="11">
        <f t="shared" si="712"/>
        <v>0</v>
      </c>
      <c r="AA1683" s="12">
        <f>1/2*'Vehicle data and specs'!$C$6*$D1683^2</f>
        <v>515710.43749999988</v>
      </c>
      <c r="AB1683" s="113">
        <f t="shared" si="713"/>
        <v>515.7104374999999</v>
      </c>
      <c r="AC1683" s="183">
        <f t="shared" si="727"/>
        <v>1.6847094790673847</v>
      </c>
      <c r="AD1683" s="42">
        <f t="shared" si="714"/>
        <v>-0.3288583180076044</v>
      </c>
      <c r="AE1683" s="42">
        <f t="shared" si="715"/>
        <v>0.3288583180076044</v>
      </c>
      <c r="AF1683" s="153">
        <f t="shared" si="728"/>
        <v>1.3558511610597803</v>
      </c>
      <c r="AG1683" s="156">
        <f t="shared" si="716"/>
        <v>947.1119558619007</v>
      </c>
      <c r="AH1683" s="157">
        <f t="shared" si="717"/>
        <v>0.26308665440608353</v>
      </c>
      <c r="AI1683" s="160">
        <f t="shared" si="718"/>
        <v>19.899512645782671</v>
      </c>
      <c r="AJ1683" s="13">
        <f t="shared" si="719"/>
        <v>0</v>
      </c>
      <c r="AK1683" s="13">
        <f t="shared" si="720"/>
        <v>0</v>
      </c>
      <c r="AL1683" s="161">
        <f t="shared" si="721"/>
        <v>19.899512645782671</v>
      </c>
    </row>
    <row r="1684" spans="1:38" x14ac:dyDescent="0.45">
      <c r="A1684" s="48" t="s">
        <v>4</v>
      </c>
      <c r="B1684" s="19">
        <v>1682</v>
      </c>
      <c r="C1684" s="55">
        <v>205</v>
      </c>
      <c r="D1684" s="65">
        <f t="shared" si="702"/>
        <v>34.888888888888886</v>
      </c>
      <c r="E1684" s="67">
        <v>125.6</v>
      </c>
      <c r="F1684" s="87">
        <f t="shared" si="722"/>
        <v>-1.3888888888890073E-2</v>
      </c>
      <c r="G1684" s="88">
        <f t="shared" si="723"/>
        <v>-5.0000000000004263E-2</v>
      </c>
      <c r="H1684" s="93">
        <f>SUM($D$2:$D1684)</f>
        <v>20279.527777777785</v>
      </c>
      <c r="I1684" s="94">
        <f t="shared" si="724"/>
        <v>34.888888888890506</v>
      </c>
      <c r="J1684" s="100">
        <f>'Vehicle data and specs'!$C$6*$F1684</f>
        <v>-11.750000000001002</v>
      </c>
      <c r="K1684" s="8">
        <f>'Vehicle data and specs'!$C$6*9.81*'Vehicle data and specs'!$C$17</f>
        <v>82.99260000000001</v>
      </c>
      <c r="L1684" s="10">
        <f>(1/2)*'Vehicle data and specs'!$C$20*'Vehicle data and specs'!$C$11*'Vehicle data and specs'!$C$13*$D1684^2</f>
        <v>533.07266358024685</v>
      </c>
      <c r="M1684" s="101">
        <f t="shared" si="703"/>
        <v>604.31526358024587</v>
      </c>
      <c r="N1684" s="111">
        <f t="shared" si="704"/>
        <v>0</v>
      </c>
      <c r="O1684" s="120">
        <f t="shared" si="705"/>
        <v>0</v>
      </c>
      <c r="P1684" s="11">
        <f>SUM($O$2:$O1684)</f>
        <v>6064954.1246425854</v>
      </c>
      <c r="Q1684" s="121">
        <f t="shared" si="706"/>
        <v>6064.9541246425852</v>
      </c>
      <c r="R1684" s="133">
        <f t="shared" si="707"/>
        <v>0</v>
      </c>
      <c r="S1684" s="35">
        <f t="shared" si="725"/>
        <v>0</v>
      </c>
      <c r="T1684" s="35">
        <f t="shared" si="726"/>
        <v>0</v>
      </c>
      <c r="U1684" s="134">
        <f>SUM($R$2:$R1684)</f>
        <v>-1183889.9448273757</v>
      </c>
      <c r="V1684" s="134">
        <f t="shared" si="708"/>
        <v>1183889.9448273757</v>
      </c>
      <c r="W1684" s="35">
        <f t="shared" si="709"/>
        <v>-1183.8899448273758</v>
      </c>
      <c r="X1684" s="135">
        <f t="shared" si="710"/>
        <v>1183.8899448273758</v>
      </c>
      <c r="Y1684" s="150">
        <f t="shared" si="711"/>
        <v>4881.0641798152092</v>
      </c>
      <c r="Z1684" s="11">
        <f t="shared" si="712"/>
        <v>0</v>
      </c>
      <c r="AA1684" s="12">
        <f>1/2*'Vehicle data and specs'!$C$6*$D1684^2</f>
        <v>514890.22222222213</v>
      </c>
      <c r="AB1684" s="113">
        <f t="shared" si="713"/>
        <v>514.89022222222218</v>
      </c>
      <c r="AC1684" s="183">
        <f t="shared" si="727"/>
        <v>1.6847094790673847</v>
      </c>
      <c r="AD1684" s="42">
        <f t="shared" si="714"/>
        <v>-0.3288583180076044</v>
      </c>
      <c r="AE1684" s="42">
        <f t="shared" si="715"/>
        <v>0.3288583180076044</v>
      </c>
      <c r="AF1684" s="153">
        <f t="shared" si="728"/>
        <v>1.3558511610597803</v>
      </c>
      <c r="AG1684" s="156">
        <f t="shared" si="716"/>
        <v>947.1119558619007</v>
      </c>
      <c r="AH1684" s="157">
        <f t="shared" si="717"/>
        <v>0.26308665440608353</v>
      </c>
      <c r="AI1684" s="160">
        <f t="shared" si="718"/>
        <v>21.0838880849108</v>
      </c>
      <c r="AJ1684" s="13">
        <f t="shared" si="719"/>
        <v>0</v>
      </c>
      <c r="AK1684" s="13">
        <f t="shared" si="720"/>
        <v>0</v>
      </c>
      <c r="AL1684" s="161">
        <f t="shared" si="721"/>
        <v>21.0838880849108</v>
      </c>
    </row>
    <row r="1685" spans="1:38" x14ac:dyDescent="0.45">
      <c r="A1685" s="48" t="s">
        <v>4</v>
      </c>
      <c r="B1685" s="19">
        <v>1683</v>
      </c>
      <c r="C1685" s="55">
        <v>206</v>
      </c>
      <c r="D1685" s="65">
        <f t="shared" si="702"/>
        <v>34.888888888888886</v>
      </c>
      <c r="E1685" s="67">
        <v>125.6</v>
      </c>
      <c r="F1685" s="87">
        <f t="shared" si="722"/>
        <v>2.7777777777778172E-2</v>
      </c>
      <c r="G1685" s="88">
        <f t="shared" si="723"/>
        <v>0.10000000000000142</v>
      </c>
      <c r="H1685" s="93">
        <f>SUM($D$2:$D1685)</f>
        <v>20314.416666666675</v>
      </c>
      <c r="I1685" s="94">
        <f t="shared" si="724"/>
        <v>34.944444444445253</v>
      </c>
      <c r="J1685" s="100">
        <f>'Vehicle data and specs'!$C$6*$F1685</f>
        <v>23.500000000000334</v>
      </c>
      <c r="K1685" s="8">
        <f>'Vehicle data and specs'!$C$6*9.81*'Vehicle data and specs'!$C$17</f>
        <v>82.99260000000001</v>
      </c>
      <c r="L1685" s="10">
        <f>(1/2)*'Vehicle data and specs'!$C$20*'Vehicle data and specs'!$C$11*'Vehicle data and specs'!$C$13*$D1685^2</f>
        <v>533.07266358024685</v>
      </c>
      <c r="M1685" s="101">
        <f t="shared" si="703"/>
        <v>639.56526358024723</v>
      </c>
      <c r="N1685" s="111">
        <f t="shared" si="704"/>
        <v>0</v>
      </c>
      <c r="O1685" s="120">
        <f t="shared" si="705"/>
        <v>22349.252821776936</v>
      </c>
      <c r="P1685" s="11">
        <f>SUM($O$2:$O1685)</f>
        <v>6087303.3774643624</v>
      </c>
      <c r="Q1685" s="121">
        <f t="shared" si="706"/>
        <v>6087.3033774643627</v>
      </c>
      <c r="R1685" s="133">
        <f t="shared" si="707"/>
        <v>0</v>
      </c>
      <c r="S1685" s="35">
        <f t="shared" si="725"/>
        <v>0</v>
      </c>
      <c r="T1685" s="35">
        <f t="shared" si="726"/>
        <v>0</v>
      </c>
      <c r="U1685" s="134">
        <f>SUM($R$2:$R1685)</f>
        <v>-1183889.9448273757</v>
      </c>
      <c r="V1685" s="134">
        <f t="shared" si="708"/>
        <v>1183889.9448273757</v>
      </c>
      <c r="W1685" s="35">
        <f t="shared" si="709"/>
        <v>-1183.8899448273758</v>
      </c>
      <c r="X1685" s="135">
        <f t="shared" si="710"/>
        <v>1183.8899448273758</v>
      </c>
      <c r="Y1685" s="150">
        <f t="shared" si="711"/>
        <v>4903.4134326369867</v>
      </c>
      <c r="Z1685" s="11">
        <f t="shared" si="712"/>
        <v>22349.252821776936</v>
      </c>
      <c r="AA1685" s="12">
        <f>1/2*'Vehicle data and specs'!$C$6*$D1685^2</f>
        <v>514890.22222222213</v>
      </c>
      <c r="AB1685" s="113">
        <f t="shared" si="713"/>
        <v>514.89022222222218</v>
      </c>
      <c r="AC1685" s="183">
        <f t="shared" si="727"/>
        <v>1.6909176048512118</v>
      </c>
      <c r="AD1685" s="42">
        <f t="shared" si="714"/>
        <v>-0.3288583180076044</v>
      </c>
      <c r="AE1685" s="42">
        <f t="shared" si="715"/>
        <v>0.3288583180076044</v>
      </c>
      <c r="AF1685" s="153">
        <f t="shared" si="728"/>
        <v>1.3620592868436074</v>
      </c>
      <c r="AG1685" s="156">
        <f t="shared" si="716"/>
        <v>947.1119558619007</v>
      </c>
      <c r="AH1685" s="157">
        <f t="shared" si="717"/>
        <v>0.26308665440608353</v>
      </c>
      <c r="AI1685" s="160">
        <f t="shared" si="718"/>
        <v>22.313721418244178</v>
      </c>
      <c r="AJ1685" s="13">
        <f t="shared" si="719"/>
        <v>0</v>
      </c>
      <c r="AK1685" s="13">
        <f t="shared" si="720"/>
        <v>0</v>
      </c>
      <c r="AL1685" s="161">
        <f t="shared" si="721"/>
        <v>22.313721418244178</v>
      </c>
    </row>
    <row r="1686" spans="1:38" x14ac:dyDescent="0.45">
      <c r="A1686" s="48" t="s">
        <v>4</v>
      </c>
      <c r="B1686" s="19">
        <v>1684</v>
      </c>
      <c r="C1686" s="55">
        <v>207</v>
      </c>
      <c r="D1686" s="65">
        <f t="shared" si="702"/>
        <v>34.944444444444443</v>
      </c>
      <c r="E1686" s="67">
        <v>125.8</v>
      </c>
      <c r="F1686" s="87">
        <f t="shared" si="722"/>
        <v>8.3333333333334522E-2</v>
      </c>
      <c r="G1686" s="88">
        <f t="shared" si="723"/>
        <v>0.30000000000000426</v>
      </c>
      <c r="H1686" s="93">
        <f>SUM($D$2:$D1686)</f>
        <v>20349.36111111112</v>
      </c>
      <c r="I1686" s="94">
        <f t="shared" si="724"/>
        <v>35.055555555554747</v>
      </c>
      <c r="J1686" s="100">
        <f>'Vehicle data and specs'!$C$6*$F1686</f>
        <v>70.500000000001009</v>
      </c>
      <c r="K1686" s="8">
        <f>'Vehicle data and specs'!$C$6*9.81*'Vehicle data and specs'!$C$17</f>
        <v>82.99260000000001</v>
      </c>
      <c r="L1686" s="10">
        <f>(1/2)*'Vehicle data and specs'!$C$20*'Vehicle data and specs'!$C$11*'Vehicle data and specs'!$C$13*$D1686^2</f>
        <v>534.77169888117282</v>
      </c>
      <c r="M1686" s="101">
        <f t="shared" si="703"/>
        <v>688.26429888117377</v>
      </c>
      <c r="N1686" s="111">
        <f t="shared" si="704"/>
        <v>0</v>
      </c>
      <c r="O1686" s="120">
        <f t="shared" si="705"/>
        <v>24127.487366333924</v>
      </c>
      <c r="P1686" s="11">
        <f>SUM($O$2:$O1686)</f>
        <v>6111430.864830696</v>
      </c>
      <c r="Q1686" s="121">
        <f t="shared" si="706"/>
        <v>6111.430864830696</v>
      </c>
      <c r="R1686" s="133">
        <f t="shared" si="707"/>
        <v>0</v>
      </c>
      <c r="S1686" s="35">
        <f t="shared" si="725"/>
        <v>0</v>
      </c>
      <c r="T1686" s="35">
        <f t="shared" si="726"/>
        <v>0</v>
      </c>
      <c r="U1686" s="134">
        <f>SUM($R$2:$R1686)</f>
        <v>-1183889.9448273757</v>
      </c>
      <c r="V1686" s="134">
        <f t="shared" si="708"/>
        <v>1183889.9448273757</v>
      </c>
      <c r="W1686" s="35">
        <f t="shared" si="709"/>
        <v>-1183.8899448273758</v>
      </c>
      <c r="X1686" s="135">
        <f t="shared" si="710"/>
        <v>1183.8899448273758</v>
      </c>
      <c r="Y1686" s="150">
        <f t="shared" si="711"/>
        <v>4927.54092000332</v>
      </c>
      <c r="Z1686" s="11">
        <f t="shared" si="712"/>
        <v>24127.487366333924</v>
      </c>
      <c r="AA1686" s="12">
        <f>1/2*'Vehicle data and specs'!$C$6*$D1686^2</f>
        <v>516531.30555555545</v>
      </c>
      <c r="AB1686" s="113">
        <f t="shared" si="713"/>
        <v>516.53130555555549</v>
      </c>
      <c r="AC1686" s="183">
        <f t="shared" si="727"/>
        <v>1.6976196846751934</v>
      </c>
      <c r="AD1686" s="42">
        <f t="shared" si="714"/>
        <v>-0.3288583180076044</v>
      </c>
      <c r="AE1686" s="42">
        <f t="shared" si="715"/>
        <v>0.3288583180076044</v>
      </c>
      <c r="AF1686" s="153">
        <f t="shared" si="728"/>
        <v>1.3687613666675891</v>
      </c>
      <c r="AG1686" s="156">
        <f t="shared" si="716"/>
        <v>947.1119558619007</v>
      </c>
      <c r="AH1686" s="157">
        <f t="shared" si="717"/>
        <v>0.26308665440608353</v>
      </c>
      <c r="AI1686" s="160">
        <f t="shared" si="718"/>
        <v>24.051013555347684</v>
      </c>
      <c r="AJ1686" s="13">
        <f t="shared" si="719"/>
        <v>0</v>
      </c>
      <c r="AK1686" s="13">
        <f t="shared" si="720"/>
        <v>0</v>
      </c>
      <c r="AL1686" s="161">
        <f t="shared" si="721"/>
        <v>24.051013555347684</v>
      </c>
    </row>
    <row r="1687" spans="1:38" x14ac:dyDescent="0.45">
      <c r="A1687" s="48" t="s">
        <v>4</v>
      </c>
      <c r="B1687" s="19">
        <v>1685</v>
      </c>
      <c r="C1687" s="55">
        <v>208</v>
      </c>
      <c r="D1687" s="65">
        <f t="shared" si="702"/>
        <v>35.055555555555557</v>
      </c>
      <c r="E1687" s="67">
        <v>126.2</v>
      </c>
      <c r="F1687" s="87">
        <f t="shared" si="722"/>
        <v>0.11111111111111072</v>
      </c>
      <c r="G1687" s="88">
        <f t="shared" si="723"/>
        <v>0.39999999999999858</v>
      </c>
      <c r="H1687" s="93">
        <f>SUM($D$2:$D1687)</f>
        <v>20384.416666666675</v>
      </c>
      <c r="I1687" s="94">
        <f t="shared" si="724"/>
        <v>35.166666666667879</v>
      </c>
      <c r="J1687" s="100">
        <f>'Vehicle data and specs'!$C$6*$F1687</f>
        <v>93.999999999999659</v>
      </c>
      <c r="K1687" s="8">
        <f>'Vehicle data and specs'!$C$6*9.81*'Vehicle data and specs'!$C$17</f>
        <v>82.99260000000001</v>
      </c>
      <c r="L1687" s="10">
        <f>(1/2)*'Vehicle data and specs'!$C$20*'Vehicle data and specs'!$C$11*'Vehicle data and specs'!$C$13*$D1687^2</f>
        <v>538.17787943672852</v>
      </c>
      <c r="M1687" s="101">
        <f t="shared" si="703"/>
        <v>715.17047943672821</v>
      </c>
      <c r="N1687" s="111">
        <f t="shared" si="704"/>
        <v>0</v>
      </c>
      <c r="O1687" s="120">
        <f t="shared" si="705"/>
        <v>25150.161860192475</v>
      </c>
      <c r="P1687" s="11">
        <f>SUM($O$2:$O1687)</f>
        <v>6136581.0266908882</v>
      </c>
      <c r="Q1687" s="121">
        <f t="shared" si="706"/>
        <v>6136.5810266908884</v>
      </c>
      <c r="R1687" s="133">
        <f t="shared" si="707"/>
        <v>0</v>
      </c>
      <c r="S1687" s="35">
        <f t="shared" si="725"/>
        <v>0</v>
      </c>
      <c r="T1687" s="35">
        <f t="shared" si="726"/>
        <v>0</v>
      </c>
      <c r="U1687" s="134">
        <f>SUM($R$2:$R1687)</f>
        <v>-1183889.9448273757</v>
      </c>
      <c r="V1687" s="134">
        <f t="shared" si="708"/>
        <v>1183889.9448273757</v>
      </c>
      <c r="W1687" s="35">
        <f t="shared" si="709"/>
        <v>-1183.8899448273758</v>
      </c>
      <c r="X1687" s="135">
        <f t="shared" si="710"/>
        <v>1183.8899448273758</v>
      </c>
      <c r="Y1687" s="150">
        <f t="shared" si="711"/>
        <v>4952.6910818635124</v>
      </c>
      <c r="Z1687" s="11">
        <f t="shared" si="712"/>
        <v>25150.161860192475</v>
      </c>
      <c r="AA1687" s="12">
        <f>1/2*'Vehicle data and specs'!$C$6*$D1687^2</f>
        <v>519821.30555555556</v>
      </c>
      <c r="AB1687" s="113">
        <f t="shared" si="713"/>
        <v>519.82130555555557</v>
      </c>
      <c r="AC1687" s="183">
        <f t="shared" si="727"/>
        <v>1.7046058407474689</v>
      </c>
      <c r="AD1687" s="42">
        <f t="shared" si="714"/>
        <v>-0.3288583180076044</v>
      </c>
      <c r="AE1687" s="42">
        <f t="shared" si="715"/>
        <v>0.3288583180076044</v>
      </c>
      <c r="AF1687" s="153">
        <f t="shared" si="728"/>
        <v>1.3757475227398646</v>
      </c>
      <c r="AG1687" s="156">
        <f t="shared" si="716"/>
        <v>947.1119558619007</v>
      </c>
      <c r="AH1687" s="157">
        <f t="shared" si="717"/>
        <v>0.26308665440608353</v>
      </c>
      <c r="AI1687" s="160">
        <f t="shared" si="718"/>
        <v>25.07069847358753</v>
      </c>
      <c r="AJ1687" s="13">
        <f t="shared" si="719"/>
        <v>0</v>
      </c>
      <c r="AK1687" s="13">
        <f t="shared" si="720"/>
        <v>0</v>
      </c>
      <c r="AL1687" s="161">
        <f t="shared" si="721"/>
        <v>25.07069847358753</v>
      </c>
    </row>
    <row r="1688" spans="1:38" x14ac:dyDescent="0.45">
      <c r="A1688" s="48" t="s">
        <v>4</v>
      </c>
      <c r="B1688" s="19">
        <v>1686</v>
      </c>
      <c r="C1688" s="55">
        <v>209</v>
      </c>
      <c r="D1688" s="65">
        <f t="shared" si="702"/>
        <v>35.166666666666664</v>
      </c>
      <c r="E1688" s="67">
        <v>126.6</v>
      </c>
      <c r="F1688" s="87">
        <f t="shared" si="722"/>
        <v>0.11111111111111072</v>
      </c>
      <c r="G1688" s="88">
        <f t="shared" si="723"/>
        <v>0.39999999999999858</v>
      </c>
      <c r="H1688" s="93">
        <f>SUM($D$2:$D1688)</f>
        <v>20419.583333333343</v>
      </c>
      <c r="I1688" s="94">
        <f t="shared" si="724"/>
        <v>35.277777777777374</v>
      </c>
      <c r="J1688" s="100">
        <f>'Vehicle data and specs'!$C$6*$F1688</f>
        <v>93.999999999999659</v>
      </c>
      <c r="K1688" s="8">
        <f>'Vehicle data and specs'!$C$6*9.81*'Vehicle data and specs'!$C$17</f>
        <v>82.99260000000001</v>
      </c>
      <c r="L1688" s="10">
        <f>(1/2)*'Vehicle data and specs'!$C$20*'Vehicle data and specs'!$C$11*'Vehicle data and specs'!$C$13*$D1688^2</f>
        <v>541.59487326388887</v>
      </c>
      <c r="M1688" s="101">
        <f t="shared" si="703"/>
        <v>718.58747326388857</v>
      </c>
      <c r="N1688" s="111">
        <f t="shared" si="704"/>
        <v>0</v>
      </c>
      <c r="O1688" s="120">
        <f t="shared" si="705"/>
        <v>25350.169195697999</v>
      </c>
      <c r="P1688" s="11">
        <f>SUM($O$2:$O1688)</f>
        <v>6161931.1958865859</v>
      </c>
      <c r="Q1688" s="121">
        <f t="shared" si="706"/>
        <v>6161.9311958865856</v>
      </c>
      <c r="R1688" s="133">
        <f t="shared" si="707"/>
        <v>0</v>
      </c>
      <c r="S1688" s="35">
        <f t="shared" si="725"/>
        <v>0</v>
      </c>
      <c r="T1688" s="35">
        <f t="shared" si="726"/>
        <v>0</v>
      </c>
      <c r="U1688" s="134">
        <f>SUM($R$2:$R1688)</f>
        <v>-1183889.9448273757</v>
      </c>
      <c r="V1688" s="134">
        <f t="shared" si="708"/>
        <v>1183889.9448273757</v>
      </c>
      <c r="W1688" s="35">
        <f t="shared" si="709"/>
        <v>-1183.8899448273758</v>
      </c>
      <c r="X1688" s="135">
        <f t="shared" si="710"/>
        <v>1183.8899448273758</v>
      </c>
      <c r="Y1688" s="150">
        <f t="shared" si="711"/>
        <v>4978.0412510592096</v>
      </c>
      <c r="Z1688" s="11">
        <f t="shared" si="712"/>
        <v>25350.169195697999</v>
      </c>
      <c r="AA1688" s="12">
        <f>1/2*'Vehicle data and specs'!$C$6*$D1688^2</f>
        <v>523121.74999999994</v>
      </c>
      <c r="AB1688" s="113">
        <f t="shared" si="713"/>
        <v>523.12174999999991</v>
      </c>
      <c r="AC1688" s="183">
        <f t="shared" si="727"/>
        <v>1.7116475544129404</v>
      </c>
      <c r="AD1688" s="42">
        <f t="shared" si="714"/>
        <v>-0.3288583180076044</v>
      </c>
      <c r="AE1688" s="42">
        <f t="shared" si="715"/>
        <v>0.3288583180076044</v>
      </c>
      <c r="AF1688" s="153">
        <f t="shared" si="728"/>
        <v>1.382789236405336</v>
      </c>
      <c r="AG1688" s="156">
        <f t="shared" si="716"/>
        <v>947.1119558619007</v>
      </c>
      <c r="AH1688" s="157">
        <f t="shared" si="717"/>
        <v>0.26308665440608353</v>
      </c>
      <c r="AI1688" s="160">
        <f t="shared" si="718"/>
        <v>25.270326143113412</v>
      </c>
      <c r="AJ1688" s="13">
        <f t="shared" si="719"/>
        <v>0</v>
      </c>
      <c r="AK1688" s="13">
        <f t="shared" si="720"/>
        <v>0</v>
      </c>
      <c r="AL1688" s="161">
        <f t="shared" si="721"/>
        <v>25.270326143113412</v>
      </c>
    </row>
    <row r="1689" spans="1:38" x14ac:dyDescent="0.45">
      <c r="A1689" s="48" t="s">
        <v>4</v>
      </c>
      <c r="B1689" s="19">
        <v>1687</v>
      </c>
      <c r="C1689" s="55">
        <v>210</v>
      </c>
      <c r="D1689" s="65">
        <f t="shared" si="702"/>
        <v>35.277777777777779</v>
      </c>
      <c r="E1689" s="67">
        <v>127</v>
      </c>
      <c r="F1689" s="87">
        <f t="shared" si="722"/>
        <v>0.11111111111111269</v>
      </c>
      <c r="G1689" s="88">
        <f t="shared" si="723"/>
        <v>0.40000000000000568</v>
      </c>
      <c r="H1689" s="93">
        <f>SUM($D$2:$D1689)</f>
        <v>20454.86111111112</v>
      </c>
      <c r="I1689" s="94">
        <f t="shared" si="724"/>
        <v>35.388888888890506</v>
      </c>
      <c r="J1689" s="100">
        <f>'Vehicle data and specs'!$C$6*$F1689</f>
        <v>94.000000000001336</v>
      </c>
      <c r="K1689" s="8">
        <f>'Vehicle data and specs'!$C$6*9.81*'Vehicle data and specs'!$C$17</f>
        <v>82.99260000000001</v>
      </c>
      <c r="L1689" s="10">
        <f>(1/2)*'Vehicle data and specs'!$C$20*'Vehicle data and specs'!$C$11*'Vehicle data and specs'!$C$13*$D1689^2</f>
        <v>545.02268036265434</v>
      </c>
      <c r="M1689" s="101">
        <f t="shared" si="703"/>
        <v>722.01528036265563</v>
      </c>
      <c r="N1689" s="111">
        <f t="shared" si="704"/>
        <v>0</v>
      </c>
      <c r="O1689" s="120">
        <f t="shared" si="705"/>
        <v>25551.318532835146</v>
      </c>
      <c r="P1689" s="11">
        <f>SUM($O$2:$O1689)</f>
        <v>6187482.5144194206</v>
      </c>
      <c r="Q1689" s="121">
        <f t="shared" si="706"/>
        <v>6187.482514419421</v>
      </c>
      <c r="R1689" s="133">
        <f t="shared" si="707"/>
        <v>0</v>
      </c>
      <c r="S1689" s="35">
        <f t="shared" si="725"/>
        <v>0</v>
      </c>
      <c r="T1689" s="35">
        <f t="shared" si="726"/>
        <v>0</v>
      </c>
      <c r="U1689" s="134">
        <f>SUM($R$2:$R1689)</f>
        <v>-1183889.9448273757</v>
      </c>
      <c r="V1689" s="134">
        <f t="shared" si="708"/>
        <v>1183889.9448273757</v>
      </c>
      <c r="W1689" s="35">
        <f t="shared" si="709"/>
        <v>-1183.8899448273758</v>
      </c>
      <c r="X1689" s="135">
        <f t="shared" si="710"/>
        <v>1183.8899448273758</v>
      </c>
      <c r="Y1689" s="150">
        <f t="shared" si="711"/>
        <v>5003.592569592045</v>
      </c>
      <c r="Z1689" s="11">
        <f t="shared" si="712"/>
        <v>25551.318532835146</v>
      </c>
      <c r="AA1689" s="12">
        <f>1/2*'Vehicle data and specs'!$C$6*$D1689^2</f>
        <v>526432.63888888888</v>
      </c>
      <c r="AB1689" s="113">
        <f t="shared" si="713"/>
        <v>526.43263888888885</v>
      </c>
      <c r="AC1689" s="183">
        <f t="shared" si="727"/>
        <v>1.7187451428942837</v>
      </c>
      <c r="AD1689" s="42">
        <f t="shared" si="714"/>
        <v>-0.3288583180076044</v>
      </c>
      <c r="AE1689" s="42">
        <f t="shared" si="715"/>
        <v>0.3288583180076044</v>
      </c>
      <c r="AF1689" s="153">
        <f t="shared" si="728"/>
        <v>1.3898868248866794</v>
      </c>
      <c r="AG1689" s="156">
        <f t="shared" si="716"/>
        <v>947.1119558619007</v>
      </c>
      <c r="AH1689" s="157">
        <f t="shared" si="717"/>
        <v>0.26308665440608353</v>
      </c>
      <c r="AI1689" s="160">
        <f t="shared" si="718"/>
        <v>25.471094612793685</v>
      </c>
      <c r="AJ1689" s="13">
        <f t="shared" si="719"/>
        <v>0</v>
      </c>
      <c r="AK1689" s="13">
        <f t="shared" si="720"/>
        <v>0</v>
      </c>
      <c r="AL1689" s="161">
        <f t="shared" si="721"/>
        <v>25.471094612793685</v>
      </c>
    </row>
    <row r="1690" spans="1:38" x14ac:dyDescent="0.45">
      <c r="A1690" s="48" t="s">
        <v>4</v>
      </c>
      <c r="B1690" s="19">
        <v>1688</v>
      </c>
      <c r="C1690" s="55">
        <v>211</v>
      </c>
      <c r="D1690" s="65">
        <f t="shared" si="702"/>
        <v>35.388888888888893</v>
      </c>
      <c r="E1690" s="67">
        <v>127.4</v>
      </c>
      <c r="F1690" s="87">
        <f t="shared" si="722"/>
        <v>8.3333333333332538E-2</v>
      </c>
      <c r="G1690" s="88">
        <f t="shared" si="723"/>
        <v>0.29999999999999716</v>
      </c>
      <c r="H1690" s="93">
        <f>SUM($D$2:$D1690)</f>
        <v>20490.250000000011</v>
      </c>
      <c r="I1690" s="94">
        <f t="shared" si="724"/>
        <v>35.444444444445253</v>
      </c>
      <c r="J1690" s="100">
        <f>'Vehicle data and specs'!$C$6*$F1690</f>
        <v>70.499999999999332</v>
      </c>
      <c r="K1690" s="8">
        <f>'Vehicle data and specs'!$C$6*9.81*'Vehicle data and specs'!$C$17</f>
        <v>82.99260000000001</v>
      </c>
      <c r="L1690" s="10">
        <f>(1/2)*'Vehicle data and specs'!$C$20*'Vehicle data and specs'!$C$11*'Vehicle data and specs'!$C$13*$D1690^2</f>
        <v>548.46130073302493</v>
      </c>
      <c r="M1690" s="101">
        <f t="shared" si="703"/>
        <v>701.95390073302428</v>
      </c>
      <c r="N1690" s="111">
        <f t="shared" si="704"/>
        <v>0</v>
      </c>
      <c r="O1690" s="120">
        <f t="shared" si="705"/>
        <v>24880.366037093318</v>
      </c>
      <c r="P1690" s="11">
        <f>SUM($O$2:$O1690)</f>
        <v>6212362.8804565137</v>
      </c>
      <c r="Q1690" s="121">
        <f t="shared" si="706"/>
        <v>6212.3628804565142</v>
      </c>
      <c r="R1690" s="133">
        <f t="shared" si="707"/>
        <v>0</v>
      </c>
      <c r="S1690" s="35">
        <f t="shared" si="725"/>
        <v>0</v>
      </c>
      <c r="T1690" s="35">
        <f t="shared" si="726"/>
        <v>0</v>
      </c>
      <c r="U1690" s="134">
        <f>SUM($R$2:$R1690)</f>
        <v>-1183889.9448273757</v>
      </c>
      <c r="V1690" s="134">
        <f t="shared" si="708"/>
        <v>1183889.9448273757</v>
      </c>
      <c r="W1690" s="35">
        <f t="shared" si="709"/>
        <v>-1183.8899448273758</v>
      </c>
      <c r="X1690" s="135">
        <f t="shared" si="710"/>
        <v>1183.8899448273758</v>
      </c>
      <c r="Y1690" s="150">
        <f t="shared" si="711"/>
        <v>5028.4729356291382</v>
      </c>
      <c r="Z1690" s="11">
        <f t="shared" si="712"/>
        <v>24880.366037093318</v>
      </c>
      <c r="AA1690" s="12">
        <f>1/2*'Vehicle data and specs'!$C$6*$D1690^2</f>
        <v>529753.97222222236</v>
      </c>
      <c r="AB1690" s="113">
        <f t="shared" si="713"/>
        <v>529.75397222222239</v>
      </c>
      <c r="AC1690" s="183">
        <f t="shared" si="727"/>
        <v>1.725656355682365</v>
      </c>
      <c r="AD1690" s="42">
        <f t="shared" si="714"/>
        <v>-0.3288583180076044</v>
      </c>
      <c r="AE1690" s="42">
        <f t="shared" si="715"/>
        <v>0.3288583180076044</v>
      </c>
      <c r="AF1690" s="153">
        <f t="shared" si="728"/>
        <v>1.3967980376747606</v>
      </c>
      <c r="AG1690" s="156">
        <f t="shared" si="716"/>
        <v>947.1119558619007</v>
      </c>
      <c r="AH1690" s="157">
        <f t="shared" si="717"/>
        <v>0.26308665440608353</v>
      </c>
      <c r="AI1690" s="160">
        <f t="shared" si="718"/>
        <v>24.84136859816314</v>
      </c>
      <c r="AJ1690" s="13">
        <f t="shared" si="719"/>
        <v>0</v>
      </c>
      <c r="AK1690" s="13">
        <f t="shared" si="720"/>
        <v>0</v>
      </c>
      <c r="AL1690" s="161">
        <f t="shared" si="721"/>
        <v>24.84136859816314</v>
      </c>
    </row>
    <row r="1691" spans="1:38" x14ac:dyDescent="0.45">
      <c r="A1691" s="48" t="s">
        <v>4</v>
      </c>
      <c r="B1691" s="19">
        <v>1689</v>
      </c>
      <c r="C1691" s="55">
        <v>212</v>
      </c>
      <c r="D1691" s="65">
        <f t="shared" si="702"/>
        <v>35.444444444444443</v>
      </c>
      <c r="E1691" s="67">
        <v>127.6</v>
      </c>
      <c r="F1691" s="87">
        <f t="shared" si="722"/>
        <v>5.5555555555554373E-2</v>
      </c>
      <c r="G1691" s="88">
        <f t="shared" si="723"/>
        <v>0.19999999999999574</v>
      </c>
      <c r="H1691" s="93">
        <f>SUM($D$2:$D1691)</f>
        <v>20525.694444444456</v>
      </c>
      <c r="I1691" s="94">
        <f t="shared" si="724"/>
        <v>35.5</v>
      </c>
      <c r="J1691" s="100">
        <f>'Vehicle data and specs'!$C$6*$F1691</f>
        <v>46.999999999998998</v>
      </c>
      <c r="K1691" s="8">
        <f>'Vehicle data and specs'!$C$6*9.81*'Vehicle data and specs'!$C$17</f>
        <v>82.99260000000001</v>
      </c>
      <c r="L1691" s="10">
        <f>(1/2)*'Vehicle data and specs'!$C$20*'Vehicle data and specs'!$C$11*'Vehicle data and specs'!$C$13*$D1691^2</f>
        <v>550.1846658950617</v>
      </c>
      <c r="M1691" s="101">
        <f t="shared" si="703"/>
        <v>680.17726589506071</v>
      </c>
      <c r="N1691" s="111">
        <f t="shared" si="704"/>
        <v>0</v>
      </c>
      <c r="O1691" s="120">
        <f t="shared" si="705"/>
        <v>24146.292939274656</v>
      </c>
      <c r="P1691" s="11">
        <f>SUM($O$2:$O1691)</f>
        <v>6236509.1733957883</v>
      </c>
      <c r="Q1691" s="121">
        <f t="shared" si="706"/>
        <v>6236.5091733957879</v>
      </c>
      <c r="R1691" s="133">
        <f t="shared" si="707"/>
        <v>0</v>
      </c>
      <c r="S1691" s="35">
        <f t="shared" si="725"/>
        <v>0</v>
      </c>
      <c r="T1691" s="35">
        <f t="shared" si="726"/>
        <v>0</v>
      </c>
      <c r="U1691" s="134">
        <f>SUM($R$2:$R1691)</f>
        <v>-1183889.9448273757</v>
      </c>
      <c r="V1691" s="134">
        <f t="shared" si="708"/>
        <v>1183889.9448273757</v>
      </c>
      <c r="W1691" s="35">
        <f t="shared" si="709"/>
        <v>-1183.8899448273758</v>
      </c>
      <c r="X1691" s="135">
        <f t="shared" si="710"/>
        <v>1183.8899448273758</v>
      </c>
      <c r="Y1691" s="150">
        <f t="shared" si="711"/>
        <v>5052.6192285684119</v>
      </c>
      <c r="Z1691" s="11">
        <f t="shared" si="712"/>
        <v>24146.292939274656</v>
      </c>
      <c r="AA1691" s="12">
        <f>1/2*'Vehicle data and specs'!$C$6*$D1691^2</f>
        <v>531418.5555555555</v>
      </c>
      <c r="AB1691" s="113">
        <f t="shared" si="713"/>
        <v>531.41855555555549</v>
      </c>
      <c r="AC1691" s="183">
        <f t="shared" si="727"/>
        <v>1.7323636592766078</v>
      </c>
      <c r="AD1691" s="42">
        <f t="shared" si="714"/>
        <v>-0.3288583180076044</v>
      </c>
      <c r="AE1691" s="42">
        <f t="shared" si="715"/>
        <v>0.3288583180076044</v>
      </c>
      <c r="AF1691" s="153">
        <f t="shared" si="728"/>
        <v>1.4035053412690035</v>
      </c>
      <c r="AG1691" s="156">
        <f t="shared" si="716"/>
        <v>947.1119558619007</v>
      </c>
      <c r="AH1691" s="157">
        <f t="shared" si="717"/>
        <v>0.26308665440608353</v>
      </c>
      <c r="AI1691" s="160">
        <f t="shared" si="718"/>
        <v>24.108505313391593</v>
      </c>
      <c r="AJ1691" s="13">
        <f t="shared" si="719"/>
        <v>0</v>
      </c>
      <c r="AK1691" s="13">
        <f t="shared" si="720"/>
        <v>0</v>
      </c>
      <c r="AL1691" s="161">
        <f t="shared" si="721"/>
        <v>24.108505313391593</v>
      </c>
    </row>
    <row r="1692" spans="1:38" x14ac:dyDescent="0.45">
      <c r="A1692" s="48" t="s">
        <v>4</v>
      </c>
      <c r="B1692" s="19">
        <v>1690</v>
      </c>
      <c r="C1692" s="55">
        <v>213</v>
      </c>
      <c r="D1692" s="65">
        <f t="shared" si="702"/>
        <v>35.5</v>
      </c>
      <c r="E1692" s="67">
        <v>127.8</v>
      </c>
      <c r="F1692" s="87">
        <f t="shared" si="722"/>
        <v>4.1666666666668246E-2</v>
      </c>
      <c r="G1692" s="88">
        <f t="shared" si="723"/>
        <v>0.15000000000000568</v>
      </c>
      <c r="H1692" s="93">
        <f>SUM($D$2:$D1692)</f>
        <v>20561.194444444456</v>
      </c>
      <c r="I1692" s="94">
        <f t="shared" si="724"/>
        <v>35.527777777777374</v>
      </c>
      <c r="J1692" s="100">
        <f>'Vehicle data and specs'!$C$6*$F1692</f>
        <v>35.250000000001336</v>
      </c>
      <c r="K1692" s="8">
        <f>'Vehicle data and specs'!$C$6*9.81*'Vehicle data and specs'!$C$17</f>
        <v>82.99260000000001</v>
      </c>
      <c r="L1692" s="10">
        <f>(1/2)*'Vehicle data and specs'!$C$20*'Vehicle data and specs'!$C$11*'Vehicle data and specs'!$C$13*$D1692^2</f>
        <v>551.91073437500006</v>
      </c>
      <c r="M1692" s="101">
        <f t="shared" si="703"/>
        <v>670.15333437500135</v>
      </c>
      <c r="N1692" s="111">
        <f t="shared" si="704"/>
        <v>0</v>
      </c>
      <c r="O1692" s="120">
        <f t="shared" si="705"/>
        <v>23809.058740711582</v>
      </c>
      <c r="P1692" s="11">
        <f>SUM($O$2:$O1692)</f>
        <v>6260318.2321365001</v>
      </c>
      <c r="Q1692" s="121">
        <f t="shared" si="706"/>
        <v>6260.3182321365002</v>
      </c>
      <c r="R1692" s="133">
        <f t="shared" si="707"/>
        <v>0</v>
      </c>
      <c r="S1692" s="35">
        <f t="shared" si="725"/>
        <v>0</v>
      </c>
      <c r="T1692" s="35">
        <f t="shared" si="726"/>
        <v>0</v>
      </c>
      <c r="U1692" s="134">
        <f>SUM($R$2:$R1692)</f>
        <v>-1183889.9448273757</v>
      </c>
      <c r="V1692" s="134">
        <f t="shared" si="708"/>
        <v>1183889.9448273757</v>
      </c>
      <c r="W1692" s="35">
        <f t="shared" si="709"/>
        <v>-1183.8899448273758</v>
      </c>
      <c r="X1692" s="135">
        <f t="shared" si="710"/>
        <v>1183.8899448273758</v>
      </c>
      <c r="Y1692" s="150">
        <f t="shared" si="711"/>
        <v>5076.4282873091242</v>
      </c>
      <c r="Z1692" s="11">
        <f t="shared" si="712"/>
        <v>23809.058740711582</v>
      </c>
      <c r="AA1692" s="12">
        <f>1/2*'Vehicle data and specs'!$C$6*$D1692^2</f>
        <v>533085.75</v>
      </c>
      <c r="AB1692" s="113">
        <f t="shared" si="713"/>
        <v>533.08574999999996</v>
      </c>
      <c r="AC1692" s="183">
        <f t="shared" si="727"/>
        <v>1.7389772867045834</v>
      </c>
      <c r="AD1692" s="42">
        <f t="shared" si="714"/>
        <v>-0.3288583180076044</v>
      </c>
      <c r="AE1692" s="42">
        <f t="shared" si="715"/>
        <v>0.3288583180076044</v>
      </c>
      <c r="AF1692" s="153">
        <f t="shared" si="728"/>
        <v>1.4101189686969791</v>
      </c>
      <c r="AG1692" s="156">
        <f t="shared" si="716"/>
        <v>947.1119558619007</v>
      </c>
      <c r="AH1692" s="157">
        <f t="shared" si="717"/>
        <v>0.26308665440608353</v>
      </c>
      <c r="AI1692" s="160">
        <f t="shared" si="718"/>
        <v>23.790443370312548</v>
      </c>
      <c r="AJ1692" s="13">
        <f t="shared" si="719"/>
        <v>0</v>
      </c>
      <c r="AK1692" s="13">
        <f t="shared" si="720"/>
        <v>0</v>
      </c>
      <c r="AL1692" s="161">
        <f t="shared" si="721"/>
        <v>23.790443370312548</v>
      </c>
    </row>
    <row r="1693" spans="1:38" x14ac:dyDescent="0.45">
      <c r="A1693" s="48" t="s">
        <v>4</v>
      </c>
      <c r="B1693" s="19">
        <v>1691</v>
      </c>
      <c r="C1693" s="55">
        <v>214</v>
      </c>
      <c r="D1693" s="65">
        <f t="shared" si="702"/>
        <v>35.527777777777779</v>
      </c>
      <c r="E1693" s="67">
        <v>127.9</v>
      </c>
      <c r="F1693" s="87">
        <f t="shared" si="722"/>
        <v>2.7777777777778172E-2</v>
      </c>
      <c r="G1693" s="88">
        <f t="shared" si="723"/>
        <v>0.10000000000000142</v>
      </c>
      <c r="H1693" s="93">
        <f>SUM($D$2:$D1693)</f>
        <v>20596.722222222234</v>
      </c>
      <c r="I1693" s="94">
        <f t="shared" si="724"/>
        <v>35.555555555554747</v>
      </c>
      <c r="J1693" s="100">
        <f>'Vehicle data and specs'!$C$6*$F1693</f>
        <v>23.500000000000334</v>
      </c>
      <c r="K1693" s="8">
        <f>'Vehicle data and specs'!$C$6*9.81*'Vehicle data and specs'!$C$17</f>
        <v>82.99260000000001</v>
      </c>
      <c r="L1693" s="10">
        <f>(1/2)*'Vehicle data and specs'!$C$20*'Vehicle data and specs'!$C$11*'Vehicle data and specs'!$C$13*$D1693^2</f>
        <v>552.77478235918215</v>
      </c>
      <c r="M1693" s="101">
        <f t="shared" si="703"/>
        <v>659.26738235918253</v>
      </c>
      <c r="N1693" s="111">
        <f t="shared" si="704"/>
        <v>0</v>
      </c>
      <c r="O1693" s="120">
        <f t="shared" si="705"/>
        <v>23440.618039437068</v>
      </c>
      <c r="P1693" s="11">
        <f>SUM($O$2:$O1693)</f>
        <v>6283758.8501759367</v>
      </c>
      <c r="Q1693" s="121">
        <f t="shared" si="706"/>
        <v>6283.7588501759365</v>
      </c>
      <c r="R1693" s="133">
        <f t="shared" si="707"/>
        <v>0</v>
      </c>
      <c r="S1693" s="35">
        <f t="shared" si="725"/>
        <v>0</v>
      </c>
      <c r="T1693" s="35">
        <f t="shared" si="726"/>
        <v>0</v>
      </c>
      <c r="U1693" s="134">
        <f>SUM($R$2:$R1693)</f>
        <v>-1183889.9448273757</v>
      </c>
      <c r="V1693" s="134">
        <f t="shared" si="708"/>
        <v>1183889.9448273757</v>
      </c>
      <c r="W1693" s="35">
        <f t="shared" si="709"/>
        <v>-1183.8899448273758</v>
      </c>
      <c r="X1693" s="135">
        <f t="shared" si="710"/>
        <v>1183.8899448273758</v>
      </c>
      <c r="Y1693" s="150">
        <f t="shared" si="711"/>
        <v>5099.8689053485605</v>
      </c>
      <c r="Z1693" s="11">
        <f t="shared" si="712"/>
        <v>23440.618039437068</v>
      </c>
      <c r="AA1693" s="12">
        <f>1/2*'Vehicle data and specs'!$C$6*$D1693^2</f>
        <v>533920.32638888888</v>
      </c>
      <c r="AB1693" s="113">
        <f t="shared" si="713"/>
        <v>533.92032638888884</v>
      </c>
      <c r="AC1693" s="183">
        <f t="shared" si="727"/>
        <v>1.7454885694933158</v>
      </c>
      <c r="AD1693" s="42">
        <f t="shared" si="714"/>
        <v>-0.3288583180076044</v>
      </c>
      <c r="AE1693" s="42">
        <f t="shared" si="715"/>
        <v>0.3288583180076044</v>
      </c>
      <c r="AF1693" s="153">
        <f t="shared" si="728"/>
        <v>1.4166302514857114</v>
      </c>
      <c r="AG1693" s="156">
        <f t="shared" si="716"/>
        <v>947.1119558619007</v>
      </c>
      <c r="AH1693" s="157">
        <f t="shared" si="717"/>
        <v>0.26308665440608353</v>
      </c>
      <c r="AI1693" s="160">
        <f t="shared" si="718"/>
        <v>23.42230505659429</v>
      </c>
      <c r="AJ1693" s="13">
        <f t="shared" si="719"/>
        <v>0</v>
      </c>
      <c r="AK1693" s="13">
        <f t="shared" si="720"/>
        <v>0</v>
      </c>
      <c r="AL1693" s="161">
        <f t="shared" si="721"/>
        <v>23.42230505659429</v>
      </c>
    </row>
    <row r="1694" spans="1:38" x14ac:dyDescent="0.45">
      <c r="A1694" s="48" t="s">
        <v>4</v>
      </c>
      <c r="B1694" s="19">
        <v>1692</v>
      </c>
      <c r="C1694" s="55">
        <v>215</v>
      </c>
      <c r="D1694" s="65">
        <f t="shared" si="702"/>
        <v>35.555555555555557</v>
      </c>
      <c r="E1694" s="67">
        <v>128</v>
      </c>
      <c r="F1694" s="87">
        <f t="shared" si="722"/>
        <v>2.7777777777776198E-2</v>
      </c>
      <c r="G1694" s="88">
        <f t="shared" si="723"/>
        <v>9.9999999999994316E-2</v>
      </c>
      <c r="H1694" s="93">
        <f>SUM($D$2:$D1694)</f>
        <v>20632.277777777788</v>
      </c>
      <c r="I1694" s="94">
        <f t="shared" si="724"/>
        <v>35.583333333332121</v>
      </c>
      <c r="J1694" s="100">
        <f>'Vehicle data and specs'!$C$6*$F1694</f>
        <v>23.499999999998664</v>
      </c>
      <c r="K1694" s="8">
        <f>'Vehicle data and specs'!$C$6*9.81*'Vehicle data and specs'!$C$17</f>
        <v>82.99260000000001</v>
      </c>
      <c r="L1694" s="10">
        <f>(1/2)*'Vehicle data and specs'!$C$20*'Vehicle data and specs'!$C$11*'Vehicle data and specs'!$C$13*$D1694^2</f>
        <v>553.63950617283967</v>
      </c>
      <c r="M1694" s="101">
        <f t="shared" si="703"/>
        <v>660.13210617283835</v>
      </c>
      <c r="N1694" s="111">
        <f t="shared" si="704"/>
        <v>0</v>
      </c>
      <c r="O1694" s="120">
        <f t="shared" si="705"/>
        <v>23489.700777982696</v>
      </c>
      <c r="P1694" s="11">
        <f>SUM($O$2:$O1694)</f>
        <v>6307248.5509539191</v>
      </c>
      <c r="Q1694" s="121">
        <f t="shared" si="706"/>
        <v>6307.2485509539192</v>
      </c>
      <c r="R1694" s="133">
        <f t="shared" si="707"/>
        <v>0</v>
      </c>
      <c r="S1694" s="35">
        <f t="shared" si="725"/>
        <v>0</v>
      </c>
      <c r="T1694" s="35">
        <f t="shared" si="726"/>
        <v>0</v>
      </c>
      <c r="U1694" s="134">
        <f>SUM($R$2:$R1694)</f>
        <v>-1183889.9448273757</v>
      </c>
      <c r="V1694" s="134">
        <f t="shared" si="708"/>
        <v>1183889.9448273757</v>
      </c>
      <c r="W1694" s="35">
        <f t="shared" si="709"/>
        <v>-1183.8899448273758</v>
      </c>
      <c r="X1694" s="135">
        <f t="shared" si="710"/>
        <v>1183.8899448273758</v>
      </c>
      <c r="Y1694" s="150">
        <f t="shared" si="711"/>
        <v>5123.3586061265432</v>
      </c>
      <c r="Z1694" s="11">
        <f t="shared" si="712"/>
        <v>23489.700777982696</v>
      </c>
      <c r="AA1694" s="12">
        <f>1/2*'Vehicle data and specs'!$C$6*$D1694^2</f>
        <v>534755.55555555562</v>
      </c>
      <c r="AB1694" s="113">
        <f t="shared" si="713"/>
        <v>534.75555555555559</v>
      </c>
      <c r="AC1694" s="183">
        <f t="shared" si="727"/>
        <v>1.7520134863760888</v>
      </c>
      <c r="AD1694" s="42">
        <f t="shared" si="714"/>
        <v>-0.3288583180076044</v>
      </c>
      <c r="AE1694" s="42">
        <f t="shared" si="715"/>
        <v>0.3288583180076044</v>
      </c>
      <c r="AF1694" s="153">
        <f t="shared" si="728"/>
        <v>1.4231551683684844</v>
      </c>
      <c r="AG1694" s="156">
        <f t="shared" si="716"/>
        <v>947.1119558619007</v>
      </c>
      <c r="AH1694" s="157">
        <f t="shared" si="717"/>
        <v>0.26308665440608353</v>
      </c>
      <c r="AI1694" s="160">
        <f t="shared" si="718"/>
        <v>23.471363775034252</v>
      </c>
      <c r="AJ1694" s="13">
        <f t="shared" si="719"/>
        <v>0</v>
      </c>
      <c r="AK1694" s="13">
        <f t="shared" si="720"/>
        <v>0</v>
      </c>
      <c r="AL1694" s="161">
        <f t="shared" si="721"/>
        <v>23.471363775034252</v>
      </c>
    </row>
    <row r="1695" spans="1:38" x14ac:dyDescent="0.45">
      <c r="A1695" s="48" t="s">
        <v>4</v>
      </c>
      <c r="B1695" s="19">
        <v>1693</v>
      </c>
      <c r="C1695" s="55">
        <v>216</v>
      </c>
      <c r="D1695" s="65">
        <f t="shared" si="702"/>
        <v>35.583333333333329</v>
      </c>
      <c r="E1695" s="67">
        <v>128.1</v>
      </c>
      <c r="F1695" s="87">
        <f t="shared" si="722"/>
        <v>2.7777777777776198E-2</v>
      </c>
      <c r="G1695" s="88">
        <f t="shared" si="723"/>
        <v>9.9999999999994316E-2</v>
      </c>
      <c r="H1695" s="93">
        <f>SUM($D$2:$D1695)</f>
        <v>20667.86111111112</v>
      </c>
      <c r="I1695" s="94">
        <f t="shared" si="724"/>
        <v>35.611111111109494</v>
      </c>
      <c r="J1695" s="100">
        <f>'Vehicle data and specs'!$C$6*$F1695</f>
        <v>23.499999999998664</v>
      </c>
      <c r="K1695" s="8">
        <f>'Vehicle data and specs'!$C$6*9.81*'Vehicle data and specs'!$C$17</f>
        <v>82.99260000000001</v>
      </c>
      <c r="L1695" s="10">
        <f>(1/2)*'Vehicle data and specs'!$C$20*'Vehicle data and specs'!$C$11*'Vehicle data and specs'!$C$13*$D1695^2</f>
        <v>554.50490581597217</v>
      </c>
      <c r="M1695" s="101">
        <f t="shared" si="703"/>
        <v>660.99750581597084</v>
      </c>
      <c r="N1695" s="111">
        <f t="shared" si="704"/>
        <v>0</v>
      </c>
      <c r="O1695" s="120">
        <f t="shared" si="705"/>
        <v>23538.855623778782</v>
      </c>
      <c r="P1695" s="11">
        <f>SUM($O$2:$O1695)</f>
        <v>6330787.406577698</v>
      </c>
      <c r="Q1695" s="121">
        <f t="shared" si="706"/>
        <v>6330.7874065776978</v>
      </c>
      <c r="R1695" s="133">
        <f t="shared" si="707"/>
        <v>0</v>
      </c>
      <c r="S1695" s="35">
        <f t="shared" si="725"/>
        <v>0</v>
      </c>
      <c r="T1695" s="35">
        <f t="shared" si="726"/>
        <v>0</v>
      </c>
      <c r="U1695" s="134">
        <f>SUM($R$2:$R1695)</f>
        <v>-1183889.9448273757</v>
      </c>
      <c r="V1695" s="134">
        <f t="shared" si="708"/>
        <v>1183889.9448273757</v>
      </c>
      <c r="W1695" s="35">
        <f t="shared" si="709"/>
        <v>-1183.8899448273758</v>
      </c>
      <c r="X1695" s="135">
        <f t="shared" si="710"/>
        <v>1183.8899448273758</v>
      </c>
      <c r="Y1695" s="150">
        <f t="shared" si="711"/>
        <v>5146.8974617503218</v>
      </c>
      <c r="Z1695" s="11">
        <f t="shared" si="712"/>
        <v>23538.855623778782</v>
      </c>
      <c r="AA1695" s="12">
        <f>1/2*'Vehicle data and specs'!$C$6*$D1695^2</f>
        <v>535591.43749999988</v>
      </c>
      <c r="AB1695" s="113">
        <f t="shared" si="713"/>
        <v>535.59143749999987</v>
      </c>
      <c r="AC1695" s="183">
        <f t="shared" si="727"/>
        <v>1.7585520573826938</v>
      </c>
      <c r="AD1695" s="42">
        <f t="shared" si="714"/>
        <v>-0.3288583180076044</v>
      </c>
      <c r="AE1695" s="42">
        <f t="shared" si="715"/>
        <v>0.3288583180076044</v>
      </c>
      <c r="AF1695" s="153">
        <f t="shared" si="728"/>
        <v>1.4296937393750895</v>
      </c>
      <c r="AG1695" s="156">
        <f t="shared" si="716"/>
        <v>947.1119558619007</v>
      </c>
      <c r="AH1695" s="157">
        <f t="shared" si="717"/>
        <v>0.26308665440608353</v>
      </c>
      <c r="AI1695" s="160">
        <f t="shared" si="718"/>
        <v>23.520494581951624</v>
      </c>
      <c r="AJ1695" s="13">
        <f t="shared" si="719"/>
        <v>0</v>
      </c>
      <c r="AK1695" s="13">
        <f t="shared" si="720"/>
        <v>0</v>
      </c>
      <c r="AL1695" s="161">
        <f t="shared" si="721"/>
        <v>23.520494581951624</v>
      </c>
    </row>
    <row r="1696" spans="1:38" x14ac:dyDescent="0.45">
      <c r="A1696" s="48" t="s">
        <v>4</v>
      </c>
      <c r="B1696" s="19">
        <v>1694</v>
      </c>
      <c r="C1696" s="55">
        <v>217</v>
      </c>
      <c r="D1696" s="65">
        <f t="shared" si="702"/>
        <v>35.611111111111107</v>
      </c>
      <c r="E1696" s="67">
        <v>128.19999999999999</v>
      </c>
      <c r="F1696" s="87">
        <f t="shared" si="722"/>
        <v>2.7777777777780146E-2</v>
      </c>
      <c r="G1696" s="88">
        <f t="shared" si="723"/>
        <v>0.10000000000000853</v>
      </c>
      <c r="H1696" s="93">
        <f>SUM($D$2:$D1696)</f>
        <v>20703.47222222223</v>
      </c>
      <c r="I1696" s="94">
        <f t="shared" si="724"/>
        <v>35.638888888890506</v>
      </c>
      <c r="J1696" s="100">
        <f>'Vehicle data and specs'!$C$6*$F1696</f>
        <v>23.500000000002004</v>
      </c>
      <c r="K1696" s="8">
        <f>'Vehicle data and specs'!$C$6*9.81*'Vehicle data and specs'!$C$17</f>
        <v>82.99260000000001</v>
      </c>
      <c r="L1696" s="10">
        <f>(1/2)*'Vehicle data and specs'!$C$20*'Vehicle data and specs'!$C$11*'Vehicle data and specs'!$C$13*$D1696^2</f>
        <v>555.3709812885802</v>
      </c>
      <c r="M1696" s="101">
        <f t="shared" si="703"/>
        <v>661.86358128858217</v>
      </c>
      <c r="N1696" s="111">
        <f t="shared" si="704"/>
        <v>0</v>
      </c>
      <c r="O1696" s="120">
        <f t="shared" si="705"/>
        <v>23588.082633146929</v>
      </c>
      <c r="P1696" s="11">
        <f>SUM($O$2:$O1696)</f>
        <v>6354375.489210845</v>
      </c>
      <c r="Q1696" s="121">
        <f t="shared" si="706"/>
        <v>6354.3754892108445</v>
      </c>
      <c r="R1696" s="133">
        <f t="shared" si="707"/>
        <v>0</v>
      </c>
      <c r="S1696" s="35">
        <f t="shared" si="725"/>
        <v>0</v>
      </c>
      <c r="T1696" s="35">
        <f t="shared" si="726"/>
        <v>0</v>
      </c>
      <c r="U1696" s="134">
        <f>SUM($R$2:$R1696)</f>
        <v>-1183889.9448273757</v>
      </c>
      <c r="V1696" s="134">
        <f t="shared" si="708"/>
        <v>1183889.9448273757</v>
      </c>
      <c r="W1696" s="35">
        <f t="shared" si="709"/>
        <v>-1183.8899448273758</v>
      </c>
      <c r="X1696" s="135">
        <f t="shared" si="710"/>
        <v>1183.8899448273758</v>
      </c>
      <c r="Y1696" s="150">
        <f t="shared" si="711"/>
        <v>5170.4855443834686</v>
      </c>
      <c r="Z1696" s="11">
        <f t="shared" si="712"/>
        <v>23588.082633146929</v>
      </c>
      <c r="AA1696" s="12">
        <f>1/2*'Vehicle data and specs'!$C$6*$D1696^2</f>
        <v>536427.97222222213</v>
      </c>
      <c r="AB1696" s="113">
        <f t="shared" si="713"/>
        <v>536.42797222222214</v>
      </c>
      <c r="AC1696" s="183">
        <f t="shared" si="727"/>
        <v>1.765104302558568</v>
      </c>
      <c r="AD1696" s="42">
        <f t="shared" si="714"/>
        <v>-0.3288583180076044</v>
      </c>
      <c r="AE1696" s="42">
        <f t="shared" si="715"/>
        <v>0.3288583180076044</v>
      </c>
      <c r="AF1696" s="153">
        <f t="shared" si="728"/>
        <v>1.4362459845509636</v>
      </c>
      <c r="AG1696" s="156">
        <f t="shared" si="716"/>
        <v>947.1119558619007</v>
      </c>
      <c r="AH1696" s="157">
        <f t="shared" si="717"/>
        <v>0.26308665440608353</v>
      </c>
      <c r="AI1696" s="160">
        <f t="shared" si="718"/>
        <v>23.569697533665618</v>
      </c>
      <c r="AJ1696" s="13">
        <f t="shared" si="719"/>
        <v>0</v>
      </c>
      <c r="AK1696" s="13">
        <f t="shared" si="720"/>
        <v>0</v>
      </c>
      <c r="AL1696" s="161">
        <f t="shared" si="721"/>
        <v>23.569697533665618</v>
      </c>
    </row>
    <row r="1697" spans="1:38" x14ac:dyDescent="0.45">
      <c r="A1697" s="48" t="s">
        <v>4</v>
      </c>
      <c r="B1697" s="19">
        <v>1695</v>
      </c>
      <c r="C1697" s="55">
        <v>218</v>
      </c>
      <c r="D1697" s="65">
        <f t="shared" si="702"/>
        <v>35.638888888888893</v>
      </c>
      <c r="E1697" s="67">
        <v>128.30000000000001</v>
      </c>
      <c r="F1697" s="87">
        <f t="shared" si="722"/>
        <v>2.7777777777780146E-2</v>
      </c>
      <c r="G1697" s="88">
        <f t="shared" si="723"/>
        <v>0.10000000000000853</v>
      </c>
      <c r="H1697" s="93">
        <f>SUM($D$2:$D1697)</f>
        <v>20739.11111111112</v>
      </c>
      <c r="I1697" s="94">
        <f t="shared" si="724"/>
        <v>35.666666666667879</v>
      </c>
      <c r="J1697" s="100">
        <f>'Vehicle data and specs'!$C$6*$F1697</f>
        <v>23.500000000002004</v>
      </c>
      <c r="K1697" s="8">
        <f>'Vehicle data and specs'!$C$6*9.81*'Vehicle data and specs'!$C$17</f>
        <v>82.99260000000001</v>
      </c>
      <c r="L1697" s="10">
        <f>(1/2)*'Vehicle data and specs'!$C$20*'Vehicle data and specs'!$C$11*'Vehicle data and specs'!$C$13*$D1697^2</f>
        <v>556.23773259066377</v>
      </c>
      <c r="M1697" s="101">
        <f t="shared" si="703"/>
        <v>662.73033259066574</v>
      </c>
      <c r="N1697" s="111">
        <f t="shared" si="704"/>
        <v>0</v>
      </c>
      <c r="O1697" s="120">
        <f t="shared" si="705"/>
        <v>23637.381862401216</v>
      </c>
      <c r="P1697" s="11">
        <f>SUM($O$2:$O1697)</f>
        <v>6378012.871073246</v>
      </c>
      <c r="Q1697" s="121">
        <f t="shared" si="706"/>
        <v>6378.0128710732461</v>
      </c>
      <c r="R1697" s="133">
        <f t="shared" si="707"/>
        <v>0</v>
      </c>
      <c r="S1697" s="35">
        <f t="shared" si="725"/>
        <v>0</v>
      </c>
      <c r="T1697" s="35">
        <f t="shared" si="726"/>
        <v>0</v>
      </c>
      <c r="U1697" s="134">
        <f>SUM($R$2:$R1697)</f>
        <v>-1183889.9448273757</v>
      </c>
      <c r="V1697" s="134">
        <f t="shared" si="708"/>
        <v>1183889.9448273757</v>
      </c>
      <c r="W1697" s="35">
        <f t="shared" si="709"/>
        <v>-1183.8899448273758</v>
      </c>
      <c r="X1697" s="135">
        <f t="shared" si="710"/>
        <v>1183.8899448273758</v>
      </c>
      <c r="Y1697" s="150">
        <f t="shared" si="711"/>
        <v>5194.1229262458701</v>
      </c>
      <c r="Z1697" s="11">
        <f t="shared" si="712"/>
        <v>23637.381862401216</v>
      </c>
      <c r="AA1697" s="12">
        <f>1/2*'Vehicle data and specs'!$C$6*$D1697^2</f>
        <v>537265.15972222236</v>
      </c>
      <c r="AB1697" s="113">
        <f t="shared" si="713"/>
        <v>537.26515972222239</v>
      </c>
      <c r="AC1697" s="183">
        <f t="shared" si="727"/>
        <v>1.7716702419647905</v>
      </c>
      <c r="AD1697" s="42">
        <f t="shared" si="714"/>
        <v>-0.3288583180076044</v>
      </c>
      <c r="AE1697" s="42">
        <f t="shared" si="715"/>
        <v>0.3288583180076044</v>
      </c>
      <c r="AF1697" s="153">
        <f t="shared" si="728"/>
        <v>1.4428119239571862</v>
      </c>
      <c r="AG1697" s="156">
        <f t="shared" si="716"/>
        <v>947.1119558619007</v>
      </c>
      <c r="AH1697" s="157">
        <f t="shared" si="717"/>
        <v>0.26308665440608353</v>
      </c>
      <c r="AI1697" s="160">
        <f t="shared" si="718"/>
        <v>23.61897268649512</v>
      </c>
      <c r="AJ1697" s="13">
        <f t="shared" si="719"/>
        <v>0</v>
      </c>
      <c r="AK1697" s="13">
        <f t="shared" si="720"/>
        <v>0</v>
      </c>
      <c r="AL1697" s="161">
        <f t="shared" si="721"/>
        <v>23.61897268649512</v>
      </c>
    </row>
    <row r="1698" spans="1:38" x14ac:dyDescent="0.45">
      <c r="A1698" s="48" t="s">
        <v>4</v>
      </c>
      <c r="B1698" s="19">
        <v>1696</v>
      </c>
      <c r="C1698" s="55">
        <v>219</v>
      </c>
      <c r="D1698" s="65">
        <f t="shared" si="702"/>
        <v>35.666666666666664</v>
      </c>
      <c r="E1698" s="67">
        <v>128.4</v>
      </c>
      <c r="F1698" s="87">
        <f t="shared" si="722"/>
        <v>2.7777777777776198E-2</v>
      </c>
      <c r="G1698" s="88">
        <f t="shared" si="723"/>
        <v>9.9999999999994316E-2</v>
      </c>
      <c r="H1698" s="93">
        <f>SUM($D$2:$D1698)</f>
        <v>20774.777777777788</v>
      </c>
      <c r="I1698" s="94">
        <f t="shared" si="724"/>
        <v>35.694444444445253</v>
      </c>
      <c r="J1698" s="100">
        <f>'Vehicle data and specs'!$C$6*$F1698</f>
        <v>23.499999999998664</v>
      </c>
      <c r="K1698" s="8">
        <f>'Vehicle data and specs'!$C$6*9.81*'Vehicle data and specs'!$C$17</f>
        <v>82.99260000000001</v>
      </c>
      <c r="L1698" s="10">
        <f>(1/2)*'Vehicle data and specs'!$C$20*'Vehicle data and specs'!$C$11*'Vehicle data and specs'!$C$13*$D1698^2</f>
        <v>557.1051597222222</v>
      </c>
      <c r="M1698" s="101">
        <f t="shared" si="703"/>
        <v>663.59775972222087</v>
      </c>
      <c r="N1698" s="111">
        <f t="shared" si="704"/>
        <v>0</v>
      </c>
      <c r="O1698" s="120">
        <f t="shared" si="705"/>
        <v>23686.753367863144</v>
      </c>
      <c r="P1698" s="11">
        <f>SUM($O$2:$O1698)</f>
        <v>6401699.6244411096</v>
      </c>
      <c r="Q1698" s="121">
        <f t="shared" si="706"/>
        <v>6401.6996244411093</v>
      </c>
      <c r="R1698" s="133">
        <f t="shared" si="707"/>
        <v>0</v>
      </c>
      <c r="S1698" s="35">
        <f t="shared" si="725"/>
        <v>0</v>
      </c>
      <c r="T1698" s="35">
        <f t="shared" si="726"/>
        <v>0</v>
      </c>
      <c r="U1698" s="134">
        <f>SUM($R$2:$R1698)</f>
        <v>-1183889.9448273757</v>
      </c>
      <c r="V1698" s="134">
        <f t="shared" si="708"/>
        <v>1183889.9448273757</v>
      </c>
      <c r="W1698" s="35">
        <f t="shared" si="709"/>
        <v>-1183.8899448273758</v>
      </c>
      <c r="X1698" s="135">
        <f t="shared" si="710"/>
        <v>1183.8899448273758</v>
      </c>
      <c r="Y1698" s="150">
        <f t="shared" si="711"/>
        <v>5217.8096796137334</v>
      </c>
      <c r="Z1698" s="11">
        <f t="shared" si="712"/>
        <v>23686.753367863144</v>
      </c>
      <c r="AA1698" s="12">
        <f>1/2*'Vehicle data and specs'!$C$6*$D1698^2</f>
        <v>538102.99999999988</v>
      </c>
      <c r="AB1698" s="113">
        <f t="shared" si="713"/>
        <v>538.10299999999984</v>
      </c>
      <c r="AC1698" s="183">
        <f t="shared" si="727"/>
        <v>1.7782498956780859</v>
      </c>
      <c r="AD1698" s="42">
        <f t="shared" si="714"/>
        <v>-0.3288583180076044</v>
      </c>
      <c r="AE1698" s="42">
        <f t="shared" si="715"/>
        <v>0.3288583180076044</v>
      </c>
      <c r="AF1698" s="153">
        <f t="shared" si="728"/>
        <v>1.4493915776704815</v>
      </c>
      <c r="AG1698" s="156">
        <f t="shared" si="716"/>
        <v>947.1119558619007</v>
      </c>
      <c r="AH1698" s="157">
        <f t="shared" si="717"/>
        <v>0.26308665440608353</v>
      </c>
      <c r="AI1698" s="160">
        <f t="shared" si="718"/>
        <v>23.66832009675921</v>
      </c>
      <c r="AJ1698" s="13">
        <f t="shared" si="719"/>
        <v>0</v>
      </c>
      <c r="AK1698" s="13">
        <f t="shared" si="720"/>
        <v>0</v>
      </c>
      <c r="AL1698" s="161">
        <f t="shared" si="721"/>
        <v>23.66832009675921</v>
      </c>
    </row>
    <row r="1699" spans="1:38" x14ac:dyDescent="0.45">
      <c r="A1699" s="48" t="s">
        <v>4</v>
      </c>
      <c r="B1699" s="19">
        <v>1697</v>
      </c>
      <c r="C1699" s="55">
        <v>220</v>
      </c>
      <c r="D1699" s="65">
        <f t="shared" si="702"/>
        <v>35.694444444444443</v>
      </c>
      <c r="E1699" s="67">
        <v>128.5</v>
      </c>
      <c r="F1699" s="87">
        <f t="shared" si="722"/>
        <v>2.7777777777776198E-2</v>
      </c>
      <c r="G1699" s="88">
        <f t="shared" si="723"/>
        <v>9.9999999999994316E-2</v>
      </c>
      <c r="H1699" s="93">
        <f>SUM($D$2:$D1699)</f>
        <v>20810.472222222234</v>
      </c>
      <c r="I1699" s="94">
        <f t="shared" si="724"/>
        <v>35.722222222222626</v>
      </c>
      <c r="J1699" s="100">
        <f>'Vehicle data and specs'!$C$6*$F1699</f>
        <v>23.499999999998664</v>
      </c>
      <c r="K1699" s="8">
        <f>'Vehicle data and specs'!$C$6*9.81*'Vehicle data and specs'!$C$17</f>
        <v>82.99260000000001</v>
      </c>
      <c r="L1699" s="10">
        <f>(1/2)*'Vehicle data and specs'!$C$20*'Vehicle data and specs'!$C$11*'Vehicle data and specs'!$C$13*$D1699^2</f>
        <v>557.97326268325617</v>
      </c>
      <c r="M1699" s="101">
        <f t="shared" si="703"/>
        <v>664.46586268325484</v>
      </c>
      <c r="N1699" s="111">
        <f t="shared" si="704"/>
        <v>0</v>
      </c>
      <c r="O1699" s="120">
        <f t="shared" si="705"/>
        <v>23736.197205852095</v>
      </c>
      <c r="P1699" s="11">
        <f>SUM($O$2:$O1699)</f>
        <v>6425435.8216469614</v>
      </c>
      <c r="Q1699" s="121">
        <f t="shared" si="706"/>
        <v>6425.4358216469618</v>
      </c>
      <c r="R1699" s="133">
        <f t="shared" si="707"/>
        <v>0</v>
      </c>
      <c r="S1699" s="35">
        <f t="shared" si="725"/>
        <v>0</v>
      </c>
      <c r="T1699" s="35">
        <f t="shared" si="726"/>
        <v>0</v>
      </c>
      <c r="U1699" s="134">
        <f>SUM($R$2:$R1699)</f>
        <v>-1183889.9448273757</v>
      </c>
      <c r="V1699" s="134">
        <f t="shared" si="708"/>
        <v>1183889.9448273757</v>
      </c>
      <c r="W1699" s="35">
        <f t="shared" si="709"/>
        <v>-1183.8899448273758</v>
      </c>
      <c r="X1699" s="135">
        <f t="shared" si="710"/>
        <v>1183.8899448273758</v>
      </c>
      <c r="Y1699" s="150">
        <f t="shared" si="711"/>
        <v>5241.5458768195858</v>
      </c>
      <c r="Z1699" s="11">
        <f t="shared" si="712"/>
        <v>23736.197205852095</v>
      </c>
      <c r="AA1699" s="12">
        <f>1/2*'Vehicle data and specs'!$C$6*$D1699^2</f>
        <v>538941.4930555555</v>
      </c>
      <c r="AB1699" s="113">
        <f t="shared" si="713"/>
        <v>538.9414930555555</v>
      </c>
      <c r="AC1699" s="183">
        <f t="shared" si="727"/>
        <v>1.7848432837908228</v>
      </c>
      <c r="AD1699" s="42">
        <f t="shared" si="714"/>
        <v>-0.3288583180076044</v>
      </c>
      <c r="AE1699" s="42">
        <f t="shared" si="715"/>
        <v>0.3288583180076044</v>
      </c>
      <c r="AF1699" s="153">
        <f t="shared" si="728"/>
        <v>1.4559849657832185</v>
      </c>
      <c r="AG1699" s="156">
        <f t="shared" si="716"/>
        <v>947.1119558619007</v>
      </c>
      <c r="AH1699" s="157">
        <f t="shared" si="717"/>
        <v>0.26308665440608353</v>
      </c>
      <c r="AI1699" s="160">
        <f t="shared" si="718"/>
        <v>23.71773982077729</v>
      </c>
      <c r="AJ1699" s="13">
        <f t="shared" si="719"/>
        <v>0</v>
      </c>
      <c r="AK1699" s="13">
        <f t="shared" si="720"/>
        <v>0</v>
      </c>
      <c r="AL1699" s="161">
        <f t="shared" si="721"/>
        <v>23.71773982077729</v>
      </c>
    </row>
    <row r="1700" spans="1:38" x14ac:dyDescent="0.45">
      <c r="A1700" s="48" t="s">
        <v>4</v>
      </c>
      <c r="B1700" s="19">
        <v>1698</v>
      </c>
      <c r="C1700" s="55">
        <v>221</v>
      </c>
      <c r="D1700" s="65">
        <f t="shared" si="702"/>
        <v>35.722222222222221</v>
      </c>
      <c r="E1700" s="67">
        <v>128.6</v>
      </c>
      <c r="F1700" s="87">
        <f t="shared" si="722"/>
        <v>1.3888888888888099E-2</v>
      </c>
      <c r="G1700" s="88">
        <f t="shared" si="723"/>
        <v>4.9999999999997158E-2</v>
      </c>
      <c r="H1700" s="93">
        <f>SUM($D$2:$D1700)</f>
        <v>20846.194444444456</v>
      </c>
      <c r="I1700" s="94">
        <f t="shared" si="724"/>
        <v>35.722222222222626</v>
      </c>
      <c r="J1700" s="100">
        <f>'Vehicle data and specs'!$C$6*$F1700</f>
        <v>11.749999999999332</v>
      </c>
      <c r="K1700" s="8">
        <f>'Vehicle data and specs'!$C$6*9.81*'Vehicle data and specs'!$C$17</f>
        <v>82.99260000000001</v>
      </c>
      <c r="L1700" s="10">
        <f>(1/2)*'Vehicle data and specs'!$C$20*'Vehicle data and specs'!$C$11*'Vehicle data and specs'!$C$13*$D1700^2</f>
        <v>558.84204147376545</v>
      </c>
      <c r="M1700" s="101">
        <f t="shared" si="703"/>
        <v>653.5846414737648</v>
      </c>
      <c r="N1700" s="111">
        <f t="shared" si="704"/>
        <v>0</v>
      </c>
      <c r="O1700" s="120">
        <f t="shared" si="705"/>
        <v>23347.495803757531</v>
      </c>
      <c r="P1700" s="11">
        <f>SUM($O$2:$O1700)</f>
        <v>6448783.317450719</v>
      </c>
      <c r="Q1700" s="121">
        <f t="shared" si="706"/>
        <v>6448.7833174507186</v>
      </c>
      <c r="R1700" s="133">
        <f t="shared" si="707"/>
        <v>0</v>
      </c>
      <c r="S1700" s="35">
        <f t="shared" si="725"/>
        <v>0</v>
      </c>
      <c r="T1700" s="35">
        <f t="shared" si="726"/>
        <v>0</v>
      </c>
      <c r="U1700" s="134">
        <f>SUM($R$2:$R1700)</f>
        <v>-1183889.9448273757</v>
      </c>
      <c r="V1700" s="134">
        <f t="shared" si="708"/>
        <v>1183889.9448273757</v>
      </c>
      <c r="W1700" s="35">
        <f t="shared" si="709"/>
        <v>-1183.8899448273758</v>
      </c>
      <c r="X1700" s="135">
        <f t="shared" si="710"/>
        <v>1183.8899448273758</v>
      </c>
      <c r="Y1700" s="150">
        <f t="shared" si="711"/>
        <v>5264.8933726233427</v>
      </c>
      <c r="Z1700" s="11">
        <f t="shared" si="712"/>
        <v>23347.495803757531</v>
      </c>
      <c r="AA1700" s="12">
        <f>1/2*'Vehicle data and specs'!$C$6*$D1700^2</f>
        <v>539780.63888888888</v>
      </c>
      <c r="AB1700" s="113">
        <f t="shared" si="713"/>
        <v>539.78063888888892</v>
      </c>
      <c r="AC1700" s="183">
        <f t="shared" si="727"/>
        <v>1.7913286992918662</v>
      </c>
      <c r="AD1700" s="42">
        <f t="shared" si="714"/>
        <v>-0.3288583180076044</v>
      </c>
      <c r="AE1700" s="42">
        <f t="shared" si="715"/>
        <v>0.3288583180076044</v>
      </c>
      <c r="AF1700" s="153">
        <f t="shared" si="728"/>
        <v>1.4624703812842619</v>
      </c>
      <c r="AG1700" s="156">
        <f t="shared" si="716"/>
        <v>947.1119558619007</v>
      </c>
      <c r="AH1700" s="157">
        <f t="shared" si="717"/>
        <v>0.26308665440608353</v>
      </c>
      <c r="AI1700" s="160">
        <f t="shared" si="718"/>
        <v>23.347495803757266</v>
      </c>
      <c r="AJ1700" s="13">
        <f t="shared" si="719"/>
        <v>0</v>
      </c>
      <c r="AK1700" s="13">
        <f t="shared" si="720"/>
        <v>0</v>
      </c>
      <c r="AL1700" s="161">
        <f t="shared" si="721"/>
        <v>23.347495803757266</v>
      </c>
    </row>
    <row r="1701" spans="1:38" x14ac:dyDescent="0.45">
      <c r="A1701" s="48" t="s">
        <v>4</v>
      </c>
      <c r="B1701" s="19">
        <v>1699</v>
      </c>
      <c r="C1701" s="55">
        <v>222</v>
      </c>
      <c r="D1701" s="65">
        <f t="shared" si="702"/>
        <v>35.722222222222221</v>
      </c>
      <c r="E1701" s="67">
        <v>128.6</v>
      </c>
      <c r="F1701" s="87">
        <f t="shared" si="722"/>
        <v>-1.3888888888888099E-2</v>
      </c>
      <c r="G1701" s="88">
        <f t="shared" si="723"/>
        <v>-4.9999999999997158E-2</v>
      </c>
      <c r="H1701" s="93">
        <f>SUM($D$2:$D1701)</f>
        <v>20881.916666666679</v>
      </c>
      <c r="I1701" s="94">
        <f t="shared" si="724"/>
        <v>35.694444444445253</v>
      </c>
      <c r="J1701" s="100">
        <f>'Vehicle data and specs'!$C$6*$F1701</f>
        <v>-11.749999999999332</v>
      </c>
      <c r="K1701" s="8">
        <f>'Vehicle data and specs'!$C$6*9.81*'Vehicle data and specs'!$C$17</f>
        <v>82.99260000000001</v>
      </c>
      <c r="L1701" s="10">
        <f>(1/2)*'Vehicle data and specs'!$C$20*'Vehicle data and specs'!$C$11*'Vehicle data and specs'!$C$13*$D1701^2</f>
        <v>558.84204147376545</v>
      </c>
      <c r="M1701" s="101">
        <f t="shared" si="703"/>
        <v>630.08464147376617</v>
      </c>
      <c r="N1701" s="111">
        <f t="shared" si="704"/>
        <v>0</v>
      </c>
      <c r="O1701" s="120">
        <f t="shared" si="705"/>
        <v>0</v>
      </c>
      <c r="P1701" s="11">
        <f>SUM($O$2:$O1701)</f>
        <v>6448783.317450719</v>
      </c>
      <c r="Q1701" s="121">
        <f t="shared" si="706"/>
        <v>6448.7833174507186</v>
      </c>
      <c r="R1701" s="133">
        <f t="shared" si="707"/>
        <v>0</v>
      </c>
      <c r="S1701" s="35">
        <f t="shared" si="725"/>
        <v>0</v>
      </c>
      <c r="T1701" s="35">
        <f t="shared" si="726"/>
        <v>0</v>
      </c>
      <c r="U1701" s="134">
        <f>SUM($R$2:$R1701)</f>
        <v>-1183889.9448273757</v>
      </c>
      <c r="V1701" s="134">
        <f t="shared" si="708"/>
        <v>1183889.9448273757</v>
      </c>
      <c r="W1701" s="35">
        <f t="shared" si="709"/>
        <v>-1183.8899448273758</v>
      </c>
      <c r="X1701" s="135">
        <f t="shared" si="710"/>
        <v>1183.8899448273758</v>
      </c>
      <c r="Y1701" s="150">
        <f t="shared" si="711"/>
        <v>5264.8933726233427</v>
      </c>
      <c r="Z1701" s="11">
        <f t="shared" si="712"/>
        <v>0</v>
      </c>
      <c r="AA1701" s="12">
        <f>1/2*'Vehicle data and specs'!$C$6*$D1701^2</f>
        <v>539780.63888888888</v>
      </c>
      <c r="AB1701" s="113">
        <f t="shared" si="713"/>
        <v>539.78063888888892</v>
      </c>
      <c r="AC1701" s="183">
        <f t="shared" si="727"/>
        <v>1.7913286992918662</v>
      </c>
      <c r="AD1701" s="42">
        <f t="shared" si="714"/>
        <v>-0.3288583180076044</v>
      </c>
      <c r="AE1701" s="42">
        <f t="shared" si="715"/>
        <v>0.3288583180076044</v>
      </c>
      <c r="AF1701" s="153">
        <f t="shared" si="728"/>
        <v>1.4624703812842619</v>
      </c>
      <c r="AG1701" s="156">
        <f t="shared" si="716"/>
        <v>947.1119558619007</v>
      </c>
      <c r="AH1701" s="157">
        <f t="shared" si="717"/>
        <v>0.26308665440608353</v>
      </c>
      <c r="AI1701" s="160">
        <f t="shared" si="718"/>
        <v>22.508023581535088</v>
      </c>
      <c r="AJ1701" s="13">
        <f t="shared" si="719"/>
        <v>0</v>
      </c>
      <c r="AK1701" s="13">
        <f t="shared" si="720"/>
        <v>0</v>
      </c>
      <c r="AL1701" s="161">
        <f t="shared" si="721"/>
        <v>22.508023581535088</v>
      </c>
    </row>
    <row r="1702" spans="1:38" x14ac:dyDescent="0.45">
      <c r="A1702" s="48" t="s">
        <v>4</v>
      </c>
      <c r="B1702" s="19">
        <v>1700</v>
      </c>
      <c r="C1702" s="55">
        <v>223</v>
      </c>
      <c r="D1702" s="65">
        <f t="shared" si="702"/>
        <v>35.694444444444443</v>
      </c>
      <c r="E1702" s="67">
        <v>128.5</v>
      </c>
      <c r="F1702" s="87">
        <f t="shared" si="722"/>
        <v>-4.1666666666664298E-2</v>
      </c>
      <c r="G1702" s="88">
        <f t="shared" si="723"/>
        <v>-0.14999999999999147</v>
      </c>
      <c r="H1702" s="93">
        <f>SUM($D$2:$D1702)</f>
        <v>20917.611111111124</v>
      </c>
      <c r="I1702" s="94">
        <f t="shared" si="724"/>
        <v>35.638888888890506</v>
      </c>
      <c r="J1702" s="100">
        <f>'Vehicle data and specs'!$C$6*$F1702</f>
        <v>-35.249999999997996</v>
      </c>
      <c r="K1702" s="8">
        <f>'Vehicle data and specs'!$C$6*9.81*'Vehicle data and specs'!$C$17</f>
        <v>82.99260000000001</v>
      </c>
      <c r="L1702" s="10">
        <f>(1/2)*'Vehicle data and specs'!$C$20*'Vehicle data and specs'!$C$11*'Vehicle data and specs'!$C$13*$D1702^2</f>
        <v>557.97326268325617</v>
      </c>
      <c r="M1702" s="101">
        <f t="shared" si="703"/>
        <v>605.71586268325814</v>
      </c>
      <c r="N1702" s="111">
        <f t="shared" si="704"/>
        <v>0</v>
      </c>
      <c r="O1702" s="120">
        <f t="shared" si="705"/>
        <v>0</v>
      </c>
      <c r="P1702" s="11">
        <f>SUM($O$2:$O1702)</f>
        <v>6448783.317450719</v>
      </c>
      <c r="Q1702" s="121">
        <f t="shared" si="706"/>
        <v>6448.7833174507186</v>
      </c>
      <c r="R1702" s="133">
        <f t="shared" si="707"/>
        <v>0</v>
      </c>
      <c r="S1702" s="35">
        <f t="shared" si="725"/>
        <v>0</v>
      </c>
      <c r="T1702" s="35">
        <f t="shared" si="726"/>
        <v>0</v>
      </c>
      <c r="U1702" s="134">
        <f>SUM($R$2:$R1702)</f>
        <v>-1183889.9448273757</v>
      </c>
      <c r="V1702" s="134">
        <f t="shared" si="708"/>
        <v>1183889.9448273757</v>
      </c>
      <c r="W1702" s="35">
        <f t="shared" si="709"/>
        <v>-1183.8899448273758</v>
      </c>
      <c r="X1702" s="135">
        <f t="shared" si="710"/>
        <v>1183.8899448273758</v>
      </c>
      <c r="Y1702" s="150">
        <f t="shared" si="711"/>
        <v>5264.8933726233427</v>
      </c>
      <c r="Z1702" s="11">
        <f t="shared" si="712"/>
        <v>0</v>
      </c>
      <c r="AA1702" s="12">
        <f>1/2*'Vehicle data and specs'!$C$6*$D1702^2</f>
        <v>538941.4930555555</v>
      </c>
      <c r="AB1702" s="113">
        <f t="shared" si="713"/>
        <v>538.9414930555555</v>
      </c>
      <c r="AC1702" s="183">
        <f t="shared" si="727"/>
        <v>1.7913286992918662</v>
      </c>
      <c r="AD1702" s="42">
        <f t="shared" si="714"/>
        <v>-0.3288583180076044</v>
      </c>
      <c r="AE1702" s="42">
        <f t="shared" si="715"/>
        <v>0.3288583180076044</v>
      </c>
      <c r="AF1702" s="153">
        <f t="shared" si="728"/>
        <v>1.4624703812842619</v>
      </c>
      <c r="AG1702" s="156">
        <f t="shared" si="716"/>
        <v>947.1119558619007</v>
      </c>
      <c r="AH1702" s="157">
        <f t="shared" si="717"/>
        <v>0.26308665440608353</v>
      </c>
      <c r="AI1702" s="160">
        <f t="shared" si="718"/>
        <v>21.620691209666298</v>
      </c>
      <c r="AJ1702" s="13">
        <f t="shared" si="719"/>
        <v>0</v>
      </c>
      <c r="AK1702" s="13">
        <f t="shared" si="720"/>
        <v>0</v>
      </c>
      <c r="AL1702" s="161">
        <f t="shared" si="721"/>
        <v>21.620691209666298</v>
      </c>
    </row>
    <row r="1703" spans="1:38" x14ac:dyDescent="0.45">
      <c r="A1703" s="48" t="s">
        <v>4</v>
      </c>
      <c r="B1703" s="19">
        <v>1701</v>
      </c>
      <c r="C1703" s="55">
        <v>224</v>
      </c>
      <c r="D1703" s="65">
        <f t="shared" si="702"/>
        <v>35.638888888888893</v>
      </c>
      <c r="E1703" s="67">
        <v>128.30000000000001</v>
      </c>
      <c r="F1703" s="87">
        <f t="shared" si="722"/>
        <v>-5.5555555555556344E-2</v>
      </c>
      <c r="G1703" s="88">
        <f t="shared" si="723"/>
        <v>-0.20000000000000284</v>
      </c>
      <c r="H1703" s="93">
        <f>SUM($D$2:$D1703)</f>
        <v>20953.250000000015</v>
      </c>
      <c r="I1703" s="94">
        <f t="shared" si="724"/>
        <v>35.583333333332121</v>
      </c>
      <c r="J1703" s="100">
        <f>'Vehicle data and specs'!$C$6*$F1703</f>
        <v>-47.000000000000668</v>
      </c>
      <c r="K1703" s="8">
        <f>'Vehicle data and specs'!$C$6*9.81*'Vehicle data and specs'!$C$17</f>
        <v>82.99260000000001</v>
      </c>
      <c r="L1703" s="10">
        <f>(1/2)*'Vehicle data and specs'!$C$20*'Vehicle data and specs'!$C$11*'Vehicle data and specs'!$C$13*$D1703^2</f>
        <v>556.23773259066377</v>
      </c>
      <c r="M1703" s="101">
        <f t="shared" si="703"/>
        <v>592.23033259066312</v>
      </c>
      <c r="N1703" s="111">
        <f t="shared" si="704"/>
        <v>0</v>
      </c>
      <c r="O1703" s="120">
        <f t="shared" si="705"/>
        <v>0</v>
      </c>
      <c r="P1703" s="11">
        <f>SUM($O$2:$O1703)</f>
        <v>6448783.317450719</v>
      </c>
      <c r="Q1703" s="121">
        <f t="shared" si="706"/>
        <v>6448.7833174507186</v>
      </c>
      <c r="R1703" s="133">
        <f t="shared" si="707"/>
        <v>0</v>
      </c>
      <c r="S1703" s="35">
        <f t="shared" si="725"/>
        <v>0</v>
      </c>
      <c r="T1703" s="35">
        <f t="shared" si="726"/>
        <v>0</v>
      </c>
      <c r="U1703" s="134">
        <f>SUM($R$2:$R1703)</f>
        <v>-1183889.9448273757</v>
      </c>
      <c r="V1703" s="134">
        <f t="shared" si="708"/>
        <v>1183889.9448273757</v>
      </c>
      <c r="W1703" s="35">
        <f t="shared" si="709"/>
        <v>-1183.8899448273758</v>
      </c>
      <c r="X1703" s="135">
        <f t="shared" si="710"/>
        <v>1183.8899448273758</v>
      </c>
      <c r="Y1703" s="150">
        <f t="shared" si="711"/>
        <v>5264.8933726233427</v>
      </c>
      <c r="Z1703" s="11">
        <f t="shared" si="712"/>
        <v>0</v>
      </c>
      <c r="AA1703" s="12">
        <f>1/2*'Vehicle data and specs'!$C$6*$D1703^2</f>
        <v>537265.15972222236</v>
      </c>
      <c r="AB1703" s="113">
        <f t="shared" si="713"/>
        <v>537.26515972222239</v>
      </c>
      <c r="AC1703" s="183">
        <f t="shared" si="727"/>
        <v>1.7913286992918662</v>
      </c>
      <c r="AD1703" s="42">
        <f t="shared" si="714"/>
        <v>-0.3288583180076044</v>
      </c>
      <c r="AE1703" s="42">
        <f t="shared" si="715"/>
        <v>0.3288583180076044</v>
      </c>
      <c r="AF1703" s="153">
        <f t="shared" si="728"/>
        <v>1.4624703812842619</v>
      </c>
      <c r="AG1703" s="156">
        <f t="shared" si="716"/>
        <v>947.1119558619007</v>
      </c>
      <c r="AH1703" s="157">
        <f t="shared" si="717"/>
        <v>0.26308665440608353</v>
      </c>
      <c r="AI1703" s="160">
        <f t="shared" si="718"/>
        <v>21.106431019828356</v>
      </c>
      <c r="AJ1703" s="13">
        <f t="shared" si="719"/>
        <v>0</v>
      </c>
      <c r="AK1703" s="13">
        <f t="shared" si="720"/>
        <v>0</v>
      </c>
      <c r="AL1703" s="161">
        <f t="shared" si="721"/>
        <v>21.106431019828356</v>
      </c>
    </row>
    <row r="1704" spans="1:38" x14ac:dyDescent="0.45">
      <c r="A1704" s="48" t="s">
        <v>4</v>
      </c>
      <c r="B1704" s="19">
        <v>1702</v>
      </c>
      <c r="C1704" s="55">
        <v>225</v>
      </c>
      <c r="D1704" s="65">
        <f t="shared" si="702"/>
        <v>35.583333333333329</v>
      </c>
      <c r="E1704" s="67">
        <v>128.1</v>
      </c>
      <c r="F1704" s="87">
        <f t="shared" si="722"/>
        <v>-5.5555555555556344E-2</v>
      </c>
      <c r="G1704" s="88">
        <f t="shared" si="723"/>
        <v>-0.20000000000000284</v>
      </c>
      <c r="H1704" s="93">
        <f>SUM($D$2:$D1704)</f>
        <v>20988.833333333347</v>
      </c>
      <c r="I1704" s="94">
        <f t="shared" si="724"/>
        <v>35.527777777777374</v>
      </c>
      <c r="J1704" s="100">
        <f>'Vehicle data and specs'!$C$6*$F1704</f>
        <v>-47.000000000000668</v>
      </c>
      <c r="K1704" s="8">
        <f>'Vehicle data and specs'!$C$6*9.81*'Vehicle data and specs'!$C$17</f>
        <v>82.99260000000001</v>
      </c>
      <c r="L1704" s="10">
        <f>(1/2)*'Vehicle data and specs'!$C$20*'Vehicle data and specs'!$C$11*'Vehicle data and specs'!$C$13*$D1704^2</f>
        <v>554.50490581597217</v>
      </c>
      <c r="M1704" s="101">
        <f t="shared" si="703"/>
        <v>590.49750581597152</v>
      </c>
      <c r="N1704" s="111">
        <f t="shared" si="704"/>
        <v>0</v>
      </c>
      <c r="O1704" s="120">
        <f t="shared" si="705"/>
        <v>0</v>
      </c>
      <c r="P1704" s="11">
        <f>SUM($O$2:$O1704)</f>
        <v>6448783.317450719</v>
      </c>
      <c r="Q1704" s="121">
        <f t="shared" si="706"/>
        <v>6448.7833174507186</v>
      </c>
      <c r="R1704" s="133">
        <f t="shared" si="707"/>
        <v>0</v>
      </c>
      <c r="S1704" s="35">
        <f t="shared" si="725"/>
        <v>0</v>
      </c>
      <c r="T1704" s="35">
        <f t="shared" si="726"/>
        <v>0</v>
      </c>
      <c r="U1704" s="134">
        <f>SUM($R$2:$R1704)</f>
        <v>-1183889.9448273757</v>
      </c>
      <c r="V1704" s="134">
        <f t="shared" si="708"/>
        <v>1183889.9448273757</v>
      </c>
      <c r="W1704" s="35">
        <f t="shared" si="709"/>
        <v>-1183.8899448273758</v>
      </c>
      <c r="X1704" s="135">
        <f t="shared" si="710"/>
        <v>1183.8899448273758</v>
      </c>
      <c r="Y1704" s="150">
        <f t="shared" si="711"/>
        <v>5264.8933726233427</v>
      </c>
      <c r="Z1704" s="11">
        <f t="shared" si="712"/>
        <v>0</v>
      </c>
      <c r="AA1704" s="12">
        <f>1/2*'Vehicle data and specs'!$C$6*$D1704^2</f>
        <v>535591.43749999988</v>
      </c>
      <c r="AB1704" s="113">
        <f t="shared" si="713"/>
        <v>535.59143749999987</v>
      </c>
      <c r="AC1704" s="183">
        <f t="shared" si="727"/>
        <v>1.7913286992918662</v>
      </c>
      <c r="AD1704" s="42">
        <f t="shared" si="714"/>
        <v>-0.3288583180076044</v>
      </c>
      <c r="AE1704" s="42">
        <f t="shared" si="715"/>
        <v>0.3288583180076044</v>
      </c>
      <c r="AF1704" s="153">
        <f t="shared" si="728"/>
        <v>1.4624703812842619</v>
      </c>
      <c r="AG1704" s="156">
        <f t="shared" si="716"/>
        <v>947.1119558619007</v>
      </c>
      <c r="AH1704" s="157">
        <f t="shared" si="717"/>
        <v>0.26308665440608353</v>
      </c>
      <c r="AI1704" s="160">
        <f t="shared" si="718"/>
        <v>21.01186958195165</v>
      </c>
      <c r="AJ1704" s="13">
        <f t="shared" si="719"/>
        <v>0</v>
      </c>
      <c r="AK1704" s="13">
        <f t="shared" si="720"/>
        <v>0</v>
      </c>
      <c r="AL1704" s="161">
        <f t="shared" si="721"/>
        <v>21.01186958195165</v>
      </c>
    </row>
    <row r="1705" spans="1:38" x14ac:dyDescent="0.45">
      <c r="A1705" s="48" t="s">
        <v>4</v>
      </c>
      <c r="B1705" s="19">
        <v>1703</v>
      </c>
      <c r="C1705" s="55">
        <v>226</v>
      </c>
      <c r="D1705" s="65">
        <f t="shared" si="702"/>
        <v>35.527777777777779</v>
      </c>
      <c r="E1705" s="67">
        <v>127.9</v>
      </c>
      <c r="F1705" s="87">
        <f t="shared" si="722"/>
        <v>-6.9444444444444448E-2</v>
      </c>
      <c r="G1705" s="88">
        <f t="shared" si="723"/>
        <v>-0.25</v>
      </c>
      <c r="H1705" s="93">
        <f>SUM($D$2:$D1705)</f>
        <v>21024.361111111124</v>
      </c>
      <c r="I1705" s="94">
        <f t="shared" si="724"/>
        <v>35.444444444445253</v>
      </c>
      <c r="J1705" s="100">
        <f>'Vehicle data and specs'!$C$6*$F1705</f>
        <v>-58.75</v>
      </c>
      <c r="K1705" s="8">
        <f>'Vehicle data and specs'!$C$6*9.81*'Vehicle data and specs'!$C$17</f>
        <v>82.99260000000001</v>
      </c>
      <c r="L1705" s="10">
        <f>(1/2)*'Vehicle data and specs'!$C$20*'Vehicle data and specs'!$C$11*'Vehicle data and specs'!$C$13*$D1705^2</f>
        <v>552.77478235918215</v>
      </c>
      <c r="M1705" s="101">
        <f t="shared" si="703"/>
        <v>577.01738235918219</v>
      </c>
      <c r="N1705" s="111">
        <f t="shared" si="704"/>
        <v>0</v>
      </c>
      <c r="O1705" s="120">
        <f t="shared" si="705"/>
        <v>0</v>
      </c>
      <c r="P1705" s="11">
        <f>SUM($O$2:$O1705)</f>
        <v>6448783.317450719</v>
      </c>
      <c r="Q1705" s="121">
        <f t="shared" si="706"/>
        <v>6448.7833174507186</v>
      </c>
      <c r="R1705" s="133">
        <f t="shared" si="707"/>
        <v>0</v>
      </c>
      <c r="S1705" s="35">
        <f t="shared" si="725"/>
        <v>0</v>
      </c>
      <c r="T1705" s="35">
        <f t="shared" si="726"/>
        <v>0</v>
      </c>
      <c r="U1705" s="134">
        <f>SUM($R$2:$R1705)</f>
        <v>-1183889.9448273757</v>
      </c>
      <c r="V1705" s="134">
        <f t="shared" si="708"/>
        <v>1183889.9448273757</v>
      </c>
      <c r="W1705" s="35">
        <f t="shared" si="709"/>
        <v>-1183.8899448273758</v>
      </c>
      <c r="X1705" s="135">
        <f t="shared" si="710"/>
        <v>1183.8899448273758</v>
      </c>
      <c r="Y1705" s="150">
        <f t="shared" si="711"/>
        <v>5264.8933726233427</v>
      </c>
      <c r="Z1705" s="11">
        <f t="shared" si="712"/>
        <v>0</v>
      </c>
      <c r="AA1705" s="12">
        <f>1/2*'Vehicle data and specs'!$C$6*$D1705^2</f>
        <v>533920.32638888888</v>
      </c>
      <c r="AB1705" s="113">
        <f t="shared" si="713"/>
        <v>533.92032638888884</v>
      </c>
      <c r="AC1705" s="183">
        <f t="shared" si="727"/>
        <v>1.7913286992918662</v>
      </c>
      <c r="AD1705" s="42">
        <f t="shared" si="714"/>
        <v>-0.3288583180076044</v>
      </c>
      <c r="AE1705" s="42">
        <f t="shared" si="715"/>
        <v>0.3288583180076044</v>
      </c>
      <c r="AF1705" s="153">
        <f t="shared" si="728"/>
        <v>1.4624703812842619</v>
      </c>
      <c r="AG1705" s="156">
        <f t="shared" si="716"/>
        <v>947.1119558619007</v>
      </c>
      <c r="AH1705" s="157">
        <f t="shared" si="717"/>
        <v>0.26308665440608353</v>
      </c>
      <c r="AI1705" s="160">
        <f t="shared" si="718"/>
        <v>20.500145334372057</v>
      </c>
      <c r="AJ1705" s="13">
        <f t="shared" si="719"/>
        <v>0</v>
      </c>
      <c r="AK1705" s="13">
        <f t="shared" si="720"/>
        <v>0</v>
      </c>
      <c r="AL1705" s="161">
        <f t="shared" si="721"/>
        <v>20.500145334372057</v>
      </c>
    </row>
    <row r="1706" spans="1:38" x14ac:dyDescent="0.45">
      <c r="A1706" s="48" t="s">
        <v>4</v>
      </c>
      <c r="B1706" s="19">
        <v>1704</v>
      </c>
      <c r="C1706" s="55">
        <v>227</v>
      </c>
      <c r="D1706" s="65">
        <f t="shared" si="702"/>
        <v>35.444444444444443</v>
      </c>
      <c r="E1706" s="67">
        <v>127.6</v>
      </c>
      <c r="F1706" s="87">
        <f t="shared" si="722"/>
        <v>-6.9444444444444448E-2</v>
      </c>
      <c r="G1706" s="88">
        <f t="shared" si="723"/>
        <v>-0.25</v>
      </c>
      <c r="H1706" s="93">
        <f>SUM($D$2:$D1706)</f>
        <v>21059.805555555569</v>
      </c>
      <c r="I1706" s="94">
        <f t="shared" si="724"/>
        <v>35.388888888890506</v>
      </c>
      <c r="J1706" s="100">
        <f>'Vehicle data and specs'!$C$6*$F1706</f>
        <v>-58.75</v>
      </c>
      <c r="K1706" s="8">
        <f>'Vehicle data and specs'!$C$6*9.81*'Vehicle data and specs'!$C$17</f>
        <v>82.99260000000001</v>
      </c>
      <c r="L1706" s="10">
        <f>(1/2)*'Vehicle data and specs'!$C$20*'Vehicle data and specs'!$C$11*'Vehicle data and specs'!$C$13*$D1706^2</f>
        <v>550.1846658950617</v>
      </c>
      <c r="M1706" s="101">
        <f t="shared" si="703"/>
        <v>574.42726589506174</v>
      </c>
      <c r="N1706" s="111">
        <f t="shared" si="704"/>
        <v>0</v>
      </c>
      <c r="O1706" s="120">
        <f t="shared" si="705"/>
        <v>0</v>
      </c>
      <c r="P1706" s="11">
        <f>SUM($O$2:$O1706)</f>
        <v>6448783.317450719</v>
      </c>
      <c r="Q1706" s="121">
        <f t="shared" si="706"/>
        <v>6448.7833174507186</v>
      </c>
      <c r="R1706" s="133">
        <f t="shared" si="707"/>
        <v>0</v>
      </c>
      <c r="S1706" s="35">
        <f t="shared" si="725"/>
        <v>0</v>
      </c>
      <c r="T1706" s="35">
        <f t="shared" si="726"/>
        <v>0</v>
      </c>
      <c r="U1706" s="134">
        <f>SUM($R$2:$R1706)</f>
        <v>-1183889.9448273757</v>
      </c>
      <c r="V1706" s="134">
        <f t="shared" si="708"/>
        <v>1183889.9448273757</v>
      </c>
      <c r="W1706" s="35">
        <f t="shared" si="709"/>
        <v>-1183.8899448273758</v>
      </c>
      <c r="X1706" s="135">
        <f t="shared" si="710"/>
        <v>1183.8899448273758</v>
      </c>
      <c r="Y1706" s="150">
        <f t="shared" si="711"/>
        <v>5264.8933726233427</v>
      </c>
      <c r="Z1706" s="11">
        <f t="shared" si="712"/>
        <v>0</v>
      </c>
      <c r="AA1706" s="12">
        <f>1/2*'Vehicle data and specs'!$C$6*$D1706^2</f>
        <v>531418.5555555555</v>
      </c>
      <c r="AB1706" s="113">
        <f t="shared" si="713"/>
        <v>531.41855555555549</v>
      </c>
      <c r="AC1706" s="183">
        <f t="shared" si="727"/>
        <v>1.7913286992918662</v>
      </c>
      <c r="AD1706" s="42">
        <f t="shared" si="714"/>
        <v>-0.3288583180076044</v>
      </c>
      <c r="AE1706" s="42">
        <f t="shared" si="715"/>
        <v>0.3288583180076044</v>
      </c>
      <c r="AF1706" s="153">
        <f t="shared" si="728"/>
        <v>1.4624703812842619</v>
      </c>
      <c r="AG1706" s="156">
        <f t="shared" si="716"/>
        <v>947.1119558619007</v>
      </c>
      <c r="AH1706" s="157">
        <f t="shared" si="717"/>
        <v>0.26308665440608353</v>
      </c>
      <c r="AI1706" s="160">
        <f t="shared" si="718"/>
        <v>20.360255313391633</v>
      </c>
      <c r="AJ1706" s="13">
        <f t="shared" si="719"/>
        <v>0</v>
      </c>
      <c r="AK1706" s="13">
        <f t="shared" si="720"/>
        <v>0</v>
      </c>
      <c r="AL1706" s="161">
        <f t="shared" si="721"/>
        <v>20.360255313391633</v>
      </c>
    </row>
    <row r="1707" spans="1:38" x14ac:dyDescent="0.45">
      <c r="A1707" s="48" t="s">
        <v>4</v>
      </c>
      <c r="B1707" s="19">
        <v>1705</v>
      </c>
      <c r="C1707" s="55">
        <v>228</v>
      </c>
      <c r="D1707" s="65">
        <f t="shared" si="702"/>
        <v>35.388888888888893</v>
      </c>
      <c r="E1707" s="67">
        <v>127.4</v>
      </c>
      <c r="F1707" s="87">
        <f t="shared" si="722"/>
        <v>-5.5555555555554373E-2</v>
      </c>
      <c r="G1707" s="88">
        <f t="shared" si="723"/>
        <v>-0.19999999999999574</v>
      </c>
      <c r="H1707" s="93">
        <f>SUM($D$2:$D1707)</f>
        <v>21095.19444444446</v>
      </c>
      <c r="I1707" s="94">
        <f t="shared" si="724"/>
        <v>35.333333333332121</v>
      </c>
      <c r="J1707" s="100">
        <f>'Vehicle data and specs'!$C$6*$F1707</f>
        <v>-46.999999999998998</v>
      </c>
      <c r="K1707" s="8">
        <f>'Vehicle data and specs'!$C$6*9.81*'Vehicle data and specs'!$C$17</f>
        <v>82.99260000000001</v>
      </c>
      <c r="L1707" s="10">
        <f>(1/2)*'Vehicle data and specs'!$C$20*'Vehicle data and specs'!$C$11*'Vehicle data and specs'!$C$13*$D1707^2</f>
        <v>548.46130073302493</v>
      </c>
      <c r="M1707" s="101">
        <f t="shared" si="703"/>
        <v>584.45390073302599</v>
      </c>
      <c r="N1707" s="111">
        <f t="shared" si="704"/>
        <v>0</v>
      </c>
      <c r="O1707" s="120">
        <f t="shared" si="705"/>
        <v>0</v>
      </c>
      <c r="P1707" s="11">
        <f>SUM($O$2:$O1707)</f>
        <v>6448783.317450719</v>
      </c>
      <c r="Q1707" s="121">
        <f t="shared" si="706"/>
        <v>6448.7833174507186</v>
      </c>
      <c r="R1707" s="133">
        <f t="shared" si="707"/>
        <v>0</v>
      </c>
      <c r="S1707" s="35">
        <f t="shared" si="725"/>
        <v>0</v>
      </c>
      <c r="T1707" s="35">
        <f t="shared" si="726"/>
        <v>0</v>
      </c>
      <c r="U1707" s="134">
        <f>SUM($R$2:$R1707)</f>
        <v>-1183889.9448273757</v>
      </c>
      <c r="V1707" s="134">
        <f t="shared" si="708"/>
        <v>1183889.9448273757</v>
      </c>
      <c r="W1707" s="35">
        <f t="shared" si="709"/>
        <v>-1183.8899448273758</v>
      </c>
      <c r="X1707" s="135">
        <f t="shared" si="710"/>
        <v>1183.8899448273758</v>
      </c>
      <c r="Y1707" s="150">
        <f t="shared" si="711"/>
        <v>5264.8933726233427</v>
      </c>
      <c r="Z1707" s="11">
        <f t="shared" si="712"/>
        <v>0</v>
      </c>
      <c r="AA1707" s="12">
        <f>1/2*'Vehicle data and specs'!$C$6*$D1707^2</f>
        <v>529753.97222222236</v>
      </c>
      <c r="AB1707" s="113">
        <f t="shared" si="713"/>
        <v>529.75397222222239</v>
      </c>
      <c r="AC1707" s="183">
        <f t="shared" si="727"/>
        <v>1.7913286992918662</v>
      </c>
      <c r="AD1707" s="42">
        <f t="shared" si="714"/>
        <v>-0.3288583180076044</v>
      </c>
      <c r="AE1707" s="42">
        <f t="shared" si="715"/>
        <v>0.3288583180076044</v>
      </c>
      <c r="AF1707" s="153">
        <f t="shared" si="728"/>
        <v>1.4624703812842619</v>
      </c>
      <c r="AG1707" s="156">
        <f t="shared" si="716"/>
        <v>947.1119558619007</v>
      </c>
      <c r="AH1707" s="157">
        <f t="shared" si="717"/>
        <v>0.26308665440608353</v>
      </c>
      <c r="AI1707" s="160">
        <f t="shared" si="718"/>
        <v>20.683174153718756</v>
      </c>
      <c r="AJ1707" s="13">
        <f t="shared" si="719"/>
        <v>0</v>
      </c>
      <c r="AK1707" s="13">
        <f t="shared" si="720"/>
        <v>0</v>
      </c>
      <c r="AL1707" s="161">
        <f t="shared" si="721"/>
        <v>20.683174153718756</v>
      </c>
    </row>
    <row r="1708" spans="1:38" x14ac:dyDescent="0.45">
      <c r="A1708" s="48" t="s">
        <v>4</v>
      </c>
      <c r="B1708" s="19">
        <v>1706</v>
      </c>
      <c r="C1708" s="55">
        <v>229</v>
      </c>
      <c r="D1708" s="65">
        <f t="shared" si="702"/>
        <v>35.333333333333336</v>
      </c>
      <c r="E1708" s="67">
        <v>127.2</v>
      </c>
      <c r="F1708" s="87">
        <f t="shared" si="722"/>
        <v>-5.5555555555556344E-2</v>
      </c>
      <c r="G1708" s="88">
        <f t="shared" si="723"/>
        <v>-0.20000000000000284</v>
      </c>
      <c r="H1708" s="93">
        <f>SUM($D$2:$D1708)</f>
        <v>21130.527777777792</v>
      </c>
      <c r="I1708" s="94">
        <f t="shared" si="724"/>
        <v>35.277777777777374</v>
      </c>
      <c r="J1708" s="100">
        <f>'Vehicle data and specs'!$C$6*$F1708</f>
        <v>-47.000000000000668</v>
      </c>
      <c r="K1708" s="8">
        <f>'Vehicle data and specs'!$C$6*9.81*'Vehicle data and specs'!$C$17</f>
        <v>82.99260000000001</v>
      </c>
      <c r="L1708" s="10">
        <f>(1/2)*'Vehicle data and specs'!$C$20*'Vehicle data and specs'!$C$11*'Vehicle data and specs'!$C$13*$D1708^2</f>
        <v>546.74063888888895</v>
      </c>
      <c r="M1708" s="101">
        <f t="shared" si="703"/>
        <v>582.73323888888831</v>
      </c>
      <c r="N1708" s="111">
        <f t="shared" si="704"/>
        <v>0</v>
      </c>
      <c r="O1708" s="120">
        <f t="shared" si="705"/>
        <v>0</v>
      </c>
      <c r="P1708" s="11">
        <f>SUM($O$2:$O1708)</f>
        <v>6448783.317450719</v>
      </c>
      <c r="Q1708" s="121">
        <f t="shared" si="706"/>
        <v>6448.7833174507186</v>
      </c>
      <c r="R1708" s="133">
        <f t="shared" si="707"/>
        <v>0</v>
      </c>
      <c r="S1708" s="35">
        <f t="shared" si="725"/>
        <v>0</v>
      </c>
      <c r="T1708" s="35">
        <f t="shared" si="726"/>
        <v>0</v>
      </c>
      <c r="U1708" s="134">
        <f>SUM($R$2:$R1708)</f>
        <v>-1183889.9448273757</v>
      </c>
      <c r="V1708" s="134">
        <f t="shared" si="708"/>
        <v>1183889.9448273757</v>
      </c>
      <c r="W1708" s="35">
        <f t="shared" si="709"/>
        <v>-1183.8899448273758</v>
      </c>
      <c r="X1708" s="135">
        <f t="shared" si="710"/>
        <v>1183.8899448273758</v>
      </c>
      <c r="Y1708" s="150">
        <f t="shared" si="711"/>
        <v>5264.8933726233427</v>
      </c>
      <c r="Z1708" s="11">
        <f t="shared" si="712"/>
        <v>0</v>
      </c>
      <c r="AA1708" s="12">
        <f>1/2*'Vehicle data and specs'!$C$6*$D1708^2</f>
        <v>528092</v>
      </c>
      <c r="AB1708" s="113">
        <f t="shared" si="713"/>
        <v>528.09199999999998</v>
      </c>
      <c r="AC1708" s="183">
        <f t="shared" si="727"/>
        <v>1.7913286992918662</v>
      </c>
      <c r="AD1708" s="42">
        <f t="shared" si="714"/>
        <v>-0.3288583180076044</v>
      </c>
      <c r="AE1708" s="42">
        <f t="shared" si="715"/>
        <v>0.3288583180076044</v>
      </c>
      <c r="AF1708" s="153">
        <f t="shared" si="728"/>
        <v>1.4624703812842619</v>
      </c>
      <c r="AG1708" s="156">
        <f t="shared" si="716"/>
        <v>947.1119558619007</v>
      </c>
      <c r="AH1708" s="157">
        <f t="shared" si="717"/>
        <v>0.26308665440608353</v>
      </c>
      <c r="AI1708" s="160">
        <f t="shared" si="718"/>
        <v>20.589907774074053</v>
      </c>
      <c r="AJ1708" s="13">
        <f t="shared" si="719"/>
        <v>0</v>
      </c>
      <c r="AK1708" s="13">
        <f t="shared" si="720"/>
        <v>0</v>
      </c>
      <c r="AL1708" s="161">
        <f t="shared" si="721"/>
        <v>20.589907774074053</v>
      </c>
    </row>
    <row r="1709" spans="1:38" x14ac:dyDescent="0.45">
      <c r="A1709" s="48" t="s">
        <v>4</v>
      </c>
      <c r="B1709" s="19">
        <v>1707</v>
      </c>
      <c r="C1709" s="55">
        <v>230</v>
      </c>
      <c r="D1709" s="65">
        <f t="shared" si="702"/>
        <v>35.277777777777779</v>
      </c>
      <c r="E1709" s="67">
        <v>127</v>
      </c>
      <c r="F1709" s="87">
        <f t="shared" si="722"/>
        <v>-4.1666666666666269E-2</v>
      </c>
      <c r="G1709" s="88">
        <f t="shared" si="723"/>
        <v>-0.14999999999999858</v>
      </c>
      <c r="H1709" s="93">
        <f>SUM($D$2:$D1709)</f>
        <v>21165.805555555569</v>
      </c>
      <c r="I1709" s="94">
        <f t="shared" si="724"/>
        <v>35.25</v>
      </c>
      <c r="J1709" s="100">
        <f>'Vehicle data and specs'!$C$6*$F1709</f>
        <v>-35.249999999999666</v>
      </c>
      <c r="K1709" s="8">
        <f>'Vehicle data and specs'!$C$6*9.81*'Vehicle data and specs'!$C$17</f>
        <v>82.99260000000001</v>
      </c>
      <c r="L1709" s="10">
        <f>(1/2)*'Vehicle data and specs'!$C$20*'Vehicle data and specs'!$C$11*'Vehicle data and specs'!$C$13*$D1709^2</f>
        <v>545.02268036265434</v>
      </c>
      <c r="M1709" s="101">
        <f t="shared" si="703"/>
        <v>592.76528036265472</v>
      </c>
      <c r="N1709" s="111">
        <f t="shared" si="704"/>
        <v>0</v>
      </c>
      <c r="O1709" s="120">
        <f t="shared" si="705"/>
        <v>0</v>
      </c>
      <c r="P1709" s="11">
        <f>SUM($O$2:$O1709)</f>
        <v>6448783.317450719</v>
      </c>
      <c r="Q1709" s="121">
        <f t="shared" si="706"/>
        <v>6448.7833174507186</v>
      </c>
      <c r="R1709" s="133">
        <f t="shared" si="707"/>
        <v>0</v>
      </c>
      <c r="S1709" s="35">
        <f t="shared" si="725"/>
        <v>0</v>
      </c>
      <c r="T1709" s="35">
        <f t="shared" si="726"/>
        <v>0</v>
      </c>
      <c r="U1709" s="134">
        <f>SUM($R$2:$R1709)</f>
        <v>-1183889.9448273757</v>
      </c>
      <c r="V1709" s="134">
        <f t="shared" si="708"/>
        <v>1183889.9448273757</v>
      </c>
      <c r="W1709" s="35">
        <f t="shared" si="709"/>
        <v>-1183.8899448273758</v>
      </c>
      <c r="X1709" s="135">
        <f t="shared" si="710"/>
        <v>1183.8899448273758</v>
      </c>
      <c r="Y1709" s="150">
        <f t="shared" si="711"/>
        <v>5264.8933726233427</v>
      </c>
      <c r="Z1709" s="11">
        <f t="shared" si="712"/>
        <v>0</v>
      </c>
      <c r="AA1709" s="12">
        <f>1/2*'Vehicle data and specs'!$C$6*$D1709^2</f>
        <v>526432.63888888888</v>
      </c>
      <c r="AB1709" s="113">
        <f t="shared" si="713"/>
        <v>526.43263888888885</v>
      </c>
      <c r="AC1709" s="183">
        <f t="shared" si="727"/>
        <v>1.7913286992918662</v>
      </c>
      <c r="AD1709" s="42">
        <f t="shared" si="714"/>
        <v>-0.3288583180076044</v>
      </c>
      <c r="AE1709" s="42">
        <f t="shared" si="715"/>
        <v>0.3288583180076044</v>
      </c>
      <c r="AF1709" s="153">
        <f t="shared" si="728"/>
        <v>1.4624703812842619</v>
      </c>
      <c r="AG1709" s="156">
        <f t="shared" si="716"/>
        <v>947.1119558619007</v>
      </c>
      <c r="AH1709" s="157">
        <f t="shared" si="717"/>
        <v>0.26308665440608353</v>
      </c>
      <c r="AI1709" s="160">
        <f t="shared" si="718"/>
        <v>20.911441835015875</v>
      </c>
      <c r="AJ1709" s="13">
        <f t="shared" si="719"/>
        <v>0</v>
      </c>
      <c r="AK1709" s="13">
        <f t="shared" si="720"/>
        <v>0</v>
      </c>
      <c r="AL1709" s="161">
        <f t="shared" si="721"/>
        <v>20.911441835015875</v>
      </c>
    </row>
    <row r="1710" spans="1:38" x14ac:dyDescent="0.45">
      <c r="A1710" s="48" t="s">
        <v>4</v>
      </c>
      <c r="B1710" s="19">
        <v>1708</v>
      </c>
      <c r="C1710" s="55">
        <v>231</v>
      </c>
      <c r="D1710" s="65">
        <f t="shared" si="702"/>
        <v>35.25</v>
      </c>
      <c r="E1710" s="67">
        <v>126.9</v>
      </c>
      <c r="F1710" s="87">
        <f t="shared" si="722"/>
        <v>-2.7777777777778172E-2</v>
      </c>
      <c r="G1710" s="88">
        <f t="shared" si="723"/>
        <v>-0.10000000000000142</v>
      </c>
      <c r="H1710" s="93">
        <f>SUM($D$2:$D1710)</f>
        <v>21201.055555555569</v>
      </c>
      <c r="I1710" s="94">
        <f t="shared" si="724"/>
        <v>35.222222222222626</v>
      </c>
      <c r="J1710" s="100">
        <f>'Vehicle data and specs'!$C$6*$F1710</f>
        <v>-23.500000000000334</v>
      </c>
      <c r="K1710" s="8">
        <f>'Vehicle data and specs'!$C$6*9.81*'Vehicle data and specs'!$C$17</f>
        <v>82.99260000000001</v>
      </c>
      <c r="L1710" s="10">
        <f>(1/2)*'Vehicle data and specs'!$C$20*'Vehicle data and specs'!$C$11*'Vehicle data and specs'!$C$13*$D1710^2</f>
        <v>544.16471484375006</v>
      </c>
      <c r="M1710" s="101">
        <f t="shared" si="703"/>
        <v>603.65731484374976</v>
      </c>
      <c r="N1710" s="111">
        <f t="shared" si="704"/>
        <v>0</v>
      </c>
      <c r="O1710" s="120">
        <f t="shared" si="705"/>
        <v>0</v>
      </c>
      <c r="P1710" s="11">
        <f>SUM($O$2:$O1710)</f>
        <v>6448783.317450719</v>
      </c>
      <c r="Q1710" s="121">
        <f t="shared" si="706"/>
        <v>6448.7833174507186</v>
      </c>
      <c r="R1710" s="133">
        <f t="shared" si="707"/>
        <v>0</v>
      </c>
      <c r="S1710" s="35">
        <f t="shared" si="725"/>
        <v>0</v>
      </c>
      <c r="T1710" s="35">
        <f t="shared" si="726"/>
        <v>0</v>
      </c>
      <c r="U1710" s="134">
        <f>SUM($R$2:$R1710)</f>
        <v>-1183889.9448273757</v>
      </c>
      <c r="V1710" s="134">
        <f t="shared" si="708"/>
        <v>1183889.9448273757</v>
      </c>
      <c r="W1710" s="35">
        <f t="shared" si="709"/>
        <v>-1183.8899448273758</v>
      </c>
      <c r="X1710" s="135">
        <f t="shared" si="710"/>
        <v>1183.8899448273758</v>
      </c>
      <c r="Y1710" s="150">
        <f t="shared" si="711"/>
        <v>5264.8933726233427</v>
      </c>
      <c r="Z1710" s="11">
        <f t="shared" si="712"/>
        <v>0</v>
      </c>
      <c r="AA1710" s="12">
        <f>1/2*'Vehicle data and specs'!$C$6*$D1710^2</f>
        <v>525603.9375</v>
      </c>
      <c r="AB1710" s="113">
        <f t="shared" si="713"/>
        <v>525.60393750000003</v>
      </c>
      <c r="AC1710" s="183">
        <f t="shared" si="727"/>
        <v>1.7913286992918662</v>
      </c>
      <c r="AD1710" s="42">
        <f t="shared" si="714"/>
        <v>-0.3288583180076044</v>
      </c>
      <c r="AE1710" s="42">
        <f t="shared" si="715"/>
        <v>0.3288583180076044</v>
      </c>
      <c r="AF1710" s="153">
        <f t="shared" si="728"/>
        <v>1.4624703812842619</v>
      </c>
      <c r="AG1710" s="156">
        <f t="shared" si="716"/>
        <v>947.1119558619007</v>
      </c>
      <c r="AH1710" s="157">
        <f t="shared" si="717"/>
        <v>0.26308665440608353</v>
      </c>
      <c r="AI1710" s="160">
        <f t="shared" si="718"/>
        <v>21.278920348242181</v>
      </c>
      <c r="AJ1710" s="13">
        <f t="shared" si="719"/>
        <v>0</v>
      </c>
      <c r="AK1710" s="13">
        <f t="shared" si="720"/>
        <v>0</v>
      </c>
      <c r="AL1710" s="161">
        <f t="shared" si="721"/>
        <v>21.278920348242181</v>
      </c>
    </row>
    <row r="1711" spans="1:38" x14ac:dyDescent="0.45">
      <c r="A1711" s="48" t="s">
        <v>4</v>
      </c>
      <c r="B1711" s="19">
        <v>1709</v>
      </c>
      <c r="C1711" s="55">
        <v>232</v>
      </c>
      <c r="D1711" s="65">
        <f t="shared" si="702"/>
        <v>35.222222222222221</v>
      </c>
      <c r="E1711" s="67">
        <v>126.8</v>
      </c>
      <c r="F1711" s="87">
        <f t="shared" si="722"/>
        <v>-2.7777777777778172E-2</v>
      </c>
      <c r="G1711" s="88">
        <f t="shared" si="723"/>
        <v>-0.10000000000000142</v>
      </c>
      <c r="H1711" s="93">
        <f>SUM($D$2:$D1711)</f>
        <v>21236.277777777792</v>
      </c>
      <c r="I1711" s="94">
        <f t="shared" si="724"/>
        <v>35.194444444445253</v>
      </c>
      <c r="J1711" s="100">
        <f>'Vehicle data and specs'!$C$6*$F1711</f>
        <v>-23.500000000000334</v>
      </c>
      <c r="K1711" s="8">
        <f>'Vehicle data and specs'!$C$6*9.81*'Vehicle data and specs'!$C$17</f>
        <v>82.99260000000001</v>
      </c>
      <c r="L1711" s="10">
        <f>(1/2)*'Vehicle data and specs'!$C$20*'Vehicle data and specs'!$C$11*'Vehicle data and specs'!$C$13*$D1711^2</f>
        <v>543.30742515432098</v>
      </c>
      <c r="M1711" s="101">
        <f t="shared" si="703"/>
        <v>602.80002515432068</v>
      </c>
      <c r="N1711" s="111">
        <f t="shared" si="704"/>
        <v>0</v>
      </c>
      <c r="O1711" s="120">
        <f t="shared" si="705"/>
        <v>0</v>
      </c>
      <c r="P1711" s="11">
        <f>SUM($O$2:$O1711)</f>
        <v>6448783.317450719</v>
      </c>
      <c r="Q1711" s="121">
        <f t="shared" si="706"/>
        <v>6448.7833174507186</v>
      </c>
      <c r="R1711" s="133">
        <f t="shared" si="707"/>
        <v>0</v>
      </c>
      <c r="S1711" s="35">
        <f t="shared" si="725"/>
        <v>0</v>
      </c>
      <c r="T1711" s="35">
        <f t="shared" si="726"/>
        <v>0</v>
      </c>
      <c r="U1711" s="134">
        <f>SUM($R$2:$R1711)</f>
        <v>-1183889.9448273757</v>
      </c>
      <c r="V1711" s="134">
        <f t="shared" si="708"/>
        <v>1183889.9448273757</v>
      </c>
      <c r="W1711" s="35">
        <f t="shared" si="709"/>
        <v>-1183.8899448273758</v>
      </c>
      <c r="X1711" s="135">
        <f t="shared" si="710"/>
        <v>1183.8899448273758</v>
      </c>
      <c r="Y1711" s="150">
        <f t="shared" si="711"/>
        <v>5264.8933726233427</v>
      </c>
      <c r="Z1711" s="11">
        <f t="shared" si="712"/>
        <v>0</v>
      </c>
      <c r="AA1711" s="12">
        <f>1/2*'Vehicle data and specs'!$C$6*$D1711^2</f>
        <v>524775.88888888888</v>
      </c>
      <c r="AB1711" s="113">
        <f t="shared" si="713"/>
        <v>524.77588888888886</v>
      </c>
      <c r="AC1711" s="183">
        <f t="shared" si="727"/>
        <v>1.7913286992918662</v>
      </c>
      <c r="AD1711" s="42">
        <f t="shared" si="714"/>
        <v>-0.3288583180076044</v>
      </c>
      <c r="AE1711" s="42">
        <f t="shared" si="715"/>
        <v>0.3288583180076044</v>
      </c>
      <c r="AF1711" s="153">
        <f t="shared" si="728"/>
        <v>1.4624703812842619</v>
      </c>
      <c r="AG1711" s="156">
        <f t="shared" si="716"/>
        <v>947.1119558619007</v>
      </c>
      <c r="AH1711" s="157">
        <f t="shared" si="717"/>
        <v>0.26308665440608353</v>
      </c>
      <c r="AI1711" s="160">
        <f t="shared" si="718"/>
        <v>21.231956441546625</v>
      </c>
      <c r="AJ1711" s="13">
        <f t="shared" si="719"/>
        <v>0</v>
      </c>
      <c r="AK1711" s="13">
        <f t="shared" si="720"/>
        <v>0</v>
      </c>
      <c r="AL1711" s="161">
        <f t="shared" si="721"/>
        <v>21.231956441546625</v>
      </c>
    </row>
    <row r="1712" spans="1:38" x14ac:dyDescent="0.45">
      <c r="A1712" s="48" t="s">
        <v>4</v>
      </c>
      <c r="B1712" s="19">
        <v>1710</v>
      </c>
      <c r="C1712" s="55">
        <v>233</v>
      </c>
      <c r="D1712" s="65">
        <f t="shared" si="702"/>
        <v>35.194444444444443</v>
      </c>
      <c r="E1712" s="67">
        <v>126.7</v>
      </c>
      <c r="F1712" s="87">
        <f t="shared" si="722"/>
        <v>0</v>
      </c>
      <c r="G1712" s="88">
        <f t="shared" si="723"/>
        <v>0</v>
      </c>
      <c r="H1712" s="93">
        <f>SUM($D$2:$D1712)</f>
        <v>21271.472222222237</v>
      </c>
      <c r="I1712" s="94">
        <f t="shared" si="724"/>
        <v>35.222222222222626</v>
      </c>
      <c r="J1712" s="100">
        <f>'Vehicle data and specs'!$C$6*$F1712</f>
        <v>0</v>
      </c>
      <c r="K1712" s="8">
        <f>'Vehicle data and specs'!$C$6*9.81*'Vehicle data and specs'!$C$17</f>
        <v>82.99260000000001</v>
      </c>
      <c r="L1712" s="10">
        <f>(1/2)*'Vehicle data and specs'!$C$20*'Vehicle data and specs'!$C$11*'Vehicle data and specs'!$C$13*$D1712^2</f>
        <v>542.45081129436733</v>
      </c>
      <c r="M1712" s="101">
        <f t="shared" si="703"/>
        <v>625.44341129436737</v>
      </c>
      <c r="N1712" s="111">
        <f t="shared" si="704"/>
        <v>0</v>
      </c>
      <c r="O1712" s="120">
        <f t="shared" si="705"/>
        <v>0</v>
      </c>
      <c r="P1712" s="11">
        <f>SUM($O$2:$O1712)</f>
        <v>6448783.317450719</v>
      </c>
      <c r="Q1712" s="121">
        <f t="shared" si="706"/>
        <v>6448.7833174507186</v>
      </c>
      <c r="R1712" s="133">
        <f t="shared" si="707"/>
        <v>0</v>
      </c>
      <c r="S1712" s="35">
        <f t="shared" si="725"/>
        <v>0</v>
      </c>
      <c r="T1712" s="35">
        <f t="shared" si="726"/>
        <v>0</v>
      </c>
      <c r="U1712" s="134">
        <f>SUM($R$2:$R1712)</f>
        <v>-1183889.9448273757</v>
      </c>
      <c r="V1712" s="134">
        <f t="shared" si="708"/>
        <v>1183889.9448273757</v>
      </c>
      <c r="W1712" s="35">
        <f t="shared" si="709"/>
        <v>-1183.8899448273758</v>
      </c>
      <c r="X1712" s="135">
        <f t="shared" si="710"/>
        <v>1183.8899448273758</v>
      </c>
      <c r="Y1712" s="150">
        <f t="shared" si="711"/>
        <v>5264.8933726233427</v>
      </c>
      <c r="Z1712" s="11">
        <f t="shared" si="712"/>
        <v>0</v>
      </c>
      <c r="AA1712" s="12">
        <f>1/2*'Vehicle data and specs'!$C$6*$D1712^2</f>
        <v>523948.49305555556</v>
      </c>
      <c r="AB1712" s="113">
        <f t="shared" si="713"/>
        <v>523.94849305555556</v>
      </c>
      <c r="AC1712" s="183">
        <f t="shared" si="727"/>
        <v>1.7913286992918662</v>
      </c>
      <c r="AD1712" s="42">
        <f t="shared" si="714"/>
        <v>-0.3288583180076044</v>
      </c>
      <c r="AE1712" s="42">
        <f t="shared" si="715"/>
        <v>0.3288583180076044</v>
      </c>
      <c r="AF1712" s="153">
        <f t="shared" si="728"/>
        <v>1.4624703812842619</v>
      </c>
      <c r="AG1712" s="156">
        <f t="shared" si="716"/>
        <v>947.1119558619007</v>
      </c>
      <c r="AH1712" s="157">
        <f t="shared" si="717"/>
        <v>0.26308665440608353</v>
      </c>
      <c r="AI1712" s="160">
        <f t="shared" si="718"/>
        <v>22.012133391943429</v>
      </c>
      <c r="AJ1712" s="13">
        <f t="shared" si="719"/>
        <v>0</v>
      </c>
      <c r="AK1712" s="13">
        <f t="shared" si="720"/>
        <v>0</v>
      </c>
      <c r="AL1712" s="161">
        <f t="shared" si="721"/>
        <v>22.012133391943429</v>
      </c>
    </row>
    <row r="1713" spans="1:38" x14ac:dyDescent="0.45">
      <c r="A1713" s="48" t="s">
        <v>4</v>
      </c>
      <c r="B1713" s="19">
        <v>1711</v>
      </c>
      <c r="C1713" s="55">
        <v>234</v>
      </c>
      <c r="D1713" s="65">
        <f t="shared" si="702"/>
        <v>35.222222222222221</v>
      </c>
      <c r="E1713" s="67">
        <v>126.8</v>
      </c>
      <c r="F1713" s="87">
        <f t="shared" si="722"/>
        <v>2.7777777777778172E-2</v>
      </c>
      <c r="G1713" s="88">
        <f t="shared" si="723"/>
        <v>0.10000000000000142</v>
      </c>
      <c r="H1713" s="93">
        <f>SUM($D$2:$D1713)</f>
        <v>21306.69444444446</v>
      </c>
      <c r="I1713" s="94">
        <f t="shared" si="724"/>
        <v>35.25</v>
      </c>
      <c r="J1713" s="100">
        <f>'Vehicle data and specs'!$C$6*$F1713</f>
        <v>23.500000000000334</v>
      </c>
      <c r="K1713" s="8">
        <f>'Vehicle data and specs'!$C$6*9.81*'Vehicle data and specs'!$C$17</f>
        <v>82.99260000000001</v>
      </c>
      <c r="L1713" s="10">
        <f>(1/2)*'Vehicle data and specs'!$C$20*'Vehicle data and specs'!$C$11*'Vehicle data and specs'!$C$13*$D1713^2</f>
        <v>543.30742515432098</v>
      </c>
      <c r="M1713" s="101">
        <f t="shared" si="703"/>
        <v>649.80002515432136</v>
      </c>
      <c r="N1713" s="111">
        <f t="shared" si="704"/>
        <v>0</v>
      </c>
      <c r="O1713" s="120">
        <f t="shared" si="705"/>
        <v>22905.450886689829</v>
      </c>
      <c r="P1713" s="11">
        <f>SUM($O$2:$O1713)</f>
        <v>6471688.768337409</v>
      </c>
      <c r="Q1713" s="121">
        <f t="shared" si="706"/>
        <v>6471.6887683374089</v>
      </c>
      <c r="R1713" s="133">
        <f t="shared" si="707"/>
        <v>0</v>
      </c>
      <c r="S1713" s="35">
        <f t="shared" si="725"/>
        <v>0</v>
      </c>
      <c r="T1713" s="35">
        <f t="shared" si="726"/>
        <v>0</v>
      </c>
      <c r="U1713" s="134">
        <f>SUM($R$2:$R1713)</f>
        <v>-1183889.9448273757</v>
      </c>
      <c r="V1713" s="134">
        <f t="shared" si="708"/>
        <v>1183889.9448273757</v>
      </c>
      <c r="W1713" s="35">
        <f t="shared" si="709"/>
        <v>-1183.8899448273758</v>
      </c>
      <c r="X1713" s="135">
        <f t="shared" si="710"/>
        <v>1183.8899448273758</v>
      </c>
      <c r="Y1713" s="150">
        <f t="shared" si="711"/>
        <v>5287.7988235100329</v>
      </c>
      <c r="Z1713" s="11">
        <f t="shared" si="712"/>
        <v>22905.450886689829</v>
      </c>
      <c r="AA1713" s="12">
        <f>1/2*'Vehicle data and specs'!$C$6*$D1713^2</f>
        <v>524775.88888888888</v>
      </c>
      <c r="AB1713" s="113">
        <f t="shared" si="713"/>
        <v>524.77588888888886</v>
      </c>
      <c r="AC1713" s="183">
        <f t="shared" si="727"/>
        <v>1.7976913245381692</v>
      </c>
      <c r="AD1713" s="42">
        <f t="shared" si="714"/>
        <v>-0.3288583180076044</v>
      </c>
      <c r="AE1713" s="42">
        <f t="shared" si="715"/>
        <v>0.3288583180076044</v>
      </c>
      <c r="AF1713" s="153">
        <f t="shared" si="728"/>
        <v>1.4688330065305648</v>
      </c>
      <c r="AG1713" s="156">
        <f t="shared" si="716"/>
        <v>947.1119558619007</v>
      </c>
      <c r="AH1713" s="157">
        <f t="shared" si="717"/>
        <v>0.26308665440608353</v>
      </c>
      <c r="AI1713" s="160">
        <f t="shared" si="718"/>
        <v>22.887400885991099</v>
      </c>
      <c r="AJ1713" s="13">
        <f t="shared" si="719"/>
        <v>0</v>
      </c>
      <c r="AK1713" s="13">
        <f t="shared" si="720"/>
        <v>0</v>
      </c>
      <c r="AL1713" s="161">
        <f t="shared" si="721"/>
        <v>22.887400885991099</v>
      </c>
    </row>
    <row r="1714" spans="1:38" x14ac:dyDescent="0.45">
      <c r="A1714" s="48" t="s">
        <v>4</v>
      </c>
      <c r="B1714" s="19">
        <v>1712</v>
      </c>
      <c r="C1714" s="55">
        <v>235</v>
      </c>
      <c r="D1714" s="65">
        <f t="shared" si="702"/>
        <v>35.25</v>
      </c>
      <c r="E1714" s="67">
        <v>126.9</v>
      </c>
      <c r="F1714" s="87">
        <f t="shared" si="722"/>
        <v>4.1666666666666269E-2</v>
      </c>
      <c r="G1714" s="88">
        <f t="shared" si="723"/>
        <v>0.14999999999999858</v>
      </c>
      <c r="H1714" s="93">
        <f>SUM($D$2:$D1714)</f>
        <v>21341.94444444446</v>
      </c>
      <c r="I1714" s="94">
        <f t="shared" si="724"/>
        <v>35.305555555554747</v>
      </c>
      <c r="J1714" s="100">
        <f>'Vehicle data and specs'!$C$6*$F1714</f>
        <v>35.249999999999666</v>
      </c>
      <c r="K1714" s="8">
        <f>'Vehicle data and specs'!$C$6*9.81*'Vehicle data and specs'!$C$17</f>
        <v>82.99260000000001</v>
      </c>
      <c r="L1714" s="10">
        <f>(1/2)*'Vehicle data and specs'!$C$20*'Vehicle data and specs'!$C$11*'Vehicle data and specs'!$C$13*$D1714^2</f>
        <v>544.16471484375006</v>
      </c>
      <c r="M1714" s="101">
        <f t="shared" si="703"/>
        <v>662.40731484374976</v>
      </c>
      <c r="N1714" s="111">
        <f t="shared" si="704"/>
        <v>0</v>
      </c>
      <c r="O1714" s="120">
        <f t="shared" si="705"/>
        <v>23386.658254621852</v>
      </c>
      <c r="P1714" s="11">
        <f>SUM($O$2:$O1714)</f>
        <v>6495075.4265920306</v>
      </c>
      <c r="Q1714" s="121">
        <f t="shared" si="706"/>
        <v>6495.0754265920305</v>
      </c>
      <c r="R1714" s="133">
        <f t="shared" si="707"/>
        <v>0</v>
      </c>
      <c r="S1714" s="35">
        <f t="shared" si="725"/>
        <v>0</v>
      </c>
      <c r="T1714" s="35">
        <f t="shared" si="726"/>
        <v>0</v>
      </c>
      <c r="U1714" s="134">
        <f>SUM($R$2:$R1714)</f>
        <v>-1183889.9448273757</v>
      </c>
      <c r="V1714" s="134">
        <f t="shared" si="708"/>
        <v>1183889.9448273757</v>
      </c>
      <c r="W1714" s="35">
        <f t="shared" si="709"/>
        <v>-1183.8899448273758</v>
      </c>
      <c r="X1714" s="135">
        <f t="shared" si="710"/>
        <v>1183.8899448273758</v>
      </c>
      <c r="Y1714" s="150">
        <f t="shared" si="711"/>
        <v>5311.1854817646545</v>
      </c>
      <c r="Z1714" s="11">
        <f t="shared" si="712"/>
        <v>23386.658254621852</v>
      </c>
      <c r="AA1714" s="12">
        <f>1/2*'Vehicle data and specs'!$C$6*$D1714^2</f>
        <v>525603.9375</v>
      </c>
      <c r="AB1714" s="113">
        <f t="shared" si="713"/>
        <v>525.60393750000003</v>
      </c>
      <c r="AC1714" s="183">
        <f t="shared" si="727"/>
        <v>1.8041876184977863</v>
      </c>
      <c r="AD1714" s="42">
        <f t="shared" si="714"/>
        <v>-0.3288583180076044</v>
      </c>
      <c r="AE1714" s="42">
        <f t="shared" si="715"/>
        <v>0.3288583180076044</v>
      </c>
      <c r="AF1714" s="153">
        <f t="shared" si="728"/>
        <v>1.475329300490182</v>
      </c>
      <c r="AG1714" s="156">
        <f t="shared" si="716"/>
        <v>947.1119558619007</v>
      </c>
      <c r="AH1714" s="157">
        <f t="shared" si="717"/>
        <v>0.26308665440608353</v>
      </c>
      <c r="AI1714" s="160">
        <f t="shared" si="718"/>
        <v>23.349857848242181</v>
      </c>
      <c r="AJ1714" s="13">
        <f t="shared" si="719"/>
        <v>0</v>
      </c>
      <c r="AK1714" s="13">
        <f t="shared" si="720"/>
        <v>0</v>
      </c>
      <c r="AL1714" s="161">
        <f t="shared" si="721"/>
        <v>23.349857848242181</v>
      </c>
    </row>
    <row r="1715" spans="1:38" x14ac:dyDescent="0.45">
      <c r="A1715" s="48" t="s">
        <v>4</v>
      </c>
      <c r="B1715" s="19">
        <v>1713</v>
      </c>
      <c r="C1715" s="55">
        <v>236</v>
      </c>
      <c r="D1715" s="65">
        <f t="shared" si="702"/>
        <v>35.30555555555555</v>
      </c>
      <c r="E1715" s="67">
        <v>127.1</v>
      </c>
      <c r="F1715" s="87">
        <f t="shared" si="722"/>
        <v>6.9444444444444448E-2</v>
      </c>
      <c r="G1715" s="88">
        <f t="shared" si="723"/>
        <v>0.25</v>
      </c>
      <c r="H1715" s="93">
        <f>SUM($D$2:$D1715)</f>
        <v>21377.250000000015</v>
      </c>
      <c r="I1715" s="94">
        <f t="shared" si="724"/>
        <v>35.388888888890506</v>
      </c>
      <c r="J1715" s="100">
        <f>'Vehicle data and specs'!$C$6*$F1715</f>
        <v>58.75</v>
      </c>
      <c r="K1715" s="8">
        <f>'Vehicle data and specs'!$C$6*9.81*'Vehicle data and specs'!$C$17</f>
        <v>82.99260000000001</v>
      </c>
      <c r="L1715" s="10">
        <f>(1/2)*'Vehicle data and specs'!$C$20*'Vehicle data and specs'!$C$11*'Vehicle data and specs'!$C$13*$D1715^2</f>
        <v>545.88132171103382</v>
      </c>
      <c r="M1715" s="101">
        <f t="shared" si="703"/>
        <v>687.62392171103386</v>
      </c>
      <c r="N1715" s="111">
        <f t="shared" si="704"/>
        <v>0</v>
      </c>
      <c r="O1715" s="120">
        <f t="shared" si="705"/>
        <v>24334.246562774922</v>
      </c>
      <c r="P1715" s="11">
        <f>SUM($O$2:$O1715)</f>
        <v>6519409.6731548058</v>
      </c>
      <c r="Q1715" s="121">
        <f t="shared" si="706"/>
        <v>6519.4096731548061</v>
      </c>
      <c r="R1715" s="133">
        <f t="shared" si="707"/>
        <v>0</v>
      </c>
      <c r="S1715" s="35">
        <f t="shared" si="725"/>
        <v>0</v>
      </c>
      <c r="T1715" s="35">
        <f t="shared" si="726"/>
        <v>0</v>
      </c>
      <c r="U1715" s="134">
        <f>SUM($R$2:$R1715)</f>
        <v>-1183889.9448273757</v>
      </c>
      <c r="V1715" s="134">
        <f t="shared" si="708"/>
        <v>1183889.9448273757</v>
      </c>
      <c r="W1715" s="35">
        <f t="shared" si="709"/>
        <v>-1183.8899448273758</v>
      </c>
      <c r="X1715" s="135">
        <f t="shared" si="710"/>
        <v>1183.8899448273758</v>
      </c>
      <c r="Y1715" s="150">
        <f t="shared" si="711"/>
        <v>5335.5197283274301</v>
      </c>
      <c r="Z1715" s="11">
        <f t="shared" si="712"/>
        <v>24334.246562774922</v>
      </c>
      <c r="AA1715" s="12">
        <f>1/2*'Vehicle data and specs'!$C$6*$D1715^2</f>
        <v>527261.99305555539</v>
      </c>
      <c r="AB1715" s="113">
        <f t="shared" si="713"/>
        <v>527.26199305555542</v>
      </c>
      <c r="AC1715" s="183">
        <f t="shared" si="727"/>
        <v>1.8109471314318906</v>
      </c>
      <c r="AD1715" s="42">
        <f t="shared" si="714"/>
        <v>-0.3288583180076044</v>
      </c>
      <c r="AE1715" s="42">
        <f t="shared" si="715"/>
        <v>0.3288583180076044</v>
      </c>
      <c r="AF1715" s="153">
        <f t="shared" si="728"/>
        <v>1.4820888134242862</v>
      </c>
      <c r="AG1715" s="156">
        <f t="shared" si="716"/>
        <v>947.1119558619007</v>
      </c>
      <c r="AH1715" s="157">
        <f t="shared" si="717"/>
        <v>0.26308665440608353</v>
      </c>
      <c r="AI1715" s="160">
        <f t="shared" si="718"/>
        <v>24.276944569297886</v>
      </c>
      <c r="AJ1715" s="13">
        <f t="shared" si="719"/>
        <v>0</v>
      </c>
      <c r="AK1715" s="13">
        <f t="shared" si="720"/>
        <v>0</v>
      </c>
      <c r="AL1715" s="161">
        <f t="shared" si="721"/>
        <v>24.276944569297886</v>
      </c>
    </row>
    <row r="1716" spans="1:38" x14ac:dyDescent="0.45">
      <c r="A1716" s="48" t="s">
        <v>4</v>
      </c>
      <c r="B1716" s="19">
        <v>1714</v>
      </c>
      <c r="C1716" s="55">
        <v>237</v>
      </c>
      <c r="D1716" s="65">
        <f t="shared" si="702"/>
        <v>35.388888888888893</v>
      </c>
      <c r="E1716" s="67">
        <v>127.4</v>
      </c>
      <c r="F1716" s="87">
        <f t="shared" si="722"/>
        <v>8.3333333333334522E-2</v>
      </c>
      <c r="G1716" s="88">
        <f t="shared" si="723"/>
        <v>0.30000000000000426</v>
      </c>
      <c r="H1716" s="93">
        <f>SUM($D$2:$D1716)</f>
        <v>21412.638888888905</v>
      </c>
      <c r="I1716" s="94">
        <f t="shared" si="724"/>
        <v>35.472222222222626</v>
      </c>
      <c r="J1716" s="100">
        <f>'Vehicle data and specs'!$C$6*$F1716</f>
        <v>70.500000000001009</v>
      </c>
      <c r="K1716" s="8">
        <f>'Vehicle data and specs'!$C$6*9.81*'Vehicle data and specs'!$C$17</f>
        <v>82.99260000000001</v>
      </c>
      <c r="L1716" s="10">
        <f>(1/2)*'Vehicle data and specs'!$C$20*'Vehicle data and specs'!$C$11*'Vehicle data and specs'!$C$13*$D1716^2</f>
        <v>548.46130073302493</v>
      </c>
      <c r="M1716" s="101">
        <f t="shared" si="703"/>
        <v>701.95390073302588</v>
      </c>
      <c r="N1716" s="111">
        <f t="shared" si="704"/>
        <v>0</v>
      </c>
      <c r="O1716" s="120">
        <f t="shared" si="705"/>
        <v>24899.864756557898</v>
      </c>
      <c r="P1716" s="11">
        <f>SUM($O$2:$O1716)</f>
        <v>6544309.5379113639</v>
      </c>
      <c r="Q1716" s="121">
        <f t="shared" si="706"/>
        <v>6544.3095379113638</v>
      </c>
      <c r="R1716" s="133">
        <f t="shared" si="707"/>
        <v>0</v>
      </c>
      <c r="S1716" s="35">
        <f t="shared" si="725"/>
        <v>0</v>
      </c>
      <c r="T1716" s="35">
        <f t="shared" si="726"/>
        <v>0</v>
      </c>
      <c r="U1716" s="134">
        <f>SUM($R$2:$R1716)</f>
        <v>-1183889.9448273757</v>
      </c>
      <c r="V1716" s="134">
        <f t="shared" si="708"/>
        <v>1183889.9448273757</v>
      </c>
      <c r="W1716" s="35">
        <f t="shared" si="709"/>
        <v>-1183.8899448273758</v>
      </c>
      <c r="X1716" s="135">
        <f t="shared" si="710"/>
        <v>1183.8899448273758</v>
      </c>
      <c r="Y1716" s="150">
        <f t="shared" si="711"/>
        <v>5360.4195930839878</v>
      </c>
      <c r="Z1716" s="11">
        <f t="shared" si="712"/>
        <v>24899.864756557898</v>
      </c>
      <c r="AA1716" s="12">
        <f>1/2*'Vehicle data and specs'!$C$6*$D1716^2</f>
        <v>529753.97222222236</v>
      </c>
      <c r="AB1716" s="113">
        <f t="shared" si="713"/>
        <v>529.75397222222239</v>
      </c>
      <c r="AC1716" s="183">
        <f t="shared" si="727"/>
        <v>1.8178637605309345</v>
      </c>
      <c r="AD1716" s="42">
        <f t="shared" si="714"/>
        <v>-0.3288583180076044</v>
      </c>
      <c r="AE1716" s="42">
        <f t="shared" si="715"/>
        <v>0.3288583180076044</v>
      </c>
      <c r="AF1716" s="153">
        <f t="shared" si="728"/>
        <v>1.4890054425233301</v>
      </c>
      <c r="AG1716" s="156">
        <f t="shared" si="716"/>
        <v>947.1119558619007</v>
      </c>
      <c r="AH1716" s="157">
        <f t="shared" si="717"/>
        <v>0.26308665440608353</v>
      </c>
      <c r="AI1716" s="160">
        <f t="shared" si="718"/>
        <v>24.841368598163196</v>
      </c>
      <c r="AJ1716" s="13">
        <f t="shared" si="719"/>
        <v>0</v>
      </c>
      <c r="AK1716" s="13">
        <f t="shared" si="720"/>
        <v>0</v>
      </c>
      <c r="AL1716" s="161">
        <f t="shared" si="721"/>
        <v>24.841368598163196</v>
      </c>
    </row>
    <row r="1717" spans="1:38" x14ac:dyDescent="0.45">
      <c r="A1717" s="48" t="s">
        <v>4</v>
      </c>
      <c r="B1717" s="19">
        <v>1715</v>
      </c>
      <c r="C1717" s="55">
        <v>238</v>
      </c>
      <c r="D1717" s="65">
        <f t="shared" si="702"/>
        <v>35.472222222222221</v>
      </c>
      <c r="E1717" s="67">
        <v>127.7</v>
      </c>
      <c r="F1717" s="87">
        <f t="shared" si="722"/>
        <v>9.7222222222220642E-2</v>
      </c>
      <c r="G1717" s="88">
        <f t="shared" si="723"/>
        <v>0.34999999999999432</v>
      </c>
      <c r="H1717" s="93">
        <f>SUM($D$2:$D1717)</f>
        <v>21448.111111111128</v>
      </c>
      <c r="I1717" s="94">
        <f t="shared" si="724"/>
        <v>35.583333333332121</v>
      </c>
      <c r="J1717" s="100">
        <f>'Vehicle data and specs'!$C$6*$F1717</f>
        <v>82.249999999998664</v>
      </c>
      <c r="K1717" s="8">
        <f>'Vehicle data and specs'!$C$6*9.81*'Vehicle data and specs'!$C$17</f>
        <v>82.99260000000001</v>
      </c>
      <c r="L1717" s="10">
        <f>(1/2)*'Vehicle data and specs'!$C$20*'Vehicle data and specs'!$C$11*'Vehicle data and specs'!$C$13*$D1717^2</f>
        <v>551.04736222029317</v>
      </c>
      <c r="M1717" s="101">
        <f t="shared" si="703"/>
        <v>716.28996222029184</v>
      </c>
      <c r="N1717" s="111">
        <f t="shared" si="704"/>
        <v>0</v>
      </c>
      <c r="O1717" s="120">
        <f t="shared" si="705"/>
        <v>25487.984489004517</v>
      </c>
      <c r="P1717" s="11">
        <f>SUM($O$2:$O1717)</f>
        <v>6569797.522400368</v>
      </c>
      <c r="Q1717" s="121">
        <f t="shared" si="706"/>
        <v>6569.7975224003676</v>
      </c>
      <c r="R1717" s="133">
        <f t="shared" si="707"/>
        <v>0</v>
      </c>
      <c r="S1717" s="35">
        <f t="shared" si="725"/>
        <v>0</v>
      </c>
      <c r="T1717" s="35">
        <f t="shared" si="726"/>
        <v>0</v>
      </c>
      <c r="U1717" s="134">
        <f>SUM($R$2:$R1717)</f>
        <v>-1183889.9448273757</v>
      </c>
      <c r="V1717" s="134">
        <f t="shared" si="708"/>
        <v>1183889.9448273757</v>
      </c>
      <c r="W1717" s="35">
        <f t="shared" si="709"/>
        <v>-1183.8899448273758</v>
      </c>
      <c r="X1717" s="135">
        <f t="shared" si="710"/>
        <v>1183.8899448273758</v>
      </c>
      <c r="Y1717" s="150">
        <f t="shared" si="711"/>
        <v>5385.9075775729916</v>
      </c>
      <c r="Z1717" s="11">
        <f t="shared" si="712"/>
        <v>25487.984489004517</v>
      </c>
      <c r="AA1717" s="12">
        <f>1/2*'Vehicle data and specs'!$C$6*$D1717^2</f>
        <v>532251.82638888888</v>
      </c>
      <c r="AB1717" s="113">
        <f t="shared" si="713"/>
        <v>532.25182638888884</v>
      </c>
      <c r="AC1717" s="183">
        <f t="shared" si="727"/>
        <v>1.8249437562223243</v>
      </c>
      <c r="AD1717" s="42">
        <f t="shared" si="714"/>
        <v>-0.3288583180076044</v>
      </c>
      <c r="AE1717" s="42">
        <f t="shared" si="715"/>
        <v>0.3288583180076044</v>
      </c>
      <c r="AF1717" s="153">
        <f t="shared" si="728"/>
        <v>1.49608543821472</v>
      </c>
      <c r="AG1717" s="156">
        <f t="shared" si="716"/>
        <v>947.1119558619007</v>
      </c>
      <c r="AH1717" s="157">
        <f t="shared" si="717"/>
        <v>0.26308665440608353</v>
      </c>
      <c r="AI1717" s="160">
        <f t="shared" si="718"/>
        <v>25.408396715425351</v>
      </c>
      <c r="AJ1717" s="13">
        <f t="shared" si="719"/>
        <v>0</v>
      </c>
      <c r="AK1717" s="13">
        <f t="shared" si="720"/>
        <v>0</v>
      </c>
      <c r="AL1717" s="161">
        <f t="shared" si="721"/>
        <v>25.408396715425351</v>
      </c>
    </row>
    <row r="1718" spans="1:38" x14ac:dyDescent="0.45">
      <c r="A1718" s="48" t="s">
        <v>4</v>
      </c>
      <c r="B1718" s="19">
        <v>1716</v>
      </c>
      <c r="C1718" s="55">
        <v>239</v>
      </c>
      <c r="D1718" s="65">
        <f t="shared" si="702"/>
        <v>35.583333333333329</v>
      </c>
      <c r="E1718" s="67">
        <v>128.1</v>
      </c>
      <c r="F1718" s="87">
        <f t="shared" si="722"/>
        <v>0.11111111111111072</v>
      </c>
      <c r="G1718" s="88">
        <f t="shared" si="723"/>
        <v>0.39999999999999858</v>
      </c>
      <c r="H1718" s="93">
        <f>SUM($D$2:$D1718)</f>
        <v>21483.69444444446</v>
      </c>
      <c r="I1718" s="94">
        <f t="shared" si="724"/>
        <v>35.694444444445253</v>
      </c>
      <c r="J1718" s="100">
        <f>'Vehicle data and specs'!$C$6*$F1718</f>
        <v>93.999999999999659</v>
      </c>
      <c r="K1718" s="8">
        <f>'Vehicle data and specs'!$C$6*9.81*'Vehicle data and specs'!$C$17</f>
        <v>82.99260000000001</v>
      </c>
      <c r="L1718" s="10">
        <f>(1/2)*'Vehicle data and specs'!$C$20*'Vehicle data and specs'!$C$11*'Vehicle data and specs'!$C$13*$D1718^2</f>
        <v>554.50490581597217</v>
      </c>
      <c r="M1718" s="101">
        <f t="shared" si="703"/>
        <v>731.49750581597186</v>
      </c>
      <c r="N1718" s="111">
        <f t="shared" si="704"/>
        <v>0</v>
      </c>
      <c r="O1718" s="120">
        <f t="shared" si="705"/>
        <v>26110.397082598476</v>
      </c>
      <c r="P1718" s="11">
        <f>SUM($O$2:$O1718)</f>
        <v>6595907.9194829669</v>
      </c>
      <c r="Q1718" s="121">
        <f t="shared" si="706"/>
        <v>6595.9079194829665</v>
      </c>
      <c r="R1718" s="133">
        <f t="shared" si="707"/>
        <v>0</v>
      </c>
      <c r="S1718" s="35">
        <f t="shared" si="725"/>
        <v>0</v>
      </c>
      <c r="T1718" s="35">
        <f t="shared" si="726"/>
        <v>0</v>
      </c>
      <c r="U1718" s="134">
        <f>SUM($R$2:$R1718)</f>
        <v>-1183889.9448273757</v>
      </c>
      <c r="V1718" s="134">
        <f t="shared" si="708"/>
        <v>1183889.9448273757</v>
      </c>
      <c r="W1718" s="35">
        <f t="shared" si="709"/>
        <v>-1183.8899448273758</v>
      </c>
      <c r="X1718" s="135">
        <f t="shared" si="710"/>
        <v>1183.8899448273758</v>
      </c>
      <c r="Y1718" s="150">
        <f t="shared" si="711"/>
        <v>5412.0179746555905</v>
      </c>
      <c r="Z1718" s="11">
        <f t="shared" si="712"/>
        <v>26110.397082598476</v>
      </c>
      <c r="AA1718" s="12">
        <f>1/2*'Vehicle data and specs'!$C$6*$D1718^2</f>
        <v>535591.43749999988</v>
      </c>
      <c r="AB1718" s="113">
        <f t="shared" si="713"/>
        <v>535.59143749999987</v>
      </c>
      <c r="AC1718" s="183">
        <f t="shared" si="727"/>
        <v>1.832196644300824</v>
      </c>
      <c r="AD1718" s="42">
        <f t="shared" si="714"/>
        <v>-0.3288583180076044</v>
      </c>
      <c r="AE1718" s="42">
        <f t="shared" si="715"/>
        <v>0.3288583180076044</v>
      </c>
      <c r="AF1718" s="153">
        <f t="shared" si="728"/>
        <v>1.5033383262932196</v>
      </c>
      <c r="AG1718" s="156">
        <f t="shared" si="716"/>
        <v>947.1119558619007</v>
      </c>
      <c r="AH1718" s="157">
        <f t="shared" si="717"/>
        <v>0.26308665440608353</v>
      </c>
      <c r="AI1718" s="160">
        <f t="shared" si="718"/>
        <v>26.029119581951662</v>
      </c>
      <c r="AJ1718" s="13">
        <f t="shared" si="719"/>
        <v>0</v>
      </c>
      <c r="AK1718" s="13">
        <f t="shared" si="720"/>
        <v>0</v>
      </c>
      <c r="AL1718" s="161">
        <f t="shared" si="721"/>
        <v>26.029119581951662</v>
      </c>
    </row>
    <row r="1719" spans="1:38" x14ac:dyDescent="0.45">
      <c r="A1719" s="48" t="s">
        <v>4</v>
      </c>
      <c r="B1719" s="19">
        <v>1717</v>
      </c>
      <c r="C1719" s="55">
        <v>240</v>
      </c>
      <c r="D1719" s="65">
        <f t="shared" si="702"/>
        <v>35.694444444444443</v>
      </c>
      <c r="E1719" s="67">
        <v>128.5</v>
      </c>
      <c r="F1719" s="87">
        <f t="shared" si="722"/>
        <v>0.12500000000000078</v>
      </c>
      <c r="G1719" s="88">
        <f t="shared" si="723"/>
        <v>0.45000000000000284</v>
      </c>
      <c r="H1719" s="93">
        <f>SUM($D$2:$D1719)</f>
        <v>21519.388888888905</v>
      </c>
      <c r="I1719" s="94">
        <f t="shared" si="724"/>
        <v>35.833333333332121</v>
      </c>
      <c r="J1719" s="100">
        <f>'Vehicle data and specs'!$C$6*$F1719</f>
        <v>105.75000000000065</v>
      </c>
      <c r="K1719" s="8">
        <f>'Vehicle data and specs'!$C$6*9.81*'Vehicle data and specs'!$C$17</f>
        <v>82.99260000000001</v>
      </c>
      <c r="L1719" s="10">
        <f>(1/2)*'Vehicle data and specs'!$C$20*'Vehicle data and specs'!$C$11*'Vehicle data and specs'!$C$13*$D1719^2</f>
        <v>557.97326268325617</v>
      </c>
      <c r="M1719" s="101">
        <f t="shared" si="703"/>
        <v>746.71586268325677</v>
      </c>
      <c r="N1719" s="111">
        <f t="shared" si="704"/>
        <v>0</v>
      </c>
      <c r="O1719" s="120">
        <f t="shared" si="705"/>
        <v>26757.318412815795</v>
      </c>
      <c r="P1719" s="11">
        <f>SUM($O$2:$O1719)</f>
        <v>6622665.237895783</v>
      </c>
      <c r="Q1719" s="121">
        <f t="shared" si="706"/>
        <v>6622.6652378957833</v>
      </c>
      <c r="R1719" s="133">
        <f t="shared" si="707"/>
        <v>0</v>
      </c>
      <c r="S1719" s="35">
        <f t="shared" si="725"/>
        <v>0</v>
      </c>
      <c r="T1719" s="35">
        <f t="shared" si="726"/>
        <v>0</v>
      </c>
      <c r="U1719" s="134">
        <f>SUM($R$2:$R1719)</f>
        <v>-1183889.9448273757</v>
      </c>
      <c r="V1719" s="134">
        <f t="shared" si="708"/>
        <v>1183889.9448273757</v>
      </c>
      <c r="W1719" s="35">
        <f t="shared" si="709"/>
        <v>-1183.8899448273758</v>
      </c>
      <c r="X1719" s="135">
        <f t="shared" si="710"/>
        <v>1183.8899448273758</v>
      </c>
      <c r="Y1719" s="150">
        <f t="shared" si="711"/>
        <v>5438.7752930684073</v>
      </c>
      <c r="Z1719" s="11">
        <f t="shared" si="712"/>
        <v>26757.318412815795</v>
      </c>
      <c r="AA1719" s="12">
        <f>1/2*'Vehicle data and specs'!$C$6*$D1719^2</f>
        <v>538941.4930555555</v>
      </c>
      <c r="AB1719" s="113">
        <f t="shared" si="713"/>
        <v>538.9414930555555</v>
      </c>
      <c r="AC1719" s="183">
        <f t="shared" si="727"/>
        <v>1.8396292327488286</v>
      </c>
      <c r="AD1719" s="42">
        <f t="shared" si="714"/>
        <v>-0.3288583180076044</v>
      </c>
      <c r="AE1719" s="42">
        <f t="shared" si="715"/>
        <v>0.3288583180076044</v>
      </c>
      <c r="AF1719" s="153">
        <f t="shared" si="728"/>
        <v>1.5107709147412243</v>
      </c>
      <c r="AG1719" s="156">
        <f t="shared" si="716"/>
        <v>947.1119558619007</v>
      </c>
      <c r="AH1719" s="157">
        <f t="shared" si="717"/>
        <v>0.26308665440608353</v>
      </c>
      <c r="AI1719" s="160">
        <f t="shared" si="718"/>
        <v>26.653607876332913</v>
      </c>
      <c r="AJ1719" s="13">
        <f t="shared" si="719"/>
        <v>0</v>
      </c>
      <c r="AK1719" s="13">
        <f t="shared" si="720"/>
        <v>0</v>
      </c>
      <c r="AL1719" s="161">
        <f t="shared" si="721"/>
        <v>26.653607876332913</v>
      </c>
    </row>
    <row r="1720" spans="1:38" x14ac:dyDescent="0.45">
      <c r="A1720" s="48" t="s">
        <v>4</v>
      </c>
      <c r="B1720" s="19">
        <v>1718</v>
      </c>
      <c r="C1720" s="55">
        <v>241</v>
      </c>
      <c r="D1720" s="65">
        <f t="shared" si="702"/>
        <v>35.833333333333336</v>
      </c>
      <c r="E1720" s="67">
        <v>129</v>
      </c>
      <c r="F1720" s="87">
        <f t="shared" si="722"/>
        <v>0.1388888888888889</v>
      </c>
      <c r="G1720" s="88">
        <f t="shared" si="723"/>
        <v>0.5</v>
      </c>
      <c r="H1720" s="93">
        <f>SUM($D$2:$D1720)</f>
        <v>21555.222222222237</v>
      </c>
      <c r="I1720" s="94">
        <f t="shared" si="724"/>
        <v>35.972222222222626</v>
      </c>
      <c r="J1720" s="100">
        <f>'Vehicle data and specs'!$C$6*$F1720</f>
        <v>117.5</v>
      </c>
      <c r="K1720" s="8">
        <f>'Vehicle data and specs'!$C$6*9.81*'Vehicle data and specs'!$C$17</f>
        <v>82.99260000000001</v>
      </c>
      <c r="L1720" s="10">
        <f>(1/2)*'Vehicle data and specs'!$C$20*'Vehicle data and specs'!$C$11*'Vehicle data and specs'!$C$13*$D1720^2</f>
        <v>562.3239149305557</v>
      </c>
      <c r="M1720" s="101">
        <f t="shared" si="703"/>
        <v>762.81651493055574</v>
      </c>
      <c r="N1720" s="111">
        <f t="shared" si="704"/>
        <v>0</v>
      </c>
      <c r="O1720" s="120">
        <f t="shared" si="705"/>
        <v>27440.205189863354</v>
      </c>
      <c r="P1720" s="11">
        <f>SUM($O$2:$O1720)</f>
        <v>6650105.4430856463</v>
      </c>
      <c r="Q1720" s="121">
        <f t="shared" si="706"/>
        <v>6650.1054430856466</v>
      </c>
      <c r="R1720" s="133">
        <f t="shared" si="707"/>
        <v>0</v>
      </c>
      <c r="S1720" s="35">
        <f t="shared" si="725"/>
        <v>0</v>
      </c>
      <c r="T1720" s="35">
        <f t="shared" si="726"/>
        <v>0</v>
      </c>
      <c r="U1720" s="134">
        <f>SUM($R$2:$R1720)</f>
        <v>-1183889.9448273757</v>
      </c>
      <c r="V1720" s="134">
        <f t="shared" si="708"/>
        <v>1183889.9448273757</v>
      </c>
      <c r="W1720" s="35">
        <f t="shared" si="709"/>
        <v>-1183.8899448273758</v>
      </c>
      <c r="X1720" s="135">
        <f t="shared" si="710"/>
        <v>1183.8899448273758</v>
      </c>
      <c r="Y1720" s="150">
        <f t="shared" si="711"/>
        <v>5466.2154982582706</v>
      </c>
      <c r="Z1720" s="11">
        <f t="shared" si="712"/>
        <v>27440.205189863354</v>
      </c>
      <c r="AA1720" s="12">
        <f>1/2*'Vehicle data and specs'!$C$6*$D1720^2</f>
        <v>543143.75000000012</v>
      </c>
      <c r="AB1720" s="113">
        <f t="shared" si="713"/>
        <v>543.14375000000007</v>
      </c>
      <c r="AC1720" s="183">
        <f t="shared" si="727"/>
        <v>1.8472515119682351</v>
      </c>
      <c r="AD1720" s="42">
        <f t="shared" si="714"/>
        <v>-0.3288583180076044</v>
      </c>
      <c r="AE1720" s="42">
        <f t="shared" si="715"/>
        <v>0.3288583180076044</v>
      </c>
      <c r="AF1720" s="153">
        <f t="shared" si="728"/>
        <v>1.5183931939606308</v>
      </c>
      <c r="AG1720" s="156">
        <f t="shared" si="716"/>
        <v>947.1119558619007</v>
      </c>
      <c r="AH1720" s="157">
        <f t="shared" si="717"/>
        <v>0.26308665440608353</v>
      </c>
      <c r="AI1720" s="160">
        <f t="shared" si="718"/>
        <v>27.334258451678249</v>
      </c>
      <c r="AJ1720" s="13">
        <f t="shared" si="719"/>
        <v>0</v>
      </c>
      <c r="AK1720" s="13">
        <f t="shared" si="720"/>
        <v>0</v>
      </c>
      <c r="AL1720" s="161">
        <f t="shared" si="721"/>
        <v>27.334258451678249</v>
      </c>
    </row>
    <row r="1721" spans="1:38" x14ac:dyDescent="0.45">
      <c r="A1721" s="48" t="s">
        <v>4</v>
      </c>
      <c r="B1721" s="19">
        <v>1719</v>
      </c>
      <c r="C1721" s="55">
        <v>242</v>
      </c>
      <c r="D1721" s="65">
        <f t="shared" si="702"/>
        <v>35.972222222222221</v>
      </c>
      <c r="E1721" s="67">
        <v>129.5</v>
      </c>
      <c r="F1721" s="87">
        <f t="shared" si="722"/>
        <v>0.15277777777777699</v>
      </c>
      <c r="G1721" s="88">
        <f t="shared" si="723"/>
        <v>0.54999999999999716</v>
      </c>
      <c r="H1721" s="93">
        <f>SUM($D$2:$D1721)</f>
        <v>21591.19444444446</v>
      </c>
      <c r="I1721" s="94">
        <f t="shared" si="724"/>
        <v>36.138888888890506</v>
      </c>
      <c r="J1721" s="100">
        <f>'Vehicle data and specs'!$C$6*$F1721</f>
        <v>129.24999999999932</v>
      </c>
      <c r="K1721" s="8">
        <f>'Vehicle data and specs'!$C$6*9.81*'Vehicle data and specs'!$C$17</f>
        <v>82.99260000000001</v>
      </c>
      <c r="L1721" s="10">
        <f>(1/2)*'Vehicle data and specs'!$C$20*'Vehicle data and specs'!$C$11*'Vehicle data and specs'!$C$13*$D1721^2</f>
        <v>566.6914629147376</v>
      </c>
      <c r="M1721" s="101">
        <f t="shared" si="703"/>
        <v>778.93406291473696</v>
      </c>
      <c r="N1721" s="111">
        <f t="shared" si="704"/>
        <v>0</v>
      </c>
      <c r="O1721" s="120">
        <f t="shared" si="705"/>
        <v>28149.811551447725</v>
      </c>
      <c r="P1721" s="11">
        <f>SUM($O$2:$O1721)</f>
        <v>6678255.2546370942</v>
      </c>
      <c r="Q1721" s="121">
        <f t="shared" si="706"/>
        <v>6678.2552546370944</v>
      </c>
      <c r="R1721" s="133">
        <f t="shared" si="707"/>
        <v>0</v>
      </c>
      <c r="S1721" s="35">
        <f t="shared" si="725"/>
        <v>0</v>
      </c>
      <c r="T1721" s="35">
        <f t="shared" si="726"/>
        <v>0</v>
      </c>
      <c r="U1721" s="134">
        <f>SUM($R$2:$R1721)</f>
        <v>-1183889.9448273757</v>
      </c>
      <c r="V1721" s="134">
        <f t="shared" si="708"/>
        <v>1183889.9448273757</v>
      </c>
      <c r="W1721" s="35">
        <f t="shared" si="709"/>
        <v>-1183.8899448273758</v>
      </c>
      <c r="X1721" s="135">
        <f t="shared" si="710"/>
        <v>1183.8899448273758</v>
      </c>
      <c r="Y1721" s="150">
        <f t="shared" si="711"/>
        <v>5494.3653098097184</v>
      </c>
      <c r="Z1721" s="11">
        <f t="shared" si="712"/>
        <v>28149.811551447725</v>
      </c>
      <c r="AA1721" s="12">
        <f>1/2*'Vehicle data and specs'!$C$6*$D1721^2</f>
        <v>547362.32638888888</v>
      </c>
      <c r="AB1721" s="113">
        <f t="shared" si="713"/>
        <v>547.36232638888885</v>
      </c>
      <c r="AC1721" s="183">
        <f t="shared" si="727"/>
        <v>1.8550709040658595</v>
      </c>
      <c r="AD1721" s="42">
        <f t="shared" si="714"/>
        <v>-0.3288583180076044</v>
      </c>
      <c r="AE1721" s="42">
        <f t="shared" si="715"/>
        <v>0.3288583180076044</v>
      </c>
      <c r="AF1721" s="153">
        <f t="shared" si="728"/>
        <v>1.5262125860582552</v>
      </c>
      <c r="AG1721" s="156">
        <f t="shared" si="716"/>
        <v>947.1119558619007</v>
      </c>
      <c r="AH1721" s="157">
        <f t="shared" si="717"/>
        <v>0.26308665440608353</v>
      </c>
      <c r="AI1721" s="160">
        <f t="shared" si="718"/>
        <v>28.019989207627344</v>
      </c>
      <c r="AJ1721" s="13">
        <f t="shared" si="719"/>
        <v>0</v>
      </c>
      <c r="AK1721" s="13">
        <f t="shared" si="720"/>
        <v>0</v>
      </c>
      <c r="AL1721" s="161">
        <f t="shared" si="721"/>
        <v>28.019989207627344</v>
      </c>
    </row>
    <row r="1722" spans="1:38" x14ac:dyDescent="0.45">
      <c r="A1722" s="48" t="s">
        <v>4</v>
      </c>
      <c r="B1722" s="19">
        <v>1720</v>
      </c>
      <c r="C1722" s="55">
        <v>243</v>
      </c>
      <c r="D1722" s="65">
        <f t="shared" si="702"/>
        <v>36.138888888888886</v>
      </c>
      <c r="E1722" s="67">
        <v>130.1</v>
      </c>
      <c r="F1722" s="87">
        <f t="shared" si="722"/>
        <v>0.15277777777777699</v>
      </c>
      <c r="G1722" s="88">
        <f t="shared" si="723"/>
        <v>0.54999999999999716</v>
      </c>
      <c r="H1722" s="93">
        <f>SUM($D$2:$D1722)</f>
        <v>21627.33333333335</v>
      </c>
      <c r="I1722" s="94">
        <f t="shared" si="724"/>
        <v>36.277777777777374</v>
      </c>
      <c r="J1722" s="100">
        <f>'Vehicle data and specs'!$C$6*$F1722</f>
        <v>129.24999999999932</v>
      </c>
      <c r="K1722" s="8">
        <f>'Vehicle data and specs'!$C$6*9.81*'Vehicle data and specs'!$C$17</f>
        <v>82.99260000000001</v>
      </c>
      <c r="L1722" s="10">
        <f>(1/2)*'Vehicle data and specs'!$C$20*'Vehicle data and specs'!$C$11*'Vehicle data and specs'!$C$13*$D1722^2</f>
        <v>571.95482286844128</v>
      </c>
      <c r="M1722" s="101">
        <f t="shared" si="703"/>
        <v>784.19742286844064</v>
      </c>
      <c r="N1722" s="111">
        <f t="shared" si="704"/>
        <v>0</v>
      </c>
      <c r="O1722" s="120">
        <f t="shared" si="705"/>
        <v>28448.939840727002</v>
      </c>
      <c r="P1722" s="11">
        <f>SUM($O$2:$O1722)</f>
        <v>6706704.1944778208</v>
      </c>
      <c r="Q1722" s="121">
        <f t="shared" si="706"/>
        <v>6706.7041944778211</v>
      </c>
      <c r="R1722" s="133">
        <f t="shared" si="707"/>
        <v>0</v>
      </c>
      <c r="S1722" s="35">
        <f t="shared" si="725"/>
        <v>0</v>
      </c>
      <c r="T1722" s="35">
        <f t="shared" si="726"/>
        <v>0</v>
      </c>
      <c r="U1722" s="134">
        <f>SUM($R$2:$R1722)</f>
        <v>-1183889.9448273757</v>
      </c>
      <c r="V1722" s="134">
        <f t="shared" si="708"/>
        <v>1183889.9448273757</v>
      </c>
      <c r="W1722" s="35">
        <f t="shared" si="709"/>
        <v>-1183.8899448273758</v>
      </c>
      <c r="X1722" s="135">
        <f t="shared" si="710"/>
        <v>1183.8899448273758</v>
      </c>
      <c r="Y1722" s="150">
        <f t="shared" si="711"/>
        <v>5522.8142496504452</v>
      </c>
      <c r="Z1722" s="11">
        <f t="shared" si="712"/>
        <v>28448.939840727002</v>
      </c>
      <c r="AA1722" s="12">
        <f>1/2*'Vehicle data and specs'!$C$6*$D1722^2</f>
        <v>552446.15972222213</v>
      </c>
      <c r="AB1722" s="113">
        <f t="shared" si="713"/>
        <v>552.44615972222209</v>
      </c>
      <c r="AC1722" s="183">
        <f t="shared" si="727"/>
        <v>1.8629733873549503</v>
      </c>
      <c r="AD1722" s="42">
        <f t="shared" si="714"/>
        <v>-0.3288583180076044</v>
      </c>
      <c r="AE1722" s="42">
        <f t="shared" si="715"/>
        <v>0.3288583180076044</v>
      </c>
      <c r="AF1722" s="153">
        <f t="shared" si="728"/>
        <v>1.534115069347346</v>
      </c>
      <c r="AG1722" s="156">
        <f t="shared" si="716"/>
        <v>947.1119558619007</v>
      </c>
      <c r="AH1722" s="157">
        <f t="shared" si="717"/>
        <v>0.26308665440608353</v>
      </c>
      <c r="AI1722" s="160">
        <f t="shared" si="718"/>
        <v>28.340023531995591</v>
      </c>
      <c r="AJ1722" s="13">
        <f t="shared" si="719"/>
        <v>0</v>
      </c>
      <c r="AK1722" s="13">
        <f t="shared" si="720"/>
        <v>0</v>
      </c>
      <c r="AL1722" s="161">
        <f t="shared" si="721"/>
        <v>28.340023531995591</v>
      </c>
    </row>
    <row r="1723" spans="1:38" x14ac:dyDescent="0.45">
      <c r="A1723" s="48" t="s">
        <v>4</v>
      </c>
      <c r="B1723" s="19">
        <v>1721</v>
      </c>
      <c r="C1723" s="55">
        <v>244</v>
      </c>
      <c r="D1723" s="65">
        <f t="shared" si="702"/>
        <v>36.277777777777779</v>
      </c>
      <c r="E1723" s="67">
        <v>130.6</v>
      </c>
      <c r="F1723" s="87">
        <f t="shared" si="722"/>
        <v>0.12500000000000078</v>
      </c>
      <c r="G1723" s="88">
        <f t="shared" si="723"/>
        <v>0.45000000000000284</v>
      </c>
      <c r="H1723" s="93">
        <f>SUM($D$2:$D1723)</f>
        <v>21663.611111111128</v>
      </c>
      <c r="I1723" s="94">
        <f t="shared" si="724"/>
        <v>36.388888888890506</v>
      </c>
      <c r="J1723" s="100">
        <f>'Vehicle data and specs'!$C$6*$F1723</f>
        <v>105.75000000000065</v>
      </c>
      <c r="K1723" s="8">
        <f>'Vehicle data and specs'!$C$6*9.81*'Vehicle data and specs'!$C$17</f>
        <v>82.99260000000001</v>
      </c>
      <c r="L1723" s="10">
        <f>(1/2)*'Vehicle data and specs'!$C$20*'Vehicle data and specs'!$C$11*'Vehicle data and specs'!$C$13*$D1723^2</f>
        <v>576.35954147376549</v>
      </c>
      <c r="M1723" s="101">
        <f t="shared" si="703"/>
        <v>765.1021414737661</v>
      </c>
      <c r="N1723" s="111">
        <f t="shared" si="704"/>
        <v>0</v>
      </c>
      <c r="O1723" s="120">
        <f t="shared" si="705"/>
        <v>27841.216814741059</v>
      </c>
      <c r="P1723" s="11">
        <f>SUM($O$2:$O1723)</f>
        <v>6734545.4112925623</v>
      </c>
      <c r="Q1723" s="121">
        <f t="shared" si="706"/>
        <v>6734.5454112925627</v>
      </c>
      <c r="R1723" s="133">
        <f t="shared" si="707"/>
        <v>0</v>
      </c>
      <c r="S1723" s="35">
        <f t="shared" si="725"/>
        <v>0</v>
      </c>
      <c r="T1723" s="35">
        <f t="shared" si="726"/>
        <v>0</v>
      </c>
      <c r="U1723" s="134">
        <f>SUM($R$2:$R1723)</f>
        <v>-1183889.9448273757</v>
      </c>
      <c r="V1723" s="134">
        <f t="shared" si="708"/>
        <v>1183889.9448273757</v>
      </c>
      <c r="W1723" s="35">
        <f t="shared" si="709"/>
        <v>-1183.8899448273758</v>
      </c>
      <c r="X1723" s="135">
        <f t="shared" si="710"/>
        <v>1183.8899448273758</v>
      </c>
      <c r="Y1723" s="150">
        <f t="shared" si="711"/>
        <v>5550.6554664651867</v>
      </c>
      <c r="Z1723" s="11">
        <f t="shared" si="712"/>
        <v>27841.216814741059</v>
      </c>
      <c r="AA1723" s="12">
        <f>1/2*'Vehicle data and specs'!$C$6*$D1723^2</f>
        <v>556700.63888888888</v>
      </c>
      <c r="AB1723" s="113">
        <f t="shared" si="713"/>
        <v>556.70063888888888</v>
      </c>
      <c r="AC1723" s="183">
        <f t="shared" si="727"/>
        <v>1.8707070586923784</v>
      </c>
      <c r="AD1723" s="42">
        <f t="shared" si="714"/>
        <v>-0.3288583180076044</v>
      </c>
      <c r="AE1723" s="42">
        <f t="shared" si="715"/>
        <v>0.3288583180076044</v>
      </c>
      <c r="AF1723" s="153">
        <f t="shared" si="728"/>
        <v>1.5418487406847741</v>
      </c>
      <c r="AG1723" s="156">
        <f t="shared" si="716"/>
        <v>947.1119558619007</v>
      </c>
      <c r="AH1723" s="157">
        <f t="shared" si="717"/>
        <v>0.26308665440608353</v>
      </c>
      <c r="AI1723" s="160">
        <f t="shared" si="718"/>
        <v>27.756205465687181</v>
      </c>
      <c r="AJ1723" s="13">
        <f t="shared" si="719"/>
        <v>0</v>
      </c>
      <c r="AK1723" s="13">
        <f t="shared" si="720"/>
        <v>0</v>
      </c>
      <c r="AL1723" s="161">
        <f t="shared" si="721"/>
        <v>27.756205465687181</v>
      </c>
    </row>
    <row r="1724" spans="1:38" x14ac:dyDescent="0.45">
      <c r="A1724" s="48" t="s">
        <v>4</v>
      </c>
      <c r="B1724" s="19">
        <v>1722</v>
      </c>
      <c r="C1724" s="55">
        <v>245</v>
      </c>
      <c r="D1724" s="65">
        <f t="shared" si="702"/>
        <v>36.388888888888886</v>
      </c>
      <c r="E1724" s="67">
        <v>131</v>
      </c>
      <c r="F1724" s="87">
        <f t="shared" si="722"/>
        <v>8.3333333333332538E-2</v>
      </c>
      <c r="G1724" s="88">
        <f t="shared" si="723"/>
        <v>0.29999999999999716</v>
      </c>
      <c r="H1724" s="93">
        <f>SUM($D$2:$D1724)</f>
        <v>21700.000000000018</v>
      </c>
      <c r="I1724" s="94">
        <f t="shared" si="724"/>
        <v>36.444444444445253</v>
      </c>
      <c r="J1724" s="100">
        <f>'Vehicle data and specs'!$C$6*$F1724</f>
        <v>70.499999999999332</v>
      </c>
      <c r="K1724" s="8">
        <f>'Vehicle data and specs'!$C$6*9.81*'Vehicle data and specs'!$C$17</f>
        <v>82.99260000000001</v>
      </c>
      <c r="L1724" s="10">
        <f>(1/2)*'Vehicle data and specs'!$C$20*'Vehicle data and specs'!$C$11*'Vehicle data and specs'!$C$13*$D1724^2</f>
        <v>579.89548128858019</v>
      </c>
      <c r="M1724" s="101">
        <f t="shared" si="703"/>
        <v>733.38808128857954</v>
      </c>
      <c r="N1724" s="111">
        <f t="shared" si="704"/>
        <v>0</v>
      </c>
      <c r="O1724" s="120">
        <f t="shared" si="705"/>
        <v>26727.921184739935</v>
      </c>
      <c r="P1724" s="11">
        <f>SUM($O$2:$O1724)</f>
        <v>6761273.3324773023</v>
      </c>
      <c r="Q1724" s="121">
        <f t="shared" si="706"/>
        <v>6761.2733324773026</v>
      </c>
      <c r="R1724" s="133">
        <f t="shared" si="707"/>
        <v>0</v>
      </c>
      <c r="S1724" s="35">
        <f t="shared" si="725"/>
        <v>0</v>
      </c>
      <c r="T1724" s="35">
        <f t="shared" si="726"/>
        <v>0</v>
      </c>
      <c r="U1724" s="134">
        <f>SUM($R$2:$R1724)</f>
        <v>-1183889.9448273757</v>
      </c>
      <c r="V1724" s="134">
        <f t="shared" si="708"/>
        <v>1183889.9448273757</v>
      </c>
      <c r="W1724" s="35">
        <f t="shared" si="709"/>
        <v>-1183.8899448273758</v>
      </c>
      <c r="X1724" s="135">
        <f t="shared" si="710"/>
        <v>1183.8899448273758</v>
      </c>
      <c r="Y1724" s="150">
        <f t="shared" si="711"/>
        <v>5577.3833876499266</v>
      </c>
      <c r="Z1724" s="11">
        <f t="shared" si="712"/>
        <v>26727.921184739935</v>
      </c>
      <c r="AA1724" s="12">
        <f>1/2*'Vehicle data and specs'!$C$6*$D1724^2</f>
        <v>560115.97222222213</v>
      </c>
      <c r="AB1724" s="113">
        <f t="shared" si="713"/>
        <v>560.11597222222213</v>
      </c>
      <c r="AC1724" s="183">
        <f t="shared" si="727"/>
        <v>1.8781314812436951</v>
      </c>
      <c r="AD1724" s="42">
        <f t="shared" si="714"/>
        <v>-0.3288583180076044</v>
      </c>
      <c r="AE1724" s="42">
        <f t="shared" si="715"/>
        <v>0.3288583180076044</v>
      </c>
      <c r="AF1724" s="153">
        <f t="shared" si="728"/>
        <v>1.5492731632360908</v>
      </c>
      <c r="AG1724" s="156">
        <f t="shared" si="716"/>
        <v>947.1119558619007</v>
      </c>
      <c r="AH1724" s="157">
        <f t="shared" si="717"/>
        <v>0.26308665440608353</v>
      </c>
      <c r="AI1724" s="160">
        <f t="shared" si="718"/>
        <v>26.687177402445531</v>
      </c>
      <c r="AJ1724" s="13">
        <f t="shared" si="719"/>
        <v>0</v>
      </c>
      <c r="AK1724" s="13">
        <f t="shared" si="720"/>
        <v>0</v>
      </c>
      <c r="AL1724" s="161">
        <f t="shared" si="721"/>
        <v>26.687177402445531</v>
      </c>
    </row>
    <row r="1725" spans="1:38" x14ac:dyDescent="0.45">
      <c r="A1725" s="48" t="s">
        <v>4</v>
      </c>
      <c r="B1725" s="19">
        <v>1723</v>
      </c>
      <c r="C1725" s="55">
        <v>246</v>
      </c>
      <c r="D1725" s="65">
        <f t="shared" si="702"/>
        <v>36.444444444444443</v>
      </c>
      <c r="E1725" s="67">
        <v>131.19999999999999</v>
      </c>
      <c r="F1725" s="87">
        <f t="shared" si="722"/>
        <v>4.1666666666668246E-2</v>
      </c>
      <c r="G1725" s="88">
        <f t="shared" si="723"/>
        <v>0.15000000000000568</v>
      </c>
      <c r="H1725" s="93">
        <f>SUM($D$2:$D1725)</f>
        <v>21736.444444444463</v>
      </c>
      <c r="I1725" s="94">
        <f t="shared" si="724"/>
        <v>36.472222222222626</v>
      </c>
      <c r="J1725" s="100">
        <f>'Vehicle data and specs'!$C$6*$F1725</f>
        <v>35.250000000001336</v>
      </c>
      <c r="K1725" s="8">
        <f>'Vehicle data and specs'!$C$6*9.81*'Vehicle data and specs'!$C$17</f>
        <v>82.99260000000001</v>
      </c>
      <c r="L1725" s="10">
        <f>(1/2)*'Vehicle data and specs'!$C$20*'Vehicle data and specs'!$C$11*'Vehicle data and specs'!$C$13*$D1725^2</f>
        <v>581.66750617283947</v>
      </c>
      <c r="M1725" s="101">
        <f t="shared" si="703"/>
        <v>699.91010617284087</v>
      </c>
      <c r="N1725" s="111">
        <f t="shared" si="704"/>
        <v>0</v>
      </c>
      <c r="O1725" s="120">
        <f t="shared" si="705"/>
        <v>25527.276927915285</v>
      </c>
      <c r="P1725" s="11">
        <f>SUM($O$2:$O1725)</f>
        <v>6786800.6094052177</v>
      </c>
      <c r="Q1725" s="121">
        <f t="shared" si="706"/>
        <v>6786.800609405218</v>
      </c>
      <c r="R1725" s="133">
        <f t="shared" si="707"/>
        <v>0</v>
      </c>
      <c r="S1725" s="35">
        <f t="shared" si="725"/>
        <v>0</v>
      </c>
      <c r="T1725" s="35">
        <f t="shared" si="726"/>
        <v>0</v>
      </c>
      <c r="U1725" s="134">
        <f>SUM($R$2:$R1725)</f>
        <v>-1183889.9448273757</v>
      </c>
      <c r="V1725" s="134">
        <f t="shared" si="708"/>
        <v>1183889.9448273757</v>
      </c>
      <c r="W1725" s="35">
        <f t="shared" si="709"/>
        <v>-1183.8899448273758</v>
      </c>
      <c r="X1725" s="135">
        <f t="shared" si="710"/>
        <v>1183.8899448273758</v>
      </c>
      <c r="Y1725" s="150">
        <f t="shared" si="711"/>
        <v>5602.910664577842</v>
      </c>
      <c r="Z1725" s="11">
        <f t="shared" si="712"/>
        <v>25527.276927915285</v>
      </c>
      <c r="AA1725" s="12">
        <f>1/2*'Vehicle data and specs'!$C$6*$D1725^2</f>
        <v>561827.5555555555</v>
      </c>
      <c r="AB1725" s="113">
        <f t="shared" si="713"/>
        <v>561.82755555555548</v>
      </c>
      <c r="AC1725" s="183">
        <f t="shared" si="727"/>
        <v>1.8852223915014494</v>
      </c>
      <c r="AD1725" s="42">
        <f t="shared" si="714"/>
        <v>-0.3288583180076044</v>
      </c>
      <c r="AE1725" s="42">
        <f t="shared" si="715"/>
        <v>0.3288583180076044</v>
      </c>
      <c r="AF1725" s="153">
        <f t="shared" si="728"/>
        <v>1.5563640734938451</v>
      </c>
      <c r="AG1725" s="156">
        <f t="shared" si="716"/>
        <v>947.1119558619007</v>
      </c>
      <c r="AH1725" s="157">
        <f t="shared" si="717"/>
        <v>0.26308665440608353</v>
      </c>
      <c r="AI1725" s="160">
        <f t="shared" si="718"/>
        <v>25.507834980521309</v>
      </c>
      <c r="AJ1725" s="13">
        <f t="shared" si="719"/>
        <v>0</v>
      </c>
      <c r="AK1725" s="13">
        <f t="shared" si="720"/>
        <v>0</v>
      </c>
      <c r="AL1725" s="161">
        <f t="shared" si="721"/>
        <v>25.507834980521309</v>
      </c>
    </row>
    <row r="1726" spans="1:38" x14ac:dyDescent="0.45">
      <c r="A1726" s="48" t="s">
        <v>4</v>
      </c>
      <c r="B1726" s="19">
        <v>1724</v>
      </c>
      <c r="C1726" s="55">
        <v>247</v>
      </c>
      <c r="D1726" s="65">
        <f t="shared" si="702"/>
        <v>36.472222222222221</v>
      </c>
      <c r="E1726" s="67">
        <v>131.30000000000001</v>
      </c>
      <c r="F1726" s="87">
        <f t="shared" si="722"/>
        <v>0</v>
      </c>
      <c r="G1726" s="88">
        <f t="shared" si="723"/>
        <v>0</v>
      </c>
      <c r="H1726" s="93">
        <f>SUM($D$2:$D1726)</f>
        <v>21772.916666666686</v>
      </c>
      <c r="I1726" s="94">
        <f t="shared" si="724"/>
        <v>36.444444444445253</v>
      </c>
      <c r="J1726" s="100">
        <f>'Vehicle data and specs'!$C$6*$F1726</f>
        <v>0</v>
      </c>
      <c r="K1726" s="8">
        <f>'Vehicle data and specs'!$C$6*9.81*'Vehicle data and specs'!$C$17</f>
        <v>82.99260000000001</v>
      </c>
      <c r="L1726" s="10">
        <f>(1/2)*'Vehicle data and specs'!$C$20*'Vehicle data and specs'!$C$11*'Vehicle data and specs'!$C$13*$D1726^2</f>
        <v>582.55453235918219</v>
      </c>
      <c r="M1726" s="101">
        <f t="shared" si="703"/>
        <v>665.54713235918223</v>
      </c>
      <c r="N1726" s="111">
        <f t="shared" si="704"/>
        <v>0</v>
      </c>
      <c r="O1726" s="120">
        <f t="shared" si="705"/>
        <v>0</v>
      </c>
      <c r="P1726" s="11">
        <f>SUM($O$2:$O1726)</f>
        <v>6786800.6094052177</v>
      </c>
      <c r="Q1726" s="121">
        <f t="shared" si="706"/>
        <v>6786.800609405218</v>
      </c>
      <c r="R1726" s="133">
        <f t="shared" si="707"/>
        <v>0</v>
      </c>
      <c r="S1726" s="35">
        <f t="shared" si="725"/>
        <v>0</v>
      </c>
      <c r="T1726" s="35">
        <f t="shared" si="726"/>
        <v>0</v>
      </c>
      <c r="U1726" s="134">
        <f>SUM($R$2:$R1726)</f>
        <v>-1183889.9448273757</v>
      </c>
      <c r="V1726" s="134">
        <f t="shared" si="708"/>
        <v>1183889.9448273757</v>
      </c>
      <c r="W1726" s="35">
        <f t="shared" si="709"/>
        <v>-1183.8899448273758</v>
      </c>
      <c r="X1726" s="135">
        <f t="shared" si="710"/>
        <v>1183.8899448273758</v>
      </c>
      <c r="Y1726" s="150">
        <f t="shared" si="711"/>
        <v>5602.910664577842</v>
      </c>
      <c r="Z1726" s="11">
        <f t="shared" si="712"/>
        <v>0</v>
      </c>
      <c r="AA1726" s="12">
        <f>1/2*'Vehicle data and specs'!$C$6*$D1726^2</f>
        <v>562684.32638888888</v>
      </c>
      <c r="AB1726" s="113">
        <f t="shared" si="713"/>
        <v>562.68432638888885</v>
      </c>
      <c r="AC1726" s="183">
        <f t="shared" si="727"/>
        <v>1.8852223915014494</v>
      </c>
      <c r="AD1726" s="42">
        <f t="shared" si="714"/>
        <v>-0.3288583180076044</v>
      </c>
      <c r="AE1726" s="42">
        <f t="shared" si="715"/>
        <v>0.3288583180076044</v>
      </c>
      <c r="AF1726" s="153">
        <f t="shared" si="728"/>
        <v>1.5563640734938451</v>
      </c>
      <c r="AG1726" s="156">
        <f t="shared" si="716"/>
        <v>947.1119558619007</v>
      </c>
      <c r="AH1726" s="157">
        <f t="shared" si="717"/>
        <v>0.26308665440608353</v>
      </c>
      <c r="AI1726" s="160">
        <f t="shared" si="718"/>
        <v>24.27398291076684</v>
      </c>
      <c r="AJ1726" s="13">
        <f t="shared" si="719"/>
        <v>0</v>
      </c>
      <c r="AK1726" s="13">
        <f t="shared" si="720"/>
        <v>0</v>
      </c>
      <c r="AL1726" s="161">
        <f t="shared" si="721"/>
        <v>24.27398291076684</v>
      </c>
    </row>
    <row r="1727" spans="1:38" x14ac:dyDescent="0.45">
      <c r="A1727" s="48" t="s">
        <v>4</v>
      </c>
      <c r="B1727" s="19">
        <v>1725</v>
      </c>
      <c r="C1727" s="55">
        <v>248</v>
      </c>
      <c r="D1727" s="65">
        <f t="shared" si="702"/>
        <v>36.444444444444443</v>
      </c>
      <c r="E1727" s="67">
        <v>131.19999999999999</v>
      </c>
      <c r="F1727" s="87">
        <f t="shared" si="722"/>
        <v>-8.3333333333336493E-2</v>
      </c>
      <c r="G1727" s="88">
        <f t="shared" si="723"/>
        <v>-0.30000000000001137</v>
      </c>
      <c r="H1727" s="93">
        <f>SUM($D$2:$D1727)</f>
        <v>21809.361111111131</v>
      </c>
      <c r="I1727" s="94">
        <f t="shared" si="724"/>
        <v>36.305555555554747</v>
      </c>
      <c r="J1727" s="100">
        <f>'Vehicle data and specs'!$C$6*$F1727</f>
        <v>-70.500000000002672</v>
      </c>
      <c r="K1727" s="8">
        <f>'Vehicle data and specs'!$C$6*9.81*'Vehicle data and specs'!$C$17</f>
        <v>82.99260000000001</v>
      </c>
      <c r="L1727" s="10">
        <f>(1/2)*'Vehicle data and specs'!$C$20*'Vehicle data and specs'!$C$11*'Vehicle data and specs'!$C$13*$D1727^2</f>
        <v>581.66750617283947</v>
      </c>
      <c r="M1727" s="101">
        <f t="shared" si="703"/>
        <v>594.16010617283678</v>
      </c>
      <c r="N1727" s="111">
        <f t="shared" si="704"/>
        <v>0</v>
      </c>
      <c r="O1727" s="120">
        <f t="shared" si="705"/>
        <v>0</v>
      </c>
      <c r="P1727" s="11">
        <f>SUM($O$2:$O1727)</f>
        <v>6786800.6094052177</v>
      </c>
      <c r="Q1727" s="121">
        <f t="shared" si="706"/>
        <v>6786.800609405218</v>
      </c>
      <c r="R1727" s="133">
        <f t="shared" si="707"/>
        <v>0</v>
      </c>
      <c r="S1727" s="35">
        <f t="shared" si="725"/>
        <v>0</v>
      </c>
      <c r="T1727" s="35">
        <f t="shared" si="726"/>
        <v>0</v>
      </c>
      <c r="U1727" s="134">
        <f>SUM($R$2:$R1727)</f>
        <v>-1183889.9448273757</v>
      </c>
      <c r="V1727" s="134">
        <f t="shared" si="708"/>
        <v>1183889.9448273757</v>
      </c>
      <c r="W1727" s="35">
        <f t="shared" si="709"/>
        <v>-1183.8899448273758</v>
      </c>
      <c r="X1727" s="135">
        <f t="shared" si="710"/>
        <v>1183.8899448273758</v>
      </c>
      <c r="Y1727" s="150">
        <f t="shared" si="711"/>
        <v>5602.910664577842</v>
      </c>
      <c r="Z1727" s="11">
        <f t="shared" si="712"/>
        <v>0</v>
      </c>
      <c r="AA1727" s="12">
        <f>1/2*'Vehicle data and specs'!$C$6*$D1727^2</f>
        <v>561827.5555555555</v>
      </c>
      <c r="AB1727" s="113">
        <f t="shared" si="713"/>
        <v>561.82755555555548</v>
      </c>
      <c r="AC1727" s="183">
        <f t="shared" si="727"/>
        <v>1.8852223915014494</v>
      </c>
      <c r="AD1727" s="42">
        <f t="shared" si="714"/>
        <v>-0.3288583180076044</v>
      </c>
      <c r="AE1727" s="42">
        <f t="shared" si="715"/>
        <v>0.3288583180076044</v>
      </c>
      <c r="AF1727" s="153">
        <f t="shared" si="728"/>
        <v>1.5563640734938451</v>
      </c>
      <c r="AG1727" s="156">
        <f t="shared" si="716"/>
        <v>947.1119558619007</v>
      </c>
      <c r="AH1727" s="157">
        <f t="shared" si="717"/>
        <v>0.26308665440608353</v>
      </c>
      <c r="AI1727" s="160">
        <f t="shared" si="718"/>
        <v>21.653834980521161</v>
      </c>
      <c r="AJ1727" s="13">
        <f t="shared" si="719"/>
        <v>0</v>
      </c>
      <c r="AK1727" s="13">
        <f t="shared" si="720"/>
        <v>0</v>
      </c>
      <c r="AL1727" s="161">
        <f t="shared" si="721"/>
        <v>21.653834980521161</v>
      </c>
    </row>
    <row r="1728" spans="1:38" x14ac:dyDescent="0.45">
      <c r="A1728" s="48" t="s">
        <v>4</v>
      </c>
      <c r="B1728" s="19">
        <v>1726</v>
      </c>
      <c r="C1728" s="55">
        <v>249</v>
      </c>
      <c r="D1728" s="65">
        <f t="shared" si="702"/>
        <v>36.30555555555555</v>
      </c>
      <c r="E1728" s="67">
        <v>130.69999999999999</v>
      </c>
      <c r="F1728" s="87">
        <f t="shared" si="722"/>
        <v>-0.19444444444444128</v>
      </c>
      <c r="G1728" s="88">
        <f t="shared" si="723"/>
        <v>-0.69999999999998863</v>
      </c>
      <c r="H1728" s="93">
        <f>SUM($D$2:$D1728)</f>
        <v>21845.666666666686</v>
      </c>
      <c r="I1728" s="94">
        <f t="shared" si="724"/>
        <v>36.055555555554747</v>
      </c>
      <c r="J1728" s="100">
        <f>'Vehicle data and specs'!$C$6*$F1728</f>
        <v>-164.49999999999733</v>
      </c>
      <c r="K1728" s="8">
        <f>'Vehicle data and specs'!$C$6*9.81*'Vehicle data and specs'!$C$17</f>
        <v>82.99260000000001</v>
      </c>
      <c r="L1728" s="10">
        <f>(1/2)*'Vehicle data and specs'!$C$20*'Vehicle data and specs'!$C$11*'Vehicle data and specs'!$C$13*$D1728^2</f>
        <v>577.24251268325611</v>
      </c>
      <c r="M1728" s="101">
        <f t="shared" si="703"/>
        <v>495.73511268325876</v>
      </c>
      <c r="N1728" s="111">
        <f t="shared" si="704"/>
        <v>0</v>
      </c>
      <c r="O1728" s="120">
        <f t="shared" si="705"/>
        <v>0</v>
      </c>
      <c r="P1728" s="11">
        <f>SUM($O$2:$O1728)</f>
        <v>6786800.6094052177</v>
      </c>
      <c r="Q1728" s="121">
        <f t="shared" si="706"/>
        <v>6786.800609405218</v>
      </c>
      <c r="R1728" s="133">
        <f t="shared" si="707"/>
        <v>0</v>
      </c>
      <c r="S1728" s="35">
        <f t="shared" si="725"/>
        <v>0</v>
      </c>
      <c r="T1728" s="35">
        <f t="shared" si="726"/>
        <v>0</v>
      </c>
      <c r="U1728" s="134">
        <f>SUM($R$2:$R1728)</f>
        <v>-1183889.9448273757</v>
      </c>
      <c r="V1728" s="134">
        <f t="shared" si="708"/>
        <v>1183889.9448273757</v>
      </c>
      <c r="W1728" s="35">
        <f t="shared" si="709"/>
        <v>-1183.8899448273758</v>
      </c>
      <c r="X1728" s="135">
        <f t="shared" si="710"/>
        <v>1183.8899448273758</v>
      </c>
      <c r="Y1728" s="150">
        <f t="shared" si="711"/>
        <v>5602.910664577842</v>
      </c>
      <c r="Z1728" s="11">
        <f t="shared" si="712"/>
        <v>0</v>
      </c>
      <c r="AA1728" s="12">
        <f>1/2*'Vehicle data and specs'!$C$6*$D1728^2</f>
        <v>557553.49305555539</v>
      </c>
      <c r="AB1728" s="113">
        <f t="shared" si="713"/>
        <v>557.55349305555535</v>
      </c>
      <c r="AC1728" s="183">
        <f t="shared" si="727"/>
        <v>1.8852223915014494</v>
      </c>
      <c r="AD1728" s="42">
        <f t="shared" si="714"/>
        <v>-0.3288583180076044</v>
      </c>
      <c r="AE1728" s="42">
        <f t="shared" si="715"/>
        <v>0.3288583180076044</v>
      </c>
      <c r="AF1728" s="153">
        <f t="shared" si="728"/>
        <v>1.5563640734938451</v>
      </c>
      <c r="AG1728" s="156">
        <f t="shared" si="716"/>
        <v>947.1119558619007</v>
      </c>
      <c r="AH1728" s="157">
        <f t="shared" si="717"/>
        <v>0.26308665440608353</v>
      </c>
      <c r="AI1728" s="160">
        <f t="shared" si="718"/>
        <v>17.997938674361642</v>
      </c>
      <c r="AJ1728" s="13">
        <f t="shared" si="719"/>
        <v>0</v>
      </c>
      <c r="AK1728" s="13">
        <f t="shared" si="720"/>
        <v>0</v>
      </c>
      <c r="AL1728" s="161">
        <f t="shared" si="721"/>
        <v>17.997938674361642</v>
      </c>
    </row>
    <row r="1729" spans="1:38" x14ac:dyDescent="0.45">
      <c r="A1729" s="48" t="s">
        <v>4</v>
      </c>
      <c r="B1729" s="19">
        <v>1727</v>
      </c>
      <c r="C1729" s="55">
        <v>250</v>
      </c>
      <c r="D1729" s="65">
        <f t="shared" si="702"/>
        <v>36.055555555555557</v>
      </c>
      <c r="E1729" s="67">
        <v>129.80000000000001</v>
      </c>
      <c r="F1729" s="87">
        <f t="shared" si="722"/>
        <v>-0.31944444444444209</v>
      </c>
      <c r="G1729" s="88">
        <f t="shared" si="723"/>
        <v>-1.1499999999999915</v>
      </c>
      <c r="H1729" s="93">
        <f>SUM($D$2:$D1729)</f>
        <v>21881.722222222241</v>
      </c>
      <c r="I1729" s="94">
        <f t="shared" si="724"/>
        <v>35.666666666667879</v>
      </c>
      <c r="J1729" s="100">
        <f>'Vehicle data and specs'!$C$6*$F1729</f>
        <v>-270.24999999999801</v>
      </c>
      <c r="K1729" s="8">
        <f>'Vehicle data and specs'!$C$6*9.81*'Vehicle data and specs'!$C$17</f>
        <v>82.99260000000001</v>
      </c>
      <c r="L1729" s="10">
        <f>(1/2)*'Vehicle data and specs'!$C$20*'Vehicle data and specs'!$C$11*'Vehicle data and specs'!$C$13*$D1729^2</f>
        <v>569.32010165895065</v>
      </c>
      <c r="M1729" s="101">
        <f t="shared" si="703"/>
        <v>382.06270165895262</v>
      </c>
      <c r="N1729" s="111">
        <f t="shared" si="704"/>
        <v>0</v>
      </c>
      <c r="O1729" s="120">
        <f t="shared" si="705"/>
        <v>0</v>
      </c>
      <c r="P1729" s="11">
        <f>SUM($O$2:$O1729)</f>
        <v>6786800.6094052177</v>
      </c>
      <c r="Q1729" s="121">
        <f t="shared" si="706"/>
        <v>6786.800609405218</v>
      </c>
      <c r="R1729" s="133">
        <f t="shared" si="707"/>
        <v>0</v>
      </c>
      <c r="S1729" s="35">
        <f t="shared" si="725"/>
        <v>0</v>
      </c>
      <c r="T1729" s="35">
        <f t="shared" si="726"/>
        <v>0</v>
      </c>
      <c r="U1729" s="134">
        <f>SUM($R$2:$R1729)</f>
        <v>-1183889.9448273757</v>
      </c>
      <c r="V1729" s="134">
        <f t="shared" si="708"/>
        <v>1183889.9448273757</v>
      </c>
      <c r="W1729" s="35">
        <f t="shared" si="709"/>
        <v>-1183.8899448273758</v>
      </c>
      <c r="X1729" s="135">
        <f t="shared" si="710"/>
        <v>1183.8899448273758</v>
      </c>
      <c r="Y1729" s="150">
        <f t="shared" si="711"/>
        <v>5602.910664577842</v>
      </c>
      <c r="Z1729" s="11">
        <f t="shared" si="712"/>
        <v>0</v>
      </c>
      <c r="AA1729" s="12">
        <f>1/2*'Vehicle data and specs'!$C$6*$D1729^2</f>
        <v>549901.30555555562</v>
      </c>
      <c r="AB1729" s="113">
        <f t="shared" si="713"/>
        <v>549.90130555555561</v>
      </c>
      <c r="AC1729" s="183">
        <f t="shared" si="727"/>
        <v>1.8852223915014494</v>
      </c>
      <c r="AD1729" s="42">
        <f t="shared" si="714"/>
        <v>-0.3288583180076044</v>
      </c>
      <c r="AE1729" s="42">
        <f t="shared" si="715"/>
        <v>0.3288583180076044</v>
      </c>
      <c r="AF1729" s="153">
        <f t="shared" si="728"/>
        <v>1.5563640734938451</v>
      </c>
      <c r="AG1729" s="156">
        <f t="shared" si="716"/>
        <v>947.1119558619007</v>
      </c>
      <c r="AH1729" s="157">
        <f t="shared" si="717"/>
        <v>0.26308665440608353</v>
      </c>
      <c r="AI1729" s="160">
        <f t="shared" si="718"/>
        <v>13.775482965370015</v>
      </c>
      <c r="AJ1729" s="13">
        <f t="shared" si="719"/>
        <v>0</v>
      </c>
      <c r="AK1729" s="13">
        <f t="shared" si="720"/>
        <v>0</v>
      </c>
      <c r="AL1729" s="161">
        <f t="shared" si="721"/>
        <v>13.775482965370015</v>
      </c>
    </row>
    <row r="1730" spans="1:38" x14ac:dyDescent="0.45">
      <c r="A1730" s="48" t="s">
        <v>4</v>
      </c>
      <c r="B1730" s="19">
        <v>1728</v>
      </c>
      <c r="C1730" s="55">
        <v>251</v>
      </c>
      <c r="D1730" s="65">
        <f t="shared" ref="D1730:D1793" si="729">$E1730/3.6</f>
        <v>35.666666666666664</v>
      </c>
      <c r="E1730" s="67">
        <v>128.4</v>
      </c>
      <c r="F1730" s="87">
        <f t="shared" si="722"/>
        <v>-0.45833333333333492</v>
      </c>
      <c r="G1730" s="88">
        <f t="shared" si="723"/>
        <v>-1.6500000000000057</v>
      </c>
      <c r="H1730" s="93">
        <f>SUM($D$2:$D1730)</f>
        <v>21917.388888888909</v>
      </c>
      <c r="I1730" s="94">
        <f t="shared" si="724"/>
        <v>35.138888888890506</v>
      </c>
      <c r="J1730" s="100">
        <f>'Vehicle data and specs'!$C$6*$F1730</f>
        <v>-387.75000000000136</v>
      </c>
      <c r="K1730" s="8">
        <f>'Vehicle data and specs'!$C$6*9.81*'Vehicle data and specs'!$C$17</f>
        <v>82.99260000000001</v>
      </c>
      <c r="L1730" s="10">
        <f>(1/2)*'Vehicle data and specs'!$C$20*'Vehicle data and specs'!$C$11*'Vehicle data and specs'!$C$13*$D1730^2</f>
        <v>557.1051597222222</v>
      </c>
      <c r="M1730" s="101">
        <f t="shared" ref="M1730:M1793" si="730">SUM($J1730:$L1730)</f>
        <v>252.34775972222087</v>
      </c>
      <c r="N1730" s="111">
        <f t="shared" ref="N1730:N1793" si="731">IF($M1730&gt;0.0001, 0, 1)</f>
        <v>0</v>
      </c>
      <c r="O1730" s="120">
        <f t="shared" ref="O1730:O1793" si="732">IF($F1730&lt;0.000001,0,$M1730*$I1730)</f>
        <v>0</v>
      </c>
      <c r="P1730" s="11">
        <f>SUM($O$2:$O1730)</f>
        <v>6786800.6094052177</v>
      </c>
      <c r="Q1730" s="121">
        <f t="shared" ref="Q1730:Q1793" si="733">$P1730/1000</f>
        <v>6786.800609405218</v>
      </c>
      <c r="R1730" s="133">
        <f t="shared" ref="R1730:R1793" si="734">IF($M1730&gt;0,0,$M1730*$I1730)</f>
        <v>0</v>
      </c>
      <c r="S1730" s="35">
        <f t="shared" si="725"/>
        <v>0</v>
      </c>
      <c r="T1730" s="35">
        <f t="shared" si="726"/>
        <v>0</v>
      </c>
      <c r="U1730" s="134">
        <f>SUM($R$2:$R1730)</f>
        <v>-1183889.9448273757</v>
      </c>
      <c r="V1730" s="134">
        <f t="shared" ref="V1730:V1793" si="735">$U1730*-1</f>
        <v>1183889.9448273757</v>
      </c>
      <c r="W1730" s="35">
        <f t="shared" ref="W1730:W1793" si="736">$U1730/1000</f>
        <v>-1183.8899448273758</v>
      </c>
      <c r="X1730" s="135">
        <f t="shared" ref="X1730:X1793" si="737">$W1730*-1</f>
        <v>1183.8899448273758</v>
      </c>
      <c r="Y1730" s="150">
        <f t="shared" ref="Y1730:Y1793" si="738">Q1730-X1730</f>
        <v>5602.910664577842</v>
      </c>
      <c r="Z1730" s="11">
        <f t="shared" ref="Z1730:Z1793" si="739">$O1730+$R1730</f>
        <v>0</v>
      </c>
      <c r="AA1730" s="12">
        <f>1/2*'Vehicle data and specs'!$C$6*$D1730^2</f>
        <v>538102.99999999988</v>
      </c>
      <c r="AB1730" s="113">
        <f t="shared" ref="AB1730:AB1793" si="740">$AA1730/1000</f>
        <v>538.10299999999984</v>
      </c>
      <c r="AC1730" s="183">
        <f t="shared" si="727"/>
        <v>1.8852223915014494</v>
      </c>
      <c r="AD1730" s="42">
        <f t="shared" ref="AD1730:AD1793" si="741">$W1730/3600</f>
        <v>-0.3288583180076044</v>
      </c>
      <c r="AE1730" s="42">
        <f t="shared" ref="AE1730:AE1793" si="742">$X1730/3600</f>
        <v>0.3288583180076044</v>
      </c>
      <c r="AF1730" s="153">
        <f t="shared" si="728"/>
        <v>1.5563640734938451</v>
      </c>
      <c r="AG1730" s="156">
        <f t="shared" ref="AG1730:AG1793" si="743">$X1730*80%</f>
        <v>947.1119558619007</v>
      </c>
      <c r="AH1730" s="157">
        <f t="shared" ref="AH1730:AH1793" si="744">$AG1730/3600</f>
        <v>0.26308665440608353</v>
      </c>
      <c r="AI1730" s="160">
        <f t="shared" ref="AI1730:AI1793" si="745">IF($AL1730&gt;0,$AL1730,0)</f>
        <v>9.0004034300925433</v>
      </c>
      <c r="AJ1730" s="13">
        <f t="shared" ref="AJ1730:AJ1793" si="746">IF($AL1730&lt;0,$AL1730,0)</f>
        <v>0</v>
      </c>
      <c r="AK1730" s="13">
        <f t="shared" ref="AK1730:AK1793" si="747">$AJ1730*-1</f>
        <v>0</v>
      </c>
      <c r="AL1730" s="161">
        <f t="shared" ref="AL1730:AL1793" si="748">($M1730*$D1730)/1000</f>
        <v>9.0004034300925433</v>
      </c>
    </row>
    <row r="1731" spans="1:38" x14ac:dyDescent="0.45">
      <c r="A1731" s="48" t="s">
        <v>4</v>
      </c>
      <c r="B1731" s="19">
        <v>1729</v>
      </c>
      <c r="C1731" s="55">
        <v>252</v>
      </c>
      <c r="D1731" s="65">
        <f t="shared" si="729"/>
        <v>35.138888888888886</v>
      </c>
      <c r="E1731" s="67">
        <v>126.5</v>
      </c>
      <c r="F1731" s="87">
        <f t="shared" ref="F1731:F1794" si="749">($E1732-$E1730)/2/3.6</f>
        <v>-0.59722222222222376</v>
      </c>
      <c r="G1731" s="88">
        <f t="shared" ref="G1731:G1794" si="750">($E1732-$E1730)/2</f>
        <v>-2.1500000000000057</v>
      </c>
      <c r="H1731" s="93">
        <f>SUM($D$2:$D1731)</f>
        <v>21952.527777777799</v>
      </c>
      <c r="I1731" s="94">
        <f t="shared" ref="I1731:I1794" si="751">$H1732-$H1731</f>
        <v>34.472222222222626</v>
      </c>
      <c r="J1731" s="100">
        <f>'Vehicle data and specs'!$C$6*$F1731</f>
        <v>-505.25000000000131</v>
      </c>
      <c r="K1731" s="8">
        <f>'Vehicle data and specs'!$C$6*9.81*'Vehicle data and specs'!$C$17</f>
        <v>82.99260000000001</v>
      </c>
      <c r="L1731" s="10">
        <f>(1/2)*'Vehicle data and specs'!$C$20*'Vehicle data and specs'!$C$11*'Vehicle data and specs'!$C$13*$D1731^2</f>
        <v>540.73961106288573</v>
      </c>
      <c r="M1731" s="101">
        <f t="shared" si="730"/>
        <v>118.4822110628844</v>
      </c>
      <c r="N1731" s="111">
        <f t="shared" si="731"/>
        <v>0</v>
      </c>
      <c r="O1731" s="120">
        <f t="shared" si="732"/>
        <v>0</v>
      </c>
      <c r="P1731" s="11">
        <f>SUM($O$2:$O1731)</f>
        <v>6786800.6094052177</v>
      </c>
      <c r="Q1731" s="121">
        <f t="shared" si="733"/>
        <v>6786.800609405218</v>
      </c>
      <c r="R1731" s="133">
        <f t="shared" si="734"/>
        <v>0</v>
      </c>
      <c r="S1731" s="35">
        <f t="shared" ref="S1731:S1794" si="752">R1731*-1</f>
        <v>0</v>
      </c>
      <c r="T1731" s="35">
        <f t="shared" ref="T1731:T1794" si="753">S1731/1000</f>
        <v>0</v>
      </c>
      <c r="U1731" s="134">
        <f>SUM($R$2:$R1731)</f>
        <v>-1183889.9448273757</v>
      </c>
      <c r="V1731" s="134">
        <f t="shared" si="735"/>
        <v>1183889.9448273757</v>
      </c>
      <c r="W1731" s="35">
        <f t="shared" si="736"/>
        <v>-1183.8899448273758</v>
      </c>
      <c r="X1731" s="135">
        <f t="shared" si="737"/>
        <v>1183.8899448273758</v>
      </c>
      <c r="Y1731" s="150">
        <f t="shared" si="738"/>
        <v>5602.910664577842</v>
      </c>
      <c r="Z1731" s="11">
        <f t="shared" si="739"/>
        <v>0</v>
      </c>
      <c r="AA1731" s="12">
        <f>1/2*'Vehicle data and specs'!$C$6*$D1731^2</f>
        <v>522295.65972222213</v>
      </c>
      <c r="AB1731" s="113">
        <f t="shared" si="740"/>
        <v>522.29565972222213</v>
      </c>
      <c r="AC1731" s="183">
        <f t="shared" ref="AC1731:AC1794" si="754">$Q1731/3600</f>
        <v>1.8852223915014494</v>
      </c>
      <c r="AD1731" s="42">
        <f t="shared" si="741"/>
        <v>-0.3288583180076044</v>
      </c>
      <c r="AE1731" s="42">
        <f t="shared" si="742"/>
        <v>0.3288583180076044</v>
      </c>
      <c r="AF1731" s="153">
        <f t="shared" ref="AF1731:AF1794" si="755">AC1731-AE1731</f>
        <v>1.5563640734938451</v>
      </c>
      <c r="AG1731" s="156">
        <f t="shared" si="743"/>
        <v>947.1119558619007</v>
      </c>
      <c r="AH1731" s="157">
        <f t="shared" si="744"/>
        <v>0.26308665440608353</v>
      </c>
      <c r="AI1731" s="160">
        <f t="shared" si="745"/>
        <v>4.1633332498485771</v>
      </c>
      <c r="AJ1731" s="13">
        <f t="shared" si="746"/>
        <v>0</v>
      </c>
      <c r="AK1731" s="13">
        <f t="shared" si="747"/>
        <v>0</v>
      </c>
      <c r="AL1731" s="161">
        <f t="shared" si="748"/>
        <v>4.1633332498485771</v>
      </c>
    </row>
    <row r="1732" spans="1:38" x14ac:dyDescent="0.45">
      <c r="A1732" s="48" t="s">
        <v>4</v>
      </c>
      <c r="B1732" s="19">
        <v>1730</v>
      </c>
      <c r="C1732" s="55">
        <v>253</v>
      </c>
      <c r="D1732" s="65">
        <f t="shared" si="729"/>
        <v>34.472222222222221</v>
      </c>
      <c r="E1732" s="67">
        <v>124.1</v>
      </c>
      <c r="F1732" s="87">
        <f t="shared" si="749"/>
        <v>-0.68055555555555636</v>
      </c>
      <c r="G1732" s="88">
        <f t="shared" si="750"/>
        <v>-2.4500000000000028</v>
      </c>
      <c r="H1732" s="93">
        <f>SUM($D$2:$D1732)</f>
        <v>21987.000000000022</v>
      </c>
      <c r="I1732" s="94">
        <f t="shared" si="751"/>
        <v>33.777777777777374</v>
      </c>
      <c r="J1732" s="100">
        <f>'Vehicle data and specs'!$C$6*$F1732</f>
        <v>-575.75000000000068</v>
      </c>
      <c r="K1732" s="8">
        <f>'Vehicle data and specs'!$C$6*9.81*'Vehicle data and specs'!$C$17</f>
        <v>82.99260000000001</v>
      </c>
      <c r="L1732" s="10">
        <f>(1/2)*'Vehicle data and specs'!$C$20*'Vehicle data and specs'!$C$11*'Vehicle data and specs'!$C$13*$D1732^2</f>
        <v>520.41606708140432</v>
      </c>
      <c r="M1732" s="101">
        <f t="shared" si="730"/>
        <v>27.658667081403678</v>
      </c>
      <c r="N1732" s="111">
        <f t="shared" si="731"/>
        <v>0</v>
      </c>
      <c r="O1732" s="120">
        <f t="shared" si="732"/>
        <v>0</v>
      </c>
      <c r="P1732" s="11">
        <f>SUM($O$2:$O1732)</f>
        <v>6786800.6094052177</v>
      </c>
      <c r="Q1732" s="121">
        <f t="shared" si="733"/>
        <v>6786.800609405218</v>
      </c>
      <c r="R1732" s="133">
        <f t="shared" si="734"/>
        <v>0</v>
      </c>
      <c r="S1732" s="35">
        <f t="shared" si="752"/>
        <v>0</v>
      </c>
      <c r="T1732" s="35">
        <f t="shared" si="753"/>
        <v>0</v>
      </c>
      <c r="U1732" s="134">
        <f>SUM($R$2:$R1732)</f>
        <v>-1183889.9448273757</v>
      </c>
      <c r="V1732" s="134">
        <f t="shared" si="735"/>
        <v>1183889.9448273757</v>
      </c>
      <c r="W1732" s="35">
        <f t="shared" si="736"/>
        <v>-1183.8899448273758</v>
      </c>
      <c r="X1732" s="135">
        <f t="shared" si="737"/>
        <v>1183.8899448273758</v>
      </c>
      <c r="Y1732" s="150">
        <f t="shared" si="738"/>
        <v>5602.910664577842</v>
      </c>
      <c r="Z1732" s="11">
        <f t="shared" si="739"/>
        <v>0</v>
      </c>
      <c r="AA1732" s="12">
        <f>1/2*'Vehicle data and specs'!$C$6*$D1732^2</f>
        <v>502665.32638888888</v>
      </c>
      <c r="AB1732" s="113">
        <f t="shared" si="740"/>
        <v>502.6653263888889</v>
      </c>
      <c r="AC1732" s="183">
        <f t="shared" si="754"/>
        <v>1.8852223915014494</v>
      </c>
      <c r="AD1732" s="42">
        <f t="shared" si="741"/>
        <v>-0.3288583180076044</v>
      </c>
      <c r="AE1732" s="42">
        <f t="shared" si="742"/>
        <v>0.3288583180076044</v>
      </c>
      <c r="AF1732" s="153">
        <f t="shared" si="755"/>
        <v>1.5563640734938451</v>
      </c>
      <c r="AG1732" s="156">
        <f t="shared" si="743"/>
        <v>947.1119558619007</v>
      </c>
      <c r="AH1732" s="157">
        <f t="shared" si="744"/>
        <v>0.26308665440608353</v>
      </c>
      <c r="AI1732" s="160">
        <f t="shared" si="745"/>
        <v>0.95345571800061013</v>
      </c>
      <c r="AJ1732" s="13">
        <f t="shared" si="746"/>
        <v>0</v>
      </c>
      <c r="AK1732" s="13">
        <f t="shared" si="747"/>
        <v>0</v>
      </c>
      <c r="AL1732" s="161">
        <f t="shared" si="748"/>
        <v>0.95345571800061013</v>
      </c>
    </row>
    <row r="1733" spans="1:38" x14ac:dyDescent="0.45">
      <c r="A1733" s="48" t="s">
        <v>4</v>
      </c>
      <c r="B1733" s="19">
        <v>1731</v>
      </c>
      <c r="C1733" s="55">
        <v>254</v>
      </c>
      <c r="D1733" s="65">
        <f t="shared" si="729"/>
        <v>33.777777777777779</v>
      </c>
      <c r="E1733" s="67">
        <v>121.6</v>
      </c>
      <c r="F1733" s="87">
        <f t="shared" si="749"/>
        <v>-0.70833333333333248</v>
      </c>
      <c r="G1733" s="88">
        <f t="shared" si="750"/>
        <v>-2.5499999999999972</v>
      </c>
      <c r="H1733" s="93">
        <f>SUM($D$2:$D1733)</f>
        <v>22020.777777777799</v>
      </c>
      <c r="I1733" s="94">
        <f t="shared" si="751"/>
        <v>33.055555555554747</v>
      </c>
      <c r="J1733" s="100">
        <f>'Vehicle data and specs'!$C$6*$F1733</f>
        <v>-599.24999999999932</v>
      </c>
      <c r="K1733" s="8">
        <f>'Vehicle data and specs'!$C$6*9.81*'Vehicle data and specs'!$C$17</f>
        <v>82.99260000000001</v>
      </c>
      <c r="L1733" s="10">
        <f>(1/2)*'Vehicle data and specs'!$C$20*'Vehicle data and specs'!$C$11*'Vehicle data and specs'!$C$13*$D1733^2</f>
        <v>499.65965432098773</v>
      </c>
      <c r="M1733" s="101">
        <f t="shared" si="730"/>
        <v>-16.597745679011553</v>
      </c>
      <c r="N1733" s="111">
        <f t="shared" si="731"/>
        <v>1</v>
      </c>
      <c r="O1733" s="120">
        <f t="shared" si="732"/>
        <v>0</v>
      </c>
      <c r="P1733" s="11">
        <f>SUM($O$2:$O1733)</f>
        <v>6786800.6094052177</v>
      </c>
      <c r="Q1733" s="121">
        <f t="shared" si="733"/>
        <v>6786.800609405218</v>
      </c>
      <c r="R1733" s="133">
        <f t="shared" si="734"/>
        <v>-548.64770438953508</v>
      </c>
      <c r="S1733" s="35">
        <f t="shared" si="752"/>
        <v>548.64770438953508</v>
      </c>
      <c r="T1733" s="35">
        <f t="shared" si="753"/>
        <v>0.54864770438953503</v>
      </c>
      <c r="U1733" s="134">
        <f>SUM($R$2:$R1733)</f>
        <v>-1184438.5925317653</v>
      </c>
      <c r="V1733" s="134">
        <f t="shared" si="735"/>
        <v>1184438.5925317653</v>
      </c>
      <c r="W1733" s="35">
        <f t="shared" si="736"/>
        <v>-1184.4385925317654</v>
      </c>
      <c r="X1733" s="135">
        <f t="shared" si="737"/>
        <v>1184.4385925317654</v>
      </c>
      <c r="Y1733" s="150">
        <f t="shared" si="738"/>
        <v>5602.3620168734524</v>
      </c>
      <c r="Z1733" s="11">
        <f t="shared" si="739"/>
        <v>-548.64770438953508</v>
      </c>
      <c r="AA1733" s="12">
        <f>1/2*'Vehicle data and specs'!$C$6*$D1733^2</f>
        <v>482616.88888888893</v>
      </c>
      <c r="AB1733" s="113">
        <f t="shared" si="740"/>
        <v>482.61688888888892</v>
      </c>
      <c r="AC1733" s="183">
        <f t="shared" si="754"/>
        <v>1.8852223915014494</v>
      </c>
      <c r="AD1733" s="42">
        <f t="shared" si="741"/>
        <v>-0.3290107201477126</v>
      </c>
      <c r="AE1733" s="42">
        <f t="shared" si="742"/>
        <v>0.3290107201477126</v>
      </c>
      <c r="AF1733" s="153">
        <f t="shared" si="755"/>
        <v>1.5562116713537368</v>
      </c>
      <c r="AG1733" s="156">
        <f t="shared" si="743"/>
        <v>947.55087402541233</v>
      </c>
      <c r="AH1733" s="157">
        <f t="shared" si="744"/>
        <v>0.26320857611817011</v>
      </c>
      <c r="AI1733" s="160">
        <f t="shared" si="745"/>
        <v>0</v>
      </c>
      <c r="AJ1733" s="13">
        <f t="shared" si="746"/>
        <v>-0.56063496515772349</v>
      </c>
      <c r="AK1733" s="13">
        <f t="shared" si="747"/>
        <v>0.56063496515772349</v>
      </c>
      <c r="AL1733" s="161">
        <f t="shared" si="748"/>
        <v>-0.56063496515772349</v>
      </c>
    </row>
    <row r="1734" spans="1:38" x14ac:dyDescent="0.45">
      <c r="A1734" s="48" t="s">
        <v>4</v>
      </c>
      <c r="B1734" s="19">
        <v>1732</v>
      </c>
      <c r="C1734" s="55">
        <v>255</v>
      </c>
      <c r="D1734" s="65">
        <f t="shared" si="729"/>
        <v>33.055555555555557</v>
      </c>
      <c r="E1734" s="67">
        <v>119</v>
      </c>
      <c r="F1734" s="87">
        <f t="shared" si="749"/>
        <v>-0.70833333333333248</v>
      </c>
      <c r="G1734" s="88">
        <f t="shared" si="750"/>
        <v>-2.5499999999999972</v>
      </c>
      <c r="H1734" s="93">
        <f>SUM($D$2:$D1734)</f>
        <v>22053.833333333354</v>
      </c>
      <c r="I1734" s="94">
        <f t="shared" si="751"/>
        <v>32.361111111109494</v>
      </c>
      <c r="J1734" s="100">
        <f>'Vehicle data and specs'!$C$6*$F1734</f>
        <v>-599.24999999999932</v>
      </c>
      <c r="K1734" s="8">
        <f>'Vehicle data and specs'!$C$6*9.81*'Vehicle data and specs'!$C$17</f>
        <v>82.99260000000001</v>
      </c>
      <c r="L1734" s="10">
        <f>(1/2)*'Vehicle data and specs'!$C$20*'Vehicle data and specs'!$C$11*'Vehicle data and specs'!$C$13*$D1734^2</f>
        <v>478.52105999228405</v>
      </c>
      <c r="M1734" s="101">
        <f t="shared" si="730"/>
        <v>-37.736340007715228</v>
      </c>
      <c r="N1734" s="111">
        <f t="shared" si="731"/>
        <v>1</v>
      </c>
      <c r="O1734" s="120">
        <f t="shared" si="732"/>
        <v>0</v>
      </c>
      <c r="P1734" s="11">
        <f>SUM($O$2:$O1734)</f>
        <v>6786800.6094052177</v>
      </c>
      <c r="Q1734" s="121">
        <f t="shared" si="733"/>
        <v>6786.800609405218</v>
      </c>
      <c r="R1734" s="133">
        <f t="shared" si="734"/>
        <v>-1221.1898919162791</v>
      </c>
      <c r="S1734" s="35">
        <f t="shared" si="752"/>
        <v>1221.1898919162791</v>
      </c>
      <c r="T1734" s="35">
        <f t="shared" si="753"/>
        <v>1.2211898919162791</v>
      </c>
      <c r="U1734" s="134">
        <f>SUM($R$2:$R1734)</f>
        <v>-1185659.7824236816</v>
      </c>
      <c r="V1734" s="134">
        <f t="shared" si="735"/>
        <v>1185659.7824236816</v>
      </c>
      <c r="W1734" s="35">
        <f t="shared" si="736"/>
        <v>-1185.6597824236817</v>
      </c>
      <c r="X1734" s="135">
        <f t="shared" si="737"/>
        <v>1185.6597824236817</v>
      </c>
      <c r="Y1734" s="150">
        <f t="shared" si="738"/>
        <v>5601.1408269815365</v>
      </c>
      <c r="Z1734" s="11">
        <f t="shared" si="739"/>
        <v>-1221.1898919162791</v>
      </c>
      <c r="AA1734" s="12">
        <f>1/2*'Vehicle data and specs'!$C$6*$D1734^2</f>
        <v>462199.30555555562</v>
      </c>
      <c r="AB1734" s="113">
        <f t="shared" si="740"/>
        <v>462.19930555555561</v>
      </c>
      <c r="AC1734" s="183">
        <f t="shared" si="754"/>
        <v>1.8852223915014494</v>
      </c>
      <c r="AD1734" s="42">
        <f t="shared" si="741"/>
        <v>-0.32934993956213382</v>
      </c>
      <c r="AE1734" s="42">
        <f t="shared" si="742"/>
        <v>0.32934993956213382</v>
      </c>
      <c r="AF1734" s="153">
        <f t="shared" si="755"/>
        <v>1.5558724519393157</v>
      </c>
      <c r="AG1734" s="156">
        <f t="shared" si="743"/>
        <v>948.5278259389454</v>
      </c>
      <c r="AH1734" s="157">
        <f t="shared" si="744"/>
        <v>0.26347995164970706</v>
      </c>
      <c r="AI1734" s="160">
        <f t="shared" si="745"/>
        <v>0</v>
      </c>
      <c r="AJ1734" s="13">
        <f t="shared" si="746"/>
        <v>-1.2473956835883646</v>
      </c>
      <c r="AK1734" s="13">
        <f t="shared" si="747"/>
        <v>1.2473956835883646</v>
      </c>
      <c r="AL1734" s="161">
        <f t="shared" si="748"/>
        <v>-1.2473956835883646</v>
      </c>
    </row>
    <row r="1735" spans="1:38" x14ac:dyDescent="0.45">
      <c r="A1735" s="48" t="s">
        <v>4</v>
      </c>
      <c r="B1735" s="19">
        <v>1733</v>
      </c>
      <c r="C1735" s="55">
        <v>256</v>
      </c>
      <c r="D1735" s="65">
        <f t="shared" si="729"/>
        <v>32.361111111111107</v>
      </c>
      <c r="E1735" s="67">
        <v>116.5</v>
      </c>
      <c r="F1735" s="87">
        <f t="shared" si="749"/>
        <v>-0.68055555555555636</v>
      </c>
      <c r="G1735" s="88">
        <f t="shared" si="750"/>
        <v>-2.4500000000000028</v>
      </c>
      <c r="H1735" s="93">
        <f>SUM($D$2:$D1735)</f>
        <v>22086.194444444463</v>
      </c>
      <c r="I1735" s="94">
        <f t="shared" si="751"/>
        <v>31.694444444445253</v>
      </c>
      <c r="J1735" s="100">
        <f>'Vehicle data and specs'!$C$6*$F1735</f>
        <v>-575.75000000000068</v>
      </c>
      <c r="K1735" s="8">
        <f>'Vehicle data and specs'!$C$6*9.81*'Vehicle data and specs'!$C$17</f>
        <v>82.99260000000001</v>
      </c>
      <c r="L1735" s="10">
        <f>(1/2)*'Vehicle data and specs'!$C$20*'Vehicle data and specs'!$C$11*'Vehicle data and specs'!$C$13*$D1735^2</f>
        <v>458.62632981288573</v>
      </c>
      <c r="M1735" s="101">
        <f t="shared" si="730"/>
        <v>-34.131070187114915</v>
      </c>
      <c r="N1735" s="111">
        <f t="shared" si="731"/>
        <v>1</v>
      </c>
      <c r="O1735" s="120">
        <f t="shared" si="732"/>
        <v>0</v>
      </c>
      <c r="P1735" s="11">
        <f>SUM($O$2:$O1735)</f>
        <v>6786800.6094052177</v>
      </c>
      <c r="Q1735" s="121">
        <f t="shared" si="733"/>
        <v>6786.800609405218</v>
      </c>
      <c r="R1735" s="133">
        <f t="shared" si="734"/>
        <v>-1081.7653078749754</v>
      </c>
      <c r="S1735" s="35">
        <f t="shared" si="752"/>
        <v>1081.7653078749754</v>
      </c>
      <c r="T1735" s="35">
        <f t="shared" si="753"/>
        <v>1.0817653078749754</v>
      </c>
      <c r="U1735" s="134">
        <f>SUM($R$2:$R1735)</f>
        <v>-1186741.5477315565</v>
      </c>
      <c r="V1735" s="134">
        <f t="shared" si="735"/>
        <v>1186741.5477315565</v>
      </c>
      <c r="W1735" s="35">
        <f t="shared" si="736"/>
        <v>-1186.7415477315565</v>
      </c>
      <c r="X1735" s="135">
        <f t="shared" si="737"/>
        <v>1186.7415477315565</v>
      </c>
      <c r="Y1735" s="150">
        <f t="shared" si="738"/>
        <v>5600.0590616736617</v>
      </c>
      <c r="Z1735" s="11">
        <f t="shared" si="739"/>
        <v>-1081.7653078749754</v>
      </c>
      <c r="AA1735" s="12">
        <f>1/2*'Vehicle data and specs'!$C$6*$D1735^2</f>
        <v>442983.15972222213</v>
      </c>
      <c r="AB1735" s="113">
        <f t="shared" si="740"/>
        <v>442.98315972222213</v>
      </c>
      <c r="AC1735" s="183">
        <f t="shared" si="754"/>
        <v>1.8852223915014494</v>
      </c>
      <c r="AD1735" s="42">
        <f t="shared" si="741"/>
        <v>-0.32965042992543236</v>
      </c>
      <c r="AE1735" s="42">
        <f t="shared" si="742"/>
        <v>0.32965042992543236</v>
      </c>
      <c r="AF1735" s="153">
        <f t="shared" si="755"/>
        <v>1.5555719615760171</v>
      </c>
      <c r="AG1735" s="156">
        <f t="shared" si="743"/>
        <v>949.3932381852452</v>
      </c>
      <c r="AH1735" s="157">
        <f t="shared" si="744"/>
        <v>0.26372034394034588</v>
      </c>
      <c r="AI1735" s="160">
        <f t="shared" si="745"/>
        <v>0</v>
      </c>
      <c r="AJ1735" s="13">
        <f t="shared" si="746"/>
        <v>-1.1045193546663574</v>
      </c>
      <c r="AK1735" s="13">
        <f t="shared" si="747"/>
        <v>1.1045193546663574</v>
      </c>
      <c r="AL1735" s="161">
        <f t="shared" si="748"/>
        <v>-1.1045193546663574</v>
      </c>
    </row>
    <row r="1736" spans="1:38" x14ac:dyDescent="0.45">
      <c r="A1736" s="48" t="s">
        <v>4</v>
      </c>
      <c r="B1736" s="19">
        <v>1734</v>
      </c>
      <c r="C1736" s="55">
        <v>257</v>
      </c>
      <c r="D1736" s="65">
        <f t="shared" si="729"/>
        <v>31.694444444444443</v>
      </c>
      <c r="E1736" s="67">
        <v>114.1</v>
      </c>
      <c r="F1736" s="87">
        <f t="shared" si="749"/>
        <v>-0.65277777777777812</v>
      </c>
      <c r="G1736" s="88">
        <f t="shared" si="750"/>
        <v>-2.3500000000000014</v>
      </c>
      <c r="H1736" s="93">
        <f>SUM($D$2:$D1736)</f>
        <v>22117.888888888909</v>
      </c>
      <c r="I1736" s="94">
        <f t="shared" si="751"/>
        <v>31.055555555554747</v>
      </c>
      <c r="J1736" s="100">
        <f>'Vehicle data and specs'!$C$6*$F1736</f>
        <v>-552.25000000000034</v>
      </c>
      <c r="K1736" s="8">
        <f>'Vehicle data and specs'!$C$6*9.81*'Vehicle data and specs'!$C$17</f>
        <v>82.99260000000001</v>
      </c>
      <c r="L1736" s="10">
        <f>(1/2)*'Vehicle data and specs'!$C$20*'Vehicle data and specs'!$C$11*'Vehicle data and specs'!$C$13*$D1736^2</f>
        <v>439.92477657214505</v>
      </c>
      <c r="M1736" s="101">
        <f t="shared" si="730"/>
        <v>-29.332623427855253</v>
      </c>
      <c r="N1736" s="111">
        <f t="shared" si="731"/>
        <v>1</v>
      </c>
      <c r="O1736" s="120">
        <f t="shared" si="732"/>
        <v>0</v>
      </c>
      <c r="P1736" s="11">
        <f>SUM($O$2:$O1736)</f>
        <v>6786800.6094052177</v>
      </c>
      <c r="Q1736" s="121">
        <f t="shared" si="733"/>
        <v>6786.800609405218</v>
      </c>
      <c r="R1736" s="133">
        <f t="shared" si="734"/>
        <v>-910.94091645392552</v>
      </c>
      <c r="S1736" s="35">
        <f t="shared" si="752"/>
        <v>910.94091645392552</v>
      </c>
      <c r="T1736" s="35">
        <f t="shared" si="753"/>
        <v>0.9109409164539255</v>
      </c>
      <c r="U1736" s="134">
        <f>SUM($R$2:$R1736)</f>
        <v>-1187652.4886480104</v>
      </c>
      <c r="V1736" s="134">
        <f t="shared" si="735"/>
        <v>1187652.4886480104</v>
      </c>
      <c r="W1736" s="35">
        <f t="shared" si="736"/>
        <v>-1187.6524886480104</v>
      </c>
      <c r="X1736" s="135">
        <f t="shared" si="737"/>
        <v>1187.6524886480104</v>
      </c>
      <c r="Y1736" s="150">
        <f t="shared" si="738"/>
        <v>5599.1481207572078</v>
      </c>
      <c r="Z1736" s="11">
        <f t="shared" si="739"/>
        <v>-910.94091645392552</v>
      </c>
      <c r="AA1736" s="12">
        <f>1/2*'Vehicle data and specs'!$C$6*$D1736^2</f>
        <v>424919.4930555555</v>
      </c>
      <c r="AB1736" s="113">
        <f t="shared" si="740"/>
        <v>424.91949305555551</v>
      </c>
      <c r="AC1736" s="183">
        <f t="shared" si="754"/>
        <v>1.8852223915014494</v>
      </c>
      <c r="AD1736" s="42">
        <f t="shared" si="741"/>
        <v>-0.32990346906889179</v>
      </c>
      <c r="AE1736" s="42">
        <f t="shared" si="742"/>
        <v>0.32990346906889179</v>
      </c>
      <c r="AF1736" s="153">
        <f t="shared" si="755"/>
        <v>1.5553189224325576</v>
      </c>
      <c r="AG1736" s="156">
        <f t="shared" si="743"/>
        <v>950.1219909184083</v>
      </c>
      <c r="AH1736" s="157">
        <f t="shared" si="744"/>
        <v>0.26392277525511343</v>
      </c>
      <c r="AI1736" s="160">
        <f t="shared" si="745"/>
        <v>0</v>
      </c>
      <c r="AJ1736" s="13">
        <f t="shared" si="746"/>
        <v>-0.92968120364396778</v>
      </c>
      <c r="AK1736" s="13">
        <f t="shared" si="747"/>
        <v>0.92968120364396778</v>
      </c>
      <c r="AL1736" s="161">
        <f t="shared" si="748"/>
        <v>-0.92968120364396778</v>
      </c>
    </row>
    <row r="1737" spans="1:38" x14ac:dyDescent="0.45">
      <c r="A1737" s="48" t="s">
        <v>4</v>
      </c>
      <c r="B1737" s="19">
        <v>1735</v>
      </c>
      <c r="C1737" s="55">
        <v>258</v>
      </c>
      <c r="D1737" s="65">
        <f t="shared" si="729"/>
        <v>31.055555555555554</v>
      </c>
      <c r="E1737" s="67">
        <v>111.8</v>
      </c>
      <c r="F1737" s="87">
        <f t="shared" si="749"/>
        <v>-0.63888888888888806</v>
      </c>
      <c r="G1737" s="88">
        <f t="shared" si="750"/>
        <v>-2.2999999999999972</v>
      </c>
      <c r="H1737" s="93">
        <f>SUM($D$2:$D1737)</f>
        <v>22148.944444444463</v>
      </c>
      <c r="I1737" s="94">
        <f t="shared" si="751"/>
        <v>30.416666666667879</v>
      </c>
      <c r="J1737" s="100">
        <f>'Vehicle data and specs'!$C$6*$F1737</f>
        <v>-540.49999999999932</v>
      </c>
      <c r="K1737" s="8">
        <f>'Vehicle data and specs'!$C$6*9.81*'Vehicle data and specs'!$C$17</f>
        <v>82.99260000000001</v>
      </c>
      <c r="L1737" s="10">
        <f>(1/2)*'Vehicle data and specs'!$C$20*'Vehicle data and specs'!$C$11*'Vehicle data and specs'!$C$13*$D1737^2</f>
        <v>422.3677405478395</v>
      </c>
      <c r="M1737" s="101">
        <f t="shared" si="730"/>
        <v>-35.139659452159776</v>
      </c>
      <c r="N1737" s="111">
        <f t="shared" si="731"/>
        <v>1</v>
      </c>
      <c r="O1737" s="120">
        <f t="shared" si="732"/>
        <v>0</v>
      </c>
      <c r="P1737" s="11">
        <f>SUM($O$2:$O1737)</f>
        <v>6786800.6094052177</v>
      </c>
      <c r="Q1737" s="121">
        <f t="shared" si="733"/>
        <v>6786.800609405218</v>
      </c>
      <c r="R1737" s="133">
        <f t="shared" si="734"/>
        <v>-1068.8313083365692</v>
      </c>
      <c r="S1737" s="35">
        <f t="shared" si="752"/>
        <v>1068.8313083365692</v>
      </c>
      <c r="T1737" s="35">
        <f t="shared" si="753"/>
        <v>1.0688313083365693</v>
      </c>
      <c r="U1737" s="134">
        <f>SUM($R$2:$R1737)</f>
        <v>-1188721.3199563469</v>
      </c>
      <c r="V1737" s="134">
        <f t="shared" si="735"/>
        <v>1188721.3199563469</v>
      </c>
      <c r="W1737" s="35">
        <f t="shared" si="736"/>
        <v>-1188.7213199563469</v>
      </c>
      <c r="X1737" s="135">
        <f t="shared" si="737"/>
        <v>1188.7213199563469</v>
      </c>
      <c r="Y1737" s="150">
        <f t="shared" si="738"/>
        <v>5598.0792894488714</v>
      </c>
      <c r="Z1737" s="11">
        <f t="shared" si="739"/>
        <v>-1068.8313083365692</v>
      </c>
      <c r="AA1737" s="12">
        <f>1/2*'Vehicle data and specs'!$C$6*$D1737^2</f>
        <v>407961.3055555555</v>
      </c>
      <c r="AB1737" s="113">
        <f t="shared" si="740"/>
        <v>407.9613055555555</v>
      </c>
      <c r="AC1737" s="183">
        <f t="shared" si="754"/>
        <v>1.8852223915014494</v>
      </c>
      <c r="AD1737" s="42">
        <f t="shared" si="741"/>
        <v>-0.33020036665454078</v>
      </c>
      <c r="AE1737" s="42">
        <f t="shared" si="742"/>
        <v>0.33020036665454078</v>
      </c>
      <c r="AF1737" s="153">
        <f t="shared" si="755"/>
        <v>1.5550220248469087</v>
      </c>
      <c r="AG1737" s="156">
        <f t="shared" si="743"/>
        <v>950.97705596507751</v>
      </c>
      <c r="AH1737" s="157">
        <f t="shared" si="744"/>
        <v>0.26416029332363267</v>
      </c>
      <c r="AI1737" s="160">
        <f t="shared" si="745"/>
        <v>0</v>
      </c>
      <c r="AJ1737" s="13">
        <f t="shared" si="746"/>
        <v>-1.0912816463198507</v>
      </c>
      <c r="AK1737" s="13">
        <f t="shared" si="747"/>
        <v>1.0912816463198507</v>
      </c>
      <c r="AL1737" s="161">
        <f t="shared" si="748"/>
        <v>-1.0912816463198507</v>
      </c>
    </row>
    <row r="1738" spans="1:38" x14ac:dyDescent="0.45">
      <c r="A1738" s="48" t="s">
        <v>4</v>
      </c>
      <c r="B1738" s="19">
        <v>1736</v>
      </c>
      <c r="C1738" s="55">
        <v>259</v>
      </c>
      <c r="D1738" s="65">
        <f t="shared" si="729"/>
        <v>30.416666666666664</v>
      </c>
      <c r="E1738" s="67">
        <v>109.5</v>
      </c>
      <c r="F1738" s="87">
        <f t="shared" si="749"/>
        <v>-0.65277777777777812</v>
      </c>
      <c r="G1738" s="88">
        <f t="shared" si="750"/>
        <v>-2.3500000000000014</v>
      </c>
      <c r="H1738" s="93">
        <f>SUM($D$2:$D1738)</f>
        <v>22179.361111111131</v>
      </c>
      <c r="I1738" s="94">
        <f t="shared" si="751"/>
        <v>29.75</v>
      </c>
      <c r="J1738" s="100">
        <f>'Vehicle data and specs'!$C$6*$F1738</f>
        <v>-552.25000000000034</v>
      </c>
      <c r="K1738" s="8">
        <f>'Vehicle data and specs'!$C$6*9.81*'Vehicle data and specs'!$C$17</f>
        <v>82.99260000000001</v>
      </c>
      <c r="L1738" s="10">
        <f>(1/2)*'Vehicle data and specs'!$C$20*'Vehicle data and specs'!$C$11*'Vehicle data and specs'!$C$13*$D1738^2</f>
        <v>405.16821831597218</v>
      </c>
      <c r="M1738" s="101">
        <f t="shared" si="730"/>
        <v>-64.089181684028119</v>
      </c>
      <c r="N1738" s="111">
        <f t="shared" si="731"/>
        <v>1</v>
      </c>
      <c r="O1738" s="120">
        <f t="shared" si="732"/>
        <v>0</v>
      </c>
      <c r="P1738" s="11">
        <f>SUM($O$2:$O1738)</f>
        <v>6786800.6094052177</v>
      </c>
      <c r="Q1738" s="121">
        <f t="shared" si="733"/>
        <v>6786.800609405218</v>
      </c>
      <c r="R1738" s="133">
        <f t="shared" si="734"/>
        <v>-1906.6531550998366</v>
      </c>
      <c r="S1738" s="35">
        <f t="shared" si="752"/>
        <v>1906.6531550998366</v>
      </c>
      <c r="T1738" s="35">
        <f t="shared" si="753"/>
        <v>1.9066531550998365</v>
      </c>
      <c r="U1738" s="134">
        <f>SUM($R$2:$R1738)</f>
        <v>-1190627.9731114467</v>
      </c>
      <c r="V1738" s="134">
        <f t="shared" si="735"/>
        <v>1190627.9731114467</v>
      </c>
      <c r="W1738" s="35">
        <f t="shared" si="736"/>
        <v>-1190.6279731114466</v>
      </c>
      <c r="X1738" s="135">
        <f t="shared" si="737"/>
        <v>1190.6279731114466</v>
      </c>
      <c r="Y1738" s="150">
        <f t="shared" si="738"/>
        <v>5596.1726362937716</v>
      </c>
      <c r="Z1738" s="11">
        <f t="shared" si="739"/>
        <v>-1906.6531550998366</v>
      </c>
      <c r="AA1738" s="12">
        <f>1/2*'Vehicle data and specs'!$C$6*$D1738^2</f>
        <v>391348.43749999994</v>
      </c>
      <c r="AB1738" s="113">
        <f t="shared" si="740"/>
        <v>391.34843749999993</v>
      </c>
      <c r="AC1738" s="183">
        <f t="shared" si="754"/>
        <v>1.8852223915014494</v>
      </c>
      <c r="AD1738" s="42">
        <f t="shared" si="741"/>
        <v>-0.33072999253095742</v>
      </c>
      <c r="AE1738" s="42">
        <f t="shared" si="742"/>
        <v>0.33072999253095742</v>
      </c>
      <c r="AF1738" s="153">
        <f t="shared" si="755"/>
        <v>1.554492398970492</v>
      </c>
      <c r="AG1738" s="156">
        <f t="shared" si="743"/>
        <v>952.50237848915731</v>
      </c>
      <c r="AH1738" s="157">
        <f t="shared" si="744"/>
        <v>0.2645839940247659</v>
      </c>
      <c r="AI1738" s="160">
        <f t="shared" si="745"/>
        <v>0</v>
      </c>
      <c r="AJ1738" s="13">
        <f t="shared" si="746"/>
        <v>-1.9493792762225219</v>
      </c>
      <c r="AK1738" s="13">
        <f t="shared" si="747"/>
        <v>1.9493792762225219</v>
      </c>
      <c r="AL1738" s="161">
        <f t="shared" si="748"/>
        <v>-1.9493792762225219</v>
      </c>
    </row>
    <row r="1739" spans="1:38" x14ac:dyDescent="0.45">
      <c r="A1739" s="48" t="s">
        <v>4</v>
      </c>
      <c r="B1739" s="19">
        <v>1737</v>
      </c>
      <c r="C1739" s="55">
        <v>260</v>
      </c>
      <c r="D1739" s="65">
        <f t="shared" si="729"/>
        <v>29.749999999999996</v>
      </c>
      <c r="E1739" s="67">
        <v>107.1</v>
      </c>
      <c r="F1739" s="87">
        <f t="shared" si="749"/>
        <v>-0.65277777777777812</v>
      </c>
      <c r="G1739" s="88">
        <f t="shared" si="750"/>
        <v>-2.3500000000000014</v>
      </c>
      <c r="H1739" s="93">
        <f>SUM($D$2:$D1739)</f>
        <v>22209.111111111131</v>
      </c>
      <c r="I1739" s="94">
        <f t="shared" si="751"/>
        <v>29.111111111109494</v>
      </c>
      <c r="J1739" s="100">
        <f>'Vehicle data and specs'!$C$6*$F1739</f>
        <v>-552.25000000000034</v>
      </c>
      <c r="K1739" s="8">
        <f>'Vehicle data and specs'!$C$6*9.81*'Vehicle data and specs'!$C$17</f>
        <v>82.99260000000001</v>
      </c>
      <c r="L1739" s="10">
        <f>(1/2)*'Vehicle data and specs'!$C$20*'Vehicle data and specs'!$C$11*'Vehicle data and specs'!$C$13*$D1739^2</f>
        <v>387.60205859374992</v>
      </c>
      <c r="M1739" s="101">
        <f t="shared" si="730"/>
        <v>-81.655341406250386</v>
      </c>
      <c r="N1739" s="111">
        <f t="shared" si="731"/>
        <v>1</v>
      </c>
      <c r="O1739" s="120">
        <f t="shared" si="732"/>
        <v>0</v>
      </c>
      <c r="P1739" s="11">
        <f>SUM($O$2:$O1739)</f>
        <v>6786800.6094052177</v>
      </c>
      <c r="Q1739" s="121">
        <f t="shared" si="733"/>
        <v>6786.800609405218</v>
      </c>
      <c r="R1739" s="133">
        <f t="shared" si="734"/>
        <v>-2377.077716492935</v>
      </c>
      <c r="S1739" s="35">
        <f t="shared" si="752"/>
        <v>2377.077716492935</v>
      </c>
      <c r="T1739" s="35">
        <f t="shared" si="753"/>
        <v>2.3770777164929351</v>
      </c>
      <c r="U1739" s="134">
        <f>SUM($R$2:$R1739)</f>
        <v>-1193005.0508279398</v>
      </c>
      <c r="V1739" s="134">
        <f t="shared" si="735"/>
        <v>1193005.0508279398</v>
      </c>
      <c r="W1739" s="35">
        <f t="shared" si="736"/>
        <v>-1193.0050508279398</v>
      </c>
      <c r="X1739" s="135">
        <f t="shared" si="737"/>
        <v>1193.0050508279398</v>
      </c>
      <c r="Y1739" s="150">
        <f t="shared" si="738"/>
        <v>5593.7955585772779</v>
      </c>
      <c r="Z1739" s="11">
        <f t="shared" si="739"/>
        <v>-2377.077716492935</v>
      </c>
      <c r="AA1739" s="12">
        <f>1/2*'Vehicle data and specs'!$C$6*$D1739^2</f>
        <v>374381.43749999988</v>
      </c>
      <c r="AB1739" s="113">
        <f t="shared" si="740"/>
        <v>374.38143749999989</v>
      </c>
      <c r="AC1739" s="183">
        <f t="shared" si="754"/>
        <v>1.8852223915014494</v>
      </c>
      <c r="AD1739" s="42">
        <f t="shared" si="741"/>
        <v>-0.33139029189664998</v>
      </c>
      <c r="AE1739" s="42">
        <f t="shared" si="742"/>
        <v>0.33139029189664998</v>
      </c>
      <c r="AF1739" s="153">
        <f t="shared" si="755"/>
        <v>1.5538320996047994</v>
      </c>
      <c r="AG1739" s="156">
        <f t="shared" si="743"/>
        <v>954.40404066235192</v>
      </c>
      <c r="AH1739" s="157">
        <f t="shared" si="744"/>
        <v>0.26511223351732</v>
      </c>
      <c r="AI1739" s="160">
        <f t="shared" si="745"/>
        <v>0</v>
      </c>
      <c r="AJ1739" s="13">
        <f t="shared" si="746"/>
        <v>-2.4292464068359485</v>
      </c>
      <c r="AK1739" s="13">
        <f t="shared" si="747"/>
        <v>2.4292464068359485</v>
      </c>
      <c r="AL1739" s="161">
        <f t="shared" si="748"/>
        <v>-2.4292464068359485</v>
      </c>
    </row>
    <row r="1740" spans="1:38" x14ac:dyDescent="0.45">
      <c r="A1740" s="48" t="s">
        <v>4</v>
      </c>
      <c r="B1740" s="19">
        <v>1738</v>
      </c>
      <c r="C1740" s="55">
        <v>261</v>
      </c>
      <c r="D1740" s="65">
        <f t="shared" si="729"/>
        <v>29.111111111111111</v>
      </c>
      <c r="E1740" s="67">
        <v>104.8</v>
      </c>
      <c r="F1740" s="87">
        <f t="shared" si="749"/>
        <v>-0.63888888888888806</v>
      </c>
      <c r="G1740" s="88">
        <f t="shared" si="750"/>
        <v>-2.2999999999999972</v>
      </c>
      <c r="H1740" s="93">
        <f>SUM($D$2:$D1740)</f>
        <v>22238.222222222241</v>
      </c>
      <c r="I1740" s="94">
        <f t="shared" si="751"/>
        <v>28.472222222222626</v>
      </c>
      <c r="J1740" s="100">
        <f>'Vehicle data and specs'!$C$6*$F1740</f>
        <v>-540.49999999999932</v>
      </c>
      <c r="K1740" s="8">
        <f>'Vehicle data and specs'!$C$6*9.81*'Vehicle data and specs'!$C$17</f>
        <v>82.99260000000001</v>
      </c>
      <c r="L1740" s="10">
        <f>(1/2)*'Vehicle data and specs'!$C$20*'Vehicle data and specs'!$C$11*'Vehicle data and specs'!$C$13*$D1740^2</f>
        <v>371.13310802469141</v>
      </c>
      <c r="M1740" s="101">
        <f t="shared" si="730"/>
        <v>-86.37429197530787</v>
      </c>
      <c r="N1740" s="111">
        <f t="shared" si="731"/>
        <v>1</v>
      </c>
      <c r="O1740" s="120">
        <f t="shared" si="732"/>
        <v>0</v>
      </c>
      <c r="P1740" s="11">
        <f>SUM($O$2:$O1740)</f>
        <v>6786800.6094052177</v>
      </c>
      <c r="Q1740" s="121">
        <f t="shared" si="733"/>
        <v>6786.800609405218</v>
      </c>
      <c r="R1740" s="133">
        <f t="shared" si="734"/>
        <v>-2459.2680354081062</v>
      </c>
      <c r="S1740" s="35">
        <f t="shared" si="752"/>
        <v>2459.2680354081062</v>
      </c>
      <c r="T1740" s="35">
        <f t="shared" si="753"/>
        <v>2.4592680354081065</v>
      </c>
      <c r="U1740" s="134">
        <f>SUM($R$2:$R1740)</f>
        <v>-1195464.3188633479</v>
      </c>
      <c r="V1740" s="134">
        <f t="shared" si="735"/>
        <v>1195464.3188633479</v>
      </c>
      <c r="W1740" s="35">
        <f t="shared" si="736"/>
        <v>-1195.4643188633479</v>
      </c>
      <c r="X1740" s="135">
        <f t="shared" si="737"/>
        <v>1195.4643188633479</v>
      </c>
      <c r="Y1740" s="150">
        <f t="shared" si="738"/>
        <v>5591.3362905418699</v>
      </c>
      <c r="Z1740" s="11">
        <f t="shared" si="739"/>
        <v>-2459.2680354081062</v>
      </c>
      <c r="AA1740" s="12">
        <f>1/2*'Vehicle data and specs'!$C$6*$D1740^2</f>
        <v>358474.22222222225</v>
      </c>
      <c r="AB1740" s="113">
        <f t="shared" si="740"/>
        <v>358.47422222222224</v>
      </c>
      <c r="AC1740" s="183">
        <f t="shared" si="754"/>
        <v>1.8852223915014494</v>
      </c>
      <c r="AD1740" s="42">
        <f t="shared" si="741"/>
        <v>-0.33207342190648553</v>
      </c>
      <c r="AE1740" s="42">
        <f t="shared" si="742"/>
        <v>0.33207342190648553</v>
      </c>
      <c r="AF1740" s="153">
        <f t="shared" si="755"/>
        <v>1.5531489695949638</v>
      </c>
      <c r="AG1740" s="156">
        <f t="shared" si="743"/>
        <v>956.37145509067841</v>
      </c>
      <c r="AH1740" s="157">
        <f t="shared" si="744"/>
        <v>0.26565873752518843</v>
      </c>
      <c r="AI1740" s="160">
        <f t="shared" si="745"/>
        <v>0</v>
      </c>
      <c r="AJ1740" s="13">
        <f t="shared" si="746"/>
        <v>-2.5144516108367401</v>
      </c>
      <c r="AK1740" s="13">
        <f t="shared" si="747"/>
        <v>2.5144516108367401</v>
      </c>
      <c r="AL1740" s="161">
        <f t="shared" si="748"/>
        <v>-2.5144516108367401</v>
      </c>
    </row>
    <row r="1741" spans="1:38" x14ac:dyDescent="0.45">
      <c r="A1741" s="48" t="s">
        <v>4</v>
      </c>
      <c r="B1741" s="19">
        <v>1739</v>
      </c>
      <c r="C1741" s="55">
        <v>262</v>
      </c>
      <c r="D1741" s="65">
        <f t="shared" si="729"/>
        <v>28.472222222222221</v>
      </c>
      <c r="E1741" s="67">
        <v>102.5</v>
      </c>
      <c r="F1741" s="87">
        <f t="shared" si="749"/>
        <v>-0.61111111111110994</v>
      </c>
      <c r="G1741" s="88">
        <f t="shared" si="750"/>
        <v>-2.1999999999999957</v>
      </c>
      <c r="H1741" s="93">
        <f>SUM($D$2:$D1741)</f>
        <v>22266.694444444463</v>
      </c>
      <c r="I1741" s="94">
        <f t="shared" si="751"/>
        <v>27.888888888890506</v>
      </c>
      <c r="J1741" s="100">
        <f>'Vehicle data and specs'!$C$6*$F1741</f>
        <v>-516.99999999999898</v>
      </c>
      <c r="K1741" s="8">
        <f>'Vehicle data and specs'!$C$6*9.81*'Vehicle data and specs'!$C$17</f>
        <v>82.99260000000001</v>
      </c>
      <c r="L1741" s="10">
        <f>(1/2)*'Vehicle data and specs'!$C$20*'Vehicle data and specs'!$C$11*'Vehicle data and specs'!$C$13*$D1741^2</f>
        <v>355.02167124807096</v>
      </c>
      <c r="M1741" s="101">
        <f t="shared" si="730"/>
        <v>-78.985728751927979</v>
      </c>
      <c r="N1741" s="111">
        <f t="shared" si="731"/>
        <v>1</v>
      </c>
      <c r="O1741" s="120">
        <f t="shared" si="732"/>
        <v>0</v>
      </c>
      <c r="P1741" s="11">
        <f>SUM($O$2:$O1741)</f>
        <v>6786800.6094052177</v>
      </c>
      <c r="Q1741" s="121">
        <f t="shared" si="733"/>
        <v>6786.800609405218</v>
      </c>
      <c r="R1741" s="133">
        <f t="shared" si="734"/>
        <v>-2202.8242129705636</v>
      </c>
      <c r="S1741" s="35">
        <f t="shared" si="752"/>
        <v>2202.8242129705636</v>
      </c>
      <c r="T1741" s="35">
        <f t="shared" si="753"/>
        <v>2.2028242129705635</v>
      </c>
      <c r="U1741" s="134">
        <f>SUM($R$2:$R1741)</f>
        <v>-1197667.1430763185</v>
      </c>
      <c r="V1741" s="134">
        <f t="shared" si="735"/>
        <v>1197667.1430763185</v>
      </c>
      <c r="W1741" s="35">
        <f t="shared" si="736"/>
        <v>-1197.6671430763186</v>
      </c>
      <c r="X1741" s="135">
        <f t="shared" si="737"/>
        <v>1197.6671430763186</v>
      </c>
      <c r="Y1741" s="150">
        <f t="shared" si="738"/>
        <v>5589.1334663288999</v>
      </c>
      <c r="Z1741" s="11">
        <f t="shared" si="739"/>
        <v>-2202.8242129705636</v>
      </c>
      <c r="AA1741" s="12">
        <f>1/2*'Vehicle data and specs'!$C$6*$D1741^2</f>
        <v>342912.32638888888</v>
      </c>
      <c r="AB1741" s="113">
        <f t="shared" si="740"/>
        <v>342.91232638888886</v>
      </c>
      <c r="AC1741" s="183">
        <f t="shared" si="754"/>
        <v>1.8852223915014494</v>
      </c>
      <c r="AD1741" s="42">
        <f t="shared" si="741"/>
        <v>-0.33268531752119962</v>
      </c>
      <c r="AE1741" s="42">
        <f t="shared" si="742"/>
        <v>0.33268531752119962</v>
      </c>
      <c r="AF1741" s="153">
        <f t="shared" si="755"/>
        <v>1.5525370739802498</v>
      </c>
      <c r="AG1741" s="156">
        <f t="shared" si="743"/>
        <v>958.13371446105486</v>
      </c>
      <c r="AH1741" s="157">
        <f t="shared" si="744"/>
        <v>0.26614825401695968</v>
      </c>
      <c r="AI1741" s="160">
        <f t="shared" si="745"/>
        <v>0</v>
      </c>
      <c r="AJ1741" s="13">
        <f t="shared" si="746"/>
        <v>-2.2488992214090602</v>
      </c>
      <c r="AK1741" s="13">
        <f t="shared" si="747"/>
        <v>2.2488992214090602</v>
      </c>
      <c r="AL1741" s="161">
        <f t="shared" si="748"/>
        <v>-2.2488992214090602</v>
      </c>
    </row>
    <row r="1742" spans="1:38" x14ac:dyDescent="0.45">
      <c r="A1742" s="48" t="s">
        <v>4</v>
      </c>
      <c r="B1742" s="19">
        <v>1740</v>
      </c>
      <c r="C1742" s="55">
        <v>263</v>
      </c>
      <c r="D1742" s="65">
        <f t="shared" si="729"/>
        <v>27.888888888888889</v>
      </c>
      <c r="E1742" s="67">
        <v>100.4</v>
      </c>
      <c r="F1742" s="87">
        <f t="shared" si="749"/>
        <v>-0.54166666666666741</v>
      </c>
      <c r="G1742" s="88">
        <f t="shared" si="750"/>
        <v>-1.9500000000000028</v>
      </c>
      <c r="H1742" s="93">
        <f>SUM($D$2:$D1742)</f>
        <v>22294.583333333354</v>
      </c>
      <c r="I1742" s="94">
        <f t="shared" si="751"/>
        <v>27.388888888890506</v>
      </c>
      <c r="J1742" s="100">
        <f>'Vehicle data and specs'!$C$6*$F1742</f>
        <v>-458.25000000000063</v>
      </c>
      <c r="K1742" s="8">
        <f>'Vehicle data and specs'!$C$6*9.81*'Vehicle data and specs'!$C$17</f>
        <v>82.99260000000001</v>
      </c>
      <c r="L1742" s="10">
        <f>(1/2)*'Vehicle data and specs'!$C$20*'Vehicle data and specs'!$C$11*'Vehicle data and specs'!$C$13*$D1742^2</f>
        <v>340.6234621913581</v>
      </c>
      <c r="M1742" s="101">
        <f t="shared" si="730"/>
        <v>-34.633937808642543</v>
      </c>
      <c r="N1742" s="111">
        <f t="shared" si="731"/>
        <v>1</v>
      </c>
      <c r="O1742" s="120">
        <f t="shared" si="732"/>
        <v>0</v>
      </c>
      <c r="P1742" s="11">
        <f>SUM($O$2:$O1742)</f>
        <v>6786800.6094052177</v>
      </c>
      <c r="Q1742" s="121">
        <f t="shared" si="733"/>
        <v>6786.800609405218</v>
      </c>
      <c r="R1742" s="133">
        <f t="shared" si="734"/>
        <v>-948.58507442565451</v>
      </c>
      <c r="S1742" s="35">
        <f t="shared" si="752"/>
        <v>948.58507442565451</v>
      </c>
      <c r="T1742" s="35">
        <f t="shared" si="753"/>
        <v>0.94858507442565454</v>
      </c>
      <c r="U1742" s="134">
        <f>SUM($R$2:$R1742)</f>
        <v>-1198615.7281507442</v>
      </c>
      <c r="V1742" s="134">
        <f t="shared" si="735"/>
        <v>1198615.7281507442</v>
      </c>
      <c r="W1742" s="35">
        <f t="shared" si="736"/>
        <v>-1198.6157281507442</v>
      </c>
      <c r="X1742" s="135">
        <f t="shared" si="737"/>
        <v>1198.6157281507442</v>
      </c>
      <c r="Y1742" s="150">
        <f t="shared" si="738"/>
        <v>5588.184881254474</v>
      </c>
      <c r="Z1742" s="11">
        <f t="shared" si="739"/>
        <v>-948.58507442565451</v>
      </c>
      <c r="AA1742" s="12">
        <f>1/2*'Vehicle data and specs'!$C$6*$D1742^2</f>
        <v>329005.22222222225</v>
      </c>
      <c r="AB1742" s="113">
        <f t="shared" si="740"/>
        <v>329.00522222222224</v>
      </c>
      <c r="AC1742" s="183">
        <f t="shared" si="754"/>
        <v>1.8852223915014494</v>
      </c>
      <c r="AD1742" s="42">
        <f t="shared" si="741"/>
        <v>-0.33294881337520671</v>
      </c>
      <c r="AE1742" s="42">
        <f t="shared" si="742"/>
        <v>0.33294881337520671</v>
      </c>
      <c r="AF1742" s="153">
        <f t="shared" si="755"/>
        <v>1.5522735781262427</v>
      </c>
      <c r="AG1742" s="156">
        <f t="shared" si="743"/>
        <v>958.8925825205954</v>
      </c>
      <c r="AH1742" s="157">
        <f t="shared" si="744"/>
        <v>0.26635905070016541</v>
      </c>
      <c r="AI1742" s="160">
        <f t="shared" si="745"/>
        <v>0</v>
      </c>
      <c r="AJ1742" s="13">
        <f t="shared" si="746"/>
        <v>-0.9659020433299198</v>
      </c>
      <c r="AK1742" s="13">
        <f t="shared" si="747"/>
        <v>0.9659020433299198</v>
      </c>
      <c r="AL1742" s="161">
        <f t="shared" si="748"/>
        <v>-0.9659020433299198</v>
      </c>
    </row>
    <row r="1743" spans="1:38" x14ac:dyDescent="0.45">
      <c r="A1743" s="48" t="s">
        <v>4</v>
      </c>
      <c r="B1743" s="19">
        <v>1741</v>
      </c>
      <c r="C1743" s="55">
        <v>264</v>
      </c>
      <c r="D1743" s="65">
        <f t="shared" si="729"/>
        <v>27.388888888888886</v>
      </c>
      <c r="E1743" s="67">
        <v>98.6</v>
      </c>
      <c r="F1743" s="87">
        <f t="shared" si="749"/>
        <v>-0.44444444444444481</v>
      </c>
      <c r="G1743" s="88">
        <f t="shared" si="750"/>
        <v>-1.6000000000000014</v>
      </c>
      <c r="H1743" s="93">
        <f>SUM($D$2:$D1743)</f>
        <v>22321.972222222244</v>
      </c>
      <c r="I1743" s="94">
        <f t="shared" si="751"/>
        <v>27</v>
      </c>
      <c r="J1743" s="100">
        <f>'Vehicle data and specs'!$C$6*$F1743</f>
        <v>-376.00000000000028</v>
      </c>
      <c r="K1743" s="8">
        <f>'Vehicle data and specs'!$C$6*9.81*'Vehicle data and specs'!$C$17</f>
        <v>82.99260000000001</v>
      </c>
      <c r="L1743" s="10">
        <f>(1/2)*'Vehicle data and specs'!$C$20*'Vehicle data and specs'!$C$11*'Vehicle data and specs'!$C$13*$D1743^2</f>
        <v>328.51935628858018</v>
      </c>
      <c r="M1743" s="101">
        <f t="shared" si="730"/>
        <v>35.511956288579881</v>
      </c>
      <c r="N1743" s="111">
        <f t="shared" si="731"/>
        <v>0</v>
      </c>
      <c r="O1743" s="120">
        <f t="shared" si="732"/>
        <v>0</v>
      </c>
      <c r="P1743" s="11">
        <f>SUM($O$2:$O1743)</f>
        <v>6786800.6094052177</v>
      </c>
      <c r="Q1743" s="121">
        <f t="shared" si="733"/>
        <v>6786.800609405218</v>
      </c>
      <c r="R1743" s="133">
        <f t="shared" si="734"/>
        <v>0</v>
      </c>
      <c r="S1743" s="35">
        <f t="shared" si="752"/>
        <v>0</v>
      </c>
      <c r="T1743" s="35">
        <f t="shared" si="753"/>
        <v>0</v>
      </c>
      <c r="U1743" s="134">
        <f>SUM($R$2:$R1743)</f>
        <v>-1198615.7281507442</v>
      </c>
      <c r="V1743" s="134">
        <f t="shared" si="735"/>
        <v>1198615.7281507442</v>
      </c>
      <c r="W1743" s="35">
        <f t="shared" si="736"/>
        <v>-1198.6157281507442</v>
      </c>
      <c r="X1743" s="135">
        <f t="shared" si="737"/>
        <v>1198.6157281507442</v>
      </c>
      <c r="Y1743" s="150">
        <f t="shared" si="738"/>
        <v>5588.184881254474</v>
      </c>
      <c r="Z1743" s="11">
        <f t="shared" si="739"/>
        <v>0</v>
      </c>
      <c r="AA1743" s="12">
        <f>1/2*'Vehicle data and specs'!$C$6*$D1743^2</f>
        <v>317313.97222222213</v>
      </c>
      <c r="AB1743" s="113">
        <f t="shared" si="740"/>
        <v>317.31397222222211</v>
      </c>
      <c r="AC1743" s="183">
        <f t="shared" si="754"/>
        <v>1.8852223915014494</v>
      </c>
      <c r="AD1743" s="42">
        <f t="shared" si="741"/>
        <v>-0.33294881337520671</v>
      </c>
      <c r="AE1743" s="42">
        <f t="shared" si="742"/>
        <v>0.33294881337520671</v>
      </c>
      <c r="AF1743" s="153">
        <f t="shared" si="755"/>
        <v>1.5522735781262427</v>
      </c>
      <c r="AG1743" s="156">
        <f t="shared" si="743"/>
        <v>958.8925825205954</v>
      </c>
      <c r="AH1743" s="157">
        <f t="shared" si="744"/>
        <v>0.26635905070016541</v>
      </c>
      <c r="AI1743" s="160">
        <f t="shared" si="745"/>
        <v>0.97263302501499338</v>
      </c>
      <c r="AJ1743" s="13">
        <f t="shared" si="746"/>
        <v>0</v>
      </c>
      <c r="AK1743" s="13">
        <f t="shared" si="747"/>
        <v>0</v>
      </c>
      <c r="AL1743" s="161">
        <f t="shared" si="748"/>
        <v>0.97263302501499338</v>
      </c>
    </row>
    <row r="1744" spans="1:38" x14ac:dyDescent="0.45">
      <c r="A1744" s="48" t="s">
        <v>4</v>
      </c>
      <c r="B1744" s="19">
        <v>1742</v>
      </c>
      <c r="C1744" s="55">
        <v>265</v>
      </c>
      <c r="D1744" s="65">
        <f t="shared" si="729"/>
        <v>27</v>
      </c>
      <c r="E1744" s="67">
        <v>97.2</v>
      </c>
      <c r="F1744" s="87">
        <f t="shared" si="749"/>
        <v>-0.37499999999999839</v>
      </c>
      <c r="G1744" s="88">
        <f t="shared" si="750"/>
        <v>-1.3499999999999943</v>
      </c>
      <c r="H1744" s="93">
        <f>SUM($D$2:$D1744)</f>
        <v>22348.972222222244</v>
      </c>
      <c r="I1744" s="94">
        <f t="shared" si="751"/>
        <v>26.638888888890506</v>
      </c>
      <c r="J1744" s="100">
        <f>'Vehicle data and specs'!$C$6*$F1744</f>
        <v>-317.24999999999864</v>
      </c>
      <c r="K1744" s="8">
        <f>'Vehicle data and specs'!$C$6*9.81*'Vehicle data and specs'!$C$17</f>
        <v>82.99260000000001</v>
      </c>
      <c r="L1744" s="10">
        <f>(1/2)*'Vehicle data and specs'!$C$20*'Vehicle data and specs'!$C$11*'Vehicle data and specs'!$C$13*$D1744^2</f>
        <v>319.2564375</v>
      </c>
      <c r="M1744" s="101">
        <f t="shared" si="730"/>
        <v>84.999037500001378</v>
      </c>
      <c r="N1744" s="111">
        <f t="shared" si="731"/>
        <v>0</v>
      </c>
      <c r="O1744" s="120">
        <f t="shared" si="732"/>
        <v>0</v>
      </c>
      <c r="P1744" s="11">
        <f>SUM($O$2:$O1744)</f>
        <v>6786800.6094052177</v>
      </c>
      <c r="Q1744" s="121">
        <f t="shared" si="733"/>
        <v>6786.800609405218</v>
      </c>
      <c r="R1744" s="133">
        <f t="shared" si="734"/>
        <v>0</v>
      </c>
      <c r="S1744" s="35">
        <f t="shared" si="752"/>
        <v>0</v>
      </c>
      <c r="T1744" s="35">
        <f t="shared" si="753"/>
        <v>0</v>
      </c>
      <c r="U1744" s="134">
        <f>SUM($R$2:$R1744)</f>
        <v>-1198615.7281507442</v>
      </c>
      <c r="V1744" s="134">
        <f t="shared" si="735"/>
        <v>1198615.7281507442</v>
      </c>
      <c r="W1744" s="35">
        <f t="shared" si="736"/>
        <v>-1198.6157281507442</v>
      </c>
      <c r="X1744" s="135">
        <f t="shared" si="737"/>
        <v>1198.6157281507442</v>
      </c>
      <c r="Y1744" s="150">
        <f t="shared" si="738"/>
        <v>5588.184881254474</v>
      </c>
      <c r="Z1744" s="11">
        <f t="shared" si="739"/>
        <v>0</v>
      </c>
      <c r="AA1744" s="12">
        <f>1/2*'Vehicle data and specs'!$C$6*$D1744^2</f>
        <v>308367</v>
      </c>
      <c r="AB1744" s="113">
        <f t="shared" si="740"/>
        <v>308.36700000000002</v>
      </c>
      <c r="AC1744" s="183">
        <f t="shared" si="754"/>
        <v>1.8852223915014494</v>
      </c>
      <c r="AD1744" s="42">
        <f t="shared" si="741"/>
        <v>-0.33294881337520671</v>
      </c>
      <c r="AE1744" s="42">
        <f t="shared" si="742"/>
        <v>0.33294881337520671</v>
      </c>
      <c r="AF1744" s="153">
        <f t="shared" si="755"/>
        <v>1.5522735781262427</v>
      </c>
      <c r="AG1744" s="156">
        <f t="shared" si="743"/>
        <v>958.8925825205954</v>
      </c>
      <c r="AH1744" s="157">
        <f t="shared" si="744"/>
        <v>0.26635905070016541</v>
      </c>
      <c r="AI1744" s="160">
        <f t="shared" si="745"/>
        <v>2.2949740125000373</v>
      </c>
      <c r="AJ1744" s="13">
        <f t="shared" si="746"/>
        <v>0</v>
      </c>
      <c r="AK1744" s="13">
        <f t="shared" si="747"/>
        <v>0</v>
      </c>
      <c r="AL1744" s="161">
        <f t="shared" si="748"/>
        <v>2.2949740125000373</v>
      </c>
    </row>
    <row r="1745" spans="1:38" x14ac:dyDescent="0.45">
      <c r="A1745" s="48" t="s">
        <v>4</v>
      </c>
      <c r="B1745" s="19">
        <v>1743</v>
      </c>
      <c r="C1745" s="55">
        <v>266</v>
      </c>
      <c r="D1745" s="65">
        <f t="shared" si="729"/>
        <v>26.638888888888889</v>
      </c>
      <c r="E1745" s="67">
        <v>95.9</v>
      </c>
      <c r="F1745" s="87">
        <f t="shared" si="749"/>
        <v>-0.33333333333333409</v>
      </c>
      <c r="G1745" s="88">
        <f t="shared" si="750"/>
        <v>-1.2000000000000028</v>
      </c>
      <c r="H1745" s="93">
        <f>SUM($D$2:$D1745)</f>
        <v>22375.611111111135</v>
      </c>
      <c r="I1745" s="94">
        <f t="shared" si="751"/>
        <v>26.333333333332121</v>
      </c>
      <c r="J1745" s="100">
        <f>'Vehicle data and specs'!$C$6*$F1745</f>
        <v>-282.00000000000063</v>
      </c>
      <c r="K1745" s="8">
        <f>'Vehicle data and specs'!$C$6*9.81*'Vehicle data and specs'!$C$17</f>
        <v>82.99260000000001</v>
      </c>
      <c r="L1745" s="10">
        <f>(1/2)*'Vehicle data and specs'!$C$20*'Vehicle data and specs'!$C$11*'Vehicle data and specs'!$C$13*$D1745^2</f>
        <v>310.77376384066361</v>
      </c>
      <c r="M1745" s="101">
        <f t="shared" si="730"/>
        <v>111.76636384066299</v>
      </c>
      <c r="N1745" s="111">
        <f t="shared" si="731"/>
        <v>0</v>
      </c>
      <c r="O1745" s="120">
        <f t="shared" si="732"/>
        <v>0</v>
      </c>
      <c r="P1745" s="11">
        <f>SUM($O$2:$O1745)</f>
        <v>6786800.6094052177</v>
      </c>
      <c r="Q1745" s="121">
        <f t="shared" si="733"/>
        <v>6786.800609405218</v>
      </c>
      <c r="R1745" s="133">
        <f t="shared" si="734"/>
        <v>0</v>
      </c>
      <c r="S1745" s="35">
        <f t="shared" si="752"/>
        <v>0</v>
      </c>
      <c r="T1745" s="35">
        <f t="shared" si="753"/>
        <v>0</v>
      </c>
      <c r="U1745" s="134">
        <f>SUM($R$2:$R1745)</f>
        <v>-1198615.7281507442</v>
      </c>
      <c r="V1745" s="134">
        <f t="shared" si="735"/>
        <v>1198615.7281507442</v>
      </c>
      <c r="W1745" s="35">
        <f t="shared" si="736"/>
        <v>-1198.6157281507442</v>
      </c>
      <c r="X1745" s="135">
        <f t="shared" si="737"/>
        <v>1198.6157281507442</v>
      </c>
      <c r="Y1745" s="150">
        <f t="shared" si="738"/>
        <v>5588.184881254474</v>
      </c>
      <c r="Z1745" s="11">
        <f t="shared" si="739"/>
        <v>0</v>
      </c>
      <c r="AA1745" s="12">
        <f>1/2*'Vehicle data and specs'!$C$6*$D1745^2</f>
        <v>300173.65972222225</v>
      </c>
      <c r="AB1745" s="113">
        <f t="shared" si="740"/>
        <v>300.17365972222223</v>
      </c>
      <c r="AC1745" s="183">
        <f t="shared" si="754"/>
        <v>1.8852223915014494</v>
      </c>
      <c r="AD1745" s="42">
        <f t="shared" si="741"/>
        <v>-0.33294881337520671</v>
      </c>
      <c r="AE1745" s="42">
        <f t="shared" si="742"/>
        <v>0.33294881337520671</v>
      </c>
      <c r="AF1745" s="153">
        <f t="shared" si="755"/>
        <v>1.5522735781262427</v>
      </c>
      <c r="AG1745" s="156">
        <f t="shared" si="743"/>
        <v>958.8925825205954</v>
      </c>
      <c r="AH1745" s="157">
        <f t="shared" si="744"/>
        <v>0.26635905070016541</v>
      </c>
      <c r="AI1745" s="160">
        <f t="shared" si="745"/>
        <v>2.9773317478665504</v>
      </c>
      <c r="AJ1745" s="13">
        <f t="shared" si="746"/>
        <v>0</v>
      </c>
      <c r="AK1745" s="13">
        <f t="shared" si="747"/>
        <v>0</v>
      </c>
      <c r="AL1745" s="161">
        <f t="shared" si="748"/>
        <v>2.9773317478665504</v>
      </c>
    </row>
    <row r="1746" spans="1:38" x14ac:dyDescent="0.45">
      <c r="A1746" s="48" t="s">
        <v>4</v>
      </c>
      <c r="B1746" s="19">
        <v>1744</v>
      </c>
      <c r="C1746" s="55">
        <v>267</v>
      </c>
      <c r="D1746" s="65">
        <f t="shared" si="729"/>
        <v>26.333333333333332</v>
      </c>
      <c r="E1746" s="67">
        <v>94.8</v>
      </c>
      <c r="F1746" s="87">
        <f t="shared" si="749"/>
        <v>-0.29166666666666785</v>
      </c>
      <c r="G1746" s="88">
        <f t="shared" si="750"/>
        <v>-1.0500000000000043</v>
      </c>
      <c r="H1746" s="93">
        <f>SUM($D$2:$D1746)</f>
        <v>22401.944444444467</v>
      </c>
      <c r="I1746" s="94">
        <f t="shared" si="751"/>
        <v>26.055555555554747</v>
      </c>
      <c r="J1746" s="100">
        <f>'Vehicle data and specs'!$C$6*$F1746</f>
        <v>-246.75000000000099</v>
      </c>
      <c r="K1746" s="8">
        <f>'Vehicle data and specs'!$C$6*9.81*'Vehicle data and specs'!$C$17</f>
        <v>82.99260000000001</v>
      </c>
      <c r="L1746" s="10">
        <f>(1/2)*'Vehicle data and specs'!$C$20*'Vehicle data and specs'!$C$11*'Vehicle data and specs'!$C$13*$D1746^2</f>
        <v>303.68532638888888</v>
      </c>
      <c r="M1746" s="101">
        <f t="shared" si="730"/>
        <v>139.9279263888879</v>
      </c>
      <c r="N1746" s="111">
        <f t="shared" si="731"/>
        <v>0</v>
      </c>
      <c r="O1746" s="120">
        <f t="shared" si="732"/>
        <v>0</v>
      </c>
      <c r="P1746" s="11">
        <f>SUM($O$2:$O1746)</f>
        <v>6786800.6094052177</v>
      </c>
      <c r="Q1746" s="121">
        <f t="shared" si="733"/>
        <v>6786.800609405218</v>
      </c>
      <c r="R1746" s="133">
        <f t="shared" si="734"/>
        <v>0</v>
      </c>
      <c r="S1746" s="35">
        <f t="shared" si="752"/>
        <v>0</v>
      </c>
      <c r="T1746" s="35">
        <f t="shared" si="753"/>
        <v>0</v>
      </c>
      <c r="U1746" s="134">
        <f>SUM($R$2:$R1746)</f>
        <v>-1198615.7281507442</v>
      </c>
      <c r="V1746" s="134">
        <f t="shared" si="735"/>
        <v>1198615.7281507442</v>
      </c>
      <c r="W1746" s="35">
        <f t="shared" si="736"/>
        <v>-1198.6157281507442</v>
      </c>
      <c r="X1746" s="135">
        <f t="shared" si="737"/>
        <v>1198.6157281507442</v>
      </c>
      <c r="Y1746" s="150">
        <f t="shared" si="738"/>
        <v>5588.184881254474</v>
      </c>
      <c r="Z1746" s="11">
        <f t="shared" si="739"/>
        <v>0</v>
      </c>
      <c r="AA1746" s="12">
        <f>1/2*'Vehicle data and specs'!$C$6*$D1746^2</f>
        <v>293326.99999999994</v>
      </c>
      <c r="AB1746" s="113">
        <f t="shared" si="740"/>
        <v>293.32699999999994</v>
      </c>
      <c r="AC1746" s="183">
        <f t="shared" si="754"/>
        <v>1.8852223915014494</v>
      </c>
      <c r="AD1746" s="42">
        <f t="shared" si="741"/>
        <v>-0.33294881337520671</v>
      </c>
      <c r="AE1746" s="42">
        <f t="shared" si="742"/>
        <v>0.33294881337520671</v>
      </c>
      <c r="AF1746" s="153">
        <f t="shared" si="755"/>
        <v>1.5522735781262427</v>
      </c>
      <c r="AG1746" s="156">
        <f t="shared" si="743"/>
        <v>958.8925825205954</v>
      </c>
      <c r="AH1746" s="157">
        <f t="shared" si="744"/>
        <v>0.26635905070016541</v>
      </c>
      <c r="AI1746" s="160">
        <f t="shared" si="745"/>
        <v>3.6847687282407144</v>
      </c>
      <c r="AJ1746" s="13">
        <f t="shared" si="746"/>
        <v>0</v>
      </c>
      <c r="AK1746" s="13">
        <f t="shared" si="747"/>
        <v>0</v>
      </c>
      <c r="AL1746" s="161">
        <f t="shared" si="748"/>
        <v>3.6847687282407144</v>
      </c>
    </row>
    <row r="1747" spans="1:38" x14ac:dyDescent="0.45">
      <c r="A1747" s="48" t="s">
        <v>4</v>
      </c>
      <c r="B1747" s="19">
        <v>1745</v>
      </c>
      <c r="C1747" s="55">
        <v>268</v>
      </c>
      <c r="D1747" s="65">
        <f t="shared" si="729"/>
        <v>26.055555555555554</v>
      </c>
      <c r="E1747" s="67">
        <v>93.8</v>
      </c>
      <c r="F1747" s="87">
        <f t="shared" si="749"/>
        <v>-0.27777777777777779</v>
      </c>
      <c r="G1747" s="88">
        <f t="shared" si="750"/>
        <v>-1</v>
      </c>
      <c r="H1747" s="93">
        <f>SUM($D$2:$D1747)</f>
        <v>22428.000000000022</v>
      </c>
      <c r="I1747" s="94">
        <f t="shared" si="751"/>
        <v>25.777777777777374</v>
      </c>
      <c r="J1747" s="100">
        <f>'Vehicle data and specs'!$C$6*$F1747</f>
        <v>-235</v>
      </c>
      <c r="K1747" s="8">
        <f>'Vehicle data and specs'!$C$6*9.81*'Vehicle data and specs'!$C$17</f>
        <v>82.99260000000001</v>
      </c>
      <c r="L1747" s="10">
        <f>(1/2)*'Vehicle data and specs'!$C$20*'Vehicle data and specs'!$C$11*'Vehicle data and specs'!$C$13*$D1747^2</f>
        <v>297.31225443672838</v>
      </c>
      <c r="M1747" s="101">
        <f t="shared" si="730"/>
        <v>145.30485443672839</v>
      </c>
      <c r="N1747" s="111">
        <f t="shared" si="731"/>
        <v>0</v>
      </c>
      <c r="O1747" s="120">
        <f t="shared" si="732"/>
        <v>0</v>
      </c>
      <c r="P1747" s="11">
        <f>SUM($O$2:$O1747)</f>
        <v>6786800.6094052177</v>
      </c>
      <c r="Q1747" s="121">
        <f t="shared" si="733"/>
        <v>6786.800609405218</v>
      </c>
      <c r="R1747" s="133">
        <f t="shared" si="734"/>
        <v>0</v>
      </c>
      <c r="S1747" s="35">
        <f t="shared" si="752"/>
        <v>0</v>
      </c>
      <c r="T1747" s="35">
        <f t="shared" si="753"/>
        <v>0</v>
      </c>
      <c r="U1747" s="134">
        <f>SUM($R$2:$R1747)</f>
        <v>-1198615.7281507442</v>
      </c>
      <c r="V1747" s="134">
        <f t="shared" si="735"/>
        <v>1198615.7281507442</v>
      </c>
      <c r="W1747" s="35">
        <f t="shared" si="736"/>
        <v>-1198.6157281507442</v>
      </c>
      <c r="X1747" s="135">
        <f t="shared" si="737"/>
        <v>1198.6157281507442</v>
      </c>
      <c r="Y1747" s="150">
        <f t="shared" si="738"/>
        <v>5588.184881254474</v>
      </c>
      <c r="Z1747" s="11">
        <f t="shared" si="739"/>
        <v>0</v>
      </c>
      <c r="AA1747" s="12">
        <f>1/2*'Vehicle data and specs'!$C$6*$D1747^2</f>
        <v>287171.3055555555</v>
      </c>
      <c r="AB1747" s="113">
        <f t="shared" si="740"/>
        <v>287.17130555555548</v>
      </c>
      <c r="AC1747" s="183">
        <f t="shared" si="754"/>
        <v>1.8852223915014494</v>
      </c>
      <c r="AD1747" s="42">
        <f t="shared" si="741"/>
        <v>-0.33294881337520671</v>
      </c>
      <c r="AE1747" s="42">
        <f t="shared" si="742"/>
        <v>0.33294881337520671</v>
      </c>
      <c r="AF1747" s="153">
        <f t="shared" si="755"/>
        <v>1.5522735781262427</v>
      </c>
      <c r="AG1747" s="156">
        <f t="shared" si="743"/>
        <v>958.8925825205954</v>
      </c>
      <c r="AH1747" s="157">
        <f t="shared" si="744"/>
        <v>0.26635905070016541</v>
      </c>
      <c r="AI1747" s="160">
        <f t="shared" si="745"/>
        <v>3.7859987072680896</v>
      </c>
      <c r="AJ1747" s="13">
        <f t="shared" si="746"/>
        <v>0</v>
      </c>
      <c r="AK1747" s="13">
        <f t="shared" si="747"/>
        <v>0</v>
      </c>
      <c r="AL1747" s="161">
        <f t="shared" si="748"/>
        <v>3.7859987072680896</v>
      </c>
    </row>
    <row r="1748" spans="1:38" x14ac:dyDescent="0.45">
      <c r="A1748" s="48" t="s">
        <v>4</v>
      </c>
      <c r="B1748" s="19">
        <v>1746</v>
      </c>
      <c r="C1748" s="55">
        <v>269</v>
      </c>
      <c r="D1748" s="65">
        <f t="shared" si="729"/>
        <v>25.777777777777775</v>
      </c>
      <c r="E1748" s="67">
        <v>92.8</v>
      </c>
      <c r="F1748" s="87">
        <f t="shared" si="749"/>
        <v>-0.27777777777777779</v>
      </c>
      <c r="G1748" s="88">
        <f t="shared" si="750"/>
        <v>-1</v>
      </c>
      <c r="H1748" s="93">
        <f>SUM($D$2:$D1748)</f>
        <v>22453.777777777799</v>
      </c>
      <c r="I1748" s="94">
        <f t="shared" si="751"/>
        <v>25.5</v>
      </c>
      <c r="J1748" s="100">
        <f>'Vehicle data and specs'!$C$6*$F1748</f>
        <v>-235</v>
      </c>
      <c r="K1748" s="8">
        <f>'Vehicle data and specs'!$C$6*9.81*'Vehicle data and specs'!$C$17</f>
        <v>82.99260000000001</v>
      </c>
      <c r="L1748" s="10">
        <f>(1/2)*'Vehicle data and specs'!$C$20*'Vehicle data and specs'!$C$11*'Vehicle data and specs'!$C$13*$D1748^2</f>
        <v>291.00676543209869</v>
      </c>
      <c r="M1748" s="101">
        <f t="shared" si="730"/>
        <v>138.9993654320987</v>
      </c>
      <c r="N1748" s="111">
        <f t="shared" si="731"/>
        <v>0</v>
      </c>
      <c r="O1748" s="120">
        <f t="shared" si="732"/>
        <v>0</v>
      </c>
      <c r="P1748" s="11">
        <f>SUM($O$2:$O1748)</f>
        <v>6786800.6094052177</v>
      </c>
      <c r="Q1748" s="121">
        <f t="shared" si="733"/>
        <v>6786.800609405218</v>
      </c>
      <c r="R1748" s="133">
        <f t="shared" si="734"/>
        <v>0</v>
      </c>
      <c r="S1748" s="35">
        <f t="shared" si="752"/>
        <v>0</v>
      </c>
      <c r="T1748" s="35">
        <f t="shared" si="753"/>
        <v>0</v>
      </c>
      <c r="U1748" s="134">
        <f>SUM($R$2:$R1748)</f>
        <v>-1198615.7281507442</v>
      </c>
      <c r="V1748" s="134">
        <f t="shared" si="735"/>
        <v>1198615.7281507442</v>
      </c>
      <c r="W1748" s="35">
        <f t="shared" si="736"/>
        <v>-1198.6157281507442</v>
      </c>
      <c r="X1748" s="135">
        <f t="shared" si="737"/>
        <v>1198.6157281507442</v>
      </c>
      <c r="Y1748" s="150">
        <f t="shared" si="738"/>
        <v>5588.184881254474</v>
      </c>
      <c r="Z1748" s="11">
        <f t="shared" si="739"/>
        <v>0</v>
      </c>
      <c r="AA1748" s="12">
        <f>1/2*'Vehicle data and specs'!$C$6*$D1748^2</f>
        <v>281080.88888888882</v>
      </c>
      <c r="AB1748" s="113">
        <f t="shared" si="740"/>
        <v>281.08088888888881</v>
      </c>
      <c r="AC1748" s="183">
        <f t="shared" si="754"/>
        <v>1.8852223915014494</v>
      </c>
      <c r="AD1748" s="42">
        <f t="shared" si="741"/>
        <v>-0.33294881337520671</v>
      </c>
      <c r="AE1748" s="42">
        <f t="shared" si="742"/>
        <v>0.33294881337520671</v>
      </c>
      <c r="AF1748" s="153">
        <f t="shared" si="755"/>
        <v>1.5522735781262427</v>
      </c>
      <c r="AG1748" s="156">
        <f t="shared" si="743"/>
        <v>958.8925825205954</v>
      </c>
      <c r="AH1748" s="157">
        <f t="shared" si="744"/>
        <v>0.26635905070016541</v>
      </c>
      <c r="AI1748" s="160">
        <f t="shared" si="745"/>
        <v>3.5830947533607658</v>
      </c>
      <c r="AJ1748" s="13">
        <f t="shared" si="746"/>
        <v>0</v>
      </c>
      <c r="AK1748" s="13">
        <f t="shared" si="747"/>
        <v>0</v>
      </c>
      <c r="AL1748" s="161">
        <f t="shared" si="748"/>
        <v>3.5830947533607658</v>
      </c>
    </row>
    <row r="1749" spans="1:38" x14ac:dyDescent="0.45">
      <c r="A1749" s="48" t="s">
        <v>4</v>
      </c>
      <c r="B1749" s="19">
        <v>1747</v>
      </c>
      <c r="C1749" s="55">
        <v>270</v>
      </c>
      <c r="D1749" s="65">
        <f t="shared" si="729"/>
        <v>25.5</v>
      </c>
      <c r="E1749" s="67">
        <v>91.8</v>
      </c>
      <c r="F1749" s="87">
        <f t="shared" si="749"/>
        <v>-0.24999999999999961</v>
      </c>
      <c r="G1749" s="88">
        <f t="shared" si="750"/>
        <v>-0.89999999999999858</v>
      </c>
      <c r="H1749" s="93">
        <f>SUM($D$2:$D1749)</f>
        <v>22479.277777777799</v>
      </c>
      <c r="I1749" s="94">
        <f t="shared" si="751"/>
        <v>25.277777777777374</v>
      </c>
      <c r="J1749" s="100">
        <f>'Vehicle data and specs'!$C$6*$F1749</f>
        <v>-211.49999999999966</v>
      </c>
      <c r="K1749" s="8">
        <f>'Vehicle data and specs'!$C$6*9.81*'Vehicle data and specs'!$C$17</f>
        <v>82.99260000000001</v>
      </c>
      <c r="L1749" s="10">
        <f>(1/2)*'Vehicle data and specs'!$C$20*'Vehicle data and specs'!$C$11*'Vehicle data and specs'!$C$13*$D1749^2</f>
        <v>284.76885937500003</v>
      </c>
      <c r="M1749" s="101">
        <f t="shared" si="730"/>
        <v>156.26145937500038</v>
      </c>
      <c r="N1749" s="111">
        <f t="shared" si="731"/>
        <v>0</v>
      </c>
      <c r="O1749" s="120">
        <f t="shared" si="732"/>
        <v>0</v>
      </c>
      <c r="P1749" s="11">
        <f>SUM($O$2:$O1749)</f>
        <v>6786800.6094052177</v>
      </c>
      <c r="Q1749" s="121">
        <f t="shared" si="733"/>
        <v>6786.800609405218</v>
      </c>
      <c r="R1749" s="133">
        <f t="shared" si="734"/>
        <v>0</v>
      </c>
      <c r="S1749" s="35">
        <f t="shared" si="752"/>
        <v>0</v>
      </c>
      <c r="T1749" s="35">
        <f t="shared" si="753"/>
        <v>0</v>
      </c>
      <c r="U1749" s="134">
        <f>SUM($R$2:$R1749)</f>
        <v>-1198615.7281507442</v>
      </c>
      <c r="V1749" s="134">
        <f t="shared" si="735"/>
        <v>1198615.7281507442</v>
      </c>
      <c r="W1749" s="35">
        <f t="shared" si="736"/>
        <v>-1198.6157281507442</v>
      </c>
      <c r="X1749" s="135">
        <f t="shared" si="737"/>
        <v>1198.6157281507442</v>
      </c>
      <c r="Y1749" s="150">
        <f t="shared" si="738"/>
        <v>5588.184881254474</v>
      </c>
      <c r="Z1749" s="11">
        <f t="shared" si="739"/>
        <v>0</v>
      </c>
      <c r="AA1749" s="12">
        <f>1/2*'Vehicle data and specs'!$C$6*$D1749^2</f>
        <v>275055.75</v>
      </c>
      <c r="AB1749" s="113">
        <f t="shared" si="740"/>
        <v>275.05574999999999</v>
      </c>
      <c r="AC1749" s="183">
        <f t="shared" si="754"/>
        <v>1.8852223915014494</v>
      </c>
      <c r="AD1749" s="42">
        <f t="shared" si="741"/>
        <v>-0.33294881337520671</v>
      </c>
      <c r="AE1749" s="42">
        <f t="shared" si="742"/>
        <v>0.33294881337520671</v>
      </c>
      <c r="AF1749" s="153">
        <f t="shared" si="755"/>
        <v>1.5522735781262427</v>
      </c>
      <c r="AG1749" s="156">
        <f t="shared" si="743"/>
        <v>958.8925825205954</v>
      </c>
      <c r="AH1749" s="157">
        <f t="shared" si="744"/>
        <v>0.26635905070016541</v>
      </c>
      <c r="AI1749" s="160">
        <f t="shared" si="745"/>
        <v>3.9846672140625095</v>
      </c>
      <c r="AJ1749" s="13">
        <f t="shared" si="746"/>
        <v>0</v>
      </c>
      <c r="AK1749" s="13">
        <f t="shared" si="747"/>
        <v>0</v>
      </c>
      <c r="AL1749" s="161">
        <f t="shared" si="748"/>
        <v>3.9846672140625095</v>
      </c>
    </row>
    <row r="1750" spans="1:38" x14ac:dyDescent="0.45">
      <c r="A1750" s="48" t="s">
        <v>4</v>
      </c>
      <c r="B1750" s="19">
        <v>1748</v>
      </c>
      <c r="C1750" s="55">
        <v>271</v>
      </c>
      <c r="D1750" s="65">
        <f t="shared" si="729"/>
        <v>25.277777777777779</v>
      </c>
      <c r="E1750" s="67">
        <v>91</v>
      </c>
      <c r="F1750" s="87">
        <f t="shared" si="749"/>
        <v>-0.22222222222222143</v>
      </c>
      <c r="G1750" s="88">
        <f t="shared" si="750"/>
        <v>-0.79999999999999716</v>
      </c>
      <c r="H1750" s="93">
        <f>SUM($D$2:$D1750)</f>
        <v>22504.555555555577</v>
      </c>
      <c r="I1750" s="94">
        <f t="shared" si="751"/>
        <v>25.055555555554747</v>
      </c>
      <c r="J1750" s="100">
        <f>'Vehicle data and specs'!$C$6*$F1750</f>
        <v>-187.99999999999932</v>
      </c>
      <c r="K1750" s="8">
        <f>'Vehicle data and specs'!$C$6*9.81*'Vehicle data and specs'!$C$17</f>
        <v>82.99260000000001</v>
      </c>
      <c r="L1750" s="10">
        <f>(1/2)*'Vehicle data and specs'!$C$20*'Vehicle data and specs'!$C$11*'Vehicle data and specs'!$C$13*$D1750^2</f>
        <v>279.82719425154323</v>
      </c>
      <c r="M1750" s="101">
        <f t="shared" si="730"/>
        <v>174.81979425154393</v>
      </c>
      <c r="N1750" s="111">
        <f t="shared" si="731"/>
        <v>0</v>
      </c>
      <c r="O1750" s="120">
        <f t="shared" si="732"/>
        <v>0</v>
      </c>
      <c r="P1750" s="11">
        <f>SUM($O$2:$O1750)</f>
        <v>6786800.6094052177</v>
      </c>
      <c r="Q1750" s="121">
        <f t="shared" si="733"/>
        <v>6786.800609405218</v>
      </c>
      <c r="R1750" s="133">
        <f t="shared" si="734"/>
        <v>0</v>
      </c>
      <c r="S1750" s="35">
        <f t="shared" si="752"/>
        <v>0</v>
      </c>
      <c r="T1750" s="35">
        <f t="shared" si="753"/>
        <v>0</v>
      </c>
      <c r="U1750" s="134">
        <f>SUM($R$2:$R1750)</f>
        <v>-1198615.7281507442</v>
      </c>
      <c r="V1750" s="134">
        <f t="shared" si="735"/>
        <v>1198615.7281507442</v>
      </c>
      <c r="W1750" s="35">
        <f t="shared" si="736"/>
        <v>-1198.6157281507442</v>
      </c>
      <c r="X1750" s="135">
        <f t="shared" si="737"/>
        <v>1198.6157281507442</v>
      </c>
      <c r="Y1750" s="150">
        <f t="shared" si="738"/>
        <v>5588.184881254474</v>
      </c>
      <c r="Z1750" s="11">
        <f t="shared" si="739"/>
        <v>0</v>
      </c>
      <c r="AA1750" s="12">
        <f>1/2*'Vehicle data and specs'!$C$6*$D1750^2</f>
        <v>270282.63888888888</v>
      </c>
      <c r="AB1750" s="113">
        <f t="shared" si="740"/>
        <v>270.28263888888887</v>
      </c>
      <c r="AC1750" s="183">
        <f t="shared" si="754"/>
        <v>1.8852223915014494</v>
      </c>
      <c r="AD1750" s="42">
        <f t="shared" si="741"/>
        <v>-0.33294881337520671</v>
      </c>
      <c r="AE1750" s="42">
        <f t="shared" si="742"/>
        <v>0.33294881337520671</v>
      </c>
      <c r="AF1750" s="153">
        <f t="shared" si="755"/>
        <v>1.5522735781262427</v>
      </c>
      <c r="AG1750" s="156">
        <f t="shared" si="743"/>
        <v>958.8925825205954</v>
      </c>
      <c r="AH1750" s="157">
        <f t="shared" si="744"/>
        <v>0.26635905070016541</v>
      </c>
      <c r="AI1750" s="160">
        <f t="shared" si="745"/>
        <v>4.4190559102473603</v>
      </c>
      <c r="AJ1750" s="13">
        <f t="shared" si="746"/>
        <v>0</v>
      </c>
      <c r="AK1750" s="13">
        <f t="shared" si="747"/>
        <v>0</v>
      </c>
      <c r="AL1750" s="161">
        <f t="shared" si="748"/>
        <v>4.4190559102473603</v>
      </c>
    </row>
    <row r="1751" spans="1:38" x14ac:dyDescent="0.45">
      <c r="A1751" s="48" t="s">
        <v>4</v>
      </c>
      <c r="B1751" s="19">
        <v>1749</v>
      </c>
      <c r="C1751" s="55">
        <v>272</v>
      </c>
      <c r="D1751" s="65">
        <f t="shared" si="729"/>
        <v>25.055555555555557</v>
      </c>
      <c r="E1751" s="67">
        <v>90.2</v>
      </c>
      <c r="F1751" s="87">
        <f t="shared" si="749"/>
        <v>-0.19444444444444522</v>
      </c>
      <c r="G1751" s="88">
        <f t="shared" si="750"/>
        <v>-0.70000000000000284</v>
      </c>
      <c r="H1751" s="93">
        <f>SUM($D$2:$D1751)</f>
        <v>22529.611111111131</v>
      </c>
      <c r="I1751" s="94">
        <f t="shared" si="751"/>
        <v>24.888888888890506</v>
      </c>
      <c r="J1751" s="100">
        <f>'Vehicle data and specs'!$C$6*$F1751</f>
        <v>-164.50000000000065</v>
      </c>
      <c r="K1751" s="8">
        <f>'Vehicle data and specs'!$C$6*9.81*'Vehicle data and specs'!$C$17</f>
        <v>82.99260000000001</v>
      </c>
      <c r="L1751" s="10">
        <f>(1/2)*'Vehicle data and specs'!$C$20*'Vehicle data and specs'!$C$11*'Vehicle data and specs'!$C$13*$D1751^2</f>
        <v>274.92878221450621</v>
      </c>
      <c r="M1751" s="101">
        <f t="shared" si="730"/>
        <v>193.42138221450557</v>
      </c>
      <c r="N1751" s="111">
        <f t="shared" si="731"/>
        <v>0</v>
      </c>
      <c r="O1751" s="120">
        <f t="shared" si="732"/>
        <v>0</v>
      </c>
      <c r="P1751" s="11">
        <f>SUM($O$2:$O1751)</f>
        <v>6786800.6094052177</v>
      </c>
      <c r="Q1751" s="121">
        <f t="shared" si="733"/>
        <v>6786.800609405218</v>
      </c>
      <c r="R1751" s="133">
        <f t="shared" si="734"/>
        <v>0</v>
      </c>
      <c r="S1751" s="35">
        <f t="shared" si="752"/>
        <v>0</v>
      </c>
      <c r="T1751" s="35">
        <f t="shared" si="753"/>
        <v>0</v>
      </c>
      <c r="U1751" s="134">
        <f>SUM($R$2:$R1751)</f>
        <v>-1198615.7281507442</v>
      </c>
      <c r="V1751" s="134">
        <f t="shared" si="735"/>
        <v>1198615.7281507442</v>
      </c>
      <c r="W1751" s="35">
        <f t="shared" si="736"/>
        <v>-1198.6157281507442</v>
      </c>
      <c r="X1751" s="135">
        <f t="shared" si="737"/>
        <v>1198.6157281507442</v>
      </c>
      <c r="Y1751" s="150">
        <f t="shared" si="738"/>
        <v>5588.184881254474</v>
      </c>
      <c r="Z1751" s="11">
        <f t="shared" si="739"/>
        <v>0</v>
      </c>
      <c r="AA1751" s="12">
        <f>1/2*'Vehicle data and specs'!$C$6*$D1751^2</f>
        <v>265551.30555555556</v>
      </c>
      <c r="AB1751" s="113">
        <f t="shared" si="740"/>
        <v>265.55130555555559</v>
      </c>
      <c r="AC1751" s="183">
        <f t="shared" si="754"/>
        <v>1.8852223915014494</v>
      </c>
      <c r="AD1751" s="42">
        <f t="shared" si="741"/>
        <v>-0.33294881337520671</v>
      </c>
      <c r="AE1751" s="42">
        <f t="shared" si="742"/>
        <v>0.33294881337520671</v>
      </c>
      <c r="AF1751" s="153">
        <f t="shared" si="755"/>
        <v>1.5522735781262427</v>
      </c>
      <c r="AG1751" s="156">
        <f t="shared" si="743"/>
        <v>958.8925825205954</v>
      </c>
      <c r="AH1751" s="157">
        <f t="shared" si="744"/>
        <v>0.26635905070016541</v>
      </c>
      <c r="AI1751" s="160">
        <f t="shared" si="745"/>
        <v>4.8462801877078903</v>
      </c>
      <c r="AJ1751" s="13">
        <f t="shared" si="746"/>
        <v>0</v>
      </c>
      <c r="AK1751" s="13">
        <f t="shared" si="747"/>
        <v>0</v>
      </c>
      <c r="AL1751" s="161">
        <f t="shared" si="748"/>
        <v>4.8462801877078903</v>
      </c>
    </row>
    <row r="1752" spans="1:38" x14ac:dyDescent="0.45">
      <c r="A1752" s="48" t="s">
        <v>4</v>
      </c>
      <c r="B1752" s="19">
        <v>1750</v>
      </c>
      <c r="C1752" s="55">
        <v>273</v>
      </c>
      <c r="D1752" s="65">
        <f t="shared" si="729"/>
        <v>24.888888888888886</v>
      </c>
      <c r="E1752" s="67">
        <v>89.6</v>
      </c>
      <c r="F1752" s="87">
        <f t="shared" si="749"/>
        <v>-0.15277777777777896</v>
      </c>
      <c r="G1752" s="88">
        <f t="shared" si="750"/>
        <v>-0.55000000000000426</v>
      </c>
      <c r="H1752" s="93">
        <f>SUM($D$2:$D1752)</f>
        <v>22554.500000000022</v>
      </c>
      <c r="I1752" s="94">
        <f t="shared" si="751"/>
        <v>24.75</v>
      </c>
      <c r="J1752" s="100">
        <f>'Vehicle data and specs'!$C$6*$F1752</f>
        <v>-129.25000000000099</v>
      </c>
      <c r="K1752" s="8">
        <f>'Vehicle data and specs'!$C$6*9.81*'Vehicle data and specs'!$C$17</f>
        <v>82.99260000000001</v>
      </c>
      <c r="L1752" s="10">
        <f>(1/2)*'Vehicle data and specs'!$C$20*'Vehicle data and specs'!$C$11*'Vehicle data and specs'!$C$13*$D1752^2</f>
        <v>271.28335802469127</v>
      </c>
      <c r="M1752" s="101">
        <f t="shared" si="730"/>
        <v>225.02595802469028</v>
      </c>
      <c r="N1752" s="111">
        <f t="shared" si="731"/>
        <v>0</v>
      </c>
      <c r="O1752" s="120">
        <f t="shared" si="732"/>
        <v>0</v>
      </c>
      <c r="P1752" s="11">
        <f>SUM($O$2:$O1752)</f>
        <v>6786800.6094052177</v>
      </c>
      <c r="Q1752" s="121">
        <f t="shared" si="733"/>
        <v>6786.800609405218</v>
      </c>
      <c r="R1752" s="133">
        <f t="shared" si="734"/>
        <v>0</v>
      </c>
      <c r="S1752" s="35">
        <f t="shared" si="752"/>
        <v>0</v>
      </c>
      <c r="T1752" s="35">
        <f t="shared" si="753"/>
        <v>0</v>
      </c>
      <c r="U1752" s="134">
        <f>SUM($R$2:$R1752)</f>
        <v>-1198615.7281507442</v>
      </c>
      <c r="V1752" s="134">
        <f t="shared" si="735"/>
        <v>1198615.7281507442</v>
      </c>
      <c r="W1752" s="35">
        <f t="shared" si="736"/>
        <v>-1198.6157281507442</v>
      </c>
      <c r="X1752" s="135">
        <f t="shared" si="737"/>
        <v>1198.6157281507442</v>
      </c>
      <c r="Y1752" s="150">
        <f t="shared" si="738"/>
        <v>5588.184881254474</v>
      </c>
      <c r="Z1752" s="11">
        <f t="shared" si="739"/>
        <v>0</v>
      </c>
      <c r="AA1752" s="12">
        <f>1/2*'Vehicle data and specs'!$C$6*$D1752^2</f>
        <v>262030.22222222213</v>
      </c>
      <c r="AB1752" s="113">
        <f t="shared" si="740"/>
        <v>262.03022222222211</v>
      </c>
      <c r="AC1752" s="183">
        <f t="shared" si="754"/>
        <v>1.8852223915014494</v>
      </c>
      <c r="AD1752" s="42">
        <f t="shared" si="741"/>
        <v>-0.33294881337520671</v>
      </c>
      <c r="AE1752" s="42">
        <f t="shared" si="742"/>
        <v>0.33294881337520671</v>
      </c>
      <c r="AF1752" s="153">
        <f t="shared" si="755"/>
        <v>1.5522735781262427</v>
      </c>
      <c r="AG1752" s="156">
        <f t="shared" si="743"/>
        <v>958.8925825205954</v>
      </c>
      <c r="AH1752" s="157">
        <f t="shared" si="744"/>
        <v>0.26635905070016541</v>
      </c>
      <c r="AI1752" s="160">
        <f t="shared" si="745"/>
        <v>5.600646066392291</v>
      </c>
      <c r="AJ1752" s="13">
        <f t="shared" si="746"/>
        <v>0</v>
      </c>
      <c r="AK1752" s="13">
        <f t="shared" si="747"/>
        <v>0</v>
      </c>
      <c r="AL1752" s="161">
        <f t="shared" si="748"/>
        <v>5.600646066392291</v>
      </c>
    </row>
    <row r="1753" spans="1:38" x14ac:dyDescent="0.45">
      <c r="A1753" s="48" t="s">
        <v>4</v>
      </c>
      <c r="B1753" s="19">
        <v>1751</v>
      </c>
      <c r="C1753" s="55">
        <v>274</v>
      </c>
      <c r="D1753" s="65">
        <f t="shared" si="729"/>
        <v>24.749999999999996</v>
      </c>
      <c r="E1753" s="67">
        <v>89.1</v>
      </c>
      <c r="F1753" s="87">
        <f t="shared" si="749"/>
        <v>-0.1388888888888889</v>
      </c>
      <c r="G1753" s="88">
        <f t="shared" si="750"/>
        <v>-0.5</v>
      </c>
      <c r="H1753" s="93">
        <f>SUM($D$2:$D1753)</f>
        <v>22579.250000000022</v>
      </c>
      <c r="I1753" s="94">
        <f t="shared" si="751"/>
        <v>24.611111111109494</v>
      </c>
      <c r="J1753" s="100">
        <f>'Vehicle data and specs'!$C$6*$F1753</f>
        <v>-117.5</v>
      </c>
      <c r="K1753" s="8">
        <f>'Vehicle data and specs'!$C$6*9.81*'Vehicle data and specs'!$C$17</f>
        <v>82.99260000000001</v>
      </c>
      <c r="L1753" s="10">
        <f>(1/2)*'Vehicle data and specs'!$C$20*'Vehicle data and specs'!$C$11*'Vehicle data and specs'!$C$13*$D1753^2</f>
        <v>268.2640898437499</v>
      </c>
      <c r="M1753" s="101">
        <f t="shared" si="730"/>
        <v>233.75668984374991</v>
      </c>
      <c r="N1753" s="111">
        <f t="shared" si="731"/>
        <v>0</v>
      </c>
      <c r="O1753" s="120">
        <f t="shared" si="732"/>
        <v>0</v>
      </c>
      <c r="P1753" s="11">
        <f>SUM($O$2:$O1753)</f>
        <v>6786800.6094052177</v>
      </c>
      <c r="Q1753" s="121">
        <f t="shared" si="733"/>
        <v>6786.800609405218</v>
      </c>
      <c r="R1753" s="133">
        <f t="shared" si="734"/>
        <v>0</v>
      </c>
      <c r="S1753" s="35">
        <f t="shared" si="752"/>
        <v>0</v>
      </c>
      <c r="T1753" s="35">
        <f t="shared" si="753"/>
        <v>0</v>
      </c>
      <c r="U1753" s="134">
        <f>SUM($R$2:$R1753)</f>
        <v>-1198615.7281507442</v>
      </c>
      <c r="V1753" s="134">
        <f t="shared" si="735"/>
        <v>1198615.7281507442</v>
      </c>
      <c r="W1753" s="35">
        <f t="shared" si="736"/>
        <v>-1198.6157281507442</v>
      </c>
      <c r="X1753" s="135">
        <f t="shared" si="737"/>
        <v>1198.6157281507442</v>
      </c>
      <c r="Y1753" s="150">
        <f t="shared" si="738"/>
        <v>5588.184881254474</v>
      </c>
      <c r="Z1753" s="11">
        <f t="shared" si="739"/>
        <v>0</v>
      </c>
      <c r="AA1753" s="12">
        <f>1/2*'Vehicle data and specs'!$C$6*$D1753^2</f>
        <v>259113.93749999991</v>
      </c>
      <c r="AB1753" s="113">
        <f t="shared" si="740"/>
        <v>259.11393749999991</v>
      </c>
      <c r="AC1753" s="183">
        <f t="shared" si="754"/>
        <v>1.8852223915014494</v>
      </c>
      <c r="AD1753" s="42">
        <f t="shared" si="741"/>
        <v>-0.33294881337520671</v>
      </c>
      <c r="AE1753" s="42">
        <f t="shared" si="742"/>
        <v>0.33294881337520671</v>
      </c>
      <c r="AF1753" s="153">
        <f t="shared" si="755"/>
        <v>1.5522735781262427</v>
      </c>
      <c r="AG1753" s="156">
        <f t="shared" si="743"/>
        <v>958.8925825205954</v>
      </c>
      <c r="AH1753" s="157">
        <f t="shared" si="744"/>
        <v>0.26635905070016541</v>
      </c>
      <c r="AI1753" s="160">
        <f t="shared" si="745"/>
        <v>5.7854780736328095</v>
      </c>
      <c r="AJ1753" s="13">
        <f t="shared" si="746"/>
        <v>0</v>
      </c>
      <c r="AK1753" s="13">
        <f t="shared" si="747"/>
        <v>0</v>
      </c>
      <c r="AL1753" s="161">
        <f t="shared" si="748"/>
        <v>5.7854780736328095</v>
      </c>
    </row>
    <row r="1754" spans="1:38" x14ac:dyDescent="0.45">
      <c r="A1754" s="48" t="s">
        <v>4</v>
      </c>
      <c r="B1754" s="19">
        <v>1752</v>
      </c>
      <c r="C1754" s="55">
        <v>275</v>
      </c>
      <c r="D1754" s="65">
        <f t="shared" si="729"/>
        <v>24.611111111111107</v>
      </c>
      <c r="E1754" s="67">
        <v>88.6</v>
      </c>
      <c r="F1754" s="87">
        <f t="shared" si="749"/>
        <v>-0.1388888888888889</v>
      </c>
      <c r="G1754" s="88">
        <f t="shared" si="750"/>
        <v>-0.5</v>
      </c>
      <c r="H1754" s="93">
        <f>SUM($D$2:$D1754)</f>
        <v>22603.861111111131</v>
      </c>
      <c r="I1754" s="94">
        <f t="shared" si="751"/>
        <v>24.472222222222626</v>
      </c>
      <c r="J1754" s="100">
        <f>'Vehicle data and specs'!$C$6*$F1754</f>
        <v>-117.5</v>
      </c>
      <c r="K1754" s="8">
        <f>'Vehicle data and specs'!$C$6*9.81*'Vehicle data and specs'!$C$17</f>
        <v>82.99260000000001</v>
      </c>
      <c r="L1754" s="10">
        <f>(1/2)*'Vehicle data and specs'!$C$20*'Vehicle data and specs'!$C$11*'Vehicle data and specs'!$C$13*$D1754^2</f>
        <v>265.26171739969129</v>
      </c>
      <c r="M1754" s="101">
        <f t="shared" si="730"/>
        <v>230.7543173996913</v>
      </c>
      <c r="N1754" s="111">
        <f t="shared" si="731"/>
        <v>0</v>
      </c>
      <c r="O1754" s="120">
        <f t="shared" si="732"/>
        <v>0</v>
      </c>
      <c r="P1754" s="11">
        <f>SUM($O$2:$O1754)</f>
        <v>6786800.6094052177</v>
      </c>
      <c r="Q1754" s="121">
        <f t="shared" si="733"/>
        <v>6786.800609405218</v>
      </c>
      <c r="R1754" s="133">
        <f t="shared" si="734"/>
        <v>0</v>
      </c>
      <c r="S1754" s="35">
        <f t="shared" si="752"/>
        <v>0</v>
      </c>
      <c r="T1754" s="35">
        <f t="shared" si="753"/>
        <v>0</v>
      </c>
      <c r="U1754" s="134">
        <f>SUM($R$2:$R1754)</f>
        <v>-1198615.7281507442</v>
      </c>
      <c r="V1754" s="134">
        <f t="shared" si="735"/>
        <v>1198615.7281507442</v>
      </c>
      <c r="W1754" s="35">
        <f t="shared" si="736"/>
        <v>-1198.6157281507442</v>
      </c>
      <c r="X1754" s="135">
        <f t="shared" si="737"/>
        <v>1198.6157281507442</v>
      </c>
      <c r="Y1754" s="150">
        <f t="shared" si="738"/>
        <v>5588.184881254474</v>
      </c>
      <c r="Z1754" s="11">
        <f t="shared" si="739"/>
        <v>0</v>
      </c>
      <c r="AA1754" s="12">
        <f>1/2*'Vehicle data and specs'!$C$6*$D1754^2</f>
        <v>256213.97222222213</v>
      </c>
      <c r="AB1754" s="113">
        <f t="shared" si="740"/>
        <v>256.21397222222214</v>
      </c>
      <c r="AC1754" s="183">
        <f t="shared" si="754"/>
        <v>1.8852223915014494</v>
      </c>
      <c r="AD1754" s="42">
        <f t="shared" si="741"/>
        <v>-0.33294881337520671</v>
      </c>
      <c r="AE1754" s="42">
        <f t="shared" si="742"/>
        <v>0.33294881337520671</v>
      </c>
      <c r="AF1754" s="153">
        <f t="shared" si="755"/>
        <v>1.5522735781262427</v>
      </c>
      <c r="AG1754" s="156">
        <f t="shared" si="743"/>
        <v>958.8925825205954</v>
      </c>
      <c r="AH1754" s="157">
        <f t="shared" si="744"/>
        <v>0.26635905070016541</v>
      </c>
      <c r="AI1754" s="160">
        <f t="shared" si="745"/>
        <v>5.6791201448924022</v>
      </c>
      <c r="AJ1754" s="13">
        <f t="shared" si="746"/>
        <v>0</v>
      </c>
      <c r="AK1754" s="13">
        <f t="shared" si="747"/>
        <v>0</v>
      </c>
      <c r="AL1754" s="161">
        <f t="shared" si="748"/>
        <v>5.6791201448924022</v>
      </c>
    </row>
    <row r="1755" spans="1:38" x14ac:dyDescent="0.45">
      <c r="A1755" s="48" t="s">
        <v>4</v>
      </c>
      <c r="B1755" s="19">
        <v>1753</v>
      </c>
      <c r="C1755" s="55">
        <v>276</v>
      </c>
      <c r="D1755" s="65">
        <f t="shared" si="729"/>
        <v>24.472222222222221</v>
      </c>
      <c r="E1755" s="67">
        <v>88.1</v>
      </c>
      <c r="F1755" s="87">
        <f t="shared" si="749"/>
        <v>-0.1388888888888889</v>
      </c>
      <c r="G1755" s="88">
        <f t="shared" si="750"/>
        <v>-0.5</v>
      </c>
      <c r="H1755" s="93">
        <f>SUM($D$2:$D1755)</f>
        <v>22628.333333333354</v>
      </c>
      <c r="I1755" s="94">
        <f t="shared" si="751"/>
        <v>24.333333333332121</v>
      </c>
      <c r="J1755" s="100">
        <f>'Vehicle data and specs'!$C$6*$F1755</f>
        <v>-117.5</v>
      </c>
      <c r="K1755" s="8">
        <f>'Vehicle data and specs'!$C$6*9.81*'Vehicle data and specs'!$C$17</f>
        <v>82.99260000000001</v>
      </c>
      <c r="L1755" s="10">
        <f>(1/2)*'Vehicle data and specs'!$C$20*'Vehicle data and specs'!$C$11*'Vehicle data and specs'!$C$13*$D1755^2</f>
        <v>262.27624069251544</v>
      </c>
      <c r="M1755" s="101">
        <f t="shared" si="730"/>
        <v>227.76884069251545</v>
      </c>
      <c r="N1755" s="111">
        <f t="shared" si="731"/>
        <v>0</v>
      </c>
      <c r="O1755" s="120">
        <f t="shared" si="732"/>
        <v>0</v>
      </c>
      <c r="P1755" s="11">
        <f>SUM($O$2:$O1755)</f>
        <v>6786800.6094052177</v>
      </c>
      <c r="Q1755" s="121">
        <f t="shared" si="733"/>
        <v>6786.800609405218</v>
      </c>
      <c r="R1755" s="133">
        <f t="shared" si="734"/>
        <v>0</v>
      </c>
      <c r="S1755" s="35">
        <f t="shared" si="752"/>
        <v>0</v>
      </c>
      <c r="T1755" s="35">
        <f t="shared" si="753"/>
        <v>0</v>
      </c>
      <c r="U1755" s="134">
        <f>SUM($R$2:$R1755)</f>
        <v>-1198615.7281507442</v>
      </c>
      <c r="V1755" s="134">
        <f t="shared" si="735"/>
        <v>1198615.7281507442</v>
      </c>
      <c r="W1755" s="35">
        <f t="shared" si="736"/>
        <v>-1198.6157281507442</v>
      </c>
      <c r="X1755" s="135">
        <f t="shared" si="737"/>
        <v>1198.6157281507442</v>
      </c>
      <c r="Y1755" s="150">
        <f t="shared" si="738"/>
        <v>5588.184881254474</v>
      </c>
      <c r="Z1755" s="11">
        <f t="shared" si="739"/>
        <v>0</v>
      </c>
      <c r="AA1755" s="12">
        <f>1/2*'Vehicle data and specs'!$C$6*$D1755^2</f>
        <v>253330.32638888888</v>
      </c>
      <c r="AB1755" s="113">
        <f t="shared" si="740"/>
        <v>253.33032638888886</v>
      </c>
      <c r="AC1755" s="183">
        <f t="shared" si="754"/>
        <v>1.8852223915014494</v>
      </c>
      <c r="AD1755" s="42">
        <f t="shared" si="741"/>
        <v>-0.33294881337520671</v>
      </c>
      <c r="AE1755" s="42">
        <f t="shared" si="742"/>
        <v>0.33294881337520671</v>
      </c>
      <c r="AF1755" s="153">
        <f t="shared" si="755"/>
        <v>1.5522735781262427</v>
      </c>
      <c r="AG1755" s="156">
        <f t="shared" si="743"/>
        <v>958.8925825205954</v>
      </c>
      <c r="AH1755" s="157">
        <f t="shared" si="744"/>
        <v>0.26635905070016541</v>
      </c>
      <c r="AI1755" s="160">
        <f t="shared" si="745"/>
        <v>5.5740096847251701</v>
      </c>
      <c r="AJ1755" s="13">
        <f t="shared" si="746"/>
        <v>0</v>
      </c>
      <c r="AK1755" s="13">
        <f t="shared" si="747"/>
        <v>0</v>
      </c>
      <c r="AL1755" s="161">
        <f t="shared" si="748"/>
        <v>5.5740096847251701</v>
      </c>
    </row>
    <row r="1756" spans="1:38" x14ac:dyDescent="0.45">
      <c r="A1756" s="48" t="s">
        <v>4</v>
      </c>
      <c r="B1756" s="19">
        <v>1754</v>
      </c>
      <c r="C1756" s="55">
        <v>277</v>
      </c>
      <c r="D1756" s="65">
        <f t="shared" si="729"/>
        <v>24.333333333333332</v>
      </c>
      <c r="E1756" s="67">
        <v>87.6</v>
      </c>
      <c r="F1756" s="87">
        <f t="shared" si="749"/>
        <v>-0.1388888888888889</v>
      </c>
      <c r="G1756" s="88">
        <f t="shared" si="750"/>
        <v>-0.5</v>
      </c>
      <c r="H1756" s="93">
        <f>SUM($D$2:$D1756)</f>
        <v>22652.666666666686</v>
      </c>
      <c r="I1756" s="94">
        <f t="shared" si="751"/>
        <v>24.194444444445253</v>
      </c>
      <c r="J1756" s="100">
        <f>'Vehicle data and specs'!$C$6*$F1756</f>
        <v>-117.5</v>
      </c>
      <c r="K1756" s="8">
        <f>'Vehicle data and specs'!$C$6*9.81*'Vehicle data and specs'!$C$17</f>
        <v>82.99260000000001</v>
      </c>
      <c r="L1756" s="10">
        <f>(1/2)*'Vehicle data and specs'!$C$20*'Vehicle data and specs'!$C$11*'Vehicle data and specs'!$C$13*$D1756^2</f>
        <v>259.30765972222224</v>
      </c>
      <c r="M1756" s="101">
        <f t="shared" si="730"/>
        <v>224.80025972222225</v>
      </c>
      <c r="N1756" s="111">
        <f t="shared" si="731"/>
        <v>0</v>
      </c>
      <c r="O1756" s="120">
        <f t="shared" si="732"/>
        <v>0</v>
      </c>
      <c r="P1756" s="11">
        <f>SUM($O$2:$O1756)</f>
        <v>6786800.6094052177</v>
      </c>
      <c r="Q1756" s="121">
        <f t="shared" si="733"/>
        <v>6786.800609405218</v>
      </c>
      <c r="R1756" s="133">
        <f t="shared" si="734"/>
        <v>0</v>
      </c>
      <c r="S1756" s="35">
        <f t="shared" si="752"/>
        <v>0</v>
      </c>
      <c r="T1756" s="35">
        <f t="shared" si="753"/>
        <v>0</v>
      </c>
      <c r="U1756" s="134">
        <f>SUM($R$2:$R1756)</f>
        <v>-1198615.7281507442</v>
      </c>
      <c r="V1756" s="134">
        <f t="shared" si="735"/>
        <v>1198615.7281507442</v>
      </c>
      <c r="W1756" s="35">
        <f t="shared" si="736"/>
        <v>-1198.6157281507442</v>
      </c>
      <c r="X1756" s="135">
        <f t="shared" si="737"/>
        <v>1198.6157281507442</v>
      </c>
      <c r="Y1756" s="150">
        <f t="shared" si="738"/>
        <v>5588.184881254474</v>
      </c>
      <c r="Z1756" s="11">
        <f t="shared" si="739"/>
        <v>0</v>
      </c>
      <c r="AA1756" s="12">
        <f>1/2*'Vehicle data and specs'!$C$6*$D1756^2</f>
        <v>250463</v>
      </c>
      <c r="AB1756" s="113">
        <f t="shared" si="740"/>
        <v>250.46299999999999</v>
      </c>
      <c r="AC1756" s="183">
        <f t="shared" si="754"/>
        <v>1.8852223915014494</v>
      </c>
      <c r="AD1756" s="42">
        <f t="shared" si="741"/>
        <v>-0.33294881337520671</v>
      </c>
      <c r="AE1756" s="42">
        <f t="shared" si="742"/>
        <v>0.33294881337520671</v>
      </c>
      <c r="AF1756" s="153">
        <f t="shared" si="755"/>
        <v>1.5522735781262427</v>
      </c>
      <c r="AG1756" s="156">
        <f t="shared" si="743"/>
        <v>958.8925825205954</v>
      </c>
      <c r="AH1756" s="157">
        <f t="shared" si="744"/>
        <v>0.26635905070016541</v>
      </c>
      <c r="AI1756" s="160">
        <f t="shared" si="745"/>
        <v>5.470139653240742</v>
      </c>
      <c r="AJ1756" s="13">
        <f t="shared" si="746"/>
        <v>0</v>
      </c>
      <c r="AK1756" s="13">
        <f t="shared" si="747"/>
        <v>0</v>
      </c>
      <c r="AL1756" s="161">
        <f t="shared" si="748"/>
        <v>5.470139653240742</v>
      </c>
    </row>
    <row r="1757" spans="1:38" x14ac:dyDescent="0.45">
      <c r="A1757" s="48" t="s">
        <v>4</v>
      </c>
      <c r="B1757" s="19">
        <v>1755</v>
      </c>
      <c r="C1757" s="55">
        <v>278</v>
      </c>
      <c r="D1757" s="65">
        <f t="shared" si="729"/>
        <v>24.194444444444443</v>
      </c>
      <c r="E1757" s="67">
        <v>87.1</v>
      </c>
      <c r="F1757" s="87">
        <f t="shared" si="749"/>
        <v>-0.1388888888888889</v>
      </c>
      <c r="G1757" s="88">
        <f t="shared" si="750"/>
        <v>-0.5</v>
      </c>
      <c r="H1757" s="93">
        <f>SUM($D$2:$D1757)</f>
        <v>22676.861111111131</v>
      </c>
      <c r="I1757" s="94">
        <f t="shared" si="751"/>
        <v>24.055555555554747</v>
      </c>
      <c r="J1757" s="100">
        <f>'Vehicle data and specs'!$C$6*$F1757</f>
        <v>-117.5</v>
      </c>
      <c r="K1757" s="8">
        <f>'Vehicle data and specs'!$C$6*9.81*'Vehicle data and specs'!$C$17</f>
        <v>82.99260000000001</v>
      </c>
      <c r="L1757" s="10">
        <f>(1/2)*'Vehicle data and specs'!$C$20*'Vehicle data and specs'!$C$11*'Vehicle data and specs'!$C$13*$D1757^2</f>
        <v>256.35597448881168</v>
      </c>
      <c r="M1757" s="101">
        <f t="shared" si="730"/>
        <v>221.84857448881169</v>
      </c>
      <c r="N1757" s="111">
        <f t="shared" si="731"/>
        <v>0</v>
      </c>
      <c r="O1757" s="120">
        <f t="shared" si="732"/>
        <v>0</v>
      </c>
      <c r="P1757" s="11">
        <f>SUM($O$2:$O1757)</f>
        <v>6786800.6094052177</v>
      </c>
      <c r="Q1757" s="121">
        <f t="shared" si="733"/>
        <v>6786.800609405218</v>
      </c>
      <c r="R1757" s="133">
        <f t="shared" si="734"/>
        <v>0</v>
      </c>
      <c r="S1757" s="35">
        <f t="shared" si="752"/>
        <v>0</v>
      </c>
      <c r="T1757" s="35">
        <f t="shared" si="753"/>
        <v>0</v>
      </c>
      <c r="U1757" s="134">
        <f>SUM($R$2:$R1757)</f>
        <v>-1198615.7281507442</v>
      </c>
      <c r="V1757" s="134">
        <f t="shared" si="735"/>
        <v>1198615.7281507442</v>
      </c>
      <c r="W1757" s="35">
        <f t="shared" si="736"/>
        <v>-1198.6157281507442</v>
      </c>
      <c r="X1757" s="135">
        <f t="shared" si="737"/>
        <v>1198.6157281507442</v>
      </c>
      <c r="Y1757" s="150">
        <f t="shared" si="738"/>
        <v>5588.184881254474</v>
      </c>
      <c r="Z1757" s="11">
        <f t="shared" si="739"/>
        <v>0</v>
      </c>
      <c r="AA1757" s="12">
        <f>1/2*'Vehicle data and specs'!$C$6*$D1757^2</f>
        <v>247611.9930555555</v>
      </c>
      <c r="AB1757" s="113">
        <f t="shared" si="740"/>
        <v>247.6119930555555</v>
      </c>
      <c r="AC1757" s="183">
        <f t="shared" si="754"/>
        <v>1.8852223915014494</v>
      </c>
      <c r="AD1757" s="42">
        <f t="shared" si="741"/>
        <v>-0.33294881337520671</v>
      </c>
      <c r="AE1757" s="42">
        <f t="shared" si="742"/>
        <v>0.33294881337520671</v>
      </c>
      <c r="AF1757" s="153">
        <f t="shared" si="755"/>
        <v>1.5522735781262427</v>
      </c>
      <c r="AG1757" s="156">
        <f t="shared" si="743"/>
        <v>958.8925825205954</v>
      </c>
      <c r="AH1757" s="157">
        <f t="shared" si="744"/>
        <v>0.26635905070016541</v>
      </c>
      <c r="AI1757" s="160">
        <f t="shared" si="745"/>
        <v>5.3675030105487496</v>
      </c>
      <c r="AJ1757" s="13">
        <f t="shared" si="746"/>
        <v>0</v>
      </c>
      <c r="AK1757" s="13">
        <f t="shared" si="747"/>
        <v>0</v>
      </c>
      <c r="AL1757" s="161">
        <f t="shared" si="748"/>
        <v>5.3675030105487496</v>
      </c>
    </row>
    <row r="1758" spans="1:38" x14ac:dyDescent="0.45">
      <c r="A1758" s="48" t="s">
        <v>4</v>
      </c>
      <c r="B1758" s="19">
        <v>1756</v>
      </c>
      <c r="C1758" s="55">
        <v>279</v>
      </c>
      <c r="D1758" s="65">
        <f t="shared" si="729"/>
        <v>24.055555555555554</v>
      </c>
      <c r="E1758" s="67">
        <v>86.6</v>
      </c>
      <c r="F1758" s="87">
        <f t="shared" si="749"/>
        <v>-0.1388888888888889</v>
      </c>
      <c r="G1758" s="88">
        <f t="shared" si="750"/>
        <v>-0.5</v>
      </c>
      <c r="H1758" s="93">
        <f>SUM($D$2:$D1758)</f>
        <v>22700.916666666686</v>
      </c>
      <c r="I1758" s="94">
        <f t="shared" si="751"/>
        <v>23.916666666667879</v>
      </c>
      <c r="J1758" s="100">
        <f>'Vehicle data and specs'!$C$6*$F1758</f>
        <v>-117.5</v>
      </c>
      <c r="K1758" s="8">
        <f>'Vehicle data and specs'!$C$6*9.81*'Vehicle data and specs'!$C$17</f>
        <v>82.99260000000001</v>
      </c>
      <c r="L1758" s="10">
        <f>(1/2)*'Vehicle data and specs'!$C$20*'Vehicle data and specs'!$C$11*'Vehicle data and specs'!$C$13*$D1758^2</f>
        <v>253.42118499228391</v>
      </c>
      <c r="M1758" s="101">
        <f t="shared" si="730"/>
        <v>218.91378499228392</v>
      </c>
      <c r="N1758" s="111">
        <f t="shared" si="731"/>
        <v>0</v>
      </c>
      <c r="O1758" s="120">
        <f t="shared" si="732"/>
        <v>0</v>
      </c>
      <c r="P1758" s="11">
        <f>SUM($O$2:$O1758)</f>
        <v>6786800.6094052177</v>
      </c>
      <c r="Q1758" s="121">
        <f t="shared" si="733"/>
        <v>6786.800609405218</v>
      </c>
      <c r="R1758" s="133">
        <f t="shared" si="734"/>
        <v>0</v>
      </c>
      <c r="S1758" s="35">
        <f t="shared" si="752"/>
        <v>0</v>
      </c>
      <c r="T1758" s="35">
        <f t="shared" si="753"/>
        <v>0</v>
      </c>
      <c r="U1758" s="134">
        <f>SUM($R$2:$R1758)</f>
        <v>-1198615.7281507442</v>
      </c>
      <c r="V1758" s="134">
        <f t="shared" si="735"/>
        <v>1198615.7281507442</v>
      </c>
      <c r="W1758" s="35">
        <f t="shared" si="736"/>
        <v>-1198.6157281507442</v>
      </c>
      <c r="X1758" s="135">
        <f t="shared" si="737"/>
        <v>1198.6157281507442</v>
      </c>
      <c r="Y1758" s="150">
        <f t="shared" si="738"/>
        <v>5588.184881254474</v>
      </c>
      <c r="Z1758" s="11">
        <f t="shared" si="739"/>
        <v>0</v>
      </c>
      <c r="AA1758" s="12">
        <f>1/2*'Vehicle data and specs'!$C$6*$D1758^2</f>
        <v>244777.3055555555</v>
      </c>
      <c r="AB1758" s="113">
        <f t="shared" si="740"/>
        <v>244.7773055555555</v>
      </c>
      <c r="AC1758" s="183">
        <f t="shared" si="754"/>
        <v>1.8852223915014494</v>
      </c>
      <c r="AD1758" s="42">
        <f t="shared" si="741"/>
        <v>-0.33294881337520671</v>
      </c>
      <c r="AE1758" s="42">
        <f t="shared" si="742"/>
        <v>0.33294881337520671</v>
      </c>
      <c r="AF1758" s="153">
        <f t="shared" si="755"/>
        <v>1.5522735781262427</v>
      </c>
      <c r="AG1758" s="156">
        <f t="shared" si="743"/>
        <v>958.8925825205954</v>
      </c>
      <c r="AH1758" s="157">
        <f t="shared" si="744"/>
        <v>0.26635905070016541</v>
      </c>
      <c r="AI1758" s="160">
        <f t="shared" si="745"/>
        <v>5.2660927167588296</v>
      </c>
      <c r="AJ1758" s="13">
        <f t="shared" si="746"/>
        <v>0</v>
      </c>
      <c r="AK1758" s="13">
        <f t="shared" si="747"/>
        <v>0</v>
      </c>
      <c r="AL1758" s="161">
        <f t="shared" si="748"/>
        <v>5.2660927167588296</v>
      </c>
    </row>
    <row r="1759" spans="1:38" x14ac:dyDescent="0.45">
      <c r="A1759" s="48" t="s">
        <v>4</v>
      </c>
      <c r="B1759" s="19">
        <v>1757</v>
      </c>
      <c r="C1759" s="55">
        <v>280</v>
      </c>
      <c r="D1759" s="65">
        <f t="shared" si="729"/>
        <v>23.916666666666664</v>
      </c>
      <c r="E1759" s="67">
        <v>86.1</v>
      </c>
      <c r="F1759" s="87">
        <f t="shared" si="749"/>
        <v>-0.15277777777777699</v>
      </c>
      <c r="G1759" s="88">
        <f t="shared" si="750"/>
        <v>-0.54999999999999716</v>
      </c>
      <c r="H1759" s="93">
        <f>SUM($D$2:$D1759)</f>
        <v>22724.833333333354</v>
      </c>
      <c r="I1759" s="94">
        <f t="shared" si="751"/>
        <v>23.75</v>
      </c>
      <c r="J1759" s="100">
        <f>'Vehicle data and specs'!$C$6*$F1759</f>
        <v>-129.24999999999932</v>
      </c>
      <c r="K1759" s="8">
        <f>'Vehicle data and specs'!$C$6*9.81*'Vehicle data and specs'!$C$17</f>
        <v>82.99260000000001</v>
      </c>
      <c r="L1759" s="10">
        <f>(1/2)*'Vehicle data and specs'!$C$20*'Vehicle data and specs'!$C$11*'Vehicle data and specs'!$C$13*$D1759^2</f>
        <v>250.50329123263887</v>
      </c>
      <c r="M1759" s="101">
        <f t="shared" si="730"/>
        <v>204.24589123263956</v>
      </c>
      <c r="N1759" s="111">
        <f t="shared" si="731"/>
        <v>0</v>
      </c>
      <c r="O1759" s="120">
        <f t="shared" si="732"/>
        <v>0</v>
      </c>
      <c r="P1759" s="11">
        <f>SUM($O$2:$O1759)</f>
        <v>6786800.6094052177</v>
      </c>
      <c r="Q1759" s="121">
        <f t="shared" si="733"/>
        <v>6786.800609405218</v>
      </c>
      <c r="R1759" s="133">
        <f t="shared" si="734"/>
        <v>0</v>
      </c>
      <c r="S1759" s="35">
        <f t="shared" si="752"/>
        <v>0</v>
      </c>
      <c r="T1759" s="35">
        <f t="shared" si="753"/>
        <v>0</v>
      </c>
      <c r="U1759" s="134">
        <f>SUM($R$2:$R1759)</f>
        <v>-1198615.7281507442</v>
      </c>
      <c r="V1759" s="134">
        <f t="shared" si="735"/>
        <v>1198615.7281507442</v>
      </c>
      <c r="W1759" s="35">
        <f t="shared" si="736"/>
        <v>-1198.6157281507442</v>
      </c>
      <c r="X1759" s="135">
        <f t="shared" si="737"/>
        <v>1198.6157281507442</v>
      </c>
      <c r="Y1759" s="150">
        <f t="shared" si="738"/>
        <v>5588.184881254474</v>
      </c>
      <c r="Z1759" s="11">
        <f t="shared" si="739"/>
        <v>0</v>
      </c>
      <c r="AA1759" s="12">
        <f>1/2*'Vehicle data and specs'!$C$6*$D1759^2</f>
        <v>241958.93749999997</v>
      </c>
      <c r="AB1759" s="113">
        <f t="shared" si="740"/>
        <v>241.95893749999996</v>
      </c>
      <c r="AC1759" s="183">
        <f t="shared" si="754"/>
        <v>1.8852223915014494</v>
      </c>
      <c r="AD1759" s="42">
        <f t="shared" si="741"/>
        <v>-0.33294881337520671</v>
      </c>
      <c r="AE1759" s="42">
        <f t="shared" si="742"/>
        <v>0.33294881337520671</v>
      </c>
      <c r="AF1759" s="153">
        <f t="shared" si="755"/>
        <v>1.5522735781262427</v>
      </c>
      <c r="AG1759" s="156">
        <f t="shared" si="743"/>
        <v>958.8925825205954</v>
      </c>
      <c r="AH1759" s="157">
        <f t="shared" si="744"/>
        <v>0.26635905070016541</v>
      </c>
      <c r="AI1759" s="160">
        <f t="shared" si="745"/>
        <v>4.884880898647296</v>
      </c>
      <c r="AJ1759" s="13">
        <f t="shared" si="746"/>
        <v>0</v>
      </c>
      <c r="AK1759" s="13">
        <f t="shared" si="747"/>
        <v>0</v>
      </c>
      <c r="AL1759" s="161">
        <f t="shared" si="748"/>
        <v>4.884880898647296</v>
      </c>
    </row>
    <row r="1760" spans="1:38" x14ac:dyDescent="0.45">
      <c r="A1760" s="48" t="s">
        <v>4</v>
      </c>
      <c r="B1760" s="19">
        <v>1758</v>
      </c>
      <c r="C1760" s="55">
        <v>281</v>
      </c>
      <c r="D1760" s="65">
        <f t="shared" si="729"/>
        <v>23.75</v>
      </c>
      <c r="E1760" s="67">
        <v>85.5</v>
      </c>
      <c r="F1760" s="87">
        <f t="shared" si="749"/>
        <v>-0.15277777777777699</v>
      </c>
      <c r="G1760" s="88">
        <f t="shared" si="750"/>
        <v>-0.54999999999999716</v>
      </c>
      <c r="H1760" s="93">
        <f>SUM($D$2:$D1760)</f>
        <v>22748.583333333354</v>
      </c>
      <c r="I1760" s="94">
        <f t="shared" si="751"/>
        <v>23.611111111109494</v>
      </c>
      <c r="J1760" s="100">
        <f>'Vehicle data and specs'!$C$6*$F1760</f>
        <v>-129.24999999999932</v>
      </c>
      <c r="K1760" s="8">
        <f>'Vehicle data and specs'!$C$6*9.81*'Vehicle data and specs'!$C$17</f>
        <v>82.99260000000001</v>
      </c>
      <c r="L1760" s="10">
        <f>(1/2)*'Vehicle data and specs'!$C$20*'Vehicle data and specs'!$C$11*'Vehicle data and specs'!$C$13*$D1760^2</f>
        <v>247.02412109375001</v>
      </c>
      <c r="M1760" s="101">
        <f t="shared" si="730"/>
        <v>200.7667210937507</v>
      </c>
      <c r="N1760" s="111">
        <f t="shared" si="731"/>
        <v>0</v>
      </c>
      <c r="O1760" s="120">
        <f t="shared" si="732"/>
        <v>0</v>
      </c>
      <c r="P1760" s="11">
        <f>SUM($O$2:$O1760)</f>
        <v>6786800.6094052177</v>
      </c>
      <c r="Q1760" s="121">
        <f t="shared" si="733"/>
        <v>6786.800609405218</v>
      </c>
      <c r="R1760" s="133">
        <f t="shared" si="734"/>
        <v>0</v>
      </c>
      <c r="S1760" s="35">
        <f t="shared" si="752"/>
        <v>0</v>
      </c>
      <c r="T1760" s="35">
        <f t="shared" si="753"/>
        <v>0</v>
      </c>
      <c r="U1760" s="134">
        <f>SUM($R$2:$R1760)</f>
        <v>-1198615.7281507442</v>
      </c>
      <c r="V1760" s="134">
        <f t="shared" si="735"/>
        <v>1198615.7281507442</v>
      </c>
      <c r="W1760" s="35">
        <f t="shared" si="736"/>
        <v>-1198.6157281507442</v>
      </c>
      <c r="X1760" s="135">
        <f t="shared" si="737"/>
        <v>1198.6157281507442</v>
      </c>
      <c r="Y1760" s="150">
        <f t="shared" si="738"/>
        <v>5588.184881254474</v>
      </c>
      <c r="Z1760" s="11">
        <f t="shared" si="739"/>
        <v>0</v>
      </c>
      <c r="AA1760" s="12">
        <f>1/2*'Vehicle data and specs'!$C$6*$D1760^2</f>
        <v>238598.4375</v>
      </c>
      <c r="AB1760" s="113">
        <f t="shared" si="740"/>
        <v>238.59843749999999</v>
      </c>
      <c r="AC1760" s="183">
        <f t="shared" si="754"/>
        <v>1.8852223915014494</v>
      </c>
      <c r="AD1760" s="42">
        <f t="shared" si="741"/>
        <v>-0.33294881337520671</v>
      </c>
      <c r="AE1760" s="42">
        <f t="shared" si="742"/>
        <v>0.33294881337520671</v>
      </c>
      <c r="AF1760" s="153">
        <f t="shared" si="755"/>
        <v>1.5522735781262427</v>
      </c>
      <c r="AG1760" s="156">
        <f t="shared" si="743"/>
        <v>958.8925825205954</v>
      </c>
      <c r="AH1760" s="157">
        <f t="shared" si="744"/>
        <v>0.26635905070016541</v>
      </c>
      <c r="AI1760" s="160">
        <f t="shared" si="745"/>
        <v>4.7682096259765796</v>
      </c>
      <c r="AJ1760" s="13">
        <f t="shared" si="746"/>
        <v>0</v>
      </c>
      <c r="AK1760" s="13">
        <f t="shared" si="747"/>
        <v>0</v>
      </c>
      <c r="AL1760" s="161">
        <f t="shared" si="748"/>
        <v>4.7682096259765796</v>
      </c>
    </row>
    <row r="1761" spans="1:38" x14ac:dyDescent="0.45">
      <c r="A1761" s="48" t="s">
        <v>4</v>
      </c>
      <c r="B1761" s="19">
        <v>1759</v>
      </c>
      <c r="C1761" s="55">
        <v>282</v>
      </c>
      <c r="D1761" s="65">
        <f t="shared" si="729"/>
        <v>23.611111111111111</v>
      </c>
      <c r="E1761" s="67">
        <v>85</v>
      </c>
      <c r="F1761" s="87">
        <f t="shared" si="749"/>
        <v>-0.15277777777777699</v>
      </c>
      <c r="G1761" s="88">
        <f t="shared" si="750"/>
        <v>-0.54999999999999716</v>
      </c>
      <c r="H1761" s="93">
        <f>SUM($D$2:$D1761)</f>
        <v>22772.194444444463</v>
      </c>
      <c r="I1761" s="94">
        <f t="shared" si="751"/>
        <v>23.444444444445253</v>
      </c>
      <c r="J1761" s="100">
        <f>'Vehicle data and specs'!$C$6*$F1761</f>
        <v>-129.24999999999932</v>
      </c>
      <c r="K1761" s="8">
        <f>'Vehicle data and specs'!$C$6*9.81*'Vehicle data and specs'!$C$17</f>
        <v>82.99260000000001</v>
      </c>
      <c r="L1761" s="10">
        <f>(1/2)*'Vehicle data and specs'!$C$20*'Vehicle data and specs'!$C$11*'Vehicle data and specs'!$C$13*$D1761^2</f>
        <v>244.14339795524691</v>
      </c>
      <c r="M1761" s="101">
        <f t="shared" si="730"/>
        <v>197.8859979552476</v>
      </c>
      <c r="N1761" s="111">
        <f t="shared" si="731"/>
        <v>0</v>
      </c>
      <c r="O1761" s="120">
        <f t="shared" si="732"/>
        <v>0</v>
      </c>
      <c r="P1761" s="11">
        <f>SUM($O$2:$O1761)</f>
        <v>6786800.6094052177</v>
      </c>
      <c r="Q1761" s="121">
        <f t="shared" si="733"/>
        <v>6786.800609405218</v>
      </c>
      <c r="R1761" s="133">
        <f t="shared" si="734"/>
        <v>0</v>
      </c>
      <c r="S1761" s="35">
        <f t="shared" si="752"/>
        <v>0</v>
      </c>
      <c r="T1761" s="35">
        <f t="shared" si="753"/>
        <v>0</v>
      </c>
      <c r="U1761" s="134">
        <f>SUM($R$2:$R1761)</f>
        <v>-1198615.7281507442</v>
      </c>
      <c r="V1761" s="134">
        <f t="shared" si="735"/>
        <v>1198615.7281507442</v>
      </c>
      <c r="W1761" s="35">
        <f t="shared" si="736"/>
        <v>-1198.6157281507442</v>
      </c>
      <c r="X1761" s="135">
        <f t="shared" si="737"/>
        <v>1198.6157281507442</v>
      </c>
      <c r="Y1761" s="150">
        <f t="shared" si="738"/>
        <v>5588.184881254474</v>
      </c>
      <c r="Z1761" s="11">
        <f t="shared" si="739"/>
        <v>0</v>
      </c>
      <c r="AA1761" s="12">
        <f>1/2*'Vehicle data and specs'!$C$6*$D1761^2</f>
        <v>235815.97222222222</v>
      </c>
      <c r="AB1761" s="113">
        <f t="shared" si="740"/>
        <v>235.81597222222223</v>
      </c>
      <c r="AC1761" s="183">
        <f t="shared" si="754"/>
        <v>1.8852223915014494</v>
      </c>
      <c r="AD1761" s="42">
        <f t="shared" si="741"/>
        <v>-0.33294881337520671</v>
      </c>
      <c r="AE1761" s="42">
        <f t="shared" si="742"/>
        <v>0.33294881337520671</v>
      </c>
      <c r="AF1761" s="153">
        <f t="shared" si="755"/>
        <v>1.5522735781262427</v>
      </c>
      <c r="AG1761" s="156">
        <f t="shared" si="743"/>
        <v>958.8925825205954</v>
      </c>
      <c r="AH1761" s="157">
        <f t="shared" si="744"/>
        <v>0.26635905070016541</v>
      </c>
      <c r="AI1761" s="160">
        <f t="shared" si="745"/>
        <v>4.6723082850544566</v>
      </c>
      <c r="AJ1761" s="13">
        <f t="shared" si="746"/>
        <v>0</v>
      </c>
      <c r="AK1761" s="13">
        <f t="shared" si="747"/>
        <v>0</v>
      </c>
      <c r="AL1761" s="161">
        <f t="shared" si="748"/>
        <v>4.6723082850544566</v>
      </c>
    </row>
    <row r="1762" spans="1:38" x14ac:dyDescent="0.45">
      <c r="A1762" s="48" t="s">
        <v>4</v>
      </c>
      <c r="B1762" s="19">
        <v>1760</v>
      </c>
      <c r="C1762" s="55">
        <v>283</v>
      </c>
      <c r="D1762" s="65">
        <f t="shared" si="729"/>
        <v>23.444444444444446</v>
      </c>
      <c r="E1762" s="67">
        <v>84.4</v>
      </c>
      <c r="F1762" s="87">
        <f t="shared" si="749"/>
        <v>-0.16666666666666705</v>
      </c>
      <c r="G1762" s="88">
        <f t="shared" si="750"/>
        <v>-0.60000000000000142</v>
      </c>
      <c r="H1762" s="93">
        <f>SUM($D$2:$D1762)</f>
        <v>22795.638888888909</v>
      </c>
      <c r="I1762" s="94">
        <f t="shared" si="751"/>
        <v>23.277777777777374</v>
      </c>
      <c r="J1762" s="100">
        <f>'Vehicle data and specs'!$C$6*$F1762</f>
        <v>-141.00000000000031</v>
      </c>
      <c r="K1762" s="8">
        <f>'Vehicle data and specs'!$C$6*9.81*'Vehicle data and specs'!$C$17</f>
        <v>82.99260000000001</v>
      </c>
      <c r="L1762" s="10">
        <f>(1/2)*'Vehicle data and specs'!$C$20*'Vehicle data and specs'!$C$11*'Vehicle data and specs'!$C$13*$D1762^2</f>
        <v>240.70883256172843</v>
      </c>
      <c r="M1762" s="101">
        <f t="shared" si="730"/>
        <v>182.70143256172813</v>
      </c>
      <c r="N1762" s="111">
        <f t="shared" si="731"/>
        <v>0</v>
      </c>
      <c r="O1762" s="120">
        <f t="shared" si="732"/>
        <v>0</v>
      </c>
      <c r="P1762" s="11">
        <f>SUM($O$2:$O1762)</f>
        <v>6786800.6094052177</v>
      </c>
      <c r="Q1762" s="121">
        <f t="shared" si="733"/>
        <v>6786.800609405218</v>
      </c>
      <c r="R1762" s="133">
        <f t="shared" si="734"/>
        <v>0</v>
      </c>
      <c r="S1762" s="35">
        <f t="shared" si="752"/>
        <v>0</v>
      </c>
      <c r="T1762" s="35">
        <f t="shared" si="753"/>
        <v>0</v>
      </c>
      <c r="U1762" s="134">
        <f>SUM($R$2:$R1762)</f>
        <v>-1198615.7281507442</v>
      </c>
      <c r="V1762" s="134">
        <f t="shared" si="735"/>
        <v>1198615.7281507442</v>
      </c>
      <c r="W1762" s="35">
        <f t="shared" si="736"/>
        <v>-1198.6157281507442</v>
      </c>
      <c r="X1762" s="135">
        <f t="shared" si="737"/>
        <v>1198.6157281507442</v>
      </c>
      <c r="Y1762" s="150">
        <f t="shared" si="738"/>
        <v>5588.184881254474</v>
      </c>
      <c r="Z1762" s="11">
        <f t="shared" si="739"/>
        <v>0</v>
      </c>
      <c r="AA1762" s="12">
        <f>1/2*'Vehicle data and specs'!$C$6*$D1762^2</f>
        <v>232498.55555555559</v>
      </c>
      <c r="AB1762" s="113">
        <f t="shared" si="740"/>
        <v>232.49855555555558</v>
      </c>
      <c r="AC1762" s="183">
        <f t="shared" si="754"/>
        <v>1.8852223915014494</v>
      </c>
      <c r="AD1762" s="42">
        <f t="shared" si="741"/>
        <v>-0.33294881337520671</v>
      </c>
      <c r="AE1762" s="42">
        <f t="shared" si="742"/>
        <v>0.33294881337520671</v>
      </c>
      <c r="AF1762" s="153">
        <f t="shared" si="755"/>
        <v>1.5522735781262427</v>
      </c>
      <c r="AG1762" s="156">
        <f t="shared" si="743"/>
        <v>958.8925825205954</v>
      </c>
      <c r="AH1762" s="157">
        <f t="shared" si="744"/>
        <v>0.26635905070016541</v>
      </c>
      <c r="AI1762" s="160">
        <f t="shared" si="745"/>
        <v>4.2833335856138479</v>
      </c>
      <c r="AJ1762" s="13">
        <f t="shared" si="746"/>
        <v>0</v>
      </c>
      <c r="AK1762" s="13">
        <f t="shared" si="747"/>
        <v>0</v>
      </c>
      <c r="AL1762" s="161">
        <f t="shared" si="748"/>
        <v>4.2833335856138479</v>
      </c>
    </row>
    <row r="1763" spans="1:38" x14ac:dyDescent="0.45">
      <c r="A1763" s="48" t="s">
        <v>4</v>
      </c>
      <c r="B1763" s="19">
        <v>1761</v>
      </c>
      <c r="C1763" s="55">
        <v>284</v>
      </c>
      <c r="D1763" s="65">
        <f t="shared" si="729"/>
        <v>23.277777777777775</v>
      </c>
      <c r="E1763" s="67">
        <v>83.8</v>
      </c>
      <c r="F1763" s="87">
        <f t="shared" si="749"/>
        <v>-0.16666666666666705</v>
      </c>
      <c r="G1763" s="88">
        <f t="shared" si="750"/>
        <v>-0.60000000000000142</v>
      </c>
      <c r="H1763" s="93">
        <f>SUM($D$2:$D1763)</f>
        <v>22818.916666666686</v>
      </c>
      <c r="I1763" s="94">
        <f t="shared" si="751"/>
        <v>23.111111111109494</v>
      </c>
      <c r="J1763" s="100">
        <f>'Vehicle data and specs'!$C$6*$F1763</f>
        <v>-141.00000000000031</v>
      </c>
      <c r="K1763" s="8">
        <f>'Vehicle data and specs'!$C$6*9.81*'Vehicle data and specs'!$C$17</f>
        <v>82.99260000000001</v>
      </c>
      <c r="L1763" s="10">
        <f>(1/2)*'Vehicle data and specs'!$C$20*'Vehicle data and specs'!$C$11*'Vehicle data and specs'!$C$13*$D1763^2</f>
        <v>237.29859702932097</v>
      </c>
      <c r="M1763" s="101">
        <f t="shared" si="730"/>
        <v>179.29119702932067</v>
      </c>
      <c r="N1763" s="111">
        <f t="shared" si="731"/>
        <v>0</v>
      </c>
      <c r="O1763" s="120">
        <f t="shared" si="732"/>
        <v>0</v>
      </c>
      <c r="P1763" s="11">
        <f>SUM($O$2:$O1763)</f>
        <v>6786800.6094052177</v>
      </c>
      <c r="Q1763" s="121">
        <f t="shared" si="733"/>
        <v>6786.800609405218</v>
      </c>
      <c r="R1763" s="133">
        <f t="shared" si="734"/>
        <v>0</v>
      </c>
      <c r="S1763" s="35">
        <f t="shared" si="752"/>
        <v>0</v>
      </c>
      <c r="T1763" s="35">
        <f t="shared" si="753"/>
        <v>0</v>
      </c>
      <c r="U1763" s="134">
        <f>SUM($R$2:$R1763)</f>
        <v>-1198615.7281507442</v>
      </c>
      <c r="V1763" s="134">
        <f t="shared" si="735"/>
        <v>1198615.7281507442</v>
      </c>
      <c r="W1763" s="35">
        <f t="shared" si="736"/>
        <v>-1198.6157281507442</v>
      </c>
      <c r="X1763" s="135">
        <f t="shared" si="737"/>
        <v>1198.6157281507442</v>
      </c>
      <c r="Y1763" s="150">
        <f t="shared" si="738"/>
        <v>5588.184881254474</v>
      </c>
      <c r="Z1763" s="11">
        <f t="shared" si="739"/>
        <v>0</v>
      </c>
      <c r="AA1763" s="12">
        <f>1/2*'Vehicle data and specs'!$C$6*$D1763^2</f>
        <v>229204.63888888885</v>
      </c>
      <c r="AB1763" s="113">
        <f t="shared" si="740"/>
        <v>229.20463888888884</v>
      </c>
      <c r="AC1763" s="183">
        <f t="shared" si="754"/>
        <v>1.8852223915014494</v>
      </c>
      <c r="AD1763" s="42">
        <f t="shared" si="741"/>
        <v>-0.33294881337520671</v>
      </c>
      <c r="AE1763" s="42">
        <f t="shared" si="742"/>
        <v>0.33294881337520671</v>
      </c>
      <c r="AF1763" s="153">
        <f t="shared" si="755"/>
        <v>1.5522735781262427</v>
      </c>
      <c r="AG1763" s="156">
        <f t="shared" si="743"/>
        <v>958.8925825205954</v>
      </c>
      <c r="AH1763" s="157">
        <f t="shared" si="744"/>
        <v>0.26635905070016541</v>
      </c>
      <c r="AI1763" s="160">
        <f t="shared" si="745"/>
        <v>4.1735006419602971</v>
      </c>
      <c r="AJ1763" s="13">
        <f t="shared" si="746"/>
        <v>0</v>
      </c>
      <c r="AK1763" s="13">
        <f t="shared" si="747"/>
        <v>0</v>
      </c>
      <c r="AL1763" s="161">
        <f t="shared" si="748"/>
        <v>4.1735006419602971</v>
      </c>
    </row>
    <row r="1764" spans="1:38" x14ac:dyDescent="0.45">
      <c r="A1764" s="48" t="s">
        <v>4</v>
      </c>
      <c r="B1764" s="19">
        <v>1762</v>
      </c>
      <c r="C1764" s="55">
        <v>285</v>
      </c>
      <c r="D1764" s="65">
        <f t="shared" si="729"/>
        <v>23.111111111111111</v>
      </c>
      <c r="E1764" s="67">
        <v>83.2</v>
      </c>
      <c r="F1764" s="87">
        <f t="shared" si="749"/>
        <v>-0.16666666666666705</v>
      </c>
      <c r="G1764" s="88">
        <f t="shared" si="750"/>
        <v>-0.60000000000000142</v>
      </c>
      <c r="H1764" s="93">
        <f>SUM($D$2:$D1764)</f>
        <v>22842.027777777796</v>
      </c>
      <c r="I1764" s="94">
        <f t="shared" si="751"/>
        <v>22.944444444445253</v>
      </c>
      <c r="J1764" s="100">
        <f>'Vehicle data and specs'!$C$6*$F1764</f>
        <v>-141.00000000000031</v>
      </c>
      <c r="K1764" s="8">
        <f>'Vehicle data and specs'!$C$6*9.81*'Vehicle data and specs'!$C$17</f>
        <v>82.99260000000001</v>
      </c>
      <c r="L1764" s="10">
        <f>(1/2)*'Vehicle data and specs'!$C$20*'Vehicle data and specs'!$C$11*'Vehicle data and specs'!$C$13*$D1764^2</f>
        <v>233.91269135802472</v>
      </c>
      <c r="M1764" s="101">
        <f t="shared" si="730"/>
        <v>175.90529135802441</v>
      </c>
      <c r="N1764" s="111">
        <f t="shared" si="731"/>
        <v>0</v>
      </c>
      <c r="O1764" s="120">
        <f t="shared" si="732"/>
        <v>0</v>
      </c>
      <c r="P1764" s="11">
        <f>SUM($O$2:$O1764)</f>
        <v>6786800.6094052177</v>
      </c>
      <c r="Q1764" s="121">
        <f t="shared" si="733"/>
        <v>6786.800609405218</v>
      </c>
      <c r="R1764" s="133">
        <f t="shared" si="734"/>
        <v>0</v>
      </c>
      <c r="S1764" s="35">
        <f t="shared" si="752"/>
        <v>0</v>
      </c>
      <c r="T1764" s="35">
        <f t="shared" si="753"/>
        <v>0</v>
      </c>
      <c r="U1764" s="134">
        <f>SUM($R$2:$R1764)</f>
        <v>-1198615.7281507442</v>
      </c>
      <c r="V1764" s="134">
        <f t="shared" si="735"/>
        <v>1198615.7281507442</v>
      </c>
      <c r="W1764" s="35">
        <f t="shared" si="736"/>
        <v>-1198.6157281507442</v>
      </c>
      <c r="X1764" s="135">
        <f t="shared" si="737"/>
        <v>1198.6157281507442</v>
      </c>
      <c r="Y1764" s="150">
        <f t="shared" si="738"/>
        <v>5588.184881254474</v>
      </c>
      <c r="Z1764" s="11">
        <f t="shared" si="739"/>
        <v>0</v>
      </c>
      <c r="AA1764" s="12">
        <f>1/2*'Vehicle data and specs'!$C$6*$D1764^2</f>
        <v>225934.22222222222</v>
      </c>
      <c r="AB1764" s="113">
        <f t="shared" si="740"/>
        <v>225.93422222222222</v>
      </c>
      <c r="AC1764" s="183">
        <f t="shared" si="754"/>
        <v>1.8852223915014494</v>
      </c>
      <c r="AD1764" s="42">
        <f t="shared" si="741"/>
        <v>-0.33294881337520671</v>
      </c>
      <c r="AE1764" s="42">
        <f t="shared" si="742"/>
        <v>0.33294881337520671</v>
      </c>
      <c r="AF1764" s="153">
        <f t="shared" si="755"/>
        <v>1.5522735781262427</v>
      </c>
      <c r="AG1764" s="156">
        <f t="shared" si="743"/>
        <v>958.8925825205954</v>
      </c>
      <c r="AH1764" s="157">
        <f t="shared" si="744"/>
        <v>0.26635905070016541</v>
      </c>
      <c r="AI1764" s="160">
        <f t="shared" si="745"/>
        <v>4.0653667336076751</v>
      </c>
      <c r="AJ1764" s="13">
        <f t="shared" si="746"/>
        <v>0</v>
      </c>
      <c r="AK1764" s="13">
        <f t="shared" si="747"/>
        <v>0</v>
      </c>
      <c r="AL1764" s="161">
        <f t="shared" si="748"/>
        <v>4.0653667336076751</v>
      </c>
    </row>
    <row r="1765" spans="1:38" x14ac:dyDescent="0.45">
      <c r="A1765" s="48" t="s">
        <v>4</v>
      </c>
      <c r="B1765" s="19">
        <v>1763</v>
      </c>
      <c r="C1765" s="55">
        <v>286</v>
      </c>
      <c r="D1765" s="65">
        <f t="shared" si="729"/>
        <v>22.944444444444443</v>
      </c>
      <c r="E1765" s="67">
        <v>82.6</v>
      </c>
      <c r="F1765" s="87">
        <f t="shared" si="749"/>
        <v>-0.16666666666666705</v>
      </c>
      <c r="G1765" s="88">
        <f t="shared" si="750"/>
        <v>-0.60000000000000142</v>
      </c>
      <c r="H1765" s="93">
        <f>SUM($D$2:$D1765)</f>
        <v>22864.972222222241</v>
      </c>
      <c r="I1765" s="94">
        <f t="shared" si="751"/>
        <v>22.777777777777374</v>
      </c>
      <c r="J1765" s="100">
        <f>'Vehicle data and specs'!$C$6*$F1765</f>
        <v>-141.00000000000031</v>
      </c>
      <c r="K1765" s="8">
        <f>'Vehicle data and specs'!$C$6*9.81*'Vehicle data and specs'!$C$17</f>
        <v>82.99260000000001</v>
      </c>
      <c r="L1765" s="10">
        <f>(1/2)*'Vehicle data and specs'!$C$20*'Vehicle data and specs'!$C$11*'Vehicle data and specs'!$C$13*$D1765^2</f>
        <v>230.55111554783949</v>
      </c>
      <c r="M1765" s="101">
        <f t="shared" si="730"/>
        <v>172.54371554783918</v>
      </c>
      <c r="N1765" s="111">
        <f t="shared" si="731"/>
        <v>0</v>
      </c>
      <c r="O1765" s="120">
        <f t="shared" si="732"/>
        <v>0</v>
      </c>
      <c r="P1765" s="11">
        <f>SUM($O$2:$O1765)</f>
        <v>6786800.6094052177</v>
      </c>
      <c r="Q1765" s="121">
        <f t="shared" si="733"/>
        <v>6786.800609405218</v>
      </c>
      <c r="R1765" s="133">
        <f t="shared" si="734"/>
        <v>0</v>
      </c>
      <c r="S1765" s="35">
        <f t="shared" si="752"/>
        <v>0</v>
      </c>
      <c r="T1765" s="35">
        <f t="shared" si="753"/>
        <v>0</v>
      </c>
      <c r="U1765" s="134">
        <f>SUM($R$2:$R1765)</f>
        <v>-1198615.7281507442</v>
      </c>
      <c r="V1765" s="134">
        <f t="shared" si="735"/>
        <v>1198615.7281507442</v>
      </c>
      <c r="W1765" s="35">
        <f t="shared" si="736"/>
        <v>-1198.6157281507442</v>
      </c>
      <c r="X1765" s="135">
        <f t="shared" si="737"/>
        <v>1198.6157281507442</v>
      </c>
      <c r="Y1765" s="150">
        <f t="shared" si="738"/>
        <v>5588.184881254474</v>
      </c>
      <c r="Z1765" s="11">
        <f t="shared" si="739"/>
        <v>0</v>
      </c>
      <c r="AA1765" s="12">
        <f>1/2*'Vehicle data and specs'!$C$6*$D1765^2</f>
        <v>222687.30555555553</v>
      </c>
      <c r="AB1765" s="113">
        <f t="shared" si="740"/>
        <v>222.68730555555553</v>
      </c>
      <c r="AC1765" s="183">
        <f t="shared" si="754"/>
        <v>1.8852223915014494</v>
      </c>
      <c r="AD1765" s="42">
        <f t="shared" si="741"/>
        <v>-0.33294881337520671</v>
      </c>
      <c r="AE1765" s="42">
        <f t="shared" si="742"/>
        <v>0.33294881337520671</v>
      </c>
      <c r="AF1765" s="153">
        <f t="shared" si="755"/>
        <v>1.5522735781262427</v>
      </c>
      <c r="AG1765" s="156">
        <f t="shared" si="743"/>
        <v>958.8925825205954</v>
      </c>
      <c r="AH1765" s="157">
        <f t="shared" si="744"/>
        <v>0.26635905070016541</v>
      </c>
      <c r="AI1765" s="160">
        <f t="shared" si="745"/>
        <v>3.9589196956254211</v>
      </c>
      <c r="AJ1765" s="13">
        <f t="shared" si="746"/>
        <v>0</v>
      </c>
      <c r="AK1765" s="13">
        <f t="shared" si="747"/>
        <v>0</v>
      </c>
      <c r="AL1765" s="161">
        <f t="shared" si="748"/>
        <v>3.9589196956254211</v>
      </c>
    </row>
    <row r="1766" spans="1:38" x14ac:dyDescent="0.45">
      <c r="A1766" s="48" t="s">
        <v>4</v>
      </c>
      <c r="B1766" s="19">
        <v>1764</v>
      </c>
      <c r="C1766" s="55">
        <v>287</v>
      </c>
      <c r="D1766" s="65">
        <f t="shared" si="729"/>
        <v>22.777777777777779</v>
      </c>
      <c r="E1766" s="67">
        <v>82</v>
      </c>
      <c r="F1766" s="87">
        <f t="shared" si="749"/>
        <v>-0.18055555555555516</v>
      </c>
      <c r="G1766" s="88">
        <f t="shared" si="750"/>
        <v>-0.64999999999999858</v>
      </c>
      <c r="H1766" s="93">
        <f>SUM($D$2:$D1766)</f>
        <v>22887.750000000018</v>
      </c>
      <c r="I1766" s="94">
        <f t="shared" si="751"/>
        <v>22.583333333332121</v>
      </c>
      <c r="J1766" s="100">
        <f>'Vehicle data and specs'!$C$6*$F1766</f>
        <v>-152.74999999999966</v>
      </c>
      <c r="K1766" s="8">
        <f>'Vehicle data and specs'!$C$6*9.81*'Vehicle data and specs'!$C$17</f>
        <v>82.99260000000001</v>
      </c>
      <c r="L1766" s="10">
        <f>(1/2)*'Vehicle data and specs'!$C$20*'Vehicle data and specs'!$C$11*'Vehicle data and specs'!$C$13*$D1766^2</f>
        <v>227.21386959876548</v>
      </c>
      <c r="M1766" s="101">
        <f t="shared" si="730"/>
        <v>157.45646959876584</v>
      </c>
      <c r="N1766" s="111">
        <f t="shared" si="731"/>
        <v>0</v>
      </c>
      <c r="O1766" s="120">
        <f t="shared" si="732"/>
        <v>0</v>
      </c>
      <c r="P1766" s="11">
        <f>SUM($O$2:$O1766)</f>
        <v>6786800.6094052177</v>
      </c>
      <c r="Q1766" s="121">
        <f t="shared" si="733"/>
        <v>6786.800609405218</v>
      </c>
      <c r="R1766" s="133">
        <f t="shared" si="734"/>
        <v>0</v>
      </c>
      <c r="S1766" s="35">
        <f t="shared" si="752"/>
        <v>0</v>
      </c>
      <c r="T1766" s="35">
        <f t="shared" si="753"/>
        <v>0</v>
      </c>
      <c r="U1766" s="134">
        <f>SUM($R$2:$R1766)</f>
        <v>-1198615.7281507442</v>
      </c>
      <c r="V1766" s="134">
        <f t="shared" si="735"/>
        <v>1198615.7281507442</v>
      </c>
      <c r="W1766" s="35">
        <f t="shared" si="736"/>
        <v>-1198.6157281507442</v>
      </c>
      <c r="X1766" s="135">
        <f t="shared" si="737"/>
        <v>1198.6157281507442</v>
      </c>
      <c r="Y1766" s="150">
        <f t="shared" si="738"/>
        <v>5588.184881254474</v>
      </c>
      <c r="Z1766" s="11">
        <f t="shared" si="739"/>
        <v>0</v>
      </c>
      <c r="AA1766" s="12">
        <f>1/2*'Vehicle data and specs'!$C$6*$D1766^2</f>
        <v>219463.88888888893</v>
      </c>
      <c r="AB1766" s="113">
        <f t="shared" si="740"/>
        <v>219.46388888888893</v>
      </c>
      <c r="AC1766" s="183">
        <f t="shared" si="754"/>
        <v>1.8852223915014494</v>
      </c>
      <c r="AD1766" s="42">
        <f t="shared" si="741"/>
        <v>-0.33294881337520671</v>
      </c>
      <c r="AE1766" s="42">
        <f t="shared" si="742"/>
        <v>0.33294881337520671</v>
      </c>
      <c r="AF1766" s="153">
        <f t="shared" si="755"/>
        <v>1.5522735781262427</v>
      </c>
      <c r="AG1766" s="156">
        <f t="shared" si="743"/>
        <v>958.8925825205954</v>
      </c>
      <c r="AH1766" s="157">
        <f t="shared" si="744"/>
        <v>0.26635905070016541</v>
      </c>
      <c r="AI1766" s="160">
        <f t="shared" si="745"/>
        <v>3.5865084741941109</v>
      </c>
      <c r="AJ1766" s="13">
        <f t="shared" si="746"/>
        <v>0</v>
      </c>
      <c r="AK1766" s="13">
        <f t="shared" si="747"/>
        <v>0</v>
      </c>
      <c r="AL1766" s="161">
        <f t="shared" si="748"/>
        <v>3.5865084741941109</v>
      </c>
    </row>
    <row r="1767" spans="1:38" x14ac:dyDescent="0.45">
      <c r="A1767" s="48" t="s">
        <v>4</v>
      </c>
      <c r="B1767" s="19">
        <v>1765</v>
      </c>
      <c r="C1767" s="55">
        <v>288</v>
      </c>
      <c r="D1767" s="65">
        <f t="shared" si="729"/>
        <v>22.583333333333332</v>
      </c>
      <c r="E1767" s="67">
        <v>81.3</v>
      </c>
      <c r="F1767" s="87">
        <f t="shared" si="749"/>
        <v>-0.22222222222222143</v>
      </c>
      <c r="G1767" s="88">
        <f t="shared" si="750"/>
        <v>-0.79999999999999716</v>
      </c>
      <c r="H1767" s="93">
        <f>SUM($D$2:$D1767)</f>
        <v>22910.33333333335</v>
      </c>
      <c r="I1767" s="94">
        <f t="shared" si="751"/>
        <v>22.333333333332121</v>
      </c>
      <c r="J1767" s="100">
        <f>'Vehicle data and specs'!$C$6*$F1767</f>
        <v>-187.99999999999932</v>
      </c>
      <c r="K1767" s="8">
        <f>'Vehicle data and specs'!$C$6*9.81*'Vehicle data and specs'!$C$17</f>
        <v>82.99260000000001</v>
      </c>
      <c r="L1767" s="10">
        <f>(1/2)*'Vehicle data and specs'!$C$20*'Vehicle data and specs'!$C$11*'Vehicle data and specs'!$C$13*$D1767^2</f>
        <v>223.35116623263889</v>
      </c>
      <c r="M1767" s="101">
        <f t="shared" si="730"/>
        <v>118.34376623263958</v>
      </c>
      <c r="N1767" s="111">
        <f t="shared" si="731"/>
        <v>0</v>
      </c>
      <c r="O1767" s="120">
        <f t="shared" si="732"/>
        <v>0</v>
      </c>
      <c r="P1767" s="11">
        <f>SUM($O$2:$O1767)</f>
        <v>6786800.6094052177</v>
      </c>
      <c r="Q1767" s="121">
        <f t="shared" si="733"/>
        <v>6786.800609405218</v>
      </c>
      <c r="R1767" s="133">
        <f t="shared" si="734"/>
        <v>0</v>
      </c>
      <c r="S1767" s="35">
        <f t="shared" si="752"/>
        <v>0</v>
      </c>
      <c r="T1767" s="35">
        <f t="shared" si="753"/>
        <v>0</v>
      </c>
      <c r="U1767" s="134">
        <f>SUM($R$2:$R1767)</f>
        <v>-1198615.7281507442</v>
      </c>
      <c r="V1767" s="134">
        <f t="shared" si="735"/>
        <v>1198615.7281507442</v>
      </c>
      <c r="W1767" s="35">
        <f t="shared" si="736"/>
        <v>-1198.6157281507442</v>
      </c>
      <c r="X1767" s="135">
        <f t="shared" si="737"/>
        <v>1198.6157281507442</v>
      </c>
      <c r="Y1767" s="150">
        <f t="shared" si="738"/>
        <v>5588.184881254474</v>
      </c>
      <c r="Z1767" s="11">
        <f t="shared" si="739"/>
        <v>0</v>
      </c>
      <c r="AA1767" s="12">
        <f>1/2*'Vehicle data and specs'!$C$6*$D1767^2</f>
        <v>215732.93749999997</v>
      </c>
      <c r="AB1767" s="113">
        <f t="shared" si="740"/>
        <v>215.73293749999996</v>
      </c>
      <c r="AC1767" s="183">
        <f t="shared" si="754"/>
        <v>1.8852223915014494</v>
      </c>
      <c r="AD1767" s="42">
        <f t="shared" si="741"/>
        <v>-0.33294881337520671</v>
      </c>
      <c r="AE1767" s="42">
        <f t="shared" si="742"/>
        <v>0.33294881337520671</v>
      </c>
      <c r="AF1767" s="153">
        <f t="shared" si="755"/>
        <v>1.5522735781262427</v>
      </c>
      <c r="AG1767" s="156">
        <f t="shared" si="743"/>
        <v>958.8925825205954</v>
      </c>
      <c r="AH1767" s="157">
        <f t="shared" si="744"/>
        <v>0.26635905070016541</v>
      </c>
      <c r="AI1767" s="160">
        <f t="shared" si="745"/>
        <v>2.6725967207537771</v>
      </c>
      <c r="AJ1767" s="13">
        <f t="shared" si="746"/>
        <v>0</v>
      </c>
      <c r="AK1767" s="13">
        <f t="shared" si="747"/>
        <v>0</v>
      </c>
      <c r="AL1767" s="161">
        <f t="shared" si="748"/>
        <v>2.6725967207537771</v>
      </c>
    </row>
    <row r="1768" spans="1:38" x14ac:dyDescent="0.45">
      <c r="A1768" s="48" t="s">
        <v>4</v>
      </c>
      <c r="B1768" s="19">
        <v>1766</v>
      </c>
      <c r="C1768" s="55">
        <v>289</v>
      </c>
      <c r="D1768" s="65">
        <f t="shared" si="729"/>
        <v>22.333333333333336</v>
      </c>
      <c r="E1768" s="67">
        <v>80.400000000000006</v>
      </c>
      <c r="F1768" s="87">
        <f t="shared" si="749"/>
        <v>-0.30555555555555597</v>
      </c>
      <c r="G1768" s="88">
        <f t="shared" si="750"/>
        <v>-1.1000000000000014</v>
      </c>
      <c r="H1768" s="93">
        <f>SUM($D$2:$D1768)</f>
        <v>22932.666666666682</v>
      </c>
      <c r="I1768" s="94">
        <f t="shared" si="751"/>
        <v>21.972222222222626</v>
      </c>
      <c r="J1768" s="100">
        <f>'Vehicle data and specs'!$C$6*$F1768</f>
        <v>-258.50000000000034</v>
      </c>
      <c r="K1768" s="8">
        <f>'Vehicle data and specs'!$C$6*9.81*'Vehicle data and specs'!$C$17</f>
        <v>82.99260000000001</v>
      </c>
      <c r="L1768" s="10">
        <f>(1/2)*'Vehicle data and specs'!$C$20*'Vehicle data and specs'!$C$11*'Vehicle data and specs'!$C$13*$D1768^2</f>
        <v>218.43349305555563</v>
      </c>
      <c r="M1768" s="101">
        <f t="shared" si="730"/>
        <v>42.926093055555299</v>
      </c>
      <c r="N1768" s="111">
        <f t="shared" si="731"/>
        <v>0</v>
      </c>
      <c r="O1768" s="120">
        <f t="shared" si="732"/>
        <v>0</v>
      </c>
      <c r="P1768" s="11">
        <f>SUM($O$2:$O1768)</f>
        <v>6786800.6094052177</v>
      </c>
      <c r="Q1768" s="121">
        <f t="shared" si="733"/>
        <v>6786.800609405218</v>
      </c>
      <c r="R1768" s="133">
        <f t="shared" si="734"/>
        <v>0</v>
      </c>
      <c r="S1768" s="35">
        <f t="shared" si="752"/>
        <v>0</v>
      </c>
      <c r="T1768" s="35">
        <f t="shared" si="753"/>
        <v>0</v>
      </c>
      <c r="U1768" s="134">
        <f>SUM($R$2:$R1768)</f>
        <v>-1198615.7281507442</v>
      </c>
      <c r="V1768" s="134">
        <f t="shared" si="735"/>
        <v>1198615.7281507442</v>
      </c>
      <c r="W1768" s="35">
        <f t="shared" si="736"/>
        <v>-1198.6157281507442</v>
      </c>
      <c r="X1768" s="135">
        <f t="shared" si="737"/>
        <v>1198.6157281507442</v>
      </c>
      <c r="Y1768" s="150">
        <f t="shared" si="738"/>
        <v>5588.184881254474</v>
      </c>
      <c r="Z1768" s="11">
        <f t="shared" si="739"/>
        <v>0</v>
      </c>
      <c r="AA1768" s="12">
        <f>1/2*'Vehicle data and specs'!$C$6*$D1768^2</f>
        <v>210983.00000000006</v>
      </c>
      <c r="AB1768" s="113">
        <f t="shared" si="740"/>
        <v>210.98300000000006</v>
      </c>
      <c r="AC1768" s="183">
        <f t="shared" si="754"/>
        <v>1.8852223915014494</v>
      </c>
      <c r="AD1768" s="42">
        <f t="shared" si="741"/>
        <v>-0.33294881337520671</v>
      </c>
      <c r="AE1768" s="42">
        <f t="shared" si="742"/>
        <v>0.33294881337520671</v>
      </c>
      <c r="AF1768" s="153">
        <f t="shared" si="755"/>
        <v>1.5522735781262427</v>
      </c>
      <c r="AG1768" s="156">
        <f t="shared" si="743"/>
        <v>958.8925825205954</v>
      </c>
      <c r="AH1768" s="157">
        <f t="shared" si="744"/>
        <v>0.26635905070016541</v>
      </c>
      <c r="AI1768" s="160">
        <f t="shared" si="745"/>
        <v>0.9586827449074018</v>
      </c>
      <c r="AJ1768" s="13">
        <f t="shared" si="746"/>
        <v>0</v>
      </c>
      <c r="AK1768" s="13">
        <f t="shared" si="747"/>
        <v>0</v>
      </c>
      <c r="AL1768" s="161">
        <f t="shared" si="748"/>
        <v>0.9586827449074018</v>
      </c>
    </row>
    <row r="1769" spans="1:38" x14ac:dyDescent="0.45">
      <c r="A1769" s="48" t="s">
        <v>4</v>
      </c>
      <c r="B1769" s="19">
        <v>1767</v>
      </c>
      <c r="C1769" s="55">
        <v>290</v>
      </c>
      <c r="D1769" s="65">
        <f t="shared" si="729"/>
        <v>21.972222222222221</v>
      </c>
      <c r="E1769" s="67">
        <v>79.099999999999994</v>
      </c>
      <c r="F1769" s="87">
        <f t="shared" si="749"/>
        <v>-0.41666666666666663</v>
      </c>
      <c r="G1769" s="88">
        <f t="shared" si="750"/>
        <v>-1.5</v>
      </c>
      <c r="H1769" s="93">
        <f>SUM($D$2:$D1769)</f>
        <v>22954.638888888905</v>
      </c>
      <c r="I1769" s="94">
        <f t="shared" si="751"/>
        <v>21.5</v>
      </c>
      <c r="J1769" s="100">
        <f>'Vehicle data and specs'!$C$6*$F1769</f>
        <v>-352.49999999999994</v>
      </c>
      <c r="K1769" s="8">
        <f>'Vehicle data and specs'!$C$6*9.81*'Vehicle data and specs'!$C$17</f>
        <v>82.99260000000001</v>
      </c>
      <c r="L1769" s="10">
        <f>(1/2)*'Vehicle data and specs'!$C$20*'Vehicle data and specs'!$C$11*'Vehicle data and specs'!$C$13*$D1769^2</f>
        <v>211.4268309702932</v>
      </c>
      <c r="M1769" s="101">
        <f t="shared" si="730"/>
        <v>-58.080569029706766</v>
      </c>
      <c r="N1769" s="111">
        <f t="shared" si="731"/>
        <v>1</v>
      </c>
      <c r="O1769" s="120">
        <f t="shared" si="732"/>
        <v>0</v>
      </c>
      <c r="P1769" s="11">
        <f>SUM($O$2:$O1769)</f>
        <v>6786800.6094052177</v>
      </c>
      <c r="Q1769" s="121">
        <f t="shared" si="733"/>
        <v>6786.800609405218</v>
      </c>
      <c r="R1769" s="133">
        <f t="shared" si="734"/>
        <v>-1248.7322341386955</v>
      </c>
      <c r="S1769" s="35">
        <f t="shared" si="752"/>
        <v>1248.7322341386955</v>
      </c>
      <c r="T1769" s="35">
        <f t="shared" si="753"/>
        <v>1.2487322341386955</v>
      </c>
      <c r="U1769" s="134">
        <f>SUM($R$2:$R1769)</f>
        <v>-1199864.460384883</v>
      </c>
      <c r="V1769" s="134">
        <f t="shared" si="735"/>
        <v>1199864.460384883</v>
      </c>
      <c r="W1769" s="35">
        <f t="shared" si="736"/>
        <v>-1199.8644603848829</v>
      </c>
      <c r="X1769" s="135">
        <f t="shared" si="737"/>
        <v>1199.8644603848829</v>
      </c>
      <c r="Y1769" s="150">
        <f t="shared" si="738"/>
        <v>5586.9361490203355</v>
      </c>
      <c r="Z1769" s="11">
        <f t="shared" si="739"/>
        <v>-1248.7322341386955</v>
      </c>
      <c r="AA1769" s="12">
        <f>1/2*'Vehicle data and specs'!$C$6*$D1769^2</f>
        <v>204215.32638888888</v>
      </c>
      <c r="AB1769" s="113">
        <f t="shared" si="740"/>
        <v>204.21532638888888</v>
      </c>
      <c r="AC1769" s="183">
        <f t="shared" si="754"/>
        <v>1.8852223915014494</v>
      </c>
      <c r="AD1769" s="42">
        <f t="shared" si="741"/>
        <v>-0.33329568344024524</v>
      </c>
      <c r="AE1769" s="42">
        <f t="shared" si="742"/>
        <v>0.33329568344024524</v>
      </c>
      <c r="AF1769" s="153">
        <f t="shared" si="755"/>
        <v>1.5519267080612043</v>
      </c>
      <c r="AG1769" s="156">
        <f t="shared" si="743"/>
        <v>959.89156830790637</v>
      </c>
      <c r="AH1769" s="157">
        <f t="shared" si="744"/>
        <v>0.26663654675219622</v>
      </c>
      <c r="AI1769" s="160">
        <f t="shared" si="745"/>
        <v>0</v>
      </c>
      <c r="AJ1769" s="13">
        <f t="shared" si="746"/>
        <v>-1.2761591695138348</v>
      </c>
      <c r="AK1769" s="13">
        <f t="shared" si="747"/>
        <v>1.2761591695138348</v>
      </c>
      <c r="AL1769" s="161">
        <f t="shared" si="748"/>
        <v>-1.2761591695138348</v>
      </c>
    </row>
    <row r="1770" spans="1:38" x14ac:dyDescent="0.45">
      <c r="A1770" s="48" t="s">
        <v>4</v>
      </c>
      <c r="B1770" s="19">
        <v>1768</v>
      </c>
      <c r="C1770" s="55">
        <v>291</v>
      </c>
      <c r="D1770" s="65">
        <f t="shared" si="729"/>
        <v>21.5</v>
      </c>
      <c r="E1770" s="67">
        <v>77.400000000000006</v>
      </c>
      <c r="F1770" s="87">
        <f t="shared" si="749"/>
        <v>-0.55555555555555558</v>
      </c>
      <c r="G1770" s="88">
        <f t="shared" si="750"/>
        <v>-2</v>
      </c>
      <c r="H1770" s="93">
        <f>SUM($D$2:$D1770)</f>
        <v>22976.138888888905</v>
      </c>
      <c r="I1770" s="94">
        <f t="shared" si="751"/>
        <v>20.861111111109494</v>
      </c>
      <c r="J1770" s="100">
        <f>'Vehicle data and specs'!$C$6*$F1770</f>
        <v>-470</v>
      </c>
      <c r="K1770" s="8">
        <f>'Vehicle data and specs'!$C$6*9.81*'Vehicle data and specs'!$C$17</f>
        <v>82.99260000000001</v>
      </c>
      <c r="L1770" s="10">
        <f>(1/2)*'Vehicle data and specs'!$C$20*'Vehicle data and specs'!$C$11*'Vehicle data and specs'!$C$13*$D1770^2</f>
        <v>202.43660937500002</v>
      </c>
      <c r="M1770" s="101">
        <f t="shared" si="730"/>
        <v>-184.57079062499994</v>
      </c>
      <c r="N1770" s="111">
        <f t="shared" si="731"/>
        <v>1</v>
      </c>
      <c r="O1770" s="120">
        <f t="shared" si="732"/>
        <v>0</v>
      </c>
      <c r="P1770" s="11">
        <f>SUM($O$2:$O1770)</f>
        <v>6786800.6094052177</v>
      </c>
      <c r="Q1770" s="121">
        <f t="shared" si="733"/>
        <v>6786.800609405218</v>
      </c>
      <c r="R1770" s="133">
        <f t="shared" si="734"/>
        <v>-3850.3517710934502</v>
      </c>
      <c r="S1770" s="35">
        <f t="shared" si="752"/>
        <v>3850.3517710934502</v>
      </c>
      <c r="T1770" s="35">
        <f t="shared" si="753"/>
        <v>3.8503517710934503</v>
      </c>
      <c r="U1770" s="134">
        <f>SUM($R$2:$R1770)</f>
        <v>-1203714.8121559764</v>
      </c>
      <c r="V1770" s="134">
        <f t="shared" si="735"/>
        <v>1203714.8121559764</v>
      </c>
      <c r="W1770" s="35">
        <f t="shared" si="736"/>
        <v>-1203.7148121559765</v>
      </c>
      <c r="X1770" s="135">
        <f t="shared" si="737"/>
        <v>1203.7148121559765</v>
      </c>
      <c r="Y1770" s="150">
        <f t="shared" si="738"/>
        <v>5583.0857972492413</v>
      </c>
      <c r="Z1770" s="11">
        <f t="shared" si="739"/>
        <v>-3850.3517710934502</v>
      </c>
      <c r="AA1770" s="12">
        <f>1/2*'Vehicle data and specs'!$C$6*$D1770^2</f>
        <v>195531.75</v>
      </c>
      <c r="AB1770" s="113">
        <f t="shared" si="740"/>
        <v>195.53174999999999</v>
      </c>
      <c r="AC1770" s="183">
        <f t="shared" si="754"/>
        <v>1.8852223915014494</v>
      </c>
      <c r="AD1770" s="42">
        <f t="shared" si="741"/>
        <v>-0.33436522559888238</v>
      </c>
      <c r="AE1770" s="42">
        <f t="shared" si="742"/>
        <v>0.33436522559888238</v>
      </c>
      <c r="AF1770" s="153">
        <f t="shared" si="755"/>
        <v>1.5508571659025669</v>
      </c>
      <c r="AG1770" s="156">
        <f t="shared" si="743"/>
        <v>962.97184972478124</v>
      </c>
      <c r="AH1770" s="157">
        <f t="shared" si="744"/>
        <v>0.26749218047910589</v>
      </c>
      <c r="AI1770" s="160">
        <f t="shared" si="745"/>
        <v>0</v>
      </c>
      <c r="AJ1770" s="13">
        <f t="shared" si="746"/>
        <v>-3.968271998437499</v>
      </c>
      <c r="AK1770" s="13">
        <f t="shared" si="747"/>
        <v>3.968271998437499</v>
      </c>
      <c r="AL1770" s="161">
        <f t="shared" si="748"/>
        <v>-3.968271998437499</v>
      </c>
    </row>
    <row r="1771" spans="1:38" x14ac:dyDescent="0.45">
      <c r="A1771" s="48" t="s">
        <v>4</v>
      </c>
      <c r="B1771" s="19">
        <v>1769</v>
      </c>
      <c r="C1771" s="55">
        <v>292</v>
      </c>
      <c r="D1771" s="65">
        <f t="shared" si="729"/>
        <v>20.861111111111111</v>
      </c>
      <c r="E1771" s="67">
        <v>75.099999999999994</v>
      </c>
      <c r="F1771" s="87">
        <f t="shared" si="749"/>
        <v>-0.70833333333333448</v>
      </c>
      <c r="G1771" s="88">
        <f t="shared" si="750"/>
        <v>-2.5500000000000043</v>
      </c>
      <c r="H1771" s="93">
        <f>SUM($D$2:$D1771)</f>
        <v>22997.000000000015</v>
      </c>
      <c r="I1771" s="94">
        <f t="shared" si="751"/>
        <v>20.083333333332121</v>
      </c>
      <c r="J1771" s="100">
        <f>'Vehicle data and specs'!$C$6*$F1771</f>
        <v>-599.25000000000102</v>
      </c>
      <c r="K1771" s="8">
        <f>'Vehicle data and specs'!$C$6*9.81*'Vehicle data and specs'!$C$17</f>
        <v>82.99260000000001</v>
      </c>
      <c r="L1771" s="10">
        <f>(1/2)*'Vehicle data and specs'!$C$20*'Vehicle data and specs'!$C$11*'Vehicle data and specs'!$C$13*$D1771^2</f>
        <v>190.58424995177469</v>
      </c>
      <c r="M1771" s="101">
        <f t="shared" si="730"/>
        <v>-325.67315004822626</v>
      </c>
      <c r="N1771" s="111">
        <f t="shared" si="731"/>
        <v>1</v>
      </c>
      <c r="O1771" s="120">
        <f t="shared" si="732"/>
        <v>0</v>
      </c>
      <c r="P1771" s="11">
        <f>SUM($O$2:$O1771)</f>
        <v>6786800.6094052177</v>
      </c>
      <c r="Q1771" s="121">
        <f t="shared" si="733"/>
        <v>6786.800609405218</v>
      </c>
      <c r="R1771" s="133">
        <f t="shared" si="734"/>
        <v>-6540.6024301348161</v>
      </c>
      <c r="S1771" s="35">
        <f t="shared" si="752"/>
        <v>6540.6024301348161</v>
      </c>
      <c r="T1771" s="35">
        <f t="shared" si="753"/>
        <v>6.5406024301348165</v>
      </c>
      <c r="U1771" s="134">
        <f>SUM($R$2:$R1771)</f>
        <v>-1210255.4145861112</v>
      </c>
      <c r="V1771" s="134">
        <f t="shared" si="735"/>
        <v>1210255.4145861112</v>
      </c>
      <c r="W1771" s="35">
        <f t="shared" si="736"/>
        <v>-1210.2554145861111</v>
      </c>
      <c r="X1771" s="135">
        <f t="shared" si="737"/>
        <v>1210.2554145861111</v>
      </c>
      <c r="Y1771" s="150">
        <f t="shared" si="738"/>
        <v>5576.5451948191067</v>
      </c>
      <c r="Z1771" s="11">
        <f t="shared" si="739"/>
        <v>-6540.6024301348161</v>
      </c>
      <c r="AA1771" s="12">
        <f>1/2*'Vehicle data and specs'!$C$6*$D1771^2</f>
        <v>184083.65972222222</v>
      </c>
      <c r="AB1771" s="113">
        <f t="shared" si="740"/>
        <v>184.08365972222222</v>
      </c>
      <c r="AC1771" s="183">
        <f t="shared" si="754"/>
        <v>1.8852223915014494</v>
      </c>
      <c r="AD1771" s="42">
        <f t="shared" si="741"/>
        <v>-0.33618205960725306</v>
      </c>
      <c r="AE1771" s="42">
        <f t="shared" si="742"/>
        <v>0.33618205960725306</v>
      </c>
      <c r="AF1771" s="153">
        <f t="shared" si="755"/>
        <v>1.5490403318941963</v>
      </c>
      <c r="AG1771" s="156">
        <f t="shared" si="743"/>
        <v>968.20433166888893</v>
      </c>
      <c r="AH1771" s="157">
        <f t="shared" si="744"/>
        <v>0.26894564768580248</v>
      </c>
      <c r="AI1771" s="160">
        <f t="shared" si="745"/>
        <v>0</v>
      </c>
      <c r="AJ1771" s="13">
        <f t="shared" si="746"/>
        <v>-6.7939037690616084</v>
      </c>
      <c r="AK1771" s="13">
        <f t="shared" si="747"/>
        <v>6.7939037690616084</v>
      </c>
      <c r="AL1771" s="161">
        <f t="shared" si="748"/>
        <v>-6.7939037690616084</v>
      </c>
    </row>
    <row r="1772" spans="1:38" x14ac:dyDescent="0.45">
      <c r="A1772" s="48" t="s">
        <v>4</v>
      </c>
      <c r="B1772" s="19">
        <v>1770</v>
      </c>
      <c r="C1772" s="55">
        <v>293</v>
      </c>
      <c r="D1772" s="65">
        <f t="shared" si="729"/>
        <v>20.083333333333332</v>
      </c>
      <c r="E1772" s="67">
        <v>72.3</v>
      </c>
      <c r="F1772" s="87">
        <f t="shared" si="749"/>
        <v>-0.83333333333333326</v>
      </c>
      <c r="G1772" s="88">
        <f t="shared" si="750"/>
        <v>-3</v>
      </c>
      <c r="H1772" s="93">
        <f>SUM($D$2:$D1772)</f>
        <v>23017.083333333347</v>
      </c>
      <c r="I1772" s="94">
        <f t="shared" si="751"/>
        <v>19.194444444445253</v>
      </c>
      <c r="J1772" s="100">
        <f>'Vehicle data and specs'!$C$6*$F1772</f>
        <v>-704.99999999999989</v>
      </c>
      <c r="K1772" s="8">
        <f>'Vehicle data and specs'!$C$6*9.81*'Vehicle data and specs'!$C$17</f>
        <v>82.99260000000001</v>
      </c>
      <c r="L1772" s="10">
        <f>(1/2)*'Vehicle data and specs'!$C$20*'Vehicle data and specs'!$C$11*'Vehicle data and specs'!$C$13*$D1772^2</f>
        <v>176.63783289930555</v>
      </c>
      <c r="M1772" s="101">
        <f t="shared" si="730"/>
        <v>-445.36956710069433</v>
      </c>
      <c r="N1772" s="111">
        <f t="shared" si="731"/>
        <v>1</v>
      </c>
      <c r="O1772" s="120">
        <f t="shared" si="732"/>
        <v>0</v>
      </c>
      <c r="P1772" s="11">
        <f>SUM($O$2:$O1772)</f>
        <v>6786800.6094052177</v>
      </c>
      <c r="Q1772" s="121">
        <f t="shared" si="733"/>
        <v>6786.800609405218</v>
      </c>
      <c r="R1772" s="133">
        <f t="shared" si="734"/>
        <v>-8548.6214129609089</v>
      </c>
      <c r="S1772" s="35">
        <f t="shared" si="752"/>
        <v>8548.6214129609089</v>
      </c>
      <c r="T1772" s="35">
        <f t="shared" si="753"/>
        <v>8.5486214129609088</v>
      </c>
      <c r="U1772" s="134">
        <f>SUM($R$2:$R1772)</f>
        <v>-1218804.035999072</v>
      </c>
      <c r="V1772" s="134">
        <f t="shared" si="735"/>
        <v>1218804.035999072</v>
      </c>
      <c r="W1772" s="35">
        <f t="shared" si="736"/>
        <v>-1218.8040359990721</v>
      </c>
      <c r="X1772" s="135">
        <f t="shared" si="737"/>
        <v>1218.8040359990721</v>
      </c>
      <c r="Y1772" s="150">
        <f t="shared" si="738"/>
        <v>5567.9965734061461</v>
      </c>
      <c r="Z1772" s="11">
        <f t="shared" si="739"/>
        <v>-8548.6214129609089</v>
      </c>
      <c r="AA1772" s="12">
        <f>1/2*'Vehicle data and specs'!$C$6*$D1772^2</f>
        <v>170612.93749999997</v>
      </c>
      <c r="AB1772" s="113">
        <f t="shared" si="740"/>
        <v>170.61293749999996</v>
      </c>
      <c r="AC1772" s="183">
        <f t="shared" si="754"/>
        <v>1.8852223915014494</v>
      </c>
      <c r="AD1772" s="42">
        <f t="shared" si="741"/>
        <v>-0.33855667666640893</v>
      </c>
      <c r="AE1772" s="42">
        <f t="shared" si="742"/>
        <v>0.33855667666640893</v>
      </c>
      <c r="AF1772" s="153">
        <f t="shared" si="755"/>
        <v>1.5466657148350405</v>
      </c>
      <c r="AG1772" s="156">
        <f t="shared" si="743"/>
        <v>975.04322879925769</v>
      </c>
      <c r="AH1772" s="157">
        <f t="shared" si="744"/>
        <v>0.27084534133312715</v>
      </c>
      <c r="AI1772" s="160">
        <f t="shared" si="745"/>
        <v>0</v>
      </c>
      <c r="AJ1772" s="13">
        <f t="shared" si="746"/>
        <v>-8.9445054726056092</v>
      </c>
      <c r="AK1772" s="13">
        <f t="shared" si="747"/>
        <v>8.9445054726056092</v>
      </c>
      <c r="AL1772" s="161">
        <f t="shared" si="748"/>
        <v>-8.9445054726056092</v>
      </c>
    </row>
    <row r="1773" spans="1:38" x14ac:dyDescent="0.45">
      <c r="A1773" s="48" t="s">
        <v>4</v>
      </c>
      <c r="B1773" s="19">
        <v>1771</v>
      </c>
      <c r="C1773" s="55">
        <v>294</v>
      </c>
      <c r="D1773" s="65">
        <f t="shared" si="729"/>
        <v>19.194444444444443</v>
      </c>
      <c r="E1773" s="67">
        <v>69.099999999999994</v>
      </c>
      <c r="F1773" s="87">
        <f t="shared" si="749"/>
        <v>-0.88888888888888773</v>
      </c>
      <c r="G1773" s="88">
        <f t="shared" si="750"/>
        <v>-3.1999999999999957</v>
      </c>
      <c r="H1773" s="93">
        <f>SUM($D$2:$D1773)</f>
        <v>23036.277777777792</v>
      </c>
      <c r="I1773" s="94">
        <f t="shared" si="751"/>
        <v>18.305555555554747</v>
      </c>
      <c r="J1773" s="100">
        <f>'Vehicle data and specs'!$C$6*$F1773</f>
        <v>-751.99999999999898</v>
      </c>
      <c r="K1773" s="8">
        <f>'Vehicle data and specs'!$C$6*9.81*'Vehicle data and specs'!$C$17</f>
        <v>82.99260000000001</v>
      </c>
      <c r="L1773" s="10">
        <f>(1/2)*'Vehicle data and specs'!$C$20*'Vehicle data and specs'!$C$11*'Vehicle data and specs'!$C$13*$D1773^2</f>
        <v>161.34786684992284</v>
      </c>
      <c r="M1773" s="101">
        <f t="shared" si="730"/>
        <v>-507.65953315007607</v>
      </c>
      <c r="N1773" s="111">
        <f t="shared" si="731"/>
        <v>1</v>
      </c>
      <c r="O1773" s="120">
        <f t="shared" si="732"/>
        <v>0</v>
      </c>
      <c r="P1773" s="11">
        <f>SUM($O$2:$O1773)</f>
        <v>6786800.6094052177</v>
      </c>
      <c r="Q1773" s="121">
        <f t="shared" si="733"/>
        <v>6786.800609405218</v>
      </c>
      <c r="R1773" s="133">
        <f t="shared" si="734"/>
        <v>-9292.9897873857044</v>
      </c>
      <c r="S1773" s="35">
        <f t="shared" si="752"/>
        <v>9292.9897873857044</v>
      </c>
      <c r="T1773" s="35">
        <f t="shared" si="753"/>
        <v>9.2929897873857037</v>
      </c>
      <c r="U1773" s="134">
        <f>SUM($R$2:$R1773)</f>
        <v>-1228097.0257864578</v>
      </c>
      <c r="V1773" s="134">
        <f t="shared" si="735"/>
        <v>1228097.0257864578</v>
      </c>
      <c r="W1773" s="35">
        <f t="shared" si="736"/>
        <v>-1228.0970257864578</v>
      </c>
      <c r="X1773" s="135">
        <f t="shared" si="737"/>
        <v>1228.0970257864578</v>
      </c>
      <c r="Y1773" s="150">
        <f t="shared" si="738"/>
        <v>5558.7035836187606</v>
      </c>
      <c r="Z1773" s="11">
        <f t="shared" si="739"/>
        <v>-9292.9897873857044</v>
      </c>
      <c r="AA1773" s="12">
        <f>1/2*'Vehicle data and specs'!$C$6*$D1773^2</f>
        <v>155844.49305555553</v>
      </c>
      <c r="AB1773" s="113">
        <f t="shared" si="740"/>
        <v>155.84449305555555</v>
      </c>
      <c r="AC1773" s="183">
        <f t="shared" si="754"/>
        <v>1.8852223915014494</v>
      </c>
      <c r="AD1773" s="42">
        <f t="shared" si="741"/>
        <v>-0.34113806271846053</v>
      </c>
      <c r="AE1773" s="42">
        <f t="shared" si="742"/>
        <v>0.34113806271846053</v>
      </c>
      <c r="AF1773" s="153">
        <f t="shared" si="755"/>
        <v>1.5440843287829888</v>
      </c>
      <c r="AG1773" s="156">
        <f t="shared" si="743"/>
        <v>982.47762062916627</v>
      </c>
      <c r="AH1773" s="157">
        <f t="shared" si="744"/>
        <v>0.27291045017476839</v>
      </c>
      <c r="AI1773" s="160">
        <f t="shared" si="745"/>
        <v>0</v>
      </c>
      <c r="AJ1773" s="13">
        <f t="shared" si="746"/>
        <v>-9.7442427057417369</v>
      </c>
      <c r="AK1773" s="13">
        <f t="shared" si="747"/>
        <v>9.7442427057417369</v>
      </c>
      <c r="AL1773" s="161">
        <f t="shared" si="748"/>
        <v>-9.7442427057417369</v>
      </c>
    </row>
    <row r="1774" spans="1:38" x14ac:dyDescent="0.45">
      <c r="A1774" s="48" t="s">
        <v>4</v>
      </c>
      <c r="B1774" s="19">
        <v>1772</v>
      </c>
      <c r="C1774" s="55">
        <v>295</v>
      </c>
      <c r="D1774" s="65">
        <f t="shared" si="729"/>
        <v>18.305555555555557</v>
      </c>
      <c r="E1774" s="67">
        <v>65.900000000000006</v>
      </c>
      <c r="F1774" s="87">
        <f t="shared" si="749"/>
        <v>-0.88888888888888773</v>
      </c>
      <c r="G1774" s="88">
        <f t="shared" si="750"/>
        <v>-3.1999999999999957</v>
      </c>
      <c r="H1774" s="93">
        <f>SUM($D$2:$D1774)</f>
        <v>23054.583333333347</v>
      </c>
      <c r="I1774" s="94">
        <f t="shared" si="751"/>
        <v>17.416666666667879</v>
      </c>
      <c r="J1774" s="100">
        <f>'Vehicle data and specs'!$C$6*$F1774</f>
        <v>-751.99999999999898</v>
      </c>
      <c r="K1774" s="8">
        <f>'Vehicle data and specs'!$C$6*9.81*'Vehicle data and specs'!$C$17</f>
        <v>82.99260000000001</v>
      </c>
      <c r="L1774" s="10">
        <f>(1/2)*'Vehicle data and specs'!$C$20*'Vehicle data and specs'!$C$11*'Vehicle data and specs'!$C$13*$D1774^2</f>
        <v>146.74995018325623</v>
      </c>
      <c r="M1774" s="101">
        <f t="shared" si="730"/>
        <v>-522.25744981674268</v>
      </c>
      <c r="N1774" s="111">
        <f t="shared" si="731"/>
        <v>1</v>
      </c>
      <c r="O1774" s="120">
        <f t="shared" si="732"/>
        <v>0</v>
      </c>
      <c r="P1774" s="11">
        <f>SUM($O$2:$O1774)</f>
        <v>6786800.6094052177</v>
      </c>
      <c r="Q1774" s="121">
        <f t="shared" si="733"/>
        <v>6786.800609405218</v>
      </c>
      <c r="R1774" s="133">
        <f t="shared" si="734"/>
        <v>-9095.9839176422356</v>
      </c>
      <c r="S1774" s="35">
        <f t="shared" si="752"/>
        <v>9095.9839176422356</v>
      </c>
      <c r="T1774" s="35">
        <f t="shared" si="753"/>
        <v>9.0959839176422363</v>
      </c>
      <c r="U1774" s="134">
        <f>SUM($R$2:$R1774)</f>
        <v>-1237193.0097041</v>
      </c>
      <c r="V1774" s="134">
        <f t="shared" si="735"/>
        <v>1237193.0097041</v>
      </c>
      <c r="W1774" s="35">
        <f t="shared" si="736"/>
        <v>-1237.1930097040999</v>
      </c>
      <c r="X1774" s="135">
        <f t="shared" si="737"/>
        <v>1237.1930097040999</v>
      </c>
      <c r="Y1774" s="150">
        <f t="shared" si="738"/>
        <v>5549.6075997011176</v>
      </c>
      <c r="Z1774" s="11">
        <f t="shared" si="739"/>
        <v>-9095.9839176422356</v>
      </c>
      <c r="AA1774" s="12">
        <f>1/2*'Vehicle data and specs'!$C$6*$D1774^2</f>
        <v>141744.49305555559</v>
      </c>
      <c r="AB1774" s="113">
        <f t="shared" si="740"/>
        <v>141.74449305555558</v>
      </c>
      <c r="AC1774" s="183">
        <f t="shared" si="754"/>
        <v>1.8852223915014494</v>
      </c>
      <c r="AD1774" s="42">
        <f t="shared" si="741"/>
        <v>-0.34366472491780553</v>
      </c>
      <c r="AE1774" s="42">
        <f t="shared" si="742"/>
        <v>0.34366472491780553</v>
      </c>
      <c r="AF1774" s="153">
        <f t="shared" si="755"/>
        <v>1.5415576665836439</v>
      </c>
      <c r="AG1774" s="156">
        <f t="shared" si="743"/>
        <v>989.75440776328003</v>
      </c>
      <c r="AH1774" s="157">
        <f t="shared" si="744"/>
        <v>0.27493177993424445</v>
      </c>
      <c r="AI1774" s="160">
        <f t="shared" si="745"/>
        <v>0</v>
      </c>
      <c r="AJ1774" s="13">
        <f t="shared" si="746"/>
        <v>-9.5602127619231521</v>
      </c>
      <c r="AK1774" s="13">
        <f t="shared" si="747"/>
        <v>9.5602127619231521</v>
      </c>
      <c r="AL1774" s="161">
        <f t="shared" si="748"/>
        <v>-9.5602127619231521</v>
      </c>
    </row>
    <row r="1775" spans="1:38" x14ac:dyDescent="0.45">
      <c r="A1775" s="48" t="s">
        <v>4</v>
      </c>
      <c r="B1775" s="19">
        <v>1773</v>
      </c>
      <c r="C1775" s="55">
        <v>296</v>
      </c>
      <c r="D1775" s="65">
        <f t="shared" si="729"/>
        <v>17.416666666666668</v>
      </c>
      <c r="E1775" s="67">
        <v>62.7</v>
      </c>
      <c r="F1775" s="87">
        <f t="shared" si="749"/>
        <v>-0.86111111111111149</v>
      </c>
      <c r="G1775" s="88">
        <f t="shared" si="750"/>
        <v>-3.1000000000000014</v>
      </c>
      <c r="H1775" s="93">
        <f>SUM($D$2:$D1775)</f>
        <v>23072.000000000015</v>
      </c>
      <c r="I1775" s="94">
        <f t="shared" si="751"/>
        <v>16.583333333332121</v>
      </c>
      <c r="J1775" s="100">
        <f>'Vehicle data and specs'!$C$6*$F1775</f>
        <v>-728.50000000000034</v>
      </c>
      <c r="K1775" s="8">
        <f>'Vehicle data and specs'!$C$6*9.81*'Vehicle data and specs'!$C$17</f>
        <v>82.99260000000001</v>
      </c>
      <c r="L1775" s="10">
        <f>(1/2)*'Vehicle data and specs'!$C$20*'Vehicle data and specs'!$C$11*'Vehicle data and specs'!$C$13*$D1775^2</f>
        <v>132.84408289930559</v>
      </c>
      <c r="M1775" s="101">
        <f t="shared" si="730"/>
        <v>-512.66331710069471</v>
      </c>
      <c r="N1775" s="111">
        <f t="shared" si="731"/>
        <v>1</v>
      </c>
      <c r="O1775" s="120">
        <f t="shared" si="732"/>
        <v>0</v>
      </c>
      <c r="P1775" s="11">
        <f>SUM($O$2:$O1775)</f>
        <v>6786800.6094052177</v>
      </c>
      <c r="Q1775" s="121">
        <f t="shared" si="733"/>
        <v>6786.800609405218</v>
      </c>
      <c r="R1775" s="133">
        <f t="shared" si="734"/>
        <v>-8501.6666752525653</v>
      </c>
      <c r="S1775" s="35">
        <f t="shared" si="752"/>
        <v>8501.6666752525653</v>
      </c>
      <c r="T1775" s="35">
        <f t="shared" si="753"/>
        <v>8.5016666752525651</v>
      </c>
      <c r="U1775" s="134">
        <f>SUM($R$2:$R1775)</f>
        <v>-1245694.6763793526</v>
      </c>
      <c r="V1775" s="134">
        <f t="shared" si="735"/>
        <v>1245694.6763793526</v>
      </c>
      <c r="W1775" s="35">
        <f t="shared" si="736"/>
        <v>-1245.6946763793526</v>
      </c>
      <c r="X1775" s="135">
        <f t="shared" si="737"/>
        <v>1245.6946763793526</v>
      </c>
      <c r="Y1775" s="150">
        <f t="shared" si="738"/>
        <v>5541.1059330258649</v>
      </c>
      <c r="Z1775" s="11">
        <f t="shared" si="739"/>
        <v>-8501.6666752525653</v>
      </c>
      <c r="AA1775" s="12">
        <f>1/2*'Vehicle data and specs'!$C$6*$D1775^2</f>
        <v>128312.93750000001</v>
      </c>
      <c r="AB1775" s="113">
        <f t="shared" si="740"/>
        <v>128.3129375</v>
      </c>
      <c r="AC1775" s="183">
        <f t="shared" si="754"/>
        <v>1.8852223915014494</v>
      </c>
      <c r="AD1775" s="42">
        <f t="shared" si="741"/>
        <v>-0.34602629899426463</v>
      </c>
      <c r="AE1775" s="42">
        <f t="shared" si="742"/>
        <v>0.34602629899426463</v>
      </c>
      <c r="AF1775" s="153">
        <f t="shared" si="755"/>
        <v>1.5391960925071848</v>
      </c>
      <c r="AG1775" s="156">
        <f t="shared" si="743"/>
        <v>996.55574110348209</v>
      </c>
      <c r="AH1775" s="157">
        <f t="shared" si="744"/>
        <v>0.27682103919541168</v>
      </c>
      <c r="AI1775" s="160">
        <f t="shared" si="745"/>
        <v>0</v>
      </c>
      <c r="AJ1775" s="13">
        <f t="shared" si="746"/>
        <v>-8.9288861061704345</v>
      </c>
      <c r="AK1775" s="13">
        <f t="shared" si="747"/>
        <v>8.9288861061704345</v>
      </c>
      <c r="AL1775" s="161">
        <f t="shared" si="748"/>
        <v>-8.9288861061704345</v>
      </c>
    </row>
    <row r="1776" spans="1:38" x14ac:dyDescent="0.45">
      <c r="A1776" s="48" t="s">
        <v>4</v>
      </c>
      <c r="B1776" s="19">
        <v>1774</v>
      </c>
      <c r="C1776" s="55">
        <v>297</v>
      </c>
      <c r="D1776" s="65">
        <f t="shared" si="729"/>
        <v>16.583333333333332</v>
      </c>
      <c r="E1776" s="67">
        <v>59.7</v>
      </c>
      <c r="F1776" s="87">
        <f t="shared" si="749"/>
        <v>-0.79166666666666707</v>
      </c>
      <c r="G1776" s="88">
        <f t="shared" si="750"/>
        <v>-2.8500000000000014</v>
      </c>
      <c r="H1776" s="93">
        <f>SUM($D$2:$D1776)</f>
        <v>23088.583333333347</v>
      </c>
      <c r="I1776" s="94">
        <f t="shared" si="751"/>
        <v>15.833333333332121</v>
      </c>
      <c r="J1776" s="100">
        <f>'Vehicle data and specs'!$C$6*$F1776</f>
        <v>-669.75000000000034</v>
      </c>
      <c r="K1776" s="8">
        <f>'Vehicle data and specs'!$C$6*9.81*'Vehicle data and specs'!$C$17</f>
        <v>82.99260000000001</v>
      </c>
      <c r="L1776" s="10">
        <f>(1/2)*'Vehicle data and specs'!$C$20*'Vehicle data and specs'!$C$11*'Vehicle data and specs'!$C$13*$D1776^2</f>
        <v>120.43585373263888</v>
      </c>
      <c r="M1776" s="101">
        <f t="shared" si="730"/>
        <v>-466.32154626736144</v>
      </c>
      <c r="N1776" s="111">
        <f t="shared" si="731"/>
        <v>1</v>
      </c>
      <c r="O1776" s="120">
        <f t="shared" si="732"/>
        <v>0</v>
      </c>
      <c r="P1776" s="11">
        <f>SUM($O$2:$O1776)</f>
        <v>6786800.6094052177</v>
      </c>
      <c r="Q1776" s="121">
        <f t="shared" si="733"/>
        <v>6786.800609405218</v>
      </c>
      <c r="R1776" s="133">
        <f t="shared" si="734"/>
        <v>-7383.4244825659907</v>
      </c>
      <c r="S1776" s="35">
        <f t="shared" si="752"/>
        <v>7383.4244825659907</v>
      </c>
      <c r="T1776" s="35">
        <f t="shared" si="753"/>
        <v>7.3834244825659905</v>
      </c>
      <c r="U1776" s="134">
        <f>SUM($R$2:$R1776)</f>
        <v>-1253078.1008619186</v>
      </c>
      <c r="V1776" s="134">
        <f t="shared" si="735"/>
        <v>1253078.1008619186</v>
      </c>
      <c r="W1776" s="35">
        <f t="shared" si="736"/>
        <v>-1253.0781008619188</v>
      </c>
      <c r="X1776" s="135">
        <f t="shared" si="737"/>
        <v>1253.0781008619188</v>
      </c>
      <c r="Y1776" s="150">
        <f t="shared" si="738"/>
        <v>5533.7225085432992</v>
      </c>
      <c r="Z1776" s="11">
        <f t="shared" si="739"/>
        <v>-7383.4244825659907</v>
      </c>
      <c r="AA1776" s="12">
        <f>1/2*'Vehicle data and specs'!$C$6*$D1776^2</f>
        <v>116327.93749999999</v>
      </c>
      <c r="AB1776" s="113">
        <f t="shared" si="740"/>
        <v>116.32793749999999</v>
      </c>
      <c r="AC1776" s="183">
        <f t="shared" si="754"/>
        <v>1.8852223915014494</v>
      </c>
      <c r="AD1776" s="42">
        <f t="shared" si="741"/>
        <v>-0.34807725023942188</v>
      </c>
      <c r="AE1776" s="42">
        <f t="shared" si="742"/>
        <v>0.34807725023942188</v>
      </c>
      <c r="AF1776" s="153">
        <f t="shared" si="755"/>
        <v>1.5371451412620276</v>
      </c>
      <c r="AG1776" s="156">
        <f t="shared" si="743"/>
        <v>1002.462480689535</v>
      </c>
      <c r="AH1776" s="157">
        <f t="shared" si="744"/>
        <v>0.27846180019153749</v>
      </c>
      <c r="AI1776" s="160">
        <f t="shared" si="745"/>
        <v>0</v>
      </c>
      <c r="AJ1776" s="13">
        <f t="shared" si="746"/>
        <v>-7.7331656422670765</v>
      </c>
      <c r="AK1776" s="13">
        <f t="shared" si="747"/>
        <v>7.7331656422670765</v>
      </c>
      <c r="AL1776" s="161">
        <f t="shared" si="748"/>
        <v>-7.7331656422670765</v>
      </c>
    </row>
    <row r="1777" spans="1:38" x14ac:dyDescent="0.45">
      <c r="A1777" s="48" t="s">
        <v>4</v>
      </c>
      <c r="B1777" s="19">
        <v>1775</v>
      </c>
      <c r="C1777" s="55">
        <v>298</v>
      </c>
      <c r="D1777" s="65">
        <f t="shared" si="729"/>
        <v>15.833333333333332</v>
      </c>
      <c r="E1777" s="67">
        <v>57</v>
      </c>
      <c r="F1777" s="87">
        <f t="shared" si="749"/>
        <v>-0.70833333333333348</v>
      </c>
      <c r="G1777" s="88">
        <f t="shared" si="750"/>
        <v>-2.5500000000000007</v>
      </c>
      <c r="H1777" s="93">
        <f>SUM($D$2:$D1777)</f>
        <v>23104.416666666679</v>
      </c>
      <c r="I1777" s="94">
        <f t="shared" si="751"/>
        <v>15.166666666667879</v>
      </c>
      <c r="J1777" s="100">
        <f>'Vehicle data and specs'!$C$6*$F1777</f>
        <v>-599.25000000000011</v>
      </c>
      <c r="K1777" s="8">
        <f>'Vehicle data and specs'!$C$6*9.81*'Vehicle data and specs'!$C$17</f>
        <v>82.99260000000001</v>
      </c>
      <c r="L1777" s="10">
        <f>(1/2)*'Vehicle data and specs'!$C$20*'Vehicle data and specs'!$C$11*'Vehicle data and specs'!$C$13*$D1777^2</f>
        <v>109.78849826388888</v>
      </c>
      <c r="M1777" s="101">
        <f t="shared" si="730"/>
        <v>-406.46890173611121</v>
      </c>
      <c r="N1777" s="111">
        <f t="shared" si="731"/>
        <v>1</v>
      </c>
      <c r="O1777" s="120">
        <f t="shared" si="732"/>
        <v>0</v>
      </c>
      <c r="P1777" s="11">
        <f>SUM($O$2:$O1777)</f>
        <v>6786800.6094052177</v>
      </c>
      <c r="Q1777" s="121">
        <f t="shared" si="733"/>
        <v>6786.800609405218</v>
      </c>
      <c r="R1777" s="133">
        <f t="shared" si="734"/>
        <v>-6164.7783429981791</v>
      </c>
      <c r="S1777" s="35">
        <f t="shared" si="752"/>
        <v>6164.7783429981791</v>
      </c>
      <c r="T1777" s="35">
        <f t="shared" si="753"/>
        <v>6.1647783429981793</v>
      </c>
      <c r="U1777" s="134">
        <f>SUM($R$2:$R1777)</f>
        <v>-1259242.8792049168</v>
      </c>
      <c r="V1777" s="134">
        <f t="shared" si="735"/>
        <v>1259242.8792049168</v>
      </c>
      <c r="W1777" s="35">
        <f t="shared" si="736"/>
        <v>-1259.2428792049168</v>
      </c>
      <c r="X1777" s="135">
        <f t="shared" si="737"/>
        <v>1259.2428792049168</v>
      </c>
      <c r="Y1777" s="150">
        <f t="shared" si="738"/>
        <v>5527.5577302003012</v>
      </c>
      <c r="Z1777" s="11">
        <f t="shared" si="739"/>
        <v>-6164.7783429981791</v>
      </c>
      <c r="AA1777" s="12">
        <f>1/2*'Vehicle data and specs'!$C$6*$D1777^2</f>
        <v>106043.74999999999</v>
      </c>
      <c r="AB1777" s="113">
        <f t="shared" si="740"/>
        <v>106.04374999999999</v>
      </c>
      <c r="AC1777" s="183">
        <f t="shared" si="754"/>
        <v>1.8852223915014494</v>
      </c>
      <c r="AD1777" s="42">
        <f t="shared" si="741"/>
        <v>-0.34978968866803245</v>
      </c>
      <c r="AE1777" s="42">
        <f t="shared" si="742"/>
        <v>0.34978968866803245</v>
      </c>
      <c r="AF1777" s="153">
        <f t="shared" si="755"/>
        <v>1.5354327028334169</v>
      </c>
      <c r="AG1777" s="156">
        <f t="shared" si="743"/>
        <v>1007.3943033639334</v>
      </c>
      <c r="AH1777" s="157">
        <f t="shared" si="744"/>
        <v>0.27983175093442597</v>
      </c>
      <c r="AI1777" s="160">
        <f t="shared" si="745"/>
        <v>0</v>
      </c>
      <c r="AJ1777" s="13">
        <f t="shared" si="746"/>
        <v>-6.43575761082176</v>
      </c>
      <c r="AK1777" s="13">
        <f t="shared" si="747"/>
        <v>6.43575761082176</v>
      </c>
      <c r="AL1777" s="161">
        <f t="shared" si="748"/>
        <v>-6.43575761082176</v>
      </c>
    </row>
    <row r="1778" spans="1:38" x14ac:dyDescent="0.45">
      <c r="A1778" s="48" t="s">
        <v>4</v>
      </c>
      <c r="B1778" s="19">
        <v>1776</v>
      </c>
      <c r="C1778" s="55">
        <v>299</v>
      </c>
      <c r="D1778" s="65">
        <f t="shared" si="729"/>
        <v>15.166666666666666</v>
      </c>
      <c r="E1778" s="67">
        <v>54.6</v>
      </c>
      <c r="F1778" s="87">
        <f t="shared" si="749"/>
        <v>-0.6666666666666663</v>
      </c>
      <c r="G1778" s="88">
        <f t="shared" si="750"/>
        <v>-2.3999999999999986</v>
      </c>
      <c r="H1778" s="93">
        <f>SUM($D$2:$D1778)</f>
        <v>23119.583333333347</v>
      </c>
      <c r="I1778" s="94">
        <f t="shared" si="751"/>
        <v>14.5</v>
      </c>
      <c r="J1778" s="100">
        <f>'Vehicle data and specs'!$C$6*$F1778</f>
        <v>-563.99999999999966</v>
      </c>
      <c r="K1778" s="8">
        <f>'Vehicle data and specs'!$C$6*9.81*'Vehicle data and specs'!$C$17</f>
        <v>82.99260000000001</v>
      </c>
      <c r="L1778" s="10">
        <f>(1/2)*'Vehicle data and specs'!$C$20*'Vehicle data and specs'!$C$11*'Vehicle data and specs'!$C$13*$D1778^2</f>
        <v>100.73778993055556</v>
      </c>
      <c r="M1778" s="101">
        <f t="shared" si="730"/>
        <v>-380.26961006944407</v>
      </c>
      <c r="N1778" s="111">
        <f t="shared" si="731"/>
        <v>1</v>
      </c>
      <c r="O1778" s="120">
        <f t="shared" si="732"/>
        <v>0</v>
      </c>
      <c r="P1778" s="11">
        <f>SUM($O$2:$O1778)</f>
        <v>6786800.6094052177</v>
      </c>
      <c r="Q1778" s="121">
        <f t="shared" si="733"/>
        <v>6786.800609405218</v>
      </c>
      <c r="R1778" s="133">
        <f t="shared" si="734"/>
        <v>-5513.9093460069389</v>
      </c>
      <c r="S1778" s="35">
        <f t="shared" si="752"/>
        <v>5513.9093460069389</v>
      </c>
      <c r="T1778" s="35">
        <f t="shared" si="753"/>
        <v>5.5139093460069386</v>
      </c>
      <c r="U1778" s="134">
        <f>SUM($R$2:$R1778)</f>
        <v>-1264756.7885509238</v>
      </c>
      <c r="V1778" s="134">
        <f t="shared" si="735"/>
        <v>1264756.7885509238</v>
      </c>
      <c r="W1778" s="35">
        <f t="shared" si="736"/>
        <v>-1264.7567885509238</v>
      </c>
      <c r="X1778" s="135">
        <f t="shared" si="737"/>
        <v>1264.7567885509238</v>
      </c>
      <c r="Y1778" s="150">
        <f t="shared" si="738"/>
        <v>5522.0438208542946</v>
      </c>
      <c r="Z1778" s="11">
        <f t="shared" si="739"/>
        <v>-5513.9093460069389</v>
      </c>
      <c r="AA1778" s="12">
        <f>1/2*'Vehicle data and specs'!$C$6*$D1778^2</f>
        <v>97301.75</v>
      </c>
      <c r="AB1778" s="113">
        <f t="shared" si="740"/>
        <v>97.301749999999998</v>
      </c>
      <c r="AC1778" s="183">
        <f t="shared" si="754"/>
        <v>1.8852223915014494</v>
      </c>
      <c r="AD1778" s="42">
        <f t="shared" si="741"/>
        <v>-0.35132133015303441</v>
      </c>
      <c r="AE1778" s="42">
        <f t="shared" si="742"/>
        <v>0.35132133015303441</v>
      </c>
      <c r="AF1778" s="153">
        <f t="shared" si="755"/>
        <v>1.533901061348415</v>
      </c>
      <c r="AG1778" s="156">
        <f t="shared" si="743"/>
        <v>1011.8054308407391</v>
      </c>
      <c r="AH1778" s="157">
        <f t="shared" si="744"/>
        <v>0.28105706412242754</v>
      </c>
      <c r="AI1778" s="160">
        <f t="shared" si="745"/>
        <v>0</v>
      </c>
      <c r="AJ1778" s="13">
        <f t="shared" si="746"/>
        <v>-5.7674224193865689</v>
      </c>
      <c r="AK1778" s="13">
        <f t="shared" si="747"/>
        <v>5.7674224193865689</v>
      </c>
      <c r="AL1778" s="161">
        <f t="shared" si="748"/>
        <v>-5.7674224193865689</v>
      </c>
    </row>
    <row r="1779" spans="1:38" x14ac:dyDescent="0.45">
      <c r="A1779" s="48" t="s">
        <v>4</v>
      </c>
      <c r="B1779" s="19">
        <v>1777</v>
      </c>
      <c r="C1779" s="55">
        <v>300</v>
      </c>
      <c r="D1779" s="65">
        <f t="shared" si="729"/>
        <v>14.5</v>
      </c>
      <c r="E1779" s="67">
        <v>52.2</v>
      </c>
      <c r="F1779" s="87">
        <f t="shared" si="749"/>
        <v>-0.68055555555555536</v>
      </c>
      <c r="G1779" s="88">
        <f t="shared" si="750"/>
        <v>-2.4499999999999993</v>
      </c>
      <c r="H1779" s="93">
        <f>SUM($D$2:$D1779)</f>
        <v>23134.083333333347</v>
      </c>
      <c r="I1779" s="94">
        <f t="shared" si="751"/>
        <v>13.805555555554747</v>
      </c>
      <c r="J1779" s="100">
        <f>'Vehicle data and specs'!$C$6*$F1779</f>
        <v>-575.74999999999989</v>
      </c>
      <c r="K1779" s="8">
        <f>'Vehicle data and specs'!$C$6*9.81*'Vehicle data and specs'!$C$17</f>
        <v>82.99260000000001</v>
      </c>
      <c r="L1779" s="10">
        <f>(1/2)*'Vehicle data and specs'!$C$20*'Vehicle data and specs'!$C$11*'Vehicle data and specs'!$C$13*$D1779^2</f>
        <v>92.07635937500001</v>
      </c>
      <c r="M1779" s="101">
        <f t="shared" si="730"/>
        <v>-400.68104062499981</v>
      </c>
      <c r="N1779" s="111">
        <f t="shared" si="731"/>
        <v>1</v>
      </c>
      <c r="O1779" s="120">
        <f t="shared" si="732"/>
        <v>0</v>
      </c>
      <c r="P1779" s="11">
        <f>SUM($O$2:$O1779)</f>
        <v>6786800.6094052177</v>
      </c>
      <c r="Q1779" s="121">
        <f t="shared" si="733"/>
        <v>6786.800609405218</v>
      </c>
      <c r="R1779" s="133">
        <f t="shared" si="734"/>
        <v>-5531.6243664059239</v>
      </c>
      <c r="S1779" s="35">
        <f t="shared" si="752"/>
        <v>5531.6243664059239</v>
      </c>
      <c r="T1779" s="35">
        <f t="shared" si="753"/>
        <v>5.5316243664059241</v>
      </c>
      <c r="U1779" s="134">
        <f>SUM($R$2:$R1779)</f>
        <v>-1270288.4129173297</v>
      </c>
      <c r="V1779" s="134">
        <f t="shared" si="735"/>
        <v>1270288.4129173297</v>
      </c>
      <c r="W1779" s="35">
        <f t="shared" si="736"/>
        <v>-1270.2884129173297</v>
      </c>
      <c r="X1779" s="135">
        <f t="shared" si="737"/>
        <v>1270.2884129173297</v>
      </c>
      <c r="Y1779" s="150">
        <f t="shared" si="738"/>
        <v>5516.5121964878881</v>
      </c>
      <c r="Z1779" s="11">
        <f t="shared" si="739"/>
        <v>-5531.6243664059239</v>
      </c>
      <c r="AA1779" s="12">
        <f>1/2*'Vehicle data and specs'!$C$6*$D1779^2</f>
        <v>88935.75</v>
      </c>
      <c r="AB1779" s="113">
        <f t="shared" si="740"/>
        <v>88.935749999999999</v>
      </c>
      <c r="AC1779" s="183">
        <f t="shared" si="754"/>
        <v>1.8852223915014494</v>
      </c>
      <c r="AD1779" s="42">
        <f t="shared" si="741"/>
        <v>-0.35285789247703603</v>
      </c>
      <c r="AE1779" s="42">
        <f t="shared" si="742"/>
        <v>0.35285789247703603</v>
      </c>
      <c r="AF1779" s="153">
        <f t="shared" si="755"/>
        <v>1.5323644990244134</v>
      </c>
      <c r="AG1779" s="156">
        <f t="shared" si="743"/>
        <v>1016.2307303338638</v>
      </c>
      <c r="AH1779" s="157">
        <f t="shared" si="744"/>
        <v>0.28228631398162884</v>
      </c>
      <c r="AI1779" s="160">
        <f t="shared" si="745"/>
        <v>0</v>
      </c>
      <c r="AJ1779" s="13">
        <f t="shared" si="746"/>
        <v>-5.8098750890624968</v>
      </c>
      <c r="AK1779" s="13">
        <f t="shared" si="747"/>
        <v>5.8098750890624968</v>
      </c>
      <c r="AL1779" s="161">
        <f t="shared" si="748"/>
        <v>-5.8098750890624968</v>
      </c>
    </row>
    <row r="1780" spans="1:38" x14ac:dyDescent="0.45">
      <c r="A1780" s="48" t="s">
        <v>4</v>
      </c>
      <c r="B1780" s="19">
        <v>1778</v>
      </c>
      <c r="C1780" s="55">
        <v>301</v>
      </c>
      <c r="D1780" s="65">
        <f t="shared" si="729"/>
        <v>13.805555555555555</v>
      </c>
      <c r="E1780" s="67">
        <v>49.7</v>
      </c>
      <c r="F1780" s="87">
        <f t="shared" si="749"/>
        <v>-0.75000000000000078</v>
      </c>
      <c r="G1780" s="88">
        <f t="shared" si="750"/>
        <v>-2.7000000000000028</v>
      </c>
      <c r="H1780" s="93">
        <f>SUM($D$2:$D1780)</f>
        <v>23147.888888888901</v>
      </c>
      <c r="I1780" s="94">
        <f t="shared" si="751"/>
        <v>13</v>
      </c>
      <c r="J1780" s="100">
        <f>'Vehicle data and specs'!$C$6*$F1780</f>
        <v>-634.50000000000068</v>
      </c>
      <c r="K1780" s="8">
        <f>'Vehicle data and specs'!$C$6*9.81*'Vehicle data and specs'!$C$17</f>
        <v>82.99260000000001</v>
      </c>
      <c r="L1780" s="10">
        <f>(1/2)*'Vehicle data and specs'!$C$20*'Vehicle data and specs'!$C$11*'Vehicle data and specs'!$C$13*$D1780^2</f>
        <v>83.467981433256185</v>
      </c>
      <c r="M1780" s="101">
        <f t="shared" si="730"/>
        <v>-468.03941856674447</v>
      </c>
      <c r="N1780" s="111">
        <f t="shared" si="731"/>
        <v>1</v>
      </c>
      <c r="O1780" s="120">
        <f t="shared" si="732"/>
        <v>0</v>
      </c>
      <c r="P1780" s="11">
        <f>SUM($O$2:$O1780)</f>
        <v>6786800.6094052177</v>
      </c>
      <c r="Q1780" s="121">
        <f t="shared" si="733"/>
        <v>6786.800609405218</v>
      </c>
      <c r="R1780" s="133">
        <f t="shared" si="734"/>
        <v>-6084.5124413676785</v>
      </c>
      <c r="S1780" s="35">
        <f t="shared" si="752"/>
        <v>6084.5124413676785</v>
      </c>
      <c r="T1780" s="35">
        <f t="shared" si="753"/>
        <v>6.0845124413676785</v>
      </c>
      <c r="U1780" s="134">
        <f>SUM($R$2:$R1780)</f>
        <v>-1276372.9253586973</v>
      </c>
      <c r="V1780" s="134">
        <f t="shared" si="735"/>
        <v>1276372.9253586973</v>
      </c>
      <c r="W1780" s="35">
        <f t="shared" si="736"/>
        <v>-1276.3729253586973</v>
      </c>
      <c r="X1780" s="135">
        <f t="shared" si="737"/>
        <v>1276.3729253586973</v>
      </c>
      <c r="Y1780" s="150">
        <f t="shared" si="738"/>
        <v>5510.4276840465209</v>
      </c>
      <c r="Z1780" s="11">
        <f t="shared" si="739"/>
        <v>-6084.5124413676785</v>
      </c>
      <c r="AA1780" s="12">
        <f>1/2*'Vehicle data and specs'!$C$6*$D1780^2</f>
        <v>80620.993055555547</v>
      </c>
      <c r="AB1780" s="113">
        <f t="shared" si="740"/>
        <v>80.620993055555545</v>
      </c>
      <c r="AC1780" s="183">
        <f t="shared" si="754"/>
        <v>1.8852223915014494</v>
      </c>
      <c r="AD1780" s="42">
        <f t="shared" si="741"/>
        <v>-0.35454803482186037</v>
      </c>
      <c r="AE1780" s="42">
        <f t="shared" si="742"/>
        <v>0.35454803482186037</v>
      </c>
      <c r="AF1780" s="153">
        <f t="shared" si="755"/>
        <v>1.5306743566795891</v>
      </c>
      <c r="AG1780" s="156">
        <f t="shared" si="743"/>
        <v>1021.0983402869579</v>
      </c>
      <c r="AH1780" s="157">
        <f t="shared" si="744"/>
        <v>0.28363842785748827</v>
      </c>
      <c r="AI1780" s="160">
        <f t="shared" si="745"/>
        <v>0</v>
      </c>
      <c r="AJ1780" s="13">
        <f t="shared" si="746"/>
        <v>-6.4615441952131114</v>
      </c>
      <c r="AK1780" s="13">
        <f t="shared" si="747"/>
        <v>6.4615441952131114</v>
      </c>
      <c r="AL1780" s="161">
        <f t="shared" si="748"/>
        <v>-6.4615441952131114</v>
      </c>
    </row>
    <row r="1781" spans="1:38" x14ac:dyDescent="0.45">
      <c r="A1781" s="48" t="s">
        <v>4</v>
      </c>
      <c r="B1781" s="19">
        <v>1779</v>
      </c>
      <c r="C1781" s="55">
        <v>302</v>
      </c>
      <c r="D1781" s="65">
        <f t="shared" si="729"/>
        <v>12.999999999999998</v>
      </c>
      <c r="E1781" s="67">
        <v>46.8</v>
      </c>
      <c r="F1781" s="87">
        <f t="shared" si="749"/>
        <v>-0.86111111111111149</v>
      </c>
      <c r="G1781" s="88">
        <f t="shared" si="750"/>
        <v>-3.1000000000000014</v>
      </c>
      <c r="H1781" s="93">
        <f>SUM($D$2:$D1781)</f>
        <v>23160.888888888901</v>
      </c>
      <c r="I1781" s="94">
        <f t="shared" si="751"/>
        <v>12.083333333332121</v>
      </c>
      <c r="J1781" s="100">
        <f>'Vehicle data and specs'!$C$6*$F1781</f>
        <v>-728.50000000000034</v>
      </c>
      <c r="K1781" s="8">
        <f>'Vehicle data and specs'!$C$6*9.81*'Vehicle data and specs'!$C$17</f>
        <v>82.99260000000001</v>
      </c>
      <c r="L1781" s="10">
        <f>(1/2)*'Vehicle data and specs'!$C$20*'Vehicle data and specs'!$C$11*'Vehicle data and specs'!$C$13*$D1781^2</f>
        <v>74.011437499999985</v>
      </c>
      <c r="M1781" s="101">
        <f t="shared" si="730"/>
        <v>-571.49596250000036</v>
      </c>
      <c r="N1781" s="111">
        <f t="shared" si="731"/>
        <v>1</v>
      </c>
      <c r="O1781" s="120">
        <f t="shared" si="732"/>
        <v>0</v>
      </c>
      <c r="P1781" s="11">
        <f>SUM($O$2:$O1781)</f>
        <v>6786800.6094052177</v>
      </c>
      <c r="Q1781" s="121">
        <f t="shared" si="733"/>
        <v>6786.800609405218</v>
      </c>
      <c r="R1781" s="133">
        <f t="shared" si="734"/>
        <v>-6905.5762135409777</v>
      </c>
      <c r="S1781" s="35">
        <f t="shared" si="752"/>
        <v>6905.5762135409777</v>
      </c>
      <c r="T1781" s="35">
        <f t="shared" si="753"/>
        <v>6.9055762135409777</v>
      </c>
      <c r="U1781" s="134">
        <f>SUM($R$2:$R1781)</f>
        <v>-1283278.5015722383</v>
      </c>
      <c r="V1781" s="134">
        <f t="shared" si="735"/>
        <v>1283278.5015722383</v>
      </c>
      <c r="W1781" s="35">
        <f t="shared" si="736"/>
        <v>-1283.2785015722384</v>
      </c>
      <c r="X1781" s="135">
        <f t="shared" si="737"/>
        <v>1283.2785015722384</v>
      </c>
      <c r="Y1781" s="150">
        <f t="shared" si="738"/>
        <v>5503.5221078329796</v>
      </c>
      <c r="Z1781" s="11">
        <f t="shared" si="739"/>
        <v>-6905.5762135409777</v>
      </c>
      <c r="AA1781" s="12">
        <f>1/2*'Vehicle data and specs'!$C$6*$D1781^2</f>
        <v>71486.999999999971</v>
      </c>
      <c r="AB1781" s="113">
        <f t="shared" si="740"/>
        <v>71.486999999999966</v>
      </c>
      <c r="AC1781" s="183">
        <f t="shared" si="754"/>
        <v>1.8852223915014494</v>
      </c>
      <c r="AD1781" s="42">
        <f t="shared" si="741"/>
        <v>-0.35646625043673286</v>
      </c>
      <c r="AE1781" s="42">
        <f t="shared" si="742"/>
        <v>0.35646625043673286</v>
      </c>
      <c r="AF1781" s="153">
        <f t="shared" si="755"/>
        <v>1.5287561410647166</v>
      </c>
      <c r="AG1781" s="156">
        <f t="shared" si="743"/>
        <v>1026.6228012577908</v>
      </c>
      <c r="AH1781" s="157">
        <f t="shared" si="744"/>
        <v>0.28517300034938631</v>
      </c>
      <c r="AI1781" s="160">
        <f t="shared" si="745"/>
        <v>0</v>
      </c>
      <c r="AJ1781" s="13">
        <f t="shared" si="746"/>
        <v>-7.4294475125000039</v>
      </c>
      <c r="AK1781" s="13">
        <f t="shared" si="747"/>
        <v>7.4294475125000039</v>
      </c>
      <c r="AL1781" s="161">
        <f t="shared" si="748"/>
        <v>-7.4294475125000039</v>
      </c>
    </row>
    <row r="1782" spans="1:38" x14ac:dyDescent="0.45">
      <c r="A1782" s="48" t="s">
        <v>4</v>
      </c>
      <c r="B1782" s="19">
        <v>1780</v>
      </c>
      <c r="C1782" s="55">
        <v>303</v>
      </c>
      <c r="D1782" s="65">
        <f t="shared" si="729"/>
        <v>12.083333333333332</v>
      </c>
      <c r="E1782" s="67">
        <v>43.5</v>
      </c>
      <c r="F1782" s="87">
        <f t="shared" si="749"/>
        <v>-0.95833333333333315</v>
      </c>
      <c r="G1782" s="88">
        <f t="shared" si="750"/>
        <v>-3.4499999999999993</v>
      </c>
      <c r="H1782" s="93">
        <f>SUM($D$2:$D1782)</f>
        <v>23172.972222222234</v>
      </c>
      <c r="I1782" s="94">
        <f t="shared" si="751"/>
        <v>11.083333333332121</v>
      </c>
      <c r="J1782" s="100">
        <f>'Vehicle data and specs'!$C$6*$F1782</f>
        <v>-810.74999999999989</v>
      </c>
      <c r="K1782" s="8">
        <f>'Vehicle data and specs'!$C$6*9.81*'Vehicle data and specs'!$C$17</f>
        <v>82.99260000000001</v>
      </c>
      <c r="L1782" s="10">
        <f>(1/2)*'Vehicle data and specs'!$C$20*'Vehicle data and specs'!$C$11*'Vehicle data and specs'!$C$13*$D1782^2</f>
        <v>63.941916232638889</v>
      </c>
      <c r="M1782" s="101">
        <f t="shared" si="730"/>
        <v>-663.815483767361</v>
      </c>
      <c r="N1782" s="111">
        <f t="shared" si="731"/>
        <v>1</v>
      </c>
      <c r="O1782" s="120">
        <f t="shared" si="732"/>
        <v>0</v>
      </c>
      <c r="P1782" s="11">
        <f>SUM($O$2:$O1782)</f>
        <v>6786800.6094052177</v>
      </c>
      <c r="Q1782" s="121">
        <f t="shared" si="733"/>
        <v>6786.800609405218</v>
      </c>
      <c r="R1782" s="133">
        <f t="shared" si="734"/>
        <v>-7357.2882784207795</v>
      </c>
      <c r="S1782" s="35">
        <f t="shared" si="752"/>
        <v>7357.2882784207795</v>
      </c>
      <c r="T1782" s="35">
        <f t="shared" si="753"/>
        <v>7.3572882784207794</v>
      </c>
      <c r="U1782" s="134">
        <f>SUM($R$2:$R1782)</f>
        <v>-1290635.789850659</v>
      </c>
      <c r="V1782" s="134">
        <f t="shared" si="735"/>
        <v>1290635.789850659</v>
      </c>
      <c r="W1782" s="35">
        <f t="shared" si="736"/>
        <v>-1290.635789850659</v>
      </c>
      <c r="X1782" s="135">
        <f t="shared" si="737"/>
        <v>1290.635789850659</v>
      </c>
      <c r="Y1782" s="150">
        <f t="shared" si="738"/>
        <v>5496.1648195545586</v>
      </c>
      <c r="Z1782" s="11">
        <f t="shared" si="739"/>
        <v>-7357.2882784207795</v>
      </c>
      <c r="AA1782" s="12">
        <f>1/2*'Vehicle data and specs'!$C$6*$D1782^2</f>
        <v>61760.937499999993</v>
      </c>
      <c r="AB1782" s="113">
        <f t="shared" si="740"/>
        <v>61.76093749999999</v>
      </c>
      <c r="AC1782" s="183">
        <f t="shared" si="754"/>
        <v>1.8852223915014494</v>
      </c>
      <c r="AD1782" s="42">
        <f t="shared" si="741"/>
        <v>-0.35850994162518307</v>
      </c>
      <c r="AE1782" s="42">
        <f t="shared" si="742"/>
        <v>0.35850994162518307</v>
      </c>
      <c r="AF1782" s="153">
        <f t="shared" si="755"/>
        <v>1.5267124498762663</v>
      </c>
      <c r="AG1782" s="156">
        <f t="shared" si="743"/>
        <v>1032.5086318805272</v>
      </c>
      <c r="AH1782" s="157">
        <f t="shared" si="744"/>
        <v>0.28680795330014647</v>
      </c>
      <c r="AI1782" s="160">
        <f t="shared" si="745"/>
        <v>0</v>
      </c>
      <c r="AJ1782" s="13">
        <f t="shared" si="746"/>
        <v>-8.0211037621889449</v>
      </c>
      <c r="AK1782" s="13">
        <f t="shared" si="747"/>
        <v>8.0211037621889449</v>
      </c>
      <c r="AL1782" s="161">
        <f t="shared" si="748"/>
        <v>-8.0211037621889449</v>
      </c>
    </row>
    <row r="1783" spans="1:38" x14ac:dyDescent="0.45">
      <c r="A1783" s="48" t="s">
        <v>4</v>
      </c>
      <c r="B1783" s="19">
        <v>1781</v>
      </c>
      <c r="C1783" s="55">
        <v>304</v>
      </c>
      <c r="D1783" s="65">
        <f t="shared" si="729"/>
        <v>11.083333333333332</v>
      </c>
      <c r="E1783" s="67">
        <v>39.9</v>
      </c>
      <c r="F1783" s="87">
        <f t="shared" si="749"/>
        <v>-0.98611111111111127</v>
      </c>
      <c r="G1783" s="88">
        <f t="shared" si="750"/>
        <v>-3.5500000000000007</v>
      </c>
      <c r="H1783" s="93">
        <f>SUM($D$2:$D1783)</f>
        <v>23184.055555555566</v>
      </c>
      <c r="I1783" s="94">
        <f t="shared" si="751"/>
        <v>10.111111111109494</v>
      </c>
      <c r="J1783" s="100">
        <f>'Vehicle data and specs'!$C$6*$F1783</f>
        <v>-834.25000000000011</v>
      </c>
      <c r="K1783" s="8">
        <f>'Vehicle data and specs'!$C$6*9.81*'Vehicle data and specs'!$C$17</f>
        <v>82.99260000000001</v>
      </c>
      <c r="L1783" s="10">
        <f>(1/2)*'Vehicle data and specs'!$C$20*'Vehicle data and specs'!$C$11*'Vehicle data and specs'!$C$13*$D1783^2</f>
        <v>53.796364149305553</v>
      </c>
      <c r="M1783" s="101">
        <f t="shared" si="730"/>
        <v>-697.46103585069454</v>
      </c>
      <c r="N1783" s="111">
        <f t="shared" si="731"/>
        <v>1</v>
      </c>
      <c r="O1783" s="120">
        <f t="shared" si="732"/>
        <v>0</v>
      </c>
      <c r="P1783" s="11">
        <f>SUM($O$2:$O1783)</f>
        <v>6786800.6094052177</v>
      </c>
      <c r="Q1783" s="121">
        <f t="shared" si="733"/>
        <v>6786.800609405218</v>
      </c>
      <c r="R1783" s="133">
        <f t="shared" si="734"/>
        <v>-7052.1060291558952</v>
      </c>
      <c r="S1783" s="35">
        <f t="shared" si="752"/>
        <v>7052.1060291558952</v>
      </c>
      <c r="T1783" s="35">
        <f t="shared" si="753"/>
        <v>7.0521060291558948</v>
      </c>
      <c r="U1783" s="134">
        <f>SUM($R$2:$R1783)</f>
        <v>-1297687.8958798149</v>
      </c>
      <c r="V1783" s="134">
        <f t="shared" si="735"/>
        <v>1297687.8958798149</v>
      </c>
      <c r="W1783" s="35">
        <f t="shared" si="736"/>
        <v>-1297.687895879815</v>
      </c>
      <c r="X1783" s="135">
        <f t="shared" si="737"/>
        <v>1297.687895879815</v>
      </c>
      <c r="Y1783" s="150">
        <f t="shared" si="738"/>
        <v>5489.1127135254028</v>
      </c>
      <c r="Z1783" s="11">
        <f t="shared" si="739"/>
        <v>-7052.1060291558952</v>
      </c>
      <c r="AA1783" s="12">
        <f>1/2*'Vehicle data and specs'!$C$6*$D1783^2</f>
        <v>51961.437499999993</v>
      </c>
      <c r="AB1783" s="113">
        <f t="shared" si="740"/>
        <v>51.961437499999995</v>
      </c>
      <c r="AC1783" s="183">
        <f t="shared" si="754"/>
        <v>1.8852223915014494</v>
      </c>
      <c r="AD1783" s="42">
        <f t="shared" si="741"/>
        <v>-0.36046885996661526</v>
      </c>
      <c r="AE1783" s="42">
        <f t="shared" si="742"/>
        <v>0.36046885996661526</v>
      </c>
      <c r="AF1783" s="153">
        <f t="shared" si="755"/>
        <v>1.5247535315348342</v>
      </c>
      <c r="AG1783" s="156">
        <f t="shared" si="743"/>
        <v>1038.150316703852</v>
      </c>
      <c r="AH1783" s="157">
        <f t="shared" si="744"/>
        <v>0.2883750879732922</v>
      </c>
      <c r="AI1783" s="160">
        <f t="shared" si="745"/>
        <v>0</v>
      </c>
      <c r="AJ1783" s="13">
        <f t="shared" si="746"/>
        <v>-7.7301931473451972</v>
      </c>
      <c r="AK1783" s="13">
        <f t="shared" si="747"/>
        <v>7.7301931473451972</v>
      </c>
      <c r="AL1783" s="161">
        <f t="shared" si="748"/>
        <v>-7.7301931473451972</v>
      </c>
    </row>
    <row r="1784" spans="1:38" x14ac:dyDescent="0.45">
      <c r="A1784" s="48" t="s">
        <v>4</v>
      </c>
      <c r="B1784" s="19">
        <v>1782</v>
      </c>
      <c r="C1784" s="55">
        <v>305</v>
      </c>
      <c r="D1784" s="65">
        <f t="shared" si="729"/>
        <v>10.111111111111111</v>
      </c>
      <c r="E1784" s="67">
        <v>36.4</v>
      </c>
      <c r="F1784" s="87">
        <f t="shared" si="749"/>
        <v>-0.93055555555555491</v>
      </c>
      <c r="G1784" s="88">
        <f t="shared" si="750"/>
        <v>-3.3499999999999979</v>
      </c>
      <c r="H1784" s="93">
        <f>SUM($D$2:$D1784)</f>
        <v>23194.166666666675</v>
      </c>
      <c r="I1784" s="94">
        <f t="shared" si="751"/>
        <v>9.2222222222226264</v>
      </c>
      <c r="J1784" s="100">
        <f>'Vehicle data and specs'!$C$6*$F1784</f>
        <v>-787.24999999999943</v>
      </c>
      <c r="K1784" s="8">
        <f>'Vehicle data and specs'!$C$6*9.81*'Vehicle data and specs'!$C$17</f>
        <v>82.99260000000001</v>
      </c>
      <c r="L1784" s="10">
        <f>(1/2)*'Vehicle data and specs'!$C$20*'Vehicle data and specs'!$C$11*'Vehicle data and specs'!$C$13*$D1784^2</f>
        <v>44.772351080246914</v>
      </c>
      <c r="M1784" s="101">
        <f t="shared" si="730"/>
        <v>-659.48504891975244</v>
      </c>
      <c r="N1784" s="111">
        <f t="shared" si="731"/>
        <v>1</v>
      </c>
      <c r="O1784" s="120">
        <f t="shared" si="732"/>
        <v>0</v>
      </c>
      <c r="P1784" s="11">
        <f>SUM($O$2:$O1784)</f>
        <v>6786800.6094052177</v>
      </c>
      <c r="Q1784" s="121">
        <f t="shared" si="733"/>
        <v>6786.800609405218</v>
      </c>
      <c r="R1784" s="133">
        <f t="shared" si="734"/>
        <v>-6081.9176733713166</v>
      </c>
      <c r="S1784" s="35">
        <f t="shared" si="752"/>
        <v>6081.9176733713166</v>
      </c>
      <c r="T1784" s="35">
        <f t="shared" si="753"/>
        <v>6.0819176733713167</v>
      </c>
      <c r="U1784" s="134">
        <f>SUM($R$2:$R1784)</f>
        <v>-1303769.8135531861</v>
      </c>
      <c r="V1784" s="134">
        <f t="shared" si="735"/>
        <v>1303769.8135531861</v>
      </c>
      <c r="W1784" s="35">
        <f t="shared" si="736"/>
        <v>-1303.7698135531862</v>
      </c>
      <c r="X1784" s="135">
        <f t="shared" si="737"/>
        <v>1303.7698135531862</v>
      </c>
      <c r="Y1784" s="150">
        <f t="shared" si="738"/>
        <v>5483.0307958520316</v>
      </c>
      <c r="Z1784" s="11">
        <f t="shared" si="739"/>
        <v>-6081.9176733713166</v>
      </c>
      <c r="AA1784" s="12">
        <f>1/2*'Vehicle data and specs'!$C$6*$D1784^2</f>
        <v>43245.222222222219</v>
      </c>
      <c r="AB1784" s="113">
        <f t="shared" si="740"/>
        <v>43.245222222222218</v>
      </c>
      <c r="AC1784" s="183">
        <f t="shared" si="754"/>
        <v>1.8852223915014494</v>
      </c>
      <c r="AD1784" s="42">
        <f t="shared" si="741"/>
        <v>-0.3621582815425517</v>
      </c>
      <c r="AE1784" s="42">
        <f t="shared" si="742"/>
        <v>0.3621582815425517</v>
      </c>
      <c r="AF1784" s="153">
        <f t="shared" si="755"/>
        <v>1.5230641099588977</v>
      </c>
      <c r="AG1784" s="156">
        <f t="shared" si="743"/>
        <v>1043.0158508425491</v>
      </c>
      <c r="AH1784" s="157">
        <f t="shared" si="744"/>
        <v>0.28972662523404141</v>
      </c>
      <c r="AI1784" s="160">
        <f t="shared" si="745"/>
        <v>0</v>
      </c>
      <c r="AJ1784" s="13">
        <f t="shared" si="746"/>
        <v>-6.6681266057441633</v>
      </c>
      <c r="AK1784" s="13">
        <f t="shared" si="747"/>
        <v>6.6681266057441633</v>
      </c>
      <c r="AL1784" s="161">
        <f t="shared" si="748"/>
        <v>-6.6681266057441633</v>
      </c>
    </row>
    <row r="1785" spans="1:38" x14ac:dyDescent="0.45">
      <c r="A1785" s="48" t="s">
        <v>4</v>
      </c>
      <c r="B1785" s="19">
        <v>1783</v>
      </c>
      <c r="C1785" s="55">
        <v>306</v>
      </c>
      <c r="D1785" s="65">
        <f t="shared" si="729"/>
        <v>9.2222222222222232</v>
      </c>
      <c r="E1785" s="67">
        <v>33.200000000000003</v>
      </c>
      <c r="F1785" s="87">
        <f t="shared" si="749"/>
        <v>-0.8194444444444442</v>
      </c>
      <c r="G1785" s="88">
        <f t="shared" si="750"/>
        <v>-2.9499999999999993</v>
      </c>
      <c r="H1785" s="93">
        <f>SUM($D$2:$D1785)</f>
        <v>23203.388888888898</v>
      </c>
      <c r="I1785" s="94">
        <f t="shared" si="751"/>
        <v>8.4722222222226264</v>
      </c>
      <c r="J1785" s="100">
        <f>'Vehicle data and specs'!$C$6*$F1785</f>
        <v>-693.24999999999977</v>
      </c>
      <c r="K1785" s="8">
        <f>'Vehicle data and specs'!$C$6*9.81*'Vehicle data and specs'!$C$17</f>
        <v>82.99260000000001</v>
      </c>
      <c r="L1785" s="10">
        <f>(1/2)*'Vehicle data and specs'!$C$20*'Vehicle data and specs'!$C$11*'Vehicle data and specs'!$C$13*$D1785^2</f>
        <v>37.246314043209892</v>
      </c>
      <c r="M1785" s="101">
        <f t="shared" si="730"/>
        <v>-573.01108595678988</v>
      </c>
      <c r="N1785" s="111">
        <f t="shared" si="731"/>
        <v>1</v>
      </c>
      <c r="O1785" s="120">
        <f t="shared" si="732"/>
        <v>0</v>
      </c>
      <c r="P1785" s="11">
        <f>SUM($O$2:$O1785)</f>
        <v>6786800.6094052177</v>
      </c>
      <c r="Q1785" s="121">
        <f t="shared" si="733"/>
        <v>6786.800609405218</v>
      </c>
      <c r="R1785" s="133">
        <f t="shared" si="734"/>
        <v>-4854.6772560230347</v>
      </c>
      <c r="S1785" s="35">
        <f t="shared" si="752"/>
        <v>4854.6772560230347</v>
      </c>
      <c r="T1785" s="35">
        <f t="shared" si="753"/>
        <v>4.8546772560230345</v>
      </c>
      <c r="U1785" s="134">
        <f>SUM($R$2:$R1785)</f>
        <v>-1308624.4908092092</v>
      </c>
      <c r="V1785" s="134">
        <f t="shared" si="735"/>
        <v>1308624.4908092092</v>
      </c>
      <c r="W1785" s="35">
        <f t="shared" si="736"/>
        <v>-1308.6244908092092</v>
      </c>
      <c r="X1785" s="135">
        <f t="shared" si="737"/>
        <v>1308.6244908092092</v>
      </c>
      <c r="Y1785" s="150">
        <f t="shared" si="738"/>
        <v>5478.1761185960086</v>
      </c>
      <c r="Z1785" s="11">
        <f t="shared" si="739"/>
        <v>-4854.6772560230347</v>
      </c>
      <c r="AA1785" s="12">
        <f>1/2*'Vehicle data and specs'!$C$6*$D1785^2</f>
        <v>35975.888888888898</v>
      </c>
      <c r="AB1785" s="113">
        <f t="shared" si="740"/>
        <v>35.975888888888896</v>
      </c>
      <c r="AC1785" s="183">
        <f t="shared" si="754"/>
        <v>1.8852223915014494</v>
      </c>
      <c r="AD1785" s="42">
        <f t="shared" si="741"/>
        <v>-0.36350680300255811</v>
      </c>
      <c r="AE1785" s="42">
        <f t="shared" si="742"/>
        <v>0.36350680300255811</v>
      </c>
      <c r="AF1785" s="153">
        <f t="shared" si="755"/>
        <v>1.5217155884988913</v>
      </c>
      <c r="AG1785" s="156">
        <f t="shared" si="743"/>
        <v>1046.8995926473674</v>
      </c>
      <c r="AH1785" s="157">
        <f t="shared" si="744"/>
        <v>0.29080544240204648</v>
      </c>
      <c r="AI1785" s="160">
        <f t="shared" si="745"/>
        <v>0</v>
      </c>
      <c r="AJ1785" s="13">
        <f t="shared" si="746"/>
        <v>-5.2844355704903965</v>
      </c>
      <c r="AK1785" s="13">
        <f t="shared" si="747"/>
        <v>5.2844355704903965</v>
      </c>
      <c r="AL1785" s="161">
        <f t="shared" si="748"/>
        <v>-5.2844355704903965</v>
      </c>
    </row>
    <row r="1786" spans="1:38" x14ac:dyDescent="0.45">
      <c r="A1786" s="48" t="s">
        <v>4</v>
      </c>
      <c r="B1786" s="19">
        <v>1784</v>
      </c>
      <c r="C1786" s="55">
        <v>307</v>
      </c>
      <c r="D1786" s="65">
        <f t="shared" si="729"/>
        <v>8.4722222222222214</v>
      </c>
      <c r="E1786" s="67">
        <v>30.5</v>
      </c>
      <c r="F1786" s="87">
        <f t="shared" si="749"/>
        <v>-0.6805555555555558</v>
      </c>
      <c r="G1786" s="88">
        <f t="shared" si="750"/>
        <v>-2.4500000000000011</v>
      </c>
      <c r="H1786" s="93">
        <f>SUM($D$2:$D1786)</f>
        <v>23211.86111111112</v>
      </c>
      <c r="I1786" s="94">
        <f t="shared" si="751"/>
        <v>7.8611111111094942</v>
      </c>
      <c r="J1786" s="100">
        <f>'Vehicle data and specs'!$C$6*$F1786</f>
        <v>-575.75000000000023</v>
      </c>
      <c r="K1786" s="8">
        <f>'Vehicle data and specs'!$C$6*9.81*'Vehicle data and specs'!$C$17</f>
        <v>82.99260000000001</v>
      </c>
      <c r="L1786" s="10">
        <f>(1/2)*'Vehicle data and specs'!$C$20*'Vehicle data and specs'!$C$11*'Vehicle data and specs'!$C$13*$D1786^2</f>
        <v>31.434518470293206</v>
      </c>
      <c r="M1786" s="101">
        <f t="shared" si="730"/>
        <v>-461.32288152970699</v>
      </c>
      <c r="N1786" s="111">
        <f t="shared" si="731"/>
        <v>1</v>
      </c>
      <c r="O1786" s="120">
        <f t="shared" si="732"/>
        <v>0</v>
      </c>
      <c r="P1786" s="11">
        <f>SUM($O$2:$O1786)</f>
        <v>6786800.6094052177</v>
      </c>
      <c r="Q1786" s="121">
        <f t="shared" si="733"/>
        <v>6786.800609405218</v>
      </c>
      <c r="R1786" s="133">
        <f t="shared" si="734"/>
        <v>-3626.5104298022284</v>
      </c>
      <c r="S1786" s="35">
        <f t="shared" si="752"/>
        <v>3626.5104298022284</v>
      </c>
      <c r="T1786" s="35">
        <f t="shared" si="753"/>
        <v>3.6265104298022282</v>
      </c>
      <c r="U1786" s="134">
        <f>SUM($R$2:$R1786)</f>
        <v>-1312251.0012390113</v>
      </c>
      <c r="V1786" s="134">
        <f t="shared" si="735"/>
        <v>1312251.0012390113</v>
      </c>
      <c r="W1786" s="35">
        <f t="shared" si="736"/>
        <v>-1312.2510012390112</v>
      </c>
      <c r="X1786" s="135">
        <f t="shared" si="737"/>
        <v>1312.2510012390112</v>
      </c>
      <c r="Y1786" s="150">
        <f t="shared" si="738"/>
        <v>5474.5496081662068</v>
      </c>
      <c r="Z1786" s="11">
        <f t="shared" si="739"/>
        <v>-3626.5104298022284</v>
      </c>
      <c r="AA1786" s="12">
        <f>1/2*'Vehicle data and specs'!$C$6*$D1786^2</f>
        <v>30362.326388888883</v>
      </c>
      <c r="AB1786" s="113">
        <f t="shared" si="740"/>
        <v>30.362326388888881</v>
      </c>
      <c r="AC1786" s="183">
        <f t="shared" si="754"/>
        <v>1.8852223915014494</v>
      </c>
      <c r="AD1786" s="42">
        <f t="shared" si="741"/>
        <v>-0.36451416701083644</v>
      </c>
      <c r="AE1786" s="42">
        <f t="shared" si="742"/>
        <v>0.36451416701083644</v>
      </c>
      <c r="AF1786" s="153">
        <f t="shared" si="755"/>
        <v>1.5207082244906129</v>
      </c>
      <c r="AG1786" s="156">
        <f t="shared" si="743"/>
        <v>1049.8008009912089</v>
      </c>
      <c r="AH1786" s="157">
        <f t="shared" si="744"/>
        <v>0.29161133360866914</v>
      </c>
      <c r="AI1786" s="160">
        <f t="shared" si="745"/>
        <v>0</v>
      </c>
      <c r="AJ1786" s="13">
        <f t="shared" si="746"/>
        <v>-3.908429968515573</v>
      </c>
      <c r="AK1786" s="13">
        <f t="shared" si="747"/>
        <v>3.908429968515573</v>
      </c>
      <c r="AL1786" s="161">
        <f t="shared" si="748"/>
        <v>-3.908429968515573</v>
      </c>
    </row>
    <row r="1787" spans="1:38" x14ac:dyDescent="0.45">
      <c r="A1787" s="48" t="s">
        <v>4</v>
      </c>
      <c r="B1787" s="19">
        <v>1785</v>
      </c>
      <c r="C1787" s="55">
        <v>308</v>
      </c>
      <c r="D1787" s="65">
        <f t="shared" si="729"/>
        <v>7.8611111111111107</v>
      </c>
      <c r="E1787" s="67">
        <v>28.3</v>
      </c>
      <c r="F1787" s="87">
        <f t="shared" si="749"/>
        <v>-0.58333333333333326</v>
      </c>
      <c r="G1787" s="88">
        <f t="shared" si="750"/>
        <v>-2.0999999999999996</v>
      </c>
      <c r="H1787" s="93">
        <f>SUM($D$2:$D1787)</f>
        <v>23219.72222222223</v>
      </c>
      <c r="I1787" s="94">
        <f t="shared" si="751"/>
        <v>7.3055555555547471</v>
      </c>
      <c r="J1787" s="100">
        <f>'Vehicle data and specs'!$C$6*$F1787</f>
        <v>-493.49999999999994</v>
      </c>
      <c r="K1787" s="8">
        <f>'Vehicle data and specs'!$C$6*9.81*'Vehicle data and specs'!$C$17</f>
        <v>82.99260000000001</v>
      </c>
      <c r="L1787" s="10">
        <f>(1/2)*'Vehicle data and specs'!$C$20*'Vehicle data and specs'!$C$11*'Vehicle data and specs'!$C$13*$D1787^2</f>
        <v>27.063253423996912</v>
      </c>
      <c r="M1787" s="101">
        <f t="shared" si="730"/>
        <v>-383.44414657600305</v>
      </c>
      <c r="N1787" s="111">
        <f t="shared" si="731"/>
        <v>1</v>
      </c>
      <c r="O1787" s="120">
        <f t="shared" si="732"/>
        <v>0</v>
      </c>
      <c r="P1787" s="11">
        <f>SUM($O$2:$O1787)</f>
        <v>6786800.6094052177</v>
      </c>
      <c r="Q1787" s="121">
        <f t="shared" si="733"/>
        <v>6786.800609405218</v>
      </c>
      <c r="R1787" s="133">
        <f t="shared" si="734"/>
        <v>-2801.2725152632679</v>
      </c>
      <c r="S1787" s="35">
        <f t="shared" si="752"/>
        <v>2801.2725152632679</v>
      </c>
      <c r="T1787" s="35">
        <f t="shared" si="753"/>
        <v>2.801272515263268</v>
      </c>
      <c r="U1787" s="134">
        <f>SUM($R$2:$R1787)</f>
        <v>-1315052.2737542745</v>
      </c>
      <c r="V1787" s="134">
        <f t="shared" si="735"/>
        <v>1315052.2737542745</v>
      </c>
      <c r="W1787" s="35">
        <f t="shared" si="736"/>
        <v>-1315.0522737542744</v>
      </c>
      <c r="X1787" s="135">
        <f t="shared" si="737"/>
        <v>1315.0522737542744</v>
      </c>
      <c r="Y1787" s="150">
        <f t="shared" si="738"/>
        <v>5471.7483356509438</v>
      </c>
      <c r="Z1787" s="11">
        <f t="shared" si="739"/>
        <v>-2801.2725152632679</v>
      </c>
      <c r="AA1787" s="12">
        <f>1/2*'Vehicle data and specs'!$C$6*$D1787^2</f>
        <v>26140.159722222219</v>
      </c>
      <c r="AB1787" s="113">
        <f t="shared" si="740"/>
        <v>26.140159722222219</v>
      </c>
      <c r="AC1787" s="183">
        <f t="shared" si="754"/>
        <v>1.8852223915014494</v>
      </c>
      <c r="AD1787" s="42">
        <f t="shared" si="741"/>
        <v>-0.36529229826507625</v>
      </c>
      <c r="AE1787" s="42">
        <f t="shared" si="742"/>
        <v>0.36529229826507625</v>
      </c>
      <c r="AF1787" s="153">
        <f t="shared" si="755"/>
        <v>1.5199300932363733</v>
      </c>
      <c r="AG1787" s="156">
        <f t="shared" si="743"/>
        <v>1052.0418190034195</v>
      </c>
      <c r="AH1787" s="157">
        <f t="shared" si="744"/>
        <v>0.29223383861206098</v>
      </c>
      <c r="AI1787" s="160">
        <f t="shared" si="745"/>
        <v>0</v>
      </c>
      <c r="AJ1787" s="13">
        <f t="shared" si="746"/>
        <v>-3.0142970411391348</v>
      </c>
      <c r="AK1787" s="13">
        <f t="shared" si="747"/>
        <v>3.0142970411391348</v>
      </c>
      <c r="AL1787" s="161">
        <f t="shared" si="748"/>
        <v>-3.0142970411391348</v>
      </c>
    </row>
    <row r="1788" spans="1:38" x14ac:dyDescent="0.45">
      <c r="A1788" s="48" t="s">
        <v>4</v>
      </c>
      <c r="B1788" s="19">
        <v>1786</v>
      </c>
      <c r="C1788" s="55">
        <v>309</v>
      </c>
      <c r="D1788" s="65">
        <f t="shared" si="729"/>
        <v>7.3055555555555554</v>
      </c>
      <c r="E1788" s="67">
        <v>26.3</v>
      </c>
      <c r="F1788" s="87">
        <f t="shared" si="749"/>
        <v>-0.54166666666666696</v>
      </c>
      <c r="G1788" s="88">
        <f t="shared" si="750"/>
        <v>-1.9500000000000011</v>
      </c>
      <c r="H1788" s="93">
        <f>SUM($D$2:$D1788)</f>
        <v>23227.027777777785</v>
      </c>
      <c r="I1788" s="94">
        <f t="shared" si="751"/>
        <v>6.7777777777773736</v>
      </c>
      <c r="J1788" s="100">
        <f>'Vehicle data and specs'!$C$6*$F1788</f>
        <v>-458.25000000000023</v>
      </c>
      <c r="K1788" s="8">
        <f>'Vehicle data and specs'!$C$6*9.81*'Vehicle data and specs'!$C$17</f>
        <v>82.99260000000001</v>
      </c>
      <c r="L1788" s="10">
        <f>(1/2)*'Vehicle data and specs'!$C$20*'Vehicle data and specs'!$C$11*'Vehicle data and specs'!$C$13*$D1788^2</f>
        <v>23.373224488811729</v>
      </c>
      <c r="M1788" s="101">
        <f t="shared" si="730"/>
        <v>-351.88417551118846</v>
      </c>
      <c r="N1788" s="111">
        <f t="shared" si="731"/>
        <v>1</v>
      </c>
      <c r="O1788" s="120">
        <f t="shared" si="732"/>
        <v>0</v>
      </c>
      <c r="P1788" s="11">
        <f>SUM($O$2:$O1788)</f>
        <v>6786800.6094052177</v>
      </c>
      <c r="Q1788" s="121">
        <f t="shared" si="733"/>
        <v>6786.800609405218</v>
      </c>
      <c r="R1788" s="133">
        <f t="shared" si="734"/>
        <v>-2384.992745131246</v>
      </c>
      <c r="S1788" s="35">
        <f t="shared" si="752"/>
        <v>2384.992745131246</v>
      </c>
      <c r="T1788" s="35">
        <f t="shared" si="753"/>
        <v>2.384992745131246</v>
      </c>
      <c r="U1788" s="134">
        <f>SUM($R$2:$R1788)</f>
        <v>-1317437.2664994057</v>
      </c>
      <c r="V1788" s="134">
        <f t="shared" si="735"/>
        <v>1317437.2664994057</v>
      </c>
      <c r="W1788" s="35">
        <f t="shared" si="736"/>
        <v>-1317.4372664994057</v>
      </c>
      <c r="X1788" s="135">
        <f t="shared" si="737"/>
        <v>1317.4372664994057</v>
      </c>
      <c r="Y1788" s="150">
        <f t="shared" si="738"/>
        <v>5469.3633429058118</v>
      </c>
      <c r="Z1788" s="11">
        <f t="shared" si="739"/>
        <v>-2384.992745131246</v>
      </c>
      <c r="AA1788" s="12">
        <f>1/2*'Vehicle data and specs'!$C$6*$D1788^2</f>
        <v>22575.993055555555</v>
      </c>
      <c r="AB1788" s="113">
        <f t="shared" si="740"/>
        <v>22.575993055555553</v>
      </c>
      <c r="AC1788" s="183">
        <f t="shared" si="754"/>
        <v>1.8852223915014494</v>
      </c>
      <c r="AD1788" s="42">
        <f t="shared" si="741"/>
        <v>-0.3659547962498349</v>
      </c>
      <c r="AE1788" s="42">
        <f t="shared" si="742"/>
        <v>0.3659547962498349</v>
      </c>
      <c r="AF1788" s="153">
        <f t="shared" si="755"/>
        <v>1.5192675952516146</v>
      </c>
      <c r="AG1788" s="156">
        <f t="shared" si="743"/>
        <v>1053.9498131995247</v>
      </c>
      <c r="AH1788" s="157">
        <f t="shared" si="744"/>
        <v>0.29276383699986797</v>
      </c>
      <c r="AI1788" s="160">
        <f t="shared" si="745"/>
        <v>0</v>
      </c>
      <c r="AJ1788" s="13">
        <f t="shared" si="746"/>
        <v>-2.5707093933178489</v>
      </c>
      <c r="AK1788" s="13">
        <f t="shared" si="747"/>
        <v>2.5707093933178489</v>
      </c>
      <c r="AL1788" s="161">
        <f t="shared" si="748"/>
        <v>-2.5707093933178489</v>
      </c>
    </row>
    <row r="1789" spans="1:38" x14ac:dyDescent="0.45">
      <c r="A1789" s="48" t="s">
        <v>4</v>
      </c>
      <c r="B1789" s="19">
        <v>1787</v>
      </c>
      <c r="C1789" s="55">
        <v>310</v>
      </c>
      <c r="D1789" s="65">
        <f t="shared" si="729"/>
        <v>6.7777777777777768</v>
      </c>
      <c r="E1789" s="67">
        <v>24.4</v>
      </c>
      <c r="F1789" s="87">
        <f t="shared" si="749"/>
        <v>-0.5277777777777779</v>
      </c>
      <c r="G1789" s="88">
        <f t="shared" si="750"/>
        <v>-1.9000000000000004</v>
      </c>
      <c r="H1789" s="93">
        <f>SUM($D$2:$D1789)</f>
        <v>23233.805555555562</v>
      </c>
      <c r="I1789" s="94">
        <f t="shared" si="751"/>
        <v>6.25</v>
      </c>
      <c r="J1789" s="100">
        <f>'Vehicle data and specs'!$C$6*$F1789</f>
        <v>-446.50000000000011</v>
      </c>
      <c r="K1789" s="8">
        <f>'Vehicle data and specs'!$C$6*9.81*'Vehicle data and specs'!$C$17</f>
        <v>82.99260000000001</v>
      </c>
      <c r="L1789" s="10">
        <f>(1/2)*'Vehicle data and specs'!$C$20*'Vehicle data and specs'!$C$11*'Vehicle data and specs'!$C$13*$D1789^2</f>
        <v>20.118091820987651</v>
      </c>
      <c r="M1789" s="101">
        <f t="shared" si="730"/>
        <v>-343.3893081790124</v>
      </c>
      <c r="N1789" s="111">
        <f t="shared" si="731"/>
        <v>1</v>
      </c>
      <c r="O1789" s="120">
        <f t="shared" si="732"/>
        <v>0</v>
      </c>
      <c r="P1789" s="11">
        <f>SUM($O$2:$O1789)</f>
        <v>6786800.6094052177</v>
      </c>
      <c r="Q1789" s="121">
        <f t="shared" si="733"/>
        <v>6786.800609405218</v>
      </c>
      <c r="R1789" s="133">
        <f t="shared" si="734"/>
        <v>-2146.1831761188273</v>
      </c>
      <c r="S1789" s="35">
        <f t="shared" si="752"/>
        <v>2146.1831761188273</v>
      </c>
      <c r="T1789" s="35">
        <f t="shared" si="753"/>
        <v>2.1461831761188273</v>
      </c>
      <c r="U1789" s="134">
        <f>SUM($R$2:$R1789)</f>
        <v>-1319583.4496755246</v>
      </c>
      <c r="V1789" s="134">
        <f t="shared" si="735"/>
        <v>1319583.4496755246</v>
      </c>
      <c r="W1789" s="35">
        <f t="shared" si="736"/>
        <v>-1319.5834496755247</v>
      </c>
      <c r="X1789" s="135">
        <f t="shared" si="737"/>
        <v>1319.5834496755247</v>
      </c>
      <c r="Y1789" s="150">
        <f t="shared" si="738"/>
        <v>5467.2171597296929</v>
      </c>
      <c r="Z1789" s="11">
        <f t="shared" si="739"/>
        <v>-2146.1831761188273</v>
      </c>
      <c r="AA1789" s="12">
        <f>1/2*'Vehicle data and specs'!$C$6*$D1789^2</f>
        <v>19431.888888888883</v>
      </c>
      <c r="AB1789" s="113">
        <f t="shared" si="740"/>
        <v>19.431888888888885</v>
      </c>
      <c r="AC1789" s="183">
        <f t="shared" si="754"/>
        <v>1.8852223915014494</v>
      </c>
      <c r="AD1789" s="42">
        <f t="shared" si="741"/>
        <v>-0.36655095824320127</v>
      </c>
      <c r="AE1789" s="42">
        <f t="shared" si="742"/>
        <v>0.36655095824320127</v>
      </c>
      <c r="AF1789" s="153">
        <f t="shared" si="755"/>
        <v>1.5186714332582483</v>
      </c>
      <c r="AG1789" s="156">
        <f t="shared" si="743"/>
        <v>1055.6667597404198</v>
      </c>
      <c r="AH1789" s="157">
        <f t="shared" si="744"/>
        <v>0.29324076659456105</v>
      </c>
      <c r="AI1789" s="160">
        <f t="shared" si="745"/>
        <v>0</v>
      </c>
      <c r="AJ1789" s="13">
        <f t="shared" si="746"/>
        <v>-2.3274164221021949</v>
      </c>
      <c r="AK1789" s="13">
        <f t="shared" si="747"/>
        <v>2.3274164221021949</v>
      </c>
      <c r="AL1789" s="161">
        <f t="shared" si="748"/>
        <v>-2.3274164221021949</v>
      </c>
    </row>
    <row r="1790" spans="1:38" x14ac:dyDescent="0.45">
      <c r="A1790" s="48" t="s">
        <v>4</v>
      </c>
      <c r="B1790" s="19">
        <v>1788</v>
      </c>
      <c r="C1790" s="55">
        <v>311</v>
      </c>
      <c r="D1790" s="65">
        <f t="shared" si="729"/>
        <v>6.25</v>
      </c>
      <c r="E1790" s="67">
        <v>22.5</v>
      </c>
      <c r="F1790" s="87">
        <f t="shared" si="749"/>
        <v>-0.54166666666666641</v>
      </c>
      <c r="G1790" s="88">
        <f t="shared" si="750"/>
        <v>-1.9499999999999993</v>
      </c>
      <c r="H1790" s="93">
        <f>SUM($D$2:$D1790)</f>
        <v>23240.055555555562</v>
      </c>
      <c r="I1790" s="94">
        <f t="shared" si="751"/>
        <v>5.6944444444452529</v>
      </c>
      <c r="J1790" s="100">
        <f>'Vehicle data and specs'!$C$6*$F1790</f>
        <v>-458.24999999999977</v>
      </c>
      <c r="K1790" s="8">
        <f>'Vehicle data and specs'!$C$6*9.81*'Vehicle data and specs'!$C$17</f>
        <v>82.99260000000001</v>
      </c>
      <c r="L1790" s="10">
        <f>(1/2)*'Vehicle data and specs'!$C$20*'Vehicle data and specs'!$C$11*'Vehicle data and specs'!$C$13*$D1790^2</f>
        <v>17.10693359375</v>
      </c>
      <c r="M1790" s="101">
        <f t="shared" si="730"/>
        <v>-358.15046640624973</v>
      </c>
      <c r="N1790" s="111">
        <f t="shared" si="731"/>
        <v>1</v>
      </c>
      <c r="O1790" s="120">
        <f t="shared" si="732"/>
        <v>0</v>
      </c>
      <c r="P1790" s="11">
        <f>SUM($O$2:$O1790)</f>
        <v>6786800.6094052177</v>
      </c>
      <c r="Q1790" s="121">
        <f t="shared" si="733"/>
        <v>6786.800609405218</v>
      </c>
      <c r="R1790" s="133">
        <f t="shared" si="734"/>
        <v>-2039.467933702545</v>
      </c>
      <c r="S1790" s="35">
        <f t="shared" si="752"/>
        <v>2039.467933702545</v>
      </c>
      <c r="T1790" s="35">
        <f t="shared" si="753"/>
        <v>2.0394679337025452</v>
      </c>
      <c r="U1790" s="134">
        <f>SUM($R$2:$R1790)</f>
        <v>-1321622.9176092271</v>
      </c>
      <c r="V1790" s="134">
        <f t="shared" si="735"/>
        <v>1321622.9176092271</v>
      </c>
      <c r="W1790" s="35">
        <f t="shared" si="736"/>
        <v>-1321.6229176092272</v>
      </c>
      <c r="X1790" s="135">
        <f t="shared" si="737"/>
        <v>1321.6229176092272</v>
      </c>
      <c r="Y1790" s="150">
        <f t="shared" si="738"/>
        <v>5465.1776917959905</v>
      </c>
      <c r="Z1790" s="11">
        <f t="shared" si="739"/>
        <v>-2039.467933702545</v>
      </c>
      <c r="AA1790" s="12">
        <f>1/2*'Vehicle data and specs'!$C$6*$D1790^2</f>
        <v>16523.4375</v>
      </c>
      <c r="AB1790" s="113">
        <f t="shared" si="740"/>
        <v>16.5234375</v>
      </c>
      <c r="AC1790" s="183">
        <f t="shared" si="754"/>
        <v>1.8852223915014494</v>
      </c>
      <c r="AD1790" s="42">
        <f t="shared" si="741"/>
        <v>-0.36711747711367421</v>
      </c>
      <c r="AE1790" s="42">
        <f t="shared" si="742"/>
        <v>0.36711747711367421</v>
      </c>
      <c r="AF1790" s="153">
        <f t="shared" si="755"/>
        <v>1.5181049143877752</v>
      </c>
      <c r="AG1790" s="156">
        <f t="shared" si="743"/>
        <v>1057.2983340873818</v>
      </c>
      <c r="AH1790" s="157">
        <f t="shared" si="744"/>
        <v>0.29369398169093941</v>
      </c>
      <c r="AI1790" s="160">
        <f t="shared" si="745"/>
        <v>0</v>
      </c>
      <c r="AJ1790" s="13">
        <f t="shared" si="746"/>
        <v>-2.2384404150390611</v>
      </c>
      <c r="AK1790" s="13">
        <f t="shared" si="747"/>
        <v>2.2384404150390611</v>
      </c>
      <c r="AL1790" s="161">
        <f t="shared" si="748"/>
        <v>-2.2384404150390611</v>
      </c>
    </row>
    <row r="1791" spans="1:38" x14ac:dyDescent="0.45">
      <c r="A1791" s="48" t="s">
        <v>4</v>
      </c>
      <c r="B1791" s="19">
        <v>1789</v>
      </c>
      <c r="C1791" s="55">
        <v>312</v>
      </c>
      <c r="D1791" s="65">
        <f t="shared" si="729"/>
        <v>5.6944444444444446</v>
      </c>
      <c r="E1791" s="67">
        <v>20.5</v>
      </c>
      <c r="F1791" s="87">
        <f t="shared" si="749"/>
        <v>-0.59722222222222232</v>
      </c>
      <c r="G1791" s="88">
        <f t="shared" si="750"/>
        <v>-2.1500000000000004</v>
      </c>
      <c r="H1791" s="93">
        <f>SUM($D$2:$D1791)</f>
        <v>23245.750000000007</v>
      </c>
      <c r="I1791" s="94">
        <f t="shared" si="751"/>
        <v>5.0555555555547471</v>
      </c>
      <c r="J1791" s="100">
        <f>'Vehicle data and specs'!$C$6*$F1791</f>
        <v>-505.25000000000006</v>
      </c>
      <c r="K1791" s="8">
        <f>'Vehicle data and specs'!$C$6*9.81*'Vehicle data and specs'!$C$17</f>
        <v>82.99260000000001</v>
      </c>
      <c r="L1791" s="10">
        <f>(1/2)*'Vehicle data and specs'!$C$20*'Vehicle data and specs'!$C$11*'Vehicle data and specs'!$C$13*$D1791^2</f>
        <v>14.200866849922843</v>
      </c>
      <c r="M1791" s="101">
        <f t="shared" si="730"/>
        <v>-408.05653315007726</v>
      </c>
      <c r="N1791" s="111">
        <f t="shared" si="731"/>
        <v>1</v>
      </c>
      <c r="O1791" s="120">
        <f t="shared" si="732"/>
        <v>0</v>
      </c>
      <c r="P1791" s="11">
        <f>SUM($O$2:$O1791)</f>
        <v>6786800.6094052177</v>
      </c>
      <c r="Q1791" s="121">
        <f t="shared" si="733"/>
        <v>6786.800609405218</v>
      </c>
      <c r="R1791" s="133">
        <f t="shared" si="734"/>
        <v>-2062.9524731472829</v>
      </c>
      <c r="S1791" s="35">
        <f t="shared" si="752"/>
        <v>2062.9524731472829</v>
      </c>
      <c r="T1791" s="35">
        <f t="shared" si="753"/>
        <v>2.0629524731472828</v>
      </c>
      <c r="U1791" s="134">
        <f>SUM($R$2:$R1791)</f>
        <v>-1323685.8700823744</v>
      </c>
      <c r="V1791" s="134">
        <f t="shared" si="735"/>
        <v>1323685.8700823744</v>
      </c>
      <c r="W1791" s="35">
        <f t="shared" si="736"/>
        <v>-1323.6858700823743</v>
      </c>
      <c r="X1791" s="135">
        <f t="shared" si="737"/>
        <v>1323.6858700823743</v>
      </c>
      <c r="Y1791" s="150">
        <f t="shared" si="738"/>
        <v>5463.1147393228439</v>
      </c>
      <c r="Z1791" s="11">
        <f t="shared" si="739"/>
        <v>-2062.9524731472829</v>
      </c>
      <c r="AA1791" s="12">
        <f>1/2*'Vehicle data and specs'!$C$6*$D1791^2</f>
        <v>13716.493055555558</v>
      </c>
      <c r="AB1791" s="113">
        <f t="shared" si="740"/>
        <v>13.716493055555558</v>
      </c>
      <c r="AC1791" s="183">
        <f t="shared" si="754"/>
        <v>1.8852223915014494</v>
      </c>
      <c r="AD1791" s="42">
        <f t="shared" si="741"/>
        <v>-0.36769051946732623</v>
      </c>
      <c r="AE1791" s="42">
        <f t="shared" si="742"/>
        <v>0.36769051946732623</v>
      </c>
      <c r="AF1791" s="153">
        <f t="shared" si="755"/>
        <v>1.5175318720341231</v>
      </c>
      <c r="AG1791" s="156">
        <f t="shared" si="743"/>
        <v>1058.9486960658994</v>
      </c>
      <c r="AH1791" s="157">
        <f t="shared" si="744"/>
        <v>0.29415241557386096</v>
      </c>
      <c r="AI1791" s="160">
        <f t="shared" si="745"/>
        <v>0</v>
      </c>
      <c r="AJ1791" s="13">
        <f t="shared" si="746"/>
        <v>-2.3236552582157177</v>
      </c>
      <c r="AK1791" s="13">
        <f t="shared" si="747"/>
        <v>2.3236552582157177</v>
      </c>
      <c r="AL1791" s="161">
        <f t="shared" si="748"/>
        <v>-2.3236552582157177</v>
      </c>
    </row>
    <row r="1792" spans="1:38" x14ac:dyDescent="0.45">
      <c r="A1792" s="48" t="s">
        <v>4</v>
      </c>
      <c r="B1792" s="19">
        <v>1790</v>
      </c>
      <c r="C1792" s="55">
        <v>313</v>
      </c>
      <c r="D1792" s="65">
        <f t="shared" si="729"/>
        <v>5.0555555555555554</v>
      </c>
      <c r="E1792" s="67">
        <v>18.2</v>
      </c>
      <c r="F1792" s="87">
        <f t="shared" si="749"/>
        <v>-0.69444444444444442</v>
      </c>
      <c r="G1792" s="88">
        <f t="shared" si="750"/>
        <v>-2.5</v>
      </c>
      <c r="H1792" s="93">
        <f>SUM($D$2:$D1792)</f>
        <v>23250.805555555562</v>
      </c>
      <c r="I1792" s="94">
        <f t="shared" si="751"/>
        <v>4.3055555555547471</v>
      </c>
      <c r="J1792" s="100">
        <f>'Vehicle data and specs'!$C$6*$F1792</f>
        <v>-587.5</v>
      </c>
      <c r="K1792" s="8">
        <f>'Vehicle data and specs'!$C$6*9.81*'Vehicle data and specs'!$C$17</f>
        <v>82.99260000000001</v>
      </c>
      <c r="L1792" s="10">
        <f>(1/2)*'Vehicle data and specs'!$C$20*'Vehicle data and specs'!$C$11*'Vehicle data and specs'!$C$13*$D1792^2</f>
        <v>11.193087770061728</v>
      </c>
      <c r="M1792" s="101">
        <f t="shared" si="730"/>
        <v>-493.31431222993825</v>
      </c>
      <c r="N1792" s="111">
        <f t="shared" si="731"/>
        <v>1</v>
      </c>
      <c r="O1792" s="120">
        <f t="shared" si="732"/>
        <v>0</v>
      </c>
      <c r="P1792" s="11">
        <f>SUM($O$2:$O1792)</f>
        <v>6786800.6094052177</v>
      </c>
      <c r="Q1792" s="121">
        <f t="shared" si="733"/>
        <v>6786.800609405218</v>
      </c>
      <c r="R1792" s="133">
        <f t="shared" si="734"/>
        <v>-2123.9921776562796</v>
      </c>
      <c r="S1792" s="35">
        <f t="shared" si="752"/>
        <v>2123.9921776562796</v>
      </c>
      <c r="T1792" s="35">
        <f t="shared" si="753"/>
        <v>2.1239921776562798</v>
      </c>
      <c r="U1792" s="134">
        <f>SUM($R$2:$R1792)</f>
        <v>-1325809.8622600308</v>
      </c>
      <c r="V1792" s="134">
        <f t="shared" si="735"/>
        <v>1325809.8622600308</v>
      </c>
      <c r="W1792" s="35">
        <f t="shared" si="736"/>
        <v>-1325.8098622600307</v>
      </c>
      <c r="X1792" s="135">
        <f t="shared" si="737"/>
        <v>1325.8098622600307</v>
      </c>
      <c r="Y1792" s="150">
        <f t="shared" si="738"/>
        <v>5460.990747145187</v>
      </c>
      <c r="Z1792" s="11">
        <f t="shared" si="739"/>
        <v>-2123.9921776562796</v>
      </c>
      <c r="AA1792" s="12">
        <f>1/2*'Vehicle data and specs'!$C$6*$D1792^2</f>
        <v>10811.305555555555</v>
      </c>
      <c r="AB1792" s="113">
        <f t="shared" si="740"/>
        <v>10.811305555555554</v>
      </c>
      <c r="AC1792" s="183">
        <f t="shared" si="754"/>
        <v>1.8852223915014494</v>
      </c>
      <c r="AD1792" s="42">
        <f t="shared" si="741"/>
        <v>-0.36828051729445299</v>
      </c>
      <c r="AE1792" s="42">
        <f t="shared" si="742"/>
        <v>0.36828051729445299</v>
      </c>
      <c r="AF1792" s="153">
        <f t="shared" si="755"/>
        <v>1.5169418742069964</v>
      </c>
      <c r="AG1792" s="156">
        <f t="shared" si="743"/>
        <v>1060.6478898080247</v>
      </c>
      <c r="AH1792" s="157">
        <f t="shared" si="744"/>
        <v>0.29462441383556243</v>
      </c>
      <c r="AI1792" s="160">
        <f t="shared" si="745"/>
        <v>0</v>
      </c>
      <c r="AJ1792" s="13">
        <f t="shared" si="746"/>
        <v>-2.4939779118291323</v>
      </c>
      <c r="AK1792" s="13">
        <f t="shared" si="747"/>
        <v>2.4939779118291323</v>
      </c>
      <c r="AL1792" s="161">
        <f t="shared" si="748"/>
        <v>-2.4939779118291323</v>
      </c>
    </row>
    <row r="1793" spans="1:38" x14ac:dyDescent="0.45">
      <c r="A1793" s="48" t="s">
        <v>4</v>
      </c>
      <c r="B1793" s="19">
        <v>1791</v>
      </c>
      <c r="C1793" s="55">
        <v>314</v>
      </c>
      <c r="D1793" s="65">
        <f t="shared" si="729"/>
        <v>4.3055555555555554</v>
      </c>
      <c r="E1793" s="67">
        <v>15.5</v>
      </c>
      <c r="F1793" s="87">
        <f t="shared" si="749"/>
        <v>-0.8194444444444442</v>
      </c>
      <c r="G1793" s="88">
        <f t="shared" si="750"/>
        <v>-2.9499999999999993</v>
      </c>
      <c r="H1793" s="93">
        <f>SUM($D$2:$D1793)</f>
        <v>23255.111111111117</v>
      </c>
      <c r="I1793" s="94">
        <f t="shared" si="751"/>
        <v>3.4166666666678793</v>
      </c>
      <c r="J1793" s="100">
        <f>'Vehicle data and specs'!$C$6*$F1793</f>
        <v>-693.24999999999977</v>
      </c>
      <c r="K1793" s="8">
        <f>'Vehicle data and specs'!$C$6*9.81*'Vehicle data and specs'!$C$17</f>
        <v>82.99260000000001</v>
      </c>
      <c r="L1793" s="10">
        <f>(1/2)*'Vehicle data and specs'!$C$20*'Vehicle data and specs'!$C$11*'Vehicle data and specs'!$C$13*$D1793^2</f>
        <v>8.1184015721450624</v>
      </c>
      <c r="M1793" s="101">
        <f t="shared" si="730"/>
        <v>-602.13899842785463</v>
      </c>
      <c r="N1793" s="111">
        <f t="shared" si="731"/>
        <v>1</v>
      </c>
      <c r="O1793" s="120">
        <f t="shared" si="732"/>
        <v>0</v>
      </c>
      <c r="P1793" s="11">
        <f>SUM($O$2:$O1793)</f>
        <v>6786800.6094052177</v>
      </c>
      <c r="Q1793" s="121">
        <f t="shared" si="733"/>
        <v>6786.800609405218</v>
      </c>
      <c r="R1793" s="133">
        <f t="shared" si="734"/>
        <v>-2057.3082446292333</v>
      </c>
      <c r="S1793" s="35">
        <f t="shared" si="752"/>
        <v>2057.3082446292333</v>
      </c>
      <c r="T1793" s="35">
        <f t="shared" si="753"/>
        <v>2.0573082446292332</v>
      </c>
      <c r="U1793" s="134">
        <f>SUM($R$2:$R1793)</f>
        <v>-1327867.1705046601</v>
      </c>
      <c r="V1793" s="134">
        <f t="shared" si="735"/>
        <v>1327867.1705046601</v>
      </c>
      <c r="W1793" s="35">
        <f t="shared" si="736"/>
        <v>-1327.8671705046602</v>
      </c>
      <c r="X1793" s="135">
        <f t="shared" si="737"/>
        <v>1327.8671705046602</v>
      </c>
      <c r="Y1793" s="150">
        <f t="shared" si="738"/>
        <v>5458.933438900558</v>
      </c>
      <c r="Z1793" s="11">
        <f t="shared" si="739"/>
        <v>-2057.3082446292333</v>
      </c>
      <c r="AA1793" s="12">
        <f>1/2*'Vehicle data and specs'!$C$6*$D1793^2</f>
        <v>7841.4930555555547</v>
      </c>
      <c r="AB1793" s="113">
        <f t="shared" si="740"/>
        <v>7.8414930555555546</v>
      </c>
      <c r="AC1793" s="183">
        <f t="shared" si="754"/>
        <v>1.8852223915014494</v>
      </c>
      <c r="AD1793" s="42">
        <f t="shared" si="741"/>
        <v>-0.36885199180685008</v>
      </c>
      <c r="AE1793" s="42">
        <f t="shared" si="742"/>
        <v>0.36885199180685008</v>
      </c>
      <c r="AF1793" s="153">
        <f t="shared" si="755"/>
        <v>1.5163703996945994</v>
      </c>
      <c r="AG1793" s="156">
        <f t="shared" si="743"/>
        <v>1062.2937364037282</v>
      </c>
      <c r="AH1793" s="157">
        <f t="shared" si="744"/>
        <v>0.29508159344548007</v>
      </c>
      <c r="AI1793" s="160">
        <f t="shared" si="745"/>
        <v>0</v>
      </c>
      <c r="AJ1793" s="13">
        <f t="shared" si="746"/>
        <v>-2.5925429098977073</v>
      </c>
      <c r="AK1793" s="13">
        <f t="shared" si="747"/>
        <v>2.5925429098977073</v>
      </c>
      <c r="AL1793" s="161">
        <f t="shared" si="748"/>
        <v>-2.5925429098977073</v>
      </c>
    </row>
    <row r="1794" spans="1:38" x14ac:dyDescent="0.45">
      <c r="A1794" s="48" t="s">
        <v>4</v>
      </c>
      <c r="B1794" s="19">
        <v>1792</v>
      </c>
      <c r="C1794" s="55">
        <v>315</v>
      </c>
      <c r="D1794" s="65">
        <f t="shared" ref="D1794:D1802" si="756">$E1794/3.6</f>
        <v>3.416666666666667</v>
      </c>
      <c r="E1794" s="67">
        <v>12.3</v>
      </c>
      <c r="F1794" s="87">
        <f t="shared" si="749"/>
        <v>-0.94444444444444453</v>
      </c>
      <c r="G1794" s="88">
        <f t="shared" si="750"/>
        <v>-3.4000000000000004</v>
      </c>
      <c r="H1794" s="93">
        <f>SUM($D$2:$D1794)</f>
        <v>23258.527777777785</v>
      </c>
      <c r="I1794" s="94">
        <f t="shared" si="751"/>
        <v>2.4166666666678793</v>
      </c>
      <c r="J1794" s="100">
        <f>'Vehicle data and specs'!$C$6*$F1794</f>
        <v>-799.00000000000011</v>
      </c>
      <c r="K1794" s="8">
        <f>'Vehicle data and specs'!$C$6*9.81*'Vehicle data and specs'!$C$17</f>
        <v>82.99260000000001</v>
      </c>
      <c r="L1794" s="10">
        <f>(1/2)*'Vehicle data and specs'!$C$20*'Vehicle data and specs'!$C$11*'Vehicle data and specs'!$C$13*$D1794^2</f>
        <v>5.1123120659722234</v>
      </c>
      <c r="M1794" s="101">
        <f t="shared" ref="M1794:M1802" si="757">SUM($J1794:$L1794)</f>
        <v>-710.89508793402786</v>
      </c>
      <c r="N1794" s="111">
        <f t="shared" ref="N1794:N1802" si="758">IF($M1794&gt;0.0001, 0, 1)</f>
        <v>1</v>
      </c>
      <c r="O1794" s="120">
        <f t="shared" ref="O1794:O1802" si="759">IF($F1794&lt;0.000001,0,$M1794*$I1794)</f>
        <v>0</v>
      </c>
      <c r="P1794" s="11">
        <f>SUM($O$2:$O1794)</f>
        <v>6786800.6094052177</v>
      </c>
      <c r="Q1794" s="121">
        <f t="shared" ref="Q1794:Q1802" si="760">$P1794/1000</f>
        <v>6786.800609405218</v>
      </c>
      <c r="R1794" s="133">
        <f t="shared" ref="R1794:R1802" si="761">IF($M1794&gt;0,0,$M1794*$I1794)</f>
        <v>-1717.9964625080961</v>
      </c>
      <c r="S1794" s="35">
        <f t="shared" si="752"/>
        <v>1717.9964625080961</v>
      </c>
      <c r="T1794" s="35">
        <f t="shared" si="753"/>
        <v>1.7179964625080961</v>
      </c>
      <c r="U1794" s="134">
        <f>SUM($R$2:$R1794)</f>
        <v>-1329585.1669671682</v>
      </c>
      <c r="V1794" s="134">
        <f t="shared" ref="V1794:V1802" si="762">$U1794*-1</f>
        <v>1329585.1669671682</v>
      </c>
      <c r="W1794" s="35">
        <f t="shared" ref="W1794:W1802" si="763">$U1794/1000</f>
        <v>-1329.5851669671681</v>
      </c>
      <c r="X1794" s="135">
        <f t="shared" ref="X1794:X1802" si="764">$W1794*-1</f>
        <v>1329.5851669671681</v>
      </c>
      <c r="Y1794" s="150">
        <f t="shared" ref="Y1794:Y1802" si="765">Q1794-X1794</f>
        <v>5457.2154424380496</v>
      </c>
      <c r="Z1794" s="11">
        <f t="shared" ref="Z1794:Z1802" si="766">$O1794+$R1794</f>
        <v>-1717.9964625080961</v>
      </c>
      <c r="AA1794" s="12">
        <f>1/2*'Vehicle data and specs'!$C$6*$D1794^2</f>
        <v>4937.9375000000009</v>
      </c>
      <c r="AB1794" s="113">
        <f t="shared" ref="AB1794:AB1802" si="767">$AA1794/1000</f>
        <v>4.9379375000000012</v>
      </c>
      <c r="AC1794" s="183">
        <f t="shared" si="754"/>
        <v>1.8852223915014494</v>
      </c>
      <c r="AD1794" s="42">
        <f t="shared" ref="AD1794:AD1802" si="768">$W1794/3600</f>
        <v>-0.36932921304643557</v>
      </c>
      <c r="AE1794" s="42">
        <f t="shared" ref="AE1794:AE1802" si="769">$X1794/3600</f>
        <v>0.36932921304643557</v>
      </c>
      <c r="AF1794" s="153">
        <f t="shared" si="755"/>
        <v>1.5158931784550138</v>
      </c>
      <c r="AG1794" s="156">
        <f t="shared" ref="AG1794:AG1802" si="770">$X1794*80%</f>
        <v>1063.6681335737346</v>
      </c>
      <c r="AH1794" s="157">
        <f t="shared" ref="AH1794:AH1802" si="771">$AG1794/3600</f>
        <v>0.29546337043714849</v>
      </c>
      <c r="AI1794" s="160">
        <f t="shared" ref="AI1794:AI1802" si="772">IF($AL1794&gt;0,$AL1794,0)</f>
        <v>0</v>
      </c>
      <c r="AJ1794" s="13">
        <f t="shared" ref="AJ1794:AJ1802" si="773">IF($AL1794&lt;0,$AL1794,0)</f>
        <v>-2.428891550441262</v>
      </c>
      <c r="AK1794" s="13">
        <f t="shared" ref="AK1794:AK1802" si="774">$AJ1794*-1</f>
        <v>2.428891550441262</v>
      </c>
      <c r="AL1794" s="161">
        <f t="shared" ref="AL1794:AL1802" si="775">($M1794*$D1794)/1000</f>
        <v>-2.428891550441262</v>
      </c>
    </row>
    <row r="1795" spans="1:38" x14ac:dyDescent="0.45">
      <c r="A1795" s="48" t="s">
        <v>4</v>
      </c>
      <c r="B1795" s="19">
        <v>1793</v>
      </c>
      <c r="C1795" s="55">
        <v>316</v>
      </c>
      <c r="D1795" s="65">
        <f t="shared" si="756"/>
        <v>2.4166666666666665</v>
      </c>
      <c r="E1795" s="67">
        <v>8.6999999999999993</v>
      </c>
      <c r="F1795" s="87">
        <f t="shared" ref="F1795:F1802" si="776">($E1796-$E1794)/2/3.6</f>
        <v>-0.98611111111111116</v>
      </c>
      <c r="G1795" s="88">
        <f t="shared" ref="G1795:G1802" si="777">($E1796-$E1794)/2</f>
        <v>-3.5500000000000003</v>
      </c>
      <c r="H1795" s="93">
        <f>SUM($D$2:$D1795)</f>
        <v>23260.944444444453</v>
      </c>
      <c r="I1795" s="94">
        <f t="shared" ref="I1795:I1802" si="778">$H1796-$H1795</f>
        <v>1.4444444444452529</v>
      </c>
      <c r="J1795" s="100">
        <f>'Vehicle data and specs'!$C$6*$F1795</f>
        <v>-834.25</v>
      </c>
      <c r="K1795" s="8">
        <f>'Vehicle data and specs'!$C$6*9.81*'Vehicle data and specs'!$C$17</f>
        <v>82.99260000000001</v>
      </c>
      <c r="L1795" s="10">
        <f>(1/2)*'Vehicle data and specs'!$C$20*'Vehicle data and specs'!$C$11*'Vehicle data and specs'!$C$13*$D1795^2</f>
        <v>2.5576766493055554</v>
      </c>
      <c r="M1795" s="101">
        <f t="shared" si="757"/>
        <v>-748.6997233506944</v>
      </c>
      <c r="N1795" s="111">
        <f t="shared" si="758"/>
        <v>1</v>
      </c>
      <c r="O1795" s="120">
        <f t="shared" si="759"/>
        <v>0</v>
      </c>
      <c r="P1795" s="11">
        <f>SUM($O$2:$O1795)</f>
        <v>6786800.6094052177</v>
      </c>
      <c r="Q1795" s="121">
        <f t="shared" si="760"/>
        <v>6786.800609405218</v>
      </c>
      <c r="R1795" s="133">
        <f t="shared" si="761"/>
        <v>-1081.4551559516083</v>
      </c>
      <c r="S1795" s="35">
        <f t="shared" ref="S1795:S1802" si="779">R1795*-1</f>
        <v>1081.4551559516083</v>
      </c>
      <c r="T1795" s="35">
        <f t="shared" ref="T1795:T1802" si="780">S1795/1000</f>
        <v>1.0814551559516083</v>
      </c>
      <c r="U1795" s="134">
        <f>SUM($R$2:$R1795)</f>
        <v>-1330666.6221231199</v>
      </c>
      <c r="V1795" s="134">
        <f t="shared" si="762"/>
        <v>1330666.6221231199</v>
      </c>
      <c r="W1795" s="35">
        <f t="shared" si="763"/>
        <v>-1330.6666221231199</v>
      </c>
      <c r="X1795" s="135">
        <f t="shared" si="764"/>
        <v>1330.6666221231199</v>
      </c>
      <c r="Y1795" s="150">
        <f t="shared" si="765"/>
        <v>5456.1339872820981</v>
      </c>
      <c r="Z1795" s="11">
        <f t="shared" si="766"/>
        <v>-1081.4551559516083</v>
      </c>
      <c r="AA1795" s="12">
        <f>1/2*'Vehicle data and specs'!$C$6*$D1795^2</f>
        <v>2470.4374999999995</v>
      </c>
      <c r="AB1795" s="113">
        <f t="shared" si="767"/>
        <v>2.4704374999999996</v>
      </c>
      <c r="AC1795" s="183">
        <f t="shared" ref="AC1795:AC1802" si="781">$Q1795/3600</f>
        <v>1.8852223915014494</v>
      </c>
      <c r="AD1795" s="42">
        <f t="shared" si="768"/>
        <v>-0.36962961725642218</v>
      </c>
      <c r="AE1795" s="42">
        <f t="shared" si="769"/>
        <v>0.36962961725642218</v>
      </c>
      <c r="AF1795" s="153">
        <f t="shared" ref="AF1795:AF1802" si="782">AC1795-AE1795</f>
        <v>1.5155927742450273</v>
      </c>
      <c r="AG1795" s="156">
        <f t="shared" si="770"/>
        <v>1064.533297698496</v>
      </c>
      <c r="AH1795" s="157">
        <f t="shared" si="771"/>
        <v>0.29570369380513778</v>
      </c>
      <c r="AI1795" s="160">
        <f t="shared" si="772"/>
        <v>0</v>
      </c>
      <c r="AJ1795" s="13">
        <f t="shared" si="773"/>
        <v>-1.809357664764178</v>
      </c>
      <c r="AK1795" s="13">
        <f t="shared" si="774"/>
        <v>1.809357664764178</v>
      </c>
      <c r="AL1795" s="161">
        <f t="shared" si="775"/>
        <v>-1.809357664764178</v>
      </c>
    </row>
    <row r="1796" spans="1:38" x14ac:dyDescent="0.45">
      <c r="A1796" s="48" t="s">
        <v>4</v>
      </c>
      <c r="B1796" s="19">
        <v>1794</v>
      </c>
      <c r="C1796" s="55">
        <v>317</v>
      </c>
      <c r="D1796" s="65">
        <f t="shared" si="756"/>
        <v>1.4444444444444444</v>
      </c>
      <c r="E1796" s="67">
        <v>5.2</v>
      </c>
      <c r="F1796" s="87">
        <f t="shared" si="776"/>
        <v>-1.2083333333333333</v>
      </c>
      <c r="G1796" s="88">
        <f t="shared" si="777"/>
        <v>-4.3499999999999996</v>
      </c>
      <c r="H1796" s="93">
        <f>SUM($D$2:$D1796)</f>
        <v>23262.388888888898</v>
      </c>
      <c r="I1796" s="94">
        <f t="shared" si="778"/>
        <v>0</v>
      </c>
      <c r="J1796" s="100">
        <f>'Vehicle data and specs'!$C$6*$F1796</f>
        <v>-1022.2499999999999</v>
      </c>
      <c r="K1796" s="8">
        <f>'Vehicle data and specs'!$C$6*9.81*'Vehicle data and specs'!$C$17</f>
        <v>82.99260000000001</v>
      </c>
      <c r="L1796" s="10">
        <f>(1/2)*'Vehicle data and specs'!$C$20*'Vehicle data and specs'!$C$11*'Vehicle data and specs'!$C$13*$D1796^2</f>
        <v>0.91372145061728405</v>
      </c>
      <c r="M1796" s="101">
        <f t="shared" si="757"/>
        <v>-938.34367854938262</v>
      </c>
      <c r="N1796" s="111">
        <f t="shared" si="758"/>
        <v>1</v>
      </c>
      <c r="O1796" s="120">
        <f t="shared" si="759"/>
        <v>0</v>
      </c>
      <c r="P1796" s="11">
        <f>SUM($O$2:$O1796)</f>
        <v>6786800.6094052177</v>
      </c>
      <c r="Q1796" s="121">
        <f t="shared" si="760"/>
        <v>6786.800609405218</v>
      </c>
      <c r="R1796" s="133">
        <f t="shared" si="761"/>
        <v>0</v>
      </c>
      <c r="S1796" s="35">
        <f t="shared" si="779"/>
        <v>0</v>
      </c>
      <c r="T1796" s="35">
        <f t="shared" si="780"/>
        <v>0</v>
      </c>
      <c r="U1796" s="134">
        <f>SUM($R$2:$R1796)</f>
        <v>-1330666.6221231199</v>
      </c>
      <c r="V1796" s="134">
        <f t="shared" si="762"/>
        <v>1330666.6221231199</v>
      </c>
      <c r="W1796" s="35">
        <f t="shared" si="763"/>
        <v>-1330.6666221231199</v>
      </c>
      <c r="X1796" s="135">
        <f t="shared" si="764"/>
        <v>1330.6666221231199</v>
      </c>
      <c r="Y1796" s="150">
        <f t="shared" si="765"/>
        <v>5456.1339872820981</v>
      </c>
      <c r="Z1796" s="11">
        <f t="shared" si="766"/>
        <v>0</v>
      </c>
      <c r="AA1796" s="12">
        <f>1/2*'Vehicle data and specs'!$C$6*$D1796^2</f>
        <v>882.55555555555554</v>
      </c>
      <c r="AB1796" s="113">
        <f t="shared" si="767"/>
        <v>0.88255555555555554</v>
      </c>
      <c r="AC1796" s="183">
        <f t="shared" si="781"/>
        <v>1.8852223915014494</v>
      </c>
      <c r="AD1796" s="42">
        <f t="shared" si="768"/>
        <v>-0.36962961725642218</v>
      </c>
      <c r="AE1796" s="42">
        <f t="shared" si="769"/>
        <v>0.36962961725642218</v>
      </c>
      <c r="AF1796" s="153">
        <f t="shared" si="782"/>
        <v>1.5155927742450273</v>
      </c>
      <c r="AG1796" s="156">
        <f t="shared" si="770"/>
        <v>1064.533297698496</v>
      </c>
      <c r="AH1796" s="157">
        <f t="shared" si="771"/>
        <v>0.29570369380513778</v>
      </c>
      <c r="AI1796" s="160">
        <f t="shared" si="772"/>
        <v>0</v>
      </c>
      <c r="AJ1796" s="13">
        <f t="shared" si="773"/>
        <v>-1.3553853134602194</v>
      </c>
      <c r="AK1796" s="13">
        <f t="shared" si="774"/>
        <v>1.3553853134602194</v>
      </c>
      <c r="AL1796" s="161">
        <f t="shared" si="775"/>
        <v>-1.3553853134602194</v>
      </c>
    </row>
    <row r="1797" spans="1:38" x14ac:dyDescent="0.45">
      <c r="A1797" s="48" t="s">
        <v>4</v>
      </c>
      <c r="B1797" s="19">
        <v>1795</v>
      </c>
      <c r="C1797" s="55">
        <v>318</v>
      </c>
      <c r="D1797" s="65">
        <f t="shared" si="756"/>
        <v>0</v>
      </c>
      <c r="E1797" s="67">
        <v>0</v>
      </c>
      <c r="F1797" s="87">
        <f t="shared" si="776"/>
        <v>-0.72222222222222221</v>
      </c>
      <c r="G1797" s="88">
        <f t="shared" si="777"/>
        <v>-2.6</v>
      </c>
      <c r="H1797" s="93">
        <f>SUM($D$2:$D1797)</f>
        <v>23262.388888888898</v>
      </c>
      <c r="I1797" s="94">
        <f t="shared" si="778"/>
        <v>0</v>
      </c>
      <c r="J1797" s="100">
        <f>'Vehicle data and specs'!$C$6*$F1797</f>
        <v>-611</v>
      </c>
      <c r="K1797" s="8">
        <f>'Vehicle data and specs'!$C$6*9.81*'Vehicle data and specs'!$C$17</f>
        <v>82.99260000000001</v>
      </c>
      <c r="L1797" s="10">
        <f>(1/2)*'Vehicle data and specs'!$C$20*'Vehicle data and specs'!$C$11*'Vehicle data and specs'!$C$13*$D1797^2</f>
        <v>0</v>
      </c>
      <c r="M1797" s="101">
        <f t="shared" si="757"/>
        <v>-528.00739999999996</v>
      </c>
      <c r="N1797" s="111">
        <f t="shared" si="758"/>
        <v>1</v>
      </c>
      <c r="O1797" s="120">
        <f t="shared" si="759"/>
        <v>0</v>
      </c>
      <c r="P1797" s="11">
        <f>SUM($O$2:$O1797)</f>
        <v>6786800.6094052177</v>
      </c>
      <c r="Q1797" s="121">
        <f t="shared" si="760"/>
        <v>6786.800609405218</v>
      </c>
      <c r="R1797" s="133">
        <f t="shared" si="761"/>
        <v>0</v>
      </c>
      <c r="S1797" s="35">
        <f t="shared" si="779"/>
        <v>0</v>
      </c>
      <c r="T1797" s="35">
        <f t="shared" si="780"/>
        <v>0</v>
      </c>
      <c r="U1797" s="134">
        <f>SUM($R$2:$R1797)</f>
        <v>-1330666.6221231199</v>
      </c>
      <c r="V1797" s="134">
        <f t="shared" si="762"/>
        <v>1330666.6221231199</v>
      </c>
      <c r="W1797" s="35">
        <f t="shared" si="763"/>
        <v>-1330.6666221231199</v>
      </c>
      <c r="X1797" s="135">
        <f t="shared" si="764"/>
        <v>1330.6666221231199</v>
      </c>
      <c r="Y1797" s="150">
        <f t="shared" si="765"/>
        <v>5456.1339872820981</v>
      </c>
      <c r="Z1797" s="11">
        <f t="shared" si="766"/>
        <v>0</v>
      </c>
      <c r="AA1797" s="12">
        <f>1/2*'Vehicle data and specs'!$C$6*$D1797^2</f>
        <v>0</v>
      </c>
      <c r="AB1797" s="113">
        <f t="shared" si="767"/>
        <v>0</v>
      </c>
      <c r="AC1797" s="183">
        <f t="shared" si="781"/>
        <v>1.8852223915014494</v>
      </c>
      <c r="AD1797" s="42">
        <f t="shared" si="768"/>
        <v>-0.36962961725642218</v>
      </c>
      <c r="AE1797" s="42">
        <f t="shared" si="769"/>
        <v>0.36962961725642218</v>
      </c>
      <c r="AF1797" s="153">
        <f t="shared" si="782"/>
        <v>1.5155927742450273</v>
      </c>
      <c r="AG1797" s="156">
        <f t="shared" si="770"/>
        <v>1064.533297698496</v>
      </c>
      <c r="AH1797" s="157">
        <f t="shared" si="771"/>
        <v>0.29570369380513778</v>
      </c>
      <c r="AI1797" s="160">
        <f t="shared" si="772"/>
        <v>0</v>
      </c>
      <c r="AJ1797" s="13">
        <f t="shared" si="773"/>
        <v>0</v>
      </c>
      <c r="AK1797" s="13">
        <f t="shared" si="774"/>
        <v>0</v>
      </c>
      <c r="AL1797" s="161">
        <f t="shared" si="775"/>
        <v>0</v>
      </c>
    </row>
    <row r="1798" spans="1:38" x14ac:dyDescent="0.45">
      <c r="A1798" s="48" t="s">
        <v>4</v>
      </c>
      <c r="B1798" s="19">
        <v>1796</v>
      </c>
      <c r="C1798" s="55">
        <v>319</v>
      </c>
      <c r="D1798" s="65">
        <f t="shared" si="756"/>
        <v>0</v>
      </c>
      <c r="E1798" s="67">
        <v>0</v>
      </c>
      <c r="F1798" s="87">
        <f t="shared" si="776"/>
        <v>0</v>
      </c>
      <c r="G1798" s="88">
        <f t="shared" si="777"/>
        <v>0</v>
      </c>
      <c r="H1798" s="93">
        <f>SUM($D$2:$D1798)</f>
        <v>23262.388888888898</v>
      </c>
      <c r="I1798" s="94">
        <f t="shared" si="778"/>
        <v>0</v>
      </c>
      <c r="J1798" s="100">
        <f>'Vehicle data and specs'!$C$6*$F1798</f>
        <v>0</v>
      </c>
      <c r="K1798" s="8">
        <f>'Vehicle data and specs'!$C$6*9.81*'Vehicle data and specs'!$C$17</f>
        <v>82.99260000000001</v>
      </c>
      <c r="L1798" s="10">
        <f>(1/2)*'Vehicle data and specs'!$C$20*'Vehicle data and specs'!$C$11*'Vehicle data and specs'!$C$13*$D1798^2</f>
        <v>0</v>
      </c>
      <c r="M1798" s="101">
        <f t="shared" si="757"/>
        <v>82.99260000000001</v>
      </c>
      <c r="N1798" s="111">
        <f t="shared" si="758"/>
        <v>0</v>
      </c>
      <c r="O1798" s="120">
        <f t="shared" si="759"/>
        <v>0</v>
      </c>
      <c r="P1798" s="11">
        <f>SUM($O$2:$O1798)</f>
        <v>6786800.6094052177</v>
      </c>
      <c r="Q1798" s="121">
        <f t="shared" si="760"/>
        <v>6786.800609405218</v>
      </c>
      <c r="R1798" s="133">
        <f t="shared" si="761"/>
        <v>0</v>
      </c>
      <c r="S1798" s="35">
        <f t="shared" si="779"/>
        <v>0</v>
      </c>
      <c r="T1798" s="35">
        <f t="shared" si="780"/>
        <v>0</v>
      </c>
      <c r="U1798" s="134">
        <f>SUM($R$2:$R1798)</f>
        <v>-1330666.6221231199</v>
      </c>
      <c r="V1798" s="134">
        <f t="shared" si="762"/>
        <v>1330666.6221231199</v>
      </c>
      <c r="W1798" s="35">
        <f t="shared" si="763"/>
        <v>-1330.6666221231199</v>
      </c>
      <c r="X1798" s="135">
        <f t="shared" si="764"/>
        <v>1330.6666221231199</v>
      </c>
      <c r="Y1798" s="150">
        <f t="shared" si="765"/>
        <v>5456.1339872820981</v>
      </c>
      <c r="Z1798" s="11">
        <f t="shared" si="766"/>
        <v>0</v>
      </c>
      <c r="AA1798" s="12">
        <f>1/2*'Vehicle data and specs'!$C$6*$D1798^2</f>
        <v>0</v>
      </c>
      <c r="AB1798" s="113">
        <f t="shared" si="767"/>
        <v>0</v>
      </c>
      <c r="AC1798" s="183">
        <f t="shared" si="781"/>
        <v>1.8852223915014494</v>
      </c>
      <c r="AD1798" s="42">
        <f t="shared" si="768"/>
        <v>-0.36962961725642218</v>
      </c>
      <c r="AE1798" s="42">
        <f t="shared" si="769"/>
        <v>0.36962961725642218</v>
      </c>
      <c r="AF1798" s="153">
        <f t="shared" si="782"/>
        <v>1.5155927742450273</v>
      </c>
      <c r="AG1798" s="156">
        <f t="shared" si="770"/>
        <v>1064.533297698496</v>
      </c>
      <c r="AH1798" s="157">
        <f t="shared" si="771"/>
        <v>0.29570369380513778</v>
      </c>
      <c r="AI1798" s="160">
        <f t="shared" si="772"/>
        <v>0</v>
      </c>
      <c r="AJ1798" s="13">
        <f t="shared" si="773"/>
        <v>0</v>
      </c>
      <c r="AK1798" s="13">
        <f t="shared" si="774"/>
        <v>0</v>
      </c>
      <c r="AL1798" s="161">
        <f t="shared" si="775"/>
        <v>0</v>
      </c>
    </row>
    <row r="1799" spans="1:38" x14ac:dyDescent="0.45">
      <c r="A1799" s="48" t="s">
        <v>4</v>
      </c>
      <c r="B1799" s="19">
        <v>1797</v>
      </c>
      <c r="C1799" s="55">
        <v>320</v>
      </c>
      <c r="D1799" s="65">
        <f t="shared" si="756"/>
        <v>0</v>
      </c>
      <c r="E1799" s="67">
        <v>0</v>
      </c>
      <c r="F1799" s="87">
        <f t="shared" si="776"/>
        <v>0</v>
      </c>
      <c r="G1799" s="88">
        <f t="shared" si="777"/>
        <v>0</v>
      </c>
      <c r="H1799" s="93">
        <f>SUM($D$2:$D1799)</f>
        <v>23262.388888888898</v>
      </c>
      <c r="I1799" s="94">
        <f t="shared" si="778"/>
        <v>0</v>
      </c>
      <c r="J1799" s="100">
        <f>'Vehicle data and specs'!$C$6*$F1799</f>
        <v>0</v>
      </c>
      <c r="K1799" s="8">
        <f>'Vehicle data and specs'!$C$6*9.81*'Vehicle data and specs'!$C$17</f>
        <v>82.99260000000001</v>
      </c>
      <c r="L1799" s="10">
        <f>(1/2)*'Vehicle data and specs'!$C$20*'Vehicle data and specs'!$C$11*'Vehicle data and specs'!$C$13*$D1799^2</f>
        <v>0</v>
      </c>
      <c r="M1799" s="101">
        <f t="shared" si="757"/>
        <v>82.99260000000001</v>
      </c>
      <c r="N1799" s="111">
        <f t="shared" si="758"/>
        <v>0</v>
      </c>
      <c r="O1799" s="120">
        <f t="shared" si="759"/>
        <v>0</v>
      </c>
      <c r="P1799" s="11">
        <f>SUM($O$2:$O1799)</f>
        <v>6786800.6094052177</v>
      </c>
      <c r="Q1799" s="121">
        <f t="shared" si="760"/>
        <v>6786.800609405218</v>
      </c>
      <c r="R1799" s="133">
        <f t="shared" si="761"/>
        <v>0</v>
      </c>
      <c r="S1799" s="35">
        <f t="shared" si="779"/>
        <v>0</v>
      </c>
      <c r="T1799" s="35">
        <f t="shared" si="780"/>
        <v>0</v>
      </c>
      <c r="U1799" s="134">
        <f>SUM($R$2:$R1799)</f>
        <v>-1330666.6221231199</v>
      </c>
      <c r="V1799" s="134">
        <f t="shared" si="762"/>
        <v>1330666.6221231199</v>
      </c>
      <c r="W1799" s="35">
        <f t="shared" si="763"/>
        <v>-1330.6666221231199</v>
      </c>
      <c r="X1799" s="135">
        <f t="shared" si="764"/>
        <v>1330.6666221231199</v>
      </c>
      <c r="Y1799" s="150">
        <f t="shared" si="765"/>
        <v>5456.1339872820981</v>
      </c>
      <c r="Z1799" s="11">
        <f t="shared" si="766"/>
        <v>0</v>
      </c>
      <c r="AA1799" s="12">
        <f>1/2*'Vehicle data and specs'!$C$6*$D1799^2</f>
        <v>0</v>
      </c>
      <c r="AB1799" s="113">
        <f t="shared" si="767"/>
        <v>0</v>
      </c>
      <c r="AC1799" s="183">
        <f t="shared" si="781"/>
        <v>1.8852223915014494</v>
      </c>
      <c r="AD1799" s="42">
        <f t="shared" si="768"/>
        <v>-0.36962961725642218</v>
      </c>
      <c r="AE1799" s="42">
        <f t="shared" si="769"/>
        <v>0.36962961725642218</v>
      </c>
      <c r="AF1799" s="153">
        <f t="shared" si="782"/>
        <v>1.5155927742450273</v>
      </c>
      <c r="AG1799" s="156">
        <f t="shared" si="770"/>
        <v>1064.533297698496</v>
      </c>
      <c r="AH1799" s="157">
        <f t="shared" si="771"/>
        <v>0.29570369380513778</v>
      </c>
      <c r="AI1799" s="160">
        <f t="shared" si="772"/>
        <v>0</v>
      </c>
      <c r="AJ1799" s="13">
        <f t="shared" si="773"/>
        <v>0</v>
      </c>
      <c r="AK1799" s="13">
        <f t="shared" si="774"/>
        <v>0</v>
      </c>
      <c r="AL1799" s="161">
        <f t="shared" si="775"/>
        <v>0</v>
      </c>
    </row>
    <row r="1800" spans="1:38" x14ac:dyDescent="0.45">
      <c r="A1800" s="48" t="s">
        <v>4</v>
      </c>
      <c r="B1800" s="19">
        <v>1798</v>
      </c>
      <c r="C1800" s="55">
        <v>321</v>
      </c>
      <c r="D1800" s="65">
        <f t="shared" si="756"/>
        <v>0</v>
      </c>
      <c r="E1800" s="67">
        <v>0</v>
      </c>
      <c r="F1800" s="87">
        <f t="shared" si="776"/>
        <v>0</v>
      </c>
      <c r="G1800" s="88">
        <f t="shared" si="777"/>
        <v>0</v>
      </c>
      <c r="H1800" s="93">
        <f>SUM($D$2:$D1800)</f>
        <v>23262.388888888898</v>
      </c>
      <c r="I1800" s="94">
        <f t="shared" si="778"/>
        <v>0</v>
      </c>
      <c r="J1800" s="100">
        <f>'Vehicle data and specs'!$C$6*$F1800</f>
        <v>0</v>
      </c>
      <c r="K1800" s="8">
        <f>'Vehicle data and specs'!$C$6*9.81*'Vehicle data and specs'!$C$17</f>
        <v>82.99260000000001</v>
      </c>
      <c r="L1800" s="10">
        <f>(1/2)*'Vehicle data and specs'!$C$20*'Vehicle data and specs'!$C$11*'Vehicle data and specs'!$C$13*$D1800^2</f>
        <v>0</v>
      </c>
      <c r="M1800" s="101">
        <f t="shared" si="757"/>
        <v>82.99260000000001</v>
      </c>
      <c r="N1800" s="111">
        <f t="shared" si="758"/>
        <v>0</v>
      </c>
      <c r="O1800" s="120">
        <f t="shared" si="759"/>
        <v>0</v>
      </c>
      <c r="P1800" s="11">
        <f>SUM($O$2:$O1800)</f>
        <v>6786800.6094052177</v>
      </c>
      <c r="Q1800" s="121">
        <f t="shared" si="760"/>
        <v>6786.800609405218</v>
      </c>
      <c r="R1800" s="133">
        <f t="shared" si="761"/>
        <v>0</v>
      </c>
      <c r="S1800" s="35">
        <f t="shared" si="779"/>
        <v>0</v>
      </c>
      <c r="T1800" s="35">
        <f t="shared" si="780"/>
        <v>0</v>
      </c>
      <c r="U1800" s="134">
        <f>SUM($R$2:$R1800)</f>
        <v>-1330666.6221231199</v>
      </c>
      <c r="V1800" s="134">
        <f t="shared" si="762"/>
        <v>1330666.6221231199</v>
      </c>
      <c r="W1800" s="35">
        <f t="shared" si="763"/>
        <v>-1330.6666221231199</v>
      </c>
      <c r="X1800" s="135">
        <f t="shared" si="764"/>
        <v>1330.6666221231199</v>
      </c>
      <c r="Y1800" s="150">
        <f t="shared" si="765"/>
        <v>5456.1339872820981</v>
      </c>
      <c r="Z1800" s="11">
        <f t="shared" si="766"/>
        <v>0</v>
      </c>
      <c r="AA1800" s="12">
        <f>1/2*'Vehicle data and specs'!$C$6*$D1800^2</f>
        <v>0</v>
      </c>
      <c r="AB1800" s="113">
        <f t="shared" si="767"/>
        <v>0</v>
      </c>
      <c r="AC1800" s="183">
        <f t="shared" si="781"/>
        <v>1.8852223915014494</v>
      </c>
      <c r="AD1800" s="42">
        <f t="shared" si="768"/>
        <v>-0.36962961725642218</v>
      </c>
      <c r="AE1800" s="42">
        <f t="shared" si="769"/>
        <v>0.36962961725642218</v>
      </c>
      <c r="AF1800" s="153">
        <f t="shared" si="782"/>
        <v>1.5155927742450273</v>
      </c>
      <c r="AG1800" s="156">
        <f t="shared" si="770"/>
        <v>1064.533297698496</v>
      </c>
      <c r="AH1800" s="157">
        <f t="shared" si="771"/>
        <v>0.29570369380513778</v>
      </c>
      <c r="AI1800" s="160">
        <f t="shared" si="772"/>
        <v>0</v>
      </c>
      <c r="AJ1800" s="13">
        <f t="shared" si="773"/>
        <v>0</v>
      </c>
      <c r="AK1800" s="13">
        <f t="shared" si="774"/>
        <v>0</v>
      </c>
      <c r="AL1800" s="161">
        <f t="shared" si="775"/>
        <v>0</v>
      </c>
    </row>
    <row r="1801" spans="1:38" x14ac:dyDescent="0.45">
      <c r="A1801" s="48" t="s">
        <v>4</v>
      </c>
      <c r="B1801" s="19">
        <v>1799</v>
      </c>
      <c r="C1801" s="55">
        <v>322</v>
      </c>
      <c r="D1801" s="65">
        <f t="shared" si="756"/>
        <v>0</v>
      </c>
      <c r="E1801" s="67">
        <v>0</v>
      </c>
      <c r="F1801" s="87">
        <f t="shared" si="776"/>
        <v>0</v>
      </c>
      <c r="G1801" s="88">
        <f t="shared" si="777"/>
        <v>0</v>
      </c>
      <c r="H1801" s="93">
        <f>SUM($D$2:$D1801)</f>
        <v>23262.388888888898</v>
      </c>
      <c r="I1801" s="94">
        <f t="shared" si="778"/>
        <v>0</v>
      </c>
      <c r="J1801" s="100">
        <f>'Vehicle data and specs'!$C$6*$F1801</f>
        <v>0</v>
      </c>
      <c r="K1801" s="8">
        <f>'Vehicle data and specs'!$C$6*9.81*'Vehicle data and specs'!$C$17</f>
        <v>82.99260000000001</v>
      </c>
      <c r="L1801" s="10">
        <f>(1/2)*'Vehicle data and specs'!$C$20*'Vehicle data and specs'!$C$11*'Vehicle data and specs'!$C$13*$D1801^2</f>
        <v>0</v>
      </c>
      <c r="M1801" s="101">
        <f t="shared" si="757"/>
        <v>82.99260000000001</v>
      </c>
      <c r="N1801" s="111">
        <f t="shared" si="758"/>
        <v>0</v>
      </c>
      <c r="O1801" s="120">
        <f t="shared" si="759"/>
        <v>0</v>
      </c>
      <c r="P1801" s="11">
        <f>SUM($O$2:$O1801)</f>
        <v>6786800.6094052177</v>
      </c>
      <c r="Q1801" s="121">
        <f t="shared" si="760"/>
        <v>6786.800609405218</v>
      </c>
      <c r="R1801" s="133">
        <f t="shared" si="761"/>
        <v>0</v>
      </c>
      <c r="S1801" s="35">
        <f t="shared" si="779"/>
        <v>0</v>
      </c>
      <c r="T1801" s="35">
        <f t="shared" si="780"/>
        <v>0</v>
      </c>
      <c r="U1801" s="134">
        <f>SUM($R$2:$R1801)</f>
        <v>-1330666.6221231199</v>
      </c>
      <c r="V1801" s="134">
        <f t="shared" si="762"/>
        <v>1330666.6221231199</v>
      </c>
      <c r="W1801" s="35">
        <f t="shared" si="763"/>
        <v>-1330.6666221231199</v>
      </c>
      <c r="X1801" s="135">
        <f t="shared" si="764"/>
        <v>1330.6666221231199</v>
      </c>
      <c r="Y1801" s="150">
        <f t="shared" si="765"/>
        <v>5456.1339872820981</v>
      </c>
      <c r="Z1801" s="11">
        <f t="shared" si="766"/>
        <v>0</v>
      </c>
      <c r="AA1801" s="12">
        <f>1/2*'Vehicle data and specs'!$C$6*$D1801^2</f>
        <v>0</v>
      </c>
      <c r="AB1801" s="113">
        <f t="shared" si="767"/>
        <v>0</v>
      </c>
      <c r="AC1801" s="183">
        <f t="shared" si="781"/>
        <v>1.8852223915014494</v>
      </c>
      <c r="AD1801" s="42">
        <f t="shared" si="768"/>
        <v>-0.36962961725642218</v>
      </c>
      <c r="AE1801" s="42">
        <f t="shared" si="769"/>
        <v>0.36962961725642218</v>
      </c>
      <c r="AF1801" s="153">
        <f t="shared" si="782"/>
        <v>1.5155927742450273</v>
      </c>
      <c r="AG1801" s="156">
        <f t="shared" si="770"/>
        <v>1064.533297698496</v>
      </c>
      <c r="AH1801" s="157">
        <f t="shared" si="771"/>
        <v>0.29570369380513778</v>
      </c>
      <c r="AI1801" s="160">
        <f t="shared" si="772"/>
        <v>0</v>
      </c>
      <c r="AJ1801" s="13">
        <f t="shared" si="773"/>
        <v>0</v>
      </c>
      <c r="AK1801" s="13">
        <f t="shared" si="774"/>
        <v>0</v>
      </c>
      <c r="AL1801" s="161">
        <f t="shared" si="775"/>
        <v>0</v>
      </c>
    </row>
    <row r="1802" spans="1:38" ht="14.65" thickBot="1" x14ac:dyDescent="0.5">
      <c r="A1802" s="49" t="s">
        <v>4</v>
      </c>
      <c r="B1802" s="20">
        <v>1800</v>
      </c>
      <c r="C1802" s="56">
        <v>323</v>
      </c>
      <c r="D1802" s="68">
        <f t="shared" si="756"/>
        <v>0</v>
      </c>
      <c r="E1802" s="69">
        <v>0</v>
      </c>
      <c r="F1802" s="89">
        <f t="shared" si="776"/>
        <v>0</v>
      </c>
      <c r="G1802" s="90">
        <f t="shared" si="777"/>
        <v>0</v>
      </c>
      <c r="H1802" s="95">
        <f>SUM($D$2:$D1802)</f>
        <v>23262.388888888898</v>
      </c>
      <c r="I1802" s="96">
        <f t="shared" si="778"/>
        <v>-23262.388888888898</v>
      </c>
      <c r="J1802" s="102">
        <f>'Vehicle data and specs'!$C$6*$F1802</f>
        <v>0</v>
      </c>
      <c r="K1802" s="22">
        <f>'Vehicle data and specs'!$C$6*9.81*'Vehicle data and specs'!$C$17</f>
        <v>82.99260000000001</v>
      </c>
      <c r="L1802" s="103">
        <f>(1/2)*'Vehicle data and specs'!$C$20*'Vehicle data and specs'!$C$11*'Vehicle data and specs'!$C$13*$D1802^2</f>
        <v>0</v>
      </c>
      <c r="M1802" s="104">
        <f t="shared" si="757"/>
        <v>82.99260000000001</v>
      </c>
      <c r="N1802" s="112">
        <f t="shared" si="758"/>
        <v>0</v>
      </c>
      <c r="O1802" s="122">
        <f t="shared" si="759"/>
        <v>0</v>
      </c>
      <c r="P1802" s="123">
        <f>SUM($O$2:$O1802)</f>
        <v>6786800.6094052177</v>
      </c>
      <c r="Q1802" s="124">
        <f t="shared" si="760"/>
        <v>6786.800609405218</v>
      </c>
      <c r="R1802" s="136">
        <f t="shared" si="761"/>
        <v>0</v>
      </c>
      <c r="S1802" s="137">
        <f t="shared" si="779"/>
        <v>0</v>
      </c>
      <c r="T1802" s="137">
        <f t="shared" si="780"/>
        <v>0</v>
      </c>
      <c r="U1802" s="138">
        <f>SUM($R$2:$R1802)</f>
        <v>-1330666.6221231199</v>
      </c>
      <c r="V1802" s="138">
        <f t="shared" si="762"/>
        <v>1330666.6221231199</v>
      </c>
      <c r="W1802" s="137">
        <f t="shared" si="763"/>
        <v>-1330.6666221231199</v>
      </c>
      <c r="X1802" s="139">
        <f t="shared" si="764"/>
        <v>1330.6666221231199</v>
      </c>
      <c r="Y1802" s="151">
        <f t="shared" si="765"/>
        <v>5456.1339872820981</v>
      </c>
      <c r="Z1802" s="123">
        <f t="shared" si="766"/>
        <v>0</v>
      </c>
      <c r="AA1802" s="152">
        <f>1/2*'Vehicle data and specs'!$C$6*$D1802^2</f>
        <v>0</v>
      </c>
      <c r="AB1802" s="182">
        <f t="shared" si="767"/>
        <v>0</v>
      </c>
      <c r="AC1802" s="184">
        <f t="shared" si="781"/>
        <v>1.8852223915014494</v>
      </c>
      <c r="AD1802" s="154">
        <f t="shared" si="768"/>
        <v>-0.36962961725642218</v>
      </c>
      <c r="AE1802" s="154">
        <f t="shared" si="769"/>
        <v>0.36962961725642218</v>
      </c>
      <c r="AF1802" s="155">
        <f t="shared" si="782"/>
        <v>1.5155927742450273</v>
      </c>
      <c r="AG1802" s="158">
        <f t="shared" si="770"/>
        <v>1064.533297698496</v>
      </c>
      <c r="AH1802" s="159">
        <f t="shared" si="771"/>
        <v>0.29570369380513778</v>
      </c>
      <c r="AI1802" s="166">
        <f t="shared" si="772"/>
        <v>0</v>
      </c>
      <c r="AJ1802" s="167">
        <f t="shared" si="773"/>
        <v>0</v>
      </c>
      <c r="AK1802" s="167">
        <f t="shared" si="774"/>
        <v>0</v>
      </c>
      <c r="AL1802" s="168">
        <f t="shared" si="775"/>
        <v>0</v>
      </c>
    </row>
    <row r="1803" spans="1:38" x14ac:dyDescent="0.45">
      <c r="F1803" s="2"/>
      <c r="G1803" s="2"/>
    </row>
    <row r="1805" spans="1:38" x14ac:dyDescent="0.45">
      <c r="P1805" s="7"/>
      <c r="R1805" s="7"/>
      <c r="S1805" s="7"/>
      <c r="T1805" s="7"/>
      <c r="U1805" s="7"/>
      <c r="V1805" s="7"/>
      <c r="Z1805" s="6"/>
    </row>
    <row r="1806" spans="1:38" x14ac:dyDescent="0.45">
      <c r="P1806" s="7"/>
      <c r="R1806" s="7"/>
      <c r="S1806" s="7"/>
      <c r="T1806" s="7"/>
      <c r="U1806" s="7"/>
      <c r="V1806" s="7"/>
      <c r="Z1806" s="6"/>
    </row>
    <row r="1807" spans="1:38" x14ac:dyDescent="0.45">
      <c r="P1807" s="7"/>
      <c r="R1807" s="7"/>
      <c r="S1807" s="7"/>
      <c r="T1807" s="7"/>
      <c r="U1807" s="7"/>
      <c r="V1807" s="7"/>
    </row>
  </sheetData>
  <conditionalFormatting sqref="N2:N1802">
    <cfRule type="colorScale" priority="2">
      <colorScale>
        <cfvo type="num" val="0"/>
        <cfvo type="num" val="1"/>
        <color theme="0" tint="-0.14999847407452621"/>
        <color rgb="FF92D05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88041-2A50-4F4F-B27D-12AD78209E21}">
  <sheetPr codeName="Sheet2">
    <tabColor theme="7"/>
  </sheetPr>
  <dimension ref="B1:M1802"/>
  <sheetViews>
    <sheetView zoomScale="95" zoomScaleNormal="85" workbookViewId="0">
      <pane ySplit="1" topLeftCell="A17" activePane="bottomLeft" state="frozen"/>
      <selection pane="bottomLeft" activeCell="M8" sqref="M8"/>
    </sheetView>
  </sheetViews>
  <sheetFormatPr defaultRowHeight="14.25" x14ac:dyDescent="0.45"/>
  <cols>
    <col min="2" max="11" width="16.59765625" customWidth="1"/>
    <col min="12" max="12" width="35.59765625" customWidth="1"/>
  </cols>
  <sheetData>
    <row r="1" spans="2:13" ht="39.4" x14ac:dyDescent="0.45">
      <c r="B1" s="14" t="s">
        <v>53</v>
      </c>
      <c r="C1" s="15" t="s">
        <v>57</v>
      </c>
      <c r="D1" s="15" t="s">
        <v>56</v>
      </c>
      <c r="E1" s="25" t="s">
        <v>55</v>
      </c>
      <c r="F1" s="28" t="s">
        <v>54</v>
      </c>
      <c r="G1" s="32" t="s">
        <v>61</v>
      </c>
      <c r="H1" s="28" t="s">
        <v>60</v>
      </c>
      <c r="I1" s="28" t="s">
        <v>62</v>
      </c>
      <c r="J1" s="37"/>
    </row>
    <row r="2" spans="2:13" ht="14.35" customHeight="1" x14ac:dyDescent="0.45">
      <c r="B2" s="9">
        <v>0</v>
      </c>
      <c r="C2" s="35">
        <f>IF('WLTP data and calculations'!M2&gt;0,0,'WLTP data and calculations'!M2*'WLTP data and calculations'!I2)</f>
        <v>0</v>
      </c>
      <c r="D2" s="24">
        <f>$C2/1000</f>
        <v>0</v>
      </c>
      <c r="E2" s="29">
        <f>$D2*-1</f>
        <v>0</v>
      </c>
      <c r="F2" s="31"/>
      <c r="H2" s="34">
        <f>SUM(F2:F1802)</f>
        <v>1330.6666221231196</v>
      </c>
      <c r="I2" s="34">
        <f>SUM(G2:G1802)</f>
        <v>414</v>
      </c>
      <c r="K2" t="s">
        <v>65</v>
      </c>
    </row>
    <row r="3" spans="2:13" ht="14.35" customHeight="1" x14ac:dyDescent="0.45">
      <c r="B3" s="1">
        <v>1</v>
      </c>
      <c r="C3" s="35">
        <f>IF('WLTP data and calculations'!M3&gt;0,0,'WLTP data and calculations'!M3*'WLTP data and calculations'!I3)</f>
        <v>0</v>
      </c>
      <c r="D3" s="24">
        <f t="shared" ref="D3:D66" si="0">$C3/1000</f>
        <v>0</v>
      </c>
      <c r="E3" s="29">
        <f t="shared" ref="E3:E66" si="1">$D3*-1</f>
        <v>0</v>
      </c>
      <c r="F3" s="31"/>
    </row>
    <row r="4" spans="2:13" ht="14.35" customHeight="1" x14ac:dyDescent="0.45">
      <c r="B4" s="1">
        <v>2</v>
      </c>
      <c r="C4" s="35">
        <f>IF('WLTP data and calculations'!M4&gt;0,0,'WLTP data and calculations'!M4*'WLTP data and calculations'!I4)</f>
        <v>0</v>
      </c>
      <c r="D4" s="24">
        <f t="shared" si="0"/>
        <v>0</v>
      </c>
      <c r="E4" s="29">
        <f t="shared" si="1"/>
        <v>0</v>
      </c>
      <c r="F4" s="31"/>
      <c r="L4" s="28" t="s">
        <v>64</v>
      </c>
      <c r="M4" s="34">
        <f>'Braking Energy'!H2</f>
        <v>1330.6666221231196</v>
      </c>
    </row>
    <row r="5" spans="2:13" ht="14.35" customHeight="1" x14ac:dyDescent="0.45">
      <c r="B5" s="1">
        <v>3</v>
      </c>
      <c r="C5" s="35">
        <f>IF('WLTP data and calculations'!M5&gt;0,0,'WLTP data and calculations'!M5*'WLTP data and calculations'!I5)</f>
        <v>0</v>
      </c>
      <c r="D5" s="24">
        <f t="shared" si="0"/>
        <v>0</v>
      </c>
      <c r="E5" s="29">
        <f t="shared" si="1"/>
        <v>0</v>
      </c>
      <c r="F5" s="31"/>
      <c r="L5" s="28" t="s">
        <v>62</v>
      </c>
      <c r="M5" s="34">
        <f>SUM('Braking Energy'!G2:G1802)</f>
        <v>414</v>
      </c>
    </row>
    <row r="6" spans="2:13" ht="14.35" customHeight="1" x14ac:dyDescent="0.45">
      <c r="B6" s="1">
        <v>4</v>
      </c>
      <c r="C6" s="35">
        <f>IF('WLTP data and calculations'!M6&gt;0,0,'WLTP data and calculations'!M6*'WLTP data and calculations'!I6)</f>
        <v>0</v>
      </c>
      <c r="D6" s="24">
        <f t="shared" si="0"/>
        <v>0</v>
      </c>
      <c r="E6" s="29">
        <f t="shared" si="1"/>
        <v>0</v>
      </c>
      <c r="F6" s="31"/>
      <c r="L6" s="28" t="s">
        <v>63</v>
      </c>
      <c r="M6" s="36">
        <f>AVERAGE('Braking Energy'!G2:G1802)</f>
        <v>7.0169491525423728</v>
      </c>
    </row>
    <row r="7" spans="2:13" ht="14.35" customHeight="1" x14ac:dyDescent="0.45">
      <c r="B7" s="1">
        <v>5</v>
      </c>
      <c r="C7" s="35">
        <f>IF('WLTP data and calculations'!M7&gt;0,0,'WLTP data and calculations'!M7*'WLTP data and calculations'!I7)</f>
        <v>0</v>
      </c>
      <c r="D7" s="24">
        <f t="shared" si="0"/>
        <v>0</v>
      </c>
      <c r="E7" s="29">
        <f t="shared" si="1"/>
        <v>0</v>
      </c>
      <c r="F7" s="31"/>
      <c r="L7" s="28" t="s">
        <v>66</v>
      </c>
      <c r="M7" s="27">
        <f>MAX('Braking Energy'!E2:E1802)</f>
        <v>14.218525493450905</v>
      </c>
    </row>
    <row r="8" spans="2:13" ht="14.35" customHeight="1" x14ac:dyDescent="0.45">
      <c r="B8" s="1">
        <v>6</v>
      </c>
      <c r="C8" s="35">
        <f>IF('WLTP data and calculations'!M8&gt;0,0,'WLTP data and calculations'!M8*'WLTP data and calculations'!I8)</f>
        <v>0</v>
      </c>
      <c r="D8" s="24">
        <f t="shared" si="0"/>
        <v>0</v>
      </c>
      <c r="E8" s="29">
        <f t="shared" si="1"/>
        <v>0</v>
      </c>
      <c r="F8" s="31"/>
      <c r="L8" s="28" t="s">
        <v>67</v>
      </c>
      <c r="M8" s="27">
        <f>M7*0.8</f>
        <v>11.374820394760725</v>
      </c>
    </row>
    <row r="9" spans="2:13" x14ac:dyDescent="0.45">
      <c r="B9" s="1">
        <v>7</v>
      </c>
      <c r="C9" s="35">
        <f>IF('WLTP data and calculations'!M9&gt;0,0,'WLTP data and calculations'!M9*'WLTP data and calculations'!I9)</f>
        <v>0</v>
      </c>
      <c r="D9" s="24">
        <f t="shared" si="0"/>
        <v>0</v>
      </c>
      <c r="E9" s="29">
        <f t="shared" si="1"/>
        <v>0</v>
      </c>
      <c r="F9" s="31"/>
    </row>
    <row r="10" spans="2:13" x14ac:dyDescent="0.45">
      <c r="B10" s="1">
        <v>8</v>
      </c>
      <c r="C10" s="35">
        <f>IF('WLTP data and calculations'!M10&gt;0,0,'WLTP data and calculations'!M10*'WLTP data and calculations'!I10)</f>
        <v>0</v>
      </c>
      <c r="D10" s="24">
        <f t="shared" si="0"/>
        <v>0</v>
      </c>
      <c r="E10" s="29">
        <f t="shared" si="1"/>
        <v>0</v>
      </c>
      <c r="F10" s="31"/>
    </row>
    <row r="11" spans="2:13" x14ac:dyDescent="0.45">
      <c r="B11" s="1">
        <v>9</v>
      </c>
      <c r="C11" s="35">
        <f>IF('WLTP data and calculations'!M11&gt;0,0,'WLTP data and calculations'!M11*'WLTP data and calculations'!I11)</f>
        <v>0</v>
      </c>
      <c r="D11" s="24">
        <f t="shared" si="0"/>
        <v>0</v>
      </c>
      <c r="E11" s="29">
        <f t="shared" si="1"/>
        <v>0</v>
      </c>
      <c r="F11" s="31"/>
    </row>
    <row r="12" spans="2:13" x14ac:dyDescent="0.45">
      <c r="B12" s="1">
        <v>10</v>
      </c>
      <c r="C12" s="35">
        <f>IF('WLTP data and calculations'!M12&gt;0,0,'WLTP data and calculations'!M12*'WLTP data and calculations'!I12)</f>
        <v>0</v>
      </c>
      <c r="D12" s="24">
        <f t="shared" si="0"/>
        <v>0</v>
      </c>
      <c r="E12" s="29">
        <f t="shared" si="1"/>
        <v>0</v>
      </c>
      <c r="F12" s="31"/>
    </row>
    <row r="13" spans="2:13" x14ac:dyDescent="0.45">
      <c r="B13" s="1">
        <v>11</v>
      </c>
      <c r="C13" s="35">
        <f>IF('WLTP data and calculations'!M13&gt;0,0,'WLTP data and calculations'!M13*'WLTP data and calculations'!I13)</f>
        <v>0</v>
      </c>
      <c r="D13" s="24">
        <f t="shared" si="0"/>
        <v>0</v>
      </c>
      <c r="E13" s="29">
        <f t="shared" si="1"/>
        <v>0</v>
      </c>
      <c r="F13" s="31"/>
    </row>
    <row r="14" spans="2:13" x14ac:dyDescent="0.45">
      <c r="B14" s="1">
        <v>12</v>
      </c>
      <c r="C14" s="35">
        <f>IF('WLTP data and calculations'!M14&gt;0,0,'WLTP data and calculations'!M14*'WLTP data and calculations'!I14)</f>
        <v>0</v>
      </c>
      <c r="D14" s="24">
        <f t="shared" si="0"/>
        <v>0</v>
      </c>
      <c r="E14" s="29">
        <f t="shared" si="1"/>
        <v>0</v>
      </c>
      <c r="F14" s="31"/>
    </row>
    <row r="15" spans="2:13" x14ac:dyDescent="0.45">
      <c r="B15" s="1">
        <v>13</v>
      </c>
      <c r="C15" s="35">
        <f>IF('WLTP data and calculations'!M15&gt;0,0,'WLTP data and calculations'!M15*'WLTP data and calculations'!I15)</f>
        <v>0</v>
      </c>
      <c r="D15" s="24">
        <f t="shared" si="0"/>
        <v>0</v>
      </c>
      <c r="E15" s="29">
        <f t="shared" si="1"/>
        <v>0</v>
      </c>
      <c r="F15" s="31"/>
    </row>
    <row r="16" spans="2:13" x14ac:dyDescent="0.45">
      <c r="B16" s="1">
        <v>14</v>
      </c>
      <c r="C16" s="35">
        <f>IF('WLTP data and calculations'!M16&gt;0,0,'WLTP data and calculations'!M16*'WLTP data and calculations'!I16)</f>
        <v>0</v>
      </c>
      <c r="D16" s="24">
        <f t="shared" si="0"/>
        <v>0</v>
      </c>
      <c r="E16" s="29">
        <f t="shared" si="1"/>
        <v>0</v>
      </c>
      <c r="F16" s="31"/>
    </row>
    <row r="17" spans="2:6" x14ac:dyDescent="0.45">
      <c r="B17" s="1">
        <v>15</v>
      </c>
      <c r="C17" s="35">
        <f>IF('WLTP data and calculations'!M17&gt;0,0,'WLTP data and calculations'!M17*'WLTP data and calculations'!I17)</f>
        <v>0</v>
      </c>
      <c r="D17" s="24">
        <f t="shared" si="0"/>
        <v>0</v>
      </c>
      <c r="E17" s="29">
        <f t="shared" si="1"/>
        <v>0</v>
      </c>
      <c r="F17" s="31"/>
    </row>
    <row r="18" spans="2:6" x14ac:dyDescent="0.45">
      <c r="B18" s="1">
        <v>16</v>
      </c>
      <c r="C18" s="35">
        <f>IF('WLTP data and calculations'!M18&gt;0,0,'WLTP data and calculations'!M18*'WLTP data and calculations'!I18)</f>
        <v>0</v>
      </c>
      <c r="D18" s="24">
        <f t="shared" si="0"/>
        <v>0</v>
      </c>
      <c r="E18" s="29">
        <f t="shared" si="1"/>
        <v>0</v>
      </c>
      <c r="F18" s="31"/>
    </row>
    <row r="19" spans="2:6" x14ac:dyDescent="0.45">
      <c r="B19" s="1">
        <v>17</v>
      </c>
      <c r="C19" s="35">
        <f>IF('WLTP data and calculations'!M19&gt;0,0,'WLTP data and calculations'!M19*'WLTP data and calculations'!I19)</f>
        <v>0</v>
      </c>
      <c r="D19" s="24">
        <f t="shared" si="0"/>
        <v>0</v>
      </c>
      <c r="E19" s="29">
        <f t="shared" si="1"/>
        <v>0</v>
      </c>
      <c r="F19" s="31"/>
    </row>
    <row r="20" spans="2:6" x14ac:dyDescent="0.45">
      <c r="B20" s="1">
        <v>18</v>
      </c>
      <c r="C20" s="35">
        <f>IF('WLTP data and calculations'!M20&gt;0,0,'WLTP data and calculations'!M20*'WLTP data and calculations'!I20)</f>
        <v>0</v>
      </c>
      <c r="D20" s="24">
        <f t="shared" si="0"/>
        <v>0</v>
      </c>
      <c r="E20" s="29">
        <f t="shared" si="1"/>
        <v>0</v>
      </c>
      <c r="F20" s="31"/>
    </row>
    <row r="21" spans="2:6" x14ac:dyDescent="0.45">
      <c r="B21" s="1">
        <v>19</v>
      </c>
      <c r="C21" s="35">
        <f>IF('WLTP data and calculations'!M21&gt;0,0,'WLTP data and calculations'!M21*'WLTP data and calculations'!I21)</f>
        <v>0</v>
      </c>
      <c r="D21" s="24">
        <f t="shared" si="0"/>
        <v>0</v>
      </c>
      <c r="E21" s="29">
        <f t="shared" si="1"/>
        <v>0</v>
      </c>
      <c r="F21" s="31"/>
    </row>
    <row r="22" spans="2:6" x14ac:dyDescent="0.45">
      <c r="B22" s="1">
        <v>20</v>
      </c>
      <c r="C22" s="35">
        <f>IF('WLTP data and calculations'!M22&gt;0,0,'WLTP data and calculations'!M22*'WLTP data and calculations'!I22)</f>
        <v>0</v>
      </c>
      <c r="D22" s="24">
        <f t="shared" si="0"/>
        <v>0</v>
      </c>
      <c r="E22" s="29">
        <f t="shared" si="1"/>
        <v>0</v>
      </c>
      <c r="F22" s="31"/>
    </row>
    <row r="23" spans="2:6" x14ac:dyDescent="0.45">
      <c r="B23" s="1">
        <v>21</v>
      </c>
      <c r="C23" s="35">
        <f>IF('WLTP data and calculations'!M23&gt;0,0,'WLTP data and calculations'!M23*'WLTP data and calculations'!I23)</f>
        <v>0</v>
      </c>
      <c r="D23" s="24">
        <f t="shared" si="0"/>
        <v>0</v>
      </c>
      <c r="E23" s="29">
        <f t="shared" si="1"/>
        <v>0</v>
      </c>
      <c r="F23" s="31"/>
    </row>
    <row r="24" spans="2:6" x14ac:dyDescent="0.45">
      <c r="B24" s="1">
        <v>22</v>
      </c>
      <c r="C24" s="35">
        <f>IF('WLTP data and calculations'!M24&gt;0,0,'WLTP data and calculations'!M24*'WLTP data and calculations'!I24)</f>
        <v>0</v>
      </c>
      <c r="D24" s="24">
        <f t="shared" si="0"/>
        <v>0</v>
      </c>
      <c r="E24" s="29">
        <f t="shared" si="1"/>
        <v>0</v>
      </c>
      <c r="F24" s="31"/>
    </row>
    <row r="25" spans="2:6" x14ac:dyDescent="0.45">
      <c r="B25" s="1">
        <v>23</v>
      </c>
      <c r="C25" s="35">
        <f>IF('WLTP data and calculations'!M25&gt;0,0,'WLTP data and calculations'!M25*'WLTP data and calculations'!I25)</f>
        <v>0</v>
      </c>
      <c r="D25" s="24">
        <f t="shared" si="0"/>
        <v>0</v>
      </c>
      <c r="E25" s="29">
        <f t="shared" si="1"/>
        <v>0</v>
      </c>
      <c r="F25" s="31"/>
    </row>
    <row r="26" spans="2:6" x14ac:dyDescent="0.45">
      <c r="B26" s="1">
        <v>24</v>
      </c>
      <c r="C26" s="35">
        <f>IF('WLTP data and calculations'!M26&gt;0,0,'WLTP data and calculations'!M26*'WLTP data and calculations'!I26)</f>
        <v>0</v>
      </c>
      <c r="D26" s="24">
        <f t="shared" si="0"/>
        <v>0</v>
      </c>
      <c r="E26" s="29">
        <f t="shared" si="1"/>
        <v>0</v>
      </c>
      <c r="F26" s="31"/>
    </row>
    <row r="27" spans="2:6" x14ac:dyDescent="0.45">
      <c r="B27" s="1">
        <v>25</v>
      </c>
      <c r="C27" s="35">
        <f>IF('WLTP data and calculations'!M27&gt;0,0,'WLTP data and calculations'!M27*'WLTP data and calculations'!I27)</f>
        <v>0</v>
      </c>
      <c r="D27" s="24">
        <f t="shared" si="0"/>
        <v>0</v>
      </c>
      <c r="E27" s="29">
        <f t="shared" si="1"/>
        <v>0</v>
      </c>
      <c r="F27" s="31"/>
    </row>
    <row r="28" spans="2:6" x14ac:dyDescent="0.45">
      <c r="B28" s="1">
        <v>26</v>
      </c>
      <c r="C28" s="35">
        <f>IF('WLTP data and calculations'!M28&gt;0,0,'WLTP data and calculations'!M28*'WLTP data and calculations'!I28)</f>
        <v>0</v>
      </c>
      <c r="D28" s="24">
        <f t="shared" si="0"/>
        <v>0</v>
      </c>
      <c r="E28" s="29">
        <f t="shared" si="1"/>
        <v>0</v>
      </c>
      <c r="F28" s="31"/>
    </row>
    <row r="29" spans="2:6" x14ac:dyDescent="0.45">
      <c r="B29" s="1">
        <v>27</v>
      </c>
      <c r="C29" s="35">
        <f>IF('WLTP data and calculations'!M29&gt;0,0,'WLTP data and calculations'!M29*'WLTP data and calculations'!I29)</f>
        <v>0</v>
      </c>
      <c r="D29" s="24">
        <f t="shared" si="0"/>
        <v>0</v>
      </c>
      <c r="E29" s="29">
        <f t="shared" si="1"/>
        <v>0</v>
      </c>
      <c r="F29" s="31"/>
    </row>
    <row r="30" spans="2:6" x14ac:dyDescent="0.45">
      <c r="B30" s="1">
        <v>28</v>
      </c>
      <c r="C30" s="35">
        <f>IF('WLTP data and calculations'!M30&gt;0,0,'WLTP data and calculations'!M30*'WLTP data and calculations'!I30)</f>
        <v>0</v>
      </c>
      <c r="D30" s="24">
        <f t="shared" si="0"/>
        <v>0</v>
      </c>
      <c r="E30" s="29">
        <f t="shared" si="1"/>
        <v>0</v>
      </c>
      <c r="F30" s="31"/>
    </row>
    <row r="31" spans="2:6" x14ac:dyDescent="0.45">
      <c r="B31" s="1">
        <v>29</v>
      </c>
      <c r="C31" s="35">
        <f>IF('WLTP data and calculations'!M31&gt;0,0,'WLTP data and calculations'!M31*'WLTP data and calculations'!I31)</f>
        <v>0</v>
      </c>
      <c r="D31" s="24">
        <f t="shared" si="0"/>
        <v>0</v>
      </c>
      <c r="E31" s="29">
        <f t="shared" si="1"/>
        <v>0</v>
      </c>
      <c r="F31" s="31"/>
    </row>
    <row r="32" spans="2:6" x14ac:dyDescent="0.45">
      <c r="B32" s="1">
        <v>30</v>
      </c>
      <c r="C32" s="35">
        <f>IF('WLTP data and calculations'!M32&gt;0,0,'WLTP data and calculations'!M32*'WLTP data and calculations'!I32)</f>
        <v>0</v>
      </c>
      <c r="D32" s="24">
        <f t="shared" si="0"/>
        <v>0</v>
      </c>
      <c r="E32" s="29">
        <f t="shared" si="1"/>
        <v>0</v>
      </c>
      <c r="F32" s="31"/>
    </row>
    <row r="33" spans="2:7" x14ac:dyDescent="0.45">
      <c r="B33" s="1">
        <v>31</v>
      </c>
      <c r="C33" s="35">
        <f>IF('WLTP data and calculations'!M33&gt;0,0,'WLTP data and calculations'!M33*'WLTP data and calculations'!I33)</f>
        <v>0</v>
      </c>
      <c r="D33" s="24">
        <f t="shared" si="0"/>
        <v>0</v>
      </c>
      <c r="E33" s="29">
        <f t="shared" si="1"/>
        <v>0</v>
      </c>
      <c r="F33" s="31"/>
    </row>
    <row r="34" spans="2:7" x14ac:dyDescent="0.45">
      <c r="B34" s="1">
        <v>32</v>
      </c>
      <c r="C34" s="35">
        <f>IF('WLTP data and calculations'!M34&gt;0,0,'WLTP data and calculations'!M34*'WLTP data and calculations'!I34)</f>
        <v>0</v>
      </c>
      <c r="D34" s="24">
        <f t="shared" si="0"/>
        <v>0</v>
      </c>
      <c r="E34" s="29">
        <f t="shared" si="1"/>
        <v>0</v>
      </c>
      <c r="F34" s="31"/>
    </row>
    <row r="35" spans="2:7" x14ac:dyDescent="0.45">
      <c r="B35" s="1">
        <v>33</v>
      </c>
      <c r="C35" s="35">
        <f>IF('WLTP data and calculations'!M35&gt;0,0,'WLTP data and calculations'!M35*'WLTP data and calculations'!I35)</f>
        <v>0</v>
      </c>
      <c r="D35" s="24">
        <f t="shared" si="0"/>
        <v>0</v>
      </c>
      <c r="E35" s="29">
        <f t="shared" si="1"/>
        <v>0</v>
      </c>
      <c r="F35" s="31"/>
    </row>
    <row r="36" spans="2:7" x14ac:dyDescent="0.45">
      <c r="B36" s="1">
        <v>34</v>
      </c>
      <c r="C36" s="35">
        <f>IF('WLTP data and calculations'!M36&gt;0,0,'WLTP data and calculations'!M36*'WLTP data and calculations'!I36)</f>
        <v>0</v>
      </c>
      <c r="D36" s="24">
        <f t="shared" si="0"/>
        <v>0</v>
      </c>
      <c r="E36" s="29">
        <f t="shared" si="1"/>
        <v>0</v>
      </c>
      <c r="F36" s="31"/>
    </row>
    <row r="37" spans="2:7" x14ac:dyDescent="0.45">
      <c r="B37" s="1">
        <v>35</v>
      </c>
      <c r="C37" s="35">
        <f>IF('WLTP data and calculations'!M37&gt;0,0,'WLTP data and calculations'!M37*'WLTP data and calculations'!I37)</f>
        <v>0</v>
      </c>
      <c r="D37" s="24">
        <f t="shared" si="0"/>
        <v>0</v>
      </c>
      <c r="E37" s="29">
        <f t="shared" si="1"/>
        <v>0</v>
      </c>
      <c r="F37" s="31"/>
    </row>
    <row r="38" spans="2:7" x14ac:dyDescent="0.45">
      <c r="B38" s="1">
        <v>36</v>
      </c>
      <c r="C38" s="35">
        <f>IF('WLTP data and calculations'!M38&gt;0,0,'WLTP data and calculations'!M38*'WLTP data and calculations'!I38)</f>
        <v>-741.21299326024098</v>
      </c>
      <c r="D38" s="27">
        <f t="shared" si="0"/>
        <v>-0.74121299326024093</v>
      </c>
      <c r="E38" s="30">
        <f t="shared" si="1"/>
        <v>0.74121299326024093</v>
      </c>
      <c r="F38" s="27">
        <f>SUM(E38:E50)</f>
        <v>37.088641273748586</v>
      </c>
      <c r="G38" s="38">
        <f>B51-B38</f>
        <v>13</v>
      </c>
    </row>
    <row r="39" spans="2:7" x14ac:dyDescent="0.45">
      <c r="B39" s="1">
        <v>37</v>
      </c>
      <c r="C39" s="35">
        <f>IF('WLTP data and calculations'!M39&gt;0,0,'WLTP data and calculations'!M39*'WLTP data and calculations'!I39)</f>
        <v>-3997.1569937636714</v>
      </c>
      <c r="D39" s="27">
        <f t="shared" si="0"/>
        <v>-3.9971569937636713</v>
      </c>
      <c r="E39" s="30">
        <f t="shared" si="1"/>
        <v>3.9971569937636713</v>
      </c>
      <c r="F39" s="31"/>
      <c r="G39" s="39"/>
    </row>
    <row r="40" spans="2:7" x14ac:dyDescent="0.45">
      <c r="B40" s="1">
        <v>38</v>
      </c>
      <c r="C40" s="35">
        <f>IF('WLTP data and calculations'!M40&gt;0,0,'WLTP data and calculations'!M40*'WLTP data and calculations'!I40)</f>
        <v>-5477.6550906876928</v>
      </c>
      <c r="D40" s="27">
        <f t="shared" si="0"/>
        <v>-5.4776550906876924</v>
      </c>
      <c r="E40" s="30">
        <f t="shared" si="1"/>
        <v>5.4776550906876924</v>
      </c>
      <c r="F40" s="31"/>
      <c r="G40" s="39"/>
    </row>
    <row r="41" spans="2:7" x14ac:dyDescent="0.45">
      <c r="B41" s="1">
        <v>39</v>
      </c>
      <c r="C41" s="35">
        <f>IF('WLTP data and calculations'!M41&gt;0,0,'WLTP data and calculations'!M41*'WLTP data and calculations'!I41)</f>
        <v>-4743.053273767574</v>
      </c>
      <c r="D41" s="27">
        <f t="shared" si="0"/>
        <v>-4.7430532737675737</v>
      </c>
      <c r="E41" s="30">
        <f t="shared" si="1"/>
        <v>4.7430532737675737</v>
      </c>
      <c r="F41" s="31"/>
      <c r="G41" s="39"/>
    </row>
    <row r="42" spans="2:7" x14ac:dyDescent="0.45">
      <c r="B42" s="1">
        <v>40</v>
      </c>
      <c r="C42" s="35">
        <f>IF('WLTP data and calculations'!M42&gt;0,0,'WLTP data and calculations'!M42*'WLTP data and calculations'!I42)</f>
        <v>-3847.3211823120337</v>
      </c>
      <c r="D42" s="27">
        <f t="shared" si="0"/>
        <v>-3.8473211823120335</v>
      </c>
      <c r="E42" s="30">
        <f t="shared" si="1"/>
        <v>3.8473211823120335</v>
      </c>
      <c r="F42" s="31"/>
      <c r="G42" s="39"/>
    </row>
    <row r="43" spans="2:7" x14ac:dyDescent="0.45">
      <c r="B43" s="1">
        <v>41</v>
      </c>
      <c r="C43" s="35">
        <f>IF('WLTP data and calculations'!M43&gt;0,0,'WLTP data and calculations'!M43*'WLTP data and calculations'!I43)</f>
        <v>-4348.0110296451776</v>
      </c>
      <c r="D43" s="27">
        <f t="shared" si="0"/>
        <v>-4.3480110296451775</v>
      </c>
      <c r="E43" s="30">
        <f t="shared" si="1"/>
        <v>4.3480110296451775</v>
      </c>
      <c r="F43" s="31"/>
      <c r="G43" s="39"/>
    </row>
    <row r="44" spans="2:7" x14ac:dyDescent="0.45">
      <c r="B44" s="1">
        <v>42</v>
      </c>
      <c r="C44" s="35">
        <f>IF('WLTP data and calculations'!M44&gt;0,0,'WLTP data and calculations'!M44*'WLTP data and calculations'!I44)</f>
        <v>-5121.7161503161433</v>
      </c>
      <c r="D44" s="27">
        <f t="shared" si="0"/>
        <v>-5.1217161503161437</v>
      </c>
      <c r="E44" s="30">
        <f t="shared" si="1"/>
        <v>5.1217161503161437</v>
      </c>
      <c r="F44" s="31"/>
      <c r="G44" s="39"/>
    </row>
    <row r="45" spans="2:7" x14ac:dyDescent="0.45">
      <c r="B45" s="1">
        <v>43</v>
      </c>
      <c r="C45" s="35">
        <f>IF('WLTP data and calculations'!M45&gt;0,0,'WLTP data and calculations'!M45*'WLTP data and calculations'!I45)</f>
        <v>-4284.0970072804284</v>
      </c>
      <c r="D45" s="27">
        <f t="shared" si="0"/>
        <v>-4.2840970072804287</v>
      </c>
      <c r="E45" s="30">
        <f t="shared" si="1"/>
        <v>4.2840970072804287</v>
      </c>
      <c r="F45" s="31"/>
      <c r="G45" s="39"/>
    </row>
    <row r="46" spans="2:7" x14ac:dyDescent="0.45">
      <c r="B46" s="1">
        <v>44</v>
      </c>
      <c r="C46" s="35">
        <f>IF('WLTP data and calculations'!M46&gt;0,0,'WLTP data and calculations'!M46*'WLTP data and calculations'!I46)</f>
        <v>-2286.5390140142717</v>
      </c>
      <c r="D46" s="27">
        <f t="shared" si="0"/>
        <v>-2.2865390140142718</v>
      </c>
      <c r="E46" s="30">
        <f t="shared" si="1"/>
        <v>2.2865390140142718</v>
      </c>
      <c r="F46" s="31"/>
      <c r="G46" s="39"/>
    </row>
    <row r="47" spans="2:7" x14ac:dyDescent="0.45">
      <c r="B47" s="1">
        <v>45</v>
      </c>
      <c r="C47" s="35">
        <f>IF('WLTP data and calculations'!M47&gt;0,0,'WLTP data and calculations'!M47*'WLTP data and calculations'!I47)</f>
        <v>-644.56602928562495</v>
      </c>
      <c r="D47" s="27">
        <f t="shared" si="0"/>
        <v>-0.6445660292856249</v>
      </c>
      <c r="E47" s="30">
        <f t="shared" si="1"/>
        <v>0.6445660292856249</v>
      </c>
      <c r="F47" s="31"/>
      <c r="G47" s="39"/>
    </row>
    <row r="48" spans="2:7" x14ac:dyDescent="0.45">
      <c r="B48" s="1">
        <v>46</v>
      </c>
      <c r="C48" s="35">
        <f>IF('WLTP data and calculations'!M48&gt;0,0,'WLTP data and calculations'!M48*'WLTP data and calculations'!I48)</f>
        <v>-365.32567650462994</v>
      </c>
      <c r="D48" s="27">
        <f t="shared" si="0"/>
        <v>-0.36532567650462994</v>
      </c>
      <c r="E48" s="30">
        <f t="shared" si="1"/>
        <v>0.36532567650462994</v>
      </c>
      <c r="F48" s="31"/>
      <c r="G48" s="39"/>
    </row>
    <row r="49" spans="2:7" x14ac:dyDescent="0.45">
      <c r="B49" s="1">
        <v>47</v>
      </c>
      <c r="C49" s="35">
        <f>IF('WLTP data and calculations'!M49&gt;0,0,'WLTP data and calculations'!M49*'WLTP data and calculations'!I49)</f>
        <v>-711.25298184799021</v>
      </c>
      <c r="D49" s="27">
        <f t="shared" si="0"/>
        <v>-0.71125298184799024</v>
      </c>
      <c r="E49" s="30">
        <f t="shared" si="1"/>
        <v>0.71125298184799024</v>
      </c>
      <c r="F49" s="31"/>
      <c r="G49" s="39"/>
    </row>
    <row r="50" spans="2:7" x14ac:dyDescent="0.45">
      <c r="B50" s="1">
        <v>48</v>
      </c>
      <c r="C50" s="35">
        <f>IF('WLTP data and calculations'!M50&gt;0,0,'WLTP data and calculations'!M50*'WLTP data and calculations'!I50)</f>
        <v>-520.73385106310104</v>
      </c>
      <c r="D50" s="27">
        <f t="shared" si="0"/>
        <v>-0.52073385106310099</v>
      </c>
      <c r="E50" s="30">
        <f t="shared" si="1"/>
        <v>0.52073385106310099</v>
      </c>
      <c r="F50" s="31"/>
      <c r="G50" s="40"/>
    </row>
    <row r="51" spans="2:7" x14ac:dyDescent="0.45">
      <c r="B51" s="1">
        <v>49</v>
      </c>
      <c r="C51" s="35">
        <f>IF('WLTP data and calculations'!M51&gt;0,0,'WLTP data and calculations'!M51*'WLTP data and calculations'!I51)</f>
        <v>0</v>
      </c>
      <c r="D51" s="27">
        <f t="shared" si="0"/>
        <v>0</v>
      </c>
      <c r="E51" s="30">
        <f t="shared" si="1"/>
        <v>0</v>
      </c>
      <c r="F51" s="31"/>
    </row>
    <row r="52" spans="2:7" x14ac:dyDescent="0.45">
      <c r="B52" s="1">
        <v>50</v>
      </c>
      <c r="C52" s="35">
        <f>IF('WLTP data and calculations'!M52&gt;0,0,'WLTP data and calculations'!M52*'WLTP data and calculations'!I52)</f>
        <v>0</v>
      </c>
      <c r="D52" s="27">
        <f t="shared" si="0"/>
        <v>0</v>
      </c>
      <c r="E52" s="30">
        <f t="shared" si="1"/>
        <v>0</v>
      </c>
      <c r="F52" s="31"/>
    </row>
    <row r="53" spans="2:7" x14ac:dyDescent="0.45">
      <c r="B53" s="1">
        <v>51</v>
      </c>
      <c r="C53" s="35">
        <f>IF('WLTP data and calculations'!M53&gt;0,0,'WLTP data and calculations'!M53*'WLTP data and calculations'!I53)</f>
        <v>-669.54696845099988</v>
      </c>
      <c r="D53" s="27">
        <f t="shared" si="0"/>
        <v>-0.66954696845099992</v>
      </c>
      <c r="E53" s="30">
        <f t="shared" si="1"/>
        <v>0.66954696845099992</v>
      </c>
      <c r="F53" s="27">
        <f>SUM(E53:E56)</f>
        <v>3.43679716285365</v>
      </c>
      <c r="G53" s="38">
        <f>B57-B53</f>
        <v>4</v>
      </c>
    </row>
    <row r="54" spans="2:7" x14ac:dyDescent="0.45">
      <c r="B54" s="1">
        <v>52</v>
      </c>
      <c r="C54" s="35">
        <f>IF('WLTP data and calculations'!M54&gt;0,0,'WLTP data and calculations'!M54*'WLTP data and calculations'!I54)</f>
        <v>-1506.2385081037373</v>
      </c>
      <c r="D54" s="27">
        <f t="shared" si="0"/>
        <v>-1.5062385081037373</v>
      </c>
      <c r="E54" s="30">
        <f t="shared" si="1"/>
        <v>1.5062385081037373</v>
      </c>
      <c r="F54" s="31"/>
      <c r="G54" s="39"/>
    </row>
    <row r="55" spans="2:7" x14ac:dyDescent="0.45">
      <c r="B55" s="1">
        <v>53</v>
      </c>
      <c r="C55" s="35">
        <f>IF('WLTP data and calculations'!M55&gt;0,0,'WLTP data and calculations'!M55*'WLTP data and calculations'!I55)</f>
        <v>-1123.3117185455696</v>
      </c>
      <c r="D55" s="27">
        <f t="shared" si="0"/>
        <v>-1.1233117185455697</v>
      </c>
      <c r="E55" s="30">
        <f t="shared" si="1"/>
        <v>1.1233117185455697</v>
      </c>
      <c r="F55" s="31"/>
      <c r="G55" s="39"/>
    </row>
    <row r="56" spans="2:7" x14ac:dyDescent="0.45">
      <c r="B56" s="1">
        <v>54</v>
      </c>
      <c r="C56" s="35">
        <f>IF('WLTP data and calculations'!M56&gt;0,0,'WLTP data and calculations'!M56*'WLTP data and calculations'!I56)</f>
        <v>-137.69996775334269</v>
      </c>
      <c r="D56" s="27">
        <f t="shared" si="0"/>
        <v>-0.1376999677533427</v>
      </c>
      <c r="E56" s="30">
        <f t="shared" si="1"/>
        <v>0.1376999677533427</v>
      </c>
      <c r="F56" s="31"/>
      <c r="G56" s="40"/>
    </row>
    <row r="57" spans="2:7" x14ac:dyDescent="0.45">
      <c r="B57" s="1">
        <v>55</v>
      </c>
      <c r="C57" s="35">
        <f>IF('WLTP data and calculations'!M57&gt;0,0,'WLTP data and calculations'!M57*'WLTP data and calculations'!I57)</f>
        <v>0</v>
      </c>
      <c r="D57" s="27">
        <f t="shared" si="0"/>
        <v>0</v>
      </c>
      <c r="E57" s="30">
        <f t="shared" si="1"/>
        <v>0</v>
      </c>
      <c r="F57" s="31"/>
    </row>
    <row r="58" spans="2:7" x14ac:dyDescent="0.45">
      <c r="B58" s="1">
        <v>56</v>
      </c>
      <c r="C58" s="35">
        <f>IF('WLTP data and calculations'!M58&gt;0,0,'WLTP data and calculations'!M58*'WLTP data and calculations'!I58)</f>
        <v>0</v>
      </c>
      <c r="D58" s="27">
        <f t="shared" si="0"/>
        <v>0</v>
      </c>
      <c r="E58" s="30">
        <f t="shared" si="1"/>
        <v>0</v>
      </c>
      <c r="F58" s="31"/>
    </row>
    <row r="59" spans="2:7" x14ac:dyDescent="0.45">
      <c r="B59" s="1">
        <v>57</v>
      </c>
      <c r="C59" s="35">
        <f>IF('WLTP data and calculations'!M59&gt;0,0,'WLTP data and calculations'!M59*'WLTP data and calculations'!I59)</f>
        <v>0</v>
      </c>
      <c r="D59" s="27">
        <f t="shared" si="0"/>
        <v>0</v>
      </c>
      <c r="E59" s="30">
        <f t="shared" si="1"/>
        <v>0</v>
      </c>
      <c r="F59" s="31"/>
    </row>
    <row r="60" spans="2:7" x14ac:dyDescent="0.45">
      <c r="B60" s="1">
        <v>58</v>
      </c>
      <c r="C60" s="35">
        <f>IF('WLTP data and calculations'!M60&gt;0,0,'WLTP data and calculations'!M60*'WLTP data and calculations'!I60)</f>
        <v>0</v>
      </c>
      <c r="D60" s="27">
        <f t="shared" si="0"/>
        <v>0</v>
      </c>
      <c r="E60" s="30">
        <f t="shared" si="1"/>
        <v>0</v>
      </c>
      <c r="F60" s="31"/>
    </row>
    <row r="61" spans="2:7" x14ac:dyDescent="0.45">
      <c r="B61" s="1">
        <v>59</v>
      </c>
      <c r="C61" s="35">
        <f>IF('WLTP data and calculations'!M61&gt;0,0,'WLTP data and calculations'!M61*'WLTP data and calculations'!I61)</f>
        <v>0</v>
      </c>
      <c r="D61" s="27">
        <f t="shared" si="0"/>
        <v>0</v>
      </c>
      <c r="E61" s="30">
        <f t="shared" si="1"/>
        <v>0</v>
      </c>
      <c r="F61" s="31"/>
    </row>
    <row r="62" spans="2:7" x14ac:dyDescent="0.45">
      <c r="B62" s="1">
        <v>60</v>
      </c>
      <c r="C62" s="35">
        <f>IF('WLTP data and calculations'!M62&gt;0,0,'WLTP data and calculations'!M62*'WLTP data and calculations'!I62)</f>
        <v>0</v>
      </c>
      <c r="D62" s="27">
        <f t="shared" si="0"/>
        <v>0</v>
      </c>
      <c r="E62" s="30">
        <f t="shared" si="1"/>
        <v>0</v>
      </c>
      <c r="F62" s="31"/>
    </row>
    <row r="63" spans="2:7" x14ac:dyDescent="0.45">
      <c r="B63" s="1">
        <v>61</v>
      </c>
      <c r="C63" s="35">
        <f>IF('WLTP data and calculations'!M63&gt;0,0,'WLTP data and calculations'!M63*'WLTP data and calculations'!I63)</f>
        <v>0</v>
      </c>
      <c r="D63" s="27">
        <f t="shared" si="0"/>
        <v>0</v>
      </c>
      <c r="E63" s="30">
        <f t="shared" si="1"/>
        <v>0</v>
      </c>
      <c r="F63" s="31"/>
    </row>
    <row r="64" spans="2:7" x14ac:dyDescent="0.45">
      <c r="B64" s="1">
        <v>62</v>
      </c>
      <c r="C64" s="35">
        <f>IF('WLTP data and calculations'!M64&gt;0,0,'WLTP data and calculations'!M64*'WLTP data and calculations'!I64)</f>
        <v>0</v>
      </c>
      <c r="D64" s="27">
        <f t="shared" si="0"/>
        <v>0</v>
      </c>
      <c r="E64" s="30">
        <f t="shared" si="1"/>
        <v>0</v>
      </c>
      <c r="F64" s="31"/>
    </row>
    <row r="65" spans="2:6" x14ac:dyDescent="0.45">
      <c r="B65" s="1">
        <v>63</v>
      </c>
      <c r="C65" s="35">
        <f>IF('WLTP data and calculations'!M65&gt;0,0,'WLTP data and calculations'!M65*'WLTP data and calculations'!I65)</f>
        <v>0</v>
      </c>
      <c r="D65" s="27">
        <f t="shared" si="0"/>
        <v>0</v>
      </c>
      <c r="E65" s="30">
        <f t="shared" si="1"/>
        <v>0</v>
      </c>
      <c r="F65" s="31"/>
    </row>
    <row r="66" spans="2:6" x14ac:dyDescent="0.45">
      <c r="B66" s="1">
        <v>64</v>
      </c>
      <c r="C66" s="35">
        <f>IF('WLTP data and calculations'!M66&gt;0,0,'WLTP data and calculations'!M66*'WLTP data and calculations'!I66)</f>
        <v>0</v>
      </c>
      <c r="D66" s="27">
        <f t="shared" si="0"/>
        <v>0</v>
      </c>
      <c r="E66" s="30">
        <f t="shared" si="1"/>
        <v>0</v>
      </c>
      <c r="F66" s="31"/>
    </row>
    <row r="67" spans="2:6" x14ac:dyDescent="0.45">
      <c r="B67" s="1">
        <v>65</v>
      </c>
      <c r="C67" s="35">
        <f>IF('WLTP data and calculations'!M67&gt;0,0,'WLTP data and calculations'!M67*'WLTP data and calculations'!I67)</f>
        <v>0</v>
      </c>
      <c r="D67" s="27">
        <f t="shared" ref="D67:D130" si="2">$C67/1000</f>
        <v>0</v>
      </c>
      <c r="E67" s="30">
        <f t="shared" ref="E67:E130" si="3">$D67*-1</f>
        <v>0</v>
      </c>
      <c r="F67" s="31"/>
    </row>
    <row r="68" spans="2:6" x14ac:dyDescent="0.45">
      <c r="B68" s="1">
        <v>66</v>
      </c>
      <c r="C68" s="35">
        <f>IF('WLTP data and calculations'!M68&gt;0,0,'WLTP data and calculations'!M68*'WLTP data and calculations'!I68)</f>
        <v>0</v>
      </c>
      <c r="D68" s="27">
        <f t="shared" si="2"/>
        <v>0</v>
      </c>
      <c r="E68" s="30">
        <f t="shared" si="3"/>
        <v>0</v>
      </c>
      <c r="F68" s="31"/>
    </row>
    <row r="69" spans="2:6" x14ac:dyDescent="0.45">
      <c r="B69" s="1">
        <v>67</v>
      </c>
      <c r="C69" s="35">
        <f>IF('WLTP data and calculations'!M69&gt;0,0,'WLTP data and calculations'!M69*'WLTP data and calculations'!I69)</f>
        <v>0</v>
      </c>
      <c r="D69" s="27">
        <f t="shared" si="2"/>
        <v>0</v>
      </c>
      <c r="E69" s="30">
        <f t="shared" si="3"/>
        <v>0</v>
      </c>
      <c r="F69" s="31"/>
    </row>
    <row r="70" spans="2:6" x14ac:dyDescent="0.45">
      <c r="B70" s="1">
        <v>68</v>
      </c>
      <c r="C70" s="35">
        <f>IF('WLTP data and calculations'!M70&gt;0,0,'WLTP data and calculations'!M70*'WLTP data and calculations'!I70)</f>
        <v>0</v>
      </c>
      <c r="D70" s="27">
        <f t="shared" si="2"/>
        <v>0</v>
      </c>
      <c r="E70" s="30">
        <f t="shared" si="3"/>
        <v>0</v>
      </c>
      <c r="F70" s="31"/>
    </row>
    <row r="71" spans="2:6" x14ac:dyDescent="0.45">
      <c r="B71" s="1">
        <v>69</v>
      </c>
      <c r="C71" s="35">
        <f>IF('WLTP data and calculations'!M71&gt;0,0,'WLTP data and calculations'!M71*'WLTP data and calculations'!I71)</f>
        <v>0</v>
      </c>
      <c r="D71" s="27">
        <f t="shared" si="2"/>
        <v>0</v>
      </c>
      <c r="E71" s="30">
        <f t="shared" si="3"/>
        <v>0</v>
      </c>
      <c r="F71" s="31"/>
    </row>
    <row r="72" spans="2:6" x14ac:dyDescent="0.45">
      <c r="B72" s="1">
        <v>70</v>
      </c>
      <c r="C72" s="35">
        <f>IF('WLTP data and calculations'!M72&gt;0,0,'WLTP data and calculations'!M72*'WLTP data and calculations'!I72)</f>
        <v>0</v>
      </c>
      <c r="D72" s="27">
        <f t="shared" si="2"/>
        <v>0</v>
      </c>
      <c r="E72" s="30">
        <f t="shared" si="3"/>
        <v>0</v>
      </c>
      <c r="F72" s="31"/>
    </row>
    <row r="73" spans="2:6" x14ac:dyDescent="0.45">
      <c r="B73" s="1">
        <v>71</v>
      </c>
      <c r="C73" s="35">
        <f>IF('WLTP data and calculations'!M73&gt;0,0,'WLTP data and calculations'!M73*'WLTP data and calculations'!I73)</f>
        <v>0</v>
      </c>
      <c r="D73" s="27">
        <f t="shared" si="2"/>
        <v>0</v>
      </c>
      <c r="E73" s="30">
        <f t="shared" si="3"/>
        <v>0</v>
      </c>
      <c r="F73" s="31"/>
    </row>
    <row r="74" spans="2:6" x14ac:dyDescent="0.45">
      <c r="B74" s="1">
        <v>72</v>
      </c>
      <c r="C74" s="35">
        <f>IF('WLTP data and calculations'!M74&gt;0,0,'WLTP data and calculations'!M74*'WLTP data and calculations'!I74)</f>
        <v>0</v>
      </c>
      <c r="D74" s="27">
        <f t="shared" si="2"/>
        <v>0</v>
      </c>
      <c r="E74" s="30">
        <f t="shared" si="3"/>
        <v>0</v>
      </c>
      <c r="F74" s="31"/>
    </row>
    <row r="75" spans="2:6" x14ac:dyDescent="0.45">
      <c r="B75" s="1">
        <v>73</v>
      </c>
      <c r="C75" s="35">
        <f>IF('WLTP data and calculations'!M75&gt;0,0,'WLTP data and calculations'!M75*'WLTP data and calculations'!I75)</f>
        <v>0</v>
      </c>
      <c r="D75" s="27">
        <f t="shared" si="2"/>
        <v>0</v>
      </c>
      <c r="E75" s="30">
        <f t="shared" si="3"/>
        <v>0</v>
      </c>
      <c r="F75" s="31"/>
    </row>
    <row r="76" spans="2:6" x14ac:dyDescent="0.45">
      <c r="B76" s="1">
        <v>74</v>
      </c>
      <c r="C76" s="35">
        <f>IF('WLTP data and calculations'!M76&gt;0,0,'WLTP data and calculations'!M76*'WLTP data and calculations'!I76)</f>
        <v>0</v>
      </c>
      <c r="D76" s="27">
        <f t="shared" si="2"/>
        <v>0</v>
      </c>
      <c r="E76" s="30">
        <f t="shared" si="3"/>
        <v>0</v>
      </c>
      <c r="F76" s="31"/>
    </row>
    <row r="77" spans="2:6" x14ac:dyDescent="0.45">
      <c r="B77" s="1">
        <v>75</v>
      </c>
      <c r="C77" s="35">
        <f>IF('WLTP data and calculations'!M77&gt;0,0,'WLTP data and calculations'!M77*'WLTP data and calculations'!I77)</f>
        <v>0</v>
      </c>
      <c r="D77" s="27">
        <f t="shared" si="2"/>
        <v>0</v>
      </c>
      <c r="E77" s="30">
        <f t="shared" si="3"/>
        <v>0</v>
      </c>
      <c r="F77" s="31"/>
    </row>
    <row r="78" spans="2:6" x14ac:dyDescent="0.45">
      <c r="B78" s="1">
        <v>76</v>
      </c>
      <c r="C78" s="35">
        <f>IF('WLTP data and calculations'!M78&gt;0,0,'WLTP data and calculations'!M78*'WLTP data and calculations'!I78)</f>
        <v>0</v>
      </c>
      <c r="D78" s="27">
        <f t="shared" si="2"/>
        <v>0</v>
      </c>
      <c r="E78" s="30">
        <f t="shared" si="3"/>
        <v>0</v>
      </c>
      <c r="F78" s="31"/>
    </row>
    <row r="79" spans="2:6" x14ac:dyDescent="0.45">
      <c r="B79" s="1">
        <v>77</v>
      </c>
      <c r="C79" s="35">
        <f>IF('WLTP data and calculations'!M79&gt;0,0,'WLTP data and calculations'!M79*'WLTP data and calculations'!I79)</f>
        <v>0</v>
      </c>
      <c r="D79" s="27">
        <f t="shared" si="2"/>
        <v>0</v>
      </c>
      <c r="E79" s="30">
        <f t="shared" si="3"/>
        <v>0</v>
      </c>
      <c r="F79" s="31"/>
    </row>
    <row r="80" spans="2:6" x14ac:dyDescent="0.45">
      <c r="B80" s="1">
        <v>78</v>
      </c>
      <c r="C80" s="35">
        <f>IF('WLTP data and calculations'!M80&gt;0,0,'WLTP data and calculations'!M80*'WLTP data and calculations'!I80)</f>
        <v>0</v>
      </c>
      <c r="D80" s="27">
        <f t="shared" si="2"/>
        <v>0</v>
      </c>
      <c r="E80" s="30">
        <f t="shared" si="3"/>
        <v>0</v>
      </c>
      <c r="F80" s="31"/>
    </row>
    <row r="81" spans="2:7" x14ac:dyDescent="0.45">
      <c r="B81" s="1">
        <v>79</v>
      </c>
      <c r="C81" s="35">
        <f>IF('WLTP data and calculations'!M81&gt;0,0,'WLTP data and calculations'!M81*'WLTP data and calculations'!I81)</f>
        <v>0</v>
      </c>
      <c r="D81" s="27">
        <f t="shared" si="2"/>
        <v>0</v>
      </c>
      <c r="E81" s="30">
        <f t="shared" si="3"/>
        <v>0</v>
      </c>
      <c r="F81" s="31"/>
    </row>
    <row r="82" spans="2:7" x14ac:dyDescent="0.45">
      <c r="B82" s="1">
        <v>80</v>
      </c>
      <c r="C82" s="35">
        <f>IF('WLTP data and calculations'!M82&gt;0,0,'WLTP data and calculations'!M82*'WLTP data and calculations'!I82)</f>
        <v>0</v>
      </c>
      <c r="D82" s="27">
        <f t="shared" si="2"/>
        <v>0</v>
      </c>
      <c r="E82" s="30">
        <f t="shared" si="3"/>
        <v>0</v>
      </c>
      <c r="F82" s="31"/>
    </row>
    <row r="83" spans="2:7" x14ac:dyDescent="0.45">
      <c r="B83" s="1">
        <v>81</v>
      </c>
      <c r="C83" s="35">
        <f>IF('WLTP data and calculations'!M83&gt;0,0,'WLTP data and calculations'!M83*'WLTP data and calculations'!I83)</f>
        <v>-690.77515356037247</v>
      </c>
      <c r="D83" s="27">
        <f t="shared" si="2"/>
        <v>-0.69077515356037245</v>
      </c>
      <c r="E83" s="30">
        <f t="shared" si="3"/>
        <v>0.69077515356037245</v>
      </c>
      <c r="F83" s="27">
        <f>SUM(E83:E84)</f>
        <v>1.166057219449542</v>
      </c>
      <c r="G83" s="38">
        <f>B85-B83</f>
        <v>2</v>
      </c>
    </row>
    <row r="84" spans="2:7" x14ac:dyDescent="0.45">
      <c r="B84" s="1">
        <v>82</v>
      </c>
      <c r="C84" s="35">
        <f>IF('WLTP data and calculations'!M84&gt;0,0,'WLTP data and calculations'!M84*'WLTP data and calculations'!I84)</f>
        <v>-475.28206588916947</v>
      </c>
      <c r="D84" s="27">
        <f t="shared" si="2"/>
        <v>-0.47528206588916949</v>
      </c>
      <c r="E84" s="30">
        <f t="shared" si="3"/>
        <v>0.47528206588916949</v>
      </c>
      <c r="F84" s="31"/>
      <c r="G84" s="40"/>
    </row>
    <row r="85" spans="2:7" x14ac:dyDescent="0.45">
      <c r="B85" s="1">
        <v>83</v>
      </c>
      <c r="C85" s="35">
        <f>IF('WLTP data and calculations'!M85&gt;0,0,'WLTP data and calculations'!M85*'WLTP data and calculations'!I85)</f>
        <v>0</v>
      </c>
      <c r="D85" s="27">
        <f t="shared" si="2"/>
        <v>0</v>
      </c>
      <c r="E85" s="30">
        <f t="shared" si="3"/>
        <v>0</v>
      </c>
      <c r="F85" s="31"/>
    </row>
    <row r="86" spans="2:7" x14ac:dyDescent="0.45">
      <c r="B86" s="1">
        <v>84</v>
      </c>
      <c r="C86" s="35">
        <f>IF('WLTP data and calculations'!M86&gt;0,0,'WLTP data and calculations'!M86*'WLTP data and calculations'!I86)</f>
        <v>-7.4193522813265185</v>
      </c>
      <c r="D86" s="27">
        <f t="shared" si="2"/>
        <v>-7.4193522813265182E-3</v>
      </c>
      <c r="E86" s="30">
        <f t="shared" si="3"/>
        <v>7.4193522813265182E-3</v>
      </c>
      <c r="F86" s="27">
        <f>SUM(E86:E99)</f>
        <v>27.383678974938075</v>
      </c>
      <c r="G86" s="26">
        <f>B100-B86</f>
        <v>14</v>
      </c>
    </row>
    <row r="87" spans="2:7" x14ac:dyDescent="0.45">
      <c r="B87" s="1">
        <v>85</v>
      </c>
      <c r="C87" s="35">
        <f>IF('WLTP data and calculations'!M87&gt;0,0,'WLTP data and calculations'!M87*'WLTP data and calculations'!I87)</f>
        <v>-372.18565488389004</v>
      </c>
      <c r="D87" s="27">
        <f t="shared" si="2"/>
        <v>-0.37218565488389005</v>
      </c>
      <c r="E87" s="30">
        <f t="shared" si="3"/>
        <v>0.37218565488389005</v>
      </c>
      <c r="F87" s="31"/>
      <c r="G87" s="26"/>
    </row>
    <row r="88" spans="2:7" x14ac:dyDescent="0.45">
      <c r="B88" s="1">
        <v>86</v>
      </c>
      <c r="C88" s="35">
        <f>IF('WLTP data and calculations'!M88&gt;0,0,'WLTP data and calculations'!M88*'WLTP data and calculations'!I88)</f>
        <v>-265.74897582357698</v>
      </c>
      <c r="D88" s="27">
        <f t="shared" si="2"/>
        <v>-0.26574897582357698</v>
      </c>
      <c r="E88" s="30">
        <f t="shared" si="3"/>
        <v>0.26574897582357698</v>
      </c>
      <c r="F88" s="31"/>
      <c r="G88" s="26"/>
    </row>
    <row r="89" spans="2:7" x14ac:dyDescent="0.45">
      <c r="B89" s="1">
        <v>87</v>
      </c>
      <c r="C89" s="35">
        <f>IF('WLTP data and calculations'!M89&gt;0,0,'WLTP data and calculations'!M89*'WLTP data and calculations'!I89)</f>
        <v>-55.134193036258843</v>
      </c>
      <c r="D89" s="27">
        <f t="shared" si="2"/>
        <v>-5.5134193036258841E-2</v>
      </c>
      <c r="E89" s="30">
        <f t="shared" si="3"/>
        <v>5.5134193036258841E-2</v>
      </c>
      <c r="F89" s="31"/>
      <c r="G89" s="26"/>
    </row>
    <row r="90" spans="2:7" x14ac:dyDescent="0.45">
      <c r="B90" s="1">
        <v>88</v>
      </c>
      <c r="C90" s="35">
        <f>IF('WLTP data and calculations'!M90&gt;0,0,'WLTP data and calculations'!M90*'WLTP data and calculations'!I90)</f>
        <v>-1725.5555405381924</v>
      </c>
      <c r="D90" s="27">
        <f t="shared" si="2"/>
        <v>-1.7255555405381924</v>
      </c>
      <c r="E90" s="30">
        <f t="shared" si="3"/>
        <v>1.7255555405381924</v>
      </c>
      <c r="F90" s="31"/>
      <c r="G90" s="26"/>
    </row>
    <row r="91" spans="2:7" x14ac:dyDescent="0.45">
      <c r="B91" s="1">
        <v>89</v>
      </c>
      <c r="C91" s="35">
        <f>IF('WLTP data and calculations'!M91&gt;0,0,'WLTP data and calculations'!M91*'WLTP data and calculations'!I91)</f>
        <v>-5258.0623427268474</v>
      </c>
      <c r="D91" s="27">
        <f t="shared" si="2"/>
        <v>-5.2580623427268476</v>
      </c>
      <c r="E91" s="30">
        <f t="shared" si="3"/>
        <v>5.2580623427268476</v>
      </c>
      <c r="F91" s="31"/>
      <c r="G91" s="26"/>
    </row>
    <row r="92" spans="2:7" x14ac:dyDescent="0.45">
      <c r="B92" s="1">
        <v>90</v>
      </c>
      <c r="C92" s="35">
        <f>IF('WLTP data and calculations'!M92&gt;0,0,'WLTP data and calculations'!M92*'WLTP data and calculations'!I92)</f>
        <v>-6447.6680431616223</v>
      </c>
      <c r="D92" s="27">
        <f t="shared" si="2"/>
        <v>-6.447668043161622</v>
      </c>
      <c r="E92" s="30">
        <f t="shared" si="3"/>
        <v>6.447668043161622</v>
      </c>
      <c r="F92" s="31"/>
      <c r="G92" s="26"/>
    </row>
    <row r="93" spans="2:7" x14ac:dyDescent="0.45">
      <c r="B93" s="1">
        <v>91</v>
      </c>
      <c r="C93" s="35">
        <f>IF('WLTP data and calculations'!M93&gt;0,0,'WLTP data and calculations'!M93*'WLTP data and calculations'!I93)</f>
        <v>-5245.9276538493941</v>
      </c>
      <c r="D93" s="27">
        <f t="shared" si="2"/>
        <v>-5.2459276538493942</v>
      </c>
      <c r="E93" s="30">
        <f t="shared" si="3"/>
        <v>5.2459276538493942</v>
      </c>
      <c r="F93" s="31"/>
      <c r="G93" s="26"/>
    </row>
    <row r="94" spans="2:7" x14ac:dyDescent="0.45">
      <c r="B94" s="1">
        <v>92</v>
      </c>
      <c r="C94" s="35">
        <f>IF('WLTP data and calculations'!M94&gt;0,0,'WLTP data and calculations'!M94*'WLTP data and calculations'!I94)</f>
        <v>-3249.2032305448497</v>
      </c>
      <c r="D94" s="27">
        <f t="shared" si="2"/>
        <v>-3.2492032305448495</v>
      </c>
      <c r="E94" s="30">
        <f t="shared" si="3"/>
        <v>3.2492032305448495</v>
      </c>
      <c r="F94" s="31"/>
      <c r="G94" s="26"/>
    </row>
    <row r="95" spans="2:7" x14ac:dyDescent="0.45">
      <c r="B95" s="1">
        <v>93</v>
      </c>
      <c r="C95" s="35">
        <f>IF('WLTP data and calculations'!M95&gt;0,0,'WLTP data and calculations'!M95*'WLTP data and calculations'!I95)</f>
        <v>-1658.9789574331462</v>
      </c>
      <c r="D95" s="27">
        <f t="shared" si="2"/>
        <v>-1.6589789574331462</v>
      </c>
      <c r="E95" s="30">
        <f t="shared" si="3"/>
        <v>1.6589789574331462</v>
      </c>
      <c r="F95" s="31"/>
      <c r="G95" s="26"/>
    </row>
    <row r="96" spans="2:7" x14ac:dyDescent="0.45">
      <c r="B96" s="1">
        <v>94</v>
      </c>
      <c r="C96" s="35">
        <f>IF('WLTP data and calculations'!M96&gt;0,0,'WLTP data and calculations'!M96*'WLTP data and calculations'!I96)</f>
        <v>-1292.6838868827415</v>
      </c>
      <c r="D96" s="27">
        <f t="shared" si="2"/>
        <v>-1.2926838868827415</v>
      </c>
      <c r="E96" s="30">
        <f t="shared" si="3"/>
        <v>1.2926838868827415</v>
      </c>
      <c r="F96" s="31"/>
      <c r="G96" s="26"/>
    </row>
    <row r="97" spans="2:7" x14ac:dyDescent="0.45">
      <c r="B97" s="1">
        <v>95</v>
      </c>
      <c r="C97" s="35">
        <f>IF('WLTP data and calculations'!M97&gt;0,0,'WLTP data and calculations'!M97*'WLTP data and calculations'!I97)</f>
        <v>-1035.4758174259312</v>
      </c>
      <c r="D97" s="27">
        <f t="shared" si="2"/>
        <v>-1.0354758174259311</v>
      </c>
      <c r="E97" s="30">
        <f t="shared" si="3"/>
        <v>1.0354758174259311</v>
      </c>
      <c r="F97" s="31"/>
      <c r="G97" s="26"/>
    </row>
    <row r="98" spans="2:7" x14ac:dyDescent="0.45">
      <c r="B98" s="1">
        <v>96</v>
      </c>
      <c r="C98" s="35">
        <f>IF('WLTP data and calculations'!M98&gt;0,0,'WLTP data and calculations'!M98*'WLTP data and calculations'!I98)</f>
        <v>-562.12065482253081</v>
      </c>
      <c r="D98" s="27">
        <f t="shared" si="2"/>
        <v>-0.56212065482253082</v>
      </c>
      <c r="E98" s="30">
        <f t="shared" si="3"/>
        <v>0.56212065482253082</v>
      </c>
      <c r="F98" s="31"/>
      <c r="G98" s="26"/>
    </row>
    <row r="99" spans="2:7" x14ac:dyDescent="0.45">
      <c r="B99" s="1">
        <v>97</v>
      </c>
      <c r="C99" s="35">
        <f>IF('WLTP data and calculations'!M99&gt;0,0,'WLTP data and calculations'!M99*'WLTP data and calculations'!I99)</f>
        <v>-207.5146715277692</v>
      </c>
      <c r="D99" s="27">
        <f t="shared" si="2"/>
        <v>-0.2075146715277692</v>
      </c>
      <c r="E99" s="30">
        <f t="shared" si="3"/>
        <v>0.2075146715277692</v>
      </c>
      <c r="F99" s="31"/>
      <c r="G99" s="26"/>
    </row>
    <row r="100" spans="2:7" x14ac:dyDescent="0.45">
      <c r="B100" s="1">
        <v>98</v>
      </c>
      <c r="C100" s="35">
        <f>IF('WLTP data and calculations'!M100&gt;0,0,'WLTP data and calculations'!M100*'WLTP data and calculations'!I100)</f>
        <v>0</v>
      </c>
      <c r="D100" s="27">
        <f t="shared" si="2"/>
        <v>0</v>
      </c>
      <c r="E100" s="30">
        <f t="shared" si="3"/>
        <v>0</v>
      </c>
      <c r="F100" s="31"/>
    </row>
    <row r="101" spans="2:7" x14ac:dyDescent="0.45">
      <c r="B101" s="1">
        <v>99</v>
      </c>
      <c r="C101" s="35">
        <f>IF('WLTP data and calculations'!M101&gt;0,0,'WLTP data and calculations'!M101*'WLTP data and calculations'!I101)</f>
        <v>0</v>
      </c>
      <c r="D101" s="27">
        <f t="shared" si="2"/>
        <v>0</v>
      </c>
      <c r="E101" s="30">
        <f t="shared" si="3"/>
        <v>0</v>
      </c>
      <c r="F101" s="31"/>
    </row>
    <row r="102" spans="2:7" x14ac:dyDescent="0.45">
      <c r="B102" s="1">
        <v>100</v>
      </c>
      <c r="C102" s="35">
        <f>IF('WLTP data and calculations'!M102&gt;0,0,'WLTP data and calculations'!M102*'WLTP data and calculations'!I102)</f>
        <v>0</v>
      </c>
      <c r="D102" s="27">
        <f t="shared" si="2"/>
        <v>0</v>
      </c>
      <c r="E102" s="30">
        <f t="shared" si="3"/>
        <v>0</v>
      </c>
      <c r="F102" s="31"/>
    </row>
    <row r="103" spans="2:7" x14ac:dyDescent="0.45">
      <c r="B103" s="1">
        <v>101</v>
      </c>
      <c r="C103" s="35">
        <f>IF('WLTP data and calculations'!M103&gt;0,0,'WLTP data and calculations'!M103*'WLTP data and calculations'!I103)</f>
        <v>0</v>
      </c>
      <c r="D103" s="27">
        <f t="shared" si="2"/>
        <v>0</v>
      </c>
      <c r="E103" s="30">
        <f t="shared" si="3"/>
        <v>0</v>
      </c>
      <c r="F103" s="31"/>
    </row>
    <row r="104" spans="2:7" x14ac:dyDescent="0.45">
      <c r="B104" s="1">
        <v>102</v>
      </c>
      <c r="C104" s="35">
        <f>IF('WLTP data and calculations'!M104&gt;0,0,'WLTP data and calculations'!M104*'WLTP data and calculations'!I104)</f>
        <v>0</v>
      </c>
      <c r="D104" s="27">
        <f t="shared" si="2"/>
        <v>0</v>
      </c>
      <c r="E104" s="30">
        <f t="shared" si="3"/>
        <v>0</v>
      </c>
      <c r="F104" s="31"/>
    </row>
    <row r="105" spans="2:7" x14ac:dyDescent="0.45">
      <c r="B105" s="1">
        <v>103</v>
      </c>
      <c r="C105" s="35">
        <f>IF('WLTP data and calculations'!M105&gt;0,0,'WLTP data and calculations'!M105*'WLTP data and calculations'!I105)</f>
        <v>0</v>
      </c>
      <c r="D105" s="27">
        <f t="shared" si="2"/>
        <v>0</v>
      </c>
      <c r="E105" s="30">
        <f t="shared" si="3"/>
        <v>0</v>
      </c>
      <c r="F105" s="31"/>
    </row>
    <row r="106" spans="2:7" x14ac:dyDescent="0.45">
      <c r="B106" s="1">
        <v>104</v>
      </c>
      <c r="C106" s="35">
        <f>IF('WLTP data and calculations'!M106&gt;0,0,'WLTP data and calculations'!M106*'WLTP data and calculations'!I106)</f>
        <v>0</v>
      </c>
      <c r="D106" s="27">
        <f t="shared" si="2"/>
        <v>0</v>
      </c>
      <c r="E106" s="30">
        <f t="shared" si="3"/>
        <v>0</v>
      </c>
      <c r="F106" s="31"/>
    </row>
    <row r="107" spans="2:7" x14ac:dyDescent="0.45">
      <c r="B107" s="1">
        <v>105</v>
      </c>
      <c r="C107" s="35">
        <f>IF('WLTP data and calculations'!M107&gt;0,0,'WLTP data and calculations'!M107*'WLTP data and calculations'!I107)</f>
        <v>0</v>
      </c>
      <c r="D107" s="27">
        <f t="shared" si="2"/>
        <v>0</v>
      </c>
      <c r="E107" s="30">
        <f t="shared" si="3"/>
        <v>0</v>
      </c>
      <c r="F107" s="31"/>
    </row>
    <row r="108" spans="2:7" x14ac:dyDescent="0.45">
      <c r="B108" s="1">
        <v>106</v>
      </c>
      <c r="C108" s="35">
        <f>IF('WLTP data and calculations'!M108&gt;0,0,'WLTP data and calculations'!M108*'WLTP data and calculations'!I108)</f>
        <v>0</v>
      </c>
      <c r="D108" s="27">
        <f t="shared" si="2"/>
        <v>0</v>
      </c>
      <c r="E108" s="30">
        <f t="shared" si="3"/>
        <v>0</v>
      </c>
      <c r="F108" s="31"/>
    </row>
    <row r="109" spans="2:7" x14ac:dyDescent="0.45">
      <c r="B109" s="1">
        <v>107</v>
      </c>
      <c r="C109" s="35">
        <f>IF('WLTP data and calculations'!M109&gt;0,0,'WLTP data and calculations'!M109*'WLTP data and calculations'!I109)</f>
        <v>0</v>
      </c>
      <c r="D109" s="27">
        <f t="shared" si="2"/>
        <v>0</v>
      </c>
      <c r="E109" s="30">
        <f t="shared" si="3"/>
        <v>0</v>
      </c>
      <c r="F109" s="31"/>
    </row>
    <row r="110" spans="2:7" x14ac:dyDescent="0.45">
      <c r="B110" s="1">
        <v>108</v>
      </c>
      <c r="C110" s="35">
        <f>IF('WLTP data and calculations'!M110&gt;0,0,'WLTP data and calculations'!M110*'WLTP data and calculations'!I110)</f>
        <v>0</v>
      </c>
      <c r="D110" s="27">
        <f t="shared" si="2"/>
        <v>0</v>
      </c>
      <c r="E110" s="30">
        <f t="shared" si="3"/>
        <v>0</v>
      </c>
      <c r="F110" s="31"/>
    </row>
    <row r="111" spans="2:7" x14ac:dyDescent="0.45">
      <c r="B111" s="1">
        <v>109</v>
      </c>
      <c r="C111" s="35">
        <f>IF('WLTP data and calculations'!M111&gt;0,0,'WLTP data and calculations'!M111*'WLTP data and calculations'!I111)</f>
        <v>0</v>
      </c>
      <c r="D111" s="27">
        <f t="shared" si="2"/>
        <v>0</v>
      </c>
      <c r="E111" s="30">
        <f t="shared" si="3"/>
        <v>0</v>
      </c>
      <c r="F111" s="31"/>
    </row>
    <row r="112" spans="2:7" x14ac:dyDescent="0.45">
      <c r="B112" s="1">
        <v>110</v>
      </c>
      <c r="C112" s="35">
        <f>IF('WLTP data and calculations'!M112&gt;0,0,'WLTP data and calculations'!M112*'WLTP data and calculations'!I112)</f>
        <v>0</v>
      </c>
      <c r="D112" s="27">
        <f t="shared" si="2"/>
        <v>0</v>
      </c>
      <c r="E112" s="30">
        <f t="shared" si="3"/>
        <v>0</v>
      </c>
      <c r="F112" s="31"/>
    </row>
    <row r="113" spans="2:6" x14ac:dyDescent="0.45">
      <c r="B113" s="1">
        <v>111</v>
      </c>
      <c r="C113" s="35">
        <f>IF('WLTP data and calculations'!M113&gt;0,0,'WLTP data and calculations'!M113*'WLTP data and calculations'!I113)</f>
        <v>0</v>
      </c>
      <c r="D113" s="27">
        <f t="shared" si="2"/>
        <v>0</v>
      </c>
      <c r="E113" s="30">
        <f t="shared" si="3"/>
        <v>0</v>
      </c>
      <c r="F113" s="31"/>
    </row>
    <row r="114" spans="2:6" x14ac:dyDescent="0.45">
      <c r="B114" s="1">
        <v>112</v>
      </c>
      <c r="C114" s="35">
        <f>IF('WLTP data and calculations'!M114&gt;0,0,'WLTP data and calculations'!M114*'WLTP data and calculations'!I114)</f>
        <v>0</v>
      </c>
      <c r="D114" s="27">
        <f t="shared" si="2"/>
        <v>0</v>
      </c>
      <c r="E114" s="30">
        <f t="shared" si="3"/>
        <v>0</v>
      </c>
      <c r="F114" s="31"/>
    </row>
    <row r="115" spans="2:6" x14ac:dyDescent="0.45">
      <c r="B115" s="1">
        <v>113</v>
      </c>
      <c r="C115" s="35">
        <f>IF('WLTP data and calculations'!M115&gt;0,0,'WLTP data and calculations'!M115*'WLTP data and calculations'!I115)</f>
        <v>0</v>
      </c>
      <c r="D115" s="27">
        <f t="shared" si="2"/>
        <v>0</v>
      </c>
      <c r="E115" s="30">
        <f t="shared" si="3"/>
        <v>0</v>
      </c>
      <c r="F115" s="31"/>
    </row>
    <row r="116" spans="2:6" x14ac:dyDescent="0.45">
      <c r="B116" s="1">
        <v>114</v>
      </c>
      <c r="C116" s="35">
        <f>IF('WLTP data and calculations'!M116&gt;0,0,'WLTP data and calculations'!M116*'WLTP data and calculations'!I116)</f>
        <v>0</v>
      </c>
      <c r="D116" s="27">
        <f t="shared" si="2"/>
        <v>0</v>
      </c>
      <c r="E116" s="30">
        <f t="shared" si="3"/>
        <v>0</v>
      </c>
      <c r="F116" s="31"/>
    </row>
    <row r="117" spans="2:6" x14ac:dyDescent="0.45">
      <c r="B117" s="1">
        <v>115</v>
      </c>
      <c r="C117" s="35">
        <f>IF('WLTP data and calculations'!M117&gt;0,0,'WLTP data and calculations'!M117*'WLTP data and calculations'!I117)</f>
        <v>0</v>
      </c>
      <c r="D117" s="27">
        <f t="shared" si="2"/>
        <v>0</v>
      </c>
      <c r="E117" s="30">
        <f t="shared" si="3"/>
        <v>0</v>
      </c>
      <c r="F117" s="31"/>
    </row>
    <row r="118" spans="2:6" x14ac:dyDescent="0.45">
      <c r="B118" s="1">
        <v>116</v>
      </c>
      <c r="C118" s="35">
        <f>IF('WLTP data and calculations'!M118&gt;0,0,'WLTP data and calculations'!M118*'WLTP data and calculations'!I118)</f>
        <v>0</v>
      </c>
      <c r="D118" s="27">
        <f t="shared" si="2"/>
        <v>0</v>
      </c>
      <c r="E118" s="30">
        <f t="shared" si="3"/>
        <v>0</v>
      </c>
      <c r="F118" s="31"/>
    </row>
    <row r="119" spans="2:6" x14ac:dyDescent="0.45">
      <c r="B119" s="1">
        <v>117</v>
      </c>
      <c r="C119" s="35">
        <f>IF('WLTP data and calculations'!M119&gt;0,0,'WLTP data and calculations'!M119*'WLTP data and calculations'!I119)</f>
        <v>0</v>
      </c>
      <c r="D119" s="27">
        <f t="shared" si="2"/>
        <v>0</v>
      </c>
      <c r="E119" s="30">
        <f t="shared" si="3"/>
        <v>0</v>
      </c>
      <c r="F119" s="31"/>
    </row>
    <row r="120" spans="2:6" x14ac:dyDescent="0.45">
      <c r="B120" s="1">
        <v>118</v>
      </c>
      <c r="C120" s="35">
        <f>IF('WLTP data and calculations'!M120&gt;0,0,'WLTP data and calculations'!M120*'WLTP data and calculations'!I120)</f>
        <v>0</v>
      </c>
      <c r="D120" s="27">
        <f t="shared" si="2"/>
        <v>0</v>
      </c>
      <c r="E120" s="30">
        <f t="shared" si="3"/>
        <v>0</v>
      </c>
      <c r="F120" s="31"/>
    </row>
    <row r="121" spans="2:6" x14ac:dyDescent="0.45">
      <c r="B121" s="1">
        <v>119</v>
      </c>
      <c r="C121" s="35">
        <f>IF('WLTP data and calculations'!M121&gt;0,0,'WLTP data and calculations'!M121*'WLTP data and calculations'!I121)</f>
        <v>0</v>
      </c>
      <c r="D121" s="27">
        <f t="shared" si="2"/>
        <v>0</v>
      </c>
      <c r="E121" s="30">
        <f t="shared" si="3"/>
        <v>0</v>
      </c>
      <c r="F121" s="31"/>
    </row>
    <row r="122" spans="2:6" x14ac:dyDescent="0.45">
      <c r="B122" s="1">
        <v>120</v>
      </c>
      <c r="C122" s="35">
        <f>IF('WLTP data and calculations'!M122&gt;0,0,'WLTP data and calculations'!M122*'WLTP data and calculations'!I122)</f>
        <v>0</v>
      </c>
      <c r="D122" s="27">
        <f t="shared" si="2"/>
        <v>0</v>
      </c>
      <c r="E122" s="30">
        <f t="shared" si="3"/>
        <v>0</v>
      </c>
      <c r="F122" s="31"/>
    </row>
    <row r="123" spans="2:6" x14ac:dyDescent="0.45">
      <c r="B123" s="1">
        <v>121</v>
      </c>
      <c r="C123" s="35">
        <f>IF('WLTP data and calculations'!M123&gt;0,0,'WLTP data and calculations'!M123*'WLTP data and calculations'!I123)</f>
        <v>0</v>
      </c>
      <c r="D123" s="27">
        <f t="shared" si="2"/>
        <v>0</v>
      </c>
      <c r="E123" s="30">
        <f t="shared" si="3"/>
        <v>0</v>
      </c>
      <c r="F123" s="31"/>
    </row>
    <row r="124" spans="2:6" x14ac:dyDescent="0.45">
      <c r="B124" s="1">
        <v>122</v>
      </c>
      <c r="C124" s="35">
        <f>IF('WLTP data and calculations'!M124&gt;0,0,'WLTP data and calculations'!M124*'WLTP data and calculations'!I124)</f>
        <v>0</v>
      </c>
      <c r="D124" s="27">
        <f t="shared" si="2"/>
        <v>0</v>
      </c>
      <c r="E124" s="30">
        <f t="shared" si="3"/>
        <v>0</v>
      </c>
      <c r="F124" s="31"/>
    </row>
    <row r="125" spans="2:6" x14ac:dyDescent="0.45">
      <c r="B125" s="1">
        <v>123</v>
      </c>
      <c r="C125" s="35">
        <f>IF('WLTP data and calculations'!M125&gt;0,0,'WLTP data and calculations'!M125*'WLTP data and calculations'!I125)</f>
        <v>0</v>
      </c>
      <c r="D125" s="27">
        <f t="shared" si="2"/>
        <v>0</v>
      </c>
      <c r="E125" s="30">
        <f t="shared" si="3"/>
        <v>0</v>
      </c>
      <c r="F125" s="31"/>
    </row>
    <row r="126" spans="2:6" x14ac:dyDescent="0.45">
      <c r="B126" s="1">
        <v>124</v>
      </c>
      <c r="C126" s="35">
        <f>IF('WLTP data and calculations'!M126&gt;0,0,'WLTP data and calculations'!M126*'WLTP data and calculations'!I126)</f>
        <v>0</v>
      </c>
      <c r="D126" s="27">
        <f t="shared" si="2"/>
        <v>0</v>
      </c>
      <c r="E126" s="30">
        <f t="shared" si="3"/>
        <v>0</v>
      </c>
      <c r="F126" s="31"/>
    </row>
    <row r="127" spans="2:6" x14ac:dyDescent="0.45">
      <c r="B127" s="1">
        <v>125</v>
      </c>
      <c r="C127" s="35">
        <f>IF('WLTP data and calculations'!M127&gt;0,0,'WLTP data and calculations'!M127*'WLTP data and calculations'!I127)</f>
        <v>0</v>
      </c>
      <c r="D127" s="27">
        <f t="shared" si="2"/>
        <v>0</v>
      </c>
      <c r="E127" s="30">
        <f t="shared" si="3"/>
        <v>0</v>
      </c>
      <c r="F127" s="31"/>
    </row>
    <row r="128" spans="2:6" x14ac:dyDescent="0.45">
      <c r="B128" s="1">
        <v>126</v>
      </c>
      <c r="C128" s="35">
        <f>IF('WLTP data and calculations'!M128&gt;0,0,'WLTP data and calculations'!M128*'WLTP data and calculations'!I128)</f>
        <v>0</v>
      </c>
      <c r="D128" s="27">
        <f t="shared" si="2"/>
        <v>0</v>
      </c>
      <c r="E128" s="30">
        <f t="shared" si="3"/>
        <v>0</v>
      </c>
      <c r="F128" s="31"/>
    </row>
    <row r="129" spans="2:6" x14ac:dyDescent="0.45">
      <c r="B129" s="1">
        <v>127</v>
      </c>
      <c r="C129" s="35">
        <f>IF('WLTP data and calculations'!M129&gt;0,0,'WLTP data and calculations'!M129*'WLTP data and calculations'!I129)</f>
        <v>0</v>
      </c>
      <c r="D129" s="27">
        <f t="shared" si="2"/>
        <v>0</v>
      </c>
      <c r="E129" s="30">
        <f t="shared" si="3"/>
        <v>0</v>
      </c>
      <c r="F129" s="31"/>
    </row>
    <row r="130" spans="2:6" x14ac:dyDescent="0.45">
      <c r="B130" s="1">
        <v>128</v>
      </c>
      <c r="C130" s="35">
        <f>IF('WLTP data and calculations'!M130&gt;0,0,'WLTP data and calculations'!M130*'WLTP data and calculations'!I130)</f>
        <v>0</v>
      </c>
      <c r="D130" s="27">
        <f t="shared" si="2"/>
        <v>0</v>
      </c>
      <c r="E130" s="30">
        <f t="shared" si="3"/>
        <v>0</v>
      </c>
      <c r="F130" s="31"/>
    </row>
    <row r="131" spans="2:6" x14ac:dyDescent="0.45">
      <c r="B131" s="1">
        <v>129</v>
      </c>
      <c r="C131" s="35">
        <f>IF('WLTP data and calculations'!M131&gt;0,0,'WLTP data and calculations'!M131*'WLTP data and calculations'!I131)</f>
        <v>0</v>
      </c>
      <c r="D131" s="27">
        <f t="shared" ref="D131:D194" si="4">$C131/1000</f>
        <v>0</v>
      </c>
      <c r="E131" s="30">
        <f t="shared" ref="E131:E194" si="5">$D131*-1</f>
        <v>0</v>
      </c>
      <c r="F131" s="31"/>
    </row>
    <row r="132" spans="2:6" x14ac:dyDescent="0.45">
      <c r="B132" s="1">
        <v>130</v>
      </c>
      <c r="C132" s="35">
        <f>IF('WLTP data and calculations'!M132&gt;0,0,'WLTP data and calculations'!M132*'WLTP data and calculations'!I132)</f>
        <v>0</v>
      </c>
      <c r="D132" s="27">
        <f t="shared" si="4"/>
        <v>0</v>
      </c>
      <c r="E132" s="30">
        <f t="shared" si="5"/>
        <v>0</v>
      </c>
      <c r="F132" s="31"/>
    </row>
    <row r="133" spans="2:6" x14ac:dyDescent="0.45">
      <c r="B133" s="1">
        <v>131</v>
      </c>
      <c r="C133" s="35">
        <f>IF('WLTP data and calculations'!M133&gt;0,0,'WLTP data and calculations'!M133*'WLTP data and calculations'!I133)</f>
        <v>0</v>
      </c>
      <c r="D133" s="27">
        <f t="shared" si="4"/>
        <v>0</v>
      </c>
      <c r="E133" s="30">
        <f t="shared" si="5"/>
        <v>0</v>
      </c>
      <c r="F133" s="31"/>
    </row>
    <row r="134" spans="2:6" x14ac:dyDescent="0.45">
      <c r="B134" s="1">
        <v>132</v>
      </c>
      <c r="C134" s="35">
        <f>IF('WLTP data and calculations'!M134&gt;0,0,'WLTP data and calculations'!M134*'WLTP data and calculations'!I134)</f>
        <v>0</v>
      </c>
      <c r="D134" s="27">
        <f t="shared" si="4"/>
        <v>0</v>
      </c>
      <c r="E134" s="30">
        <f t="shared" si="5"/>
        <v>0</v>
      </c>
      <c r="F134" s="31"/>
    </row>
    <row r="135" spans="2:6" x14ac:dyDescent="0.45">
      <c r="B135" s="1">
        <v>133</v>
      </c>
      <c r="C135" s="35">
        <f>IF('WLTP data and calculations'!M135&gt;0,0,'WLTP data and calculations'!M135*'WLTP data and calculations'!I135)</f>
        <v>0</v>
      </c>
      <c r="D135" s="27">
        <f t="shared" si="4"/>
        <v>0</v>
      </c>
      <c r="E135" s="30">
        <f t="shared" si="5"/>
        <v>0</v>
      </c>
      <c r="F135" s="31"/>
    </row>
    <row r="136" spans="2:6" x14ac:dyDescent="0.45">
      <c r="B136" s="1">
        <v>134</v>
      </c>
      <c r="C136" s="35">
        <f>IF('WLTP data and calculations'!M136&gt;0,0,'WLTP data and calculations'!M136*'WLTP data and calculations'!I136)</f>
        <v>0</v>
      </c>
      <c r="D136" s="27">
        <f t="shared" si="4"/>
        <v>0</v>
      </c>
      <c r="E136" s="30">
        <f t="shared" si="5"/>
        <v>0</v>
      </c>
      <c r="F136" s="31"/>
    </row>
    <row r="137" spans="2:6" x14ac:dyDescent="0.45">
      <c r="B137" s="1">
        <v>135</v>
      </c>
      <c r="C137" s="35">
        <f>IF('WLTP data and calculations'!M137&gt;0,0,'WLTP data and calculations'!M137*'WLTP data and calculations'!I137)</f>
        <v>0</v>
      </c>
      <c r="D137" s="27">
        <f t="shared" si="4"/>
        <v>0</v>
      </c>
      <c r="E137" s="30">
        <f t="shared" si="5"/>
        <v>0</v>
      </c>
      <c r="F137" s="31"/>
    </row>
    <row r="138" spans="2:6" x14ac:dyDescent="0.45">
      <c r="B138" s="1">
        <v>136</v>
      </c>
      <c r="C138" s="35">
        <f>IF('WLTP data and calculations'!M138&gt;0,0,'WLTP data and calculations'!M138*'WLTP data and calculations'!I138)</f>
        <v>0</v>
      </c>
      <c r="D138" s="27">
        <f t="shared" si="4"/>
        <v>0</v>
      </c>
      <c r="E138" s="30">
        <f t="shared" si="5"/>
        <v>0</v>
      </c>
      <c r="F138" s="31"/>
    </row>
    <row r="139" spans="2:6" x14ac:dyDescent="0.45">
      <c r="B139" s="1">
        <v>137</v>
      </c>
      <c r="C139" s="35">
        <f>IF('WLTP data and calculations'!M139&gt;0,0,'WLTP data and calculations'!M139*'WLTP data and calculations'!I139)</f>
        <v>0</v>
      </c>
      <c r="D139" s="27">
        <f t="shared" si="4"/>
        <v>0</v>
      </c>
      <c r="E139" s="30">
        <f t="shared" si="5"/>
        <v>0</v>
      </c>
      <c r="F139" s="31"/>
    </row>
    <row r="140" spans="2:6" x14ac:dyDescent="0.45">
      <c r="B140" s="1">
        <v>138</v>
      </c>
      <c r="C140" s="35">
        <f>IF('WLTP data and calculations'!M140&gt;0,0,'WLTP data and calculations'!M140*'WLTP data and calculations'!I140)</f>
        <v>0</v>
      </c>
      <c r="D140" s="27">
        <f t="shared" si="4"/>
        <v>0</v>
      </c>
      <c r="E140" s="30">
        <f t="shared" si="5"/>
        <v>0</v>
      </c>
      <c r="F140" s="31"/>
    </row>
    <row r="141" spans="2:6" x14ac:dyDescent="0.45">
      <c r="B141" s="1">
        <v>139</v>
      </c>
      <c r="C141" s="35">
        <f>IF('WLTP data and calculations'!M141&gt;0,0,'WLTP data and calculations'!M141*'WLTP data and calculations'!I141)</f>
        <v>0</v>
      </c>
      <c r="D141" s="27">
        <f t="shared" si="4"/>
        <v>0</v>
      </c>
      <c r="E141" s="30">
        <f t="shared" si="5"/>
        <v>0</v>
      </c>
      <c r="F141" s="31"/>
    </row>
    <row r="142" spans="2:6" x14ac:dyDescent="0.45">
      <c r="B142" s="1">
        <v>140</v>
      </c>
      <c r="C142" s="35">
        <f>IF('WLTP data and calculations'!M142&gt;0,0,'WLTP data and calculations'!M142*'WLTP data and calculations'!I142)</f>
        <v>0</v>
      </c>
      <c r="D142" s="27">
        <f t="shared" si="4"/>
        <v>0</v>
      </c>
      <c r="E142" s="30">
        <f t="shared" si="5"/>
        <v>0</v>
      </c>
      <c r="F142" s="31"/>
    </row>
    <row r="143" spans="2:6" x14ac:dyDescent="0.45">
      <c r="B143" s="1">
        <v>141</v>
      </c>
      <c r="C143" s="35">
        <f>IF('WLTP data and calculations'!M143&gt;0,0,'WLTP data and calculations'!M143*'WLTP data and calculations'!I143)</f>
        <v>0</v>
      </c>
      <c r="D143" s="27">
        <f t="shared" si="4"/>
        <v>0</v>
      </c>
      <c r="E143" s="30">
        <f t="shared" si="5"/>
        <v>0</v>
      </c>
      <c r="F143" s="31"/>
    </row>
    <row r="144" spans="2:6" x14ac:dyDescent="0.45">
      <c r="B144" s="1">
        <v>142</v>
      </c>
      <c r="C144" s="35">
        <f>IF('WLTP data and calculations'!M144&gt;0,0,'WLTP data and calculations'!M144*'WLTP data and calculations'!I144)</f>
        <v>0</v>
      </c>
      <c r="D144" s="27">
        <f t="shared" si="4"/>
        <v>0</v>
      </c>
      <c r="E144" s="30">
        <f t="shared" si="5"/>
        <v>0</v>
      </c>
      <c r="F144" s="31"/>
    </row>
    <row r="145" spans="2:7" x14ac:dyDescent="0.45">
      <c r="B145" s="1">
        <v>143</v>
      </c>
      <c r="C145" s="35">
        <f>IF('WLTP data and calculations'!M145&gt;0,0,'WLTP data and calculations'!M145*'WLTP data and calculations'!I145)</f>
        <v>0</v>
      </c>
      <c r="D145" s="27">
        <f t="shared" si="4"/>
        <v>0</v>
      </c>
      <c r="E145" s="30">
        <f t="shared" si="5"/>
        <v>0</v>
      </c>
      <c r="F145" s="31"/>
    </row>
    <row r="146" spans="2:7" x14ac:dyDescent="0.45">
      <c r="B146" s="1">
        <v>144</v>
      </c>
      <c r="C146" s="35">
        <f>IF('WLTP data and calculations'!M146&gt;0,0,'WLTP data and calculations'!M146*'WLTP data and calculations'!I146)</f>
        <v>0</v>
      </c>
      <c r="D146" s="27">
        <f t="shared" si="4"/>
        <v>0</v>
      </c>
      <c r="E146" s="30">
        <f t="shared" si="5"/>
        <v>0</v>
      </c>
      <c r="F146" s="31"/>
    </row>
    <row r="147" spans="2:7" x14ac:dyDescent="0.45">
      <c r="B147" s="1">
        <v>145</v>
      </c>
      <c r="C147" s="35">
        <f>IF('WLTP data and calculations'!M147&gt;0,0,'WLTP data and calculations'!M147*'WLTP data and calculations'!I147)</f>
        <v>0</v>
      </c>
      <c r="D147" s="27">
        <f t="shared" si="4"/>
        <v>0</v>
      </c>
      <c r="E147" s="30">
        <f t="shared" si="5"/>
        <v>0</v>
      </c>
      <c r="F147" s="31"/>
    </row>
    <row r="148" spans="2:7" x14ac:dyDescent="0.45">
      <c r="B148" s="1">
        <v>146</v>
      </c>
      <c r="C148" s="35">
        <f>IF('WLTP data and calculations'!M148&gt;0,0,'WLTP data and calculations'!M148*'WLTP data and calculations'!I148)</f>
        <v>0</v>
      </c>
      <c r="D148" s="27">
        <f t="shared" si="4"/>
        <v>0</v>
      </c>
      <c r="E148" s="30">
        <f t="shared" si="5"/>
        <v>0</v>
      </c>
      <c r="F148" s="31"/>
    </row>
    <row r="149" spans="2:7" x14ac:dyDescent="0.45">
      <c r="B149" s="1">
        <v>147</v>
      </c>
      <c r="C149" s="35">
        <f>IF('WLTP data and calculations'!M149&gt;0,0,'WLTP data and calculations'!M149*'WLTP data and calculations'!I149)</f>
        <v>0</v>
      </c>
      <c r="D149" s="27">
        <f t="shared" si="4"/>
        <v>0</v>
      </c>
      <c r="E149" s="30">
        <f t="shared" si="5"/>
        <v>0</v>
      </c>
      <c r="F149" s="31"/>
    </row>
    <row r="150" spans="2:7" x14ac:dyDescent="0.45">
      <c r="B150" s="1">
        <v>148</v>
      </c>
      <c r="C150" s="35">
        <f>IF('WLTP data and calculations'!M150&gt;0,0,'WLTP data and calculations'!M150*'WLTP data and calculations'!I150)</f>
        <v>0</v>
      </c>
      <c r="D150" s="27">
        <f t="shared" si="4"/>
        <v>0</v>
      </c>
      <c r="E150" s="30">
        <f t="shared" si="5"/>
        <v>0</v>
      </c>
      <c r="F150" s="31"/>
    </row>
    <row r="151" spans="2:7" x14ac:dyDescent="0.45">
      <c r="B151" s="1">
        <v>149</v>
      </c>
      <c r="C151" s="35">
        <f>IF('WLTP data and calculations'!M151&gt;0,0,'WLTP data and calculations'!M151*'WLTP data and calculations'!I151)</f>
        <v>0</v>
      </c>
      <c r="D151" s="27">
        <f t="shared" si="4"/>
        <v>0</v>
      </c>
      <c r="E151" s="30">
        <f t="shared" si="5"/>
        <v>0</v>
      </c>
      <c r="F151" s="31"/>
    </row>
    <row r="152" spans="2:7" x14ac:dyDescent="0.45">
      <c r="B152" s="1">
        <v>150</v>
      </c>
      <c r="C152" s="35">
        <f>IF('WLTP data and calculations'!M152&gt;0,0,'WLTP data and calculations'!M152*'WLTP data and calculations'!I152)</f>
        <v>0</v>
      </c>
      <c r="D152" s="27">
        <f t="shared" si="4"/>
        <v>0</v>
      </c>
      <c r="E152" s="30">
        <f t="shared" si="5"/>
        <v>0</v>
      </c>
      <c r="F152" s="31"/>
    </row>
    <row r="153" spans="2:7" x14ac:dyDescent="0.45">
      <c r="B153" s="1">
        <v>151</v>
      </c>
      <c r="C153" s="35">
        <f>IF('WLTP data and calculations'!M153&gt;0,0,'WLTP data and calculations'!M153*'WLTP data and calculations'!I153)</f>
        <v>-1460.4843686728382</v>
      </c>
      <c r="D153" s="27">
        <f t="shared" si="4"/>
        <v>-1.4604843686728382</v>
      </c>
      <c r="E153" s="30">
        <f t="shared" si="5"/>
        <v>1.4604843686728382</v>
      </c>
      <c r="F153" s="27">
        <f>SUM(E153:E157)</f>
        <v>16.379165542677573</v>
      </c>
      <c r="G153" s="26">
        <f>B158-B153</f>
        <v>5</v>
      </c>
    </row>
    <row r="154" spans="2:7" x14ac:dyDescent="0.45">
      <c r="B154" s="1">
        <v>152</v>
      </c>
      <c r="C154" s="35">
        <f>IF('WLTP data and calculations'!M154&gt;0,0,'WLTP data and calculations'!M154*'WLTP data and calculations'!I154)</f>
        <v>-4337.989117421158</v>
      </c>
      <c r="D154" s="27">
        <f t="shared" si="4"/>
        <v>-4.3379891174211576</v>
      </c>
      <c r="E154" s="30">
        <f t="shared" si="5"/>
        <v>4.3379891174211576</v>
      </c>
      <c r="F154" s="31"/>
      <c r="G154" s="26"/>
    </row>
    <row r="155" spans="2:7" x14ac:dyDescent="0.45">
      <c r="B155" s="1">
        <v>153</v>
      </c>
      <c r="C155" s="35">
        <f>IF('WLTP data and calculations'!M155&gt;0,0,'WLTP data and calculations'!M155*'WLTP data and calculations'!I155)</f>
        <v>-5108.2962657417975</v>
      </c>
      <c r="D155" s="27">
        <f t="shared" si="4"/>
        <v>-5.1082962657417976</v>
      </c>
      <c r="E155" s="30">
        <f t="shared" si="5"/>
        <v>5.1082962657417976</v>
      </c>
      <c r="F155" s="31"/>
      <c r="G155" s="26"/>
    </row>
    <row r="156" spans="2:7" x14ac:dyDescent="0.45">
      <c r="B156" s="1">
        <v>154</v>
      </c>
      <c r="C156" s="35">
        <f>IF('WLTP data and calculations'!M156&gt;0,0,'WLTP data and calculations'!M156*'WLTP data and calculations'!I156)</f>
        <v>-3693.1290368229825</v>
      </c>
      <c r="D156" s="27">
        <f t="shared" si="4"/>
        <v>-3.6931290368229823</v>
      </c>
      <c r="E156" s="30">
        <f t="shared" si="5"/>
        <v>3.6931290368229823</v>
      </c>
      <c r="F156" s="31"/>
      <c r="G156" s="26"/>
    </row>
    <row r="157" spans="2:7" x14ac:dyDescent="0.45">
      <c r="B157" s="1">
        <v>155</v>
      </c>
      <c r="C157" s="35">
        <f>IF('WLTP data and calculations'!M157&gt;0,0,'WLTP data and calculations'!M157*'WLTP data and calculations'!I157)</f>
        <v>-1779.2667540187958</v>
      </c>
      <c r="D157" s="27">
        <f t="shared" si="4"/>
        <v>-1.7792667540187959</v>
      </c>
      <c r="E157" s="30">
        <f t="shared" si="5"/>
        <v>1.7792667540187959</v>
      </c>
      <c r="F157" s="31"/>
      <c r="G157" s="26"/>
    </row>
    <row r="158" spans="2:7" x14ac:dyDescent="0.45">
      <c r="B158" s="1">
        <v>156</v>
      </c>
      <c r="C158" s="35">
        <f>IF('WLTP data and calculations'!M158&gt;0,0,'WLTP data and calculations'!M158*'WLTP data and calculations'!I158)</f>
        <v>0</v>
      </c>
      <c r="D158" s="27">
        <f t="shared" si="4"/>
        <v>0</v>
      </c>
      <c r="E158" s="30">
        <f t="shared" si="5"/>
        <v>0</v>
      </c>
      <c r="F158" s="31"/>
    </row>
    <row r="159" spans="2:7" x14ac:dyDescent="0.45">
      <c r="B159" s="1">
        <v>157</v>
      </c>
      <c r="C159" s="35">
        <f>IF('WLTP data and calculations'!M159&gt;0,0,'WLTP data and calculations'!M159*'WLTP data and calculations'!I159)</f>
        <v>0</v>
      </c>
      <c r="D159" s="27">
        <f t="shared" si="4"/>
        <v>0</v>
      </c>
      <c r="E159" s="30">
        <f t="shared" si="5"/>
        <v>0</v>
      </c>
      <c r="F159" s="31"/>
    </row>
    <row r="160" spans="2:7" x14ac:dyDescent="0.45">
      <c r="B160" s="1">
        <v>158</v>
      </c>
      <c r="C160" s="35">
        <f>IF('WLTP data and calculations'!M160&gt;0,0,'WLTP data and calculations'!M160*'WLTP data and calculations'!I160)</f>
        <v>0</v>
      </c>
      <c r="D160" s="27">
        <f t="shared" si="4"/>
        <v>0</v>
      </c>
      <c r="E160" s="30">
        <f t="shared" si="5"/>
        <v>0</v>
      </c>
      <c r="F160" s="31"/>
    </row>
    <row r="161" spans="2:7" x14ac:dyDescent="0.45">
      <c r="B161" s="1">
        <v>159</v>
      </c>
      <c r="C161" s="35">
        <f>IF('WLTP data and calculations'!M161&gt;0,0,'WLTP data and calculations'!M161*'WLTP data and calculations'!I161)</f>
        <v>0</v>
      </c>
      <c r="D161" s="27">
        <f t="shared" si="4"/>
        <v>0</v>
      </c>
      <c r="E161" s="30">
        <f t="shared" si="5"/>
        <v>0</v>
      </c>
      <c r="F161" s="31"/>
    </row>
    <row r="162" spans="2:7" x14ac:dyDescent="0.45">
      <c r="B162" s="1">
        <v>160</v>
      </c>
      <c r="C162" s="35">
        <f>IF('WLTP data and calculations'!M162&gt;0,0,'WLTP data and calculations'!M162*'WLTP data and calculations'!I162)</f>
        <v>0</v>
      </c>
      <c r="D162" s="27">
        <f t="shared" si="4"/>
        <v>0</v>
      </c>
      <c r="E162" s="30">
        <f t="shared" si="5"/>
        <v>0</v>
      </c>
      <c r="F162" s="31"/>
    </row>
    <row r="163" spans="2:7" x14ac:dyDescent="0.45">
      <c r="B163" s="1">
        <v>161</v>
      </c>
      <c r="C163" s="35">
        <f>IF('WLTP data and calculations'!M163&gt;0,0,'WLTP data and calculations'!M163*'WLTP data and calculations'!I163)</f>
        <v>0</v>
      </c>
      <c r="D163" s="27">
        <f t="shared" si="4"/>
        <v>0</v>
      </c>
      <c r="E163" s="30">
        <f t="shared" si="5"/>
        <v>0</v>
      </c>
      <c r="F163" s="31"/>
    </row>
    <row r="164" spans="2:7" x14ac:dyDescent="0.45">
      <c r="B164" s="1">
        <v>162</v>
      </c>
      <c r="C164" s="35">
        <f>IF('WLTP data and calculations'!M164&gt;0,0,'WLTP data and calculations'!M164*'WLTP data and calculations'!I164)</f>
        <v>0</v>
      </c>
      <c r="D164" s="27">
        <f t="shared" si="4"/>
        <v>0</v>
      </c>
      <c r="E164" s="30">
        <f t="shared" si="5"/>
        <v>0</v>
      </c>
      <c r="F164" s="31"/>
    </row>
    <row r="165" spans="2:7" x14ac:dyDescent="0.45">
      <c r="B165" s="1">
        <v>163</v>
      </c>
      <c r="C165" s="35">
        <f>IF('WLTP data and calculations'!M165&gt;0,0,'WLTP data and calculations'!M165*'WLTP data and calculations'!I165)</f>
        <v>0</v>
      </c>
      <c r="D165" s="27">
        <f t="shared" si="4"/>
        <v>0</v>
      </c>
      <c r="E165" s="30">
        <f t="shared" si="5"/>
        <v>0</v>
      </c>
      <c r="F165" s="31"/>
    </row>
    <row r="166" spans="2:7" x14ac:dyDescent="0.45">
      <c r="B166" s="1">
        <v>164</v>
      </c>
      <c r="C166" s="35">
        <f>IF('WLTP data and calculations'!M166&gt;0,0,'WLTP data and calculations'!M166*'WLTP data and calculations'!I166)</f>
        <v>0</v>
      </c>
      <c r="D166" s="27">
        <f t="shared" si="4"/>
        <v>0</v>
      </c>
      <c r="E166" s="30">
        <f t="shared" si="5"/>
        <v>0</v>
      </c>
      <c r="F166" s="31"/>
    </row>
    <row r="167" spans="2:7" x14ac:dyDescent="0.45">
      <c r="B167" s="1">
        <v>165</v>
      </c>
      <c r="C167" s="35">
        <f>IF('WLTP data and calculations'!M167&gt;0,0,'WLTP data and calculations'!M167*'WLTP data and calculations'!I167)</f>
        <v>0</v>
      </c>
      <c r="D167" s="27">
        <f t="shared" si="4"/>
        <v>0</v>
      </c>
      <c r="E167" s="30">
        <f t="shared" si="5"/>
        <v>0</v>
      </c>
      <c r="F167" s="31"/>
    </row>
    <row r="168" spans="2:7" x14ac:dyDescent="0.45">
      <c r="B168" s="1">
        <v>166</v>
      </c>
      <c r="C168" s="35">
        <f>IF('WLTP data and calculations'!M168&gt;0,0,'WLTP data and calculations'!M168*'WLTP data and calculations'!I168)</f>
        <v>0</v>
      </c>
      <c r="D168" s="27">
        <f t="shared" si="4"/>
        <v>0</v>
      </c>
      <c r="E168" s="30">
        <f t="shared" si="5"/>
        <v>0</v>
      </c>
      <c r="F168" s="31"/>
    </row>
    <row r="169" spans="2:7" x14ac:dyDescent="0.45">
      <c r="B169" s="1">
        <v>167</v>
      </c>
      <c r="C169" s="35">
        <f>IF('WLTP data and calculations'!M169&gt;0,0,'WLTP data and calculations'!M169*'WLTP data and calculations'!I169)</f>
        <v>0</v>
      </c>
      <c r="D169" s="27">
        <f t="shared" si="4"/>
        <v>0</v>
      </c>
      <c r="E169" s="30">
        <f t="shared" si="5"/>
        <v>0</v>
      </c>
      <c r="F169" s="31"/>
    </row>
    <row r="170" spans="2:7" x14ac:dyDescent="0.45">
      <c r="B170" s="1">
        <v>168</v>
      </c>
      <c r="C170" s="35">
        <f>IF('WLTP data and calculations'!M170&gt;0,0,'WLTP data and calculations'!M170*'WLTP data and calculations'!I170)</f>
        <v>0</v>
      </c>
      <c r="D170" s="27">
        <f t="shared" si="4"/>
        <v>0</v>
      </c>
      <c r="E170" s="30">
        <f t="shared" si="5"/>
        <v>0</v>
      </c>
      <c r="F170" s="31"/>
    </row>
    <row r="171" spans="2:7" x14ac:dyDescent="0.45">
      <c r="B171" s="1">
        <v>169</v>
      </c>
      <c r="C171" s="35">
        <f>IF('WLTP data and calculations'!M171&gt;0,0,'WLTP data and calculations'!M171*'WLTP data and calculations'!I171)</f>
        <v>0</v>
      </c>
      <c r="D171" s="27">
        <f t="shared" si="4"/>
        <v>0</v>
      </c>
      <c r="E171" s="30">
        <f t="shared" si="5"/>
        <v>0</v>
      </c>
      <c r="F171" s="31"/>
    </row>
    <row r="172" spans="2:7" x14ac:dyDescent="0.45">
      <c r="B172" s="1">
        <v>170</v>
      </c>
      <c r="C172" s="35">
        <f>IF('WLTP data and calculations'!M172&gt;0,0,'WLTP data and calculations'!M172*'WLTP data and calculations'!I172)</f>
        <v>0</v>
      </c>
      <c r="D172" s="27">
        <f t="shared" si="4"/>
        <v>0</v>
      </c>
      <c r="E172" s="30">
        <f t="shared" si="5"/>
        <v>0</v>
      </c>
      <c r="F172" s="31"/>
    </row>
    <row r="173" spans="2:7" x14ac:dyDescent="0.45">
      <c r="B173" s="1">
        <v>171</v>
      </c>
      <c r="C173" s="35">
        <f>IF('WLTP data and calculations'!M173&gt;0,0,'WLTP data and calculations'!M173*'WLTP data and calculations'!I173)</f>
        <v>-2052.2895720196743</v>
      </c>
      <c r="D173" s="27">
        <f t="shared" si="4"/>
        <v>-2.0522895720196743</v>
      </c>
      <c r="E173" s="30">
        <f t="shared" si="5"/>
        <v>2.0522895720196743</v>
      </c>
      <c r="F173" s="27">
        <f>SUM(E173:E177)</f>
        <v>18.5198176869058</v>
      </c>
      <c r="G173" s="26">
        <f>B178-B173</f>
        <v>5</v>
      </c>
    </row>
    <row r="174" spans="2:7" x14ac:dyDescent="0.45">
      <c r="B174" s="1">
        <v>172</v>
      </c>
      <c r="C174" s="35">
        <f>IF('WLTP data and calculations'!M174&gt;0,0,'WLTP data and calculations'!M174*'WLTP data and calculations'!I174)</f>
        <v>-5402.4041551649125</v>
      </c>
      <c r="D174" s="27">
        <f t="shared" si="4"/>
        <v>-5.4024041551649127</v>
      </c>
      <c r="E174" s="30">
        <f t="shared" si="5"/>
        <v>5.4024041551649127</v>
      </c>
      <c r="F174" s="31"/>
      <c r="G174" s="26"/>
    </row>
    <row r="175" spans="2:7" x14ac:dyDescent="0.45">
      <c r="B175" s="1">
        <v>173</v>
      </c>
      <c r="C175" s="35">
        <f>IF('WLTP data and calculations'!M175&gt;0,0,'WLTP data and calculations'!M175*'WLTP data and calculations'!I175)</f>
        <v>-6206.9071693276728</v>
      </c>
      <c r="D175" s="27">
        <f t="shared" si="4"/>
        <v>-6.2069071693276729</v>
      </c>
      <c r="E175" s="30">
        <f t="shared" si="5"/>
        <v>6.2069071693276729</v>
      </c>
      <c r="F175" s="31"/>
      <c r="G175" s="26"/>
    </row>
    <row r="176" spans="2:7" x14ac:dyDescent="0.45">
      <c r="B176" s="1">
        <v>174</v>
      </c>
      <c r="C176" s="35">
        <f>IF('WLTP data and calculations'!M176&gt;0,0,'WLTP data and calculations'!M176*'WLTP data and calculations'!I176)</f>
        <v>-3949.1936874788616</v>
      </c>
      <c r="D176" s="27">
        <f t="shared" si="4"/>
        <v>-3.9491936874788616</v>
      </c>
      <c r="E176" s="30">
        <f t="shared" si="5"/>
        <v>3.9491936874788616</v>
      </c>
      <c r="F176" s="31"/>
      <c r="G176" s="26"/>
    </row>
    <row r="177" spans="2:7" x14ac:dyDescent="0.45">
      <c r="B177" s="1">
        <v>175</v>
      </c>
      <c r="C177" s="35">
        <f>IF('WLTP data and calculations'!M177&gt;0,0,'WLTP data and calculations'!M177*'WLTP data and calculations'!I177)</f>
        <v>-909.02310291467734</v>
      </c>
      <c r="D177" s="27">
        <f t="shared" si="4"/>
        <v>-0.90902310291467736</v>
      </c>
      <c r="E177" s="30">
        <f t="shared" si="5"/>
        <v>0.90902310291467736</v>
      </c>
      <c r="F177" s="31"/>
      <c r="G177" s="26"/>
    </row>
    <row r="178" spans="2:7" x14ac:dyDescent="0.45">
      <c r="B178" s="1">
        <v>176</v>
      </c>
      <c r="C178" s="35">
        <f>IF('WLTP data and calculations'!M178&gt;0,0,'WLTP data and calculations'!M178*'WLTP data and calculations'!I178)</f>
        <v>0</v>
      </c>
      <c r="D178" s="27">
        <f t="shared" si="4"/>
        <v>0</v>
      </c>
      <c r="E178" s="30">
        <f t="shared" si="5"/>
        <v>0</v>
      </c>
      <c r="F178" s="31"/>
    </row>
    <row r="179" spans="2:7" x14ac:dyDescent="0.45">
      <c r="B179" s="1">
        <v>177</v>
      </c>
      <c r="C179" s="35">
        <f>IF('WLTP data and calculations'!M179&gt;0,0,'WLTP data and calculations'!M179*'WLTP data and calculations'!I179)</f>
        <v>0</v>
      </c>
      <c r="D179" s="27">
        <f t="shared" si="4"/>
        <v>0</v>
      </c>
      <c r="E179" s="30">
        <f t="shared" si="5"/>
        <v>0</v>
      </c>
      <c r="F179" s="31"/>
    </row>
    <row r="180" spans="2:7" x14ac:dyDescent="0.45">
      <c r="B180" s="1">
        <v>178</v>
      </c>
      <c r="C180" s="35">
        <f>IF('WLTP data and calculations'!M180&gt;0,0,'WLTP data and calculations'!M180*'WLTP data and calculations'!I180)</f>
        <v>0</v>
      </c>
      <c r="D180" s="27">
        <f t="shared" si="4"/>
        <v>0</v>
      </c>
      <c r="E180" s="30">
        <f t="shared" si="5"/>
        <v>0</v>
      </c>
      <c r="F180" s="31"/>
    </row>
    <row r="181" spans="2:7" x14ac:dyDescent="0.45">
      <c r="B181" s="1">
        <v>179</v>
      </c>
      <c r="C181" s="35">
        <f>IF('WLTP data and calculations'!M181&gt;0,0,'WLTP data and calculations'!M181*'WLTP data and calculations'!I181)</f>
        <v>0</v>
      </c>
      <c r="D181" s="27">
        <f t="shared" si="4"/>
        <v>0</v>
      </c>
      <c r="E181" s="30">
        <f t="shared" si="5"/>
        <v>0</v>
      </c>
      <c r="F181" s="31"/>
    </row>
    <row r="182" spans="2:7" x14ac:dyDescent="0.45">
      <c r="B182" s="1">
        <v>180</v>
      </c>
      <c r="C182" s="35">
        <f>IF('WLTP data and calculations'!M182&gt;0,0,'WLTP data and calculations'!M182*'WLTP data and calculations'!I182)</f>
        <v>0</v>
      </c>
      <c r="D182" s="27">
        <f t="shared" si="4"/>
        <v>0</v>
      </c>
      <c r="E182" s="30">
        <f t="shared" si="5"/>
        <v>0</v>
      </c>
      <c r="F182" s="31"/>
    </row>
    <row r="183" spans="2:7" x14ac:dyDescent="0.45">
      <c r="B183" s="1">
        <v>181</v>
      </c>
      <c r="C183" s="35">
        <f>IF('WLTP data and calculations'!M183&gt;0,0,'WLTP data and calculations'!M183*'WLTP data and calculations'!I183)</f>
        <v>0</v>
      </c>
      <c r="D183" s="27">
        <f t="shared" si="4"/>
        <v>0</v>
      </c>
      <c r="E183" s="30">
        <f t="shared" si="5"/>
        <v>0</v>
      </c>
      <c r="F183" s="31"/>
    </row>
    <row r="184" spans="2:7" x14ac:dyDescent="0.45">
      <c r="B184" s="1">
        <v>182</v>
      </c>
      <c r="C184" s="35">
        <f>IF('WLTP data and calculations'!M184&gt;0,0,'WLTP data and calculations'!M184*'WLTP data and calculations'!I184)</f>
        <v>-229.50858055126739</v>
      </c>
      <c r="D184" s="27">
        <f t="shared" si="4"/>
        <v>-0.22950858055126738</v>
      </c>
      <c r="E184" s="30">
        <f t="shared" si="5"/>
        <v>0.22950858055126738</v>
      </c>
      <c r="F184" s="27">
        <f>SUM(E184:E194)</f>
        <v>15.19425666474865</v>
      </c>
      <c r="G184" s="26">
        <f>B195-B184</f>
        <v>11</v>
      </c>
    </row>
    <row r="185" spans="2:7" x14ac:dyDescent="0.45">
      <c r="B185" s="1">
        <v>183</v>
      </c>
      <c r="C185" s="35">
        <f>IF('WLTP data and calculations'!M185&gt;0,0,'WLTP data and calculations'!M185*'WLTP data and calculations'!I185)</f>
        <v>-1842.9075626760205</v>
      </c>
      <c r="D185" s="27">
        <f t="shared" si="4"/>
        <v>-1.8429075626760205</v>
      </c>
      <c r="E185" s="30">
        <f t="shared" si="5"/>
        <v>1.8429075626760205</v>
      </c>
      <c r="F185" s="31"/>
      <c r="G185" s="26"/>
    </row>
    <row r="186" spans="2:7" x14ac:dyDescent="0.45">
      <c r="B186" s="1">
        <v>184</v>
      </c>
      <c r="C186" s="35">
        <f>IF('WLTP data and calculations'!M186&gt;0,0,'WLTP data and calculations'!M186*'WLTP data and calculations'!I186)</f>
        <v>-2925.3400332465212</v>
      </c>
      <c r="D186" s="27">
        <f t="shared" si="4"/>
        <v>-2.9253400332465214</v>
      </c>
      <c r="E186" s="30">
        <f t="shared" si="5"/>
        <v>2.9253400332465214</v>
      </c>
      <c r="F186" s="31"/>
      <c r="G186" s="26"/>
    </row>
    <row r="187" spans="2:7" x14ac:dyDescent="0.45">
      <c r="B187" s="1">
        <v>185</v>
      </c>
      <c r="C187" s="35">
        <f>IF('WLTP data and calculations'!M187&gt;0,0,'WLTP data and calculations'!M187*'WLTP data and calculations'!I187)</f>
        <v>-2901.7152545010481</v>
      </c>
      <c r="D187" s="27">
        <f t="shared" si="4"/>
        <v>-2.9017152545010481</v>
      </c>
      <c r="E187" s="30">
        <f t="shared" si="5"/>
        <v>2.9017152545010481</v>
      </c>
      <c r="F187" s="31"/>
      <c r="G187" s="26"/>
    </row>
    <row r="188" spans="2:7" x14ac:dyDescent="0.45">
      <c r="B188" s="1">
        <v>186</v>
      </c>
      <c r="C188" s="35">
        <f>IF('WLTP data and calculations'!M188&gt;0,0,'WLTP data and calculations'!M188*'WLTP data and calculations'!I188)</f>
        <v>-2385.365640364585</v>
      </c>
      <c r="D188" s="27">
        <f t="shared" si="4"/>
        <v>-2.3853656403645851</v>
      </c>
      <c r="E188" s="30">
        <f t="shared" si="5"/>
        <v>2.3853656403645851</v>
      </c>
      <c r="F188" s="31"/>
      <c r="G188" s="26"/>
    </row>
    <row r="189" spans="2:7" x14ac:dyDescent="0.45">
      <c r="B189" s="1">
        <v>187</v>
      </c>
      <c r="C189" s="35">
        <f>IF('WLTP data and calculations'!M189&gt;0,0,'WLTP data and calculations'!M189*'WLTP data and calculations'!I189)</f>
        <v>-1725.1370513671864</v>
      </c>
      <c r="D189" s="27">
        <f t="shared" si="4"/>
        <v>-1.7251370513671864</v>
      </c>
      <c r="E189" s="30">
        <f t="shared" si="5"/>
        <v>1.7251370513671864</v>
      </c>
      <c r="F189" s="31"/>
      <c r="G189" s="26"/>
    </row>
    <row r="190" spans="2:7" x14ac:dyDescent="0.45">
      <c r="B190" s="1">
        <v>188</v>
      </c>
      <c r="C190" s="35">
        <f>IF('WLTP data and calculations'!M190&gt;0,0,'WLTP data and calculations'!M190*'WLTP data and calculations'!I190)</f>
        <v>-1234.7458422091936</v>
      </c>
      <c r="D190" s="27">
        <f t="shared" si="4"/>
        <v>-1.2347458422091937</v>
      </c>
      <c r="E190" s="30">
        <f t="shared" si="5"/>
        <v>1.2347458422091937</v>
      </c>
      <c r="F190" s="31"/>
      <c r="G190" s="26"/>
    </row>
    <row r="191" spans="2:7" x14ac:dyDescent="0.45">
      <c r="B191" s="1">
        <v>189</v>
      </c>
      <c r="C191" s="35">
        <f>IF('WLTP data and calculations'!M191&gt;0,0,'WLTP data and calculations'!M191*'WLTP data and calculations'!I191)</f>
        <v>-862.66195129378934</v>
      </c>
      <c r="D191" s="27">
        <f t="shared" si="4"/>
        <v>-0.86266195129378931</v>
      </c>
      <c r="E191" s="30">
        <f t="shared" si="5"/>
        <v>0.86266195129378931</v>
      </c>
      <c r="F191" s="31"/>
      <c r="G191" s="26"/>
    </row>
    <row r="192" spans="2:7" x14ac:dyDescent="0.45">
      <c r="B192" s="1">
        <v>190</v>
      </c>
      <c r="C192" s="35">
        <f>IF('WLTP data and calculations'!M192&gt;0,0,'WLTP data and calculations'!M192*'WLTP data and calculations'!I192)</f>
        <v>-551.43543727199949</v>
      </c>
      <c r="D192" s="27">
        <f t="shared" si="4"/>
        <v>-0.55143543727199951</v>
      </c>
      <c r="E192" s="30">
        <f t="shared" si="5"/>
        <v>0.55143543727199951</v>
      </c>
      <c r="F192" s="31"/>
      <c r="G192" s="26"/>
    </row>
    <row r="193" spans="2:7" x14ac:dyDescent="0.45">
      <c r="B193" s="1">
        <v>191</v>
      </c>
      <c r="C193" s="35">
        <f>IF('WLTP data and calculations'!M193&gt;0,0,'WLTP data and calculations'!M193*'WLTP data and calculations'!I193)</f>
        <v>-353.54986386879852</v>
      </c>
      <c r="D193" s="27">
        <f t="shared" si="4"/>
        <v>-0.3535498638687985</v>
      </c>
      <c r="E193" s="30">
        <f t="shared" si="5"/>
        <v>0.3535498638687985</v>
      </c>
      <c r="F193" s="31"/>
      <c r="G193" s="26"/>
    </row>
    <row r="194" spans="2:7" x14ac:dyDescent="0.45">
      <c r="B194" s="1">
        <v>192</v>
      </c>
      <c r="C194" s="35">
        <f>IF('WLTP data and calculations'!M194&gt;0,0,'WLTP data and calculations'!M194*'WLTP data and calculations'!I194)</f>
        <v>-181.88944739824163</v>
      </c>
      <c r="D194" s="27">
        <f t="shared" si="4"/>
        <v>-0.18188944739824162</v>
      </c>
      <c r="E194" s="30">
        <f t="shared" si="5"/>
        <v>0.18188944739824162</v>
      </c>
      <c r="F194" s="31"/>
      <c r="G194" s="26"/>
    </row>
    <row r="195" spans="2:7" x14ac:dyDescent="0.45">
      <c r="B195" s="1">
        <v>193</v>
      </c>
      <c r="C195" s="35">
        <f>IF('WLTP data and calculations'!M195&gt;0,0,'WLTP data and calculations'!M195*'WLTP data and calculations'!I195)</f>
        <v>0</v>
      </c>
      <c r="D195" s="27">
        <f t="shared" ref="D195:D258" si="6">$C195/1000</f>
        <v>0</v>
      </c>
      <c r="E195" s="30">
        <f t="shared" ref="E195:E258" si="7">$D195*-1</f>
        <v>0</v>
      </c>
      <c r="F195" s="31"/>
    </row>
    <row r="196" spans="2:7" x14ac:dyDescent="0.45">
      <c r="B196" s="1">
        <v>194</v>
      </c>
      <c r="C196" s="35">
        <f>IF('WLTP data and calculations'!M196&gt;0,0,'WLTP data and calculations'!M196*'WLTP data and calculations'!I196)</f>
        <v>0</v>
      </c>
      <c r="D196" s="27">
        <f t="shared" si="6"/>
        <v>0</v>
      </c>
      <c r="E196" s="30">
        <f t="shared" si="7"/>
        <v>0</v>
      </c>
      <c r="F196" s="31"/>
    </row>
    <row r="197" spans="2:7" x14ac:dyDescent="0.45">
      <c r="B197" s="1">
        <v>195</v>
      </c>
      <c r="C197" s="35">
        <f>IF('WLTP data and calculations'!M197&gt;0,0,'WLTP data and calculations'!M197*'WLTP data and calculations'!I197)</f>
        <v>0</v>
      </c>
      <c r="D197" s="27">
        <f t="shared" si="6"/>
        <v>0</v>
      </c>
      <c r="E197" s="30">
        <f t="shared" si="7"/>
        <v>0</v>
      </c>
      <c r="F197" s="31"/>
    </row>
    <row r="198" spans="2:7" x14ac:dyDescent="0.45">
      <c r="B198" s="1">
        <v>196</v>
      </c>
      <c r="C198" s="35">
        <f>IF('WLTP data and calculations'!M198&gt;0,0,'WLTP data and calculations'!M198*'WLTP data and calculations'!I198)</f>
        <v>0</v>
      </c>
      <c r="D198" s="27">
        <f t="shared" si="6"/>
        <v>0</v>
      </c>
      <c r="E198" s="30">
        <f t="shared" si="7"/>
        <v>0</v>
      </c>
      <c r="F198" s="31"/>
    </row>
    <row r="199" spans="2:7" x14ac:dyDescent="0.45">
      <c r="B199" s="1">
        <v>197</v>
      </c>
      <c r="C199" s="35">
        <f>IF('WLTP data and calculations'!M199&gt;0,0,'WLTP data and calculations'!M199*'WLTP data and calculations'!I199)</f>
        <v>0</v>
      </c>
      <c r="D199" s="27">
        <f t="shared" si="6"/>
        <v>0</v>
      </c>
      <c r="E199" s="30">
        <f t="shared" si="7"/>
        <v>0</v>
      </c>
      <c r="F199" s="31"/>
    </row>
    <row r="200" spans="2:7" x14ac:dyDescent="0.45">
      <c r="B200" s="1">
        <v>198</v>
      </c>
      <c r="C200" s="35">
        <f>IF('WLTP data and calculations'!M200&gt;0,0,'WLTP data and calculations'!M200*'WLTP data and calculations'!I200)</f>
        <v>0</v>
      </c>
      <c r="D200" s="27">
        <f t="shared" si="6"/>
        <v>0</v>
      </c>
      <c r="E200" s="30">
        <f t="shared" si="7"/>
        <v>0</v>
      </c>
      <c r="F200" s="31"/>
    </row>
    <row r="201" spans="2:7" x14ac:dyDescent="0.45">
      <c r="B201" s="1">
        <v>199</v>
      </c>
      <c r="C201" s="35">
        <f>IF('WLTP data and calculations'!M201&gt;0,0,'WLTP data and calculations'!M201*'WLTP data and calculations'!I201)</f>
        <v>0</v>
      </c>
      <c r="D201" s="27">
        <f t="shared" si="6"/>
        <v>0</v>
      </c>
      <c r="E201" s="30">
        <f t="shared" si="7"/>
        <v>0</v>
      </c>
      <c r="F201" s="31"/>
    </row>
    <row r="202" spans="2:7" x14ac:dyDescent="0.45">
      <c r="B202" s="1">
        <v>200</v>
      </c>
      <c r="C202" s="35">
        <f>IF('WLTP data and calculations'!M202&gt;0,0,'WLTP data and calculations'!M202*'WLTP data and calculations'!I202)</f>
        <v>0</v>
      </c>
      <c r="D202" s="27">
        <f t="shared" si="6"/>
        <v>0</v>
      </c>
      <c r="E202" s="30">
        <f t="shared" si="7"/>
        <v>0</v>
      </c>
      <c r="F202" s="31"/>
    </row>
    <row r="203" spans="2:7" x14ac:dyDescent="0.45">
      <c r="B203" s="1">
        <v>201</v>
      </c>
      <c r="C203" s="35">
        <f>IF('WLTP data and calculations'!M203&gt;0,0,'WLTP data and calculations'!M203*'WLTP data and calculations'!I203)</f>
        <v>0</v>
      </c>
      <c r="D203" s="27">
        <f t="shared" si="6"/>
        <v>0</v>
      </c>
      <c r="E203" s="30">
        <f t="shared" si="7"/>
        <v>0</v>
      </c>
      <c r="F203" s="31"/>
    </row>
    <row r="204" spans="2:7" x14ac:dyDescent="0.45">
      <c r="B204" s="1">
        <v>202</v>
      </c>
      <c r="C204" s="35">
        <f>IF('WLTP data and calculations'!M204&gt;0,0,'WLTP data and calculations'!M204*'WLTP data and calculations'!I204)</f>
        <v>0</v>
      </c>
      <c r="D204" s="27">
        <f t="shared" si="6"/>
        <v>0</v>
      </c>
      <c r="E204" s="30">
        <f t="shared" si="7"/>
        <v>0</v>
      </c>
      <c r="F204" s="31"/>
    </row>
    <row r="205" spans="2:7" x14ac:dyDescent="0.45">
      <c r="B205" s="1">
        <v>203</v>
      </c>
      <c r="C205" s="35">
        <f>IF('WLTP data and calculations'!M205&gt;0,0,'WLTP data and calculations'!M205*'WLTP data and calculations'!I205)</f>
        <v>0</v>
      </c>
      <c r="D205" s="27">
        <f t="shared" si="6"/>
        <v>0</v>
      </c>
      <c r="E205" s="30">
        <f t="shared" si="7"/>
        <v>0</v>
      </c>
      <c r="F205" s="31"/>
    </row>
    <row r="206" spans="2:7" x14ac:dyDescent="0.45">
      <c r="B206" s="1">
        <v>204</v>
      </c>
      <c r="C206" s="35">
        <f>IF('WLTP data and calculations'!M206&gt;0,0,'WLTP data and calculations'!M206*'WLTP data and calculations'!I206)</f>
        <v>0</v>
      </c>
      <c r="D206" s="27">
        <f t="shared" si="6"/>
        <v>0</v>
      </c>
      <c r="E206" s="30">
        <f t="shared" si="7"/>
        <v>0</v>
      </c>
      <c r="F206" s="31"/>
    </row>
    <row r="207" spans="2:7" x14ac:dyDescent="0.45">
      <c r="B207" s="1">
        <v>205</v>
      </c>
      <c r="C207" s="35">
        <f>IF('WLTP data and calculations'!M207&gt;0,0,'WLTP data and calculations'!M207*'WLTP data and calculations'!I207)</f>
        <v>0</v>
      </c>
      <c r="D207" s="27">
        <f t="shared" si="6"/>
        <v>0</v>
      </c>
      <c r="E207" s="30">
        <f t="shared" si="7"/>
        <v>0</v>
      </c>
      <c r="F207" s="31"/>
    </row>
    <row r="208" spans="2:7" x14ac:dyDescent="0.45">
      <c r="B208" s="1">
        <v>206</v>
      </c>
      <c r="C208" s="35">
        <f>IF('WLTP data and calculations'!M208&gt;0,0,'WLTP data and calculations'!M208*'WLTP data and calculations'!I208)</f>
        <v>0</v>
      </c>
      <c r="D208" s="27">
        <f t="shared" si="6"/>
        <v>0</v>
      </c>
      <c r="E208" s="30">
        <f t="shared" si="7"/>
        <v>0</v>
      </c>
      <c r="F208" s="31"/>
    </row>
    <row r="209" spans="2:6" x14ac:dyDescent="0.45">
      <c r="B209" s="1">
        <v>207</v>
      </c>
      <c r="C209" s="35">
        <f>IF('WLTP data and calculations'!M209&gt;0,0,'WLTP data and calculations'!M209*'WLTP data and calculations'!I209)</f>
        <v>0</v>
      </c>
      <c r="D209" s="27">
        <f t="shared" si="6"/>
        <v>0</v>
      </c>
      <c r="E209" s="30">
        <f t="shared" si="7"/>
        <v>0</v>
      </c>
      <c r="F209" s="31"/>
    </row>
    <row r="210" spans="2:6" x14ac:dyDescent="0.45">
      <c r="B210" s="1">
        <v>208</v>
      </c>
      <c r="C210" s="35">
        <f>IF('WLTP data and calculations'!M210&gt;0,0,'WLTP data and calculations'!M210*'WLTP data and calculations'!I210)</f>
        <v>0</v>
      </c>
      <c r="D210" s="27">
        <f t="shared" si="6"/>
        <v>0</v>
      </c>
      <c r="E210" s="30">
        <f t="shared" si="7"/>
        <v>0</v>
      </c>
      <c r="F210" s="31"/>
    </row>
    <row r="211" spans="2:6" x14ac:dyDescent="0.45">
      <c r="B211" s="1">
        <v>209</v>
      </c>
      <c r="C211" s="35">
        <f>IF('WLTP data and calculations'!M211&gt;0,0,'WLTP data and calculations'!M211*'WLTP data and calculations'!I211)</f>
        <v>0</v>
      </c>
      <c r="D211" s="27">
        <f t="shared" si="6"/>
        <v>0</v>
      </c>
      <c r="E211" s="30">
        <f t="shared" si="7"/>
        <v>0</v>
      </c>
      <c r="F211" s="31"/>
    </row>
    <row r="212" spans="2:6" x14ac:dyDescent="0.45">
      <c r="B212" s="1">
        <v>210</v>
      </c>
      <c r="C212" s="35">
        <f>IF('WLTP data and calculations'!M212&gt;0,0,'WLTP data and calculations'!M212*'WLTP data and calculations'!I212)</f>
        <v>0</v>
      </c>
      <c r="D212" s="27">
        <f t="shared" si="6"/>
        <v>0</v>
      </c>
      <c r="E212" s="30">
        <f t="shared" si="7"/>
        <v>0</v>
      </c>
      <c r="F212" s="31"/>
    </row>
    <row r="213" spans="2:6" x14ac:dyDescent="0.45">
      <c r="B213" s="1">
        <v>211</v>
      </c>
      <c r="C213" s="35">
        <f>IF('WLTP data and calculations'!M213&gt;0,0,'WLTP data and calculations'!M213*'WLTP data and calculations'!I213)</f>
        <v>0</v>
      </c>
      <c r="D213" s="27">
        <f t="shared" si="6"/>
        <v>0</v>
      </c>
      <c r="E213" s="30">
        <f t="shared" si="7"/>
        <v>0</v>
      </c>
      <c r="F213" s="31"/>
    </row>
    <row r="214" spans="2:6" x14ac:dyDescent="0.45">
      <c r="B214" s="1">
        <v>212</v>
      </c>
      <c r="C214" s="35">
        <f>IF('WLTP data and calculations'!M214&gt;0,0,'WLTP data and calculations'!M214*'WLTP data and calculations'!I214)</f>
        <v>0</v>
      </c>
      <c r="D214" s="27">
        <f t="shared" si="6"/>
        <v>0</v>
      </c>
      <c r="E214" s="30">
        <f t="shared" si="7"/>
        <v>0</v>
      </c>
      <c r="F214" s="31"/>
    </row>
    <row r="215" spans="2:6" x14ac:dyDescent="0.45">
      <c r="B215" s="1">
        <v>213</v>
      </c>
      <c r="C215" s="35">
        <f>IF('WLTP data and calculations'!M215&gt;0,0,'WLTP data and calculations'!M215*'WLTP data and calculations'!I215)</f>
        <v>0</v>
      </c>
      <c r="D215" s="27">
        <f t="shared" si="6"/>
        <v>0</v>
      </c>
      <c r="E215" s="30">
        <f t="shared" si="7"/>
        <v>0</v>
      </c>
      <c r="F215" s="31"/>
    </row>
    <row r="216" spans="2:6" x14ac:dyDescent="0.45">
      <c r="B216" s="1">
        <v>214</v>
      </c>
      <c r="C216" s="35">
        <f>IF('WLTP data and calculations'!M216&gt;0,0,'WLTP data and calculations'!M216*'WLTP data and calculations'!I216)</f>
        <v>0</v>
      </c>
      <c r="D216" s="27">
        <f t="shared" si="6"/>
        <v>0</v>
      </c>
      <c r="E216" s="30">
        <f t="shared" si="7"/>
        <v>0</v>
      </c>
      <c r="F216" s="31"/>
    </row>
    <row r="217" spans="2:6" x14ac:dyDescent="0.45">
      <c r="B217" s="1">
        <v>215</v>
      </c>
      <c r="C217" s="35">
        <f>IF('WLTP data and calculations'!M217&gt;0,0,'WLTP data and calculations'!M217*'WLTP data and calculations'!I217)</f>
        <v>0</v>
      </c>
      <c r="D217" s="27">
        <f t="shared" si="6"/>
        <v>0</v>
      </c>
      <c r="E217" s="30">
        <f t="shared" si="7"/>
        <v>0</v>
      </c>
      <c r="F217" s="31"/>
    </row>
    <row r="218" spans="2:6" x14ac:dyDescent="0.45">
      <c r="B218" s="1">
        <v>216</v>
      </c>
      <c r="C218" s="35">
        <f>IF('WLTP data and calculations'!M218&gt;0,0,'WLTP data and calculations'!M218*'WLTP data and calculations'!I218)</f>
        <v>0</v>
      </c>
      <c r="D218" s="27">
        <f t="shared" si="6"/>
        <v>0</v>
      </c>
      <c r="E218" s="30">
        <f t="shared" si="7"/>
        <v>0</v>
      </c>
      <c r="F218" s="31"/>
    </row>
    <row r="219" spans="2:6" x14ac:dyDescent="0.45">
      <c r="B219" s="1">
        <v>217</v>
      </c>
      <c r="C219" s="35">
        <f>IF('WLTP data and calculations'!M219&gt;0,0,'WLTP data and calculations'!M219*'WLTP data and calculations'!I219)</f>
        <v>0</v>
      </c>
      <c r="D219" s="27">
        <f t="shared" si="6"/>
        <v>0</v>
      </c>
      <c r="E219" s="30">
        <f t="shared" si="7"/>
        <v>0</v>
      </c>
      <c r="F219" s="31"/>
    </row>
    <row r="220" spans="2:6" x14ac:dyDescent="0.45">
      <c r="B220" s="1">
        <v>218</v>
      </c>
      <c r="C220" s="35">
        <f>IF('WLTP data and calculations'!M220&gt;0,0,'WLTP data and calculations'!M220*'WLTP data and calculations'!I220)</f>
        <v>0</v>
      </c>
      <c r="D220" s="27">
        <f t="shared" si="6"/>
        <v>0</v>
      </c>
      <c r="E220" s="30">
        <f t="shared" si="7"/>
        <v>0</v>
      </c>
      <c r="F220" s="31"/>
    </row>
    <row r="221" spans="2:6" x14ac:dyDescent="0.45">
      <c r="B221" s="1">
        <v>219</v>
      </c>
      <c r="C221" s="35">
        <f>IF('WLTP data and calculations'!M221&gt;0,0,'WLTP data and calculations'!M221*'WLTP data and calculations'!I221)</f>
        <v>0</v>
      </c>
      <c r="D221" s="27">
        <f t="shared" si="6"/>
        <v>0</v>
      </c>
      <c r="E221" s="30">
        <f t="shared" si="7"/>
        <v>0</v>
      </c>
      <c r="F221" s="31"/>
    </row>
    <row r="222" spans="2:6" x14ac:dyDescent="0.45">
      <c r="B222" s="1">
        <v>220</v>
      </c>
      <c r="C222" s="35">
        <f>IF('WLTP data and calculations'!M222&gt;0,0,'WLTP data and calculations'!M222*'WLTP data and calculations'!I222)</f>
        <v>0</v>
      </c>
      <c r="D222" s="27">
        <f t="shared" si="6"/>
        <v>0</v>
      </c>
      <c r="E222" s="30">
        <f t="shared" si="7"/>
        <v>0</v>
      </c>
      <c r="F222" s="31"/>
    </row>
    <row r="223" spans="2:6" x14ac:dyDescent="0.45">
      <c r="B223" s="1">
        <v>221</v>
      </c>
      <c r="C223" s="35">
        <f>IF('WLTP data and calculations'!M223&gt;0,0,'WLTP data and calculations'!M223*'WLTP data and calculations'!I223)</f>
        <v>0</v>
      </c>
      <c r="D223" s="27">
        <f t="shared" si="6"/>
        <v>0</v>
      </c>
      <c r="E223" s="30">
        <f t="shared" si="7"/>
        <v>0</v>
      </c>
      <c r="F223" s="31"/>
    </row>
    <row r="224" spans="2:6" x14ac:dyDescent="0.45">
      <c r="B224" s="1">
        <v>222</v>
      </c>
      <c r="C224" s="35">
        <f>IF('WLTP data and calculations'!M224&gt;0,0,'WLTP data and calculations'!M224*'WLTP data and calculations'!I224)</f>
        <v>0</v>
      </c>
      <c r="D224" s="27">
        <f t="shared" si="6"/>
        <v>0</v>
      </c>
      <c r="E224" s="30">
        <f t="shared" si="7"/>
        <v>0</v>
      </c>
      <c r="F224" s="31"/>
    </row>
    <row r="225" spans="2:7" x14ac:dyDescent="0.45">
      <c r="B225" s="1">
        <v>223</v>
      </c>
      <c r="C225" s="35">
        <f>IF('WLTP data and calculations'!M225&gt;0,0,'WLTP data and calculations'!M225*'WLTP data and calculations'!I225)</f>
        <v>0</v>
      </c>
      <c r="D225" s="27">
        <f t="shared" si="6"/>
        <v>0</v>
      </c>
      <c r="E225" s="30">
        <f t="shared" si="7"/>
        <v>0</v>
      </c>
      <c r="F225" s="31"/>
    </row>
    <row r="226" spans="2:7" x14ac:dyDescent="0.45">
      <c r="B226" s="1">
        <v>224</v>
      </c>
      <c r="C226" s="35">
        <f>IF('WLTP data and calculations'!M226&gt;0,0,'WLTP data and calculations'!M226*'WLTP data and calculations'!I226)</f>
        <v>0</v>
      </c>
      <c r="D226" s="27">
        <f t="shared" si="6"/>
        <v>0</v>
      </c>
      <c r="E226" s="30">
        <f t="shared" si="7"/>
        <v>0</v>
      </c>
      <c r="F226" s="31"/>
    </row>
    <row r="227" spans="2:7" x14ac:dyDescent="0.45">
      <c r="B227" s="1">
        <v>225</v>
      </c>
      <c r="C227" s="35">
        <f>IF('WLTP data and calculations'!M227&gt;0,0,'WLTP data and calculations'!M227*'WLTP data and calculations'!I227)</f>
        <v>0</v>
      </c>
      <c r="D227" s="27">
        <f t="shared" si="6"/>
        <v>0</v>
      </c>
      <c r="E227" s="30">
        <f t="shared" si="7"/>
        <v>0</v>
      </c>
      <c r="F227" s="31"/>
    </row>
    <row r="228" spans="2:7" x14ac:dyDescent="0.45">
      <c r="B228" s="1">
        <v>226</v>
      </c>
      <c r="C228" s="35">
        <f>IF('WLTP data and calculations'!M228&gt;0,0,'WLTP data and calculations'!M228*'WLTP data and calculations'!I228)</f>
        <v>0</v>
      </c>
      <c r="D228" s="27">
        <f t="shared" si="6"/>
        <v>0</v>
      </c>
      <c r="E228" s="30">
        <f t="shared" si="7"/>
        <v>0</v>
      </c>
      <c r="F228" s="31"/>
    </row>
    <row r="229" spans="2:7" x14ac:dyDescent="0.45">
      <c r="B229" s="1">
        <v>227</v>
      </c>
      <c r="C229" s="35">
        <f>IF('WLTP data and calculations'!M229&gt;0,0,'WLTP data and calculations'!M229*'WLTP data and calculations'!I229)</f>
        <v>0</v>
      </c>
      <c r="D229" s="27">
        <f t="shared" si="6"/>
        <v>0</v>
      </c>
      <c r="E229" s="30">
        <f t="shared" si="7"/>
        <v>0</v>
      </c>
      <c r="F229" s="31"/>
    </row>
    <row r="230" spans="2:7" x14ac:dyDescent="0.45">
      <c r="B230" s="1">
        <v>228</v>
      </c>
      <c r="C230" s="35">
        <f>IF('WLTP data and calculations'!M230&gt;0,0,'WLTP data and calculations'!M230*'WLTP data and calculations'!I230)</f>
        <v>0</v>
      </c>
      <c r="D230" s="27">
        <f t="shared" si="6"/>
        <v>0</v>
      </c>
      <c r="E230" s="30">
        <f t="shared" si="7"/>
        <v>0</v>
      </c>
      <c r="F230" s="31"/>
    </row>
    <row r="231" spans="2:7" x14ac:dyDescent="0.45">
      <c r="B231" s="1">
        <v>229</v>
      </c>
      <c r="C231" s="35">
        <f>IF('WLTP data and calculations'!M231&gt;0,0,'WLTP data and calculations'!M231*'WLTP data and calculations'!I231)</f>
        <v>0</v>
      </c>
      <c r="D231" s="27">
        <f t="shared" si="6"/>
        <v>0</v>
      </c>
      <c r="E231" s="30">
        <f t="shared" si="7"/>
        <v>0</v>
      </c>
      <c r="F231" s="31"/>
    </row>
    <row r="232" spans="2:7" x14ac:dyDescent="0.45">
      <c r="B232" s="1">
        <v>230</v>
      </c>
      <c r="C232" s="35">
        <f>IF('WLTP data and calculations'!M232&gt;0,0,'WLTP data and calculations'!M232*'WLTP data and calculations'!I232)</f>
        <v>0</v>
      </c>
      <c r="D232" s="27">
        <f t="shared" si="6"/>
        <v>0</v>
      </c>
      <c r="E232" s="30">
        <f t="shared" si="7"/>
        <v>0</v>
      </c>
      <c r="F232" s="31"/>
    </row>
    <row r="233" spans="2:7" x14ac:dyDescent="0.45">
      <c r="B233" s="1">
        <v>231</v>
      </c>
      <c r="C233" s="35">
        <f>IF('WLTP data and calculations'!M233&gt;0,0,'WLTP data and calculations'!M233*'WLTP data and calculations'!I233)</f>
        <v>0</v>
      </c>
      <c r="D233" s="27">
        <f t="shared" si="6"/>
        <v>0</v>
      </c>
      <c r="E233" s="30">
        <f t="shared" si="7"/>
        <v>0</v>
      </c>
      <c r="F233" s="31"/>
    </row>
    <row r="234" spans="2:7" x14ac:dyDescent="0.45">
      <c r="B234" s="1">
        <v>232</v>
      </c>
      <c r="C234" s="35">
        <f>IF('WLTP data and calculations'!M234&gt;0,0,'WLTP data and calculations'!M234*'WLTP data and calculations'!I234)</f>
        <v>0</v>
      </c>
      <c r="D234" s="27">
        <f t="shared" si="6"/>
        <v>0</v>
      </c>
      <c r="E234" s="30">
        <f t="shared" si="7"/>
        <v>0</v>
      </c>
      <c r="F234" s="31"/>
    </row>
    <row r="235" spans="2:7" x14ac:dyDescent="0.45">
      <c r="B235" s="1">
        <v>233</v>
      </c>
      <c r="C235" s="35">
        <f>IF('WLTP data and calculations'!M235&gt;0,0,'WLTP data and calculations'!M235*'WLTP data and calculations'!I235)</f>
        <v>-2981.6432589626606</v>
      </c>
      <c r="D235" s="27">
        <f t="shared" si="6"/>
        <v>-2.9816432589626607</v>
      </c>
      <c r="E235" s="30">
        <f t="shared" si="7"/>
        <v>2.9816432589626607</v>
      </c>
      <c r="F235" s="27">
        <f>SUM(E235:E238)</f>
        <v>10.243992673901259</v>
      </c>
      <c r="G235" s="26">
        <f>B239-B235</f>
        <v>4</v>
      </c>
    </row>
    <row r="236" spans="2:7" x14ac:dyDescent="0.45">
      <c r="B236" s="1">
        <v>234</v>
      </c>
      <c r="C236" s="35">
        <f>IF('WLTP data and calculations'!M236&gt;0,0,'WLTP data and calculations'!M236*'WLTP data and calculations'!I236)</f>
        <v>-3976.5125269177779</v>
      </c>
      <c r="D236" s="27">
        <f t="shared" si="6"/>
        <v>-3.9765125269177779</v>
      </c>
      <c r="E236" s="30">
        <f t="shared" si="7"/>
        <v>3.9765125269177779</v>
      </c>
      <c r="F236" s="31"/>
      <c r="G236" s="26"/>
    </row>
    <row r="237" spans="2:7" x14ac:dyDescent="0.45">
      <c r="B237" s="1">
        <v>235</v>
      </c>
      <c r="C237" s="35">
        <f>IF('WLTP data and calculations'!M237&gt;0,0,'WLTP data and calculations'!M237*'WLTP data and calculations'!I237)</f>
        <v>-2674.8932448495248</v>
      </c>
      <c r="D237" s="27">
        <f t="shared" si="6"/>
        <v>-2.6748932448495246</v>
      </c>
      <c r="E237" s="30">
        <f t="shared" si="7"/>
        <v>2.6748932448495246</v>
      </c>
      <c r="F237" s="31"/>
      <c r="G237" s="26"/>
    </row>
    <row r="238" spans="2:7" x14ac:dyDescent="0.45">
      <c r="B238" s="1">
        <v>236</v>
      </c>
      <c r="C238" s="35">
        <f>IF('WLTP data and calculations'!M238&gt;0,0,'WLTP data and calculations'!M238*'WLTP data and calculations'!I238)</f>
        <v>-610.94364317129498</v>
      </c>
      <c r="D238" s="27">
        <f t="shared" si="6"/>
        <v>-0.61094364317129501</v>
      </c>
      <c r="E238" s="30">
        <f t="shared" si="7"/>
        <v>0.61094364317129501</v>
      </c>
      <c r="F238" s="31"/>
      <c r="G238" s="26"/>
    </row>
    <row r="239" spans="2:7" x14ac:dyDescent="0.45">
      <c r="B239" s="1">
        <v>237</v>
      </c>
      <c r="C239" s="35">
        <f>IF('WLTP data and calculations'!M239&gt;0,0,'WLTP data and calculations'!M239*'WLTP data and calculations'!I239)</f>
        <v>0</v>
      </c>
      <c r="D239" s="27">
        <f t="shared" si="6"/>
        <v>0</v>
      </c>
      <c r="E239" s="30">
        <f t="shared" si="7"/>
        <v>0</v>
      </c>
      <c r="F239" s="31"/>
    </row>
    <row r="240" spans="2:7" x14ac:dyDescent="0.45">
      <c r="B240" s="1">
        <v>238</v>
      </c>
      <c r="C240" s="35">
        <f>IF('WLTP data and calculations'!M240&gt;0,0,'WLTP data and calculations'!M240*'WLTP data and calculations'!I240)</f>
        <v>-1408.2877335091</v>
      </c>
      <c r="D240" s="27">
        <f t="shared" si="6"/>
        <v>-1.4082877335091</v>
      </c>
      <c r="E240" s="30">
        <f t="shared" si="7"/>
        <v>1.4082877335091</v>
      </c>
      <c r="F240" s="27">
        <f>SUM(E240:E254)</f>
        <v>46.093334513536178</v>
      </c>
      <c r="G240" s="26">
        <f>B255-B240</f>
        <v>15</v>
      </c>
    </row>
    <row r="241" spans="2:7" x14ac:dyDescent="0.45">
      <c r="B241" s="1">
        <v>239</v>
      </c>
      <c r="C241" s="35">
        <f>IF('WLTP data and calculations'!M241&gt;0,0,'WLTP data and calculations'!M241*'WLTP data and calculations'!I241)</f>
        <v>-3992.2832228092666</v>
      </c>
      <c r="D241" s="27">
        <f t="shared" si="6"/>
        <v>-3.9922832228092666</v>
      </c>
      <c r="E241" s="30">
        <f t="shared" si="7"/>
        <v>3.9922832228092666</v>
      </c>
      <c r="F241" s="31"/>
      <c r="G241" s="26"/>
    </row>
    <row r="242" spans="2:7" x14ac:dyDescent="0.45">
      <c r="B242" s="1">
        <v>240</v>
      </c>
      <c r="C242" s="35">
        <f>IF('WLTP data and calculations'!M242&gt;0,0,'WLTP data and calculations'!M242*'WLTP data and calculations'!I242)</f>
        <v>-5593.1852172161889</v>
      </c>
      <c r="D242" s="27">
        <f t="shared" si="6"/>
        <v>-5.5931852172161891</v>
      </c>
      <c r="E242" s="30">
        <f t="shared" si="7"/>
        <v>5.5931852172161891</v>
      </c>
      <c r="F242" s="31"/>
      <c r="G242" s="26"/>
    </row>
    <row r="243" spans="2:7" x14ac:dyDescent="0.45">
      <c r="B243" s="1">
        <v>241</v>
      </c>
      <c r="C243" s="35">
        <f>IF('WLTP data and calculations'!M243&gt;0,0,'WLTP data and calculations'!M243*'WLTP data and calculations'!I243)</f>
        <v>-4639.1656542070968</v>
      </c>
      <c r="D243" s="27">
        <f t="shared" si="6"/>
        <v>-4.6391656542070967</v>
      </c>
      <c r="E243" s="30">
        <f t="shared" si="7"/>
        <v>4.6391656542070967</v>
      </c>
      <c r="F243" s="31"/>
      <c r="G243" s="26"/>
    </row>
    <row r="244" spans="2:7" x14ac:dyDescent="0.45">
      <c r="B244" s="1">
        <v>242</v>
      </c>
      <c r="C244" s="35">
        <f>IF('WLTP data and calculations'!M244&gt;0,0,'WLTP data and calculations'!M244*'WLTP data and calculations'!I244)</f>
        <v>-4039.518711979722</v>
      </c>
      <c r="D244" s="27">
        <f t="shared" si="6"/>
        <v>-4.0395187119797216</v>
      </c>
      <c r="E244" s="30">
        <f t="shared" si="7"/>
        <v>4.0395187119797216</v>
      </c>
      <c r="F244" s="31"/>
      <c r="G244" s="26"/>
    </row>
    <row r="245" spans="2:7" x14ac:dyDescent="0.45">
      <c r="B245" s="1">
        <v>243</v>
      </c>
      <c r="C245" s="35">
        <f>IF('WLTP data and calculations'!M245&gt;0,0,'WLTP data and calculations'!M245*'WLTP data and calculations'!I245)</f>
        <v>-4291.3310515453404</v>
      </c>
      <c r="D245" s="27">
        <f t="shared" si="6"/>
        <v>-4.29133105154534</v>
      </c>
      <c r="E245" s="30">
        <f t="shared" si="7"/>
        <v>4.29133105154534</v>
      </c>
      <c r="F245" s="31"/>
      <c r="G245" s="26"/>
    </row>
    <row r="246" spans="2:7" x14ac:dyDescent="0.45">
      <c r="B246" s="1">
        <v>244</v>
      </c>
      <c r="C246" s="35">
        <f>IF('WLTP data and calculations'!M246&gt;0,0,'WLTP data and calculations'!M246*'WLTP data and calculations'!I246)</f>
        <v>-3847.3211823120096</v>
      </c>
      <c r="D246" s="27">
        <f t="shared" si="6"/>
        <v>-3.8473211823120095</v>
      </c>
      <c r="E246" s="30">
        <f t="shared" si="7"/>
        <v>3.8473211823120095</v>
      </c>
      <c r="F246" s="31"/>
      <c r="G246" s="26"/>
    </row>
    <row r="247" spans="2:7" x14ac:dyDescent="0.45">
      <c r="B247" s="1">
        <v>245</v>
      </c>
      <c r="C247" s="35">
        <f>IF('WLTP data and calculations'!M247&gt;0,0,'WLTP data and calculations'!M247*'WLTP data and calculations'!I247)</f>
        <v>-4348.011029645224</v>
      </c>
      <c r="D247" s="27">
        <f t="shared" si="6"/>
        <v>-4.3480110296452237</v>
      </c>
      <c r="E247" s="30">
        <f t="shared" si="7"/>
        <v>4.3480110296452237</v>
      </c>
      <c r="F247" s="31"/>
      <c r="G247" s="26"/>
    </row>
    <row r="248" spans="2:7" x14ac:dyDescent="0.45">
      <c r="B248" s="1">
        <v>246</v>
      </c>
      <c r="C248" s="35">
        <f>IF('WLTP data and calculations'!M248&gt;0,0,'WLTP data and calculations'!M248*'WLTP data and calculations'!I248)</f>
        <v>-5121.7161503161024</v>
      </c>
      <c r="D248" s="27">
        <f t="shared" si="6"/>
        <v>-5.1217161503161019</v>
      </c>
      <c r="E248" s="30">
        <f t="shared" si="7"/>
        <v>5.1217161503161019</v>
      </c>
      <c r="F248" s="31"/>
      <c r="G248" s="26"/>
    </row>
    <row r="249" spans="2:7" x14ac:dyDescent="0.45">
      <c r="B249" s="1">
        <v>247</v>
      </c>
      <c r="C249" s="35">
        <f>IF('WLTP data and calculations'!M249&gt;0,0,'WLTP data and calculations'!M249*'WLTP data and calculations'!I249)</f>
        <v>-4284.0970072804676</v>
      </c>
      <c r="D249" s="27">
        <f t="shared" si="6"/>
        <v>-4.2840970072804678</v>
      </c>
      <c r="E249" s="30">
        <f t="shared" si="7"/>
        <v>4.2840970072804678</v>
      </c>
      <c r="F249" s="31"/>
      <c r="G249" s="26"/>
    </row>
    <row r="250" spans="2:7" x14ac:dyDescent="0.45">
      <c r="B250" s="1">
        <v>248</v>
      </c>
      <c r="C250" s="35">
        <f>IF('WLTP data and calculations'!M250&gt;0,0,'WLTP data and calculations'!M250*'WLTP data and calculations'!I250)</f>
        <v>-2286.5390140143163</v>
      </c>
      <c r="D250" s="27">
        <f t="shared" si="6"/>
        <v>-2.2865390140143163</v>
      </c>
      <c r="E250" s="30">
        <f t="shared" si="7"/>
        <v>2.2865390140143163</v>
      </c>
      <c r="F250" s="31"/>
      <c r="G250" s="26"/>
    </row>
    <row r="251" spans="2:7" x14ac:dyDescent="0.45">
      <c r="B251" s="1">
        <v>249</v>
      </c>
      <c r="C251" s="35">
        <f>IF('WLTP data and calculations'!M251&gt;0,0,'WLTP data and calculations'!M251*'WLTP data and calculations'!I251)</f>
        <v>-644.56602928563143</v>
      </c>
      <c r="D251" s="27">
        <f t="shared" si="6"/>
        <v>-0.64456602928563145</v>
      </c>
      <c r="E251" s="30">
        <f t="shared" si="7"/>
        <v>0.64456602928563145</v>
      </c>
      <c r="F251" s="31"/>
      <c r="G251" s="26"/>
    </row>
    <row r="252" spans="2:7" x14ac:dyDescent="0.45">
      <c r="B252" s="1">
        <v>250</v>
      </c>
      <c r="C252" s="35">
        <f>IF('WLTP data and calculations'!M252&gt;0,0,'WLTP data and calculations'!M252*'WLTP data and calculations'!I252)</f>
        <v>-365.32567650463375</v>
      </c>
      <c r="D252" s="27">
        <f t="shared" si="6"/>
        <v>-0.36532567650463377</v>
      </c>
      <c r="E252" s="30">
        <f t="shared" si="7"/>
        <v>0.36532567650463377</v>
      </c>
      <c r="F252" s="31"/>
      <c r="G252" s="26"/>
    </row>
    <row r="253" spans="2:7" x14ac:dyDescent="0.45">
      <c r="B253" s="1">
        <v>251</v>
      </c>
      <c r="C253" s="35">
        <f>IF('WLTP data and calculations'!M253&gt;0,0,'WLTP data and calculations'!M253*'WLTP data and calculations'!I253)</f>
        <v>-711.25298184799021</v>
      </c>
      <c r="D253" s="27">
        <f t="shared" si="6"/>
        <v>-0.71125298184799024</v>
      </c>
      <c r="E253" s="30">
        <f t="shared" si="7"/>
        <v>0.71125298184799024</v>
      </c>
      <c r="F253" s="31"/>
      <c r="G253" s="26"/>
    </row>
    <row r="254" spans="2:7" x14ac:dyDescent="0.45">
      <c r="B254" s="1">
        <v>252</v>
      </c>
      <c r="C254" s="35">
        <f>IF('WLTP data and calculations'!M254&gt;0,0,'WLTP data and calculations'!M254*'WLTP data and calculations'!I254)</f>
        <v>-520.73385106308911</v>
      </c>
      <c r="D254" s="27">
        <f t="shared" si="6"/>
        <v>-0.52073385106308911</v>
      </c>
      <c r="E254" s="30">
        <f t="shared" si="7"/>
        <v>0.52073385106308911</v>
      </c>
      <c r="F254" s="31"/>
      <c r="G254" s="26"/>
    </row>
    <row r="255" spans="2:7" x14ac:dyDescent="0.45">
      <c r="B255" s="1">
        <v>253</v>
      </c>
      <c r="C255" s="35">
        <f>IF('WLTP data and calculations'!M255&gt;0,0,'WLTP data and calculations'!M255*'WLTP data and calculations'!I255)</f>
        <v>0</v>
      </c>
      <c r="D255" s="27">
        <f t="shared" si="6"/>
        <v>0</v>
      </c>
      <c r="E255" s="30">
        <f t="shared" si="7"/>
        <v>0</v>
      </c>
      <c r="F255" s="31"/>
    </row>
    <row r="256" spans="2:7" x14ac:dyDescent="0.45">
      <c r="B256" s="1">
        <v>254</v>
      </c>
      <c r="C256" s="35">
        <f>IF('WLTP data and calculations'!M256&gt;0,0,'WLTP data and calculations'!M256*'WLTP data and calculations'!I256)</f>
        <v>0</v>
      </c>
      <c r="D256" s="27">
        <f t="shared" si="6"/>
        <v>0</v>
      </c>
      <c r="E256" s="30">
        <f t="shared" si="7"/>
        <v>0</v>
      </c>
      <c r="F256" s="31"/>
    </row>
    <row r="257" spans="2:7" x14ac:dyDescent="0.45">
      <c r="B257" s="1">
        <v>255</v>
      </c>
      <c r="C257" s="35">
        <f>IF('WLTP data and calculations'!M257&gt;0,0,'WLTP data and calculations'!M257*'WLTP data and calculations'!I257)</f>
        <v>-669.54696845099988</v>
      </c>
      <c r="D257" s="27">
        <f t="shared" si="6"/>
        <v>-0.66954696845099992</v>
      </c>
      <c r="E257" s="30">
        <f t="shared" si="7"/>
        <v>0.66954696845099992</v>
      </c>
      <c r="F257" s="27">
        <f>SUM(E257:E258)</f>
        <v>1.6741880864114562</v>
      </c>
      <c r="G257" s="26">
        <f>B259-B257</f>
        <v>2</v>
      </c>
    </row>
    <row r="258" spans="2:7" x14ac:dyDescent="0.45">
      <c r="B258" s="1">
        <v>256</v>
      </c>
      <c r="C258" s="35">
        <f>IF('WLTP data and calculations'!M258&gt;0,0,'WLTP data and calculations'!M258*'WLTP data and calculations'!I258)</f>
        <v>-1004.6411179604564</v>
      </c>
      <c r="D258" s="27">
        <f t="shared" si="6"/>
        <v>-1.0046411179604564</v>
      </c>
      <c r="E258" s="30">
        <f t="shared" si="7"/>
        <v>1.0046411179604564</v>
      </c>
      <c r="F258" s="31"/>
      <c r="G258" s="26"/>
    </row>
    <row r="259" spans="2:7" x14ac:dyDescent="0.45">
      <c r="B259" s="1">
        <v>257</v>
      </c>
      <c r="C259" s="35">
        <f>IF('WLTP data and calculations'!M259&gt;0,0,'WLTP data and calculations'!M259*'WLTP data and calculations'!I259)</f>
        <v>0</v>
      </c>
      <c r="D259" s="27">
        <f t="shared" ref="D259:D322" si="8">$C259/1000</f>
        <v>0</v>
      </c>
      <c r="E259" s="30">
        <f t="shared" ref="E259:E322" si="9">$D259*-1</f>
        <v>0</v>
      </c>
      <c r="F259" s="31"/>
    </row>
    <row r="260" spans="2:7" x14ac:dyDescent="0.45">
      <c r="B260" s="1">
        <v>258</v>
      </c>
      <c r="C260" s="35">
        <f>IF('WLTP data and calculations'!M260&gt;0,0,'WLTP data and calculations'!M260*'WLTP data and calculations'!I260)</f>
        <v>0</v>
      </c>
      <c r="D260" s="27">
        <f t="shared" si="8"/>
        <v>0</v>
      </c>
      <c r="E260" s="30">
        <f t="shared" si="9"/>
        <v>0</v>
      </c>
      <c r="F260" s="31"/>
    </row>
    <row r="261" spans="2:7" x14ac:dyDescent="0.45">
      <c r="B261" s="1">
        <v>259</v>
      </c>
      <c r="C261" s="35">
        <f>IF('WLTP data and calculations'!M261&gt;0,0,'WLTP data and calculations'!M261*'WLTP data and calculations'!I261)</f>
        <v>0</v>
      </c>
      <c r="D261" s="27">
        <f t="shared" si="8"/>
        <v>0</v>
      </c>
      <c r="E261" s="30">
        <f t="shared" si="9"/>
        <v>0</v>
      </c>
      <c r="F261" s="31"/>
    </row>
    <row r="262" spans="2:7" x14ac:dyDescent="0.45">
      <c r="B262" s="1">
        <v>260</v>
      </c>
      <c r="C262" s="35">
        <f>IF('WLTP data and calculations'!M262&gt;0,0,'WLTP data and calculations'!M262*'WLTP data and calculations'!I262)</f>
        <v>0</v>
      </c>
      <c r="D262" s="27">
        <f t="shared" si="8"/>
        <v>0</v>
      </c>
      <c r="E262" s="30">
        <f t="shared" si="9"/>
        <v>0</v>
      </c>
      <c r="F262" s="31"/>
    </row>
    <row r="263" spans="2:7" x14ac:dyDescent="0.45">
      <c r="B263" s="1">
        <v>261</v>
      </c>
      <c r="C263" s="35">
        <f>IF('WLTP data and calculations'!M263&gt;0,0,'WLTP data and calculations'!M263*'WLTP data and calculations'!I263)</f>
        <v>0</v>
      </c>
      <c r="D263" s="27">
        <f t="shared" si="8"/>
        <v>0</v>
      </c>
      <c r="E263" s="30">
        <f t="shared" si="9"/>
        <v>0</v>
      </c>
      <c r="F263" s="31"/>
    </row>
    <row r="264" spans="2:7" x14ac:dyDescent="0.45">
      <c r="B264" s="1">
        <v>262</v>
      </c>
      <c r="C264" s="35">
        <f>IF('WLTP data and calculations'!M264&gt;0,0,'WLTP data and calculations'!M264*'WLTP data and calculations'!I264)</f>
        <v>0</v>
      </c>
      <c r="D264" s="27">
        <f t="shared" si="8"/>
        <v>0</v>
      </c>
      <c r="E264" s="30">
        <f t="shared" si="9"/>
        <v>0</v>
      </c>
      <c r="F264" s="31"/>
    </row>
    <row r="265" spans="2:7" x14ac:dyDescent="0.45">
      <c r="B265" s="1">
        <v>263</v>
      </c>
      <c r="C265" s="35">
        <f>IF('WLTP data and calculations'!M265&gt;0,0,'WLTP data and calculations'!M265*'WLTP data and calculations'!I265)</f>
        <v>0</v>
      </c>
      <c r="D265" s="27">
        <f t="shared" si="8"/>
        <v>0</v>
      </c>
      <c r="E265" s="30">
        <f t="shared" si="9"/>
        <v>0</v>
      </c>
      <c r="F265" s="31"/>
    </row>
    <row r="266" spans="2:7" x14ac:dyDescent="0.45">
      <c r="B266" s="1">
        <v>264</v>
      </c>
      <c r="C266" s="35">
        <f>IF('WLTP data and calculations'!M266&gt;0,0,'WLTP data and calculations'!M266*'WLTP data and calculations'!I266)</f>
        <v>0</v>
      </c>
      <c r="D266" s="27">
        <f t="shared" si="8"/>
        <v>0</v>
      </c>
      <c r="E266" s="30">
        <f t="shared" si="9"/>
        <v>0</v>
      </c>
      <c r="F266" s="31"/>
    </row>
    <row r="267" spans="2:7" x14ac:dyDescent="0.45">
      <c r="B267" s="1">
        <v>265</v>
      </c>
      <c r="C267" s="35">
        <f>IF('WLTP data and calculations'!M267&gt;0,0,'WLTP data and calculations'!M267*'WLTP data and calculations'!I267)</f>
        <v>0</v>
      </c>
      <c r="D267" s="27">
        <f t="shared" si="8"/>
        <v>0</v>
      </c>
      <c r="E267" s="30">
        <f t="shared" si="9"/>
        <v>0</v>
      </c>
      <c r="F267" s="31"/>
    </row>
    <row r="268" spans="2:7" x14ac:dyDescent="0.45">
      <c r="B268" s="1">
        <v>266</v>
      </c>
      <c r="C268" s="35">
        <f>IF('WLTP data and calculations'!M268&gt;0,0,'WLTP data and calculations'!M268*'WLTP data and calculations'!I268)</f>
        <v>0</v>
      </c>
      <c r="D268" s="27">
        <f t="shared" si="8"/>
        <v>0</v>
      </c>
      <c r="E268" s="30">
        <f t="shared" si="9"/>
        <v>0</v>
      </c>
      <c r="F268" s="31"/>
    </row>
    <row r="269" spans="2:7" x14ac:dyDescent="0.45">
      <c r="B269" s="1">
        <v>267</v>
      </c>
      <c r="C269" s="35">
        <f>IF('WLTP data and calculations'!M269&gt;0,0,'WLTP data and calculations'!M269*'WLTP data and calculations'!I269)</f>
        <v>0</v>
      </c>
      <c r="D269" s="27">
        <f t="shared" si="8"/>
        <v>0</v>
      </c>
      <c r="E269" s="30">
        <f t="shared" si="9"/>
        <v>0</v>
      </c>
      <c r="F269" s="31"/>
    </row>
    <row r="270" spans="2:7" x14ac:dyDescent="0.45">
      <c r="B270" s="1">
        <v>268</v>
      </c>
      <c r="C270" s="35">
        <f>IF('WLTP data and calculations'!M270&gt;0,0,'WLTP data and calculations'!M270*'WLTP data and calculations'!I270)</f>
        <v>0</v>
      </c>
      <c r="D270" s="27">
        <f t="shared" si="8"/>
        <v>0</v>
      </c>
      <c r="E270" s="30">
        <f t="shared" si="9"/>
        <v>0</v>
      </c>
      <c r="F270" s="31"/>
    </row>
    <row r="271" spans="2:7" x14ac:dyDescent="0.45">
      <c r="B271" s="1">
        <v>269</v>
      </c>
      <c r="C271" s="35">
        <f>IF('WLTP data and calculations'!M271&gt;0,0,'WLTP data and calculations'!M271*'WLTP data and calculations'!I271)</f>
        <v>0</v>
      </c>
      <c r="D271" s="27">
        <f t="shared" si="8"/>
        <v>0</v>
      </c>
      <c r="E271" s="30">
        <f t="shared" si="9"/>
        <v>0</v>
      </c>
      <c r="F271" s="31"/>
    </row>
    <row r="272" spans="2:7" x14ac:dyDescent="0.45">
      <c r="B272" s="1">
        <v>270</v>
      </c>
      <c r="C272" s="35">
        <f>IF('WLTP data and calculations'!M272&gt;0,0,'WLTP data and calculations'!M272*'WLTP data and calculations'!I272)</f>
        <v>0</v>
      </c>
      <c r="D272" s="27">
        <f t="shared" si="8"/>
        <v>0</v>
      </c>
      <c r="E272" s="30">
        <f t="shared" si="9"/>
        <v>0</v>
      </c>
      <c r="F272" s="31"/>
    </row>
    <row r="273" spans="2:7" x14ac:dyDescent="0.45">
      <c r="B273" s="1">
        <v>271</v>
      </c>
      <c r="C273" s="35">
        <f>IF('WLTP data and calculations'!M273&gt;0,0,'WLTP data and calculations'!M273*'WLTP data and calculations'!I273)</f>
        <v>0</v>
      </c>
      <c r="D273" s="27">
        <f t="shared" si="8"/>
        <v>0</v>
      </c>
      <c r="E273" s="30">
        <f t="shared" si="9"/>
        <v>0</v>
      </c>
      <c r="F273" s="31"/>
    </row>
    <row r="274" spans="2:7" x14ac:dyDescent="0.45">
      <c r="B274" s="1">
        <v>272</v>
      </c>
      <c r="C274" s="35">
        <f>IF('WLTP data and calculations'!M274&gt;0,0,'WLTP data and calculations'!M274*'WLTP data and calculations'!I274)</f>
        <v>0</v>
      </c>
      <c r="D274" s="27">
        <f t="shared" si="8"/>
        <v>0</v>
      </c>
      <c r="E274" s="30">
        <f t="shared" si="9"/>
        <v>0</v>
      </c>
      <c r="F274" s="31"/>
    </row>
    <row r="275" spans="2:7" x14ac:dyDescent="0.45">
      <c r="B275" s="1">
        <v>273</v>
      </c>
      <c r="C275" s="35">
        <f>IF('WLTP data and calculations'!M275&gt;0,0,'WLTP data and calculations'!M275*'WLTP data and calculations'!I275)</f>
        <v>-860.82025723620734</v>
      </c>
      <c r="D275" s="27">
        <f t="shared" si="8"/>
        <v>-0.86082025723620736</v>
      </c>
      <c r="E275" s="30">
        <f t="shared" si="9"/>
        <v>0.86082025723620736</v>
      </c>
      <c r="F275" s="27">
        <f>SUM(E275:E282)</f>
        <v>38.357041249104462</v>
      </c>
      <c r="G275" s="26">
        <f>B283-B275</f>
        <v>8</v>
      </c>
    </row>
    <row r="276" spans="2:7" x14ac:dyDescent="0.45">
      <c r="B276" s="1">
        <v>274</v>
      </c>
      <c r="C276" s="35">
        <f>IF('WLTP data and calculations'!M276&gt;0,0,'WLTP data and calculations'!M276*'WLTP data and calculations'!I276)</f>
        <v>-4320.5631519354129</v>
      </c>
      <c r="D276" s="27">
        <f t="shared" si="8"/>
        <v>-4.3205631519354126</v>
      </c>
      <c r="E276" s="30">
        <f t="shared" si="9"/>
        <v>4.3205631519354126</v>
      </c>
      <c r="F276" s="31"/>
      <c r="G276" s="26"/>
    </row>
    <row r="277" spans="2:7" x14ac:dyDescent="0.45">
      <c r="B277" s="1">
        <v>275</v>
      </c>
      <c r="C277" s="35">
        <f>IF('WLTP data and calculations'!M277&gt;0,0,'WLTP data and calculations'!M277*'WLTP data and calculations'!I277)</f>
        <v>-5599.7935895062301</v>
      </c>
      <c r="D277" s="27">
        <f t="shared" si="8"/>
        <v>-5.5997935895062305</v>
      </c>
      <c r="E277" s="30">
        <f t="shared" si="9"/>
        <v>5.5997935895062305</v>
      </c>
      <c r="F277" s="31"/>
      <c r="G277" s="26"/>
    </row>
    <row r="278" spans="2:7" x14ac:dyDescent="0.45">
      <c r="B278" s="1">
        <v>276</v>
      </c>
      <c r="C278" s="35">
        <f>IF('WLTP data and calculations'!M278&gt;0,0,'WLTP data and calculations'!M278*'WLTP data and calculations'!I278)</f>
        <v>-5926.4751135460137</v>
      </c>
      <c r="D278" s="27">
        <f t="shared" si="8"/>
        <v>-5.9264751135460134</v>
      </c>
      <c r="E278" s="30">
        <f t="shared" si="9"/>
        <v>5.9264751135460134</v>
      </c>
      <c r="F278" s="31"/>
      <c r="G278" s="26"/>
    </row>
    <row r="279" spans="2:7" x14ac:dyDescent="0.45">
      <c r="B279" s="1">
        <v>277</v>
      </c>
      <c r="C279" s="35">
        <f>IF('WLTP data and calculations'!M279&gt;0,0,'WLTP data and calculations'!M279*'WLTP data and calculations'!I279)</f>
        <v>-6105.0668271089999</v>
      </c>
      <c r="D279" s="27">
        <f t="shared" si="8"/>
        <v>-6.1050668271089998</v>
      </c>
      <c r="E279" s="30">
        <f t="shared" si="9"/>
        <v>6.1050668271089998</v>
      </c>
      <c r="F279" s="31"/>
      <c r="G279" s="26"/>
    </row>
    <row r="280" spans="2:7" x14ac:dyDescent="0.45">
      <c r="B280" s="1">
        <v>278</v>
      </c>
      <c r="C280" s="35">
        <f>IF('WLTP data and calculations'!M280&gt;0,0,'WLTP data and calculations'!M280*'WLTP data and calculations'!I280)</f>
        <v>-6590.9918207826249</v>
      </c>
      <c r="D280" s="27">
        <f t="shared" si="8"/>
        <v>-6.5909918207826248</v>
      </c>
      <c r="E280" s="30">
        <f t="shared" si="9"/>
        <v>6.5909918207826248</v>
      </c>
      <c r="F280" s="31"/>
      <c r="G280" s="26"/>
    </row>
    <row r="281" spans="2:7" x14ac:dyDescent="0.45">
      <c r="B281" s="1">
        <v>279</v>
      </c>
      <c r="C281" s="35">
        <f>IF('WLTP data and calculations'!M281&gt;0,0,'WLTP data and calculations'!M281*'WLTP data and calculations'!I281)</f>
        <v>-6011.5244932049518</v>
      </c>
      <c r="D281" s="27">
        <f t="shared" si="8"/>
        <v>-6.0115244932049521</v>
      </c>
      <c r="E281" s="30">
        <f t="shared" si="9"/>
        <v>6.0115244932049521</v>
      </c>
      <c r="F281" s="31"/>
      <c r="G281" s="26"/>
    </row>
    <row r="282" spans="2:7" x14ac:dyDescent="0.45">
      <c r="B282" s="1">
        <v>280</v>
      </c>
      <c r="C282" s="35">
        <f>IF('WLTP data and calculations'!M282&gt;0,0,'WLTP data and calculations'!M282*'WLTP data and calculations'!I282)</f>
        <v>-2941.8059957840228</v>
      </c>
      <c r="D282" s="27">
        <f t="shared" si="8"/>
        <v>-2.9418059957840228</v>
      </c>
      <c r="E282" s="30">
        <f t="shared" si="9"/>
        <v>2.9418059957840228</v>
      </c>
      <c r="F282" s="31"/>
      <c r="G282" s="26"/>
    </row>
    <row r="283" spans="2:7" x14ac:dyDescent="0.45">
      <c r="B283" s="1">
        <v>281</v>
      </c>
      <c r="C283" s="35">
        <f>IF('WLTP data and calculations'!M283&gt;0,0,'WLTP data and calculations'!M283*'WLTP data and calculations'!I283)</f>
        <v>0</v>
      </c>
      <c r="D283" s="27">
        <f t="shared" si="8"/>
        <v>0</v>
      </c>
      <c r="E283" s="30">
        <f t="shared" si="9"/>
        <v>0</v>
      </c>
      <c r="F283" s="31"/>
    </row>
    <row r="284" spans="2:7" x14ac:dyDescent="0.45">
      <c r="B284" s="1">
        <v>282</v>
      </c>
      <c r="C284" s="35">
        <f>IF('WLTP data and calculations'!M284&gt;0,0,'WLTP data and calculations'!M284*'WLTP data and calculations'!I284)</f>
        <v>0</v>
      </c>
      <c r="D284" s="27">
        <f t="shared" si="8"/>
        <v>0</v>
      </c>
      <c r="E284" s="30">
        <f t="shared" si="9"/>
        <v>0</v>
      </c>
      <c r="F284" s="31"/>
    </row>
    <row r="285" spans="2:7" x14ac:dyDescent="0.45">
      <c r="B285" s="1">
        <v>283</v>
      </c>
      <c r="C285" s="35">
        <f>IF('WLTP data and calculations'!M285&gt;0,0,'WLTP data and calculations'!M285*'WLTP data and calculations'!I285)</f>
        <v>0</v>
      </c>
      <c r="D285" s="27">
        <f t="shared" si="8"/>
        <v>0</v>
      </c>
      <c r="E285" s="30">
        <f t="shared" si="9"/>
        <v>0</v>
      </c>
      <c r="F285" s="31"/>
    </row>
    <row r="286" spans="2:7" x14ac:dyDescent="0.45">
      <c r="B286" s="1">
        <v>284</v>
      </c>
      <c r="C286" s="35">
        <f>IF('WLTP data and calculations'!M286&gt;0,0,'WLTP data and calculations'!M286*'WLTP data and calculations'!I286)</f>
        <v>0</v>
      </c>
      <c r="D286" s="27">
        <f t="shared" si="8"/>
        <v>0</v>
      </c>
      <c r="E286" s="30">
        <f t="shared" si="9"/>
        <v>0</v>
      </c>
      <c r="F286" s="31"/>
    </row>
    <row r="287" spans="2:7" x14ac:dyDescent="0.45">
      <c r="B287" s="1">
        <v>285</v>
      </c>
      <c r="C287" s="35">
        <f>IF('WLTP data and calculations'!M287&gt;0,0,'WLTP data and calculations'!M287*'WLTP data and calculations'!I287)</f>
        <v>0</v>
      </c>
      <c r="D287" s="27">
        <f t="shared" si="8"/>
        <v>0</v>
      </c>
      <c r="E287" s="30">
        <f t="shared" si="9"/>
        <v>0</v>
      </c>
      <c r="F287" s="31"/>
    </row>
    <row r="288" spans="2:7" x14ac:dyDescent="0.45">
      <c r="B288" s="1">
        <v>286</v>
      </c>
      <c r="C288" s="35">
        <f>IF('WLTP data and calculations'!M288&gt;0,0,'WLTP data and calculations'!M288*'WLTP data and calculations'!I288)</f>
        <v>0</v>
      </c>
      <c r="D288" s="27">
        <f t="shared" si="8"/>
        <v>0</v>
      </c>
      <c r="E288" s="30">
        <f t="shared" si="9"/>
        <v>0</v>
      </c>
      <c r="F288" s="31"/>
    </row>
    <row r="289" spans="2:7" x14ac:dyDescent="0.45">
      <c r="B289" s="1">
        <v>287</v>
      </c>
      <c r="C289" s="35">
        <f>IF('WLTP data and calculations'!M289&gt;0,0,'WLTP data and calculations'!M289*'WLTP data and calculations'!I289)</f>
        <v>0</v>
      </c>
      <c r="D289" s="27">
        <f t="shared" si="8"/>
        <v>0</v>
      </c>
      <c r="E289" s="30">
        <f t="shared" si="9"/>
        <v>0</v>
      </c>
      <c r="F289" s="31"/>
    </row>
    <row r="290" spans="2:7" x14ac:dyDescent="0.45">
      <c r="B290" s="1">
        <v>288</v>
      </c>
      <c r="C290" s="35">
        <f>IF('WLTP data and calculations'!M290&gt;0,0,'WLTP data and calculations'!M290*'WLTP data and calculations'!I290)</f>
        <v>0</v>
      </c>
      <c r="D290" s="27">
        <f t="shared" si="8"/>
        <v>0</v>
      </c>
      <c r="E290" s="30">
        <f t="shared" si="9"/>
        <v>0</v>
      </c>
      <c r="F290" s="31"/>
    </row>
    <row r="291" spans="2:7" x14ac:dyDescent="0.45">
      <c r="B291" s="1">
        <v>289</v>
      </c>
      <c r="C291" s="35">
        <f>IF('WLTP data and calculations'!M291&gt;0,0,'WLTP data and calculations'!M291*'WLTP data and calculations'!I291)</f>
        <v>0</v>
      </c>
      <c r="D291" s="27">
        <f t="shared" si="8"/>
        <v>0</v>
      </c>
      <c r="E291" s="30">
        <f t="shared" si="9"/>
        <v>0</v>
      </c>
      <c r="F291" s="31"/>
    </row>
    <row r="292" spans="2:7" x14ac:dyDescent="0.45">
      <c r="B292" s="1">
        <v>290</v>
      </c>
      <c r="C292" s="35">
        <f>IF('WLTP data and calculations'!M292&gt;0,0,'WLTP data and calculations'!M292*'WLTP data and calculations'!I292)</f>
        <v>0</v>
      </c>
      <c r="D292" s="27">
        <f t="shared" si="8"/>
        <v>0</v>
      </c>
      <c r="E292" s="30">
        <f t="shared" si="9"/>
        <v>0</v>
      </c>
      <c r="F292" s="31"/>
    </row>
    <row r="293" spans="2:7" x14ac:dyDescent="0.45">
      <c r="B293" s="1">
        <v>291</v>
      </c>
      <c r="C293" s="35">
        <f>IF('WLTP data and calculations'!M293&gt;0,0,'WLTP data and calculations'!M293*'WLTP data and calculations'!I293)</f>
        <v>0</v>
      </c>
      <c r="D293" s="27">
        <f t="shared" si="8"/>
        <v>0</v>
      </c>
      <c r="E293" s="30">
        <f t="shared" si="9"/>
        <v>0</v>
      </c>
      <c r="F293" s="31"/>
    </row>
    <row r="294" spans="2:7" x14ac:dyDescent="0.45">
      <c r="B294" s="1">
        <v>292</v>
      </c>
      <c r="C294" s="35">
        <f>IF('WLTP data and calculations'!M294&gt;0,0,'WLTP data and calculations'!M294*'WLTP data and calculations'!I294)</f>
        <v>-467.10988167437461</v>
      </c>
      <c r="D294" s="27">
        <f t="shared" si="8"/>
        <v>-0.46710988167437462</v>
      </c>
      <c r="E294" s="30">
        <f t="shared" si="9"/>
        <v>0.46710988167437462</v>
      </c>
      <c r="F294" s="27">
        <f>SUM(E294:E295)</f>
        <v>1.2827341112431969</v>
      </c>
      <c r="G294" s="26">
        <f>B296-B294</f>
        <v>2</v>
      </c>
    </row>
    <row r="295" spans="2:7" x14ac:dyDescent="0.45">
      <c r="B295" s="1">
        <v>293</v>
      </c>
      <c r="C295" s="35">
        <f>IF('WLTP data and calculations'!M295&gt;0,0,'WLTP data and calculations'!M295*'WLTP data and calculations'!I295)</f>
        <v>-815.62422956882222</v>
      </c>
      <c r="D295" s="27">
        <f t="shared" si="8"/>
        <v>-0.81562422956882219</v>
      </c>
      <c r="E295" s="30">
        <f t="shared" si="9"/>
        <v>0.81562422956882219</v>
      </c>
      <c r="F295" s="31"/>
      <c r="G295" s="26"/>
    </row>
    <row r="296" spans="2:7" x14ac:dyDescent="0.45">
      <c r="B296" s="1">
        <v>294</v>
      </c>
      <c r="C296" s="35">
        <f>IF('WLTP data and calculations'!M296&gt;0,0,'WLTP data and calculations'!M296*'WLTP data and calculations'!I296)</f>
        <v>0</v>
      </c>
      <c r="D296" s="27">
        <f t="shared" si="8"/>
        <v>0</v>
      </c>
      <c r="E296" s="30">
        <f t="shared" si="9"/>
        <v>0</v>
      </c>
      <c r="F296" s="31"/>
    </row>
    <row r="297" spans="2:7" x14ac:dyDescent="0.45">
      <c r="B297" s="1">
        <v>295</v>
      </c>
      <c r="C297" s="35">
        <f>IF('WLTP data and calculations'!M297&gt;0,0,'WLTP data and calculations'!M297*'WLTP data and calculations'!I297)</f>
        <v>0</v>
      </c>
      <c r="D297" s="27">
        <f t="shared" si="8"/>
        <v>0</v>
      </c>
      <c r="E297" s="30">
        <f t="shared" si="9"/>
        <v>0</v>
      </c>
      <c r="F297" s="31"/>
    </row>
    <row r="298" spans="2:7" x14ac:dyDescent="0.45">
      <c r="B298" s="1">
        <v>296</v>
      </c>
      <c r="C298" s="35">
        <f>IF('WLTP data and calculations'!M298&gt;0,0,'WLTP data and calculations'!M298*'WLTP data and calculations'!I298)</f>
        <v>0</v>
      </c>
      <c r="D298" s="27">
        <f t="shared" si="8"/>
        <v>0</v>
      </c>
      <c r="E298" s="30">
        <f t="shared" si="9"/>
        <v>0</v>
      </c>
      <c r="F298" s="31"/>
    </row>
    <row r="299" spans="2:7" x14ac:dyDescent="0.45">
      <c r="B299" s="1">
        <v>297</v>
      </c>
      <c r="C299" s="35">
        <f>IF('WLTP data and calculations'!M299&gt;0,0,'WLTP data and calculations'!M299*'WLTP data and calculations'!I299)</f>
        <v>0</v>
      </c>
      <c r="D299" s="27">
        <f t="shared" si="8"/>
        <v>0</v>
      </c>
      <c r="E299" s="30">
        <f t="shared" si="9"/>
        <v>0</v>
      </c>
      <c r="F299" s="31"/>
    </row>
    <row r="300" spans="2:7" x14ac:dyDescent="0.45">
      <c r="B300" s="1">
        <v>298</v>
      </c>
      <c r="C300" s="35">
        <f>IF('WLTP data and calculations'!M300&gt;0,0,'WLTP data and calculations'!M300*'WLTP data and calculations'!I300)</f>
        <v>0</v>
      </c>
      <c r="D300" s="27">
        <f t="shared" si="8"/>
        <v>0</v>
      </c>
      <c r="E300" s="30">
        <f t="shared" si="9"/>
        <v>0</v>
      </c>
      <c r="F300" s="31"/>
    </row>
    <row r="301" spans="2:7" x14ac:dyDescent="0.45">
      <c r="B301" s="1">
        <v>299</v>
      </c>
      <c r="C301" s="35">
        <f>IF('WLTP data and calculations'!M301&gt;0,0,'WLTP data and calculations'!M301*'WLTP data and calculations'!I301)</f>
        <v>0</v>
      </c>
      <c r="D301" s="27">
        <f t="shared" si="8"/>
        <v>0</v>
      </c>
      <c r="E301" s="30">
        <f t="shared" si="9"/>
        <v>0</v>
      </c>
      <c r="F301" s="31"/>
    </row>
    <row r="302" spans="2:7" x14ac:dyDescent="0.45">
      <c r="B302" s="1">
        <v>300</v>
      </c>
      <c r="C302" s="35">
        <f>IF('WLTP data and calculations'!M302&gt;0,0,'WLTP data and calculations'!M302*'WLTP data and calculations'!I302)</f>
        <v>0</v>
      </c>
      <c r="D302" s="27">
        <f t="shared" si="8"/>
        <v>0</v>
      </c>
      <c r="E302" s="30">
        <f t="shared" si="9"/>
        <v>0</v>
      </c>
      <c r="F302" s="31"/>
    </row>
    <row r="303" spans="2:7" x14ac:dyDescent="0.45">
      <c r="B303" s="1">
        <v>301</v>
      </c>
      <c r="C303" s="35">
        <f>IF('WLTP data and calculations'!M303&gt;0,0,'WLTP data and calculations'!M303*'WLTP data and calculations'!I303)</f>
        <v>0</v>
      </c>
      <c r="D303" s="27">
        <f t="shared" si="8"/>
        <v>0</v>
      </c>
      <c r="E303" s="30">
        <f t="shared" si="9"/>
        <v>0</v>
      </c>
      <c r="F303" s="31"/>
    </row>
    <row r="304" spans="2:7" x14ac:dyDescent="0.45">
      <c r="B304" s="1">
        <v>302</v>
      </c>
      <c r="C304" s="35">
        <f>IF('WLTP data and calculations'!M304&gt;0,0,'WLTP data and calculations'!M304*'WLTP data and calculations'!I304)</f>
        <v>0</v>
      </c>
      <c r="D304" s="27">
        <f t="shared" si="8"/>
        <v>0</v>
      </c>
      <c r="E304" s="30">
        <f t="shared" si="9"/>
        <v>0</v>
      </c>
      <c r="F304" s="31"/>
    </row>
    <row r="305" spans="2:7" x14ac:dyDescent="0.45">
      <c r="B305" s="1">
        <v>303</v>
      </c>
      <c r="C305" s="35">
        <f>IF('WLTP data and calculations'!M305&gt;0,0,'WLTP data and calculations'!M305*'WLTP data and calculations'!I305)</f>
        <v>-717.11177030178374</v>
      </c>
      <c r="D305" s="27">
        <f t="shared" si="8"/>
        <v>-0.71711177030178375</v>
      </c>
      <c r="E305" s="30">
        <f t="shared" si="9"/>
        <v>0.71711177030178375</v>
      </c>
      <c r="F305" s="27">
        <f>SUM(E305:E309)</f>
        <v>6.9636893709732552</v>
      </c>
      <c r="G305" s="26">
        <f>B310-B305</f>
        <v>5</v>
      </c>
    </row>
    <row r="306" spans="2:7" x14ac:dyDescent="0.45">
      <c r="B306" s="1">
        <v>304</v>
      </c>
      <c r="C306" s="35">
        <f>IF('WLTP data and calculations'!M306&gt;0,0,'WLTP data and calculations'!M306*'WLTP data and calculations'!I306)</f>
        <v>-1719.209185939651</v>
      </c>
      <c r="D306" s="27">
        <f t="shared" si="8"/>
        <v>-1.719209185939651</v>
      </c>
      <c r="E306" s="30">
        <f t="shared" si="9"/>
        <v>1.719209185939651</v>
      </c>
      <c r="F306" s="31"/>
      <c r="G306" s="26"/>
    </row>
    <row r="307" spans="2:7" x14ac:dyDescent="0.45">
      <c r="B307" s="1">
        <v>305</v>
      </c>
      <c r="C307" s="35">
        <f>IF('WLTP data and calculations'!M307&gt;0,0,'WLTP data and calculations'!M307*'WLTP data and calculations'!I307)</f>
        <v>-2393.6549824529948</v>
      </c>
      <c r="D307" s="27">
        <f t="shared" si="8"/>
        <v>-2.3936549824529947</v>
      </c>
      <c r="E307" s="30">
        <f t="shared" si="9"/>
        <v>2.3936549824529947</v>
      </c>
      <c r="F307" s="31"/>
      <c r="G307" s="26"/>
    </row>
    <row r="308" spans="2:7" x14ac:dyDescent="0.45">
      <c r="B308" s="1">
        <v>306</v>
      </c>
      <c r="C308" s="35">
        <f>IF('WLTP data and calculations'!M308&gt;0,0,'WLTP data and calculations'!M308*'WLTP data and calculations'!I308)</f>
        <v>-1719.443300951669</v>
      </c>
      <c r="D308" s="27">
        <f t="shared" si="8"/>
        <v>-1.719443300951669</v>
      </c>
      <c r="E308" s="30">
        <f t="shared" si="9"/>
        <v>1.719443300951669</v>
      </c>
      <c r="F308" s="31"/>
      <c r="G308" s="26"/>
    </row>
    <row r="309" spans="2:7" x14ac:dyDescent="0.45">
      <c r="B309" s="1">
        <v>307</v>
      </c>
      <c r="C309" s="35">
        <f>IF('WLTP data and calculations'!M309&gt;0,0,'WLTP data and calculations'!M309*'WLTP data and calculations'!I309)</f>
        <v>-414.27013132715638</v>
      </c>
      <c r="D309" s="27">
        <f t="shared" si="8"/>
        <v>-0.4142701313271564</v>
      </c>
      <c r="E309" s="30">
        <f t="shared" si="9"/>
        <v>0.4142701313271564</v>
      </c>
      <c r="F309" s="31"/>
      <c r="G309" s="26"/>
    </row>
    <row r="310" spans="2:7" x14ac:dyDescent="0.45">
      <c r="B310" s="1">
        <v>308</v>
      </c>
      <c r="C310" s="35">
        <f>IF('WLTP data and calculations'!M310&gt;0,0,'WLTP data and calculations'!M310*'WLTP data and calculations'!I310)</f>
        <v>0</v>
      </c>
      <c r="D310" s="27">
        <f t="shared" si="8"/>
        <v>0</v>
      </c>
      <c r="E310" s="30">
        <f t="shared" si="9"/>
        <v>0</v>
      </c>
      <c r="F310" s="31"/>
    </row>
    <row r="311" spans="2:7" x14ac:dyDescent="0.45">
      <c r="B311" s="1">
        <v>309</v>
      </c>
      <c r="C311" s="35">
        <f>IF('WLTP data and calculations'!M311&gt;0,0,'WLTP data and calculations'!M311*'WLTP data and calculations'!I311)</f>
        <v>0</v>
      </c>
      <c r="D311" s="27">
        <f t="shared" si="8"/>
        <v>0</v>
      </c>
      <c r="E311" s="30">
        <f t="shared" si="9"/>
        <v>0</v>
      </c>
      <c r="F311" s="31"/>
    </row>
    <row r="312" spans="2:7" x14ac:dyDescent="0.45">
      <c r="B312" s="1">
        <v>310</v>
      </c>
      <c r="C312" s="35">
        <f>IF('WLTP data and calculations'!M312&gt;0,0,'WLTP data and calculations'!M312*'WLTP data and calculations'!I312)</f>
        <v>0</v>
      </c>
      <c r="D312" s="27">
        <f t="shared" si="8"/>
        <v>0</v>
      </c>
      <c r="E312" s="30">
        <f t="shared" si="9"/>
        <v>0</v>
      </c>
      <c r="F312" s="31"/>
    </row>
    <row r="313" spans="2:7" x14ac:dyDescent="0.45">
      <c r="B313" s="1">
        <v>311</v>
      </c>
      <c r="C313" s="35">
        <f>IF('WLTP data and calculations'!M313&gt;0,0,'WLTP data and calculations'!M313*'WLTP data and calculations'!I313)</f>
        <v>-65.044357081621186</v>
      </c>
      <c r="D313" s="27">
        <f t="shared" si="8"/>
        <v>-6.5044357081621179E-2</v>
      </c>
      <c r="E313" s="30">
        <f t="shared" si="9"/>
        <v>6.5044357081621179E-2</v>
      </c>
      <c r="F313" s="27">
        <f>SUM(E313:E323)</f>
        <v>17.004471927335793</v>
      </c>
      <c r="G313" s="26">
        <f>B324-B313</f>
        <v>11</v>
      </c>
    </row>
    <row r="314" spans="2:7" x14ac:dyDescent="0.45">
      <c r="B314" s="1">
        <v>312</v>
      </c>
      <c r="C314" s="35">
        <f>IF('WLTP data and calculations'!M314&gt;0,0,'WLTP data and calculations'!M314*'WLTP data and calculations'!I314)</f>
        <v>-814.69654211622299</v>
      </c>
      <c r="D314" s="27">
        <f t="shared" si="8"/>
        <v>-0.814696542116223</v>
      </c>
      <c r="E314" s="30">
        <f t="shared" si="9"/>
        <v>0.814696542116223</v>
      </c>
      <c r="F314" s="31"/>
      <c r="G314" s="26"/>
    </row>
    <row r="315" spans="2:7" x14ac:dyDescent="0.45">
      <c r="B315" s="1">
        <v>313</v>
      </c>
      <c r="C315" s="35">
        <f>IF('WLTP data and calculations'!M315&gt;0,0,'WLTP data and calculations'!M315*'WLTP data and calculations'!I315)</f>
        <v>-1634.9123815586422</v>
      </c>
      <c r="D315" s="27">
        <f t="shared" si="8"/>
        <v>-1.6349123815586422</v>
      </c>
      <c r="E315" s="30">
        <f t="shared" si="9"/>
        <v>1.6349123815586422</v>
      </c>
      <c r="F315" s="31"/>
      <c r="G315" s="26"/>
    </row>
    <row r="316" spans="2:7" x14ac:dyDescent="0.45">
      <c r="B316" s="1">
        <v>314</v>
      </c>
      <c r="C316" s="35">
        <f>IF('WLTP data and calculations'!M316&gt;0,0,'WLTP data and calculations'!M316*'WLTP data and calculations'!I316)</f>
        <v>-2156.8193222222449</v>
      </c>
      <c r="D316" s="27">
        <f t="shared" si="8"/>
        <v>-2.1568193222222449</v>
      </c>
      <c r="E316" s="30">
        <f t="shared" si="9"/>
        <v>2.1568193222222449</v>
      </c>
      <c r="F316" s="31"/>
      <c r="G316" s="26"/>
    </row>
    <row r="317" spans="2:7" x14ac:dyDescent="0.45">
      <c r="B317" s="1">
        <v>315</v>
      </c>
      <c r="C317" s="35">
        <f>IF('WLTP data and calculations'!M317&gt;0,0,'WLTP data and calculations'!M317*'WLTP data and calculations'!I317)</f>
        <v>-2103.9326147118991</v>
      </c>
      <c r="D317" s="27">
        <f t="shared" si="8"/>
        <v>-2.1039326147118991</v>
      </c>
      <c r="E317" s="30">
        <f t="shared" si="9"/>
        <v>2.1039326147118991</v>
      </c>
      <c r="F317" s="31"/>
      <c r="G317" s="26"/>
    </row>
    <row r="318" spans="2:7" x14ac:dyDescent="0.45">
      <c r="B318" s="1">
        <v>316</v>
      </c>
      <c r="C318" s="35">
        <f>IF('WLTP data and calculations'!M318&gt;0,0,'WLTP data and calculations'!M318*'WLTP data and calculations'!I318)</f>
        <v>-1738.7316601948492</v>
      </c>
      <c r="D318" s="27">
        <f t="shared" si="8"/>
        <v>-1.7387316601948493</v>
      </c>
      <c r="E318" s="30">
        <f t="shared" si="9"/>
        <v>1.7387316601948493</v>
      </c>
      <c r="F318" s="31"/>
      <c r="G318" s="26"/>
    </row>
    <row r="319" spans="2:7" x14ac:dyDescent="0.45">
      <c r="B319" s="1">
        <v>317</v>
      </c>
      <c r="C319" s="35">
        <f>IF('WLTP data and calculations'!M319&gt;0,0,'WLTP data and calculations'!M319*'WLTP data and calculations'!I319)</f>
        <v>-1962.9223827321598</v>
      </c>
      <c r="D319" s="27">
        <f t="shared" si="8"/>
        <v>-1.9629223827321598</v>
      </c>
      <c r="E319" s="30">
        <f t="shared" si="9"/>
        <v>1.9629223827321598</v>
      </c>
      <c r="F319" s="31"/>
      <c r="G319" s="26"/>
    </row>
    <row r="320" spans="2:7" x14ac:dyDescent="0.45">
      <c r="B320" s="1">
        <v>318</v>
      </c>
      <c r="C320" s="35">
        <f>IF('WLTP data and calculations'!M320&gt;0,0,'WLTP data and calculations'!M320*'WLTP data and calculations'!I320)</f>
        <v>-2499.3505725308792</v>
      </c>
      <c r="D320" s="27">
        <f t="shared" si="8"/>
        <v>-2.4993505725308793</v>
      </c>
      <c r="E320" s="30">
        <f t="shared" si="9"/>
        <v>2.4993505725308793</v>
      </c>
      <c r="F320" s="31"/>
      <c r="G320" s="26"/>
    </row>
    <row r="321" spans="2:7" x14ac:dyDescent="0.45">
      <c r="B321" s="1">
        <v>319</v>
      </c>
      <c r="C321" s="35">
        <f>IF('WLTP data and calculations'!M321&gt;0,0,'WLTP data and calculations'!M321*'WLTP data and calculations'!I321)</f>
        <v>-2528.5454131172824</v>
      </c>
      <c r="D321" s="27">
        <f t="shared" si="8"/>
        <v>-2.5285454131172824</v>
      </c>
      <c r="E321" s="30">
        <f t="shared" si="9"/>
        <v>2.5285454131172824</v>
      </c>
      <c r="F321" s="31"/>
      <c r="G321" s="26"/>
    </row>
    <row r="322" spans="2:7" x14ac:dyDescent="0.45">
      <c r="B322" s="1">
        <v>320</v>
      </c>
      <c r="C322" s="35">
        <f>IF('WLTP data and calculations'!M322&gt;0,0,'WLTP data and calculations'!M322*'WLTP data and calculations'!I322)</f>
        <v>-1251.4724277778121</v>
      </c>
      <c r="D322" s="27">
        <f t="shared" si="8"/>
        <v>-1.251472427777812</v>
      </c>
      <c r="E322" s="30">
        <f t="shared" si="9"/>
        <v>1.251472427777812</v>
      </c>
      <c r="F322" s="31"/>
      <c r="G322" s="26"/>
    </row>
    <row r="323" spans="2:7" x14ac:dyDescent="0.45">
      <c r="B323" s="1">
        <v>321</v>
      </c>
      <c r="C323" s="35">
        <f>IF('WLTP data and calculations'!M323&gt;0,0,'WLTP data and calculations'!M323*'WLTP data and calculations'!I323)</f>
        <v>-248.04425329217773</v>
      </c>
      <c r="D323" s="27">
        <f t="shared" ref="D323:D386" si="10">$C323/1000</f>
        <v>-0.24804425329217772</v>
      </c>
      <c r="E323" s="30">
        <f t="shared" ref="E323:E386" si="11">$D323*-1</f>
        <v>0.24804425329217772</v>
      </c>
      <c r="F323" s="31"/>
      <c r="G323" s="26"/>
    </row>
    <row r="324" spans="2:7" x14ac:dyDescent="0.45">
      <c r="B324" s="1">
        <v>322</v>
      </c>
      <c r="C324" s="35">
        <f>IF('WLTP data and calculations'!M324&gt;0,0,'WLTP data and calculations'!M324*'WLTP data and calculations'!I324)</f>
        <v>0</v>
      </c>
      <c r="D324" s="27">
        <f t="shared" si="10"/>
        <v>0</v>
      </c>
      <c r="E324" s="30">
        <f t="shared" si="11"/>
        <v>0</v>
      </c>
      <c r="F324" s="31"/>
    </row>
    <row r="325" spans="2:7" x14ac:dyDescent="0.45">
      <c r="B325" s="1">
        <v>323</v>
      </c>
      <c r="C325" s="35">
        <f>IF('WLTP data and calculations'!M325&gt;0,0,'WLTP data and calculations'!M325*'WLTP data and calculations'!I325)</f>
        <v>0</v>
      </c>
      <c r="D325" s="27">
        <f t="shared" si="10"/>
        <v>0</v>
      </c>
      <c r="E325" s="30">
        <f t="shared" si="11"/>
        <v>0</v>
      </c>
      <c r="F325" s="31"/>
    </row>
    <row r="326" spans="2:7" x14ac:dyDescent="0.45">
      <c r="B326" s="1">
        <v>324</v>
      </c>
      <c r="C326" s="35">
        <f>IF('WLTP data and calculations'!M326&gt;0,0,'WLTP data and calculations'!M326*'WLTP data and calculations'!I326)</f>
        <v>-96.621543467878936</v>
      </c>
      <c r="D326" s="27">
        <f t="shared" si="10"/>
        <v>-9.6621543467878934E-2</v>
      </c>
      <c r="E326" s="30">
        <f t="shared" si="11"/>
        <v>9.6621543467878934E-2</v>
      </c>
      <c r="F326" s="27">
        <f>SUM(E326)</f>
        <v>9.6621543467878934E-2</v>
      </c>
      <c r="G326" s="26">
        <f>1</f>
        <v>1</v>
      </c>
    </row>
    <row r="327" spans="2:7" x14ac:dyDescent="0.45">
      <c r="B327" s="1">
        <v>325</v>
      </c>
      <c r="C327" s="35">
        <f>IF('WLTP data and calculations'!M327&gt;0,0,'WLTP data and calculations'!M327*'WLTP data and calculations'!I327)</f>
        <v>0</v>
      </c>
      <c r="D327" s="27">
        <f t="shared" si="10"/>
        <v>0</v>
      </c>
      <c r="E327" s="30">
        <f t="shared" si="11"/>
        <v>0</v>
      </c>
      <c r="F327" s="31"/>
    </row>
    <row r="328" spans="2:7" x14ac:dyDescent="0.45">
      <c r="B328" s="1">
        <v>326</v>
      </c>
      <c r="C328" s="35">
        <f>IF('WLTP data and calculations'!M328&gt;0,0,'WLTP data and calculations'!M328*'WLTP data and calculations'!I328)</f>
        <v>0</v>
      </c>
      <c r="D328" s="27">
        <f t="shared" si="10"/>
        <v>0</v>
      </c>
      <c r="E328" s="30">
        <f t="shared" si="11"/>
        <v>0</v>
      </c>
      <c r="F328" s="31"/>
    </row>
    <row r="329" spans="2:7" x14ac:dyDescent="0.45">
      <c r="B329" s="1">
        <v>327</v>
      </c>
      <c r="C329" s="35">
        <f>IF('WLTP data and calculations'!M329&gt;0,0,'WLTP data and calculations'!M329*'WLTP data and calculations'!I329)</f>
        <v>0</v>
      </c>
      <c r="D329" s="27">
        <f t="shared" si="10"/>
        <v>0</v>
      </c>
      <c r="E329" s="30">
        <f t="shared" si="11"/>
        <v>0</v>
      </c>
      <c r="F329" s="31"/>
    </row>
    <row r="330" spans="2:7" x14ac:dyDescent="0.45">
      <c r="B330" s="1">
        <v>328</v>
      </c>
      <c r="C330" s="35">
        <f>IF('WLTP data and calculations'!M330&gt;0,0,'WLTP data and calculations'!M330*'WLTP data and calculations'!I330)</f>
        <v>-1497.1397526537062</v>
      </c>
      <c r="D330" s="27">
        <f t="shared" si="10"/>
        <v>-1.4971397526537062</v>
      </c>
      <c r="E330" s="30">
        <f t="shared" si="11"/>
        <v>1.4971397526537062</v>
      </c>
      <c r="F330" s="27">
        <f>SUM(E330:E337)</f>
        <v>6.381838156927091</v>
      </c>
      <c r="G330" s="26">
        <f>B338-B330</f>
        <v>8</v>
      </c>
    </row>
    <row r="331" spans="2:7" x14ac:dyDescent="0.45">
      <c r="B331" s="1">
        <v>329</v>
      </c>
      <c r="C331" s="35">
        <f>IF('WLTP data and calculations'!M331&gt;0,0,'WLTP data and calculations'!M331*'WLTP data and calculations'!I331)</f>
        <v>-2840.3789805907709</v>
      </c>
      <c r="D331" s="27">
        <f t="shared" si="10"/>
        <v>-2.8403789805907711</v>
      </c>
      <c r="E331" s="30">
        <f t="shared" si="11"/>
        <v>2.8403789805907711</v>
      </c>
      <c r="F331" s="31"/>
      <c r="G331" s="26"/>
    </row>
    <row r="332" spans="2:7" x14ac:dyDescent="0.45">
      <c r="B332" s="1">
        <v>330</v>
      </c>
      <c r="C332" s="35">
        <f>IF('WLTP data and calculations'!M332&gt;0,0,'WLTP data and calculations'!M332*'WLTP data and calculations'!I332)</f>
        <v>-1547.5647398868525</v>
      </c>
      <c r="D332" s="27">
        <f t="shared" si="10"/>
        <v>-1.5475647398868526</v>
      </c>
      <c r="E332" s="30">
        <f t="shared" si="11"/>
        <v>1.5475647398868526</v>
      </c>
      <c r="F332" s="31"/>
      <c r="G332" s="26"/>
    </row>
    <row r="333" spans="2:7" x14ac:dyDescent="0.45">
      <c r="B333" s="1">
        <v>331</v>
      </c>
      <c r="C333" s="35">
        <f>IF('WLTP data and calculations'!M333&gt;0,0,'WLTP data and calculations'!M333*'WLTP data and calculations'!I333)</f>
        <v>-6.2913407972715358</v>
      </c>
      <c r="D333" s="27">
        <f t="shared" si="10"/>
        <v>-6.2913407972715355E-3</v>
      </c>
      <c r="E333" s="30">
        <f t="shared" si="11"/>
        <v>6.2913407972715355E-3</v>
      </c>
      <c r="F333" s="31"/>
      <c r="G333" s="26"/>
    </row>
    <row r="334" spans="2:7" x14ac:dyDescent="0.45">
      <c r="B334" s="1">
        <v>332</v>
      </c>
      <c r="C334" s="35">
        <f>IF('WLTP data and calculations'!M334&gt;0,0,'WLTP data and calculations'!M334*'WLTP data and calculations'!I334)</f>
        <v>-110.78455681021255</v>
      </c>
      <c r="D334" s="27">
        <f t="shared" si="10"/>
        <v>-0.11078455681021256</v>
      </c>
      <c r="E334" s="30">
        <f t="shared" si="11"/>
        <v>0.11078455681021256</v>
      </c>
      <c r="F334" s="31"/>
      <c r="G334" s="26"/>
    </row>
    <row r="335" spans="2:7" x14ac:dyDescent="0.45">
      <c r="B335" s="1">
        <v>333</v>
      </c>
      <c r="C335" s="35">
        <f>IF('WLTP data and calculations'!M335&gt;0,0,'WLTP data and calculations'!M335*'WLTP data and calculations'!I335)</f>
        <v>-163.42983590857037</v>
      </c>
      <c r="D335" s="27">
        <f t="shared" si="10"/>
        <v>-0.16342983590857038</v>
      </c>
      <c r="E335" s="30">
        <f t="shared" si="11"/>
        <v>0.16342983590857038</v>
      </c>
      <c r="F335" s="31"/>
      <c r="G335" s="26"/>
    </row>
    <row r="336" spans="2:7" x14ac:dyDescent="0.45">
      <c r="B336" s="1">
        <v>334</v>
      </c>
      <c r="C336" s="35">
        <f>IF('WLTP data and calculations'!M336&gt;0,0,'WLTP data and calculations'!M336*'WLTP data and calculations'!I336)</f>
        <v>-60.557945601849788</v>
      </c>
      <c r="D336" s="27">
        <f t="shared" si="10"/>
        <v>-6.0557945601849787E-2</v>
      </c>
      <c r="E336" s="30">
        <f t="shared" si="11"/>
        <v>6.0557945601849787E-2</v>
      </c>
      <c r="F336" s="31"/>
      <c r="G336" s="26"/>
    </row>
    <row r="337" spans="2:7" x14ac:dyDescent="0.45">
      <c r="B337" s="1">
        <v>335</v>
      </c>
      <c r="C337" s="35">
        <f>IF('WLTP data and calculations'!M337&gt;0,0,'WLTP data and calculations'!M337*'WLTP data and calculations'!I337)</f>
        <v>-155.69100467785674</v>
      </c>
      <c r="D337" s="27">
        <f t="shared" si="10"/>
        <v>-0.15569100467785674</v>
      </c>
      <c r="E337" s="30">
        <f t="shared" si="11"/>
        <v>0.15569100467785674</v>
      </c>
      <c r="F337" s="31"/>
      <c r="G337" s="26"/>
    </row>
    <row r="338" spans="2:7" x14ac:dyDescent="0.45">
      <c r="B338" s="1">
        <v>336</v>
      </c>
      <c r="C338" s="35">
        <f>IF('WLTP data and calculations'!M338&gt;0,0,'WLTP data and calculations'!M338*'WLTP data and calculations'!I338)</f>
        <v>0</v>
      </c>
      <c r="D338" s="27">
        <f t="shared" si="10"/>
        <v>0</v>
      </c>
      <c r="E338" s="30">
        <f t="shared" si="11"/>
        <v>0</v>
      </c>
      <c r="F338" s="31"/>
    </row>
    <row r="339" spans="2:7" x14ac:dyDescent="0.45">
      <c r="B339" s="1">
        <v>337</v>
      </c>
      <c r="C339" s="35">
        <f>IF('WLTP data and calculations'!M339&gt;0,0,'WLTP data and calculations'!M339*'WLTP data and calculations'!I339)</f>
        <v>0</v>
      </c>
      <c r="D339" s="27">
        <f t="shared" si="10"/>
        <v>0</v>
      </c>
      <c r="E339" s="30">
        <f t="shared" si="11"/>
        <v>0</v>
      </c>
      <c r="F339" s="31"/>
    </row>
    <row r="340" spans="2:7" x14ac:dyDescent="0.45">
      <c r="B340" s="1">
        <v>338</v>
      </c>
      <c r="C340" s="35">
        <f>IF('WLTP data and calculations'!M340&gt;0,0,'WLTP data and calculations'!M340*'WLTP data and calculations'!I340)</f>
        <v>0</v>
      </c>
      <c r="D340" s="27">
        <f t="shared" si="10"/>
        <v>0</v>
      </c>
      <c r="E340" s="30">
        <f t="shared" si="11"/>
        <v>0</v>
      </c>
      <c r="F340" s="31"/>
    </row>
    <row r="341" spans="2:7" x14ac:dyDescent="0.45">
      <c r="B341" s="1">
        <v>339</v>
      </c>
      <c r="C341" s="35">
        <f>IF('WLTP data and calculations'!M341&gt;0,0,'WLTP data and calculations'!M341*'WLTP data and calculations'!I341)</f>
        <v>0</v>
      </c>
      <c r="D341" s="27">
        <f t="shared" si="10"/>
        <v>0</v>
      </c>
      <c r="E341" s="30">
        <f t="shared" si="11"/>
        <v>0</v>
      </c>
      <c r="F341" s="31"/>
    </row>
    <row r="342" spans="2:7" x14ac:dyDescent="0.45">
      <c r="B342" s="1">
        <v>340</v>
      </c>
      <c r="C342" s="35">
        <f>IF('WLTP data and calculations'!M342&gt;0,0,'WLTP data and calculations'!M342*'WLTP data and calculations'!I342)</f>
        <v>0</v>
      </c>
      <c r="D342" s="27">
        <f t="shared" si="10"/>
        <v>0</v>
      </c>
      <c r="E342" s="30">
        <f t="shared" si="11"/>
        <v>0</v>
      </c>
      <c r="F342" s="31"/>
    </row>
    <row r="343" spans="2:7" x14ac:dyDescent="0.45">
      <c r="B343" s="1">
        <v>341</v>
      </c>
      <c r="C343" s="35">
        <f>IF('WLTP data and calculations'!M343&gt;0,0,'WLTP data and calculations'!M343*'WLTP data and calculations'!I343)</f>
        <v>0</v>
      </c>
      <c r="D343" s="27">
        <f t="shared" si="10"/>
        <v>0</v>
      </c>
      <c r="E343" s="30">
        <f t="shared" si="11"/>
        <v>0</v>
      </c>
      <c r="F343" s="31"/>
    </row>
    <row r="344" spans="2:7" x14ac:dyDescent="0.45">
      <c r="B344" s="1">
        <v>342</v>
      </c>
      <c r="C344" s="35">
        <f>IF('WLTP data and calculations'!M344&gt;0,0,'WLTP data and calculations'!M344*'WLTP data and calculations'!I344)</f>
        <v>0</v>
      </c>
      <c r="D344" s="27">
        <f t="shared" si="10"/>
        <v>0</v>
      </c>
      <c r="E344" s="30">
        <f t="shared" si="11"/>
        <v>0</v>
      </c>
      <c r="F344" s="31"/>
    </row>
    <row r="345" spans="2:7" x14ac:dyDescent="0.45">
      <c r="B345" s="1">
        <v>343</v>
      </c>
      <c r="C345" s="35">
        <f>IF('WLTP data and calculations'!M345&gt;0,0,'WLTP data and calculations'!M345*'WLTP data and calculations'!I345)</f>
        <v>0</v>
      </c>
      <c r="D345" s="27">
        <f t="shared" si="10"/>
        <v>0</v>
      </c>
      <c r="E345" s="30">
        <f t="shared" si="11"/>
        <v>0</v>
      </c>
      <c r="F345" s="31"/>
    </row>
    <row r="346" spans="2:7" x14ac:dyDescent="0.45">
      <c r="B346" s="1">
        <v>344</v>
      </c>
      <c r="C346" s="35">
        <f>IF('WLTP data and calculations'!M346&gt;0,0,'WLTP data and calculations'!M346*'WLTP data and calculations'!I346)</f>
        <v>0</v>
      </c>
      <c r="D346" s="27">
        <f t="shared" si="10"/>
        <v>0</v>
      </c>
      <c r="E346" s="30">
        <f t="shared" si="11"/>
        <v>0</v>
      </c>
      <c r="F346" s="31"/>
    </row>
    <row r="347" spans="2:7" x14ac:dyDescent="0.45">
      <c r="B347" s="1">
        <v>345</v>
      </c>
      <c r="C347" s="35">
        <f>IF('WLTP data and calculations'!M347&gt;0,0,'WLTP data and calculations'!M347*'WLTP data and calculations'!I347)</f>
        <v>0</v>
      </c>
      <c r="D347" s="27">
        <f t="shared" si="10"/>
        <v>0</v>
      </c>
      <c r="E347" s="30">
        <f t="shared" si="11"/>
        <v>0</v>
      </c>
      <c r="F347" s="31"/>
    </row>
    <row r="348" spans="2:7" x14ac:dyDescent="0.45">
      <c r="B348" s="1">
        <v>346</v>
      </c>
      <c r="C348" s="35">
        <f>IF('WLTP data and calculations'!M348&gt;0,0,'WLTP data and calculations'!M348*'WLTP data and calculations'!I348)</f>
        <v>0</v>
      </c>
      <c r="D348" s="27">
        <f t="shared" si="10"/>
        <v>0</v>
      </c>
      <c r="E348" s="30">
        <f t="shared" si="11"/>
        <v>0</v>
      </c>
      <c r="F348" s="31"/>
    </row>
    <row r="349" spans="2:7" x14ac:dyDescent="0.45">
      <c r="B349" s="1">
        <v>347</v>
      </c>
      <c r="C349" s="35">
        <f>IF('WLTP data and calculations'!M349&gt;0,0,'WLTP data and calculations'!M349*'WLTP data and calculations'!I349)</f>
        <v>0</v>
      </c>
      <c r="D349" s="27">
        <f t="shared" si="10"/>
        <v>0</v>
      </c>
      <c r="E349" s="30">
        <f t="shared" si="11"/>
        <v>0</v>
      </c>
      <c r="F349" s="31"/>
    </row>
    <row r="350" spans="2:7" x14ac:dyDescent="0.45">
      <c r="B350" s="1">
        <v>348</v>
      </c>
      <c r="C350" s="35">
        <f>IF('WLTP data and calculations'!M350&gt;0,0,'WLTP data and calculations'!M350*'WLTP data and calculations'!I350)</f>
        <v>0</v>
      </c>
      <c r="D350" s="27">
        <f t="shared" si="10"/>
        <v>0</v>
      </c>
      <c r="E350" s="30">
        <f t="shared" si="11"/>
        <v>0</v>
      </c>
      <c r="F350" s="31"/>
    </row>
    <row r="351" spans="2:7" x14ac:dyDescent="0.45">
      <c r="B351" s="1">
        <v>349</v>
      </c>
      <c r="C351" s="35">
        <f>IF('WLTP data and calculations'!M351&gt;0,0,'WLTP data and calculations'!M351*'WLTP data and calculations'!I351)</f>
        <v>0</v>
      </c>
      <c r="D351" s="27">
        <f t="shared" si="10"/>
        <v>0</v>
      </c>
      <c r="E351" s="30">
        <f t="shared" si="11"/>
        <v>0</v>
      </c>
      <c r="F351" s="31"/>
    </row>
    <row r="352" spans="2:7" x14ac:dyDescent="0.45">
      <c r="B352" s="1">
        <v>350</v>
      </c>
      <c r="C352" s="35">
        <f>IF('WLTP data and calculations'!M352&gt;0,0,'WLTP data and calculations'!M352*'WLTP data and calculations'!I352)</f>
        <v>0</v>
      </c>
      <c r="D352" s="27">
        <f t="shared" si="10"/>
        <v>0</v>
      </c>
      <c r="E352" s="30">
        <f t="shared" si="11"/>
        <v>0</v>
      </c>
      <c r="F352" s="31"/>
    </row>
    <row r="353" spans="2:7" x14ac:dyDescent="0.45">
      <c r="B353" s="1">
        <v>351</v>
      </c>
      <c r="C353" s="35">
        <f>IF('WLTP data and calculations'!M353&gt;0,0,'WLTP data and calculations'!M353*'WLTP data and calculations'!I353)</f>
        <v>0</v>
      </c>
      <c r="D353" s="27">
        <f t="shared" si="10"/>
        <v>0</v>
      </c>
      <c r="E353" s="30">
        <f t="shared" si="11"/>
        <v>0</v>
      </c>
      <c r="F353" s="31"/>
    </row>
    <row r="354" spans="2:7" x14ac:dyDescent="0.45">
      <c r="B354" s="1">
        <v>352</v>
      </c>
      <c r="C354" s="35">
        <f>IF('WLTP data and calculations'!M354&gt;0,0,'WLTP data and calculations'!M354*'WLTP data and calculations'!I354)</f>
        <v>0</v>
      </c>
      <c r="D354" s="27">
        <f t="shared" si="10"/>
        <v>0</v>
      </c>
      <c r="E354" s="30">
        <f t="shared" si="11"/>
        <v>0</v>
      </c>
      <c r="F354" s="31"/>
    </row>
    <row r="355" spans="2:7" x14ac:dyDescent="0.45">
      <c r="B355" s="1">
        <v>353</v>
      </c>
      <c r="C355" s="35">
        <f>IF('WLTP data and calculations'!M355&gt;0,0,'WLTP data and calculations'!M355*'WLTP data and calculations'!I355)</f>
        <v>0</v>
      </c>
      <c r="D355" s="27">
        <f t="shared" si="10"/>
        <v>0</v>
      </c>
      <c r="E355" s="30">
        <f t="shared" si="11"/>
        <v>0</v>
      </c>
      <c r="F355" s="31"/>
    </row>
    <row r="356" spans="2:7" x14ac:dyDescent="0.45">
      <c r="B356" s="1">
        <v>354</v>
      </c>
      <c r="C356" s="35">
        <f>IF('WLTP data and calculations'!M356&gt;0,0,'WLTP data and calculations'!M356*'WLTP data and calculations'!I356)</f>
        <v>0</v>
      </c>
      <c r="D356" s="27">
        <f t="shared" si="10"/>
        <v>0</v>
      </c>
      <c r="E356" s="30">
        <f t="shared" si="11"/>
        <v>0</v>
      </c>
      <c r="F356" s="31"/>
    </row>
    <row r="357" spans="2:7" x14ac:dyDescent="0.45">
      <c r="B357" s="1">
        <v>355</v>
      </c>
      <c r="C357" s="35">
        <f>IF('WLTP data and calculations'!M357&gt;0,0,'WLTP data and calculations'!M357*'WLTP data and calculations'!I357)</f>
        <v>0</v>
      </c>
      <c r="D357" s="27">
        <f t="shared" si="10"/>
        <v>0</v>
      </c>
      <c r="E357" s="30">
        <f t="shared" si="11"/>
        <v>0</v>
      </c>
      <c r="F357" s="31"/>
    </row>
    <row r="358" spans="2:7" x14ac:dyDescent="0.45">
      <c r="B358" s="1">
        <v>356</v>
      </c>
      <c r="C358" s="35">
        <f>IF('WLTP data and calculations'!M358&gt;0,0,'WLTP data and calculations'!M358*'WLTP data and calculations'!I358)</f>
        <v>0</v>
      </c>
      <c r="D358" s="27">
        <f t="shared" si="10"/>
        <v>0</v>
      </c>
      <c r="E358" s="30">
        <f t="shared" si="11"/>
        <v>0</v>
      </c>
      <c r="F358" s="31"/>
    </row>
    <row r="359" spans="2:7" x14ac:dyDescent="0.45">
      <c r="B359" s="1">
        <v>357</v>
      </c>
      <c r="C359" s="35">
        <f>IF('WLTP data and calculations'!M359&gt;0,0,'WLTP data and calculations'!M359*'WLTP data and calculations'!I359)</f>
        <v>0</v>
      </c>
      <c r="D359" s="27">
        <f t="shared" si="10"/>
        <v>0</v>
      </c>
      <c r="E359" s="30">
        <f t="shared" si="11"/>
        <v>0</v>
      </c>
      <c r="F359" s="31"/>
    </row>
    <row r="360" spans="2:7" x14ac:dyDescent="0.45">
      <c r="B360" s="1">
        <v>358</v>
      </c>
      <c r="C360" s="35">
        <f>IF('WLTP data and calculations'!M360&gt;0,0,'WLTP data and calculations'!M360*'WLTP data and calculations'!I360)</f>
        <v>-323.28483191014925</v>
      </c>
      <c r="D360" s="27">
        <f t="shared" si="10"/>
        <v>-0.32328483191014923</v>
      </c>
      <c r="E360" s="30">
        <f t="shared" si="11"/>
        <v>0.32328483191014923</v>
      </c>
      <c r="F360" s="27">
        <f>SUM(E360:E365)</f>
        <v>6.8680239828950267</v>
      </c>
      <c r="G360" s="26">
        <f>B366-B360</f>
        <v>6</v>
      </c>
    </row>
    <row r="361" spans="2:7" x14ac:dyDescent="0.45">
      <c r="B361" s="1">
        <v>359</v>
      </c>
      <c r="C361" s="35">
        <f>IF('WLTP data and calculations'!M361&gt;0,0,'WLTP data and calculations'!M361*'WLTP data and calculations'!I361)</f>
        <v>-1701.7746643652229</v>
      </c>
      <c r="D361" s="27">
        <f t="shared" si="10"/>
        <v>-1.701774664365223</v>
      </c>
      <c r="E361" s="30">
        <f t="shared" si="11"/>
        <v>1.701774664365223</v>
      </c>
      <c r="F361" s="31"/>
      <c r="G361" s="26"/>
    </row>
    <row r="362" spans="2:7" x14ac:dyDescent="0.45">
      <c r="B362" s="1">
        <v>360</v>
      </c>
      <c r="C362" s="35">
        <f>IF('WLTP data and calculations'!M362&gt;0,0,'WLTP data and calculations'!M362*'WLTP data and calculations'!I362)</f>
        <v>-2130.77647511142</v>
      </c>
      <c r="D362" s="27">
        <f t="shared" si="10"/>
        <v>-2.13077647511142</v>
      </c>
      <c r="E362" s="30">
        <f t="shared" si="11"/>
        <v>2.13077647511142</v>
      </c>
      <c r="F362" s="31"/>
      <c r="G362" s="26"/>
    </row>
    <row r="363" spans="2:7" x14ac:dyDescent="0.45">
      <c r="B363" s="1">
        <v>361</v>
      </c>
      <c r="C363" s="35">
        <f>IF('WLTP data and calculations'!M363&gt;0,0,'WLTP data and calculations'!M363*'WLTP data and calculations'!I363)</f>
        <v>-1600.3393193930453</v>
      </c>
      <c r="D363" s="27">
        <f t="shared" si="10"/>
        <v>-1.6003393193930453</v>
      </c>
      <c r="E363" s="30">
        <f t="shared" si="11"/>
        <v>1.6003393193930453</v>
      </c>
      <c r="F363" s="31"/>
      <c r="G363" s="26"/>
    </row>
    <row r="364" spans="2:7" x14ac:dyDescent="0.45">
      <c r="B364" s="1">
        <v>362</v>
      </c>
      <c r="C364" s="35">
        <f>IF('WLTP data and calculations'!M364&gt;0,0,'WLTP data and calculations'!M364*'WLTP data and calculations'!I364)</f>
        <v>-864.81087881706151</v>
      </c>
      <c r="D364" s="27">
        <f t="shared" si="10"/>
        <v>-0.86481087881706153</v>
      </c>
      <c r="E364" s="30">
        <f t="shared" si="11"/>
        <v>0.86481087881706153</v>
      </c>
      <c r="F364" s="31"/>
      <c r="G364" s="26"/>
    </row>
    <row r="365" spans="2:7" x14ac:dyDescent="0.45">
      <c r="B365" s="1">
        <v>363</v>
      </c>
      <c r="C365" s="35">
        <f>IF('WLTP data and calculations'!M365&gt;0,0,'WLTP data and calculations'!M365*'WLTP data and calculations'!I365)</f>
        <v>-247.0378132981283</v>
      </c>
      <c r="D365" s="27">
        <f t="shared" si="10"/>
        <v>-0.24703781329812829</v>
      </c>
      <c r="E365" s="30">
        <f t="shared" si="11"/>
        <v>0.24703781329812829</v>
      </c>
      <c r="F365" s="31"/>
      <c r="G365" s="26"/>
    </row>
    <row r="366" spans="2:7" x14ac:dyDescent="0.45">
      <c r="B366" s="1">
        <v>364</v>
      </c>
      <c r="C366" s="35">
        <f>IF('WLTP data and calculations'!M366&gt;0,0,'WLTP data and calculations'!M366*'WLTP data and calculations'!I366)</f>
        <v>0</v>
      </c>
      <c r="D366" s="27">
        <f t="shared" si="10"/>
        <v>0</v>
      </c>
      <c r="E366" s="30">
        <f t="shared" si="11"/>
        <v>0</v>
      </c>
      <c r="F366" s="31"/>
    </row>
    <row r="367" spans="2:7" x14ac:dyDescent="0.45">
      <c r="B367" s="1">
        <v>365</v>
      </c>
      <c r="C367" s="35">
        <f>IF('WLTP data and calculations'!M367&gt;0,0,'WLTP data and calculations'!M367*'WLTP data and calculations'!I367)</f>
        <v>0</v>
      </c>
      <c r="D367" s="27">
        <f t="shared" si="10"/>
        <v>0</v>
      </c>
      <c r="E367" s="30">
        <f t="shared" si="11"/>
        <v>0</v>
      </c>
      <c r="F367" s="31"/>
    </row>
    <row r="368" spans="2:7" x14ac:dyDescent="0.45">
      <c r="B368" s="1">
        <v>366</v>
      </c>
      <c r="C368" s="35">
        <f>IF('WLTP data and calculations'!M368&gt;0,0,'WLTP data and calculations'!M368*'WLTP data and calculations'!I368)</f>
        <v>0</v>
      </c>
      <c r="D368" s="27">
        <f t="shared" si="10"/>
        <v>0</v>
      </c>
      <c r="E368" s="30">
        <f t="shared" si="11"/>
        <v>0</v>
      </c>
      <c r="F368" s="31"/>
    </row>
    <row r="369" spans="2:7" x14ac:dyDescent="0.45">
      <c r="B369" s="1">
        <v>367</v>
      </c>
      <c r="C369" s="35">
        <f>IF('WLTP data and calculations'!M369&gt;0,0,'WLTP data and calculations'!M369*'WLTP data and calculations'!I369)</f>
        <v>0</v>
      </c>
      <c r="D369" s="27">
        <f t="shared" si="10"/>
        <v>0</v>
      </c>
      <c r="E369" s="30">
        <f t="shared" si="11"/>
        <v>0</v>
      </c>
      <c r="F369" s="31"/>
    </row>
    <row r="370" spans="2:7" x14ac:dyDescent="0.45">
      <c r="B370" s="1">
        <v>368</v>
      </c>
      <c r="C370" s="35">
        <f>IF('WLTP data and calculations'!M370&gt;0,0,'WLTP data and calculations'!M370*'WLTP data and calculations'!I370)</f>
        <v>0</v>
      </c>
      <c r="D370" s="27">
        <f t="shared" si="10"/>
        <v>0</v>
      </c>
      <c r="E370" s="30">
        <f t="shared" si="11"/>
        <v>0</v>
      </c>
      <c r="F370" s="31"/>
    </row>
    <row r="371" spans="2:7" x14ac:dyDescent="0.45">
      <c r="B371" s="1">
        <v>369</v>
      </c>
      <c r="C371" s="35">
        <f>IF('WLTP data and calculations'!M371&gt;0,0,'WLTP data and calculations'!M371*'WLTP data and calculations'!I371)</f>
        <v>0</v>
      </c>
      <c r="D371" s="27">
        <f t="shared" si="10"/>
        <v>0</v>
      </c>
      <c r="E371" s="30">
        <f t="shared" si="11"/>
        <v>0</v>
      </c>
      <c r="F371" s="31"/>
    </row>
    <row r="372" spans="2:7" x14ac:dyDescent="0.45">
      <c r="B372" s="1">
        <v>370</v>
      </c>
      <c r="C372" s="35">
        <f>IF('WLTP data and calculations'!M372&gt;0,0,'WLTP data and calculations'!M372*'WLTP data and calculations'!I372)</f>
        <v>0</v>
      </c>
      <c r="D372" s="27">
        <f t="shared" si="10"/>
        <v>0</v>
      </c>
      <c r="E372" s="30">
        <f t="shared" si="11"/>
        <v>0</v>
      </c>
      <c r="F372" s="31"/>
    </row>
    <row r="373" spans="2:7" x14ac:dyDescent="0.45">
      <c r="B373" s="1">
        <v>371</v>
      </c>
      <c r="C373" s="35">
        <f>IF('WLTP data and calculations'!M373&gt;0,0,'WLTP data and calculations'!M373*'WLTP data and calculations'!I373)</f>
        <v>0</v>
      </c>
      <c r="D373" s="27">
        <f t="shared" si="10"/>
        <v>0</v>
      </c>
      <c r="E373" s="30">
        <f t="shared" si="11"/>
        <v>0</v>
      </c>
      <c r="F373" s="31"/>
    </row>
    <row r="374" spans="2:7" x14ac:dyDescent="0.45">
      <c r="B374" s="1">
        <v>372</v>
      </c>
      <c r="C374" s="35">
        <f>IF('WLTP data and calculations'!M374&gt;0,0,'WLTP data and calculations'!M374*'WLTP data and calculations'!I374)</f>
        <v>-1620.3771324684506</v>
      </c>
      <c r="D374" s="27">
        <f t="shared" si="10"/>
        <v>-1.6203771324684506</v>
      </c>
      <c r="E374" s="30">
        <f t="shared" si="11"/>
        <v>1.6203771324684506</v>
      </c>
      <c r="F374" s="27">
        <f>SUM(E374:E386)</f>
        <v>12.80016744354017</v>
      </c>
      <c r="G374" s="26">
        <f>B387-B374</f>
        <v>13</v>
      </c>
    </row>
    <row r="375" spans="2:7" x14ac:dyDescent="0.45">
      <c r="B375" s="1">
        <v>373</v>
      </c>
      <c r="C375" s="35">
        <f>IF('WLTP data and calculations'!M375&gt;0,0,'WLTP data and calculations'!M375*'WLTP data and calculations'!I375)</f>
        <v>-3040.597185814433</v>
      </c>
      <c r="D375" s="27">
        <f t="shared" si="10"/>
        <v>-3.0405971858144332</v>
      </c>
      <c r="E375" s="30">
        <f t="shared" si="11"/>
        <v>3.0405971858144332</v>
      </c>
      <c r="F375" s="31"/>
      <c r="G375" s="26"/>
    </row>
    <row r="376" spans="2:7" x14ac:dyDescent="0.45">
      <c r="B376" s="1">
        <v>374</v>
      </c>
      <c r="C376" s="35">
        <f>IF('WLTP data and calculations'!M376&gt;0,0,'WLTP data and calculations'!M376*'WLTP data and calculations'!I376)</f>
        <v>-2868.6834767361111</v>
      </c>
      <c r="D376" s="27">
        <f t="shared" si="10"/>
        <v>-2.8686834767361109</v>
      </c>
      <c r="E376" s="30">
        <f t="shared" si="11"/>
        <v>2.8686834767361109</v>
      </c>
      <c r="F376" s="31"/>
      <c r="G376" s="26"/>
    </row>
    <row r="377" spans="2:7" x14ac:dyDescent="0.45">
      <c r="B377" s="1">
        <v>375</v>
      </c>
      <c r="C377" s="35">
        <f>IF('WLTP data and calculations'!M377&gt;0,0,'WLTP data and calculations'!M377*'WLTP data and calculations'!I377)</f>
        <v>-1955.2374333333928</v>
      </c>
      <c r="D377" s="27">
        <f t="shared" si="10"/>
        <v>-1.9552374333333928</v>
      </c>
      <c r="E377" s="30">
        <f t="shared" si="11"/>
        <v>1.9552374333333928</v>
      </c>
      <c r="F377" s="31"/>
      <c r="G377" s="26"/>
    </row>
    <row r="378" spans="2:7" x14ac:dyDescent="0.45">
      <c r="B378" s="1">
        <v>376</v>
      </c>
      <c r="C378" s="35">
        <f>IF('WLTP data and calculations'!M378&gt;0,0,'WLTP data and calculations'!M378*'WLTP data and calculations'!I378)</f>
        <v>-1149.5462033002802</v>
      </c>
      <c r="D378" s="27">
        <f t="shared" si="10"/>
        <v>-1.1495462033002803</v>
      </c>
      <c r="E378" s="30">
        <f t="shared" si="11"/>
        <v>1.1495462033002803</v>
      </c>
      <c r="F378" s="31"/>
      <c r="G378" s="26"/>
    </row>
    <row r="379" spans="2:7" x14ac:dyDescent="0.45">
      <c r="B379" s="1">
        <v>377</v>
      </c>
      <c r="C379" s="35">
        <f>IF('WLTP data and calculations'!M379&gt;0,0,'WLTP data and calculations'!M379*'WLTP data and calculations'!I379)</f>
        <v>-657.59067836611302</v>
      </c>
      <c r="D379" s="27">
        <f t="shared" si="10"/>
        <v>-0.65759067836611307</v>
      </c>
      <c r="E379" s="30">
        <f t="shared" si="11"/>
        <v>0.65759067836611307</v>
      </c>
      <c r="F379" s="31"/>
      <c r="G379" s="26"/>
    </row>
    <row r="380" spans="2:7" x14ac:dyDescent="0.45">
      <c r="B380" s="1">
        <v>378</v>
      </c>
      <c r="C380" s="35">
        <f>IF('WLTP data and calculations'!M380&gt;0,0,'WLTP data and calculations'!M380*'WLTP data and calculations'!I380)</f>
        <v>-384.06839414008027</v>
      </c>
      <c r="D380" s="27">
        <f t="shared" si="10"/>
        <v>-0.38406839414008026</v>
      </c>
      <c r="E380" s="30">
        <f t="shared" si="11"/>
        <v>0.38406839414008026</v>
      </c>
      <c r="F380" s="31"/>
      <c r="G380" s="26"/>
    </row>
    <row r="381" spans="2:7" x14ac:dyDescent="0.45">
      <c r="B381" s="1">
        <v>379</v>
      </c>
      <c r="C381" s="35">
        <f>IF('WLTP data and calculations'!M381&gt;0,0,'WLTP data and calculations'!M381*'WLTP data and calculations'!I381)</f>
        <v>-229.18949135802472</v>
      </c>
      <c r="D381" s="27">
        <f t="shared" si="10"/>
        <v>-0.22918949135802472</v>
      </c>
      <c r="E381" s="30">
        <f t="shared" si="11"/>
        <v>0.22918949135802472</v>
      </c>
      <c r="F381" s="31"/>
      <c r="G381" s="26"/>
    </row>
    <row r="382" spans="2:7" x14ac:dyDescent="0.45">
      <c r="B382" s="1">
        <v>380</v>
      </c>
      <c r="C382" s="35">
        <f>IF('WLTP data and calculations'!M382&gt;0,0,'WLTP data and calculations'!M382*'WLTP data and calculations'!I382)</f>
        <v>-234.69012916665278</v>
      </c>
      <c r="D382" s="27">
        <f t="shared" si="10"/>
        <v>-0.23469012916665277</v>
      </c>
      <c r="E382" s="30">
        <f t="shared" si="11"/>
        <v>0.23469012916665277</v>
      </c>
      <c r="F382" s="31"/>
      <c r="G382" s="26"/>
    </row>
    <row r="383" spans="2:7" x14ac:dyDescent="0.45">
      <c r="B383" s="1">
        <v>381</v>
      </c>
      <c r="C383" s="35">
        <f>IF('WLTP data and calculations'!M383&gt;0,0,'WLTP data and calculations'!M383*'WLTP data and calculations'!I383)</f>
        <v>-253.16669288332162</v>
      </c>
      <c r="D383" s="27">
        <f t="shared" si="10"/>
        <v>-0.25316669288332161</v>
      </c>
      <c r="E383" s="30">
        <f t="shared" si="11"/>
        <v>0.25316669288332161</v>
      </c>
      <c r="F383" s="31"/>
      <c r="G383" s="26"/>
    </row>
    <row r="384" spans="2:7" x14ac:dyDescent="0.45">
      <c r="B384" s="1">
        <v>382</v>
      </c>
      <c r="C384" s="35">
        <f>IF('WLTP data and calculations'!M384&gt;0,0,'WLTP data and calculations'!M384*'WLTP data and calculations'!I384)</f>
        <v>-203.70151301253782</v>
      </c>
      <c r="D384" s="27">
        <f t="shared" si="10"/>
        <v>-0.2037015130125378</v>
      </c>
      <c r="E384" s="30">
        <f t="shared" si="11"/>
        <v>0.2037015130125378</v>
      </c>
      <c r="F384" s="31"/>
      <c r="G384" s="26"/>
    </row>
    <row r="385" spans="2:7" x14ac:dyDescent="0.45">
      <c r="B385" s="1">
        <v>383</v>
      </c>
      <c r="C385" s="35">
        <f>IF('WLTP data and calculations'!M385&gt;0,0,'WLTP data and calculations'!M385*'WLTP data and calculations'!I385)</f>
        <v>-141.86195218482953</v>
      </c>
      <c r="D385" s="27">
        <f t="shared" si="10"/>
        <v>-0.14186195218482953</v>
      </c>
      <c r="E385" s="30">
        <f t="shared" si="11"/>
        <v>0.14186195218482953</v>
      </c>
      <c r="F385" s="31"/>
      <c r="G385" s="26"/>
    </row>
    <row r="386" spans="2:7" x14ac:dyDescent="0.45">
      <c r="B386" s="1">
        <v>384</v>
      </c>
      <c r="C386" s="35">
        <f>IF('WLTP data and calculations'!M386&gt;0,0,'WLTP data and calculations'!M386*'WLTP data and calculations'!I386)</f>
        <v>-61.457160775945212</v>
      </c>
      <c r="D386" s="27">
        <f t="shared" si="10"/>
        <v>-6.1457160775945215E-2</v>
      </c>
      <c r="E386" s="30">
        <f t="shared" si="11"/>
        <v>6.1457160775945215E-2</v>
      </c>
      <c r="F386" s="31"/>
      <c r="G386" s="26"/>
    </row>
    <row r="387" spans="2:7" x14ac:dyDescent="0.45">
      <c r="B387" s="1">
        <v>385</v>
      </c>
      <c r="C387" s="35">
        <f>IF('WLTP data and calculations'!M387&gt;0,0,'WLTP data and calculations'!M387*'WLTP data and calculations'!I387)</f>
        <v>0</v>
      </c>
      <c r="D387" s="27">
        <f t="shared" ref="D387:D450" si="12">$C387/1000</f>
        <v>0</v>
      </c>
      <c r="E387" s="30">
        <f t="shared" ref="E387:E450" si="13">$D387*-1</f>
        <v>0</v>
      </c>
      <c r="F387" s="31"/>
    </row>
    <row r="388" spans="2:7" x14ac:dyDescent="0.45">
      <c r="B388" s="1">
        <v>386</v>
      </c>
      <c r="C388" s="35">
        <f>IF('WLTP data and calculations'!M388&gt;0,0,'WLTP data and calculations'!M388*'WLTP data and calculations'!I388)</f>
        <v>0</v>
      </c>
      <c r="D388" s="27">
        <f t="shared" si="12"/>
        <v>0</v>
      </c>
      <c r="E388" s="30">
        <f t="shared" si="13"/>
        <v>0</v>
      </c>
      <c r="F388" s="31"/>
    </row>
    <row r="389" spans="2:7" x14ac:dyDescent="0.45">
      <c r="B389" s="1">
        <v>387</v>
      </c>
      <c r="C389" s="35">
        <f>IF('WLTP data and calculations'!M389&gt;0,0,'WLTP data and calculations'!M389*'WLTP data and calculations'!I389)</f>
        <v>0</v>
      </c>
      <c r="D389" s="27">
        <f t="shared" si="12"/>
        <v>0</v>
      </c>
      <c r="E389" s="30">
        <f t="shared" si="13"/>
        <v>0</v>
      </c>
      <c r="F389" s="31"/>
    </row>
    <row r="390" spans="2:7" x14ac:dyDescent="0.45">
      <c r="B390" s="1">
        <v>388</v>
      </c>
      <c r="C390" s="35">
        <f>IF('WLTP data and calculations'!M390&gt;0,0,'WLTP data and calculations'!M390*'WLTP data and calculations'!I390)</f>
        <v>0</v>
      </c>
      <c r="D390" s="27">
        <f t="shared" si="12"/>
        <v>0</v>
      </c>
      <c r="E390" s="30">
        <f t="shared" si="13"/>
        <v>0</v>
      </c>
      <c r="F390" s="31"/>
    </row>
    <row r="391" spans="2:7" x14ac:dyDescent="0.45">
      <c r="B391" s="1">
        <v>389</v>
      </c>
      <c r="C391" s="35">
        <f>IF('WLTP data and calculations'!M391&gt;0,0,'WLTP data and calculations'!M391*'WLTP data and calculations'!I391)</f>
        <v>0</v>
      </c>
      <c r="D391" s="27">
        <f t="shared" si="12"/>
        <v>0</v>
      </c>
      <c r="E391" s="30">
        <f t="shared" si="13"/>
        <v>0</v>
      </c>
      <c r="F391" s="31"/>
    </row>
    <row r="392" spans="2:7" x14ac:dyDescent="0.45">
      <c r="B392" s="1">
        <v>390</v>
      </c>
      <c r="C392" s="35">
        <f>IF('WLTP data and calculations'!M392&gt;0,0,'WLTP data and calculations'!M392*'WLTP data and calculations'!I392)</f>
        <v>0</v>
      </c>
      <c r="D392" s="27">
        <f t="shared" si="12"/>
        <v>0</v>
      </c>
      <c r="E392" s="30">
        <f t="shared" si="13"/>
        <v>0</v>
      </c>
      <c r="F392" s="31"/>
    </row>
    <row r="393" spans="2:7" x14ac:dyDescent="0.45">
      <c r="B393" s="1">
        <v>391</v>
      </c>
      <c r="C393" s="35">
        <f>IF('WLTP data and calculations'!M393&gt;0,0,'WLTP data and calculations'!M393*'WLTP data and calculations'!I393)</f>
        <v>0</v>
      </c>
      <c r="D393" s="27">
        <f t="shared" si="12"/>
        <v>0</v>
      </c>
      <c r="E393" s="30">
        <f t="shared" si="13"/>
        <v>0</v>
      </c>
      <c r="F393" s="31"/>
    </row>
    <row r="394" spans="2:7" x14ac:dyDescent="0.45">
      <c r="B394" s="1">
        <v>392</v>
      </c>
      <c r="C394" s="35">
        <f>IF('WLTP data and calculations'!M394&gt;0,0,'WLTP data and calculations'!M394*'WLTP data and calculations'!I394)</f>
        <v>0</v>
      </c>
      <c r="D394" s="27">
        <f t="shared" si="12"/>
        <v>0</v>
      </c>
      <c r="E394" s="30">
        <f t="shared" si="13"/>
        <v>0</v>
      </c>
      <c r="F394" s="31"/>
    </row>
    <row r="395" spans="2:7" x14ac:dyDescent="0.45">
      <c r="B395" s="1">
        <v>393</v>
      </c>
      <c r="C395" s="35">
        <f>IF('WLTP data and calculations'!M395&gt;0,0,'WLTP data and calculations'!M395*'WLTP data and calculations'!I395)</f>
        <v>0</v>
      </c>
      <c r="D395" s="27">
        <f t="shared" si="12"/>
        <v>0</v>
      </c>
      <c r="E395" s="30">
        <f t="shared" si="13"/>
        <v>0</v>
      </c>
      <c r="F395" s="31"/>
    </row>
    <row r="396" spans="2:7" x14ac:dyDescent="0.45">
      <c r="B396" s="1">
        <v>394</v>
      </c>
      <c r="C396" s="35">
        <f>IF('WLTP data and calculations'!M396&gt;0,0,'WLTP data and calculations'!M396*'WLTP data and calculations'!I396)</f>
        <v>0</v>
      </c>
      <c r="D396" s="27">
        <f t="shared" si="12"/>
        <v>0</v>
      </c>
      <c r="E396" s="30">
        <f t="shared" si="13"/>
        <v>0</v>
      </c>
      <c r="F396" s="31"/>
    </row>
    <row r="397" spans="2:7" x14ac:dyDescent="0.45">
      <c r="B397" s="1">
        <v>395</v>
      </c>
      <c r="C397" s="35">
        <f>IF('WLTP data and calculations'!M397&gt;0,0,'WLTP data and calculations'!M397*'WLTP data and calculations'!I397)</f>
        <v>0</v>
      </c>
      <c r="D397" s="27">
        <f t="shared" si="12"/>
        <v>0</v>
      </c>
      <c r="E397" s="30">
        <f t="shared" si="13"/>
        <v>0</v>
      </c>
      <c r="F397" s="31"/>
    </row>
    <row r="398" spans="2:7" x14ac:dyDescent="0.45">
      <c r="B398" s="1">
        <v>396</v>
      </c>
      <c r="C398" s="35">
        <f>IF('WLTP data and calculations'!M398&gt;0,0,'WLTP data and calculations'!M398*'WLTP data and calculations'!I398)</f>
        <v>0</v>
      </c>
      <c r="D398" s="27">
        <f t="shared" si="12"/>
        <v>0</v>
      </c>
      <c r="E398" s="30">
        <f t="shared" si="13"/>
        <v>0</v>
      </c>
      <c r="F398" s="31"/>
    </row>
    <row r="399" spans="2:7" x14ac:dyDescent="0.45">
      <c r="B399" s="1">
        <v>397</v>
      </c>
      <c r="C399" s="35">
        <f>IF('WLTP data and calculations'!M399&gt;0,0,'WLTP data and calculations'!M399*'WLTP data and calculations'!I399)</f>
        <v>0</v>
      </c>
      <c r="D399" s="27">
        <f t="shared" si="12"/>
        <v>0</v>
      </c>
      <c r="E399" s="30">
        <f t="shared" si="13"/>
        <v>0</v>
      </c>
      <c r="F399" s="31"/>
    </row>
    <row r="400" spans="2:7" x14ac:dyDescent="0.45">
      <c r="B400" s="1">
        <v>398</v>
      </c>
      <c r="C400" s="35">
        <f>IF('WLTP data and calculations'!M400&gt;0,0,'WLTP data and calculations'!M400*'WLTP data and calculations'!I400)</f>
        <v>0</v>
      </c>
      <c r="D400" s="27">
        <f t="shared" si="12"/>
        <v>0</v>
      </c>
      <c r="E400" s="30">
        <f t="shared" si="13"/>
        <v>0</v>
      </c>
      <c r="F400" s="31"/>
    </row>
    <row r="401" spans="2:7" x14ac:dyDescent="0.45">
      <c r="B401" s="1">
        <v>399</v>
      </c>
      <c r="C401" s="35">
        <f>IF('WLTP data and calculations'!M401&gt;0,0,'WLTP data and calculations'!M401*'WLTP data and calculations'!I401)</f>
        <v>0</v>
      </c>
      <c r="D401" s="27">
        <f t="shared" si="12"/>
        <v>0</v>
      </c>
      <c r="E401" s="30">
        <f t="shared" si="13"/>
        <v>0</v>
      </c>
      <c r="F401" s="31"/>
    </row>
    <row r="402" spans="2:7" x14ac:dyDescent="0.45">
      <c r="B402" s="1">
        <v>400</v>
      </c>
      <c r="C402" s="35">
        <f>IF('WLTP data and calculations'!M402&gt;0,0,'WLTP data and calculations'!M402*'WLTP data and calculations'!I402)</f>
        <v>0</v>
      </c>
      <c r="D402" s="27">
        <f t="shared" si="12"/>
        <v>0</v>
      </c>
      <c r="E402" s="30">
        <f t="shared" si="13"/>
        <v>0</v>
      </c>
      <c r="F402" s="31"/>
    </row>
    <row r="403" spans="2:7" x14ac:dyDescent="0.45">
      <c r="B403" s="1">
        <v>401</v>
      </c>
      <c r="C403" s="35">
        <f>IF('WLTP data and calculations'!M403&gt;0,0,'WLTP data and calculations'!M403*'WLTP data and calculations'!I403)</f>
        <v>0</v>
      </c>
      <c r="D403" s="27">
        <f t="shared" si="12"/>
        <v>0</v>
      </c>
      <c r="E403" s="30">
        <f t="shared" si="13"/>
        <v>0</v>
      </c>
      <c r="F403" s="31"/>
    </row>
    <row r="404" spans="2:7" x14ac:dyDescent="0.45">
      <c r="B404" s="1">
        <v>402</v>
      </c>
      <c r="C404" s="35">
        <f>IF('WLTP data and calculations'!M404&gt;0,0,'WLTP data and calculations'!M404*'WLTP data and calculations'!I404)</f>
        <v>-1076.3716434919866</v>
      </c>
      <c r="D404" s="27">
        <f t="shared" si="12"/>
        <v>-1.0763716434919866</v>
      </c>
      <c r="E404" s="30">
        <f t="shared" si="13"/>
        <v>1.0763716434919866</v>
      </c>
      <c r="F404" s="27">
        <f>SUM(E404:E411)</f>
        <v>9.4108923677578922</v>
      </c>
      <c r="G404" s="26">
        <f>B412-B404</f>
        <v>8</v>
      </c>
    </row>
    <row r="405" spans="2:7" x14ac:dyDescent="0.45">
      <c r="B405" s="1">
        <v>403</v>
      </c>
      <c r="C405" s="35">
        <f>IF('WLTP data and calculations'!M405&gt;0,0,'WLTP data and calculations'!M405*'WLTP data and calculations'!I405)</f>
        <v>-1718.4740808449051</v>
      </c>
      <c r="D405" s="27">
        <f t="shared" si="12"/>
        <v>-1.718474080844905</v>
      </c>
      <c r="E405" s="30">
        <f t="shared" si="13"/>
        <v>1.718474080844905</v>
      </c>
      <c r="F405" s="31"/>
      <c r="G405" s="26"/>
    </row>
    <row r="406" spans="2:7" x14ac:dyDescent="0.45">
      <c r="B406" s="1">
        <v>404</v>
      </c>
      <c r="C406" s="35">
        <f>IF('WLTP data and calculations'!M406&gt;0,0,'WLTP data and calculations'!M406*'WLTP data and calculations'!I406)</f>
        <v>-1489.7031472222768</v>
      </c>
      <c r="D406" s="27">
        <f t="shared" si="12"/>
        <v>-1.4897031472222768</v>
      </c>
      <c r="E406" s="30">
        <f t="shared" si="13"/>
        <v>1.4897031472222768</v>
      </c>
      <c r="F406" s="31"/>
      <c r="G406" s="26"/>
    </row>
    <row r="407" spans="2:7" x14ac:dyDescent="0.45">
      <c r="B407" s="1">
        <v>405</v>
      </c>
      <c r="C407" s="35">
        <f>IF('WLTP data and calculations'!M407&gt;0,0,'WLTP data and calculations'!M407*'WLTP data and calculations'!I407)</f>
        <v>-1267.2840765935548</v>
      </c>
      <c r="D407" s="27">
        <f t="shared" si="12"/>
        <v>-1.2672840765935549</v>
      </c>
      <c r="E407" s="30">
        <f t="shared" si="13"/>
        <v>1.2672840765935549</v>
      </c>
      <c r="F407" s="31"/>
      <c r="G407" s="26"/>
    </row>
    <row r="408" spans="2:7" x14ac:dyDescent="0.45">
      <c r="B408" s="1">
        <v>406</v>
      </c>
      <c r="C408" s="35">
        <f>IF('WLTP data and calculations'!M408&gt;0,0,'WLTP data and calculations'!M408*'WLTP data and calculations'!I408)</f>
        <v>-1327.8457256006582</v>
      </c>
      <c r="D408" s="27">
        <f t="shared" si="12"/>
        <v>-1.3278457256006582</v>
      </c>
      <c r="E408" s="30">
        <f t="shared" si="13"/>
        <v>1.3278457256006582</v>
      </c>
      <c r="F408" s="31"/>
      <c r="G408" s="26"/>
    </row>
    <row r="409" spans="2:7" x14ac:dyDescent="0.45">
      <c r="B409" s="1">
        <v>407</v>
      </c>
      <c r="C409" s="35">
        <f>IF('WLTP data and calculations'!M409&gt;0,0,'WLTP data and calculations'!M409*'WLTP data and calculations'!I409)</f>
        <v>-1303.6520723476074</v>
      </c>
      <c r="D409" s="27">
        <f t="shared" si="12"/>
        <v>-1.3036520723476073</v>
      </c>
      <c r="E409" s="30">
        <f t="shared" si="13"/>
        <v>1.3036520723476073</v>
      </c>
      <c r="F409" s="31"/>
      <c r="G409" s="26"/>
    </row>
    <row r="410" spans="2:7" x14ac:dyDescent="0.45">
      <c r="B410" s="1">
        <v>408</v>
      </c>
      <c r="C410" s="35">
        <f>IF('WLTP data and calculations'!M410&gt;0,0,'WLTP data and calculations'!M410*'WLTP data and calculations'!I410)</f>
        <v>-939.16099596351773</v>
      </c>
      <c r="D410" s="27">
        <f t="shared" si="12"/>
        <v>-0.93916099596351776</v>
      </c>
      <c r="E410" s="30">
        <f t="shared" si="13"/>
        <v>0.93916099596351776</v>
      </c>
      <c r="F410" s="31"/>
      <c r="G410" s="26"/>
    </row>
    <row r="411" spans="2:7" x14ac:dyDescent="0.45">
      <c r="B411" s="1">
        <v>409</v>
      </c>
      <c r="C411" s="35">
        <f>IF('WLTP data and calculations'!M411&gt;0,0,'WLTP data and calculations'!M411*'WLTP data and calculations'!I411)</f>
        <v>-288.40062569338795</v>
      </c>
      <c r="D411" s="27">
        <f t="shared" si="12"/>
        <v>-0.28840062569338792</v>
      </c>
      <c r="E411" s="30">
        <f t="shared" si="13"/>
        <v>0.28840062569338792</v>
      </c>
      <c r="F411" s="31"/>
      <c r="G411" s="26"/>
    </row>
    <row r="412" spans="2:7" x14ac:dyDescent="0.45">
      <c r="B412" s="1">
        <v>410</v>
      </c>
      <c r="C412" s="35">
        <f>IF('WLTP data and calculations'!M412&gt;0,0,'WLTP data and calculations'!M412*'WLTP data and calculations'!I412)</f>
        <v>0</v>
      </c>
      <c r="D412" s="27">
        <f t="shared" si="12"/>
        <v>0</v>
      </c>
      <c r="E412" s="30">
        <f t="shared" si="13"/>
        <v>0</v>
      </c>
      <c r="F412" s="31"/>
    </row>
    <row r="413" spans="2:7" x14ac:dyDescent="0.45">
      <c r="B413" s="1">
        <v>411</v>
      </c>
      <c r="C413" s="35">
        <f>IF('WLTP data and calculations'!M413&gt;0,0,'WLTP data and calculations'!M413*'WLTP data and calculations'!I413)</f>
        <v>0</v>
      </c>
      <c r="D413" s="27">
        <f t="shared" si="12"/>
        <v>0</v>
      </c>
      <c r="E413" s="30">
        <f t="shared" si="13"/>
        <v>0</v>
      </c>
      <c r="F413" s="31"/>
    </row>
    <row r="414" spans="2:7" x14ac:dyDescent="0.45">
      <c r="B414" s="1">
        <v>412</v>
      </c>
      <c r="C414" s="35">
        <f>IF('WLTP data and calculations'!M414&gt;0,0,'WLTP data and calculations'!M414*'WLTP data and calculations'!I414)</f>
        <v>0</v>
      </c>
      <c r="D414" s="27">
        <f t="shared" si="12"/>
        <v>0</v>
      </c>
      <c r="E414" s="30">
        <f t="shared" si="13"/>
        <v>0</v>
      </c>
      <c r="F414" s="31"/>
    </row>
    <row r="415" spans="2:7" x14ac:dyDescent="0.45">
      <c r="B415" s="1">
        <v>413</v>
      </c>
      <c r="C415" s="35">
        <f>IF('WLTP data and calculations'!M415&gt;0,0,'WLTP data and calculations'!M415*'WLTP data and calculations'!I415)</f>
        <v>0</v>
      </c>
      <c r="D415" s="27">
        <f t="shared" si="12"/>
        <v>0</v>
      </c>
      <c r="E415" s="30">
        <f t="shared" si="13"/>
        <v>0</v>
      </c>
      <c r="F415" s="31"/>
    </row>
    <row r="416" spans="2:7" x14ac:dyDescent="0.45">
      <c r="B416" s="1">
        <v>414</v>
      </c>
      <c r="C416" s="35">
        <f>IF('WLTP data and calculations'!M416&gt;0,0,'WLTP data and calculations'!M416*'WLTP data and calculations'!I416)</f>
        <v>0</v>
      </c>
      <c r="D416" s="27">
        <f t="shared" si="12"/>
        <v>0</v>
      </c>
      <c r="E416" s="30">
        <f t="shared" si="13"/>
        <v>0</v>
      </c>
      <c r="F416" s="31"/>
    </row>
    <row r="417" spans="2:7" x14ac:dyDescent="0.45">
      <c r="B417" s="1">
        <v>415</v>
      </c>
      <c r="C417" s="35">
        <f>IF('WLTP data and calculations'!M417&gt;0,0,'WLTP data and calculations'!M417*'WLTP data and calculations'!I417)</f>
        <v>0</v>
      </c>
      <c r="D417" s="27">
        <f t="shared" si="12"/>
        <v>0</v>
      </c>
      <c r="E417" s="30">
        <f t="shared" si="13"/>
        <v>0</v>
      </c>
      <c r="F417" s="31"/>
    </row>
    <row r="418" spans="2:7" x14ac:dyDescent="0.45">
      <c r="B418" s="1">
        <v>416</v>
      </c>
      <c r="C418" s="35">
        <f>IF('WLTP data and calculations'!M418&gt;0,0,'WLTP data and calculations'!M418*'WLTP data and calculations'!I418)</f>
        <v>0</v>
      </c>
      <c r="D418" s="27">
        <f t="shared" si="12"/>
        <v>0</v>
      </c>
      <c r="E418" s="30">
        <f t="shared" si="13"/>
        <v>0</v>
      </c>
      <c r="F418" s="31"/>
    </row>
    <row r="419" spans="2:7" x14ac:dyDescent="0.45">
      <c r="B419" s="1">
        <v>417</v>
      </c>
      <c r="C419" s="35">
        <f>IF('WLTP data and calculations'!M419&gt;0,0,'WLTP data and calculations'!M419*'WLTP data and calculations'!I419)</f>
        <v>0</v>
      </c>
      <c r="D419" s="27">
        <f t="shared" si="12"/>
        <v>0</v>
      </c>
      <c r="E419" s="30">
        <f t="shared" si="13"/>
        <v>0</v>
      </c>
      <c r="F419" s="31"/>
    </row>
    <row r="420" spans="2:7" x14ac:dyDescent="0.45">
      <c r="B420" s="1">
        <v>418</v>
      </c>
      <c r="C420" s="35">
        <f>IF('WLTP data and calculations'!M420&gt;0,0,'WLTP data and calculations'!M420*'WLTP data and calculations'!I420)</f>
        <v>0</v>
      </c>
      <c r="D420" s="27">
        <f t="shared" si="12"/>
        <v>0</v>
      </c>
      <c r="E420" s="30">
        <f t="shared" si="13"/>
        <v>0</v>
      </c>
      <c r="F420" s="31"/>
    </row>
    <row r="421" spans="2:7" x14ac:dyDescent="0.45">
      <c r="B421" s="1">
        <v>419</v>
      </c>
      <c r="C421" s="35">
        <f>IF('WLTP data and calculations'!M421&gt;0,0,'WLTP data and calculations'!M421*'WLTP data and calculations'!I421)</f>
        <v>-397.53580294922892</v>
      </c>
      <c r="D421" s="27">
        <f t="shared" si="12"/>
        <v>-0.39753580294922891</v>
      </c>
      <c r="E421" s="30">
        <f t="shared" si="13"/>
        <v>0.39753580294922891</v>
      </c>
      <c r="F421" s="27">
        <f>SUM(E421:E423)</f>
        <v>1.4834354833269205</v>
      </c>
      <c r="G421" s="26">
        <f>B424-B421</f>
        <v>3</v>
      </c>
    </row>
    <row r="422" spans="2:7" x14ac:dyDescent="0.45">
      <c r="B422" s="1">
        <v>420</v>
      </c>
      <c r="C422" s="35">
        <f>IF('WLTP data and calculations'!M422&gt;0,0,'WLTP data and calculations'!M422*'WLTP data and calculations'!I422)</f>
        <v>-761.01848367630191</v>
      </c>
      <c r="D422" s="27">
        <f t="shared" si="12"/>
        <v>-0.76101848367630187</v>
      </c>
      <c r="E422" s="30">
        <f t="shared" si="13"/>
        <v>0.76101848367630187</v>
      </c>
      <c r="F422" s="31"/>
      <c r="G422" s="26"/>
    </row>
    <row r="423" spans="2:7" x14ac:dyDescent="0.45">
      <c r="B423" s="1">
        <v>421</v>
      </c>
      <c r="C423" s="35">
        <f>IF('WLTP data and calculations'!M423&gt;0,0,'WLTP data and calculations'!M423*'WLTP data and calculations'!I423)</f>
        <v>-324.88119670138985</v>
      </c>
      <c r="D423" s="27">
        <f t="shared" si="12"/>
        <v>-0.32488119670138987</v>
      </c>
      <c r="E423" s="30">
        <f t="shared" si="13"/>
        <v>0.32488119670138987</v>
      </c>
      <c r="F423" s="31"/>
      <c r="G423" s="26"/>
    </row>
    <row r="424" spans="2:7" x14ac:dyDescent="0.45">
      <c r="B424" s="1">
        <v>422</v>
      </c>
      <c r="C424" s="35">
        <f>IF('WLTP data and calculations'!M424&gt;0,0,'WLTP data and calculations'!M424*'WLTP data and calculations'!I424)</f>
        <v>0</v>
      </c>
      <c r="D424" s="27">
        <f t="shared" si="12"/>
        <v>0</v>
      </c>
      <c r="E424" s="30">
        <f t="shared" si="13"/>
        <v>0</v>
      </c>
      <c r="F424" s="31"/>
    </row>
    <row r="425" spans="2:7" x14ac:dyDescent="0.45">
      <c r="B425" s="1">
        <v>423</v>
      </c>
      <c r="C425" s="35">
        <f>IF('WLTP data and calculations'!M425&gt;0,0,'WLTP data and calculations'!M425*'WLTP data and calculations'!I425)</f>
        <v>0</v>
      </c>
      <c r="D425" s="27">
        <f t="shared" si="12"/>
        <v>0</v>
      </c>
      <c r="E425" s="30">
        <f t="shared" si="13"/>
        <v>0</v>
      </c>
      <c r="F425" s="31"/>
    </row>
    <row r="426" spans="2:7" x14ac:dyDescent="0.45">
      <c r="B426" s="1">
        <v>424</v>
      </c>
      <c r="C426" s="35">
        <f>IF('WLTP data and calculations'!M426&gt;0,0,'WLTP data and calculations'!M426*'WLTP data and calculations'!I426)</f>
        <v>0</v>
      </c>
      <c r="D426" s="27">
        <f t="shared" si="12"/>
        <v>0</v>
      </c>
      <c r="E426" s="30">
        <f t="shared" si="13"/>
        <v>0</v>
      </c>
      <c r="F426" s="31"/>
    </row>
    <row r="427" spans="2:7" x14ac:dyDescent="0.45">
      <c r="B427" s="1">
        <v>425</v>
      </c>
      <c r="C427" s="35">
        <f>IF('WLTP data and calculations'!M427&gt;0,0,'WLTP data and calculations'!M427*'WLTP data and calculations'!I427)</f>
        <v>0</v>
      </c>
      <c r="D427" s="27">
        <f t="shared" si="12"/>
        <v>0</v>
      </c>
      <c r="E427" s="30">
        <f t="shared" si="13"/>
        <v>0</v>
      </c>
      <c r="F427" s="31"/>
    </row>
    <row r="428" spans="2:7" x14ac:dyDescent="0.45">
      <c r="B428" s="1">
        <v>426</v>
      </c>
      <c r="C428" s="35">
        <f>IF('WLTP data and calculations'!M428&gt;0,0,'WLTP data and calculations'!M428*'WLTP data and calculations'!I428)</f>
        <v>0</v>
      </c>
      <c r="D428" s="27">
        <f t="shared" si="12"/>
        <v>0</v>
      </c>
      <c r="E428" s="30">
        <f t="shared" si="13"/>
        <v>0</v>
      </c>
      <c r="F428" s="31"/>
    </row>
    <row r="429" spans="2:7" x14ac:dyDescent="0.45">
      <c r="B429" s="1">
        <v>427</v>
      </c>
      <c r="C429" s="35">
        <f>IF('WLTP data and calculations'!M429&gt;0,0,'WLTP data and calculations'!M429*'WLTP data and calculations'!I429)</f>
        <v>0</v>
      </c>
      <c r="D429" s="27">
        <f t="shared" si="12"/>
        <v>0</v>
      </c>
      <c r="E429" s="30">
        <f t="shared" si="13"/>
        <v>0</v>
      </c>
      <c r="F429" s="31"/>
    </row>
    <row r="430" spans="2:7" x14ac:dyDescent="0.45">
      <c r="B430" s="1">
        <v>428</v>
      </c>
      <c r="C430" s="35">
        <f>IF('WLTP data and calculations'!M430&gt;0,0,'WLTP data and calculations'!M430*'WLTP data and calculations'!I430)</f>
        <v>0</v>
      </c>
      <c r="D430" s="27">
        <f t="shared" si="12"/>
        <v>0</v>
      </c>
      <c r="E430" s="30">
        <f t="shared" si="13"/>
        <v>0</v>
      </c>
      <c r="F430" s="31"/>
    </row>
    <row r="431" spans="2:7" x14ac:dyDescent="0.45">
      <c r="B431" s="1">
        <v>429</v>
      </c>
      <c r="C431" s="35">
        <f>IF('WLTP data and calculations'!M431&gt;0,0,'WLTP data and calculations'!M431*'WLTP data and calculations'!I431)</f>
        <v>0</v>
      </c>
      <c r="D431" s="27">
        <f t="shared" si="12"/>
        <v>0</v>
      </c>
      <c r="E431" s="30">
        <f t="shared" si="13"/>
        <v>0</v>
      </c>
      <c r="F431" s="31"/>
    </row>
    <row r="432" spans="2:7" x14ac:dyDescent="0.45">
      <c r="B432" s="1">
        <v>430</v>
      </c>
      <c r="C432" s="35">
        <f>IF('WLTP data and calculations'!M432&gt;0,0,'WLTP data and calculations'!M432*'WLTP data and calculations'!I432)</f>
        <v>0</v>
      </c>
      <c r="D432" s="27">
        <f t="shared" si="12"/>
        <v>0</v>
      </c>
      <c r="E432" s="30">
        <f t="shared" si="13"/>
        <v>0</v>
      </c>
      <c r="F432" s="31"/>
    </row>
    <row r="433" spans="2:7" x14ac:dyDescent="0.45">
      <c r="B433" s="1">
        <v>431</v>
      </c>
      <c r="C433" s="35">
        <f>IF('WLTP data and calculations'!M433&gt;0,0,'WLTP data and calculations'!M433*'WLTP data and calculations'!I433)</f>
        <v>-608.34346376887652</v>
      </c>
      <c r="D433" s="27">
        <f t="shared" si="12"/>
        <v>-0.60834346376887649</v>
      </c>
      <c r="E433" s="30">
        <f t="shared" si="13"/>
        <v>0.60834346376887649</v>
      </c>
      <c r="F433" s="27">
        <f>SUM(E433:E434)</f>
        <v>1.120192871364085</v>
      </c>
      <c r="G433" s="26">
        <f>B435-B433</f>
        <v>2</v>
      </c>
    </row>
    <row r="434" spans="2:7" x14ac:dyDescent="0.45">
      <c r="B434" s="1">
        <v>432</v>
      </c>
      <c r="C434" s="35">
        <f>IF('WLTP data and calculations'!M434&gt;0,0,'WLTP data and calculations'!M434*'WLTP data and calculations'!I434)</f>
        <v>-511.84940759520845</v>
      </c>
      <c r="D434" s="27">
        <f t="shared" si="12"/>
        <v>-0.51184940759520847</v>
      </c>
      <c r="E434" s="30">
        <f t="shared" si="13"/>
        <v>0.51184940759520847</v>
      </c>
      <c r="F434" s="31"/>
      <c r="G434" s="26"/>
    </row>
    <row r="435" spans="2:7" x14ac:dyDescent="0.45">
      <c r="B435" s="1">
        <v>433</v>
      </c>
      <c r="C435" s="35">
        <f>IF('WLTP data and calculations'!M435&gt;0,0,'WLTP data and calculations'!M435*'WLTP data and calculations'!I435)</f>
        <v>0</v>
      </c>
      <c r="D435" s="27">
        <f t="shared" si="12"/>
        <v>0</v>
      </c>
      <c r="E435" s="30">
        <f t="shared" si="13"/>
        <v>0</v>
      </c>
      <c r="F435" s="31"/>
    </row>
    <row r="436" spans="2:7" x14ac:dyDescent="0.45">
      <c r="B436" s="1">
        <v>434</v>
      </c>
      <c r="C436" s="35">
        <f>IF('WLTP data and calculations'!M436&gt;0,0,'WLTP data and calculations'!M436*'WLTP data and calculations'!I436)</f>
        <v>0</v>
      </c>
      <c r="D436" s="27">
        <f t="shared" si="12"/>
        <v>0</v>
      </c>
      <c r="E436" s="30">
        <f t="shared" si="13"/>
        <v>0</v>
      </c>
      <c r="F436" s="31"/>
    </row>
    <row r="437" spans="2:7" x14ac:dyDescent="0.45">
      <c r="B437" s="1">
        <v>435</v>
      </c>
      <c r="C437" s="35">
        <f>IF('WLTP data and calculations'!M437&gt;0,0,'WLTP data and calculations'!M437*'WLTP data and calculations'!I437)</f>
        <v>-880.99981562502364</v>
      </c>
      <c r="D437" s="27">
        <f t="shared" si="12"/>
        <v>-0.88099981562502361</v>
      </c>
      <c r="E437" s="30">
        <f t="shared" si="13"/>
        <v>0.88099981562502361</v>
      </c>
      <c r="F437" s="27">
        <f>SUM(E437:E445)</f>
        <v>19.623497725945086</v>
      </c>
      <c r="G437" s="26">
        <f>B446-B437</f>
        <v>9</v>
      </c>
    </row>
    <row r="438" spans="2:7" x14ac:dyDescent="0.45">
      <c r="B438" s="1">
        <v>436</v>
      </c>
      <c r="C438" s="35">
        <f>IF('WLTP data and calculations'!M438&gt;0,0,'WLTP data and calculations'!M438*'WLTP data and calculations'!I438)</f>
        <v>-2569.4703304140435</v>
      </c>
      <c r="D438" s="27">
        <f t="shared" si="12"/>
        <v>-2.5694703304140436</v>
      </c>
      <c r="E438" s="30">
        <f t="shared" si="13"/>
        <v>2.5694703304140436</v>
      </c>
      <c r="F438" s="31"/>
      <c r="G438" s="26"/>
    </row>
    <row r="439" spans="2:7" x14ac:dyDescent="0.45">
      <c r="B439" s="1">
        <v>437</v>
      </c>
      <c r="C439" s="35">
        <f>IF('WLTP data and calculations'!M439&gt;0,0,'WLTP data and calculations'!M439*'WLTP data and calculations'!I439)</f>
        <v>-3970.1692539302358</v>
      </c>
      <c r="D439" s="27">
        <f t="shared" si="12"/>
        <v>-3.9701692539302358</v>
      </c>
      <c r="E439" s="30">
        <f t="shared" si="13"/>
        <v>3.9701692539302358</v>
      </c>
      <c r="F439" s="31"/>
      <c r="G439" s="26"/>
    </row>
    <row r="440" spans="2:7" x14ac:dyDescent="0.45">
      <c r="B440" s="1">
        <v>438</v>
      </c>
      <c r="C440" s="35">
        <f>IF('WLTP data and calculations'!M440&gt;0,0,'WLTP data and calculations'!M440*'WLTP data and calculations'!I440)</f>
        <v>-4539.2908691337498</v>
      </c>
      <c r="D440" s="27">
        <f t="shared" si="12"/>
        <v>-4.5392908691337501</v>
      </c>
      <c r="E440" s="30">
        <f t="shared" si="13"/>
        <v>4.5392908691337501</v>
      </c>
      <c r="F440" s="31"/>
      <c r="G440" s="26"/>
    </row>
    <row r="441" spans="2:7" x14ac:dyDescent="0.45">
      <c r="B441" s="1">
        <v>439</v>
      </c>
      <c r="C441" s="35">
        <f>IF('WLTP data and calculations'!M441&gt;0,0,'WLTP data and calculations'!M441*'WLTP data and calculations'!I441)</f>
        <v>-3915.0221188241107</v>
      </c>
      <c r="D441" s="27">
        <f t="shared" si="12"/>
        <v>-3.9150221188241106</v>
      </c>
      <c r="E441" s="30">
        <f t="shared" si="13"/>
        <v>3.9150221188241106</v>
      </c>
      <c r="F441" s="31"/>
      <c r="G441" s="26"/>
    </row>
    <row r="442" spans="2:7" x14ac:dyDescent="0.45">
      <c r="B442" s="1">
        <v>440</v>
      </c>
      <c r="C442" s="35">
        <f>IF('WLTP data and calculations'!M442&gt;0,0,'WLTP data and calculations'!M442*'WLTP data and calculations'!I442)</f>
        <v>-2449.3147329304202</v>
      </c>
      <c r="D442" s="27">
        <f t="shared" si="12"/>
        <v>-2.4493147329304201</v>
      </c>
      <c r="E442" s="30">
        <f t="shared" si="13"/>
        <v>2.4493147329304201</v>
      </c>
      <c r="F442" s="31"/>
      <c r="G442" s="26"/>
    </row>
    <row r="443" spans="2:7" x14ac:dyDescent="0.45">
      <c r="B443" s="1">
        <v>441</v>
      </c>
      <c r="C443" s="35">
        <f>IF('WLTP data and calculations'!M443&gt;0,0,'WLTP data and calculations'!M443*'WLTP data and calculations'!I443)</f>
        <v>-1038.9346759383498</v>
      </c>
      <c r="D443" s="27">
        <f t="shared" si="12"/>
        <v>-1.0389346759383498</v>
      </c>
      <c r="E443" s="30">
        <f t="shared" si="13"/>
        <v>1.0389346759383498</v>
      </c>
      <c r="F443" s="31"/>
      <c r="G443" s="26"/>
    </row>
    <row r="444" spans="2:7" x14ac:dyDescent="0.45">
      <c r="B444" s="1">
        <v>442</v>
      </c>
      <c r="C444" s="35">
        <f>IF('WLTP data and calculations'!M444&gt;0,0,'WLTP data and calculations'!M444*'WLTP data and calculations'!I444)</f>
        <v>-241.40980179304489</v>
      </c>
      <c r="D444" s="27">
        <f t="shared" si="12"/>
        <v>-0.24140980179304489</v>
      </c>
      <c r="E444" s="30">
        <f t="shared" si="13"/>
        <v>0.24140980179304489</v>
      </c>
      <c r="F444" s="31"/>
      <c r="G444" s="26"/>
    </row>
    <row r="445" spans="2:7" x14ac:dyDescent="0.45">
      <c r="B445" s="1">
        <v>443</v>
      </c>
      <c r="C445" s="35">
        <f>IF('WLTP data and calculations'!M445&gt;0,0,'WLTP data and calculations'!M445*'WLTP data and calculations'!I445)</f>
        <v>-18.886127356108599</v>
      </c>
      <c r="D445" s="27">
        <f t="shared" si="12"/>
        <v>-1.88861273561086E-2</v>
      </c>
      <c r="E445" s="30">
        <f t="shared" si="13"/>
        <v>1.88861273561086E-2</v>
      </c>
      <c r="F445" s="31"/>
      <c r="G445" s="26"/>
    </row>
    <row r="446" spans="2:7" x14ac:dyDescent="0.45">
      <c r="B446" s="1">
        <v>444</v>
      </c>
      <c r="C446" s="35">
        <f>IF('WLTP data and calculations'!M446&gt;0,0,'WLTP data and calculations'!M446*'WLTP data and calculations'!I446)</f>
        <v>0</v>
      </c>
      <c r="D446" s="27">
        <f t="shared" si="12"/>
        <v>0</v>
      </c>
      <c r="E446" s="30">
        <f t="shared" si="13"/>
        <v>0</v>
      </c>
      <c r="F446" s="31"/>
    </row>
    <row r="447" spans="2:7" x14ac:dyDescent="0.45">
      <c r="B447" s="1">
        <v>445</v>
      </c>
      <c r="C447" s="35">
        <f>IF('WLTP data and calculations'!M447&gt;0,0,'WLTP data and calculations'!M447*'WLTP data and calculations'!I447)</f>
        <v>0</v>
      </c>
      <c r="D447" s="27">
        <f t="shared" si="12"/>
        <v>0</v>
      </c>
      <c r="E447" s="30">
        <f t="shared" si="13"/>
        <v>0</v>
      </c>
      <c r="F447" s="31"/>
    </row>
    <row r="448" spans="2:7" x14ac:dyDescent="0.45">
      <c r="B448" s="1">
        <v>446</v>
      </c>
      <c r="C448" s="35">
        <f>IF('WLTP data and calculations'!M448&gt;0,0,'WLTP data and calculations'!M448*'WLTP data and calculations'!I448)</f>
        <v>0</v>
      </c>
      <c r="D448" s="27">
        <f t="shared" si="12"/>
        <v>0</v>
      </c>
      <c r="E448" s="30">
        <f t="shared" si="13"/>
        <v>0</v>
      </c>
      <c r="F448" s="31"/>
    </row>
    <row r="449" spans="2:6" x14ac:dyDescent="0.45">
      <c r="B449" s="1">
        <v>447</v>
      </c>
      <c r="C449" s="35">
        <f>IF('WLTP data and calculations'!M449&gt;0,0,'WLTP data and calculations'!M449*'WLTP data and calculations'!I449)</f>
        <v>0</v>
      </c>
      <c r="D449" s="27">
        <f t="shared" si="12"/>
        <v>0</v>
      </c>
      <c r="E449" s="30">
        <f t="shared" si="13"/>
        <v>0</v>
      </c>
      <c r="F449" s="31"/>
    </row>
    <row r="450" spans="2:6" x14ac:dyDescent="0.45">
      <c r="B450" s="1">
        <v>448</v>
      </c>
      <c r="C450" s="35">
        <f>IF('WLTP data and calculations'!M450&gt;0,0,'WLTP data and calculations'!M450*'WLTP data and calculations'!I450)</f>
        <v>0</v>
      </c>
      <c r="D450" s="27">
        <f t="shared" si="12"/>
        <v>0</v>
      </c>
      <c r="E450" s="30">
        <f t="shared" si="13"/>
        <v>0</v>
      </c>
      <c r="F450" s="31"/>
    </row>
    <row r="451" spans="2:6" x14ac:dyDescent="0.45">
      <c r="B451" s="1">
        <v>449</v>
      </c>
      <c r="C451" s="35">
        <f>IF('WLTP data and calculations'!M451&gt;0,0,'WLTP data and calculations'!M451*'WLTP data and calculations'!I451)</f>
        <v>0</v>
      </c>
      <c r="D451" s="27">
        <f t="shared" ref="D451:D514" si="14">$C451/1000</f>
        <v>0</v>
      </c>
      <c r="E451" s="30">
        <f t="shared" ref="E451:E514" si="15">$D451*-1</f>
        <v>0</v>
      </c>
      <c r="F451" s="31"/>
    </row>
    <row r="452" spans="2:6" x14ac:dyDescent="0.45">
      <c r="B452" s="1">
        <v>450</v>
      </c>
      <c r="C452" s="35">
        <f>IF('WLTP data and calculations'!M452&gt;0,0,'WLTP data and calculations'!M452*'WLTP data and calculations'!I452)</f>
        <v>0</v>
      </c>
      <c r="D452" s="27">
        <f t="shared" si="14"/>
        <v>0</v>
      </c>
      <c r="E452" s="30">
        <f t="shared" si="15"/>
        <v>0</v>
      </c>
      <c r="F452" s="31"/>
    </row>
    <row r="453" spans="2:6" x14ac:dyDescent="0.45">
      <c r="B453" s="1">
        <v>451</v>
      </c>
      <c r="C453" s="35">
        <f>IF('WLTP data and calculations'!M453&gt;0,0,'WLTP data and calculations'!M453*'WLTP data and calculations'!I453)</f>
        <v>0</v>
      </c>
      <c r="D453" s="27">
        <f t="shared" si="14"/>
        <v>0</v>
      </c>
      <c r="E453" s="30">
        <f t="shared" si="15"/>
        <v>0</v>
      </c>
      <c r="F453" s="31"/>
    </row>
    <row r="454" spans="2:6" x14ac:dyDescent="0.45">
      <c r="B454" s="1">
        <v>452</v>
      </c>
      <c r="C454" s="35">
        <f>IF('WLTP data and calculations'!M454&gt;0,0,'WLTP data and calculations'!M454*'WLTP data and calculations'!I454)</f>
        <v>0</v>
      </c>
      <c r="D454" s="27">
        <f t="shared" si="14"/>
        <v>0</v>
      </c>
      <c r="E454" s="30">
        <f t="shared" si="15"/>
        <v>0</v>
      </c>
      <c r="F454" s="31"/>
    </row>
    <row r="455" spans="2:6" x14ac:dyDescent="0.45">
      <c r="B455" s="1">
        <v>453</v>
      </c>
      <c r="C455" s="35">
        <f>IF('WLTP data and calculations'!M455&gt;0,0,'WLTP data and calculations'!M455*'WLTP data and calculations'!I455)</f>
        <v>0</v>
      </c>
      <c r="D455" s="27">
        <f t="shared" si="14"/>
        <v>0</v>
      </c>
      <c r="E455" s="30">
        <f t="shared" si="15"/>
        <v>0</v>
      </c>
      <c r="F455" s="31"/>
    </row>
    <row r="456" spans="2:6" x14ac:dyDescent="0.45">
      <c r="B456" s="1">
        <v>454</v>
      </c>
      <c r="C456" s="35">
        <f>IF('WLTP data and calculations'!M456&gt;0,0,'WLTP data and calculations'!M456*'WLTP data and calculations'!I456)</f>
        <v>0</v>
      </c>
      <c r="D456" s="27">
        <f t="shared" si="14"/>
        <v>0</v>
      </c>
      <c r="E456" s="30">
        <f t="shared" si="15"/>
        <v>0</v>
      </c>
      <c r="F456" s="31"/>
    </row>
    <row r="457" spans="2:6" x14ac:dyDescent="0.45">
      <c r="B457" s="1">
        <v>455</v>
      </c>
      <c r="C457" s="35">
        <f>IF('WLTP data and calculations'!M457&gt;0,0,'WLTP data and calculations'!M457*'WLTP data and calculations'!I457)</f>
        <v>0</v>
      </c>
      <c r="D457" s="27">
        <f t="shared" si="14"/>
        <v>0</v>
      </c>
      <c r="E457" s="30">
        <f t="shared" si="15"/>
        <v>0</v>
      </c>
      <c r="F457" s="31"/>
    </row>
    <row r="458" spans="2:6" x14ac:dyDescent="0.45">
      <c r="B458" s="1">
        <v>456</v>
      </c>
      <c r="C458" s="35">
        <f>IF('WLTP data and calculations'!M458&gt;0,0,'WLTP data and calculations'!M458*'WLTP data and calculations'!I458)</f>
        <v>0</v>
      </c>
      <c r="D458" s="27">
        <f t="shared" si="14"/>
        <v>0</v>
      </c>
      <c r="E458" s="30">
        <f t="shared" si="15"/>
        <v>0</v>
      </c>
      <c r="F458" s="31"/>
    </row>
    <row r="459" spans="2:6" x14ac:dyDescent="0.45">
      <c r="B459" s="1">
        <v>457</v>
      </c>
      <c r="C459" s="35">
        <f>IF('WLTP data and calculations'!M459&gt;0,0,'WLTP data and calculations'!M459*'WLTP data and calculations'!I459)</f>
        <v>0</v>
      </c>
      <c r="D459" s="27">
        <f t="shared" si="14"/>
        <v>0</v>
      </c>
      <c r="E459" s="30">
        <f t="shared" si="15"/>
        <v>0</v>
      </c>
      <c r="F459" s="31"/>
    </row>
    <row r="460" spans="2:6" x14ac:dyDescent="0.45">
      <c r="B460" s="1">
        <v>458</v>
      </c>
      <c r="C460" s="35">
        <f>IF('WLTP data and calculations'!M460&gt;0,0,'WLTP data and calculations'!M460*'WLTP data and calculations'!I460)</f>
        <v>0</v>
      </c>
      <c r="D460" s="27">
        <f t="shared" si="14"/>
        <v>0</v>
      </c>
      <c r="E460" s="30">
        <f t="shared" si="15"/>
        <v>0</v>
      </c>
      <c r="F460" s="31"/>
    </row>
    <row r="461" spans="2:6" x14ac:dyDescent="0.45">
      <c r="B461" s="1">
        <v>459</v>
      </c>
      <c r="C461" s="35">
        <f>IF('WLTP data and calculations'!M461&gt;0,0,'WLTP data and calculations'!M461*'WLTP data and calculations'!I461)</f>
        <v>0</v>
      </c>
      <c r="D461" s="27">
        <f t="shared" si="14"/>
        <v>0</v>
      </c>
      <c r="E461" s="30">
        <f t="shared" si="15"/>
        <v>0</v>
      </c>
      <c r="F461" s="31"/>
    </row>
    <row r="462" spans="2:6" x14ac:dyDescent="0.45">
      <c r="B462" s="1">
        <v>460</v>
      </c>
      <c r="C462" s="35">
        <f>IF('WLTP data and calculations'!M462&gt;0,0,'WLTP data and calculations'!M462*'WLTP data and calculations'!I462)</f>
        <v>0</v>
      </c>
      <c r="D462" s="27">
        <f t="shared" si="14"/>
        <v>0</v>
      </c>
      <c r="E462" s="30">
        <f t="shared" si="15"/>
        <v>0</v>
      </c>
      <c r="F462" s="31"/>
    </row>
    <row r="463" spans="2:6" x14ac:dyDescent="0.45">
      <c r="B463" s="1">
        <v>461</v>
      </c>
      <c r="C463" s="35">
        <f>IF('WLTP data and calculations'!M463&gt;0,0,'WLTP data and calculations'!M463*'WLTP data and calculations'!I463)</f>
        <v>0</v>
      </c>
      <c r="D463" s="27">
        <f t="shared" si="14"/>
        <v>0</v>
      </c>
      <c r="E463" s="30">
        <f t="shared" si="15"/>
        <v>0</v>
      </c>
      <c r="F463" s="31"/>
    </row>
    <row r="464" spans="2:6" x14ac:dyDescent="0.45">
      <c r="B464" s="1">
        <v>462</v>
      </c>
      <c r="C464" s="35">
        <f>IF('WLTP data and calculations'!M464&gt;0,0,'WLTP data and calculations'!M464*'WLTP data and calculations'!I464)</f>
        <v>0</v>
      </c>
      <c r="D464" s="27">
        <f t="shared" si="14"/>
        <v>0</v>
      </c>
      <c r="E464" s="30">
        <f t="shared" si="15"/>
        <v>0</v>
      </c>
      <c r="F464" s="31"/>
    </row>
    <row r="465" spans="2:6" x14ac:dyDescent="0.45">
      <c r="B465" s="1">
        <v>463</v>
      </c>
      <c r="C465" s="35">
        <f>IF('WLTP data and calculations'!M465&gt;0,0,'WLTP data and calculations'!M465*'WLTP data and calculations'!I465)</f>
        <v>0</v>
      </c>
      <c r="D465" s="27">
        <f t="shared" si="14"/>
        <v>0</v>
      </c>
      <c r="E465" s="30">
        <f t="shared" si="15"/>
        <v>0</v>
      </c>
      <c r="F465" s="31"/>
    </row>
    <row r="466" spans="2:6" x14ac:dyDescent="0.45">
      <c r="B466" s="1">
        <v>464</v>
      </c>
      <c r="C466" s="35">
        <f>IF('WLTP data and calculations'!M466&gt;0,0,'WLTP data and calculations'!M466*'WLTP data and calculations'!I466)</f>
        <v>0</v>
      </c>
      <c r="D466" s="27">
        <f t="shared" si="14"/>
        <v>0</v>
      </c>
      <c r="E466" s="30">
        <f t="shared" si="15"/>
        <v>0</v>
      </c>
      <c r="F466" s="31"/>
    </row>
    <row r="467" spans="2:6" x14ac:dyDescent="0.45">
      <c r="B467" s="1">
        <v>465</v>
      </c>
      <c r="C467" s="35">
        <f>IF('WLTP data and calculations'!M467&gt;0,0,'WLTP data and calculations'!M467*'WLTP data and calculations'!I467)</f>
        <v>0</v>
      </c>
      <c r="D467" s="27">
        <f t="shared" si="14"/>
        <v>0</v>
      </c>
      <c r="E467" s="30">
        <f t="shared" si="15"/>
        <v>0</v>
      </c>
      <c r="F467" s="31"/>
    </row>
    <row r="468" spans="2:6" x14ac:dyDescent="0.45">
      <c r="B468" s="1">
        <v>466</v>
      </c>
      <c r="C468" s="35">
        <f>IF('WLTP data and calculations'!M468&gt;0,0,'WLTP data and calculations'!M468*'WLTP data and calculations'!I468)</f>
        <v>0</v>
      </c>
      <c r="D468" s="27">
        <f t="shared" si="14"/>
        <v>0</v>
      </c>
      <c r="E468" s="30">
        <f t="shared" si="15"/>
        <v>0</v>
      </c>
      <c r="F468" s="31"/>
    </row>
    <row r="469" spans="2:6" x14ac:dyDescent="0.45">
      <c r="B469" s="1">
        <v>467</v>
      </c>
      <c r="C469" s="35">
        <f>IF('WLTP data and calculations'!M469&gt;0,0,'WLTP data and calculations'!M469*'WLTP data and calculations'!I469)</f>
        <v>0</v>
      </c>
      <c r="D469" s="27">
        <f t="shared" si="14"/>
        <v>0</v>
      </c>
      <c r="E469" s="30">
        <f t="shared" si="15"/>
        <v>0</v>
      </c>
      <c r="F469" s="31"/>
    </row>
    <row r="470" spans="2:6" x14ac:dyDescent="0.45">
      <c r="B470" s="1">
        <v>468</v>
      </c>
      <c r="C470" s="35">
        <f>IF('WLTP data and calculations'!M470&gt;0,0,'WLTP data and calculations'!M470*'WLTP data and calculations'!I470)</f>
        <v>0</v>
      </c>
      <c r="D470" s="27">
        <f t="shared" si="14"/>
        <v>0</v>
      </c>
      <c r="E470" s="30">
        <f t="shared" si="15"/>
        <v>0</v>
      </c>
      <c r="F470" s="31"/>
    </row>
    <row r="471" spans="2:6" x14ac:dyDescent="0.45">
      <c r="B471" s="1">
        <v>469</v>
      </c>
      <c r="C471" s="35">
        <f>IF('WLTP data and calculations'!M471&gt;0,0,'WLTP data and calculations'!M471*'WLTP data and calculations'!I471)</f>
        <v>0</v>
      </c>
      <c r="D471" s="27">
        <f t="shared" si="14"/>
        <v>0</v>
      </c>
      <c r="E471" s="30">
        <f t="shared" si="15"/>
        <v>0</v>
      </c>
      <c r="F471" s="31"/>
    </row>
    <row r="472" spans="2:6" x14ac:dyDescent="0.45">
      <c r="B472" s="1">
        <v>470</v>
      </c>
      <c r="C472" s="35">
        <f>IF('WLTP data and calculations'!M472&gt;0,0,'WLTP data and calculations'!M472*'WLTP data and calculations'!I472)</f>
        <v>0</v>
      </c>
      <c r="D472" s="27">
        <f t="shared" si="14"/>
        <v>0</v>
      </c>
      <c r="E472" s="30">
        <f t="shared" si="15"/>
        <v>0</v>
      </c>
      <c r="F472" s="31"/>
    </row>
    <row r="473" spans="2:6" x14ac:dyDescent="0.45">
      <c r="B473" s="1">
        <v>471</v>
      </c>
      <c r="C473" s="35">
        <f>IF('WLTP data and calculations'!M473&gt;0,0,'WLTP data and calculations'!M473*'WLTP data and calculations'!I473)</f>
        <v>0</v>
      </c>
      <c r="D473" s="27">
        <f t="shared" si="14"/>
        <v>0</v>
      </c>
      <c r="E473" s="30">
        <f t="shared" si="15"/>
        <v>0</v>
      </c>
      <c r="F473" s="31"/>
    </row>
    <row r="474" spans="2:6" x14ac:dyDescent="0.45">
      <c r="B474" s="1">
        <v>472</v>
      </c>
      <c r="C474" s="35">
        <f>IF('WLTP data and calculations'!M474&gt;0,0,'WLTP data and calculations'!M474*'WLTP data and calculations'!I474)</f>
        <v>0</v>
      </c>
      <c r="D474" s="27">
        <f t="shared" si="14"/>
        <v>0</v>
      </c>
      <c r="E474" s="30">
        <f t="shared" si="15"/>
        <v>0</v>
      </c>
      <c r="F474" s="31"/>
    </row>
    <row r="475" spans="2:6" x14ac:dyDescent="0.45">
      <c r="B475" s="1">
        <v>473</v>
      </c>
      <c r="C475" s="35">
        <f>IF('WLTP data and calculations'!M475&gt;0,0,'WLTP data and calculations'!M475*'WLTP data and calculations'!I475)</f>
        <v>0</v>
      </c>
      <c r="D475" s="27">
        <f t="shared" si="14"/>
        <v>0</v>
      </c>
      <c r="E475" s="30">
        <f t="shared" si="15"/>
        <v>0</v>
      </c>
      <c r="F475" s="31"/>
    </row>
    <row r="476" spans="2:6" x14ac:dyDescent="0.45">
      <c r="B476" s="1">
        <v>474</v>
      </c>
      <c r="C476" s="35">
        <f>IF('WLTP data and calculations'!M476&gt;0,0,'WLTP data and calculations'!M476*'WLTP data and calculations'!I476)</f>
        <v>0</v>
      </c>
      <c r="D476" s="27">
        <f t="shared" si="14"/>
        <v>0</v>
      </c>
      <c r="E476" s="30">
        <f t="shared" si="15"/>
        <v>0</v>
      </c>
      <c r="F476" s="31"/>
    </row>
    <row r="477" spans="2:6" x14ac:dyDescent="0.45">
      <c r="B477" s="1">
        <v>475</v>
      </c>
      <c r="C477" s="35">
        <f>IF('WLTP data and calculations'!M477&gt;0,0,'WLTP data and calculations'!M477*'WLTP data and calculations'!I477)</f>
        <v>0</v>
      </c>
      <c r="D477" s="27">
        <f t="shared" si="14"/>
        <v>0</v>
      </c>
      <c r="E477" s="30">
        <f t="shared" si="15"/>
        <v>0</v>
      </c>
      <c r="F477" s="31"/>
    </row>
    <row r="478" spans="2:6" x14ac:dyDescent="0.45">
      <c r="B478" s="1">
        <v>476</v>
      </c>
      <c r="C478" s="35">
        <f>IF('WLTP data and calculations'!M478&gt;0,0,'WLTP data and calculations'!M478*'WLTP data and calculations'!I478)</f>
        <v>0</v>
      </c>
      <c r="D478" s="27">
        <f t="shared" si="14"/>
        <v>0</v>
      </c>
      <c r="E478" s="30">
        <f t="shared" si="15"/>
        <v>0</v>
      </c>
      <c r="F478" s="31"/>
    </row>
    <row r="479" spans="2:6" x14ac:dyDescent="0.45">
      <c r="B479" s="1">
        <v>477</v>
      </c>
      <c r="C479" s="35">
        <f>IF('WLTP data and calculations'!M479&gt;0,0,'WLTP data and calculations'!M479*'WLTP data and calculations'!I479)</f>
        <v>0</v>
      </c>
      <c r="D479" s="27">
        <f t="shared" si="14"/>
        <v>0</v>
      </c>
      <c r="E479" s="30">
        <f t="shared" si="15"/>
        <v>0</v>
      </c>
      <c r="F479" s="31"/>
    </row>
    <row r="480" spans="2:6" x14ac:dyDescent="0.45">
      <c r="B480" s="1">
        <v>478</v>
      </c>
      <c r="C480" s="35">
        <f>IF('WLTP data and calculations'!M480&gt;0,0,'WLTP data and calculations'!M480*'WLTP data and calculations'!I480)</f>
        <v>0</v>
      </c>
      <c r="D480" s="27">
        <f t="shared" si="14"/>
        <v>0</v>
      </c>
      <c r="E480" s="30">
        <f t="shared" si="15"/>
        <v>0</v>
      </c>
      <c r="F480" s="31"/>
    </row>
    <row r="481" spans="2:6" x14ac:dyDescent="0.45">
      <c r="B481" s="1">
        <v>479</v>
      </c>
      <c r="C481" s="35">
        <f>IF('WLTP data and calculations'!M481&gt;0,0,'WLTP data and calculations'!M481*'WLTP data and calculations'!I481)</f>
        <v>0</v>
      </c>
      <c r="D481" s="27">
        <f t="shared" si="14"/>
        <v>0</v>
      </c>
      <c r="E481" s="30">
        <f t="shared" si="15"/>
        <v>0</v>
      </c>
      <c r="F481" s="31"/>
    </row>
    <row r="482" spans="2:6" x14ac:dyDescent="0.45">
      <c r="B482" s="1">
        <v>480</v>
      </c>
      <c r="C482" s="35">
        <f>IF('WLTP data and calculations'!M482&gt;0,0,'WLTP data and calculations'!M482*'WLTP data and calculations'!I482)</f>
        <v>0</v>
      </c>
      <c r="D482" s="27">
        <f t="shared" si="14"/>
        <v>0</v>
      </c>
      <c r="E482" s="30">
        <f t="shared" si="15"/>
        <v>0</v>
      </c>
      <c r="F482" s="31"/>
    </row>
    <row r="483" spans="2:6" x14ac:dyDescent="0.45">
      <c r="B483" s="1">
        <v>481</v>
      </c>
      <c r="C483" s="35">
        <f>IF('WLTP data and calculations'!M483&gt;0,0,'WLTP data and calculations'!M483*'WLTP data and calculations'!I483)</f>
        <v>0</v>
      </c>
      <c r="D483" s="27">
        <f t="shared" si="14"/>
        <v>0</v>
      </c>
      <c r="E483" s="30">
        <f t="shared" si="15"/>
        <v>0</v>
      </c>
      <c r="F483" s="31"/>
    </row>
    <row r="484" spans="2:6" x14ac:dyDescent="0.45">
      <c r="B484" s="1">
        <v>482</v>
      </c>
      <c r="C484" s="35">
        <f>IF('WLTP data and calculations'!M484&gt;0,0,'WLTP data and calculations'!M484*'WLTP data and calculations'!I484)</f>
        <v>0</v>
      </c>
      <c r="D484" s="27">
        <f t="shared" si="14"/>
        <v>0</v>
      </c>
      <c r="E484" s="30">
        <f t="shared" si="15"/>
        <v>0</v>
      </c>
      <c r="F484" s="31"/>
    </row>
    <row r="485" spans="2:6" x14ac:dyDescent="0.45">
      <c r="B485" s="1">
        <v>483</v>
      </c>
      <c r="C485" s="35">
        <f>IF('WLTP data and calculations'!M485&gt;0,0,'WLTP data and calculations'!M485*'WLTP data and calculations'!I485)</f>
        <v>0</v>
      </c>
      <c r="D485" s="27">
        <f t="shared" si="14"/>
        <v>0</v>
      </c>
      <c r="E485" s="30">
        <f t="shared" si="15"/>
        <v>0</v>
      </c>
      <c r="F485" s="31"/>
    </row>
    <row r="486" spans="2:6" x14ac:dyDescent="0.45">
      <c r="B486" s="1">
        <v>484</v>
      </c>
      <c r="C486" s="35">
        <f>IF('WLTP data and calculations'!M486&gt;0,0,'WLTP data and calculations'!M486*'WLTP data and calculations'!I486)</f>
        <v>0</v>
      </c>
      <c r="D486" s="27">
        <f t="shared" si="14"/>
        <v>0</v>
      </c>
      <c r="E486" s="30">
        <f t="shared" si="15"/>
        <v>0</v>
      </c>
      <c r="F486" s="31"/>
    </row>
    <row r="487" spans="2:6" x14ac:dyDescent="0.45">
      <c r="B487" s="1">
        <v>485</v>
      </c>
      <c r="C487" s="35">
        <f>IF('WLTP data and calculations'!M487&gt;0,0,'WLTP data and calculations'!M487*'WLTP data and calculations'!I487)</f>
        <v>0</v>
      </c>
      <c r="D487" s="27">
        <f t="shared" si="14"/>
        <v>0</v>
      </c>
      <c r="E487" s="30">
        <f t="shared" si="15"/>
        <v>0</v>
      </c>
      <c r="F487" s="31"/>
    </row>
    <row r="488" spans="2:6" x14ac:dyDescent="0.45">
      <c r="B488" s="1">
        <v>486</v>
      </c>
      <c r="C488" s="35">
        <f>IF('WLTP data and calculations'!M488&gt;0,0,'WLTP data and calculations'!M488*'WLTP data and calculations'!I488)</f>
        <v>0</v>
      </c>
      <c r="D488" s="27">
        <f t="shared" si="14"/>
        <v>0</v>
      </c>
      <c r="E488" s="30">
        <f t="shared" si="15"/>
        <v>0</v>
      </c>
      <c r="F488" s="31"/>
    </row>
    <row r="489" spans="2:6" x14ac:dyDescent="0.45">
      <c r="B489" s="1">
        <v>487</v>
      </c>
      <c r="C489" s="35">
        <f>IF('WLTP data and calculations'!M489&gt;0,0,'WLTP data and calculations'!M489*'WLTP data and calculations'!I489)</f>
        <v>0</v>
      </c>
      <c r="D489" s="27">
        <f t="shared" si="14"/>
        <v>0</v>
      </c>
      <c r="E489" s="30">
        <f t="shared" si="15"/>
        <v>0</v>
      </c>
      <c r="F489" s="31"/>
    </row>
    <row r="490" spans="2:6" x14ac:dyDescent="0.45">
      <c r="B490" s="1">
        <v>488</v>
      </c>
      <c r="C490" s="35">
        <f>IF('WLTP data and calculations'!M490&gt;0,0,'WLTP data and calculations'!M490*'WLTP data and calculations'!I490)</f>
        <v>0</v>
      </c>
      <c r="D490" s="27">
        <f t="shared" si="14"/>
        <v>0</v>
      </c>
      <c r="E490" s="30">
        <f t="shared" si="15"/>
        <v>0</v>
      </c>
      <c r="F490" s="31"/>
    </row>
    <row r="491" spans="2:6" x14ac:dyDescent="0.45">
      <c r="B491" s="1">
        <v>489</v>
      </c>
      <c r="C491" s="35">
        <f>IF('WLTP data and calculations'!M491&gt;0,0,'WLTP data and calculations'!M491*'WLTP data and calculations'!I491)</f>
        <v>0</v>
      </c>
      <c r="D491" s="27">
        <f t="shared" si="14"/>
        <v>0</v>
      </c>
      <c r="E491" s="30">
        <f t="shared" si="15"/>
        <v>0</v>
      </c>
      <c r="F491" s="31"/>
    </row>
    <row r="492" spans="2:6" x14ac:dyDescent="0.45">
      <c r="B492" s="1">
        <v>490</v>
      </c>
      <c r="C492" s="35">
        <f>IF('WLTP data and calculations'!M492&gt;0,0,'WLTP data and calculations'!M492*'WLTP data and calculations'!I492)</f>
        <v>0</v>
      </c>
      <c r="D492" s="27">
        <f t="shared" si="14"/>
        <v>0</v>
      </c>
      <c r="E492" s="30">
        <f t="shared" si="15"/>
        <v>0</v>
      </c>
      <c r="F492" s="31"/>
    </row>
    <row r="493" spans="2:6" x14ac:dyDescent="0.45">
      <c r="B493" s="1">
        <v>491</v>
      </c>
      <c r="C493" s="35">
        <f>IF('WLTP data and calculations'!M493&gt;0,0,'WLTP data and calculations'!M493*'WLTP data and calculations'!I493)</f>
        <v>0</v>
      </c>
      <c r="D493" s="27">
        <f t="shared" si="14"/>
        <v>0</v>
      </c>
      <c r="E493" s="30">
        <f t="shared" si="15"/>
        <v>0</v>
      </c>
      <c r="F493" s="31"/>
    </row>
    <row r="494" spans="2:6" x14ac:dyDescent="0.45">
      <c r="B494" s="1">
        <v>492</v>
      </c>
      <c r="C494" s="35">
        <f>IF('WLTP data and calculations'!M494&gt;0,0,'WLTP data and calculations'!M494*'WLTP data and calculations'!I494)</f>
        <v>0</v>
      </c>
      <c r="D494" s="27">
        <f t="shared" si="14"/>
        <v>0</v>
      </c>
      <c r="E494" s="30">
        <f t="shared" si="15"/>
        <v>0</v>
      </c>
      <c r="F494" s="31"/>
    </row>
    <row r="495" spans="2:6" x14ac:dyDescent="0.45">
      <c r="B495" s="1">
        <v>493</v>
      </c>
      <c r="C495" s="35">
        <f>IF('WLTP data and calculations'!M495&gt;0,0,'WLTP data and calculations'!M495*'WLTP data and calculations'!I495)</f>
        <v>0</v>
      </c>
      <c r="D495" s="27">
        <f t="shared" si="14"/>
        <v>0</v>
      </c>
      <c r="E495" s="30">
        <f t="shared" si="15"/>
        <v>0</v>
      </c>
      <c r="F495" s="31"/>
    </row>
    <row r="496" spans="2:6" x14ac:dyDescent="0.45">
      <c r="B496" s="1">
        <v>494</v>
      </c>
      <c r="C496" s="35">
        <f>IF('WLTP data and calculations'!M496&gt;0,0,'WLTP data and calculations'!M496*'WLTP data and calculations'!I496)</f>
        <v>0</v>
      </c>
      <c r="D496" s="27">
        <f t="shared" si="14"/>
        <v>0</v>
      </c>
      <c r="E496" s="30">
        <f t="shared" si="15"/>
        <v>0</v>
      </c>
      <c r="F496" s="31"/>
    </row>
    <row r="497" spans="2:6" x14ac:dyDescent="0.45">
      <c r="B497" s="1">
        <v>495</v>
      </c>
      <c r="C497" s="35">
        <f>IF('WLTP data and calculations'!M497&gt;0,0,'WLTP data and calculations'!M497*'WLTP data and calculations'!I497)</f>
        <v>0</v>
      </c>
      <c r="D497" s="27">
        <f t="shared" si="14"/>
        <v>0</v>
      </c>
      <c r="E497" s="30">
        <f t="shared" si="15"/>
        <v>0</v>
      </c>
      <c r="F497" s="31"/>
    </row>
    <row r="498" spans="2:6" x14ac:dyDescent="0.45">
      <c r="B498" s="1">
        <v>496</v>
      </c>
      <c r="C498" s="35">
        <f>IF('WLTP data and calculations'!M498&gt;0,0,'WLTP data and calculations'!M498*'WLTP data and calculations'!I498)</f>
        <v>0</v>
      </c>
      <c r="D498" s="27">
        <f t="shared" si="14"/>
        <v>0</v>
      </c>
      <c r="E498" s="30">
        <f t="shared" si="15"/>
        <v>0</v>
      </c>
      <c r="F498" s="31"/>
    </row>
    <row r="499" spans="2:6" x14ac:dyDescent="0.45">
      <c r="B499" s="1">
        <v>497</v>
      </c>
      <c r="C499" s="35">
        <f>IF('WLTP data and calculations'!M499&gt;0,0,'WLTP data and calculations'!M499*'WLTP data and calculations'!I499)</f>
        <v>0</v>
      </c>
      <c r="D499" s="27">
        <f t="shared" si="14"/>
        <v>0</v>
      </c>
      <c r="E499" s="30">
        <f t="shared" si="15"/>
        <v>0</v>
      </c>
      <c r="F499" s="31"/>
    </row>
    <row r="500" spans="2:6" x14ac:dyDescent="0.45">
      <c r="B500" s="1">
        <v>498</v>
      </c>
      <c r="C500" s="35">
        <f>IF('WLTP data and calculations'!M500&gt;0,0,'WLTP data and calculations'!M500*'WLTP data and calculations'!I500)</f>
        <v>0</v>
      </c>
      <c r="D500" s="27">
        <f t="shared" si="14"/>
        <v>0</v>
      </c>
      <c r="E500" s="30">
        <f t="shared" si="15"/>
        <v>0</v>
      </c>
      <c r="F500" s="31"/>
    </row>
    <row r="501" spans="2:6" x14ac:dyDescent="0.45">
      <c r="B501" s="1">
        <v>499</v>
      </c>
      <c r="C501" s="35">
        <f>IF('WLTP data and calculations'!M501&gt;0,0,'WLTP data and calculations'!M501*'WLTP data and calculations'!I501)</f>
        <v>0</v>
      </c>
      <c r="D501" s="27">
        <f t="shared" si="14"/>
        <v>0</v>
      </c>
      <c r="E501" s="30">
        <f t="shared" si="15"/>
        <v>0</v>
      </c>
      <c r="F501" s="31"/>
    </row>
    <row r="502" spans="2:6" x14ac:dyDescent="0.45">
      <c r="B502" s="1">
        <v>500</v>
      </c>
      <c r="C502" s="35">
        <f>IF('WLTP data and calculations'!M502&gt;0,0,'WLTP data and calculations'!M502*'WLTP data and calculations'!I502)</f>
        <v>0</v>
      </c>
      <c r="D502" s="27">
        <f t="shared" si="14"/>
        <v>0</v>
      </c>
      <c r="E502" s="30">
        <f t="shared" si="15"/>
        <v>0</v>
      </c>
      <c r="F502" s="31"/>
    </row>
    <row r="503" spans="2:6" x14ac:dyDescent="0.45">
      <c r="B503" s="1">
        <v>501</v>
      </c>
      <c r="C503" s="35">
        <f>IF('WLTP data and calculations'!M503&gt;0,0,'WLTP data and calculations'!M503*'WLTP data and calculations'!I503)</f>
        <v>0</v>
      </c>
      <c r="D503" s="27">
        <f t="shared" si="14"/>
        <v>0</v>
      </c>
      <c r="E503" s="30">
        <f t="shared" si="15"/>
        <v>0</v>
      </c>
      <c r="F503" s="31"/>
    </row>
    <row r="504" spans="2:6" x14ac:dyDescent="0.45">
      <c r="B504" s="1">
        <v>502</v>
      </c>
      <c r="C504" s="35">
        <f>IF('WLTP data and calculations'!M504&gt;0,0,'WLTP data and calculations'!M504*'WLTP data and calculations'!I504)</f>
        <v>0</v>
      </c>
      <c r="D504" s="27">
        <f t="shared" si="14"/>
        <v>0</v>
      </c>
      <c r="E504" s="30">
        <f t="shared" si="15"/>
        <v>0</v>
      </c>
      <c r="F504" s="31"/>
    </row>
    <row r="505" spans="2:6" x14ac:dyDescent="0.45">
      <c r="B505" s="1">
        <v>503</v>
      </c>
      <c r="C505" s="35">
        <f>IF('WLTP data and calculations'!M505&gt;0,0,'WLTP data and calculations'!M505*'WLTP data and calculations'!I505)</f>
        <v>0</v>
      </c>
      <c r="D505" s="27">
        <f t="shared" si="14"/>
        <v>0</v>
      </c>
      <c r="E505" s="30">
        <f t="shared" si="15"/>
        <v>0</v>
      </c>
      <c r="F505" s="31"/>
    </row>
    <row r="506" spans="2:6" x14ac:dyDescent="0.45">
      <c r="B506" s="1">
        <v>504</v>
      </c>
      <c r="C506" s="35">
        <f>IF('WLTP data and calculations'!M506&gt;0,0,'WLTP data and calculations'!M506*'WLTP data and calculations'!I506)</f>
        <v>0</v>
      </c>
      <c r="D506" s="27">
        <f t="shared" si="14"/>
        <v>0</v>
      </c>
      <c r="E506" s="30">
        <f t="shared" si="15"/>
        <v>0</v>
      </c>
      <c r="F506" s="31"/>
    </row>
    <row r="507" spans="2:6" x14ac:dyDescent="0.45">
      <c r="B507" s="1">
        <v>505</v>
      </c>
      <c r="C507" s="35">
        <f>IF('WLTP data and calculations'!M507&gt;0,0,'WLTP data and calculations'!M507*'WLTP data and calculations'!I507)</f>
        <v>0</v>
      </c>
      <c r="D507" s="27">
        <f t="shared" si="14"/>
        <v>0</v>
      </c>
      <c r="E507" s="30">
        <f t="shared" si="15"/>
        <v>0</v>
      </c>
      <c r="F507" s="31"/>
    </row>
    <row r="508" spans="2:6" x14ac:dyDescent="0.45">
      <c r="B508" s="1">
        <v>506</v>
      </c>
      <c r="C508" s="35">
        <f>IF('WLTP data and calculations'!M508&gt;0,0,'WLTP data and calculations'!M508*'WLTP data and calculations'!I508)</f>
        <v>0</v>
      </c>
      <c r="D508" s="27">
        <f t="shared" si="14"/>
        <v>0</v>
      </c>
      <c r="E508" s="30">
        <f t="shared" si="15"/>
        <v>0</v>
      </c>
      <c r="F508" s="31"/>
    </row>
    <row r="509" spans="2:6" x14ac:dyDescent="0.45">
      <c r="B509" s="1">
        <v>507</v>
      </c>
      <c r="C509" s="35">
        <f>IF('WLTP data and calculations'!M509&gt;0,0,'WLTP data and calculations'!M509*'WLTP data and calculations'!I509)</f>
        <v>0</v>
      </c>
      <c r="D509" s="27">
        <f t="shared" si="14"/>
        <v>0</v>
      </c>
      <c r="E509" s="30">
        <f t="shared" si="15"/>
        <v>0</v>
      </c>
      <c r="F509" s="31"/>
    </row>
    <row r="510" spans="2:6" x14ac:dyDescent="0.45">
      <c r="B510" s="1">
        <v>508</v>
      </c>
      <c r="C510" s="35">
        <f>IF('WLTP data and calculations'!M510&gt;0,0,'WLTP data and calculations'!M510*'WLTP data and calculations'!I510)</f>
        <v>0</v>
      </c>
      <c r="D510" s="27">
        <f t="shared" si="14"/>
        <v>0</v>
      </c>
      <c r="E510" s="30">
        <f t="shared" si="15"/>
        <v>0</v>
      </c>
      <c r="F510" s="31"/>
    </row>
    <row r="511" spans="2:6" x14ac:dyDescent="0.45">
      <c r="B511" s="1">
        <v>509</v>
      </c>
      <c r="C511" s="35">
        <f>IF('WLTP data and calculations'!M511&gt;0,0,'WLTP data and calculations'!M511*'WLTP data and calculations'!I511)</f>
        <v>0</v>
      </c>
      <c r="D511" s="27">
        <f t="shared" si="14"/>
        <v>0</v>
      </c>
      <c r="E511" s="30">
        <f t="shared" si="15"/>
        <v>0</v>
      </c>
      <c r="F511" s="31"/>
    </row>
    <row r="512" spans="2:6" x14ac:dyDescent="0.45">
      <c r="B512" s="1">
        <v>510</v>
      </c>
      <c r="C512" s="35">
        <f>IF('WLTP data and calculations'!M512&gt;0,0,'WLTP data and calculations'!M512*'WLTP data and calculations'!I512)</f>
        <v>0</v>
      </c>
      <c r="D512" s="27">
        <f t="shared" si="14"/>
        <v>0</v>
      </c>
      <c r="E512" s="30">
        <f t="shared" si="15"/>
        <v>0</v>
      </c>
      <c r="F512" s="31"/>
    </row>
    <row r="513" spans="2:7" x14ac:dyDescent="0.45">
      <c r="B513" s="1">
        <v>511</v>
      </c>
      <c r="C513" s="35">
        <f>IF('WLTP data and calculations'!M513&gt;0,0,'WLTP data and calculations'!M513*'WLTP data and calculations'!I513)</f>
        <v>0</v>
      </c>
      <c r="D513" s="27">
        <f t="shared" si="14"/>
        <v>0</v>
      </c>
      <c r="E513" s="30">
        <f t="shared" si="15"/>
        <v>0</v>
      </c>
      <c r="F513" s="31"/>
    </row>
    <row r="514" spans="2:7" x14ac:dyDescent="0.45">
      <c r="B514" s="1">
        <v>512</v>
      </c>
      <c r="C514" s="35">
        <f>IF('WLTP data and calculations'!M514&gt;0,0,'WLTP data and calculations'!M514*'WLTP data and calculations'!I514)</f>
        <v>0</v>
      </c>
      <c r="D514" s="27">
        <f t="shared" si="14"/>
        <v>0</v>
      </c>
      <c r="E514" s="30">
        <f t="shared" si="15"/>
        <v>0</v>
      </c>
      <c r="F514" s="31"/>
    </row>
    <row r="515" spans="2:7" x14ac:dyDescent="0.45">
      <c r="B515" s="1">
        <v>513</v>
      </c>
      <c r="C515" s="35">
        <f>IF('WLTP data and calculations'!M515&gt;0,0,'WLTP data and calculations'!M515*'WLTP data and calculations'!I515)</f>
        <v>0</v>
      </c>
      <c r="D515" s="27">
        <f t="shared" ref="D515:D578" si="16">$C515/1000</f>
        <v>0</v>
      </c>
      <c r="E515" s="30">
        <f t="shared" ref="E515:E578" si="17">$D515*-1</f>
        <v>0</v>
      </c>
      <c r="F515" s="31"/>
    </row>
    <row r="516" spans="2:7" x14ac:dyDescent="0.45">
      <c r="B516" s="1">
        <v>514</v>
      </c>
      <c r="C516" s="35">
        <f>IF('WLTP data and calculations'!M516&gt;0,0,'WLTP data and calculations'!M516*'WLTP data and calculations'!I516)</f>
        <v>0</v>
      </c>
      <c r="D516" s="27">
        <f t="shared" si="16"/>
        <v>0</v>
      </c>
      <c r="E516" s="30">
        <f t="shared" si="17"/>
        <v>0</v>
      </c>
      <c r="F516" s="31"/>
    </row>
    <row r="517" spans="2:7" x14ac:dyDescent="0.45">
      <c r="B517" s="1">
        <v>515</v>
      </c>
      <c r="C517" s="35">
        <f>IF('WLTP data and calculations'!M517&gt;0,0,'WLTP data and calculations'!M517*'WLTP data and calculations'!I517)</f>
        <v>0</v>
      </c>
      <c r="D517" s="27">
        <f t="shared" si="16"/>
        <v>0</v>
      </c>
      <c r="E517" s="30">
        <f t="shared" si="17"/>
        <v>0</v>
      </c>
      <c r="F517" s="31"/>
    </row>
    <row r="518" spans="2:7" x14ac:dyDescent="0.45">
      <c r="B518" s="1">
        <v>516</v>
      </c>
      <c r="C518" s="35">
        <f>IF('WLTP data and calculations'!M518&gt;0,0,'WLTP data and calculations'!M518*'WLTP data and calculations'!I518)</f>
        <v>0</v>
      </c>
      <c r="D518" s="27">
        <f t="shared" si="16"/>
        <v>0</v>
      </c>
      <c r="E518" s="30">
        <f t="shared" si="17"/>
        <v>0</v>
      </c>
      <c r="F518" s="31"/>
    </row>
    <row r="519" spans="2:7" x14ac:dyDescent="0.45">
      <c r="B519" s="1">
        <v>517</v>
      </c>
      <c r="C519" s="35">
        <f>IF('WLTP data and calculations'!M519&gt;0,0,'WLTP data and calculations'!M519*'WLTP data and calculations'!I519)</f>
        <v>0</v>
      </c>
      <c r="D519" s="27">
        <f t="shared" si="16"/>
        <v>0</v>
      </c>
      <c r="E519" s="30">
        <f t="shared" si="17"/>
        <v>0</v>
      </c>
      <c r="F519" s="31"/>
    </row>
    <row r="520" spans="2:7" x14ac:dyDescent="0.45">
      <c r="B520" s="1">
        <v>518</v>
      </c>
      <c r="C520" s="35">
        <f>IF('WLTP data and calculations'!M520&gt;0,0,'WLTP data and calculations'!M520*'WLTP data and calculations'!I520)</f>
        <v>0</v>
      </c>
      <c r="D520" s="27">
        <f t="shared" si="16"/>
        <v>0</v>
      </c>
      <c r="E520" s="30">
        <f t="shared" si="17"/>
        <v>0</v>
      </c>
      <c r="F520" s="31"/>
    </row>
    <row r="521" spans="2:7" x14ac:dyDescent="0.45">
      <c r="B521" s="1">
        <v>519</v>
      </c>
      <c r="C521" s="35">
        <f>IF('WLTP data and calculations'!M521&gt;0,0,'WLTP data and calculations'!M521*'WLTP data and calculations'!I521)</f>
        <v>0</v>
      </c>
      <c r="D521" s="27">
        <f t="shared" si="16"/>
        <v>0</v>
      </c>
      <c r="E521" s="30">
        <f t="shared" si="17"/>
        <v>0</v>
      </c>
      <c r="F521" s="31"/>
    </row>
    <row r="522" spans="2:7" x14ac:dyDescent="0.45">
      <c r="B522" s="1">
        <v>520</v>
      </c>
      <c r="C522" s="35">
        <f>IF('WLTP data and calculations'!M522&gt;0,0,'WLTP data and calculations'!M522*'WLTP data and calculations'!I522)</f>
        <v>-505.67608034093325</v>
      </c>
      <c r="D522" s="27">
        <f t="shared" si="16"/>
        <v>-0.50567608034093325</v>
      </c>
      <c r="E522" s="30">
        <f t="shared" si="17"/>
        <v>0.50567608034093325</v>
      </c>
      <c r="F522" s="27">
        <f>SUM(E522:E530)</f>
        <v>8.8493951509312385</v>
      </c>
      <c r="G522" s="26">
        <f>B531-B522</f>
        <v>9</v>
      </c>
    </row>
    <row r="523" spans="2:7" x14ac:dyDescent="0.45">
      <c r="B523" s="1">
        <v>521</v>
      </c>
      <c r="C523" s="35">
        <f>IF('WLTP data and calculations'!M523&gt;0,0,'WLTP data and calculations'!M523*'WLTP data and calculations'!I523)</f>
        <v>-799.10544840537341</v>
      </c>
      <c r="D523" s="27">
        <f t="shared" si="16"/>
        <v>-0.79910544840537345</v>
      </c>
      <c r="E523" s="30">
        <f t="shared" si="17"/>
        <v>0.79910544840537345</v>
      </c>
      <c r="F523" s="31"/>
      <c r="G523" s="26"/>
    </row>
    <row r="524" spans="2:7" x14ac:dyDescent="0.45">
      <c r="B524" s="1">
        <v>522</v>
      </c>
      <c r="C524" s="35">
        <f>IF('WLTP data and calculations'!M524&gt;0,0,'WLTP data and calculations'!M524*'WLTP data and calculations'!I524)</f>
        <v>-980.48586049380708</v>
      </c>
      <c r="D524" s="27">
        <f t="shared" si="16"/>
        <v>-0.98048586049380704</v>
      </c>
      <c r="E524" s="30">
        <f t="shared" si="17"/>
        <v>0.98048586049380704</v>
      </c>
      <c r="F524" s="31"/>
      <c r="G524" s="26"/>
    </row>
    <row r="525" spans="2:7" x14ac:dyDescent="0.45">
      <c r="B525" s="1">
        <v>523</v>
      </c>
      <c r="C525" s="35">
        <f>IF('WLTP data and calculations'!M525&gt;0,0,'WLTP data and calculations'!M525*'WLTP data and calculations'!I525)</f>
        <v>-1468.4136379190581</v>
      </c>
      <c r="D525" s="27">
        <f t="shared" si="16"/>
        <v>-1.4684136379190582</v>
      </c>
      <c r="E525" s="30">
        <f t="shared" si="17"/>
        <v>1.4684136379190582</v>
      </c>
      <c r="F525" s="31"/>
      <c r="G525" s="26"/>
    </row>
    <row r="526" spans="2:7" x14ac:dyDescent="0.45">
      <c r="B526" s="1">
        <v>524</v>
      </c>
      <c r="C526" s="35">
        <f>IF('WLTP data and calculations'!M526&gt;0,0,'WLTP data and calculations'!M526*'WLTP data and calculations'!I526)</f>
        <v>-1990.4039114699144</v>
      </c>
      <c r="D526" s="27">
        <f t="shared" si="16"/>
        <v>-1.9904039114699144</v>
      </c>
      <c r="E526" s="30">
        <f t="shared" si="17"/>
        <v>1.9904039114699144</v>
      </c>
      <c r="F526" s="31"/>
      <c r="G526" s="26"/>
    </row>
    <row r="527" spans="2:7" x14ac:dyDescent="0.45">
      <c r="B527" s="1">
        <v>525</v>
      </c>
      <c r="C527" s="35">
        <f>IF('WLTP data and calculations'!M527&gt;0,0,'WLTP data and calculations'!M527*'WLTP data and calculations'!I527)</f>
        <v>-1774.3301776225551</v>
      </c>
      <c r="D527" s="27">
        <f t="shared" si="16"/>
        <v>-1.7743301776225551</v>
      </c>
      <c r="E527" s="30">
        <f t="shared" si="17"/>
        <v>1.7743301776225551</v>
      </c>
      <c r="F527" s="31"/>
      <c r="G527" s="26"/>
    </row>
    <row r="528" spans="2:7" x14ac:dyDescent="0.45">
      <c r="B528" s="1">
        <v>526</v>
      </c>
      <c r="C528" s="35">
        <f>IF('WLTP data and calculations'!M528&gt;0,0,'WLTP data and calculations'!M528*'WLTP data and calculations'!I528)</f>
        <v>-937.006227194958</v>
      </c>
      <c r="D528" s="27">
        <f t="shared" si="16"/>
        <v>-0.93700622719495796</v>
      </c>
      <c r="E528" s="30">
        <f t="shared" si="17"/>
        <v>0.93700622719495796</v>
      </c>
      <c r="F528" s="31"/>
      <c r="G528" s="26"/>
    </row>
    <row r="529" spans="2:7" x14ac:dyDescent="0.45">
      <c r="B529" s="1">
        <v>527</v>
      </c>
      <c r="C529" s="35">
        <f>IF('WLTP data and calculations'!M529&gt;0,0,'WLTP data and calculations'!M529*'WLTP data and calculations'!I529)</f>
        <v>-319.1481868999208</v>
      </c>
      <c r="D529" s="27">
        <f t="shared" si="16"/>
        <v>-0.3191481868999208</v>
      </c>
      <c r="E529" s="30">
        <f t="shared" si="17"/>
        <v>0.3191481868999208</v>
      </c>
      <c r="F529" s="31"/>
      <c r="G529" s="26"/>
    </row>
    <row r="530" spans="2:7" x14ac:dyDescent="0.45">
      <c r="B530" s="1">
        <v>528</v>
      </c>
      <c r="C530" s="35">
        <f>IF('WLTP data and calculations'!M530&gt;0,0,'WLTP data and calculations'!M530*'WLTP data and calculations'!I530)</f>
        <v>-74.825620584718678</v>
      </c>
      <c r="D530" s="27">
        <f t="shared" si="16"/>
        <v>-7.4825620584718672E-2</v>
      </c>
      <c r="E530" s="30">
        <f t="shared" si="17"/>
        <v>7.4825620584718672E-2</v>
      </c>
      <c r="F530" s="31"/>
      <c r="G530" s="26"/>
    </row>
    <row r="531" spans="2:7" x14ac:dyDescent="0.45">
      <c r="B531" s="1">
        <v>529</v>
      </c>
      <c r="C531" s="35">
        <f>IF('WLTP data and calculations'!M531&gt;0,0,'WLTP data and calculations'!M531*'WLTP data and calculations'!I531)</f>
        <v>0</v>
      </c>
      <c r="D531" s="27">
        <f t="shared" si="16"/>
        <v>0</v>
      </c>
      <c r="E531" s="30">
        <f t="shared" si="17"/>
        <v>0</v>
      </c>
      <c r="F531" s="31"/>
    </row>
    <row r="532" spans="2:7" x14ac:dyDescent="0.45">
      <c r="B532" s="1">
        <v>530</v>
      </c>
      <c r="C532" s="35">
        <f>IF('WLTP data and calculations'!M532&gt;0,0,'WLTP data and calculations'!M532*'WLTP data and calculations'!I532)</f>
        <v>0</v>
      </c>
      <c r="D532" s="27">
        <f t="shared" si="16"/>
        <v>0</v>
      </c>
      <c r="E532" s="30">
        <f t="shared" si="17"/>
        <v>0</v>
      </c>
      <c r="F532" s="31"/>
    </row>
    <row r="533" spans="2:7" x14ac:dyDescent="0.45">
      <c r="B533" s="1">
        <v>531</v>
      </c>
      <c r="C533" s="35">
        <f>IF('WLTP data and calculations'!M533&gt;0,0,'WLTP data and calculations'!M533*'WLTP data and calculations'!I533)</f>
        <v>0</v>
      </c>
      <c r="D533" s="27">
        <f t="shared" si="16"/>
        <v>0</v>
      </c>
      <c r="E533" s="30">
        <f t="shared" si="17"/>
        <v>0</v>
      </c>
      <c r="F533" s="31"/>
    </row>
    <row r="534" spans="2:7" x14ac:dyDescent="0.45">
      <c r="B534" s="1">
        <v>532</v>
      </c>
      <c r="C534" s="35">
        <f>IF('WLTP data and calculations'!M534&gt;0,0,'WLTP data and calculations'!M534*'WLTP data and calculations'!I534)</f>
        <v>0</v>
      </c>
      <c r="D534" s="27">
        <f t="shared" si="16"/>
        <v>0</v>
      </c>
      <c r="E534" s="30">
        <f t="shared" si="17"/>
        <v>0</v>
      </c>
      <c r="F534" s="31"/>
    </row>
    <row r="535" spans="2:7" x14ac:dyDescent="0.45">
      <c r="B535" s="1">
        <v>533</v>
      </c>
      <c r="C535" s="35">
        <f>IF('WLTP data and calculations'!M535&gt;0,0,'WLTP data and calculations'!M535*'WLTP data and calculations'!I535)</f>
        <v>0</v>
      </c>
      <c r="D535" s="27">
        <f t="shared" si="16"/>
        <v>0</v>
      </c>
      <c r="E535" s="30">
        <f t="shared" si="17"/>
        <v>0</v>
      </c>
      <c r="F535" s="31"/>
    </row>
    <row r="536" spans="2:7" x14ac:dyDescent="0.45">
      <c r="B536" s="1">
        <v>534</v>
      </c>
      <c r="C536" s="35">
        <f>IF('WLTP data and calculations'!M536&gt;0,0,'WLTP data and calculations'!M536*'WLTP data and calculations'!I536)</f>
        <v>0</v>
      </c>
      <c r="D536" s="27">
        <f t="shared" si="16"/>
        <v>0</v>
      </c>
      <c r="E536" s="30">
        <f t="shared" si="17"/>
        <v>0</v>
      </c>
      <c r="F536" s="31"/>
    </row>
    <row r="537" spans="2:7" x14ac:dyDescent="0.45">
      <c r="B537" s="1">
        <v>535</v>
      </c>
      <c r="C537" s="35">
        <f>IF('WLTP data and calculations'!M537&gt;0,0,'WLTP data and calculations'!M537*'WLTP data and calculations'!I537)</f>
        <v>0</v>
      </c>
      <c r="D537" s="27">
        <f t="shared" si="16"/>
        <v>0</v>
      </c>
      <c r="E537" s="30">
        <f t="shared" si="17"/>
        <v>0</v>
      </c>
      <c r="F537" s="31"/>
    </row>
    <row r="538" spans="2:7" x14ac:dyDescent="0.45">
      <c r="B538" s="1">
        <v>536</v>
      </c>
      <c r="C538" s="35">
        <f>IF('WLTP data and calculations'!M538&gt;0,0,'WLTP data and calculations'!M538*'WLTP data and calculations'!I538)</f>
        <v>0</v>
      </c>
      <c r="D538" s="27">
        <f t="shared" si="16"/>
        <v>0</v>
      </c>
      <c r="E538" s="30">
        <f t="shared" si="17"/>
        <v>0</v>
      </c>
      <c r="F538" s="31"/>
    </row>
    <row r="539" spans="2:7" x14ac:dyDescent="0.45">
      <c r="B539" s="1">
        <v>537</v>
      </c>
      <c r="C539" s="35">
        <f>IF('WLTP data and calculations'!M539&gt;0,0,'WLTP data and calculations'!M539*'WLTP data and calculations'!I539)</f>
        <v>0</v>
      </c>
      <c r="D539" s="27">
        <f t="shared" si="16"/>
        <v>0</v>
      </c>
      <c r="E539" s="30">
        <f t="shared" si="17"/>
        <v>0</v>
      </c>
      <c r="F539" s="31"/>
    </row>
    <row r="540" spans="2:7" x14ac:dyDescent="0.45">
      <c r="B540" s="1">
        <v>538</v>
      </c>
      <c r="C540" s="35">
        <f>IF('WLTP data and calculations'!M540&gt;0,0,'WLTP data and calculations'!M540*'WLTP data and calculations'!I540)</f>
        <v>0</v>
      </c>
      <c r="D540" s="27">
        <f t="shared" si="16"/>
        <v>0</v>
      </c>
      <c r="E540" s="30">
        <f t="shared" si="17"/>
        <v>0</v>
      </c>
      <c r="F540" s="31"/>
    </row>
    <row r="541" spans="2:7" x14ac:dyDescent="0.45">
      <c r="B541" s="1">
        <v>539</v>
      </c>
      <c r="C541" s="35">
        <f>IF('WLTP data and calculations'!M541&gt;0,0,'WLTP data and calculations'!M541*'WLTP data and calculations'!I541)</f>
        <v>0</v>
      </c>
      <c r="D541" s="27">
        <f t="shared" si="16"/>
        <v>0</v>
      </c>
      <c r="E541" s="30">
        <f t="shared" si="17"/>
        <v>0</v>
      </c>
      <c r="F541" s="31"/>
    </row>
    <row r="542" spans="2:7" x14ac:dyDescent="0.45">
      <c r="B542" s="1">
        <v>540</v>
      </c>
      <c r="C542" s="35">
        <f>IF('WLTP data and calculations'!M542&gt;0,0,'WLTP data and calculations'!M542*'WLTP data and calculations'!I542)</f>
        <v>0</v>
      </c>
      <c r="D542" s="27">
        <f t="shared" si="16"/>
        <v>0</v>
      </c>
      <c r="E542" s="30">
        <f t="shared" si="17"/>
        <v>0</v>
      </c>
      <c r="F542" s="31"/>
    </row>
    <row r="543" spans="2:7" x14ac:dyDescent="0.45">
      <c r="B543" s="1">
        <v>541</v>
      </c>
      <c r="C543" s="35">
        <f>IF('WLTP data and calculations'!M543&gt;0,0,'WLTP data and calculations'!M543*'WLTP data and calculations'!I543)</f>
        <v>0</v>
      </c>
      <c r="D543" s="27">
        <f t="shared" si="16"/>
        <v>0</v>
      </c>
      <c r="E543" s="30">
        <f t="shared" si="17"/>
        <v>0</v>
      </c>
      <c r="F543" s="31"/>
    </row>
    <row r="544" spans="2:7" x14ac:dyDescent="0.45">
      <c r="B544" s="1">
        <v>542</v>
      </c>
      <c r="C544" s="35">
        <f>IF('WLTP data and calculations'!M544&gt;0,0,'WLTP data and calculations'!M544*'WLTP data and calculations'!I544)</f>
        <v>0</v>
      </c>
      <c r="D544" s="27">
        <f t="shared" si="16"/>
        <v>0</v>
      </c>
      <c r="E544" s="30">
        <f t="shared" si="17"/>
        <v>0</v>
      </c>
      <c r="F544" s="31"/>
    </row>
    <row r="545" spans="2:7" x14ac:dyDescent="0.45">
      <c r="B545" s="1">
        <v>543</v>
      </c>
      <c r="C545" s="35">
        <f>IF('WLTP data and calculations'!M545&gt;0,0,'WLTP data and calculations'!M545*'WLTP data and calculations'!I545)</f>
        <v>-18.380942968749096</v>
      </c>
      <c r="D545" s="27">
        <f t="shared" si="16"/>
        <v>-1.8380942968749096E-2</v>
      </c>
      <c r="E545" s="30">
        <f t="shared" si="17"/>
        <v>1.8380942968749096E-2</v>
      </c>
      <c r="F545" s="27">
        <f>SUM(E545:E555)</f>
        <v>7.5770550459086188</v>
      </c>
      <c r="G545" s="26">
        <f>B556-B545</f>
        <v>11</v>
      </c>
    </row>
    <row r="546" spans="2:7" x14ac:dyDescent="0.45">
      <c r="B546" s="1">
        <v>544</v>
      </c>
      <c r="C546" s="35">
        <f>IF('WLTP data and calculations'!M546&gt;0,0,'WLTP data and calculations'!M546*'WLTP data and calculations'!I546)</f>
        <v>-825.0188575574283</v>
      </c>
      <c r="D546" s="27">
        <f t="shared" si="16"/>
        <v>-0.82501885755742832</v>
      </c>
      <c r="E546" s="30">
        <f t="shared" si="17"/>
        <v>0.82501885755742832</v>
      </c>
      <c r="F546" s="31"/>
      <c r="G546" s="26"/>
    </row>
    <row r="547" spans="2:7" x14ac:dyDescent="0.45">
      <c r="B547" s="1">
        <v>545</v>
      </c>
      <c r="C547" s="35">
        <f>IF('WLTP data and calculations'!M547&gt;0,0,'WLTP data and calculations'!M547*'WLTP data and calculations'!I547)</f>
        <v>-1738.9472455625146</v>
      </c>
      <c r="D547" s="27">
        <f t="shared" si="16"/>
        <v>-1.7389472455625146</v>
      </c>
      <c r="E547" s="30">
        <f t="shared" si="17"/>
        <v>1.7389472455625146</v>
      </c>
      <c r="F547" s="31"/>
      <c r="G547" s="26"/>
    </row>
    <row r="548" spans="2:7" x14ac:dyDescent="0.45">
      <c r="B548" s="1">
        <v>546</v>
      </c>
      <c r="C548" s="35">
        <f>IF('WLTP data and calculations'!M548&gt;0,0,'WLTP data and calculations'!M548*'WLTP data and calculations'!I548)</f>
        <v>-1797.8675482372944</v>
      </c>
      <c r="D548" s="27">
        <f t="shared" si="16"/>
        <v>-1.7978675482372943</v>
      </c>
      <c r="E548" s="30">
        <f t="shared" si="17"/>
        <v>1.7978675482372943</v>
      </c>
      <c r="F548" s="31"/>
      <c r="G548" s="26"/>
    </row>
    <row r="549" spans="2:7" x14ac:dyDescent="0.45">
      <c r="B549" s="1">
        <v>547</v>
      </c>
      <c r="C549" s="35">
        <f>IF('WLTP data and calculations'!M549&gt;0,0,'WLTP data and calculations'!M549*'WLTP data and calculations'!I549)</f>
        <v>-1176.2519476069665</v>
      </c>
      <c r="D549" s="27">
        <f t="shared" si="16"/>
        <v>-1.1762519476069664</v>
      </c>
      <c r="E549" s="30">
        <f t="shared" si="17"/>
        <v>1.1762519476069664</v>
      </c>
      <c r="F549" s="31"/>
      <c r="G549" s="26"/>
    </row>
    <row r="550" spans="2:7" x14ac:dyDescent="0.45">
      <c r="B550" s="1">
        <v>548</v>
      </c>
      <c r="C550" s="35">
        <f>IF('WLTP data and calculations'!M550&gt;0,0,'WLTP data and calculations'!M550*'WLTP data and calculations'!I550)</f>
        <v>-749.39490153893121</v>
      </c>
      <c r="D550" s="27">
        <f t="shared" si="16"/>
        <v>-0.74939490153893118</v>
      </c>
      <c r="E550" s="30">
        <f t="shared" si="17"/>
        <v>0.74939490153893118</v>
      </c>
      <c r="F550" s="31"/>
      <c r="G550" s="26"/>
    </row>
    <row r="551" spans="2:7" x14ac:dyDescent="0.45">
      <c r="B551" s="1">
        <v>549</v>
      </c>
      <c r="C551" s="35">
        <f>IF('WLTP data and calculations'!M551&gt;0,0,'WLTP data and calculations'!M551*'WLTP data and calculations'!I551)</f>
        <v>-511.319968711961</v>
      </c>
      <c r="D551" s="27">
        <f t="shared" si="16"/>
        <v>-0.51131996871196095</v>
      </c>
      <c r="E551" s="30">
        <f t="shared" si="17"/>
        <v>0.51131996871196095</v>
      </c>
      <c r="F551" s="31"/>
      <c r="G551" s="26"/>
    </row>
    <row r="552" spans="2:7" x14ac:dyDescent="0.45">
      <c r="B552" s="1">
        <v>550</v>
      </c>
      <c r="C552" s="35">
        <f>IF('WLTP data and calculations'!M552&gt;0,0,'WLTP data and calculations'!M552*'WLTP data and calculations'!I552)</f>
        <v>-396.05644083399153</v>
      </c>
      <c r="D552" s="27">
        <f t="shared" si="16"/>
        <v>-0.39605644083399155</v>
      </c>
      <c r="E552" s="30">
        <f t="shared" si="17"/>
        <v>0.39605644083399155</v>
      </c>
      <c r="F552" s="31"/>
      <c r="G552" s="26"/>
    </row>
    <row r="553" spans="2:7" x14ac:dyDescent="0.45">
      <c r="B553" s="1">
        <v>551</v>
      </c>
      <c r="C553" s="35">
        <f>IF('WLTP data and calculations'!M553&gt;0,0,'WLTP data and calculations'!M553*'WLTP data and calculations'!I553)</f>
        <v>-154.7395072796082</v>
      </c>
      <c r="D553" s="27">
        <f t="shared" si="16"/>
        <v>-0.1547395072796082</v>
      </c>
      <c r="E553" s="30">
        <f t="shared" si="17"/>
        <v>0.1547395072796082</v>
      </c>
      <c r="F553" s="31"/>
      <c r="G553" s="26"/>
    </row>
    <row r="554" spans="2:7" x14ac:dyDescent="0.45">
      <c r="B554" s="1">
        <v>552</v>
      </c>
      <c r="C554" s="35">
        <f>IF('WLTP data and calculations'!M554&gt;0,0,'WLTP data and calculations'!M554*'WLTP data and calculations'!I554)</f>
        <v>-105.0233685991647</v>
      </c>
      <c r="D554" s="27">
        <f t="shared" si="16"/>
        <v>-0.1050233685991647</v>
      </c>
      <c r="E554" s="30">
        <f t="shared" si="17"/>
        <v>0.1050233685991647</v>
      </c>
      <c r="F554" s="31"/>
      <c r="G554" s="26"/>
    </row>
    <row r="555" spans="2:7" x14ac:dyDescent="0.45">
      <c r="B555" s="1">
        <v>553</v>
      </c>
      <c r="C555" s="35">
        <f>IF('WLTP data and calculations'!M555&gt;0,0,'WLTP data and calculations'!M555*'WLTP data and calculations'!I555)</f>
        <v>-104.05431701201059</v>
      </c>
      <c r="D555" s="27">
        <f t="shared" si="16"/>
        <v>-0.10405431701201058</v>
      </c>
      <c r="E555" s="30">
        <f t="shared" si="17"/>
        <v>0.10405431701201058</v>
      </c>
      <c r="F555" s="31"/>
      <c r="G555" s="26"/>
    </row>
    <row r="556" spans="2:7" x14ac:dyDescent="0.45">
      <c r="B556" s="1">
        <v>554</v>
      </c>
      <c r="C556" s="35">
        <f>IF('WLTP data and calculations'!M556&gt;0,0,'WLTP data and calculations'!M556*'WLTP data and calculations'!I556)</f>
        <v>0</v>
      </c>
      <c r="D556" s="27">
        <f t="shared" si="16"/>
        <v>0</v>
      </c>
      <c r="E556" s="30">
        <f t="shared" si="17"/>
        <v>0</v>
      </c>
      <c r="F556" s="31"/>
    </row>
    <row r="557" spans="2:7" x14ac:dyDescent="0.45">
      <c r="B557" s="1">
        <v>555</v>
      </c>
      <c r="C557" s="35">
        <f>IF('WLTP data and calculations'!M557&gt;0,0,'WLTP data and calculations'!M557*'WLTP data and calculations'!I557)</f>
        <v>0</v>
      </c>
      <c r="D557" s="27">
        <f t="shared" si="16"/>
        <v>0</v>
      </c>
      <c r="E557" s="30">
        <f t="shared" si="17"/>
        <v>0</v>
      </c>
      <c r="F557" s="31"/>
    </row>
    <row r="558" spans="2:7" x14ac:dyDescent="0.45">
      <c r="B558" s="1">
        <v>556</v>
      </c>
      <c r="C558" s="35">
        <f>IF('WLTP data and calculations'!M558&gt;0,0,'WLTP data and calculations'!M558*'WLTP data and calculations'!I558)</f>
        <v>0</v>
      </c>
      <c r="D558" s="27">
        <f t="shared" si="16"/>
        <v>0</v>
      </c>
      <c r="E558" s="30">
        <f t="shared" si="17"/>
        <v>0</v>
      </c>
      <c r="F558" s="31"/>
    </row>
    <row r="559" spans="2:7" x14ac:dyDescent="0.45">
      <c r="B559" s="1">
        <v>557</v>
      </c>
      <c r="C559" s="35">
        <f>IF('WLTP data and calculations'!M559&gt;0,0,'WLTP data and calculations'!M559*'WLTP data and calculations'!I559)</f>
        <v>0</v>
      </c>
      <c r="D559" s="27">
        <f t="shared" si="16"/>
        <v>0</v>
      </c>
      <c r="E559" s="30">
        <f t="shared" si="17"/>
        <v>0</v>
      </c>
      <c r="F559" s="31"/>
    </row>
    <row r="560" spans="2:7" x14ac:dyDescent="0.45">
      <c r="B560" s="1">
        <v>558</v>
      </c>
      <c r="C560" s="35">
        <f>IF('WLTP data and calculations'!M560&gt;0,0,'WLTP data and calculations'!M560*'WLTP data and calculations'!I560)</f>
        <v>0</v>
      </c>
      <c r="D560" s="27">
        <f t="shared" si="16"/>
        <v>0</v>
      </c>
      <c r="E560" s="30">
        <f t="shared" si="17"/>
        <v>0</v>
      </c>
      <c r="F560" s="31"/>
    </row>
    <row r="561" spans="2:7" x14ac:dyDescent="0.45">
      <c r="B561" s="1">
        <v>559</v>
      </c>
      <c r="C561" s="35">
        <f>IF('WLTP data and calculations'!M561&gt;0,0,'WLTP data and calculations'!M561*'WLTP data and calculations'!I561)</f>
        <v>0</v>
      </c>
      <c r="D561" s="27">
        <f t="shared" si="16"/>
        <v>0</v>
      </c>
      <c r="E561" s="30">
        <f t="shared" si="17"/>
        <v>0</v>
      </c>
      <c r="F561" s="31"/>
    </row>
    <row r="562" spans="2:7" x14ac:dyDescent="0.45">
      <c r="B562" s="1">
        <v>560</v>
      </c>
      <c r="C562" s="35">
        <f>IF('WLTP data and calculations'!M562&gt;0,0,'WLTP data and calculations'!M562*'WLTP data and calculations'!I562)</f>
        <v>0</v>
      </c>
      <c r="D562" s="27">
        <f t="shared" si="16"/>
        <v>0</v>
      </c>
      <c r="E562" s="30">
        <f t="shared" si="17"/>
        <v>0</v>
      </c>
      <c r="F562" s="31"/>
    </row>
    <row r="563" spans="2:7" x14ac:dyDescent="0.45">
      <c r="B563" s="1">
        <v>561</v>
      </c>
      <c r="C563" s="35">
        <f>IF('WLTP data and calculations'!M563&gt;0,0,'WLTP data and calculations'!M563*'WLTP data and calculations'!I563)</f>
        <v>0</v>
      </c>
      <c r="D563" s="27">
        <f t="shared" si="16"/>
        <v>0</v>
      </c>
      <c r="E563" s="30">
        <f t="shared" si="17"/>
        <v>0</v>
      </c>
      <c r="F563" s="31"/>
    </row>
    <row r="564" spans="2:7" x14ac:dyDescent="0.45">
      <c r="B564" s="1">
        <v>562</v>
      </c>
      <c r="C564" s="35">
        <f>IF('WLTP data and calculations'!M564&gt;0,0,'WLTP data and calculations'!M564*'WLTP data and calculations'!I564)</f>
        <v>0</v>
      </c>
      <c r="D564" s="27">
        <f t="shared" si="16"/>
        <v>0</v>
      </c>
      <c r="E564" s="30">
        <f t="shared" si="17"/>
        <v>0</v>
      </c>
      <c r="F564" s="31"/>
    </row>
    <row r="565" spans="2:7" x14ac:dyDescent="0.45">
      <c r="B565" s="1">
        <v>563</v>
      </c>
      <c r="C565" s="35">
        <f>IF('WLTP data and calculations'!M565&gt;0,0,'WLTP data and calculations'!M565*'WLTP data and calculations'!I565)</f>
        <v>-407.42267412766222</v>
      </c>
      <c r="D565" s="27">
        <f t="shared" si="16"/>
        <v>-0.4074226741276622</v>
      </c>
      <c r="E565" s="30">
        <f t="shared" si="17"/>
        <v>0.4074226741276622</v>
      </c>
      <c r="F565" s="27">
        <f>SUM(E565:E567)</f>
        <v>3.9721165837611836</v>
      </c>
      <c r="G565" s="26">
        <f>B568-B565</f>
        <v>3</v>
      </c>
    </row>
    <row r="566" spans="2:7" x14ac:dyDescent="0.45">
      <c r="B566" s="1">
        <v>564</v>
      </c>
      <c r="C566" s="35">
        <f>IF('WLTP data and calculations'!M566&gt;0,0,'WLTP data and calculations'!M566*'WLTP data and calculations'!I566)</f>
        <v>-2019.2801339517616</v>
      </c>
      <c r="D566" s="27">
        <f t="shared" si="16"/>
        <v>-2.0192801339517614</v>
      </c>
      <c r="E566" s="30">
        <f t="shared" si="17"/>
        <v>2.0192801339517614</v>
      </c>
      <c r="F566" s="31"/>
      <c r="G566" s="26"/>
    </row>
    <row r="567" spans="2:7" x14ac:dyDescent="0.45">
      <c r="B567" s="1">
        <v>565</v>
      </c>
      <c r="C567" s="35">
        <f>IF('WLTP data and calculations'!M567&gt;0,0,'WLTP data and calculations'!M567*'WLTP data and calculations'!I567)</f>
        <v>-1545.4137756817602</v>
      </c>
      <c r="D567" s="27">
        <f t="shared" si="16"/>
        <v>-1.5454137756817601</v>
      </c>
      <c r="E567" s="30">
        <f t="shared" si="17"/>
        <v>1.5454137756817601</v>
      </c>
      <c r="F567" s="31"/>
      <c r="G567" s="26"/>
    </row>
    <row r="568" spans="2:7" x14ac:dyDescent="0.45">
      <c r="B568" s="1">
        <v>566</v>
      </c>
      <c r="C568" s="35">
        <f>IF('WLTP data and calculations'!M568&gt;0,0,'WLTP data and calculations'!M568*'WLTP data and calculations'!I568)</f>
        <v>0</v>
      </c>
      <c r="D568" s="27">
        <f t="shared" si="16"/>
        <v>0</v>
      </c>
      <c r="E568" s="30">
        <f t="shared" si="17"/>
        <v>0</v>
      </c>
      <c r="F568" s="31"/>
    </row>
    <row r="569" spans="2:7" x14ac:dyDescent="0.45">
      <c r="B569" s="1">
        <v>567</v>
      </c>
      <c r="C569" s="35">
        <f>IF('WLTP data and calculations'!M569&gt;0,0,'WLTP data and calculations'!M569*'WLTP data and calculations'!I569)</f>
        <v>0</v>
      </c>
      <c r="D569" s="27">
        <f t="shared" si="16"/>
        <v>0</v>
      </c>
      <c r="E569" s="30">
        <f t="shared" si="17"/>
        <v>0</v>
      </c>
      <c r="F569" s="31"/>
    </row>
    <row r="570" spans="2:7" x14ac:dyDescent="0.45">
      <c r="B570" s="1">
        <v>568</v>
      </c>
      <c r="C570" s="35">
        <f>IF('WLTP data and calculations'!M570&gt;0,0,'WLTP data and calculations'!M570*'WLTP data and calculations'!I570)</f>
        <v>0</v>
      </c>
      <c r="D570" s="27">
        <f t="shared" si="16"/>
        <v>0</v>
      </c>
      <c r="E570" s="30">
        <f t="shared" si="17"/>
        <v>0</v>
      </c>
      <c r="F570" s="31"/>
    </row>
    <row r="571" spans="2:7" x14ac:dyDescent="0.45">
      <c r="B571" s="1">
        <v>569</v>
      </c>
      <c r="C571" s="35">
        <f>IF('WLTP data and calculations'!M571&gt;0,0,'WLTP data and calculations'!M571*'WLTP data and calculations'!I571)</f>
        <v>0</v>
      </c>
      <c r="D571" s="27">
        <f t="shared" si="16"/>
        <v>0</v>
      </c>
      <c r="E571" s="30">
        <f t="shared" si="17"/>
        <v>0</v>
      </c>
      <c r="F571" s="31"/>
    </row>
    <row r="572" spans="2:7" x14ac:dyDescent="0.45">
      <c r="B572" s="1">
        <v>570</v>
      </c>
      <c r="C572" s="35">
        <f>IF('WLTP data and calculations'!M572&gt;0,0,'WLTP data and calculations'!M572*'WLTP data and calculations'!I572)</f>
        <v>0</v>
      </c>
      <c r="D572" s="27">
        <f t="shared" si="16"/>
        <v>0</v>
      </c>
      <c r="E572" s="30">
        <f t="shared" si="17"/>
        <v>0</v>
      </c>
      <c r="F572" s="31"/>
    </row>
    <row r="573" spans="2:7" x14ac:dyDescent="0.45">
      <c r="B573" s="1">
        <v>571</v>
      </c>
      <c r="C573" s="35">
        <f>IF('WLTP data and calculations'!M573&gt;0,0,'WLTP data and calculations'!M573*'WLTP data and calculations'!I573)</f>
        <v>0</v>
      </c>
      <c r="D573" s="27">
        <f t="shared" si="16"/>
        <v>0</v>
      </c>
      <c r="E573" s="30">
        <f t="shared" si="17"/>
        <v>0</v>
      </c>
      <c r="F573" s="31"/>
    </row>
    <row r="574" spans="2:7" x14ac:dyDescent="0.45">
      <c r="B574" s="1">
        <v>572</v>
      </c>
      <c r="C574" s="35">
        <f>IF('WLTP data and calculations'!M574&gt;0,0,'WLTP data and calculations'!M574*'WLTP data and calculations'!I574)</f>
        <v>0</v>
      </c>
      <c r="D574" s="27">
        <f t="shared" si="16"/>
        <v>0</v>
      </c>
      <c r="E574" s="30">
        <f t="shared" si="17"/>
        <v>0</v>
      </c>
      <c r="F574" s="31"/>
    </row>
    <row r="575" spans="2:7" x14ac:dyDescent="0.45">
      <c r="B575" s="1">
        <v>573</v>
      </c>
      <c r="C575" s="35">
        <f>IF('WLTP data and calculations'!M575&gt;0,0,'WLTP data and calculations'!M575*'WLTP data and calculations'!I575)</f>
        <v>0</v>
      </c>
      <c r="D575" s="27">
        <f t="shared" si="16"/>
        <v>0</v>
      </c>
      <c r="E575" s="30">
        <f t="shared" si="17"/>
        <v>0</v>
      </c>
      <c r="F575" s="31"/>
    </row>
    <row r="576" spans="2:7" x14ac:dyDescent="0.45">
      <c r="B576" s="1">
        <v>574</v>
      </c>
      <c r="C576" s="35">
        <f>IF('WLTP data and calculations'!M576&gt;0,0,'WLTP data and calculations'!M576*'WLTP data and calculations'!I576)</f>
        <v>0</v>
      </c>
      <c r="D576" s="27">
        <f t="shared" si="16"/>
        <v>0</v>
      </c>
      <c r="E576" s="30">
        <f t="shared" si="17"/>
        <v>0</v>
      </c>
      <c r="F576" s="31"/>
    </row>
    <row r="577" spans="2:6" x14ac:dyDescent="0.45">
      <c r="B577" s="1">
        <v>575</v>
      </c>
      <c r="C577" s="35">
        <f>IF('WLTP data and calculations'!M577&gt;0,0,'WLTP data and calculations'!M577*'WLTP data and calculations'!I577)</f>
        <v>0</v>
      </c>
      <c r="D577" s="27">
        <f t="shared" si="16"/>
        <v>0</v>
      </c>
      <c r="E577" s="30">
        <f t="shared" si="17"/>
        <v>0</v>
      </c>
      <c r="F577" s="31"/>
    </row>
    <row r="578" spans="2:6" x14ac:dyDescent="0.45">
      <c r="B578" s="1">
        <v>576</v>
      </c>
      <c r="C578" s="35">
        <f>IF('WLTP data and calculations'!M578&gt;0,0,'WLTP data and calculations'!M578*'WLTP data and calculations'!I578)</f>
        <v>0</v>
      </c>
      <c r="D578" s="27">
        <f t="shared" si="16"/>
        <v>0</v>
      </c>
      <c r="E578" s="30">
        <f t="shared" si="17"/>
        <v>0</v>
      </c>
      <c r="F578" s="31"/>
    </row>
    <row r="579" spans="2:6" x14ac:dyDescent="0.45">
      <c r="B579" s="1">
        <v>577</v>
      </c>
      <c r="C579" s="35">
        <f>IF('WLTP data and calculations'!M579&gt;0,0,'WLTP data and calculations'!M579*'WLTP data and calculations'!I579)</f>
        <v>0</v>
      </c>
      <c r="D579" s="27">
        <f t="shared" ref="D579:D642" si="18">$C579/1000</f>
        <v>0</v>
      </c>
      <c r="E579" s="30">
        <f t="shared" ref="E579:E642" si="19">$D579*-1</f>
        <v>0</v>
      </c>
      <c r="F579" s="31"/>
    </row>
    <row r="580" spans="2:6" x14ac:dyDescent="0.45">
      <c r="B580" s="1">
        <v>578</v>
      </c>
      <c r="C580" s="35">
        <f>IF('WLTP data and calculations'!M580&gt;0,0,'WLTP data and calculations'!M580*'WLTP data and calculations'!I580)</f>
        <v>0</v>
      </c>
      <c r="D580" s="27">
        <f t="shared" si="18"/>
        <v>0</v>
      </c>
      <c r="E580" s="30">
        <f t="shared" si="19"/>
        <v>0</v>
      </c>
      <c r="F580" s="31"/>
    </row>
    <row r="581" spans="2:6" x14ac:dyDescent="0.45">
      <c r="B581" s="1">
        <v>579</v>
      </c>
      <c r="C581" s="35">
        <f>IF('WLTP data and calculations'!M581&gt;0,0,'WLTP data and calculations'!M581*'WLTP data and calculations'!I581)</f>
        <v>0</v>
      </c>
      <c r="D581" s="27">
        <f t="shared" si="18"/>
        <v>0</v>
      </c>
      <c r="E581" s="30">
        <f t="shared" si="19"/>
        <v>0</v>
      </c>
      <c r="F581" s="31"/>
    </row>
    <row r="582" spans="2:6" x14ac:dyDescent="0.45">
      <c r="B582" s="1">
        <v>580</v>
      </c>
      <c r="C582" s="35">
        <f>IF('WLTP data and calculations'!M582&gt;0,0,'WLTP data and calculations'!M582*'WLTP data and calculations'!I582)</f>
        <v>0</v>
      </c>
      <c r="D582" s="27">
        <f t="shared" si="18"/>
        <v>0</v>
      </c>
      <c r="E582" s="30">
        <f t="shared" si="19"/>
        <v>0</v>
      </c>
      <c r="F582" s="31"/>
    </row>
    <row r="583" spans="2:6" x14ac:dyDescent="0.45">
      <c r="B583" s="1">
        <v>581</v>
      </c>
      <c r="C583" s="35">
        <f>IF('WLTP data and calculations'!M583&gt;0,0,'WLTP data and calculations'!M583*'WLTP data and calculations'!I583)</f>
        <v>0</v>
      </c>
      <c r="D583" s="27">
        <f t="shared" si="18"/>
        <v>0</v>
      </c>
      <c r="E583" s="30">
        <f t="shared" si="19"/>
        <v>0</v>
      </c>
      <c r="F583" s="31"/>
    </row>
    <row r="584" spans="2:6" x14ac:dyDescent="0.45">
      <c r="B584" s="1">
        <v>582</v>
      </c>
      <c r="C584" s="35">
        <f>IF('WLTP data and calculations'!M584&gt;0,0,'WLTP data and calculations'!M584*'WLTP data and calculations'!I584)</f>
        <v>0</v>
      </c>
      <c r="D584" s="27">
        <f t="shared" si="18"/>
        <v>0</v>
      </c>
      <c r="E584" s="30">
        <f t="shared" si="19"/>
        <v>0</v>
      </c>
      <c r="F584" s="31"/>
    </row>
    <row r="585" spans="2:6" x14ac:dyDescent="0.45">
      <c r="B585" s="1">
        <v>583</v>
      </c>
      <c r="C585" s="35">
        <f>IF('WLTP data and calculations'!M585&gt;0,0,'WLTP data and calculations'!M585*'WLTP data and calculations'!I585)</f>
        <v>0</v>
      </c>
      <c r="D585" s="27">
        <f t="shared" si="18"/>
        <v>0</v>
      </c>
      <c r="E585" s="30">
        <f t="shared" si="19"/>
        <v>0</v>
      </c>
      <c r="F585" s="31"/>
    </row>
    <row r="586" spans="2:6" x14ac:dyDescent="0.45">
      <c r="B586" s="1">
        <v>584</v>
      </c>
      <c r="C586" s="35">
        <f>IF('WLTP data and calculations'!M586&gt;0,0,'WLTP data and calculations'!M586*'WLTP data and calculations'!I586)</f>
        <v>0</v>
      </c>
      <c r="D586" s="27">
        <f t="shared" si="18"/>
        <v>0</v>
      </c>
      <c r="E586" s="30">
        <f t="shared" si="19"/>
        <v>0</v>
      </c>
      <c r="F586" s="31"/>
    </row>
    <row r="587" spans="2:6" x14ac:dyDescent="0.45">
      <c r="B587" s="1">
        <v>585</v>
      </c>
      <c r="C587" s="35">
        <f>IF('WLTP data and calculations'!M587&gt;0,0,'WLTP data and calculations'!M587*'WLTP data and calculations'!I587)</f>
        <v>0</v>
      </c>
      <c r="D587" s="27">
        <f t="shared" si="18"/>
        <v>0</v>
      </c>
      <c r="E587" s="30">
        <f t="shared" si="19"/>
        <v>0</v>
      </c>
      <c r="F587" s="31"/>
    </row>
    <row r="588" spans="2:6" x14ac:dyDescent="0.45">
      <c r="B588" s="1">
        <v>586</v>
      </c>
      <c r="C588" s="35">
        <f>IF('WLTP data and calculations'!M588&gt;0,0,'WLTP data and calculations'!M588*'WLTP data and calculations'!I588)</f>
        <v>0</v>
      </c>
      <c r="D588" s="27">
        <f t="shared" si="18"/>
        <v>0</v>
      </c>
      <c r="E588" s="30">
        <f t="shared" si="19"/>
        <v>0</v>
      </c>
      <c r="F588" s="31"/>
    </row>
    <row r="589" spans="2:6" x14ac:dyDescent="0.45">
      <c r="B589" s="1">
        <v>587</v>
      </c>
      <c r="C589" s="35">
        <f>IF('WLTP data and calculations'!M589&gt;0,0,'WLTP data and calculations'!M589*'WLTP data and calculations'!I589)</f>
        <v>0</v>
      </c>
      <c r="D589" s="27">
        <f t="shared" si="18"/>
        <v>0</v>
      </c>
      <c r="E589" s="30">
        <f t="shared" si="19"/>
        <v>0</v>
      </c>
      <c r="F589" s="31"/>
    </row>
    <row r="590" spans="2:6" x14ac:dyDescent="0.45">
      <c r="B590" s="1">
        <v>588</v>
      </c>
      <c r="C590" s="35">
        <f>IF('WLTP data and calculations'!M590&gt;0,0,'WLTP data and calculations'!M590*'WLTP data and calculations'!I590)</f>
        <v>0</v>
      </c>
      <c r="D590" s="27">
        <f t="shared" si="18"/>
        <v>0</v>
      </c>
      <c r="E590" s="30">
        <f t="shared" si="19"/>
        <v>0</v>
      </c>
      <c r="F590" s="31"/>
    </row>
    <row r="591" spans="2:6" x14ac:dyDescent="0.45">
      <c r="B591" s="1">
        <v>589</v>
      </c>
      <c r="C591" s="35">
        <f>IF('WLTP data and calculations'!M591&gt;0,0,'WLTP data and calculations'!M591*'WLTP data and calculations'!I591)</f>
        <v>0</v>
      </c>
      <c r="D591" s="27">
        <f t="shared" si="18"/>
        <v>0</v>
      </c>
      <c r="E591" s="30">
        <f t="shared" si="19"/>
        <v>0</v>
      </c>
      <c r="F591" s="31"/>
    </row>
    <row r="592" spans="2:6" x14ac:dyDescent="0.45">
      <c r="B592" s="3">
        <v>590</v>
      </c>
      <c r="C592" s="35">
        <f>IF('WLTP data and calculations'!M592&gt;0,0,'WLTP data and calculations'!M592*'WLTP data and calculations'!I592)</f>
        <v>0</v>
      </c>
      <c r="D592" s="27">
        <f t="shared" si="18"/>
        <v>0</v>
      </c>
      <c r="E592" s="30">
        <f t="shared" si="19"/>
        <v>0</v>
      </c>
      <c r="F592" s="31"/>
    </row>
    <row r="593" spans="2:6" x14ac:dyDescent="0.45">
      <c r="B593" s="3">
        <v>591</v>
      </c>
      <c r="C593" s="35">
        <f>IF('WLTP data and calculations'!M593&gt;0,0,'WLTP data and calculations'!M593*'WLTP data and calculations'!I593)</f>
        <v>0</v>
      </c>
      <c r="D593" s="27">
        <f t="shared" si="18"/>
        <v>0</v>
      </c>
      <c r="E593" s="30">
        <f t="shared" si="19"/>
        <v>0</v>
      </c>
      <c r="F593" s="31"/>
    </row>
    <row r="594" spans="2:6" x14ac:dyDescent="0.45">
      <c r="B594" s="3">
        <v>592</v>
      </c>
      <c r="C594" s="35">
        <f>IF('WLTP data and calculations'!M594&gt;0,0,'WLTP data and calculations'!M594*'WLTP data and calculations'!I594)</f>
        <v>0</v>
      </c>
      <c r="D594" s="27">
        <f t="shared" si="18"/>
        <v>0</v>
      </c>
      <c r="E594" s="30">
        <f t="shared" si="19"/>
        <v>0</v>
      </c>
      <c r="F594" s="31"/>
    </row>
    <row r="595" spans="2:6" x14ac:dyDescent="0.45">
      <c r="B595" s="3">
        <v>593</v>
      </c>
      <c r="C595" s="35">
        <f>IF('WLTP data and calculations'!M595&gt;0,0,'WLTP data and calculations'!M595*'WLTP data and calculations'!I595)</f>
        <v>0</v>
      </c>
      <c r="D595" s="27">
        <f t="shared" si="18"/>
        <v>0</v>
      </c>
      <c r="E595" s="30">
        <f t="shared" si="19"/>
        <v>0</v>
      </c>
      <c r="F595" s="31"/>
    </row>
    <row r="596" spans="2:6" x14ac:dyDescent="0.45">
      <c r="B596" s="3">
        <v>594</v>
      </c>
      <c r="C596" s="35">
        <f>IF('WLTP data and calculations'!M596&gt;0,0,'WLTP data and calculations'!M596*'WLTP data and calculations'!I596)</f>
        <v>0</v>
      </c>
      <c r="D596" s="27">
        <f t="shared" si="18"/>
        <v>0</v>
      </c>
      <c r="E596" s="30">
        <f t="shared" si="19"/>
        <v>0</v>
      </c>
      <c r="F596" s="31"/>
    </row>
    <row r="597" spans="2:6" x14ac:dyDescent="0.45">
      <c r="B597" s="3">
        <v>595</v>
      </c>
      <c r="C597" s="35">
        <f>IF('WLTP data and calculations'!M597&gt;0,0,'WLTP data and calculations'!M597*'WLTP data and calculations'!I597)</f>
        <v>0</v>
      </c>
      <c r="D597" s="27">
        <f t="shared" si="18"/>
        <v>0</v>
      </c>
      <c r="E597" s="30">
        <f t="shared" si="19"/>
        <v>0</v>
      </c>
      <c r="F597" s="31"/>
    </row>
    <row r="598" spans="2:6" x14ac:dyDescent="0.45">
      <c r="B598" s="3">
        <v>596</v>
      </c>
      <c r="C598" s="35">
        <f>IF('WLTP data and calculations'!M598&gt;0,0,'WLTP data and calculations'!M598*'WLTP data and calculations'!I598)</f>
        <v>0</v>
      </c>
      <c r="D598" s="27">
        <f t="shared" si="18"/>
        <v>0</v>
      </c>
      <c r="E598" s="30">
        <f t="shared" si="19"/>
        <v>0</v>
      </c>
      <c r="F598" s="31"/>
    </row>
    <row r="599" spans="2:6" x14ac:dyDescent="0.45">
      <c r="B599" s="3">
        <v>597</v>
      </c>
      <c r="C599" s="35">
        <f>IF('WLTP data and calculations'!M599&gt;0,0,'WLTP data and calculations'!M599*'WLTP data and calculations'!I599)</f>
        <v>0</v>
      </c>
      <c r="D599" s="27">
        <f t="shared" si="18"/>
        <v>0</v>
      </c>
      <c r="E599" s="30">
        <f t="shared" si="19"/>
        <v>0</v>
      </c>
      <c r="F599" s="31"/>
    </row>
    <row r="600" spans="2:6" x14ac:dyDescent="0.45">
      <c r="B600" s="3">
        <v>598</v>
      </c>
      <c r="C600" s="35">
        <f>IF('WLTP data and calculations'!M600&gt;0,0,'WLTP data and calculations'!M600*'WLTP data and calculations'!I600)</f>
        <v>0</v>
      </c>
      <c r="D600" s="27">
        <f t="shared" si="18"/>
        <v>0</v>
      </c>
      <c r="E600" s="30">
        <f t="shared" si="19"/>
        <v>0</v>
      </c>
      <c r="F600" s="31"/>
    </row>
    <row r="601" spans="2:6" x14ac:dyDescent="0.45">
      <c r="B601" s="3">
        <v>599</v>
      </c>
      <c r="C601" s="35">
        <f>IF('WLTP data and calculations'!M601&gt;0,0,'WLTP data and calculations'!M601*'WLTP data and calculations'!I601)</f>
        <v>0</v>
      </c>
      <c r="D601" s="27">
        <f t="shared" si="18"/>
        <v>0</v>
      </c>
      <c r="E601" s="30">
        <f t="shared" si="19"/>
        <v>0</v>
      </c>
      <c r="F601" s="31"/>
    </row>
    <row r="602" spans="2:6" x14ac:dyDescent="0.45">
      <c r="B602" s="3">
        <v>600</v>
      </c>
      <c r="C602" s="35">
        <f>IF('WLTP data and calculations'!M602&gt;0,0,'WLTP data and calculations'!M602*'WLTP data and calculations'!I602)</f>
        <v>0</v>
      </c>
      <c r="D602" s="27">
        <f t="shared" si="18"/>
        <v>0</v>
      </c>
      <c r="E602" s="30">
        <f t="shared" si="19"/>
        <v>0</v>
      </c>
      <c r="F602" s="31"/>
    </row>
    <row r="603" spans="2:6" x14ac:dyDescent="0.45">
      <c r="B603" s="3">
        <v>601</v>
      </c>
      <c r="C603" s="35">
        <f>IF('WLTP data and calculations'!M603&gt;0,0,'WLTP data and calculations'!M603*'WLTP data and calculations'!I603)</f>
        <v>0</v>
      </c>
      <c r="D603" s="27">
        <f t="shared" si="18"/>
        <v>0</v>
      </c>
      <c r="E603" s="30">
        <f t="shared" si="19"/>
        <v>0</v>
      </c>
      <c r="F603" s="31"/>
    </row>
    <row r="604" spans="2:6" x14ac:dyDescent="0.45">
      <c r="B604" s="3">
        <v>602</v>
      </c>
      <c r="C604" s="35">
        <f>IF('WLTP data and calculations'!M604&gt;0,0,'WLTP data and calculations'!M604*'WLTP data and calculations'!I604)</f>
        <v>0</v>
      </c>
      <c r="D604" s="27">
        <f t="shared" si="18"/>
        <v>0</v>
      </c>
      <c r="E604" s="30">
        <f t="shared" si="19"/>
        <v>0</v>
      </c>
      <c r="F604" s="31"/>
    </row>
    <row r="605" spans="2:6" x14ac:dyDescent="0.45">
      <c r="B605" s="3">
        <v>603</v>
      </c>
      <c r="C605" s="35">
        <f>IF('WLTP data and calculations'!M605&gt;0,0,'WLTP data and calculations'!M605*'WLTP data and calculations'!I605)</f>
        <v>0</v>
      </c>
      <c r="D605" s="27">
        <f t="shared" si="18"/>
        <v>0</v>
      </c>
      <c r="E605" s="30">
        <f t="shared" si="19"/>
        <v>0</v>
      </c>
      <c r="F605" s="31"/>
    </row>
    <row r="606" spans="2:6" x14ac:dyDescent="0.45">
      <c r="B606" s="3">
        <v>604</v>
      </c>
      <c r="C606" s="35">
        <f>IF('WLTP data and calculations'!M606&gt;0,0,'WLTP data and calculations'!M606*'WLTP data and calculations'!I606)</f>
        <v>0</v>
      </c>
      <c r="D606" s="27">
        <f t="shared" si="18"/>
        <v>0</v>
      </c>
      <c r="E606" s="30">
        <f t="shared" si="19"/>
        <v>0</v>
      </c>
      <c r="F606" s="31"/>
    </row>
    <row r="607" spans="2:6" x14ac:dyDescent="0.45">
      <c r="B607" s="3">
        <v>605</v>
      </c>
      <c r="C607" s="35">
        <f>IF('WLTP data and calculations'!M607&gt;0,0,'WLTP data and calculations'!M607*'WLTP data and calculations'!I607)</f>
        <v>0</v>
      </c>
      <c r="D607" s="27">
        <f t="shared" si="18"/>
        <v>0</v>
      </c>
      <c r="E607" s="30">
        <f t="shared" si="19"/>
        <v>0</v>
      </c>
      <c r="F607" s="31"/>
    </row>
    <row r="608" spans="2:6" x14ac:dyDescent="0.45">
      <c r="B608" s="3">
        <v>606</v>
      </c>
      <c r="C608" s="35">
        <f>IF('WLTP data and calculations'!M608&gt;0,0,'WLTP data and calculations'!M608*'WLTP data and calculations'!I608)</f>
        <v>0</v>
      </c>
      <c r="D608" s="27">
        <f t="shared" si="18"/>
        <v>0</v>
      </c>
      <c r="E608" s="30">
        <f t="shared" si="19"/>
        <v>0</v>
      </c>
      <c r="F608" s="31"/>
    </row>
    <row r="609" spans="2:7" x14ac:dyDescent="0.45">
      <c r="B609" s="3">
        <v>607</v>
      </c>
      <c r="C609" s="35">
        <f>IF('WLTP data and calculations'!M609&gt;0,0,'WLTP data and calculations'!M609*'WLTP data and calculations'!I609)</f>
        <v>0</v>
      </c>
      <c r="D609" s="27">
        <f t="shared" si="18"/>
        <v>0</v>
      </c>
      <c r="E609" s="30">
        <f t="shared" si="19"/>
        <v>0</v>
      </c>
      <c r="F609" s="31"/>
    </row>
    <row r="610" spans="2:7" x14ac:dyDescent="0.45">
      <c r="B610" s="3">
        <v>608</v>
      </c>
      <c r="C610" s="35">
        <f>IF('WLTP data and calculations'!M610&gt;0,0,'WLTP data and calculations'!M610*'WLTP data and calculations'!I610)</f>
        <v>0</v>
      </c>
      <c r="D610" s="27">
        <f t="shared" si="18"/>
        <v>0</v>
      </c>
      <c r="E610" s="30">
        <f t="shared" si="19"/>
        <v>0</v>
      </c>
      <c r="F610" s="31"/>
    </row>
    <row r="611" spans="2:7" x14ac:dyDescent="0.45">
      <c r="B611" s="3">
        <v>609</v>
      </c>
      <c r="C611" s="35">
        <f>IF('WLTP data and calculations'!M611&gt;0,0,'WLTP data and calculations'!M611*'WLTP data and calculations'!I611)</f>
        <v>0</v>
      </c>
      <c r="D611" s="27">
        <f t="shared" si="18"/>
        <v>0</v>
      </c>
      <c r="E611" s="30">
        <f t="shared" si="19"/>
        <v>0</v>
      </c>
      <c r="F611" s="31"/>
    </row>
    <row r="612" spans="2:7" x14ac:dyDescent="0.45">
      <c r="B612" s="3">
        <v>610</v>
      </c>
      <c r="C612" s="35">
        <f>IF('WLTP data and calculations'!M612&gt;0,0,'WLTP data and calculations'!M612*'WLTP data and calculations'!I612)</f>
        <v>0</v>
      </c>
      <c r="D612" s="27">
        <f t="shared" si="18"/>
        <v>0</v>
      </c>
      <c r="E612" s="30">
        <f t="shared" si="19"/>
        <v>0</v>
      </c>
      <c r="F612" s="31"/>
    </row>
    <row r="613" spans="2:7" x14ac:dyDescent="0.45">
      <c r="B613" s="3">
        <v>611</v>
      </c>
      <c r="C613" s="35">
        <f>IF('WLTP data and calculations'!M613&gt;0,0,'WLTP data and calculations'!M613*'WLTP data and calculations'!I613)</f>
        <v>0</v>
      </c>
      <c r="D613" s="27">
        <f t="shared" si="18"/>
        <v>0</v>
      </c>
      <c r="E613" s="30">
        <f t="shared" si="19"/>
        <v>0</v>
      </c>
      <c r="F613" s="31"/>
    </row>
    <row r="614" spans="2:7" x14ac:dyDescent="0.45">
      <c r="B614" s="3">
        <v>612</v>
      </c>
      <c r="C614" s="35">
        <f>IF('WLTP data and calculations'!M614&gt;0,0,'WLTP data and calculations'!M614*'WLTP data and calculations'!I614)</f>
        <v>0</v>
      </c>
      <c r="D614" s="27">
        <f t="shared" si="18"/>
        <v>0</v>
      </c>
      <c r="E614" s="30">
        <f t="shared" si="19"/>
        <v>0</v>
      </c>
      <c r="F614" s="31"/>
    </row>
    <row r="615" spans="2:7" x14ac:dyDescent="0.45">
      <c r="B615" s="3">
        <v>613</v>
      </c>
      <c r="C615" s="35">
        <f>IF('WLTP data and calculations'!M615&gt;0,0,'WLTP data and calculations'!M615*'WLTP data and calculations'!I615)</f>
        <v>0</v>
      </c>
      <c r="D615" s="27">
        <f t="shared" si="18"/>
        <v>0</v>
      </c>
      <c r="E615" s="30">
        <f t="shared" si="19"/>
        <v>0</v>
      </c>
      <c r="F615" s="31"/>
    </row>
    <row r="616" spans="2:7" x14ac:dyDescent="0.45">
      <c r="B616" s="3">
        <v>614</v>
      </c>
      <c r="C616" s="35">
        <f>IF('WLTP data and calculations'!M616&gt;0,0,'WLTP data and calculations'!M616*'WLTP data and calculations'!I616)</f>
        <v>0</v>
      </c>
      <c r="D616" s="27">
        <f t="shared" si="18"/>
        <v>0</v>
      </c>
      <c r="E616" s="30">
        <f t="shared" si="19"/>
        <v>0</v>
      </c>
      <c r="F616" s="31"/>
    </row>
    <row r="617" spans="2:7" x14ac:dyDescent="0.45">
      <c r="B617" s="3">
        <v>615</v>
      </c>
      <c r="C617" s="35">
        <f>IF('WLTP data and calculations'!M617&gt;0,0,'WLTP data and calculations'!M617*'WLTP data and calculations'!I617)</f>
        <v>0</v>
      </c>
      <c r="D617" s="27">
        <f t="shared" si="18"/>
        <v>0</v>
      </c>
      <c r="E617" s="30">
        <f t="shared" si="19"/>
        <v>0</v>
      </c>
      <c r="F617" s="31"/>
    </row>
    <row r="618" spans="2:7" x14ac:dyDescent="0.45">
      <c r="B618" s="3">
        <v>616</v>
      </c>
      <c r="C618" s="35">
        <f>IF('WLTP data and calculations'!M618&gt;0,0,'WLTP data and calculations'!M618*'WLTP data and calculations'!I618)</f>
        <v>0</v>
      </c>
      <c r="D618" s="27">
        <f t="shared" si="18"/>
        <v>0</v>
      </c>
      <c r="E618" s="30">
        <f t="shared" si="19"/>
        <v>0</v>
      </c>
      <c r="F618" s="31"/>
    </row>
    <row r="619" spans="2:7" x14ac:dyDescent="0.45">
      <c r="B619" s="3">
        <v>617</v>
      </c>
      <c r="C619" s="35">
        <f>IF('WLTP data and calculations'!M619&gt;0,0,'WLTP data and calculations'!M619*'WLTP data and calculations'!I619)</f>
        <v>0</v>
      </c>
      <c r="D619" s="27">
        <f t="shared" si="18"/>
        <v>0</v>
      </c>
      <c r="E619" s="30">
        <f t="shared" si="19"/>
        <v>0</v>
      </c>
      <c r="F619" s="31"/>
    </row>
    <row r="620" spans="2:7" x14ac:dyDescent="0.45">
      <c r="B620" s="3">
        <v>618</v>
      </c>
      <c r="C620" s="35">
        <f>IF('WLTP data and calculations'!M620&gt;0,0,'WLTP data and calculations'!M620*'WLTP data and calculations'!I620)</f>
        <v>0</v>
      </c>
      <c r="D620" s="27">
        <f t="shared" si="18"/>
        <v>0</v>
      </c>
      <c r="E620" s="30">
        <f t="shared" si="19"/>
        <v>0</v>
      </c>
      <c r="F620" s="31"/>
    </row>
    <row r="621" spans="2:7" x14ac:dyDescent="0.45">
      <c r="B621" s="3">
        <v>619</v>
      </c>
      <c r="C621" s="35">
        <f>IF('WLTP data and calculations'!M621&gt;0,0,'WLTP data and calculations'!M621*'WLTP data and calculations'!I621)</f>
        <v>-836.55343926504406</v>
      </c>
      <c r="D621" s="27">
        <f t="shared" si="18"/>
        <v>-0.83655343926504411</v>
      </c>
      <c r="E621" s="30">
        <f t="shared" si="19"/>
        <v>0.83655343926504411</v>
      </c>
      <c r="F621" s="27">
        <f>SUM(E621:E623)</f>
        <v>2.3010262272561395</v>
      </c>
      <c r="G621" s="33">
        <f>B624-B621</f>
        <v>3</v>
      </c>
    </row>
    <row r="622" spans="2:7" x14ac:dyDescent="0.45">
      <c r="B622" s="3">
        <v>620</v>
      </c>
      <c r="C622" s="35">
        <f>IF('WLTP data and calculations'!M622&gt;0,0,'WLTP data and calculations'!M622*'WLTP data and calculations'!I622)</f>
        <v>-1154.493559309893</v>
      </c>
      <c r="D622" s="27">
        <f t="shared" si="18"/>
        <v>-1.1544935593098931</v>
      </c>
      <c r="E622" s="30">
        <f t="shared" si="19"/>
        <v>1.1544935593098931</v>
      </c>
      <c r="F622" s="31"/>
      <c r="G622" s="33"/>
    </row>
    <row r="623" spans="2:7" x14ac:dyDescent="0.45">
      <c r="B623" s="3">
        <v>621</v>
      </c>
      <c r="C623" s="35">
        <f>IF('WLTP data and calculations'!M623&gt;0,0,'WLTP data and calculations'!M623*'WLTP data and calculations'!I623)</f>
        <v>-309.97922868120196</v>
      </c>
      <c r="D623" s="27">
        <f t="shared" si="18"/>
        <v>-0.30997922868120198</v>
      </c>
      <c r="E623" s="30">
        <f t="shared" si="19"/>
        <v>0.30997922868120198</v>
      </c>
      <c r="F623" s="31"/>
      <c r="G623" s="33"/>
    </row>
    <row r="624" spans="2:7" x14ac:dyDescent="0.45">
      <c r="B624" s="3">
        <v>622</v>
      </c>
      <c r="C624" s="35">
        <f>IF('WLTP data and calculations'!M624&gt;0,0,'WLTP data and calculations'!M624*'WLTP data and calculations'!I624)</f>
        <v>0</v>
      </c>
      <c r="D624" s="27">
        <f t="shared" si="18"/>
        <v>0</v>
      </c>
      <c r="E624" s="30">
        <f t="shared" si="19"/>
        <v>0</v>
      </c>
      <c r="F624" s="31"/>
    </row>
    <row r="625" spans="2:6" x14ac:dyDescent="0.45">
      <c r="B625" s="3">
        <v>623</v>
      </c>
      <c r="C625" s="35">
        <f>IF('WLTP data and calculations'!M625&gt;0,0,'WLTP data and calculations'!M625*'WLTP data and calculations'!I625)</f>
        <v>0</v>
      </c>
      <c r="D625" s="27">
        <f t="shared" si="18"/>
        <v>0</v>
      </c>
      <c r="E625" s="30">
        <f t="shared" si="19"/>
        <v>0</v>
      </c>
      <c r="F625" s="31"/>
    </row>
    <row r="626" spans="2:6" x14ac:dyDescent="0.45">
      <c r="B626" s="3">
        <v>624</v>
      </c>
      <c r="C626" s="35">
        <f>IF('WLTP data and calculations'!M626&gt;0,0,'WLTP data and calculations'!M626*'WLTP data and calculations'!I626)</f>
        <v>0</v>
      </c>
      <c r="D626" s="27">
        <f t="shared" si="18"/>
        <v>0</v>
      </c>
      <c r="E626" s="30">
        <f t="shared" si="19"/>
        <v>0</v>
      </c>
      <c r="F626" s="31"/>
    </row>
    <row r="627" spans="2:6" x14ac:dyDescent="0.45">
      <c r="B627" s="3">
        <v>625</v>
      </c>
      <c r="C627" s="35">
        <f>IF('WLTP data and calculations'!M627&gt;0,0,'WLTP data and calculations'!M627*'WLTP data and calculations'!I627)</f>
        <v>0</v>
      </c>
      <c r="D627" s="27">
        <f t="shared" si="18"/>
        <v>0</v>
      </c>
      <c r="E627" s="30">
        <f t="shared" si="19"/>
        <v>0</v>
      </c>
      <c r="F627" s="31"/>
    </row>
    <row r="628" spans="2:6" x14ac:dyDescent="0.45">
      <c r="B628" s="3">
        <v>626</v>
      </c>
      <c r="C628" s="35">
        <f>IF('WLTP data and calculations'!M628&gt;0,0,'WLTP data and calculations'!M628*'WLTP data and calculations'!I628)</f>
        <v>0</v>
      </c>
      <c r="D628" s="27">
        <f t="shared" si="18"/>
        <v>0</v>
      </c>
      <c r="E628" s="30">
        <f t="shared" si="19"/>
        <v>0</v>
      </c>
      <c r="F628" s="31"/>
    </row>
    <row r="629" spans="2:6" x14ac:dyDescent="0.45">
      <c r="B629" s="3">
        <v>627</v>
      </c>
      <c r="C629" s="35">
        <f>IF('WLTP data and calculations'!M629&gt;0,0,'WLTP data and calculations'!M629*'WLTP data and calculations'!I629)</f>
        <v>0</v>
      </c>
      <c r="D629" s="27">
        <f t="shared" si="18"/>
        <v>0</v>
      </c>
      <c r="E629" s="30">
        <f t="shared" si="19"/>
        <v>0</v>
      </c>
      <c r="F629" s="31"/>
    </row>
    <row r="630" spans="2:6" x14ac:dyDescent="0.45">
      <c r="B630" s="3">
        <v>628</v>
      </c>
      <c r="C630" s="35">
        <f>IF('WLTP data and calculations'!M630&gt;0,0,'WLTP data and calculations'!M630*'WLTP data and calculations'!I630)</f>
        <v>0</v>
      </c>
      <c r="D630" s="27">
        <f t="shared" si="18"/>
        <v>0</v>
      </c>
      <c r="E630" s="30">
        <f t="shared" si="19"/>
        <v>0</v>
      </c>
      <c r="F630" s="31"/>
    </row>
    <row r="631" spans="2:6" x14ac:dyDescent="0.45">
      <c r="B631" s="3">
        <v>629</v>
      </c>
      <c r="C631" s="35">
        <f>IF('WLTP data and calculations'!M631&gt;0,0,'WLTP data and calculations'!M631*'WLTP data and calculations'!I631)</f>
        <v>0</v>
      </c>
      <c r="D631" s="27">
        <f t="shared" si="18"/>
        <v>0</v>
      </c>
      <c r="E631" s="30">
        <f t="shared" si="19"/>
        <v>0</v>
      </c>
      <c r="F631" s="31"/>
    </row>
    <row r="632" spans="2:6" x14ac:dyDescent="0.45">
      <c r="B632" s="3">
        <v>630</v>
      </c>
      <c r="C632" s="35">
        <f>IF('WLTP data and calculations'!M632&gt;0,0,'WLTP data and calculations'!M632*'WLTP data and calculations'!I632)</f>
        <v>0</v>
      </c>
      <c r="D632" s="27">
        <f t="shared" si="18"/>
        <v>0</v>
      </c>
      <c r="E632" s="30">
        <f t="shared" si="19"/>
        <v>0</v>
      </c>
      <c r="F632" s="31"/>
    </row>
    <row r="633" spans="2:6" x14ac:dyDescent="0.45">
      <c r="B633" s="3">
        <v>631</v>
      </c>
      <c r="C633" s="35">
        <f>IF('WLTP data and calculations'!M633&gt;0,0,'WLTP data and calculations'!M633*'WLTP data and calculations'!I633)</f>
        <v>0</v>
      </c>
      <c r="D633" s="27">
        <f t="shared" si="18"/>
        <v>0</v>
      </c>
      <c r="E633" s="30">
        <f t="shared" si="19"/>
        <v>0</v>
      </c>
      <c r="F633" s="31"/>
    </row>
    <row r="634" spans="2:6" x14ac:dyDescent="0.45">
      <c r="B634" s="3">
        <v>632</v>
      </c>
      <c r="C634" s="35">
        <f>IF('WLTP data and calculations'!M634&gt;0,0,'WLTP data and calculations'!M634*'WLTP data and calculations'!I634)</f>
        <v>0</v>
      </c>
      <c r="D634" s="27">
        <f t="shared" si="18"/>
        <v>0</v>
      </c>
      <c r="E634" s="30">
        <f t="shared" si="19"/>
        <v>0</v>
      </c>
      <c r="F634" s="31"/>
    </row>
    <row r="635" spans="2:6" x14ac:dyDescent="0.45">
      <c r="B635" s="3">
        <v>633</v>
      </c>
      <c r="C635" s="35">
        <f>IF('WLTP data and calculations'!M635&gt;0,0,'WLTP data and calculations'!M635*'WLTP data and calculations'!I635)</f>
        <v>0</v>
      </c>
      <c r="D635" s="27">
        <f t="shared" si="18"/>
        <v>0</v>
      </c>
      <c r="E635" s="30">
        <f t="shared" si="19"/>
        <v>0</v>
      </c>
      <c r="F635" s="31"/>
    </row>
    <row r="636" spans="2:6" x14ac:dyDescent="0.45">
      <c r="B636" s="3">
        <v>634</v>
      </c>
      <c r="C636" s="35">
        <f>IF('WLTP data and calculations'!M636&gt;0,0,'WLTP data and calculations'!M636*'WLTP data and calculations'!I636)</f>
        <v>0</v>
      </c>
      <c r="D636" s="27">
        <f t="shared" si="18"/>
        <v>0</v>
      </c>
      <c r="E636" s="30">
        <f t="shared" si="19"/>
        <v>0</v>
      </c>
      <c r="F636" s="31"/>
    </row>
    <row r="637" spans="2:6" x14ac:dyDescent="0.45">
      <c r="B637" s="3">
        <v>635</v>
      </c>
      <c r="C637" s="35">
        <f>IF('WLTP data and calculations'!M637&gt;0,0,'WLTP data and calculations'!M637*'WLTP data and calculations'!I637)</f>
        <v>0</v>
      </c>
      <c r="D637" s="27">
        <f t="shared" si="18"/>
        <v>0</v>
      </c>
      <c r="E637" s="30">
        <f t="shared" si="19"/>
        <v>0</v>
      </c>
      <c r="F637" s="31"/>
    </row>
    <row r="638" spans="2:6" x14ac:dyDescent="0.45">
      <c r="B638" s="3">
        <v>636</v>
      </c>
      <c r="C638" s="35">
        <f>IF('WLTP data and calculations'!M638&gt;0,0,'WLTP data and calculations'!M638*'WLTP data and calculations'!I638)</f>
        <v>0</v>
      </c>
      <c r="D638" s="27">
        <f t="shared" si="18"/>
        <v>0</v>
      </c>
      <c r="E638" s="30">
        <f t="shared" si="19"/>
        <v>0</v>
      </c>
      <c r="F638" s="31"/>
    </row>
    <row r="639" spans="2:6" x14ac:dyDescent="0.45">
      <c r="B639" s="3">
        <v>637</v>
      </c>
      <c r="C639" s="35">
        <f>IF('WLTP data and calculations'!M639&gt;0,0,'WLTP data and calculations'!M639*'WLTP data and calculations'!I639)</f>
        <v>0</v>
      </c>
      <c r="D639" s="27">
        <f t="shared" si="18"/>
        <v>0</v>
      </c>
      <c r="E639" s="30">
        <f t="shared" si="19"/>
        <v>0</v>
      </c>
      <c r="F639" s="31"/>
    </row>
    <row r="640" spans="2:6" x14ac:dyDescent="0.45">
      <c r="B640" s="3">
        <v>638</v>
      </c>
      <c r="C640" s="35">
        <f>IF('WLTP data and calculations'!M640&gt;0,0,'WLTP data and calculations'!M640*'WLTP data and calculations'!I640)</f>
        <v>0</v>
      </c>
      <c r="D640" s="27">
        <f t="shared" si="18"/>
        <v>0</v>
      </c>
      <c r="E640" s="30">
        <f t="shared" si="19"/>
        <v>0</v>
      </c>
      <c r="F640" s="31"/>
    </row>
    <row r="641" spans="2:7" x14ac:dyDescent="0.45">
      <c r="B641" s="3">
        <v>639</v>
      </c>
      <c r="C641" s="35">
        <f>IF('WLTP data and calculations'!M641&gt;0,0,'WLTP data and calculations'!M641*'WLTP data and calculations'!I641)</f>
        <v>0</v>
      </c>
      <c r="D641" s="27">
        <f t="shared" si="18"/>
        <v>0</v>
      </c>
      <c r="E641" s="30">
        <f t="shared" si="19"/>
        <v>0</v>
      </c>
      <c r="F641" s="31"/>
    </row>
    <row r="642" spans="2:7" x14ac:dyDescent="0.45">
      <c r="B642" s="3">
        <v>640</v>
      </c>
      <c r="C642" s="35">
        <f>IF('WLTP data and calculations'!M642&gt;0,0,'WLTP data and calculations'!M642*'WLTP data and calculations'!I642)</f>
        <v>0</v>
      </c>
      <c r="D642" s="27">
        <f t="shared" si="18"/>
        <v>0</v>
      </c>
      <c r="E642" s="30">
        <f t="shared" si="19"/>
        <v>0</v>
      </c>
      <c r="F642" s="31"/>
    </row>
    <row r="643" spans="2:7" x14ac:dyDescent="0.45">
      <c r="B643" s="3">
        <v>641</v>
      </c>
      <c r="C643" s="35">
        <f>IF('WLTP data and calculations'!M643&gt;0,0,'WLTP data and calculations'!M643*'WLTP data and calculations'!I643)</f>
        <v>0</v>
      </c>
      <c r="D643" s="27">
        <f t="shared" ref="D643:D706" si="20">$C643/1000</f>
        <v>0</v>
      </c>
      <c r="E643" s="30">
        <f t="shared" ref="E643:E706" si="21">$D643*-1</f>
        <v>0</v>
      </c>
      <c r="F643" s="31"/>
    </row>
    <row r="644" spans="2:7" x14ac:dyDescent="0.45">
      <c r="B644" s="3">
        <v>642</v>
      </c>
      <c r="C644" s="35">
        <f>IF('WLTP data and calculations'!M644&gt;0,0,'WLTP data and calculations'!M644*'WLTP data and calculations'!I644)</f>
        <v>0</v>
      </c>
      <c r="D644" s="27">
        <f t="shared" si="20"/>
        <v>0</v>
      </c>
      <c r="E644" s="30">
        <f t="shared" si="21"/>
        <v>0</v>
      </c>
      <c r="F644" s="31"/>
    </row>
    <row r="645" spans="2:7" x14ac:dyDescent="0.45">
      <c r="B645" s="3">
        <v>643</v>
      </c>
      <c r="C645" s="35">
        <f>IF('WLTP data and calculations'!M645&gt;0,0,'WLTP data and calculations'!M645*'WLTP data and calculations'!I645)</f>
        <v>0</v>
      </c>
      <c r="D645" s="27">
        <f t="shared" si="20"/>
        <v>0</v>
      </c>
      <c r="E645" s="30">
        <f t="shared" si="21"/>
        <v>0</v>
      </c>
      <c r="F645" s="31"/>
    </row>
    <row r="646" spans="2:7" x14ac:dyDescent="0.45">
      <c r="B646" s="3">
        <v>644</v>
      </c>
      <c r="C646" s="35">
        <f>IF('WLTP data and calculations'!M646&gt;0,0,'WLTP data and calculations'!M646*'WLTP data and calculations'!I646)</f>
        <v>0</v>
      </c>
      <c r="D646" s="27">
        <f t="shared" si="20"/>
        <v>0</v>
      </c>
      <c r="E646" s="30">
        <f t="shared" si="21"/>
        <v>0</v>
      </c>
      <c r="F646" s="31"/>
    </row>
    <row r="647" spans="2:7" x14ac:dyDescent="0.45">
      <c r="B647" s="3">
        <v>645</v>
      </c>
      <c r="C647" s="35">
        <f>IF('WLTP data and calculations'!M647&gt;0,0,'WLTP data and calculations'!M647*'WLTP data and calculations'!I647)</f>
        <v>0</v>
      </c>
      <c r="D647" s="27">
        <f t="shared" si="20"/>
        <v>0</v>
      </c>
      <c r="E647" s="30">
        <f t="shared" si="21"/>
        <v>0</v>
      </c>
      <c r="F647" s="31"/>
    </row>
    <row r="648" spans="2:7" x14ac:dyDescent="0.45">
      <c r="B648" s="3">
        <v>646</v>
      </c>
      <c r="C648" s="35">
        <f>IF('WLTP data and calculations'!M648&gt;0,0,'WLTP data and calculations'!M648*'WLTP data and calculations'!I648)</f>
        <v>0</v>
      </c>
      <c r="D648" s="27">
        <f t="shared" si="20"/>
        <v>0</v>
      </c>
      <c r="E648" s="30">
        <f t="shared" si="21"/>
        <v>0</v>
      </c>
      <c r="F648" s="31"/>
    </row>
    <row r="649" spans="2:7" x14ac:dyDescent="0.45">
      <c r="B649" s="3">
        <v>647</v>
      </c>
      <c r="C649" s="35">
        <f>IF('WLTP data and calculations'!M649&gt;0,0,'WLTP data and calculations'!M649*'WLTP data and calculations'!I649)</f>
        <v>0</v>
      </c>
      <c r="D649" s="27">
        <f t="shared" si="20"/>
        <v>0</v>
      </c>
      <c r="E649" s="30">
        <f t="shared" si="21"/>
        <v>0</v>
      </c>
      <c r="F649" s="31"/>
    </row>
    <row r="650" spans="2:7" x14ac:dyDescent="0.45">
      <c r="B650" s="3">
        <v>648</v>
      </c>
      <c r="C650" s="35">
        <f>IF('WLTP data and calculations'!M650&gt;0,0,'WLTP data and calculations'!M650*'WLTP data and calculations'!I650)</f>
        <v>0</v>
      </c>
      <c r="D650" s="27">
        <f t="shared" si="20"/>
        <v>0</v>
      </c>
      <c r="E650" s="30">
        <f t="shared" si="21"/>
        <v>0</v>
      </c>
      <c r="F650" s="31"/>
    </row>
    <row r="651" spans="2:7" x14ac:dyDescent="0.45">
      <c r="B651" s="3">
        <v>649</v>
      </c>
      <c r="C651" s="35">
        <f>IF('WLTP data and calculations'!M651&gt;0,0,'WLTP data and calculations'!M651*'WLTP data and calculations'!I651)</f>
        <v>0</v>
      </c>
      <c r="D651" s="27">
        <f t="shared" si="20"/>
        <v>0</v>
      </c>
      <c r="E651" s="30">
        <f t="shared" si="21"/>
        <v>0</v>
      </c>
      <c r="F651" s="31"/>
    </row>
    <row r="652" spans="2:7" x14ac:dyDescent="0.45">
      <c r="B652" s="3">
        <v>650</v>
      </c>
      <c r="C652" s="35">
        <f>IF('WLTP data and calculations'!M652&gt;0,0,'WLTP data and calculations'!M652*'WLTP data and calculations'!I652)</f>
        <v>0</v>
      </c>
      <c r="D652" s="27">
        <f t="shared" si="20"/>
        <v>0</v>
      </c>
      <c r="E652" s="30">
        <f t="shared" si="21"/>
        <v>0</v>
      </c>
      <c r="F652" s="31"/>
    </row>
    <row r="653" spans="2:7" x14ac:dyDescent="0.45">
      <c r="B653" s="3">
        <v>651</v>
      </c>
      <c r="C653" s="35">
        <f>IF('WLTP data and calculations'!M653&gt;0,0,'WLTP data and calculations'!M653*'WLTP data and calculations'!I653)</f>
        <v>-1754.5343706447202</v>
      </c>
      <c r="D653" s="27">
        <f t="shared" si="20"/>
        <v>-1.7545343706447203</v>
      </c>
      <c r="E653" s="30">
        <f t="shared" si="21"/>
        <v>1.7545343706447203</v>
      </c>
      <c r="F653" s="27">
        <f>SUM(E653:E666)</f>
        <v>68.657851489116922</v>
      </c>
      <c r="G653" s="33">
        <f>B667-B653</f>
        <v>14</v>
      </c>
    </row>
    <row r="654" spans="2:7" x14ac:dyDescent="0.45">
      <c r="B654" s="3">
        <v>652</v>
      </c>
      <c r="C654" s="35">
        <f>IF('WLTP data and calculations'!M654&gt;0,0,'WLTP data and calculations'!M654*'WLTP data and calculations'!I654)</f>
        <v>-3994.1917227505396</v>
      </c>
      <c r="D654" s="27">
        <f t="shared" si="20"/>
        <v>-3.9941917227505397</v>
      </c>
      <c r="E654" s="30">
        <f t="shared" si="21"/>
        <v>3.9941917227505397</v>
      </c>
      <c r="F654" s="31"/>
      <c r="G654" s="33"/>
    </row>
    <row r="655" spans="2:7" x14ac:dyDescent="0.45">
      <c r="B655" s="3">
        <v>653</v>
      </c>
      <c r="C655" s="35">
        <f>IF('WLTP data and calculations'!M655&gt;0,0,'WLTP data and calculations'!M655*'WLTP data and calculations'!I655)</f>
        <v>-4272.8826759411531</v>
      </c>
      <c r="D655" s="27">
        <f t="shared" si="20"/>
        <v>-4.2728826759411529</v>
      </c>
      <c r="E655" s="30">
        <f t="shared" si="21"/>
        <v>4.2728826759411529</v>
      </c>
      <c r="F655" s="31"/>
      <c r="G655" s="33"/>
    </row>
    <row r="656" spans="2:7" x14ac:dyDescent="0.45">
      <c r="B656" s="3">
        <v>654</v>
      </c>
      <c r="C656" s="35">
        <f>IF('WLTP data and calculations'!M656&gt;0,0,'WLTP data and calculations'!M656*'WLTP data and calculations'!I656)</f>
        <v>-5348.5527362462226</v>
      </c>
      <c r="D656" s="27">
        <f t="shared" si="20"/>
        <v>-5.3485527362462228</v>
      </c>
      <c r="E656" s="30">
        <f t="shared" si="21"/>
        <v>5.3485527362462228</v>
      </c>
      <c r="F656" s="31"/>
      <c r="G656" s="33"/>
    </row>
    <row r="657" spans="2:7" x14ac:dyDescent="0.45">
      <c r="B657" s="3">
        <v>655</v>
      </c>
      <c r="C657" s="35">
        <f>IF('WLTP data and calculations'!M657&gt;0,0,'WLTP data and calculations'!M657*'WLTP data and calculations'!I657)</f>
        <v>-7829.7048370370358</v>
      </c>
      <c r="D657" s="27">
        <f t="shared" si="20"/>
        <v>-7.8297048370370357</v>
      </c>
      <c r="E657" s="30">
        <f t="shared" si="21"/>
        <v>7.8297048370370357</v>
      </c>
      <c r="F657" s="31"/>
      <c r="G657" s="33"/>
    </row>
    <row r="658" spans="2:7" x14ac:dyDescent="0.45">
      <c r="B658" s="3">
        <v>656</v>
      </c>
      <c r="C658" s="35">
        <f>IF('WLTP data and calculations'!M658&gt;0,0,'WLTP data and calculations'!M658*'WLTP data and calculations'!I658)</f>
        <v>-8645.1723555553945</v>
      </c>
      <c r="D658" s="27">
        <f t="shared" si="20"/>
        <v>-8.6451723555553937</v>
      </c>
      <c r="E658" s="30">
        <f t="shared" si="21"/>
        <v>8.6451723555553937</v>
      </c>
      <c r="F658" s="31"/>
      <c r="G658" s="33"/>
    </row>
    <row r="659" spans="2:7" x14ac:dyDescent="0.45">
      <c r="B659" s="3">
        <v>657</v>
      </c>
      <c r="C659" s="35">
        <f>IF('WLTP data and calculations'!M659&gt;0,0,'WLTP data and calculations'!M659*'WLTP data and calculations'!I659)</f>
        <v>-6613.9223738853307</v>
      </c>
      <c r="D659" s="27">
        <f t="shared" si="20"/>
        <v>-6.6139223738853303</v>
      </c>
      <c r="E659" s="30">
        <f t="shared" si="21"/>
        <v>6.6139223738853303</v>
      </c>
      <c r="F659" s="31"/>
      <c r="G659" s="33"/>
    </row>
    <row r="660" spans="2:7" x14ac:dyDescent="0.45">
      <c r="B660" s="3">
        <v>658</v>
      </c>
      <c r="C660" s="35">
        <f>IF('WLTP data and calculations'!M660&gt;0,0,'WLTP data and calculations'!M660*'WLTP data and calculations'!I660)</f>
        <v>-4265.9549225852807</v>
      </c>
      <c r="D660" s="27">
        <f t="shared" si="20"/>
        <v>-4.2659549225852809</v>
      </c>
      <c r="E660" s="30">
        <f t="shared" si="21"/>
        <v>4.2659549225852809</v>
      </c>
      <c r="F660" s="31"/>
      <c r="G660" s="33"/>
    </row>
    <row r="661" spans="2:7" x14ac:dyDescent="0.45">
      <c r="B661" s="3">
        <v>659</v>
      </c>
      <c r="C661" s="35">
        <f>IF('WLTP data and calculations'!M661&gt;0,0,'WLTP data and calculations'!M661*'WLTP data and calculations'!I661)</f>
        <v>-4507.9344833114692</v>
      </c>
      <c r="D661" s="27">
        <f t="shared" si="20"/>
        <v>-4.5079344833114696</v>
      </c>
      <c r="E661" s="30">
        <f t="shared" si="21"/>
        <v>4.5079344833114696</v>
      </c>
      <c r="F661" s="31"/>
      <c r="G661" s="33"/>
    </row>
    <row r="662" spans="2:7" x14ac:dyDescent="0.45">
      <c r="B662" s="3">
        <v>660</v>
      </c>
      <c r="C662" s="35">
        <f>IF('WLTP data and calculations'!M662&gt;0,0,'WLTP data and calculations'!M662*'WLTP data and calculations'!I662)</f>
        <v>-6209.5496212490971</v>
      </c>
      <c r="D662" s="27">
        <f t="shared" si="20"/>
        <v>-6.2095496212490975</v>
      </c>
      <c r="E662" s="30">
        <f t="shared" si="21"/>
        <v>6.2095496212490975</v>
      </c>
      <c r="F662" s="31"/>
      <c r="G662" s="33"/>
    </row>
    <row r="663" spans="2:7" x14ac:dyDescent="0.45">
      <c r="B663" s="3">
        <v>661</v>
      </c>
      <c r="C663" s="35">
        <f>IF('WLTP data and calculations'!M663&gt;0,0,'WLTP data and calculations'!M663*'WLTP data and calculations'!I663)</f>
        <v>-6350.3825914737645</v>
      </c>
      <c r="D663" s="27">
        <f t="shared" si="20"/>
        <v>-6.3503825914737648</v>
      </c>
      <c r="E663" s="30">
        <f t="shared" si="21"/>
        <v>6.3503825914737648</v>
      </c>
      <c r="F663" s="31"/>
      <c r="G663" s="33"/>
    </row>
    <row r="664" spans="2:7" x14ac:dyDescent="0.45">
      <c r="B664" s="3">
        <v>662</v>
      </c>
      <c r="C664" s="35">
        <f>IF('WLTP data and calculations'!M664&gt;0,0,'WLTP data and calculations'!M664*'WLTP data and calculations'!I664)</f>
        <v>-4911.0090576823495</v>
      </c>
      <c r="D664" s="27">
        <f t="shared" si="20"/>
        <v>-4.9110090576823495</v>
      </c>
      <c r="E664" s="30">
        <f t="shared" si="21"/>
        <v>4.9110090576823495</v>
      </c>
      <c r="F664" s="31"/>
      <c r="G664" s="33"/>
    </row>
    <row r="665" spans="2:7" x14ac:dyDescent="0.45">
      <c r="B665" s="3">
        <v>663</v>
      </c>
      <c r="C665" s="35">
        <f>IF('WLTP data and calculations'!M665&gt;0,0,'WLTP data and calculations'!M665*'WLTP data and calculations'!I665)</f>
        <v>-2918.3649234641298</v>
      </c>
      <c r="D665" s="27">
        <f t="shared" si="20"/>
        <v>-2.9183649234641296</v>
      </c>
      <c r="E665" s="30">
        <f t="shared" si="21"/>
        <v>2.9183649234641296</v>
      </c>
      <c r="F665" s="31"/>
      <c r="G665" s="33"/>
    </row>
    <row r="666" spans="2:7" x14ac:dyDescent="0.45">
      <c r="B666" s="3">
        <v>664</v>
      </c>
      <c r="C666" s="35">
        <f>IF('WLTP data and calculations'!M666&gt;0,0,'WLTP data and calculations'!M666*'WLTP data and calculations'!I666)</f>
        <v>-1035.6948172904279</v>
      </c>
      <c r="D666" s="27">
        <f t="shared" si="20"/>
        <v>-1.0356948172904279</v>
      </c>
      <c r="E666" s="30">
        <f t="shared" si="21"/>
        <v>1.0356948172904279</v>
      </c>
      <c r="F666" s="31"/>
      <c r="G666" s="33"/>
    </row>
    <row r="667" spans="2:7" x14ac:dyDescent="0.45">
      <c r="B667" s="3">
        <v>665</v>
      </c>
      <c r="C667" s="35">
        <f>IF('WLTP data and calculations'!M667&gt;0,0,'WLTP data and calculations'!M667*'WLTP data and calculations'!I667)</f>
        <v>0</v>
      </c>
      <c r="D667" s="27">
        <f t="shared" si="20"/>
        <v>0</v>
      </c>
      <c r="E667" s="30">
        <f t="shared" si="21"/>
        <v>0</v>
      </c>
      <c r="F667" s="31"/>
    </row>
    <row r="668" spans="2:7" x14ac:dyDescent="0.45">
      <c r="B668" s="3">
        <v>666</v>
      </c>
      <c r="C668" s="35">
        <f>IF('WLTP data and calculations'!M668&gt;0,0,'WLTP data and calculations'!M668*'WLTP data and calculations'!I668)</f>
        <v>0</v>
      </c>
      <c r="D668" s="27">
        <f t="shared" si="20"/>
        <v>0</v>
      </c>
      <c r="E668" s="30">
        <f t="shared" si="21"/>
        <v>0</v>
      </c>
      <c r="F668" s="31"/>
    </row>
    <row r="669" spans="2:7" x14ac:dyDescent="0.45">
      <c r="B669" s="3">
        <v>667</v>
      </c>
      <c r="C669" s="35">
        <f>IF('WLTP data and calculations'!M669&gt;0,0,'WLTP data and calculations'!M669*'WLTP data and calculations'!I669)</f>
        <v>0</v>
      </c>
      <c r="D669" s="27">
        <f t="shared" si="20"/>
        <v>0</v>
      </c>
      <c r="E669" s="30">
        <f t="shared" si="21"/>
        <v>0</v>
      </c>
      <c r="F669" s="31"/>
    </row>
    <row r="670" spans="2:7" x14ac:dyDescent="0.45">
      <c r="B670" s="3">
        <v>668</v>
      </c>
      <c r="C670" s="35">
        <f>IF('WLTP data and calculations'!M670&gt;0,0,'WLTP data and calculations'!M670*'WLTP data and calculations'!I670)</f>
        <v>0</v>
      </c>
      <c r="D670" s="27">
        <f t="shared" si="20"/>
        <v>0</v>
      </c>
      <c r="E670" s="30">
        <f t="shared" si="21"/>
        <v>0</v>
      </c>
      <c r="F670" s="31"/>
    </row>
    <row r="671" spans="2:7" x14ac:dyDescent="0.45">
      <c r="B671" s="3">
        <v>669</v>
      </c>
      <c r="C671" s="35">
        <f>IF('WLTP data and calculations'!M671&gt;0,0,'WLTP data and calculations'!M671*'WLTP data and calculations'!I671)</f>
        <v>0</v>
      </c>
      <c r="D671" s="27">
        <f t="shared" si="20"/>
        <v>0</v>
      </c>
      <c r="E671" s="30">
        <f t="shared" si="21"/>
        <v>0</v>
      </c>
      <c r="F671" s="31"/>
    </row>
    <row r="672" spans="2:7" x14ac:dyDescent="0.45">
      <c r="B672" s="3">
        <v>670</v>
      </c>
      <c r="C672" s="35">
        <f>IF('WLTP data and calculations'!M672&gt;0,0,'WLTP data and calculations'!M672*'WLTP data and calculations'!I672)</f>
        <v>0</v>
      </c>
      <c r="D672" s="27">
        <f t="shared" si="20"/>
        <v>0</v>
      </c>
      <c r="E672" s="30">
        <f t="shared" si="21"/>
        <v>0</v>
      </c>
      <c r="F672" s="31"/>
    </row>
    <row r="673" spans="2:7" x14ac:dyDescent="0.45">
      <c r="B673" s="3">
        <v>671</v>
      </c>
      <c r="C673" s="35">
        <f>IF('WLTP data and calculations'!M673&gt;0,0,'WLTP data and calculations'!M673*'WLTP data and calculations'!I673)</f>
        <v>0</v>
      </c>
      <c r="D673" s="27">
        <f t="shared" si="20"/>
        <v>0</v>
      </c>
      <c r="E673" s="30">
        <f t="shared" si="21"/>
        <v>0</v>
      </c>
      <c r="F673" s="31"/>
    </row>
    <row r="674" spans="2:7" x14ac:dyDescent="0.45">
      <c r="B674" s="3">
        <v>672</v>
      </c>
      <c r="C674" s="35">
        <f>IF('WLTP data and calculations'!M674&gt;0,0,'WLTP data and calculations'!M674*'WLTP data and calculations'!I674)</f>
        <v>0</v>
      </c>
      <c r="D674" s="27">
        <f t="shared" si="20"/>
        <v>0</v>
      </c>
      <c r="E674" s="30">
        <f t="shared" si="21"/>
        <v>0</v>
      </c>
      <c r="F674" s="31"/>
    </row>
    <row r="675" spans="2:7" x14ac:dyDescent="0.45">
      <c r="B675" s="3">
        <v>673</v>
      </c>
      <c r="C675" s="35">
        <f>IF('WLTP data and calculations'!M675&gt;0,0,'WLTP data and calculations'!M675*'WLTP data and calculations'!I675)</f>
        <v>0</v>
      </c>
      <c r="D675" s="27">
        <f t="shared" si="20"/>
        <v>0</v>
      </c>
      <c r="E675" s="30">
        <f t="shared" si="21"/>
        <v>0</v>
      </c>
      <c r="F675" s="31"/>
    </row>
    <row r="676" spans="2:7" x14ac:dyDescent="0.45">
      <c r="B676" s="3">
        <v>674</v>
      </c>
      <c r="C676" s="35">
        <f>IF('WLTP data and calculations'!M676&gt;0,0,'WLTP data and calculations'!M676*'WLTP data and calculations'!I676)</f>
        <v>0</v>
      </c>
      <c r="D676" s="27">
        <f t="shared" si="20"/>
        <v>0</v>
      </c>
      <c r="E676" s="30">
        <f t="shared" si="21"/>
        <v>0</v>
      </c>
      <c r="F676" s="31"/>
    </row>
    <row r="677" spans="2:7" x14ac:dyDescent="0.45">
      <c r="B677" s="3">
        <v>675</v>
      </c>
      <c r="C677" s="35">
        <f>IF('WLTP data and calculations'!M677&gt;0,0,'WLTP data and calculations'!M677*'WLTP data and calculations'!I677)</f>
        <v>0</v>
      </c>
      <c r="D677" s="27">
        <f t="shared" si="20"/>
        <v>0</v>
      </c>
      <c r="E677" s="30">
        <f t="shared" si="21"/>
        <v>0</v>
      </c>
      <c r="F677" s="31"/>
    </row>
    <row r="678" spans="2:7" x14ac:dyDescent="0.45">
      <c r="B678" s="3">
        <v>676</v>
      </c>
      <c r="C678" s="35">
        <f>IF('WLTP data and calculations'!M678&gt;0,0,'WLTP data and calculations'!M678*'WLTP data and calculations'!I678)</f>
        <v>0</v>
      </c>
      <c r="D678" s="27">
        <f t="shared" si="20"/>
        <v>0</v>
      </c>
      <c r="E678" s="30">
        <f t="shared" si="21"/>
        <v>0</v>
      </c>
      <c r="F678" s="31"/>
    </row>
    <row r="679" spans="2:7" x14ac:dyDescent="0.45">
      <c r="B679" s="3">
        <v>677</v>
      </c>
      <c r="C679" s="35">
        <f>IF('WLTP data and calculations'!M679&gt;0,0,'WLTP data and calculations'!M679*'WLTP data and calculations'!I679)</f>
        <v>-155.25179752603998</v>
      </c>
      <c r="D679" s="27">
        <f t="shared" si="20"/>
        <v>-0.15525179752603999</v>
      </c>
      <c r="E679" s="30">
        <f t="shared" si="21"/>
        <v>0.15525179752603999</v>
      </c>
      <c r="F679" s="27">
        <f>SUM(E679:E686)</f>
        <v>29.806432891639687</v>
      </c>
      <c r="G679" s="33">
        <f>B687-B679</f>
        <v>8</v>
      </c>
    </row>
    <row r="680" spans="2:7" x14ac:dyDescent="0.45">
      <c r="B680" s="3">
        <v>678</v>
      </c>
      <c r="C680" s="35">
        <f>IF('WLTP data and calculations'!M680&gt;0,0,'WLTP data and calculations'!M680*'WLTP data and calculations'!I680)</f>
        <v>-4260.3048033274772</v>
      </c>
      <c r="D680" s="27">
        <f t="shared" si="20"/>
        <v>-4.2603048033274771</v>
      </c>
      <c r="E680" s="30">
        <f t="shared" si="21"/>
        <v>4.2603048033274771</v>
      </c>
      <c r="F680" s="31"/>
      <c r="G680" s="33"/>
    </row>
    <row r="681" spans="2:7" x14ac:dyDescent="0.45">
      <c r="B681" s="3">
        <v>679</v>
      </c>
      <c r="C681" s="35">
        <f>IF('WLTP data and calculations'!M681&gt;0,0,'WLTP data and calculations'!M681*'WLTP data and calculations'!I681)</f>
        <v>-6359.4744573062426</v>
      </c>
      <c r="D681" s="27">
        <f t="shared" si="20"/>
        <v>-6.3594744573062423</v>
      </c>
      <c r="E681" s="30">
        <f t="shared" si="21"/>
        <v>6.3594744573062423</v>
      </c>
      <c r="F681" s="31"/>
      <c r="G681" s="33"/>
    </row>
    <row r="682" spans="2:7" x14ac:dyDescent="0.45">
      <c r="B682" s="3">
        <v>680</v>
      </c>
      <c r="C682" s="35">
        <f>IF('WLTP data and calculations'!M682&gt;0,0,'WLTP data and calculations'!M682*'WLTP data and calculations'!I682)</f>
        <v>-6724.8357174672528</v>
      </c>
      <c r="D682" s="27">
        <f t="shared" si="20"/>
        <v>-6.7248357174672524</v>
      </c>
      <c r="E682" s="30">
        <f t="shared" si="21"/>
        <v>6.7248357174672524</v>
      </c>
      <c r="F682" s="31"/>
      <c r="G682" s="33"/>
    </row>
    <row r="683" spans="2:7" x14ac:dyDescent="0.45">
      <c r="B683" s="3">
        <v>681</v>
      </c>
      <c r="C683" s="35">
        <f>IF('WLTP data and calculations'!M683&gt;0,0,'WLTP data and calculations'!M683*'WLTP data and calculations'!I683)</f>
        <v>-6014.7071570956941</v>
      </c>
      <c r="D683" s="27">
        <f t="shared" si="20"/>
        <v>-6.0147071570956943</v>
      </c>
      <c r="E683" s="30">
        <f t="shared" si="21"/>
        <v>6.0147071570956943</v>
      </c>
      <c r="F683" s="31"/>
      <c r="G683" s="33"/>
    </row>
    <row r="684" spans="2:7" x14ac:dyDescent="0.45">
      <c r="B684" s="3">
        <v>682</v>
      </c>
      <c r="C684" s="35">
        <f>IF('WLTP data and calculations'!M684&gt;0,0,'WLTP data and calculations'!M684*'WLTP data and calculations'!I684)</f>
        <v>-3542.6972694059855</v>
      </c>
      <c r="D684" s="27">
        <f t="shared" si="20"/>
        <v>-3.5426972694059855</v>
      </c>
      <c r="E684" s="30">
        <f t="shared" si="21"/>
        <v>3.5426972694059855</v>
      </c>
      <c r="F684" s="31"/>
      <c r="G684" s="33"/>
    </row>
    <row r="685" spans="2:7" x14ac:dyDescent="0.45">
      <c r="B685" s="3">
        <v>683</v>
      </c>
      <c r="C685" s="35">
        <f>IF('WLTP data and calculations'!M685&gt;0,0,'WLTP data and calculations'!M685*'WLTP data and calculations'!I685)</f>
        <v>-1891.1187643156838</v>
      </c>
      <c r="D685" s="27">
        <f t="shared" si="20"/>
        <v>-1.8911187643156839</v>
      </c>
      <c r="E685" s="30">
        <f t="shared" si="21"/>
        <v>1.8911187643156839</v>
      </c>
      <c r="F685" s="31"/>
      <c r="G685" s="33"/>
    </row>
    <row r="686" spans="2:7" x14ac:dyDescent="0.45">
      <c r="B686" s="3">
        <v>684</v>
      </c>
      <c r="C686" s="35">
        <f>IF('WLTP data and calculations'!M686&gt;0,0,'WLTP data and calculations'!M686*'WLTP data and calculations'!I686)</f>
        <v>-858.0429251953143</v>
      </c>
      <c r="D686" s="27">
        <f t="shared" si="20"/>
        <v>-0.85804292519531433</v>
      </c>
      <c r="E686" s="30">
        <f t="shared" si="21"/>
        <v>0.85804292519531433</v>
      </c>
      <c r="F686" s="31"/>
      <c r="G686" s="33"/>
    </row>
    <row r="687" spans="2:7" x14ac:dyDescent="0.45">
      <c r="B687" s="3">
        <v>685</v>
      </c>
      <c r="C687" s="35">
        <f>IF('WLTP data and calculations'!M687&gt;0,0,'WLTP data and calculations'!M687*'WLTP data and calculations'!I687)</f>
        <v>0</v>
      </c>
      <c r="D687" s="27">
        <f t="shared" si="20"/>
        <v>0</v>
      </c>
      <c r="E687" s="30">
        <f t="shared" si="21"/>
        <v>0</v>
      </c>
      <c r="F687" s="31"/>
    </row>
    <row r="688" spans="2:7" x14ac:dyDescent="0.45">
      <c r="B688" s="3">
        <v>686</v>
      </c>
      <c r="C688" s="35">
        <f>IF('WLTP data and calculations'!M688&gt;0,0,'WLTP data and calculations'!M688*'WLTP data and calculations'!I688)</f>
        <v>0</v>
      </c>
      <c r="D688" s="27">
        <f t="shared" si="20"/>
        <v>0</v>
      </c>
      <c r="E688" s="30">
        <f t="shared" si="21"/>
        <v>0</v>
      </c>
      <c r="F688" s="31"/>
    </row>
    <row r="689" spans="2:7" x14ac:dyDescent="0.45">
      <c r="B689" s="3">
        <v>687</v>
      </c>
      <c r="C689" s="35">
        <f>IF('WLTP data and calculations'!M689&gt;0,0,'WLTP data and calculations'!M689*'WLTP data and calculations'!I689)</f>
        <v>0</v>
      </c>
      <c r="D689" s="27">
        <f t="shared" si="20"/>
        <v>0</v>
      </c>
      <c r="E689" s="30">
        <f t="shared" si="21"/>
        <v>0</v>
      </c>
      <c r="F689" s="31"/>
    </row>
    <row r="690" spans="2:7" x14ac:dyDescent="0.45">
      <c r="B690" s="3">
        <v>688</v>
      </c>
      <c r="C690" s="35">
        <f>IF('WLTP data and calculations'!M690&gt;0,0,'WLTP data and calculations'!M690*'WLTP data and calculations'!I690)</f>
        <v>0</v>
      </c>
      <c r="D690" s="27">
        <f t="shared" si="20"/>
        <v>0</v>
      </c>
      <c r="E690" s="30">
        <f t="shared" si="21"/>
        <v>0</v>
      </c>
      <c r="F690" s="31"/>
    </row>
    <row r="691" spans="2:7" x14ac:dyDescent="0.45">
      <c r="B691" s="3">
        <v>689</v>
      </c>
      <c r="C691" s="35">
        <f>IF('WLTP data and calculations'!M691&gt;0,0,'WLTP data and calculations'!M691*'WLTP data and calculations'!I691)</f>
        <v>0</v>
      </c>
      <c r="D691" s="27">
        <f t="shared" si="20"/>
        <v>0</v>
      </c>
      <c r="E691" s="30">
        <f t="shared" si="21"/>
        <v>0</v>
      </c>
      <c r="F691" s="31"/>
    </row>
    <row r="692" spans="2:7" x14ac:dyDescent="0.45">
      <c r="B692" s="3">
        <v>690</v>
      </c>
      <c r="C692" s="35">
        <f>IF('WLTP data and calculations'!M692&gt;0,0,'WLTP data and calculations'!M692*'WLTP data and calculations'!I692)</f>
        <v>0</v>
      </c>
      <c r="D692" s="27">
        <f t="shared" si="20"/>
        <v>0</v>
      </c>
      <c r="E692" s="30">
        <f t="shared" si="21"/>
        <v>0</v>
      </c>
      <c r="F692" s="31"/>
    </row>
    <row r="693" spans="2:7" x14ac:dyDescent="0.45">
      <c r="B693" s="3">
        <v>691</v>
      </c>
      <c r="C693" s="35">
        <f>IF('WLTP data and calculations'!M693&gt;0,0,'WLTP data and calculations'!M693*'WLTP data and calculations'!I693)</f>
        <v>0</v>
      </c>
      <c r="D693" s="27">
        <f t="shared" si="20"/>
        <v>0</v>
      </c>
      <c r="E693" s="30">
        <f t="shared" si="21"/>
        <v>0</v>
      </c>
      <c r="F693" s="31"/>
    </row>
    <row r="694" spans="2:7" x14ac:dyDescent="0.45">
      <c r="B694" s="3">
        <v>692</v>
      </c>
      <c r="C694" s="35">
        <f>IF('WLTP data and calculations'!M694&gt;0,0,'WLTP data and calculations'!M694*'WLTP data and calculations'!I694)</f>
        <v>0</v>
      </c>
      <c r="D694" s="27">
        <f t="shared" si="20"/>
        <v>0</v>
      </c>
      <c r="E694" s="30">
        <f t="shared" si="21"/>
        <v>0</v>
      </c>
      <c r="F694" s="31"/>
    </row>
    <row r="695" spans="2:7" x14ac:dyDescent="0.45">
      <c r="B695" s="3">
        <v>693</v>
      </c>
      <c r="C695" s="35">
        <f>IF('WLTP data and calculations'!M695&gt;0,0,'WLTP data and calculations'!M695*'WLTP data and calculations'!I695)</f>
        <v>0</v>
      </c>
      <c r="D695" s="27">
        <f t="shared" si="20"/>
        <v>0</v>
      </c>
      <c r="E695" s="30">
        <f t="shared" si="21"/>
        <v>0</v>
      </c>
      <c r="F695" s="31"/>
    </row>
    <row r="696" spans="2:7" x14ac:dyDescent="0.45">
      <c r="B696" s="3">
        <v>694</v>
      </c>
      <c r="C696" s="35">
        <f>IF('WLTP data and calculations'!M696&gt;0,0,'WLTP data and calculations'!M696*'WLTP data and calculations'!I696)</f>
        <v>0</v>
      </c>
      <c r="D696" s="27">
        <f t="shared" si="20"/>
        <v>0</v>
      </c>
      <c r="E696" s="30">
        <f t="shared" si="21"/>
        <v>0</v>
      </c>
      <c r="F696" s="31"/>
    </row>
    <row r="697" spans="2:7" x14ac:dyDescent="0.45">
      <c r="B697" s="3">
        <v>695</v>
      </c>
      <c r="C697" s="35">
        <f>IF('WLTP data and calculations'!M697&gt;0,0,'WLTP data and calculations'!M697*'WLTP data and calculations'!I697)</f>
        <v>0</v>
      </c>
      <c r="D697" s="27">
        <f t="shared" si="20"/>
        <v>0</v>
      </c>
      <c r="E697" s="30">
        <f t="shared" si="21"/>
        <v>0</v>
      </c>
      <c r="F697" s="31"/>
    </row>
    <row r="698" spans="2:7" x14ac:dyDescent="0.45">
      <c r="B698" s="3">
        <v>696</v>
      </c>
      <c r="C698" s="35">
        <f>IF('WLTP data and calculations'!M698&gt;0,0,'WLTP data and calculations'!M698*'WLTP data and calculations'!I698)</f>
        <v>-3594.7639690971082</v>
      </c>
      <c r="D698" s="27">
        <f t="shared" si="20"/>
        <v>-3.5947639690971083</v>
      </c>
      <c r="E698" s="30">
        <f t="shared" si="21"/>
        <v>3.5947639690971083</v>
      </c>
      <c r="F698" s="27">
        <f>SUM(E698:E702)</f>
        <v>14.573242508858703</v>
      </c>
      <c r="G698" s="33">
        <f>B703-B698</f>
        <v>5</v>
      </c>
    </row>
    <row r="699" spans="2:7" x14ac:dyDescent="0.45">
      <c r="B699" s="3">
        <v>697</v>
      </c>
      <c r="C699" s="35">
        <f>IF('WLTP data and calculations'!M699&gt;0,0,'WLTP data and calculations'!M699*'WLTP data and calculations'!I699)</f>
        <v>-4769.0163837948876</v>
      </c>
      <c r="D699" s="27">
        <f t="shared" si="20"/>
        <v>-4.769016383794888</v>
      </c>
      <c r="E699" s="30">
        <f t="shared" si="21"/>
        <v>4.769016383794888</v>
      </c>
      <c r="F699" s="31"/>
      <c r="G699" s="33"/>
    </row>
    <row r="700" spans="2:7" x14ac:dyDescent="0.45">
      <c r="B700" s="3">
        <v>698</v>
      </c>
      <c r="C700" s="35">
        <f>IF('WLTP data and calculations'!M700&gt;0,0,'WLTP data and calculations'!M700*'WLTP data and calculations'!I700)</f>
        <v>-3243.7176785013094</v>
      </c>
      <c r="D700" s="27">
        <f t="shared" si="20"/>
        <v>-3.2437176785013095</v>
      </c>
      <c r="E700" s="30">
        <f t="shared" si="21"/>
        <v>3.2437176785013095</v>
      </c>
      <c r="F700" s="31"/>
      <c r="G700" s="33"/>
    </row>
    <row r="701" spans="2:7" x14ac:dyDescent="0.45">
      <c r="B701" s="3">
        <v>699</v>
      </c>
      <c r="C701" s="35">
        <f>IF('WLTP data and calculations'!M701&gt;0,0,'WLTP data and calculations'!M701*'WLTP data and calculations'!I701)</f>
        <v>-2234.3542529755387</v>
      </c>
      <c r="D701" s="27">
        <f t="shared" si="20"/>
        <v>-2.2343542529755385</v>
      </c>
      <c r="E701" s="30">
        <f t="shared" si="21"/>
        <v>2.2343542529755385</v>
      </c>
      <c r="F701" s="31"/>
      <c r="G701" s="33"/>
    </row>
    <row r="702" spans="2:7" x14ac:dyDescent="0.45">
      <c r="B702" s="3">
        <v>700</v>
      </c>
      <c r="C702" s="35">
        <f>IF('WLTP data and calculations'!M702&gt;0,0,'WLTP data and calculations'!M702*'WLTP data and calculations'!I702)</f>
        <v>-731.39022448985963</v>
      </c>
      <c r="D702" s="27">
        <f t="shared" si="20"/>
        <v>-0.73139022448985969</v>
      </c>
      <c r="E702" s="30">
        <f t="shared" si="21"/>
        <v>0.73139022448985969</v>
      </c>
      <c r="F702" s="31"/>
      <c r="G702" s="33"/>
    </row>
    <row r="703" spans="2:7" x14ac:dyDescent="0.45">
      <c r="B703" s="3">
        <v>701</v>
      </c>
      <c r="C703" s="35">
        <f>IF('WLTP data and calculations'!M703&gt;0,0,'WLTP data and calculations'!M703*'WLTP data and calculations'!I703)</f>
        <v>0</v>
      </c>
      <c r="D703" s="27">
        <f t="shared" si="20"/>
        <v>0</v>
      </c>
      <c r="E703" s="30">
        <f t="shared" si="21"/>
        <v>0</v>
      </c>
      <c r="F703" s="31"/>
    </row>
    <row r="704" spans="2:7" x14ac:dyDescent="0.45">
      <c r="B704" s="3">
        <v>702</v>
      </c>
      <c r="C704" s="35">
        <f>IF('WLTP data and calculations'!M704&gt;0,0,'WLTP data and calculations'!M704*'WLTP data and calculations'!I704)</f>
        <v>0</v>
      </c>
      <c r="D704" s="27">
        <f t="shared" si="20"/>
        <v>0</v>
      </c>
      <c r="E704" s="30">
        <f t="shared" si="21"/>
        <v>0</v>
      </c>
      <c r="F704" s="31"/>
    </row>
    <row r="705" spans="2:7" x14ac:dyDescent="0.45">
      <c r="B705" s="3">
        <v>703</v>
      </c>
      <c r="C705" s="35">
        <f>IF('WLTP data and calculations'!M705&gt;0,0,'WLTP data and calculations'!M705*'WLTP data and calculations'!I705)</f>
        <v>0</v>
      </c>
      <c r="D705" s="27">
        <f t="shared" si="20"/>
        <v>0</v>
      </c>
      <c r="E705" s="30">
        <f t="shared" si="21"/>
        <v>0</v>
      </c>
      <c r="F705" s="31"/>
    </row>
    <row r="706" spans="2:7" x14ac:dyDescent="0.45">
      <c r="B706" s="3">
        <v>704</v>
      </c>
      <c r="C706" s="35">
        <f>IF('WLTP data and calculations'!M706&gt;0,0,'WLTP data and calculations'!M706*'WLTP data and calculations'!I706)</f>
        <v>-174.10812007109371</v>
      </c>
      <c r="D706" s="27">
        <f t="shared" si="20"/>
        <v>-0.17410812007109372</v>
      </c>
      <c r="E706" s="30">
        <f t="shared" si="21"/>
        <v>0.17410812007109372</v>
      </c>
      <c r="F706" s="27">
        <f>SUM(E706:E710)</f>
        <v>6.147023809335626</v>
      </c>
      <c r="G706" s="33">
        <f>B711-B706</f>
        <v>5</v>
      </c>
    </row>
    <row r="707" spans="2:7" x14ac:dyDescent="0.45">
      <c r="B707" s="3">
        <v>705</v>
      </c>
      <c r="C707" s="35">
        <f>IF('WLTP data and calculations'!M707&gt;0,0,'WLTP data and calculations'!M707*'WLTP data and calculations'!I707)</f>
        <v>-1273.5135913021329</v>
      </c>
      <c r="D707" s="27">
        <f t="shared" ref="D707:D770" si="22">$C707/1000</f>
        <v>-1.2735135913021329</v>
      </c>
      <c r="E707" s="30">
        <f t="shared" ref="E707:E770" si="23">$D707*-1</f>
        <v>1.2735135913021329</v>
      </c>
      <c r="F707" s="31"/>
      <c r="G707" s="33"/>
    </row>
    <row r="708" spans="2:7" x14ac:dyDescent="0.45">
      <c r="B708" s="3">
        <v>706</v>
      </c>
      <c r="C708" s="35">
        <f>IF('WLTP data and calculations'!M708&gt;0,0,'WLTP data and calculations'!M708*'WLTP data and calculations'!I708)</f>
        <v>-1972.1450377086603</v>
      </c>
      <c r="D708" s="27">
        <f t="shared" si="22"/>
        <v>-1.9721450377086602</v>
      </c>
      <c r="E708" s="30">
        <f t="shared" si="23"/>
        <v>1.9721450377086602</v>
      </c>
      <c r="F708" s="31"/>
      <c r="G708" s="33"/>
    </row>
    <row r="709" spans="2:7" x14ac:dyDescent="0.45">
      <c r="B709" s="3">
        <v>707</v>
      </c>
      <c r="C709" s="35">
        <f>IF('WLTP data and calculations'!M709&gt;0,0,'WLTP data and calculations'!M709*'WLTP data and calculations'!I709)</f>
        <v>-1808.1870437929174</v>
      </c>
      <c r="D709" s="27">
        <f t="shared" si="22"/>
        <v>-1.8081870437929175</v>
      </c>
      <c r="E709" s="30">
        <f t="shared" si="23"/>
        <v>1.8081870437929175</v>
      </c>
      <c r="F709" s="31"/>
      <c r="G709" s="33"/>
    </row>
    <row r="710" spans="2:7" x14ac:dyDescent="0.45">
      <c r="B710" s="3">
        <v>708</v>
      </c>
      <c r="C710" s="35">
        <f>IF('WLTP data and calculations'!M710&gt;0,0,'WLTP data and calculations'!M710*'WLTP data and calculations'!I710)</f>
        <v>-919.07001646082165</v>
      </c>
      <c r="D710" s="27">
        <f t="shared" si="22"/>
        <v>-0.91907001646082165</v>
      </c>
      <c r="E710" s="30">
        <f t="shared" si="23"/>
        <v>0.91907001646082165</v>
      </c>
      <c r="F710" s="31"/>
      <c r="G710" s="33"/>
    </row>
    <row r="711" spans="2:7" x14ac:dyDescent="0.45">
      <c r="B711" s="3">
        <v>709</v>
      </c>
      <c r="C711" s="35">
        <f>IF('WLTP data and calculations'!M711&gt;0,0,'WLTP data and calculations'!M711*'WLTP data and calculations'!I711)</f>
        <v>0</v>
      </c>
      <c r="D711" s="27">
        <f t="shared" si="22"/>
        <v>0</v>
      </c>
      <c r="E711" s="30">
        <f t="shared" si="23"/>
        <v>0</v>
      </c>
      <c r="F711" s="31"/>
    </row>
    <row r="712" spans="2:7" x14ac:dyDescent="0.45">
      <c r="B712" s="3">
        <v>710</v>
      </c>
      <c r="C712" s="35">
        <f>IF('WLTP data and calculations'!M712&gt;0,0,'WLTP data and calculations'!M712*'WLTP data and calculations'!I712)</f>
        <v>0</v>
      </c>
      <c r="D712" s="27">
        <f t="shared" si="22"/>
        <v>0</v>
      </c>
      <c r="E712" s="30">
        <f t="shared" si="23"/>
        <v>0</v>
      </c>
      <c r="F712" s="31"/>
    </row>
    <row r="713" spans="2:7" x14ac:dyDescent="0.45">
      <c r="B713" s="3">
        <v>711</v>
      </c>
      <c r="C713" s="35">
        <f>IF('WLTP data and calculations'!M713&gt;0,0,'WLTP data and calculations'!M713*'WLTP data and calculations'!I713)</f>
        <v>0</v>
      </c>
      <c r="D713" s="27">
        <f t="shared" si="22"/>
        <v>0</v>
      </c>
      <c r="E713" s="30">
        <f t="shared" si="23"/>
        <v>0</v>
      </c>
      <c r="F713" s="31"/>
    </row>
    <row r="714" spans="2:7" x14ac:dyDescent="0.45">
      <c r="B714" s="3">
        <v>712</v>
      </c>
      <c r="C714" s="35">
        <f>IF('WLTP data and calculations'!M714&gt;0,0,'WLTP data and calculations'!M714*'WLTP data and calculations'!I714)</f>
        <v>0</v>
      </c>
      <c r="D714" s="27">
        <f t="shared" si="22"/>
        <v>0</v>
      </c>
      <c r="E714" s="30">
        <f t="shared" si="23"/>
        <v>0</v>
      </c>
      <c r="F714" s="31"/>
    </row>
    <row r="715" spans="2:7" x14ac:dyDescent="0.45">
      <c r="B715" s="3">
        <v>713</v>
      </c>
      <c r="C715" s="35">
        <f>IF('WLTP data and calculations'!M715&gt;0,0,'WLTP data and calculations'!M715*'WLTP data and calculations'!I715)</f>
        <v>0</v>
      </c>
      <c r="D715" s="27">
        <f t="shared" si="22"/>
        <v>0</v>
      </c>
      <c r="E715" s="30">
        <f t="shared" si="23"/>
        <v>0</v>
      </c>
      <c r="F715" s="31"/>
    </row>
    <row r="716" spans="2:7" x14ac:dyDescent="0.45">
      <c r="B716" s="3">
        <v>714</v>
      </c>
      <c r="C716" s="35">
        <f>IF('WLTP data and calculations'!M716&gt;0,0,'WLTP data and calculations'!M716*'WLTP data and calculations'!I716)</f>
        <v>-1488.0688779363272</v>
      </c>
      <c r="D716" s="27">
        <f t="shared" si="22"/>
        <v>-1.4880688779363271</v>
      </c>
      <c r="E716" s="30">
        <f t="shared" si="23"/>
        <v>1.4880688779363271</v>
      </c>
      <c r="F716" s="27">
        <f>SUM(E716:E719)</f>
        <v>7.1335722813310296</v>
      </c>
      <c r="G716" s="33">
        <f>B720-B716</f>
        <v>4</v>
      </c>
    </row>
    <row r="717" spans="2:7" x14ac:dyDescent="0.45">
      <c r="B717" s="3">
        <v>715</v>
      </c>
      <c r="C717" s="35">
        <f>IF('WLTP data and calculations'!M717&gt;0,0,'WLTP data and calculations'!M717*'WLTP data and calculations'!I717)</f>
        <v>-2946.7701462897517</v>
      </c>
      <c r="D717" s="27">
        <f t="shared" si="22"/>
        <v>-2.9467701462897518</v>
      </c>
      <c r="E717" s="30">
        <f t="shared" si="23"/>
        <v>2.9467701462897518</v>
      </c>
      <c r="F717" s="31"/>
      <c r="G717" s="33"/>
    </row>
    <row r="718" spans="2:7" x14ac:dyDescent="0.45">
      <c r="B718" s="3">
        <v>716</v>
      </c>
      <c r="C718" s="35">
        <f>IF('WLTP data and calculations'!M718&gt;0,0,'WLTP data and calculations'!M718*'WLTP data and calculations'!I718)</f>
        <v>-2247.4284978457317</v>
      </c>
      <c r="D718" s="27">
        <f t="shared" si="22"/>
        <v>-2.2474284978457315</v>
      </c>
      <c r="E718" s="30">
        <f t="shared" si="23"/>
        <v>2.2474284978457315</v>
      </c>
      <c r="F718" s="31"/>
      <c r="G718" s="33"/>
    </row>
    <row r="719" spans="2:7" x14ac:dyDescent="0.45">
      <c r="B719" s="3">
        <v>717</v>
      </c>
      <c r="C719" s="35">
        <f>IF('WLTP data and calculations'!M719&gt;0,0,'WLTP data and calculations'!M719*'WLTP data and calculations'!I719)</f>
        <v>-451.30475925921843</v>
      </c>
      <c r="D719" s="27">
        <f t="shared" si="22"/>
        <v>-0.45130475925921842</v>
      </c>
      <c r="E719" s="30">
        <f t="shared" si="23"/>
        <v>0.45130475925921842</v>
      </c>
      <c r="F719" s="31"/>
      <c r="G719" s="33"/>
    </row>
    <row r="720" spans="2:7" x14ac:dyDescent="0.45">
      <c r="B720" s="3">
        <v>718</v>
      </c>
      <c r="C720" s="35">
        <f>IF('WLTP data and calculations'!M720&gt;0,0,'WLTP data and calculations'!M720*'WLTP data and calculations'!I720)</f>
        <v>0</v>
      </c>
      <c r="D720" s="27">
        <f t="shared" si="22"/>
        <v>0</v>
      </c>
      <c r="E720" s="30">
        <f t="shared" si="23"/>
        <v>0</v>
      </c>
      <c r="F720" s="31"/>
    </row>
    <row r="721" spans="2:6" x14ac:dyDescent="0.45">
      <c r="B721" s="3">
        <v>719</v>
      </c>
      <c r="C721" s="35">
        <f>IF('WLTP data and calculations'!M721&gt;0,0,'WLTP data and calculations'!M721*'WLTP data and calculations'!I721)</f>
        <v>0</v>
      </c>
      <c r="D721" s="27">
        <f t="shared" si="22"/>
        <v>0</v>
      </c>
      <c r="E721" s="30">
        <f t="shared" si="23"/>
        <v>0</v>
      </c>
      <c r="F721" s="31"/>
    </row>
    <row r="722" spans="2:6" x14ac:dyDescent="0.45">
      <c r="B722" s="3">
        <v>720</v>
      </c>
      <c r="C722" s="35">
        <f>IF('WLTP data and calculations'!M722&gt;0,0,'WLTP data and calculations'!M722*'WLTP data and calculations'!I722)</f>
        <v>0</v>
      </c>
      <c r="D722" s="27">
        <f t="shared" si="22"/>
        <v>0</v>
      </c>
      <c r="E722" s="30">
        <f t="shared" si="23"/>
        <v>0</v>
      </c>
      <c r="F722" s="31"/>
    </row>
    <row r="723" spans="2:6" x14ac:dyDescent="0.45">
      <c r="B723" s="3">
        <v>721</v>
      </c>
      <c r="C723" s="35">
        <f>IF('WLTP data and calculations'!M723&gt;0,0,'WLTP data and calculations'!M723*'WLTP data and calculations'!I723)</f>
        <v>0</v>
      </c>
      <c r="D723" s="27">
        <f t="shared" si="22"/>
        <v>0</v>
      </c>
      <c r="E723" s="30">
        <f t="shared" si="23"/>
        <v>0</v>
      </c>
      <c r="F723" s="31"/>
    </row>
    <row r="724" spans="2:6" x14ac:dyDescent="0.45">
      <c r="B724" s="3">
        <v>722</v>
      </c>
      <c r="C724" s="35">
        <f>IF('WLTP data and calculations'!M724&gt;0,0,'WLTP data and calculations'!M724*'WLTP data and calculations'!I724)</f>
        <v>0</v>
      </c>
      <c r="D724" s="27">
        <f t="shared" si="22"/>
        <v>0</v>
      </c>
      <c r="E724" s="30">
        <f t="shared" si="23"/>
        <v>0</v>
      </c>
      <c r="F724" s="31"/>
    </row>
    <row r="725" spans="2:6" x14ac:dyDescent="0.45">
      <c r="B725" s="3">
        <v>723</v>
      </c>
      <c r="C725" s="35">
        <f>IF('WLTP data and calculations'!M725&gt;0,0,'WLTP data and calculations'!M725*'WLTP data and calculations'!I725)</f>
        <v>0</v>
      </c>
      <c r="D725" s="27">
        <f t="shared" si="22"/>
        <v>0</v>
      </c>
      <c r="E725" s="30">
        <f t="shared" si="23"/>
        <v>0</v>
      </c>
      <c r="F725" s="31"/>
    </row>
    <row r="726" spans="2:6" x14ac:dyDescent="0.45">
      <c r="B726" s="3">
        <v>724</v>
      </c>
      <c r="C726" s="35">
        <f>IF('WLTP data and calculations'!M726&gt;0,0,'WLTP data and calculations'!M726*'WLTP data and calculations'!I726)</f>
        <v>0</v>
      </c>
      <c r="D726" s="27">
        <f t="shared" si="22"/>
        <v>0</v>
      </c>
      <c r="E726" s="30">
        <f t="shared" si="23"/>
        <v>0</v>
      </c>
      <c r="F726" s="31"/>
    </row>
    <row r="727" spans="2:6" x14ac:dyDescent="0.45">
      <c r="B727" s="3">
        <v>725</v>
      </c>
      <c r="C727" s="35">
        <f>IF('WLTP data and calculations'!M727&gt;0,0,'WLTP data and calculations'!M727*'WLTP data and calculations'!I727)</f>
        <v>0</v>
      </c>
      <c r="D727" s="27">
        <f t="shared" si="22"/>
        <v>0</v>
      </c>
      <c r="E727" s="30">
        <f t="shared" si="23"/>
        <v>0</v>
      </c>
      <c r="F727" s="31"/>
    </row>
    <row r="728" spans="2:6" x14ac:dyDescent="0.45">
      <c r="B728" s="3">
        <v>726</v>
      </c>
      <c r="C728" s="35">
        <f>IF('WLTP data and calculations'!M728&gt;0,0,'WLTP data and calculations'!M728*'WLTP data and calculations'!I728)</f>
        <v>0</v>
      </c>
      <c r="D728" s="27">
        <f t="shared" si="22"/>
        <v>0</v>
      </c>
      <c r="E728" s="30">
        <f t="shared" si="23"/>
        <v>0</v>
      </c>
      <c r="F728" s="31"/>
    </row>
    <row r="729" spans="2:6" x14ac:dyDescent="0.45">
      <c r="B729" s="3">
        <v>727</v>
      </c>
      <c r="C729" s="35">
        <f>IF('WLTP data and calculations'!M729&gt;0,0,'WLTP data and calculations'!M729*'WLTP data and calculations'!I729)</f>
        <v>0</v>
      </c>
      <c r="D729" s="27">
        <f t="shared" si="22"/>
        <v>0</v>
      </c>
      <c r="E729" s="30">
        <f t="shared" si="23"/>
        <v>0</v>
      </c>
      <c r="F729" s="31"/>
    </row>
    <row r="730" spans="2:6" x14ac:dyDescent="0.45">
      <c r="B730" s="3">
        <v>728</v>
      </c>
      <c r="C730" s="35">
        <f>IF('WLTP data and calculations'!M730&gt;0,0,'WLTP data and calculations'!M730*'WLTP data and calculations'!I730)</f>
        <v>0</v>
      </c>
      <c r="D730" s="27">
        <f t="shared" si="22"/>
        <v>0</v>
      </c>
      <c r="E730" s="30">
        <f t="shared" si="23"/>
        <v>0</v>
      </c>
      <c r="F730" s="31"/>
    </row>
    <row r="731" spans="2:6" x14ac:dyDescent="0.45">
      <c r="B731" s="3">
        <v>729</v>
      </c>
      <c r="C731" s="35">
        <f>IF('WLTP data and calculations'!M731&gt;0,0,'WLTP data and calculations'!M731*'WLTP data and calculations'!I731)</f>
        <v>0</v>
      </c>
      <c r="D731" s="27">
        <f t="shared" si="22"/>
        <v>0</v>
      </c>
      <c r="E731" s="30">
        <f t="shared" si="23"/>
        <v>0</v>
      </c>
      <c r="F731" s="31"/>
    </row>
    <row r="732" spans="2:6" x14ac:dyDescent="0.45">
      <c r="B732" s="3">
        <v>730</v>
      </c>
      <c r="C732" s="35">
        <f>IF('WLTP data and calculations'!M732&gt;0,0,'WLTP data and calculations'!M732*'WLTP data and calculations'!I732)</f>
        <v>0</v>
      </c>
      <c r="D732" s="27">
        <f t="shared" si="22"/>
        <v>0</v>
      </c>
      <c r="E732" s="30">
        <f t="shared" si="23"/>
        <v>0</v>
      </c>
      <c r="F732" s="31"/>
    </row>
    <row r="733" spans="2:6" x14ac:dyDescent="0.45">
      <c r="B733" s="3">
        <v>731</v>
      </c>
      <c r="C733" s="35">
        <f>IF('WLTP data and calculations'!M733&gt;0,0,'WLTP data and calculations'!M733*'WLTP data and calculations'!I733)</f>
        <v>0</v>
      </c>
      <c r="D733" s="27">
        <f t="shared" si="22"/>
        <v>0</v>
      </c>
      <c r="E733" s="30">
        <f t="shared" si="23"/>
        <v>0</v>
      </c>
      <c r="F733" s="31"/>
    </row>
    <row r="734" spans="2:6" x14ac:dyDescent="0.45">
      <c r="B734" s="3">
        <v>732</v>
      </c>
      <c r="C734" s="35">
        <f>IF('WLTP data and calculations'!M734&gt;0,0,'WLTP data and calculations'!M734*'WLTP data and calculations'!I734)</f>
        <v>0</v>
      </c>
      <c r="D734" s="27">
        <f t="shared" si="22"/>
        <v>0</v>
      </c>
      <c r="E734" s="30">
        <f t="shared" si="23"/>
        <v>0</v>
      </c>
      <c r="F734" s="31"/>
    </row>
    <row r="735" spans="2:6" x14ac:dyDescent="0.45">
      <c r="B735" s="3">
        <v>733</v>
      </c>
      <c r="C735" s="35">
        <f>IF('WLTP data and calculations'!M735&gt;0,0,'WLTP data and calculations'!M735*'WLTP data and calculations'!I735)</f>
        <v>0</v>
      </c>
      <c r="D735" s="27">
        <f t="shared" si="22"/>
        <v>0</v>
      </c>
      <c r="E735" s="30">
        <f t="shared" si="23"/>
        <v>0</v>
      </c>
      <c r="F735" s="31"/>
    </row>
    <row r="736" spans="2:6" x14ac:dyDescent="0.45">
      <c r="B736" s="3">
        <v>734</v>
      </c>
      <c r="C736" s="35">
        <f>IF('WLTP data and calculations'!M736&gt;0,0,'WLTP data and calculations'!M736*'WLTP data and calculations'!I736)</f>
        <v>0</v>
      </c>
      <c r="D736" s="27">
        <f t="shared" si="22"/>
        <v>0</v>
      </c>
      <c r="E736" s="30">
        <f t="shared" si="23"/>
        <v>0</v>
      </c>
      <c r="F736" s="31"/>
    </row>
    <row r="737" spans="2:6" x14ac:dyDescent="0.45">
      <c r="B737" s="3">
        <v>735</v>
      </c>
      <c r="C737" s="35">
        <f>IF('WLTP data and calculations'!M737&gt;0,0,'WLTP data and calculations'!M737*'WLTP data and calculations'!I737)</f>
        <v>0</v>
      </c>
      <c r="D737" s="27">
        <f t="shared" si="22"/>
        <v>0</v>
      </c>
      <c r="E737" s="30">
        <f t="shared" si="23"/>
        <v>0</v>
      </c>
      <c r="F737" s="31"/>
    </row>
    <row r="738" spans="2:6" x14ac:dyDescent="0.45">
      <c r="B738" s="3">
        <v>736</v>
      </c>
      <c r="C738" s="35">
        <f>IF('WLTP data and calculations'!M738&gt;0,0,'WLTP data and calculations'!M738*'WLTP data and calculations'!I738)</f>
        <v>0</v>
      </c>
      <c r="D738" s="27">
        <f t="shared" si="22"/>
        <v>0</v>
      </c>
      <c r="E738" s="30">
        <f t="shared" si="23"/>
        <v>0</v>
      </c>
      <c r="F738" s="31"/>
    </row>
    <row r="739" spans="2:6" x14ac:dyDescent="0.45">
      <c r="B739" s="3">
        <v>737</v>
      </c>
      <c r="C739" s="35">
        <f>IF('WLTP data and calculations'!M739&gt;0,0,'WLTP data and calculations'!M739*'WLTP data and calculations'!I739)</f>
        <v>0</v>
      </c>
      <c r="D739" s="27">
        <f t="shared" si="22"/>
        <v>0</v>
      </c>
      <c r="E739" s="30">
        <f t="shared" si="23"/>
        <v>0</v>
      </c>
      <c r="F739" s="31"/>
    </row>
    <row r="740" spans="2:6" x14ac:dyDescent="0.45">
      <c r="B740" s="3">
        <v>738</v>
      </c>
      <c r="C740" s="35">
        <f>IF('WLTP data and calculations'!M740&gt;0,0,'WLTP data and calculations'!M740*'WLTP data and calculations'!I740)</f>
        <v>0</v>
      </c>
      <c r="D740" s="27">
        <f t="shared" si="22"/>
        <v>0</v>
      </c>
      <c r="E740" s="30">
        <f t="shared" si="23"/>
        <v>0</v>
      </c>
      <c r="F740" s="31"/>
    </row>
    <row r="741" spans="2:6" x14ac:dyDescent="0.45">
      <c r="B741" s="3">
        <v>739</v>
      </c>
      <c r="C741" s="35">
        <f>IF('WLTP data and calculations'!M741&gt;0,0,'WLTP data and calculations'!M741*'WLTP data and calculations'!I741)</f>
        <v>0</v>
      </c>
      <c r="D741" s="27">
        <f t="shared" si="22"/>
        <v>0</v>
      </c>
      <c r="E741" s="30">
        <f t="shared" si="23"/>
        <v>0</v>
      </c>
      <c r="F741" s="31"/>
    </row>
    <row r="742" spans="2:6" x14ac:dyDescent="0.45">
      <c r="B742" s="3">
        <v>740</v>
      </c>
      <c r="C742" s="35">
        <f>IF('WLTP data and calculations'!M742&gt;0,0,'WLTP data and calculations'!M742*'WLTP data and calculations'!I742)</f>
        <v>0</v>
      </c>
      <c r="D742" s="27">
        <f t="shared" si="22"/>
        <v>0</v>
      </c>
      <c r="E742" s="30">
        <f t="shared" si="23"/>
        <v>0</v>
      </c>
      <c r="F742" s="31"/>
    </row>
    <row r="743" spans="2:6" x14ac:dyDescent="0.45">
      <c r="B743" s="3">
        <v>741</v>
      </c>
      <c r="C743" s="35">
        <f>IF('WLTP data and calculations'!M743&gt;0,0,'WLTP data and calculations'!M743*'WLTP data and calculations'!I743)</f>
        <v>0</v>
      </c>
      <c r="D743" s="27">
        <f t="shared" si="22"/>
        <v>0</v>
      </c>
      <c r="E743" s="30">
        <f t="shared" si="23"/>
        <v>0</v>
      </c>
      <c r="F743" s="31"/>
    </row>
    <row r="744" spans="2:6" x14ac:dyDescent="0.45">
      <c r="B744" s="3">
        <v>742</v>
      </c>
      <c r="C744" s="35">
        <f>IF('WLTP data and calculations'!M744&gt;0,0,'WLTP data and calculations'!M744*'WLTP data and calculations'!I744)</f>
        <v>0</v>
      </c>
      <c r="D744" s="27">
        <f t="shared" si="22"/>
        <v>0</v>
      </c>
      <c r="E744" s="30">
        <f t="shared" si="23"/>
        <v>0</v>
      </c>
      <c r="F744" s="31"/>
    </row>
    <row r="745" spans="2:6" x14ac:dyDescent="0.45">
      <c r="B745" s="3">
        <v>743</v>
      </c>
      <c r="C745" s="35">
        <f>IF('WLTP data and calculations'!M745&gt;0,0,'WLTP data and calculations'!M745*'WLTP data and calculations'!I745)</f>
        <v>0</v>
      </c>
      <c r="D745" s="27">
        <f t="shared" si="22"/>
        <v>0</v>
      </c>
      <c r="E745" s="30">
        <f t="shared" si="23"/>
        <v>0</v>
      </c>
      <c r="F745" s="31"/>
    </row>
    <row r="746" spans="2:6" x14ac:dyDescent="0.45">
      <c r="B746" s="3">
        <v>744</v>
      </c>
      <c r="C746" s="35">
        <f>IF('WLTP data and calculations'!M746&gt;0,0,'WLTP data and calculations'!M746*'WLTP data and calculations'!I746)</f>
        <v>0</v>
      </c>
      <c r="D746" s="27">
        <f t="shared" si="22"/>
        <v>0</v>
      </c>
      <c r="E746" s="30">
        <f t="shared" si="23"/>
        <v>0</v>
      </c>
      <c r="F746" s="31"/>
    </row>
    <row r="747" spans="2:6" x14ac:dyDescent="0.45">
      <c r="B747" s="3">
        <v>745</v>
      </c>
      <c r="C747" s="35">
        <f>IF('WLTP data and calculations'!M747&gt;0,0,'WLTP data and calculations'!M747*'WLTP data and calculations'!I747)</f>
        <v>0</v>
      </c>
      <c r="D747" s="27">
        <f t="shared" si="22"/>
        <v>0</v>
      </c>
      <c r="E747" s="30">
        <f t="shared" si="23"/>
        <v>0</v>
      </c>
      <c r="F747" s="31"/>
    </row>
    <row r="748" spans="2:6" x14ac:dyDescent="0.45">
      <c r="B748" s="3">
        <v>746</v>
      </c>
      <c r="C748" s="35">
        <f>IF('WLTP data and calculations'!M748&gt;0,0,'WLTP data and calculations'!M748*'WLTP data and calculations'!I748)</f>
        <v>0</v>
      </c>
      <c r="D748" s="27">
        <f t="shared" si="22"/>
        <v>0</v>
      </c>
      <c r="E748" s="30">
        <f t="shared" si="23"/>
        <v>0</v>
      </c>
      <c r="F748" s="31"/>
    </row>
    <row r="749" spans="2:6" x14ac:dyDescent="0.45">
      <c r="B749" s="3">
        <v>747</v>
      </c>
      <c r="C749" s="35">
        <f>IF('WLTP data and calculations'!M749&gt;0,0,'WLTP data and calculations'!M749*'WLTP data and calculations'!I749)</f>
        <v>0</v>
      </c>
      <c r="D749" s="27">
        <f t="shared" si="22"/>
        <v>0</v>
      </c>
      <c r="E749" s="30">
        <f t="shared" si="23"/>
        <v>0</v>
      </c>
      <c r="F749" s="31"/>
    </row>
    <row r="750" spans="2:6" x14ac:dyDescent="0.45">
      <c r="B750" s="3">
        <v>748</v>
      </c>
      <c r="C750" s="35">
        <f>IF('WLTP data and calculations'!M750&gt;0,0,'WLTP data and calculations'!M750*'WLTP data and calculations'!I750)</f>
        <v>0</v>
      </c>
      <c r="D750" s="27">
        <f t="shared" si="22"/>
        <v>0</v>
      </c>
      <c r="E750" s="30">
        <f t="shared" si="23"/>
        <v>0</v>
      </c>
      <c r="F750" s="31"/>
    </row>
    <row r="751" spans="2:6" x14ac:dyDescent="0.45">
      <c r="B751" s="3">
        <v>749</v>
      </c>
      <c r="C751" s="35">
        <f>IF('WLTP data and calculations'!M751&gt;0,0,'WLTP data and calculations'!M751*'WLTP data and calculations'!I751)</f>
        <v>0</v>
      </c>
      <c r="D751" s="27">
        <f t="shared" si="22"/>
        <v>0</v>
      </c>
      <c r="E751" s="30">
        <f t="shared" si="23"/>
        <v>0</v>
      </c>
      <c r="F751" s="31"/>
    </row>
    <row r="752" spans="2:6" x14ac:dyDescent="0.45">
      <c r="B752" s="3">
        <v>750</v>
      </c>
      <c r="C752" s="35">
        <f>IF('WLTP data and calculations'!M752&gt;0,0,'WLTP data and calculations'!M752*'WLTP data and calculations'!I752)</f>
        <v>0</v>
      </c>
      <c r="D752" s="27">
        <f t="shared" si="22"/>
        <v>0</v>
      </c>
      <c r="E752" s="30">
        <f t="shared" si="23"/>
        <v>0</v>
      </c>
      <c r="F752" s="31"/>
    </row>
    <row r="753" spans="2:7" x14ac:dyDescent="0.45">
      <c r="B753" s="3">
        <v>751</v>
      </c>
      <c r="C753" s="35">
        <f>IF('WLTP data and calculations'!M753&gt;0,0,'WLTP data and calculations'!M753*'WLTP data and calculations'!I753)</f>
        <v>0</v>
      </c>
      <c r="D753" s="27">
        <f t="shared" si="22"/>
        <v>0</v>
      </c>
      <c r="E753" s="30">
        <f t="shared" si="23"/>
        <v>0</v>
      </c>
      <c r="F753" s="31"/>
    </row>
    <row r="754" spans="2:7" x14ac:dyDescent="0.45">
      <c r="B754" s="3">
        <v>752</v>
      </c>
      <c r="C754" s="35">
        <f>IF('WLTP data and calculations'!M754&gt;0,0,'WLTP data and calculations'!M754*'WLTP data and calculations'!I754)</f>
        <v>0</v>
      </c>
      <c r="D754" s="27">
        <f t="shared" si="22"/>
        <v>0</v>
      </c>
      <c r="E754" s="30">
        <f t="shared" si="23"/>
        <v>0</v>
      </c>
      <c r="F754" s="31"/>
    </row>
    <row r="755" spans="2:7" x14ac:dyDescent="0.45">
      <c r="B755" s="3">
        <v>753</v>
      </c>
      <c r="C755" s="35">
        <f>IF('WLTP data and calculations'!M755&gt;0,0,'WLTP data and calculations'!M755*'WLTP data and calculations'!I755)</f>
        <v>0</v>
      </c>
      <c r="D755" s="27">
        <f t="shared" si="22"/>
        <v>0</v>
      </c>
      <c r="E755" s="30">
        <f t="shared" si="23"/>
        <v>0</v>
      </c>
      <c r="F755" s="31"/>
    </row>
    <row r="756" spans="2:7" x14ac:dyDescent="0.45">
      <c r="B756" s="3">
        <v>754</v>
      </c>
      <c r="C756" s="35">
        <f>IF('WLTP data and calculations'!M756&gt;0,0,'WLTP data and calculations'!M756*'WLTP data and calculations'!I756)</f>
        <v>-492.81081048847705</v>
      </c>
      <c r="D756" s="27">
        <f t="shared" si="22"/>
        <v>-0.49281081048847702</v>
      </c>
      <c r="E756" s="30">
        <f t="shared" si="23"/>
        <v>0.49281081048847702</v>
      </c>
      <c r="F756" s="27">
        <f>SUM(E756:E766)</f>
        <v>50.667607253957677</v>
      </c>
      <c r="G756" s="33">
        <f>B767-B756</f>
        <v>11</v>
      </c>
    </row>
    <row r="757" spans="2:7" x14ac:dyDescent="0.45">
      <c r="B757" s="3">
        <v>755</v>
      </c>
      <c r="C757" s="35">
        <f>IF('WLTP data and calculations'!M757&gt;0,0,'WLTP data and calculations'!M757*'WLTP data and calculations'!I757)</f>
        <v>-1272.5301687714577</v>
      </c>
      <c r="D757" s="27">
        <f t="shared" si="22"/>
        <v>-1.2725301687714576</v>
      </c>
      <c r="E757" s="30">
        <f t="shared" si="23"/>
        <v>1.2725301687714576</v>
      </c>
      <c r="F757" s="31"/>
      <c r="G757" s="33"/>
    </row>
    <row r="758" spans="2:7" x14ac:dyDescent="0.45">
      <c r="B758" s="3">
        <v>756</v>
      </c>
      <c r="C758" s="35">
        <f>IF('WLTP data and calculations'!M758&gt;0,0,'WLTP data and calculations'!M758*'WLTP data and calculations'!I758)</f>
        <v>-3675.8856555236084</v>
      </c>
      <c r="D758" s="27">
        <f t="shared" si="22"/>
        <v>-3.6758856555236084</v>
      </c>
      <c r="E758" s="30">
        <f t="shared" si="23"/>
        <v>3.6758856555236084</v>
      </c>
      <c r="F758" s="31"/>
      <c r="G758" s="33"/>
    </row>
    <row r="759" spans="2:7" x14ac:dyDescent="0.45">
      <c r="B759" s="3">
        <v>757</v>
      </c>
      <c r="C759" s="35">
        <f>IF('WLTP data and calculations'!M759&gt;0,0,'WLTP data and calculations'!M759*'WLTP data and calculations'!I759)</f>
        <v>-7368.4897517419413</v>
      </c>
      <c r="D759" s="27">
        <f t="shared" si="22"/>
        <v>-7.368489751741941</v>
      </c>
      <c r="E759" s="30">
        <f t="shared" si="23"/>
        <v>7.368489751741941</v>
      </c>
      <c r="F759" s="31"/>
      <c r="G759" s="33"/>
    </row>
    <row r="760" spans="2:7" x14ac:dyDescent="0.45">
      <c r="B760" s="3">
        <v>758</v>
      </c>
      <c r="C760" s="35">
        <f>IF('WLTP data and calculations'!M760&gt;0,0,'WLTP data and calculations'!M760*'WLTP data and calculations'!I760)</f>
        <v>-9404.1814188685548</v>
      </c>
      <c r="D760" s="27">
        <f t="shared" si="22"/>
        <v>-9.4041814188685553</v>
      </c>
      <c r="E760" s="30">
        <f t="shared" si="23"/>
        <v>9.4041814188685553</v>
      </c>
      <c r="F760" s="31"/>
      <c r="G760" s="33"/>
    </row>
    <row r="761" spans="2:7" x14ac:dyDescent="0.45">
      <c r="B761" s="3">
        <v>759</v>
      </c>
      <c r="C761" s="35">
        <f>IF('WLTP data and calculations'!M761&gt;0,0,'WLTP data and calculations'!M761*'WLTP data and calculations'!I761)</f>
        <v>-8764.157154259472</v>
      </c>
      <c r="D761" s="27">
        <f t="shared" si="22"/>
        <v>-8.7641571542594718</v>
      </c>
      <c r="E761" s="30">
        <f t="shared" si="23"/>
        <v>8.7641571542594718</v>
      </c>
      <c r="F761" s="31"/>
      <c r="G761" s="33"/>
    </row>
    <row r="762" spans="2:7" x14ac:dyDescent="0.45">
      <c r="B762" s="3">
        <v>760</v>
      </c>
      <c r="C762" s="35">
        <f>IF('WLTP data and calculations'!M762&gt;0,0,'WLTP data and calculations'!M762*'WLTP data and calculations'!I762)</f>
        <v>-7311.3760728745356</v>
      </c>
      <c r="D762" s="27">
        <f t="shared" si="22"/>
        <v>-7.3113760728745358</v>
      </c>
      <c r="E762" s="30">
        <f t="shared" si="23"/>
        <v>7.3113760728745358</v>
      </c>
      <c r="F762" s="31"/>
      <c r="G762" s="33"/>
    </row>
    <row r="763" spans="2:7" x14ac:dyDescent="0.45">
      <c r="B763" s="3">
        <v>761</v>
      </c>
      <c r="C763" s="35">
        <f>IF('WLTP data and calculations'!M763&gt;0,0,'WLTP data and calculations'!M763*'WLTP data and calculations'!I763)</f>
        <v>-5844.6938985148918</v>
      </c>
      <c r="D763" s="27">
        <f t="shared" si="22"/>
        <v>-5.8446938985148922</v>
      </c>
      <c r="E763" s="30">
        <f t="shared" si="23"/>
        <v>5.8446938985148922</v>
      </c>
      <c r="F763" s="31"/>
      <c r="G763" s="33"/>
    </row>
    <row r="764" spans="2:7" x14ac:dyDescent="0.45">
      <c r="B764" s="3">
        <v>762</v>
      </c>
      <c r="C764" s="35">
        <f>IF('WLTP data and calculations'!M764&gt;0,0,'WLTP data and calculations'!M764*'WLTP data and calculations'!I764)</f>
        <v>-4012.2104190504756</v>
      </c>
      <c r="D764" s="27">
        <f t="shared" si="22"/>
        <v>-4.0122104190504757</v>
      </c>
      <c r="E764" s="30">
        <f t="shared" si="23"/>
        <v>4.0122104190504757</v>
      </c>
      <c r="F764" s="31"/>
      <c r="G764" s="33"/>
    </row>
    <row r="765" spans="2:7" x14ac:dyDescent="0.45">
      <c r="B765" s="3">
        <v>763</v>
      </c>
      <c r="C765" s="35">
        <f>IF('WLTP data and calculations'!M765&gt;0,0,'WLTP data and calculations'!M765*'WLTP data and calculations'!I765)</f>
        <v>-2206.9912717654875</v>
      </c>
      <c r="D765" s="27">
        <f t="shared" si="22"/>
        <v>-2.2069912717654874</v>
      </c>
      <c r="E765" s="30">
        <f t="shared" si="23"/>
        <v>2.2069912717654874</v>
      </c>
      <c r="F765" s="31"/>
      <c r="G765" s="33"/>
    </row>
    <row r="766" spans="2:7" x14ac:dyDescent="0.45">
      <c r="B766" s="3">
        <v>764</v>
      </c>
      <c r="C766" s="35">
        <f>IF('WLTP data and calculations'!M766&gt;0,0,'WLTP data and calculations'!M766*'WLTP data and calculations'!I766)</f>
        <v>-314.28063209877422</v>
      </c>
      <c r="D766" s="27">
        <f t="shared" si="22"/>
        <v>-0.31428063209877422</v>
      </c>
      <c r="E766" s="30">
        <f t="shared" si="23"/>
        <v>0.31428063209877422</v>
      </c>
      <c r="F766" s="31"/>
      <c r="G766" s="33"/>
    </row>
    <row r="767" spans="2:7" x14ac:dyDescent="0.45">
      <c r="B767" s="3">
        <v>765</v>
      </c>
      <c r="C767" s="35">
        <f>IF('WLTP data and calculations'!M767&gt;0,0,'WLTP data and calculations'!M767*'WLTP data and calculations'!I767)</f>
        <v>0</v>
      </c>
      <c r="D767" s="27">
        <f t="shared" si="22"/>
        <v>0</v>
      </c>
      <c r="E767" s="30">
        <f t="shared" si="23"/>
        <v>0</v>
      </c>
      <c r="F767" s="31"/>
    </row>
    <row r="768" spans="2:7" x14ac:dyDescent="0.45">
      <c r="B768" s="3">
        <v>766</v>
      </c>
      <c r="C768" s="35">
        <f>IF('WLTP data and calculations'!M768&gt;0,0,'WLTP data and calculations'!M768*'WLTP data and calculations'!I768)</f>
        <v>0</v>
      </c>
      <c r="D768" s="27">
        <f t="shared" si="22"/>
        <v>0</v>
      </c>
      <c r="E768" s="30">
        <f t="shared" si="23"/>
        <v>0</v>
      </c>
      <c r="F768" s="31"/>
    </row>
    <row r="769" spans="2:6" x14ac:dyDescent="0.45">
      <c r="B769" s="3">
        <v>767</v>
      </c>
      <c r="C769" s="35">
        <f>IF('WLTP data and calculations'!M769&gt;0,0,'WLTP data and calculations'!M769*'WLTP data and calculations'!I769)</f>
        <v>0</v>
      </c>
      <c r="D769" s="27">
        <f t="shared" si="22"/>
        <v>0</v>
      </c>
      <c r="E769" s="30">
        <f t="shared" si="23"/>
        <v>0</v>
      </c>
      <c r="F769" s="31"/>
    </row>
    <row r="770" spans="2:6" x14ac:dyDescent="0.45">
      <c r="B770" s="3">
        <v>768</v>
      </c>
      <c r="C770" s="35">
        <f>IF('WLTP data and calculations'!M770&gt;0,0,'WLTP data and calculations'!M770*'WLTP data and calculations'!I770)</f>
        <v>0</v>
      </c>
      <c r="D770" s="27">
        <f t="shared" si="22"/>
        <v>0</v>
      </c>
      <c r="E770" s="30">
        <f t="shared" si="23"/>
        <v>0</v>
      </c>
      <c r="F770" s="31"/>
    </row>
    <row r="771" spans="2:6" x14ac:dyDescent="0.45">
      <c r="B771" s="3">
        <v>769</v>
      </c>
      <c r="C771" s="35">
        <f>IF('WLTP data and calculations'!M771&gt;0,0,'WLTP data and calculations'!M771*'WLTP data and calculations'!I771)</f>
        <v>0</v>
      </c>
      <c r="D771" s="27">
        <f t="shared" ref="D771:D834" si="24">$C771/1000</f>
        <v>0</v>
      </c>
      <c r="E771" s="30">
        <f t="shared" ref="E771:E834" si="25">$D771*-1</f>
        <v>0</v>
      </c>
      <c r="F771" s="31"/>
    </row>
    <row r="772" spans="2:6" x14ac:dyDescent="0.45">
      <c r="B772" s="3">
        <v>770</v>
      </c>
      <c r="C772" s="35">
        <f>IF('WLTP data and calculations'!M772&gt;0,0,'WLTP data and calculations'!M772*'WLTP data and calculations'!I772)</f>
        <v>0</v>
      </c>
      <c r="D772" s="27">
        <f t="shared" si="24"/>
        <v>0</v>
      </c>
      <c r="E772" s="30">
        <f t="shared" si="25"/>
        <v>0</v>
      </c>
      <c r="F772" s="31"/>
    </row>
    <row r="773" spans="2:6" x14ac:dyDescent="0.45">
      <c r="B773" s="3">
        <v>771</v>
      </c>
      <c r="C773" s="35">
        <f>IF('WLTP data and calculations'!M773&gt;0,0,'WLTP data and calculations'!M773*'WLTP data and calculations'!I773)</f>
        <v>0</v>
      </c>
      <c r="D773" s="27">
        <f t="shared" si="24"/>
        <v>0</v>
      </c>
      <c r="E773" s="30">
        <f t="shared" si="25"/>
        <v>0</v>
      </c>
      <c r="F773" s="31"/>
    </row>
    <row r="774" spans="2:6" x14ac:dyDescent="0.45">
      <c r="B774" s="3">
        <v>772</v>
      </c>
      <c r="C774" s="35">
        <f>IF('WLTP data and calculations'!M774&gt;0,0,'WLTP data and calculations'!M774*'WLTP data and calculations'!I774)</f>
        <v>0</v>
      </c>
      <c r="D774" s="27">
        <f t="shared" si="24"/>
        <v>0</v>
      </c>
      <c r="E774" s="30">
        <f t="shared" si="25"/>
        <v>0</v>
      </c>
      <c r="F774" s="31"/>
    </row>
    <row r="775" spans="2:6" x14ac:dyDescent="0.45">
      <c r="B775" s="3">
        <v>773</v>
      </c>
      <c r="C775" s="35">
        <f>IF('WLTP data and calculations'!M775&gt;0,0,'WLTP data and calculations'!M775*'WLTP data and calculations'!I775)</f>
        <v>0</v>
      </c>
      <c r="D775" s="27">
        <f t="shared" si="24"/>
        <v>0</v>
      </c>
      <c r="E775" s="30">
        <f t="shared" si="25"/>
        <v>0</v>
      </c>
      <c r="F775" s="31"/>
    </row>
    <row r="776" spans="2:6" x14ac:dyDescent="0.45">
      <c r="B776" s="3">
        <v>774</v>
      </c>
      <c r="C776" s="35">
        <f>IF('WLTP data and calculations'!M776&gt;0,0,'WLTP data and calculations'!M776*'WLTP data and calculations'!I776)</f>
        <v>0</v>
      </c>
      <c r="D776" s="27">
        <f t="shared" si="24"/>
        <v>0</v>
      </c>
      <c r="E776" s="30">
        <f t="shared" si="25"/>
        <v>0</v>
      </c>
      <c r="F776" s="31"/>
    </row>
    <row r="777" spans="2:6" x14ac:dyDescent="0.45">
      <c r="B777" s="3">
        <v>775</v>
      </c>
      <c r="C777" s="35">
        <f>IF('WLTP data and calculations'!M777&gt;0,0,'WLTP data and calculations'!M777*'WLTP data and calculations'!I777)</f>
        <v>0</v>
      </c>
      <c r="D777" s="27">
        <f t="shared" si="24"/>
        <v>0</v>
      </c>
      <c r="E777" s="30">
        <f t="shared" si="25"/>
        <v>0</v>
      </c>
      <c r="F777" s="31"/>
    </row>
    <row r="778" spans="2:6" x14ac:dyDescent="0.45">
      <c r="B778" s="3">
        <v>776</v>
      </c>
      <c r="C778" s="35">
        <f>IF('WLTP data and calculations'!M778&gt;0,0,'WLTP data and calculations'!M778*'WLTP data and calculations'!I778)</f>
        <v>0</v>
      </c>
      <c r="D778" s="27">
        <f t="shared" si="24"/>
        <v>0</v>
      </c>
      <c r="E778" s="30">
        <f t="shared" si="25"/>
        <v>0</v>
      </c>
      <c r="F778" s="31"/>
    </row>
    <row r="779" spans="2:6" x14ac:dyDescent="0.45">
      <c r="B779" s="3">
        <v>777</v>
      </c>
      <c r="C779" s="35">
        <f>IF('WLTP data and calculations'!M779&gt;0,0,'WLTP data and calculations'!M779*'WLTP data and calculations'!I779)</f>
        <v>0</v>
      </c>
      <c r="D779" s="27">
        <f t="shared" si="24"/>
        <v>0</v>
      </c>
      <c r="E779" s="30">
        <f t="shared" si="25"/>
        <v>0</v>
      </c>
      <c r="F779" s="31"/>
    </row>
    <row r="780" spans="2:6" x14ac:dyDescent="0.45">
      <c r="B780" s="3">
        <v>778</v>
      </c>
      <c r="C780" s="35">
        <f>IF('WLTP data and calculations'!M780&gt;0,0,'WLTP data and calculations'!M780*'WLTP data and calculations'!I780)</f>
        <v>0</v>
      </c>
      <c r="D780" s="27">
        <f t="shared" si="24"/>
        <v>0</v>
      </c>
      <c r="E780" s="30">
        <f t="shared" si="25"/>
        <v>0</v>
      </c>
      <c r="F780" s="31"/>
    </row>
    <row r="781" spans="2:6" x14ac:dyDescent="0.45">
      <c r="B781" s="3">
        <v>779</v>
      </c>
      <c r="C781" s="35">
        <f>IF('WLTP data and calculations'!M781&gt;0,0,'WLTP data and calculations'!M781*'WLTP data and calculations'!I781)</f>
        <v>0</v>
      </c>
      <c r="D781" s="27">
        <f t="shared" si="24"/>
        <v>0</v>
      </c>
      <c r="E781" s="30">
        <f t="shared" si="25"/>
        <v>0</v>
      </c>
      <c r="F781" s="31"/>
    </row>
    <row r="782" spans="2:6" x14ac:dyDescent="0.45">
      <c r="B782" s="3">
        <v>780</v>
      </c>
      <c r="C782" s="35">
        <f>IF('WLTP data and calculations'!M782&gt;0,0,'WLTP data and calculations'!M782*'WLTP data and calculations'!I782)</f>
        <v>0</v>
      </c>
      <c r="D782" s="27">
        <f t="shared" si="24"/>
        <v>0</v>
      </c>
      <c r="E782" s="30">
        <f t="shared" si="25"/>
        <v>0</v>
      </c>
      <c r="F782" s="31"/>
    </row>
    <row r="783" spans="2:6" x14ac:dyDescent="0.45">
      <c r="B783" s="3">
        <v>781</v>
      </c>
      <c r="C783" s="35">
        <f>IF('WLTP data and calculations'!M783&gt;0,0,'WLTP data and calculations'!M783*'WLTP data and calculations'!I783)</f>
        <v>0</v>
      </c>
      <c r="D783" s="27">
        <f t="shared" si="24"/>
        <v>0</v>
      </c>
      <c r="E783" s="30">
        <f t="shared" si="25"/>
        <v>0</v>
      </c>
      <c r="F783" s="31"/>
    </row>
    <row r="784" spans="2:6" x14ac:dyDescent="0.45">
      <c r="B784" s="3">
        <v>782</v>
      </c>
      <c r="C784" s="35">
        <f>IF('WLTP data and calculations'!M784&gt;0,0,'WLTP data and calculations'!M784*'WLTP data and calculations'!I784)</f>
        <v>0</v>
      </c>
      <c r="D784" s="27">
        <f t="shared" si="24"/>
        <v>0</v>
      </c>
      <c r="E784" s="30">
        <f t="shared" si="25"/>
        <v>0</v>
      </c>
      <c r="F784" s="31"/>
    </row>
    <row r="785" spans="2:7" x14ac:dyDescent="0.45">
      <c r="B785" s="3">
        <v>783</v>
      </c>
      <c r="C785" s="35">
        <f>IF('WLTP data and calculations'!M785&gt;0,0,'WLTP data and calculations'!M785*'WLTP data and calculations'!I785)</f>
        <v>0</v>
      </c>
      <c r="D785" s="27">
        <f t="shared" si="24"/>
        <v>0</v>
      </c>
      <c r="E785" s="30">
        <f t="shared" si="25"/>
        <v>0</v>
      </c>
      <c r="F785" s="31"/>
    </row>
    <row r="786" spans="2:7" x14ac:dyDescent="0.45">
      <c r="B786" s="3">
        <v>784</v>
      </c>
      <c r="C786" s="35">
        <f>IF('WLTP data and calculations'!M786&gt;0,0,'WLTP data and calculations'!M786*'WLTP data and calculations'!I786)</f>
        <v>0</v>
      </c>
      <c r="D786" s="27">
        <f t="shared" si="24"/>
        <v>0</v>
      </c>
      <c r="E786" s="30">
        <f t="shared" si="25"/>
        <v>0</v>
      </c>
      <c r="F786" s="31"/>
    </row>
    <row r="787" spans="2:7" x14ac:dyDescent="0.45">
      <c r="B787" s="3">
        <v>785</v>
      </c>
      <c r="C787" s="35">
        <f>IF('WLTP data and calculations'!M787&gt;0,0,'WLTP data and calculations'!M787*'WLTP data and calculations'!I787)</f>
        <v>0</v>
      </c>
      <c r="D787" s="27">
        <f t="shared" si="24"/>
        <v>0</v>
      </c>
      <c r="E787" s="30">
        <f t="shared" si="25"/>
        <v>0</v>
      </c>
      <c r="F787" s="31"/>
    </row>
    <row r="788" spans="2:7" x14ac:dyDescent="0.45">
      <c r="B788" s="3">
        <v>786</v>
      </c>
      <c r="C788" s="35">
        <f>IF('WLTP data and calculations'!M788&gt;0,0,'WLTP data and calculations'!M788*'WLTP data and calculations'!I788)</f>
        <v>0</v>
      </c>
      <c r="D788" s="27">
        <f t="shared" si="24"/>
        <v>0</v>
      </c>
      <c r="E788" s="30">
        <f t="shared" si="25"/>
        <v>0</v>
      </c>
      <c r="F788" s="31"/>
    </row>
    <row r="789" spans="2:7" x14ac:dyDescent="0.45">
      <c r="B789" s="3">
        <v>787</v>
      </c>
      <c r="C789" s="35">
        <f>IF('WLTP data and calculations'!M789&gt;0,0,'WLTP data and calculations'!M789*'WLTP data and calculations'!I789)</f>
        <v>0</v>
      </c>
      <c r="D789" s="27">
        <f t="shared" si="24"/>
        <v>0</v>
      </c>
      <c r="E789" s="30">
        <f t="shared" si="25"/>
        <v>0</v>
      </c>
      <c r="F789" s="31"/>
    </row>
    <row r="790" spans="2:7" x14ac:dyDescent="0.45">
      <c r="B790" s="3">
        <v>788</v>
      </c>
      <c r="C790" s="35">
        <f>IF('WLTP data and calculations'!M790&gt;0,0,'WLTP data and calculations'!M790*'WLTP data and calculations'!I790)</f>
        <v>0</v>
      </c>
      <c r="D790" s="27">
        <f t="shared" si="24"/>
        <v>0</v>
      </c>
      <c r="E790" s="30">
        <f t="shared" si="25"/>
        <v>0</v>
      </c>
      <c r="F790" s="31"/>
    </row>
    <row r="791" spans="2:7" x14ac:dyDescent="0.45">
      <c r="B791" s="3">
        <v>789</v>
      </c>
      <c r="C791" s="35">
        <f>IF('WLTP data and calculations'!M791&gt;0,0,'WLTP data and calculations'!M791*'WLTP data and calculations'!I791)</f>
        <v>0</v>
      </c>
      <c r="D791" s="27">
        <f t="shared" si="24"/>
        <v>0</v>
      </c>
      <c r="E791" s="30">
        <f t="shared" si="25"/>
        <v>0</v>
      </c>
      <c r="F791" s="31"/>
    </row>
    <row r="792" spans="2:7" x14ac:dyDescent="0.45">
      <c r="B792" s="3">
        <v>790</v>
      </c>
      <c r="C792" s="35">
        <f>IF('WLTP data and calculations'!M792&gt;0,0,'WLTP data and calculations'!M792*'WLTP data and calculations'!I792)</f>
        <v>0</v>
      </c>
      <c r="D792" s="27">
        <f t="shared" si="24"/>
        <v>0</v>
      </c>
      <c r="E792" s="30">
        <f t="shared" si="25"/>
        <v>0</v>
      </c>
      <c r="F792" s="31"/>
    </row>
    <row r="793" spans="2:7" x14ac:dyDescent="0.45">
      <c r="B793" s="3">
        <v>791</v>
      </c>
      <c r="C793" s="35">
        <f>IF('WLTP data and calculations'!M793&gt;0,0,'WLTP data and calculations'!M793*'WLTP data and calculations'!I793)</f>
        <v>0</v>
      </c>
      <c r="D793" s="27">
        <f t="shared" si="24"/>
        <v>0</v>
      </c>
      <c r="E793" s="30">
        <f t="shared" si="25"/>
        <v>0</v>
      </c>
      <c r="F793" s="31"/>
    </row>
    <row r="794" spans="2:7" x14ac:dyDescent="0.45">
      <c r="B794" s="3">
        <v>792</v>
      </c>
      <c r="C794" s="35">
        <f>IF('WLTP data and calculations'!M794&gt;0,0,'WLTP data and calculations'!M794*'WLTP data and calculations'!I794)</f>
        <v>0</v>
      </c>
      <c r="D794" s="27">
        <f t="shared" si="24"/>
        <v>0</v>
      </c>
      <c r="E794" s="30">
        <f t="shared" si="25"/>
        <v>0</v>
      </c>
      <c r="F794" s="31"/>
    </row>
    <row r="795" spans="2:7" x14ac:dyDescent="0.45">
      <c r="B795" s="3">
        <v>793</v>
      </c>
      <c r="C795" s="35">
        <f>IF('WLTP data and calculations'!M795&gt;0,0,'WLTP data and calculations'!M795*'WLTP data and calculations'!I795)</f>
        <v>-1152.5342331961458</v>
      </c>
      <c r="D795" s="27">
        <f t="shared" si="24"/>
        <v>-1.1525342331961459</v>
      </c>
      <c r="E795" s="30">
        <f t="shared" si="25"/>
        <v>1.1525342331961459</v>
      </c>
      <c r="F795" s="27">
        <f>SUM(E795:E801)</f>
        <v>59.130964125361793</v>
      </c>
      <c r="G795" s="33">
        <f>B802-B795</f>
        <v>7</v>
      </c>
    </row>
    <row r="796" spans="2:7" x14ac:dyDescent="0.45">
      <c r="B796" s="3">
        <v>794</v>
      </c>
      <c r="C796" s="35">
        <f>IF('WLTP data and calculations'!M796&gt;0,0,'WLTP data and calculations'!M796*'WLTP data and calculations'!I796)</f>
        <v>-7860.5286876630016</v>
      </c>
      <c r="D796" s="27">
        <f t="shared" si="24"/>
        <v>-7.8605286876630016</v>
      </c>
      <c r="E796" s="30">
        <f t="shared" si="25"/>
        <v>7.8605286876630016</v>
      </c>
      <c r="F796" s="31"/>
      <c r="G796" s="33"/>
    </row>
    <row r="797" spans="2:7" x14ac:dyDescent="0.45">
      <c r="B797" s="3">
        <v>795</v>
      </c>
      <c r="C797" s="35">
        <f>IF('WLTP data and calculations'!M797&gt;0,0,'WLTP data and calculations'!M797*'WLTP data and calculations'!I797)</f>
        <v>-12775.210118388562</v>
      </c>
      <c r="D797" s="27">
        <f t="shared" si="24"/>
        <v>-12.775210118388562</v>
      </c>
      <c r="E797" s="30">
        <f t="shared" si="25"/>
        <v>12.775210118388562</v>
      </c>
      <c r="F797" s="31"/>
      <c r="G797" s="33"/>
    </row>
    <row r="798" spans="2:7" x14ac:dyDescent="0.45">
      <c r="B798" s="3">
        <v>796</v>
      </c>
      <c r="C798" s="35">
        <f>IF('WLTP data and calculations'!M798&gt;0,0,'WLTP data and calculations'!M798*'WLTP data and calculations'!I798)</f>
        <v>-14218.525493450905</v>
      </c>
      <c r="D798" s="27">
        <f t="shared" si="24"/>
        <v>-14.218525493450905</v>
      </c>
      <c r="E798" s="30">
        <f t="shared" si="25"/>
        <v>14.218525493450905</v>
      </c>
      <c r="F798" s="31"/>
      <c r="G798" s="33"/>
    </row>
    <row r="799" spans="2:7" x14ac:dyDescent="0.45">
      <c r="B799" s="3">
        <v>797</v>
      </c>
      <c r="C799" s="35">
        <f>IF('WLTP data and calculations'!M799&gt;0,0,'WLTP data and calculations'!M799*'WLTP data and calculations'!I799)</f>
        <v>-12155.771523795032</v>
      </c>
      <c r="D799" s="27">
        <f t="shared" si="24"/>
        <v>-12.155771523795032</v>
      </c>
      <c r="E799" s="30">
        <f t="shared" si="25"/>
        <v>12.155771523795032</v>
      </c>
      <c r="F799" s="31"/>
      <c r="G799" s="33"/>
    </row>
    <row r="800" spans="2:7" x14ac:dyDescent="0.45">
      <c r="B800" s="3">
        <v>798</v>
      </c>
      <c r="C800" s="35">
        <f>IF('WLTP data and calculations'!M800&gt;0,0,'WLTP data and calculations'!M800*'WLTP data and calculations'!I800)</f>
        <v>-7888.7555489462766</v>
      </c>
      <c r="D800" s="27">
        <f t="shared" si="24"/>
        <v>-7.8887555489462766</v>
      </c>
      <c r="E800" s="30">
        <f t="shared" si="25"/>
        <v>7.8887555489462766</v>
      </c>
      <c r="F800" s="31"/>
      <c r="G800" s="33"/>
    </row>
    <row r="801" spans="2:7" x14ac:dyDescent="0.45">
      <c r="B801" s="3">
        <v>799</v>
      </c>
      <c r="C801" s="35">
        <f>IF('WLTP data and calculations'!M801&gt;0,0,'WLTP data and calculations'!M801*'WLTP data and calculations'!I801)</f>
        <v>-3079.6385199218744</v>
      </c>
      <c r="D801" s="27">
        <f t="shared" si="24"/>
        <v>-3.0796385199218745</v>
      </c>
      <c r="E801" s="30">
        <f t="shared" si="25"/>
        <v>3.0796385199218745</v>
      </c>
      <c r="F801" s="31"/>
      <c r="G801" s="33"/>
    </row>
    <row r="802" spans="2:7" x14ac:dyDescent="0.45">
      <c r="B802" s="3">
        <v>800</v>
      </c>
      <c r="C802" s="35">
        <f>IF('WLTP data and calculations'!M802&gt;0,0,'WLTP data and calculations'!M802*'WLTP data and calculations'!I802)</f>
        <v>0</v>
      </c>
      <c r="D802" s="27">
        <f t="shared" si="24"/>
        <v>0</v>
      </c>
      <c r="E802" s="30">
        <f t="shared" si="25"/>
        <v>0</v>
      </c>
      <c r="F802" s="31"/>
    </row>
    <row r="803" spans="2:7" x14ac:dyDescent="0.45">
      <c r="B803" s="3">
        <v>801</v>
      </c>
      <c r="C803" s="35">
        <f>IF('WLTP data and calculations'!M803&gt;0,0,'WLTP data and calculations'!M803*'WLTP data and calculations'!I803)</f>
        <v>0</v>
      </c>
      <c r="D803" s="27">
        <f t="shared" si="24"/>
        <v>0</v>
      </c>
      <c r="E803" s="30">
        <f t="shared" si="25"/>
        <v>0</v>
      </c>
      <c r="F803" s="31"/>
    </row>
    <row r="804" spans="2:7" x14ac:dyDescent="0.45">
      <c r="B804" s="3">
        <v>802</v>
      </c>
      <c r="C804" s="35">
        <f>IF('WLTP data and calculations'!M804&gt;0,0,'WLTP data and calculations'!M804*'WLTP data and calculations'!I804)</f>
        <v>0</v>
      </c>
      <c r="D804" s="27">
        <f t="shared" si="24"/>
        <v>0</v>
      </c>
      <c r="E804" s="30">
        <f t="shared" si="25"/>
        <v>0</v>
      </c>
      <c r="F804" s="31"/>
    </row>
    <row r="805" spans="2:7" x14ac:dyDescent="0.45">
      <c r="B805" s="3">
        <v>803</v>
      </c>
      <c r="C805" s="35">
        <f>IF('WLTP data and calculations'!M805&gt;0,0,'WLTP data and calculations'!M805*'WLTP data and calculations'!I805)</f>
        <v>0</v>
      </c>
      <c r="D805" s="27">
        <f t="shared" si="24"/>
        <v>0</v>
      </c>
      <c r="E805" s="30">
        <f t="shared" si="25"/>
        <v>0</v>
      </c>
      <c r="F805" s="31"/>
    </row>
    <row r="806" spans="2:7" x14ac:dyDescent="0.45">
      <c r="B806" s="3">
        <v>804</v>
      </c>
      <c r="C806" s="35">
        <f>IF('WLTP data and calculations'!M806&gt;0,0,'WLTP data and calculations'!M806*'WLTP data and calculations'!I806)</f>
        <v>0</v>
      </c>
      <c r="D806" s="27">
        <f t="shared" si="24"/>
        <v>0</v>
      </c>
      <c r="E806" s="30">
        <f t="shared" si="25"/>
        <v>0</v>
      </c>
      <c r="F806" s="31"/>
    </row>
    <row r="807" spans="2:7" x14ac:dyDescent="0.45">
      <c r="B807" s="3">
        <v>805</v>
      </c>
      <c r="C807" s="35">
        <f>IF('WLTP data and calculations'!M807&gt;0,0,'WLTP data and calculations'!M807*'WLTP data and calculations'!I807)</f>
        <v>0</v>
      </c>
      <c r="D807" s="27">
        <f t="shared" si="24"/>
        <v>0</v>
      </c>
      <c r="E807" s="30">
        <f t="shared" si="25"/>
        <v>0</v>
      </c>
      <c r="F807" s="31"/>
    </row>
    <row r="808" spans="2:7" x14ac:dyDescent="0.45">
      <c r="B808" s="3">
        <v>806</v>
      </c>
      <c r="C808" s="35">
        <f>IF('WLTP data and calculations'!M808&gt;0,0,'WLTP data and calculations'!M808*'WLTP data and calculations'!I808)</f>
        <v>0</v>
      </c>
      <c r="D808" s="27">
        <f t="shared" si="24"/>
        <v>0</v>
      </c>
      <c r="E808" s="30">
        <f t="shared" si="25"/>
        <v>0</v>
      </c>
      <c r="F808" s="31"/>
    </row>
    <row r="809" spans="2:7" x14ac:dyDescent="0.45">
      <c r="B809" s="3">
        <v>807</v>
      </c>
      <c r="C809" s="35">
        <f>IF('WLTP data and calculations'!M809&gt;0,0,'WLTP data and calculations'!M809*'WLTP data and calculations'!I809)</f>
        <v>0</v>
      </c>
      <c r="D809" s="27">
        <f t="shared" si="24"/>
        <v>0</v>
      </c>
      <c r="E809" s="30">
        <f t="shared" si="25"/>
        <v>0</v>
      </c>
      <c r="F809" s="31"/>
    </row>
    <row r="810" spans="2:7" x14ac:dyDescent="0.45">
      <c r="B810" s="3">
        <v>808</v>
      </c>
      <c r="C810" s="35">
        <f>IF('WLTP data and calculations'!M810&gt;0,0,'WLTP data and calculations'!M810*'WLTP data and calculations'!I810)</f>
        <v>-336.58001868490027</v>
      </c>
      <c r="D810" s="27">
        <f t="shared" si="24"/>
        <v>-0.33658001868490028</v>
      </c>
      <c r="E810" s="30">
        <f t="shared" si="25"/>
        <v>0.33658001868490028</v>
      </c>
      <c r="F810" s="27">
        <f>SUM(E810:E820)</f>
        <v>56.765482025960161</v>
      </c>
      <c r="G810" s="33">
        <f>B821-B810</f>
        <v>11</v>
      </c>
    </row>
    <row r="811" spans="2:7" x14ac:dyDescent="0.45">
      <c r="B811" s="3">
        <v>809</v>
      </c>
      <c r="C811" s="35">
        <f>IF('WLTP data and calculations'!M811&gt;0,0,'WLTP data and calculations'!M811*'WLTP data and calculations'!I811)</f>
        <v>-2168.5589459418516</v>
      </c>
      <c r="D811" s="27">
        <f t="shared" si="24"/>
        <v>-2.1685589459418515</v>
      </c>
      <c r="E811" s="30">
        <f t="shared" si="25"/>
        <v>2.1685589459418515</v>
      </c>
      <c r="F811" s="31"/>
      <c r="G811" s="33"/>
    </row>
    <row r="812" spans="2:7" x14ac:dyDescent="0.45">
      <c r="B812" s="3">
        <v>810</v>
      </c>
      <c r="C812" s="35">
        <f>IF('WLTP data and calculations'!M812&gt;0,0,'WLTP data and calculations'!M812*'WLTP data and calculations'!I812)</f>
        <v>-3841.8940111288789</v>
      </c>
      <c r="D812" s="27">
        <f t="shared" si="24"/>
        <v>-3.8418940111288791</v>
      </c>
      <c r="E812" s="30">
        <f t="shared" si="25"/>
        <v>3.8418940111288791</v>
      </c>
      <c r="F812" s="31"/>
      <c r="G812" s="33"/>
    </row>
    <row r="813" spans="2:7" x14ac:dyDescent="0.45">
      <c r="B813" s="3">
        <v>811</v>
      </c>
      <c r="C813" s="35">
        <f>IF('WLTP data and calculations'!M813&gt;0,0,'WLTP data and calculations'!M813*'WLTP data and calculations'!I813)</f>
        <v>-6628.8781081113848</v>
      </c>
      <c r="D813" s="27">
        <f t="shared" si="24"/>
        <v>-6.628878108111385</v>
      </c>
      <c r="E813" s="30">
        <f t="shared" si="25"/>
        <v>6.628878108111385</v>
      </c>
      <c r="F813" s="31"/>
      <c r="G813" s="33"/>
    </row>
    <row r="814" spans="2:7" x14ac:dyDescent="0.45">
      <c r="B814" s="3">
        <v>812</v>
      </c>
      <c r="C814" s="35">
        <f>IF('WLTP data and calculations'!M814&gt;0,0,'WLTP data and calculations'!M814*'WLTP data and calculations'!I814)</f>
        <v>-8350.5218251264123</v>
      </c>
      <c r="D814" s="27">
        <f t="shared" si="24"/>
        <v>-8.3505218251264122</v>
      </c>
      <c r="E814" s="30">
        <f t="shared" si="25"/>
        <v>8.3505218251264122</v>
      </c>
      <c r="F814" s="31"/>
      <c r="G814" s="33"/>
    </row>
    <row r="815" spans="2:7" x14ac:dyDescent="0.45">
      <c r="B815" s="3">
        <v>813</v>
      </c>
      <c r="C815" s="35">
        <f>IF('WLTP data and calculations'!M815&gt;0,0,'WLTP data and calculations'!M815*'WLTP data and calculations'!I815)</f>
        <v>-8157.5942672259825</v>
      </c>
      <c r="D815" s="27">
        <f t="shared" si="24"/>
        <v>-8.1575942672259831</v>
      </c>
      <c r="E815" s="30">
        <f t="shared" si="25"/>
        <v>8.1575942672259831</v>
      </c>
      <c r="F815" s="31"/>
      <c r="G815" s="33"/>
    </row>
    <row r="816" spans="2:7" x14ac:dyDescent="0.45">
      <c r="B816" s="3">
        <v>814</v>
      </c>
      <c r="C816" s="35">
        <f>IF('WLTP data and calculations'!M816&gt;0,0,'WLTP data and calculations'!M816*'WLTP data and calculations'!I816)</f>
        <v>-7644.7402000885031</v>
      </c>
      <c r="D816" s="27">
        <f t="shared" si="24"/>
        <v>-7.6447402000885027</v>
      </c>
      <c r="E816" s="30">
        <f t="shared" si="25"/>
        <v>7.6447402000885027</v>
      </c>
      <c r="F816" s="31"/>
      <c r="G816" s="33"/>
    </row>
    <row r="817" spans="2:7" x14ac:dyDescent="0.45">
      <c r="B817" s="3">
        <v>815</v>
      </c>
      <c r="C817" s="35">
        <f>IF('WLTP data and calculations'!M817&gt;0,0,'WLTP data and calculations'!M817*'WLTP data and calculations'!I817)</f>
        <v>-7052.2277360391381</v>
      </c>
      <c r="D817" s="27">
        <f t="shared" si="24"/>
        <v>-7.0522277360391383</v>
      </c>
      <c r="E817" s="30">
        <f t="shared" si="25"/>
        <v>7.0522277360391383</v>
      </c>
      <c r="F817" s="31"/>
      <c r="G817" s="33"/>
    </row>
    <row r="818" spans="2:7" x14ac:dyDescent="0.45">
      <c r="B818" s="3">
        <v>816</v>
      </c>
      <c r="C818" s="35">
        <f>IF('WLTP data and calculations'!M818&gt;0,0,'WLTP data and calculations'!M818*'WLTP data and calculations'!I818)</f>
        <v>-5929.024567692768</v>
      </c>
      <c r="D818" s="27">
        <f t="shared" si="24"/>
        <v>-5.9290245676927675</v>
      </c>
      <c r="E818" s="30">
        <f t="shared" si="25"/>
        <v>5.9290245676927675</v>
      </c>
      <c r="F818" s="31"/>
      <c r="G818" s="33"/>
    </row>
    <row r="819" spans="2:7" x14ac:dyDescent="0.45">
      <c r="B819" s="3">
        <v>817</v>
      </c>
      <c r="C819" s="35">
        <f>IF('WLTP data and calculations'!M819&gt;0,0,'WLTP data and calculations'!M819*'WLTP data and calculations'!I819)</f>
        <v>-4380.2533563368061</v>
      </c>
      <c r="D819" s="27">
        <f t="shared" si="24"/>
        <v>-4.380253356336806</v>
      </c>
      <c r="E819" s="30">
        <f t="shared" si="25"/>
        <v>4.380253356336806</v>
      </c>
      <c r="F819" s="31"/>
      <c r="G819" s="33"/>
    </row>
    <row r="820" spans="2:7" x14ac:dyDescent="0.45">
      <c r="B820" s="3">
        <v>818</v>
      </c>
      <c r="C820" s="35">
        <f>IF('WLTP data and calculations'!M820&gt;0,0,'WLTP data and calculations'!M820*'WLTP data and calculations'!I820)</f>
        <v>-2275.2089895835275</v>
      </c>
      <c r="D820" s="27">
        <f t="shared" si="24"/>
        <v>-2.2752089895835272</v>
      </c>
      <c r="E820" s="30">
        <f t="shared" si="25"/>
        <v>2.2752089895835272</v>
      </c>
      <c r="F820" s="31"/>
      <c r="G820" s="33"/>
    </row>
    <row r="821" spans="2:7" x14ac:dyDescent="0.45">
      <c r="B821" s="3">
        <v>819</v>
      </c>
      <c r="C821" s="35">
        <f>IF('WLTP data and calculations'!M821&gt;0,0,'WLTP data and calculations'!M821*'WLTP data and calculations'!I821)</f>
        <v>0</v>
      </c>
      <c r="D821" s="27">
        <f t="shared" si="24"/>
        <v>0</v>
      </c>
      <c r="E821" s="30">
        <f t="shared" si="25"/>
        <v>0</v>
      </c>
      <c r="F821" s="31"/>
    </row>
    <row r="822" spans="2:7" x14ac:dyDescent="0.45">
      <c r="B822" s="3">
        <v>820</v>
      </c>
      <c r="C822" s="35">
        <f>IF('WLTP data and calculations'!M822&gt;0,0,'WLTP data and calculations'!M822*'WLTP data and calculations'!I822)</f>
        <v>0</v>
      </c>
      <c r="D822" s="27">
        <f t="shared" si="24"/>
        <v>0</v>
      </c>
      <c r="E822" s="30">
        <f t="shared" si="25"/>
        <v>0</v>
      </c>
      <c r="F822" s="31"/>
    </row>
    <row r="823" spans="2:7" x14ac:dyDescent="0.45">
      <c r="B823" s="3">
        <v>821</v>
      </c>
      <c r="C823" s="35">
        <f>IF('WLTP data and calculations'!M823&gt;0,0,'WLTP data and calculations'!M823*'WLTP data and calculations'!I823)</f>
        <v>0</v>
      </c>
      <c r="D823" s="27">
        <f t="shared" si="24"/>
        <v>0</v>
      </c>
      <c r="E823" s="30">
        <f t="shared" si="25"/>
        <v>0</v>
      </c>
      <c r="F823" s="31"/>
    </row>
    <row r="824" spans="2:7" x14ac:dyDescent="0.45">
      <c r="B824" s="3">
        <v>822</v>
      </c>
      <c r="C824" s="35">
        <f>IF('WLTP data and calculations'!M824&gt;0,0,'WLTP data and calculations'!M824*'WLTP data and calculations'!I824)</f>
        <v>0</v>
      </c>
      <c r="D824" s="27">
        <f t="shared" si="24"/>
        <v>0</v>
      </c>
      <c r="E824" s="30">
        <f t="shared" si="25"/>
        <v>0</v>
      </c>
      <c r="F824" s="31"/>
    </row>
    <row r="825" spans="2:7" x14ac:dyDescent="0.45">
      <c r="B825" s="3">
        <v>823</v>
      </c>
      <c r="C825" s="35">
        <f>IF('WLTP data and calculations'!M825&gt;0,0,'WLTP data and calculations'!M825*'WLTP data and calculations'!I825)</f>
        <v>0</v>
      </c>
      <c r="D825" s="27">
        <f t="shared" si="24"/>
        <v>0</v>
      </c>
      <c r="E825" s="30">
        <f t="shared" si="25"/>
        <v>0</v>
      </c>
      <c r="F825" s="31"/>
    </row>
    <row r="826" spans="2:7" x14ac:dyDescent="0.45">
      <c r="B826" s="3">
        <v>824</v>
      </c>
      <c r="C826" s="35">
        <f>IF('WLTP data and calculations'!M826&gt;0,0,'WLTP data and calculations'!M826*'WLTP data and calculations'!I826)</f>
        <v>0</v>
      </c>
      <c r="D826" s="27">
        <f t="shared" si="24"/>
        <v>0</v>
      </c>
      <c r="E826" s="30">
        <f t="shared" si="25"/>
        <v>0</v>
      </c>
      <c r="F826" s="31"/>
    </row>
    <row r="827" spans="2:7" x14ac:dyDescent="0.45">
      <c r="B827" s="3">
        <v>825</v>
      </c>
      <c r="C827" s="35">
        <f>IF('WLTP data and calculations'!M827&gt;0,0,'WLTP data and calculations'!M827*'WLTP data and calculations'!I827)</f>
        <v>0</v>
      </c>
      <c r="D827" s="27">
        <f t="shared" si="24"/>
        <v>0</v>
      </c>
      <c r="E827" s="30">
        <f t="shared" si="25"/>
        <v>0</v>
      </c>
      <c r="F827" s="31"/>
    </row>
    <row r="828" spans="2:7" x14ac:dyDescent="0.45">
      <c r="B828" s="3">
        <v>826</v>
      </c>
      <c r="C828" s="35">
        <f>IF('WLTP data and calculations'!M828&gt;0,0,'WLTP data and calculations'!M828*'WLTP data and calculations'!I828)</f>
        <v>0</v>
      </c>
      <c r="D828" s="27">
        <f t="shared" si="24"/>
        <v>0</v>
      </c>
      <c r="E828" s="30">
        <f t="shared" si="25"/>
        <v>0</v>
      </c>
      <c r="F828" s="31"/>
    </row>
    <row r="829" spans="2:7" x14ac:dyDescent="0.45">
      <c r="B829" s="3">
        <v>827</v>
      </c>
      <c r="C829" s="35">
        <f>IF('WLTP data and calculations'!M829&gt;0,0,'WLTP data and calculations'!M829*'WLTP data and calculations'!I829)</f>
        <v>0</v>
      </c>
      <c r="D829" s="27">
        <f t="shared" si="24"/>
        <v>0</v>
      </c>
      <c r="E829" s="30">
        <f t="shared" si="25"/>
        <v>0</v>
      </c>
      <c r="F829" s="31"/>
    </row>
    <row r="830" spans="2:7" x14ac:dyDescent="0.45">
      <c r="B830" s="3">
        <v>828</v>
      </c>
      <c r="C830" s="35">
        <f>IF('WLTP data and calculations'!M830&gt;0,0,'WLTP data and calculations'!M830*'WLTP data and calculations'!I830)</f>
        <v>0</v>
      </c>
      <c r="D830" s="27">
        <f t="shared" si="24"/>
        <v>0</v>
      </c>
      <c r="E830" s="30">
        <f t="shared" si="25"/>
        <v>0</v>
      </c>
      <c r="F830" s="31"/>
    </row>
    <row r="831" spans="2:7" x14ac:dyDescent="0.45">
      <c r="B831" s="3">
        <v>829</v>
      </c>
      <c r="C831" s="35">
        <f>IF('WLTP data and calculations'!M831&gt;0,0,'WLTP data and calculations'!M831*'WLTP data and calculations'!I831)</f>
        <v>0</v>
      </c>
      <c r="D831" s="27">
        <f t="shared" si="24"/>
        <v>0</v>
      </c>
      <c r="E831" s="30">
        <f t="shared" si="25"/>
        <v>0</v>
      </c>
      <c r="F831" s="31"/>
    </row>
    <row r="832" spans="2:7" x14ac:dyDescent="0.45">
      <c r="B832" s="3">
        <v>830</v>
      </c>
      <c r="C832" s="35">
        <f>IF('WLTP data and calculations'!M832&gt;0,0,'WLTP data and calculations'!M832*'WLTP data and calculations'!I832)</f>
        <v>0</v>
      </c>
      <c r="D832" s="27">
        <f t="shared" si="24"/>
        <v>0</v>
      </c>
      <c r="E832" s="30">
        <f t="shared" si="25"/>
        <v>0</v>
      </c>
      <c r="F832" s="31"/>
    </row>
    <row r="833" spans="2:6" x14ac:dyDescent="0.45">
      <c r="B833" s="3">
        <v>831</v>
      </c>
      <c r="C833" s="35">
        <f>IF('WLTP data and calculations'!M833&gt;0,0,'WLTP data and calculations'!M833*'WLTP data and calculations'!I833)</f>
        <v>0</v>
      </c>
      <c r="D833" s="27">
        <f t="shared" si="24"/>
        <v>0</v>
      </c>
      <c r="E833" s="30">
        <f t="shared" si="25"/>
        <v>0</v>
      </c>
      <c r="F833" s="31"/>
    </row>
    <row r="834" spans="2:6" x14ac:dyDescent="0.45">
      <c r="B834" s="3">
        <v>832</v>
      </c>
      <c r="C834" s="35">
        <f>IF('WLTP data and calculations'!M834&gt;0,0,'WLTP data and calculations'!M834*'WLTP data and calculations'!I834)</f>
        <v>0</v>
      </c>
      <c r="D834" s="27">
        <f t="shared" si="24"/>
        <v>0</v>
      </c>
      <c r="E834" s="30">
        <f t="shared" si="25"/>
        <v>0</v>
      </c>
      <c r="F834" s="31"/>
    </row>
    <row r="835" spans="2:6" x14ac:dyDescent="0.45">
      <c r="B835" s="3">
        <v>833</v>
      </c>
      <c r="C835" s="35">
        <f>IF('WLTP data and calculations'!M835&gt;0,0,'WLTP data and calculations'!M835*'WLTP data and calculations'!I835)</f>
        <v>0</v>
      </c>
      <c r="D835" s="27">
        <f t="shared" ref="D835:D898" si="26">$C835/1000</f>
        <v>0</v>
      </c>
      <c r="E835" s="30">
        <f t="shared" ref="E835:E898" si="27">$D835*-1</f>
        <v>0</v>
      </c>
      <c r="F835" s="31"/>
    </row>
    <row r="836" spans="2:6" x14ac:dyDescent="0.45">
      <c r="B836" s="3">
        <v>834</v>
      </c>
      <c r="C836" s="35">
        <f>IF('WLTP data and calculations'!M836&gt;0,0,'WLTP data and calculations'!M836*'WLTP data and calculations'!I836)</f>
        <v>0</v>
      </c>
      <c r="D836" s="27">
        <f t="shared" si="26"/>
        <v>0</v>
      </c>
      <c r="E836" s="30">
        <f t="shared" si="27"/>
        <v>0</v>
      </c>
      <c r="F836" s="31"/>
    </row>
    <row r="837" spans="2:6" x14ac:dyDescent="0.45">
      <c r="B837" s="3">
        <v>835</v>
      </c>
      <c r="C837" s="35">
        <f>IF('WLTP data and calculations'!M837&gt;0,0,'WLTP data and calculations'!M837*'WLTP data and calculations'!I837)</f>
        <v>0</v>
      </c>
      <c r="D837" s="27">
        <f t="shared" si="26"/>
        <v>0</v>
      </c>
      <c r="E837" s="30">
        <f t="shared" si="27"/>
        <v>0</v>
      </c>
      <c r="F837" s="31"/>
    </row>
    <row r="838" spans="2:6" x14ac:dyDescent="0.45">
      <c r="B838" s="3">
        <v>836</v>
      </c>
      <c r="C838" s="35">
        <f>IF('WLTP data and calculations'!M838&gt;0,0,'WLTP data and calculations'!M838*'WLTP data and calculations'!I838)</f>
        <v>0</v>
      </c>
      <c r="D838" s="27">
        <f t="shared" si="26"/>
        <v>0</v>
      </c>
      <c r="E838" s="30">
        <f t="shared" si="27"/>
        <v>0</v>
      </c>
      <c r="F838" s="31"/>
    </row>
    <row r="839" spans="2:6" x14ac:dyDescent="0.45">
      <c r="B839" s="3">
        <v>837</v>
      </c>
      <c r="C839" s="35">
        <f>IF('WLTP data and calculations'!M839&gt;0,0,'WLTP data and calculations'!M839*'WLTP data and calculations'!I839)</f>
        <v>0</v>
      </c>
      <c r="D839" s="27">
        <f t="shared" si="26"/>
        <v>0</v>
      </c>
      <c r="E839" s="30">
        <f t="shared" si="27"/>
        <v>0</v>
      </c>
      <c r="F839" s="31"/>
    </row>
    <row r="840" spans="2:6" x14ac:dyDescent="0.45">
      <c r="B840" s="3">
        <v>838</v>
      </c>
      <c r="C840" s="35">
        <f>IF('WLTP data and calculations'!M840&gt;0,0,'WLTP data and calculations'!M840*'WLTP data and calculations'!I840)</f>
        <v>0</v>
      </c>
      <c r="D840" s="27">
        <f t="shared" si="26"/>
        <v>0</v>
      </c>
      <c r="E840" s="30">
        <f t="shared" si="27"/>
        <v>0</v>
      </c>
      <c r="F840" s="31"/>
    </row>
    <row r="841" spans="2:6" x14ac:dyDescent="0.45">
      <c r="B841" s="3">
        <v>839</v>
      </c>
      <c r="C841" s="35">
        <f>IF('WLTP data and calculations'!M841&gt;0,0,'WLTP data and calculations'!M841*'WLTP data and calculations'!I841)</f>
        <v>0</v>
      </c>
      <c r="D841" s="27">
        <f t="shared" si="26"/>
        <v>0</v>
      </c>
      <c r="E841" s="30">
        <f t="shared" si="27"/>
        <v>0</v>
      </c>
      <c r="F841" s="31"/>
    </row>
    <row r="842" spans="2:6" x14ac:dyDescent="0.45">
      <c r="B842" s="3">
        <v>840</v>
      </c>
      <c r="C842" s="35">
        <f>IF('WLTP data and calculations'!M842&gt;0,0,'WLTP data and calculations'!M842*'WLTP data and calculations'!I842)</f>
        <v>0</v>
      </c>
      <c r="D842" s="27">
        <f t="shared" si="26"/>
        <v>0</v>
      </c>
      <c r="E842" s="30">
        <f t="shared" si="27"/>
        <v>0</v>
      </c>
      <c r="F842" s="31"/>
    </row>
    <row r="843" spans="2:6" x14ac:dyDescent="0.45">
      <c r="B843" s="3">
        <v>841</v>
      </c>
      <c r="C843" s="35">
        <f>IF('WLTP data and calculations'!M843&gt;0,0,'WLTP data and calculations'!M843*'WLTP data and calculations'!I843)</f>
        <v>0</v>
      </c>
      <c r="D843" s="27">
        <f t="shared" si="26"/>
        <v>0</v>
      </c>
      <c r="E843" s="30">
        <f t="shared" si="27"/>
        <v>0</v>
      </c>
      <c r="F843" s="31"/>
    </row>
    <row r="844" spans="2:6" x14ac:dyDescent="0.45">
      <c r="B844" s="3">
        <v>842</v>
      </c>
      <c r="C844" s="35">
        <f>IF('WLTP data and calculations'!M844&gt;0,0,'WLTP data and calculations'!M844*'WLTP data and calculations'!I844)</f>
        <v>0</v>
      </c>
      <c r="D844" s="27">
        <f t="shared" si="26"/>
        <v>0</v>
      </c>
      <c r="E844" s="30">
        <f t="shared" si="27"/>
        <v>0</v>
      </c>
      <c r="F844" s="31"/>
    </row>
    <row r="845" spans="2:6" x14ac:dyDescent="0.45">
      <c r="B845" s="3">
        <v>843</v>
      </c>
      <c r="C845" s="35">
        <f>IF('WLTP data and calculations'!M845&gt;0,0,'WLTP data and calculations'!M845*'WLTP data and calculations'!I845)</f>
        <v>0</v>
      </c>
      <c r="D845" s="27">
        <f t="shared" si="26"/>
        <v>0</v>
      </c>
      <c r="E845" s="30">
        <f t="shared" si="27"/>
        <v>0</v>
      </c>
      <c r="F845" s="31"/>
    </row>
    <row r="846" spans="2:6" x14ac:dyDescent="0.45">
      <c r="B846" s="3">
        <v>844</v>
      </c>
      <c r="C846" s="35">
        <f>IF('WLTP data and calculations'!M846&gt;0,0,'WLTP data and calculations'!M846*'WLTP data and calculations'!I846)</f>
        <v>0</v>
      </c>
      <c r="D846" s="27">
        <f t="shared" si="26"/>
        <v>0</v>
      </c>
      <c r="E846" s="30">
        <f t="shared" si="27"/>
        <v>0</v>
      </c>
      <c r="F846" s="31"/>
    </row>
    <row r="847" spans="2:6" x14ac:dyDescent="0.45">
      <c r="B847" s="3">
        <v>845</v>
      </c>
      <c r="C847" s="35">
        <f>IF('WLTP data and calculations'!M847&gt;0,0,'WLTP data and calculations'!M847*'WLTP data and calculations'!I847)</f>
        <v>0</v>
      </c>
      <c r="D847" s="27">
        <f t="shared" si="26"/>
        <v>0</v>
      </c>
      <c r="E847" s="30">
        <f t="shared" si="27"/>
        <v>0</v>
      </c>
      <c r="F847" s="31"/>
    </row>
    <row r="848" spans="2:6" x14ac:dyDescent="0.45">
      <c r="B848" s="3">
        <v>846</v>
      </c>
      <c r="C848" s="35">
        <f>IF('WLTP data and calculations'!M848&gt;0,0,'WLTP data and calculations'!M848*'WLTP data and calculations'!I848)</f>
        <v>0</v>
      </c>
      <c r="D848" s="27">
        <f t="shared" si="26"/>
        <v>0</v>
      </c>
      <c r="E848" s="30">
        <f t="shared" si="27"/>
        <v>0</v>
      </c>
      <c r="F848" s="31"/>
    </row>
    <row r="849" spans="2:6" x14ac:dyDescent="0.45">
      <c r="B849" s="3">
        <v>847</v>
      </c>
      <c r="C849" s="35">
        <f>IF('WLTP data and calculations'!M849&gt;0,0,'WLTP data and calculations'!M849*'WLTP data and calculations'!I849)</f>
        <v>0</v>
      </c>
      <c r="D849" s="27">
        <f t="shared" si="26"/>
        <v>0</v>
      </c>
      <c r="E849" s="30">
        <f t="shared" si="27"/>
        <v>0</v>
      </c>
      <c r="F849" s="31"/>
    </row>
    <row r="850" spans="2:6" x14ac:dyDescent="0.45">
      <c r="B850" s="3">
        <v>848</v>
      </c>
      <c r="C850" s="35">
        <f>IF('WLTP data and calculations'!M850&gt;0,0,'WLTP data and calculations'!M850*'WLTP data and calculations'!I850)</f>
        <v>0</v>
      </c>
      <c r="D850" s="27">
        <f t="shared" si="26"/>
        <v>0</v>
      </c>
      <c r="E850" s="30">
        <f t="shared" si="27"/>
        <v>0</v>
      </c>
      <c r="F850" s="31"/>
    </row>
    <row r="851" spans="2:6" x14ac:dyDescent="0.45">
      <c r="B851" s="3">
        <v>849</v>
      </c>
      <c r="C851" s="35">
        <f>IF('WLTP data and calculations'!M851&gt;0,0,'WLTP data and calculations'!M851*'WLTP data and calculations'!I851)</f>
        <v>0</v>
      </c>
      <c r="D851" s="27">
        <f t="shared" si="26"/>
        <v>0</v>
      </c>
      <c r="E851" s="30">
        <f t="shared" si="27"/>
        <v>0</v>
      </c>
      <c r="F851" s="31"/>
    </row>
    <row r="852" spans="2:6" x14ac:dyDescent="0.45">
      <c r="B852" s="3">
        <v>850</v>
      </c>
      <c r="C852" s="35">
        <f>IF('WLTP data and calculations'!M852&gt;0,0,'WLTP data and calculations'!M852*'WLTP data and calculations'!I852)</f>
        <v>0</v>
      </c>
      <c r="D852" s="27">
        <f t="shared" si="26"/>
        <v>0</v>
      </c>
      <c r="E852" s="30">
        <f t="shared" si="27"/>
        <v>0</v>
      </c>
      <c r="F852" s="31"/>
    </row>
    <row r="853" spans="2:6" x14ac:dyDescent="0.45">
      <c r="B853" s="3">
        <v>851</v>
      </c>
      <c r="C853" s="35">
        <f>IF('WLTP data and calculations'!M853&gt;0,0,'WLTP data and calculations'!M853*'WLTP data and calculations'!I853)</f>
        <v>0</v>
      </c>
      <c r="D853" s="27">
        <f t="shared" si="26"/>
        <v>0</v>
      </c>
      <c r="E853" s="30">
        <f t="shared" si="27"/>
        <v>0</v>
      </c>
      <c r="F853" s="31"/>
    </row>
    <row r="854" spans="2:6" x14ac:dyDescent="0.45">
      <c r="B854" s="3">
        <v>852</v>
      </c>
      <c r="C854" s="35">
        <f>IF('WLTP data and calculations'!M854&gt;0,0,'WLTP data and calculations'!M854*'WLTP data and calculations'!I854)</f>
        <v>0</v>
      </c>
      <c r="D854" s="27">
        <f t="shared" si="26"/>
        <v>0</v>
      </c>
      <c r="E854" s="30">
        <f t="shared" si="27"/>
        <v>0</v>
      </c>
      <c r="F854" s="31"/>
    </row>
    <row r="855" spans="2:6" x14ac:dyDescent="0.45">
      <c r="B855" s="3">
        <v>853</v>
      </c>
      <c r="C855" s="35">
        <f>IF('WLTP data and calculations'!M855&gt;0,0,'WLTP data and calculations'!M855*'WLTP data and calculations'!I855)</f>
        <v>0</v>
      </c>
      <c r="D855" s="27">
        <f t="shared" si="26"/>
        <v>0</v>
      </c>
      <c r="E855" s="30">
        <f t="shared" si="27"/>
        <v>0</v>
      </c>
      <c r="F855" s="31"/>
    </row>
    <row r="856" spans="2:6" x14ac:dyDescent="0.45">
      <c r="B856" s="3">
        <v>854</v>
      </c>
      <c r="C856" s="35">
        <f>IF('WLTP data and calculations'!M856&gt;0,0,'WLTP data and calculations'!M856*'WLTP data and calculations'!I856)</f>
        <v>0</v>
      </c>
      <c r="D856" s="27">
        <f t="shared" si="26"/>
        <v>0</v>
      </c>
      <c r="E856" s="30">
        <f t="shared" si="27"/>
        <v>0</v>
      </c>
      <c r="F856" s="31"/>
    </row>
    <row r="857" spans="2:6" x14ac:dyDescent="0.45">
      <c r="B857" s="3">
        <v>855</v>
      </c>
      <c r="C857" s="35">
        <f>IF('WLTP data and calculations'!M857&gt;0,0,'WLTP data and calculations'!M857*'WLTP data and calculations'!I857)</f>
        <v>0</v>
      </c>
      <c r="D857" s="27">
        <f t="shared" si="26"/>
        <v>0</v>
      </c>
      <c r="E857" s="30">
        <f t="shared" si="27"/>
        <v>0</v>
      </c>
      <c r="F857" s="31"/>
    </row>
    <row r="858" spans="2:6" x14ac:dyDescent="0.45">
      <c r="B858" s="3">
        <v>856</v>
      </c>
      <c r="C858" s="35">
        <f>IF('WLTP data and calculations'!M858&gt;0,0,'WLTP data and calculations'!M858*'WLTP data and calculations'!I858)</f>
        <v>0</v>
      </c>
      <c r="D858" s="27">
        <f t="shared" si="26"/>
        <v>0</v>
      </c>
      <c r="E858" s="30">
        <f t="shared" si="27"/>
        <v>0</v>
      </c>
      <c r="F858" s="31"/>
    </row>
    <row r="859" spans="2:6" x14ac:dyDescent="0.45">
      <c r="B859" s="3">
        <v>857</v>
      </c>
      <c r="C859" s="35">
        <f>IF('WLTP data and calculations'!M859&gt;0,0,'WLTP data and calculations'!M859*'WLTP data and calculations'!I859)</f>
        <v>0</v>
      </c>
      <c r="D859" s="27">
        <f t="shared" si="26"/>
        <v>0</v>
      </c>
      <c r="E859" s="30">
        <f t="shared" si="27"/>
        <v>0</v>
      </c>
      <c r="F859" s="31"/>
    </row>
    <row r="860" spans="2:6" x14ac:dyDescent="0.45">
      <c r="B860" s="3">
        <v>858</v>
      </c>
      <c r="C860" s="35">
        <f>IF('WLTP data and calculations'!M860&gt;0,0,'WLTP data and calculations'!M860*'WLTP data and calculations'!I860)</f>
        <v>0</v>
      </c>
      <c r="D860" s="27">
        <f t="shared" si="26"/>
        <v>0</v>
      </c>
      <c r="E860" s="30">
        <f t="shared" si="27"/>
        <v>0</v>
      </c>
      <c r="F860" s="31"/>
    </row>
    <row r="861" spans="2:6" x14ac:dyDescent="0.45">
      <c r="B861" s="3">
        <v>859</v>
      </c>
      <c r="C861" s="35">
        <f>IF('WLTP data and calculations'!M861&gt;0,0,'WLTP data and calculations'!M861*'WLTP data and calculations'!I861)</f>
        <v>0</v>
      </c>
      <c r="D861" s="27">
        <f t="shared" si="26"/>
        <v>0</v>
      </c>
      <c r="E861" s="30">
        <f t="shared" si="27"/>
        <v>0</v>
      </c>
      <c r="F861" s="31"/>
    </row>
    <row r="862" spans="2:6" x14ac:dyDescent="0.45">
      <c r="B862" s="3">
        <v>860</v>
      </c>
      <c r="C862" s="35">
        <f>IF('WLTP data and calculations'!M862&gt;0,0,'WLTP data and calculations'!M862*'WLTP data and calculations'!I862)</f>
        <v>0</v>
      </c>
      <c r="D862" s="27">
        <f t="shared" si="26"/>
        <v>0</v>
      </c>
      <c r="E862" s="30">
        <f t="shared" si="27"/>
        <v>0</v>
      </c>
      <c r="F862" s="31"/>
    </row>
    <row r="863" spans="2:6" x14ac:dyDescent="0.45">
      <c r="B863" s="3">
        <v>861</v>
      </c>
      <c r="C863" s="35">
        <f>IF('WLTP data and calculations'!M863&gt;0,0,'WLTP data and calculations'!M863*'WLTP data and calculations'!I863)</f>
        <v>0</v>
      </c>
      <c r="D863" s="27">
        <f t="shared" si="26"/>
        <v>0</v>
      </c>
      <c r="E863" s="30">
        <f t="shared" si="27"/>
        <v>0</v>
      </c>
      <c r="F863" s="31"/>
    </row>
    <row r="864" spans="2:6" x14ac:dyDescent="0.45">
      <c r="B864" s="3">
        <v>862</v>
      </c>
      <c r="C864" s="35">
        <f>IF('WLTP data and calculations'!M864&gt;0,0,'WLTP data and calculations'!M864*'WLTP data and calculations'!I864)</f>
        <v>0</v>
      </c>
      <c r="D864" s="27">
        <f t="shared" si="26"/>
        <v>0</v>
      </c>
      <c r="E864" s="30">
        <f t="shared" si="27"/>
        <v>0</v>
      </c>
      <c r="F864" s="31"/>
    </row>
    <row r="865" spans="2:7" x14ac:dyDescent="0.45">
      <c r="B865" s="3">
        <v>863</v>
      </c>
      <c r="C865" s="35">
        <f>IF('WLTP data and calculations'!M865&gt;0,0,'WLTP data and calculations'!M865*'WLTP data and calculations'!I865)</f>
        <v>0</v>
      </c>
      <c r="D865" s="27">
        <f t="shared" si="26"/>
        <v>0</v>
      </c>
      <c r="E865" s="30">
        <f t="shared" si="27"/>
        <v>0</v>
      </c>
      <c r="F865" s="31"/>
    </row>
    <row r="866" spans="2:7" x14ac:dyDescent="0.45">
      <c r="B866" s="3">
        <v>864</v>
      </c>
      <c r="C866" s="35">
        <f>IF('WLTP data and calculations'!M866&gt;0,0,'WLTP data and calculations'!M866*'WLTP data and calculations'!I866)</f>
        <v>0</v>
      </c>
      <c r="D866" s="27">
        <f t="shared" si="26"/>
        <v>0</v>
      </c>
      <c r="E866" s="30">
        <f t="shared" si="27"/>
        <v>0</v>
      </c>
      <c r="F866" s="31"/>
    </row>
    <row r="867" spans="2:7" x14ac:dyDescent="0.45">
      <c r="B867" s="3">
        <v>865</v>
      </c>
      <c r="C867" s="35">
        <f>IF('WLTP data and calculations'!M867&gt;0,0,'WLTP data and calculations'!M867*'WLTP data and calculations'!I867)</f>
        <v>0</v>
      </c>
      <c r="D867" s="27">
        <f t="shared" si="26"/>
        <v>0</v>
      </c>
      <c r="E867" s="30">
        <f t="shared" si="27"/>
        <v>0</v>
      </c>
      <c r="F867" s="31"/>
    </row>
    <row r="868" spans="2:7" x14ac:dyDescent="0.45">
      <c r="B868" s="3">
        <v>866</v>
      </c>
      <c r="C868" s="35">
        <f>IF('WLTP data and calculations'!M868&gt;0,0,'WLTP data and calculations'!M868*'WLTP data and calculations'!I868)</f>
        <v>0</v>
      </c>
      <c r="D868" s="27">
        <f t="shared" si="26"/>
        <v>0</v>
      </c>
      <c r="E868" s="30">
        <f t="shared" si="27"/>
        <v>0</v>
      </c>
      <c r="F868" s="31"/>
    </row>
    <row r="869" spans="2:7" x14ac:dyDescent="0.45">
      <c r="B869" s="3">
        <v>867</v>
      </c>
      <c r="C869" s="35">
        <f>IF('WLTP data and calculations'!M869&gt;0,0,'WLTP data and calculations'!M869*'WLTP data and calculations'!I869)</f>
        <v>0</v>
      </c>
      <c r="D869" s="27">
        <f t="shared" si="26"/>
        <v>0</v>
      </c>
      <c r="E869" s="30">
        <f t="shared" si="27"/>
        <v>0</v>
      </c>
      <c r="F869" s="31"/>
    </row>
    <row r="870" spans="2:7" x14ac:dyDescent="0.45">
      <c r="B870" s="3">
        <v>868</v>
      </c>
      <c r="C870" s="35">
        <f>IF('WLTP data and calculations'!M870&gt;0,0,'WLTP data and calculations'!M870*'WLTP data and calculations'!I870)</f>
        <v>0</v>
      </c>
      <c r="D870" s="27">
        <f t="shared" si="26"/>
        <v>0</v>
      </c>
      <c r="E870" s="30">
        <f t="shared" si="27"/>
        <v>0</v>
      </c>
      <c r="F870" s="31"/>
    </row>
    <row r="871" spans="2:7" x14ac:dyDescent="0.45">
      <c r="B871" s="3">
        <v>869</v>
      </c>
      <c r="C871" s="35">
        <f>IF('WLTP data and calculations'!M871&gt;0,0,'WLTP data and calculations'!M871*'WLTP data and calculations'!I871)</f>
        <v>0</v>
      </c>
      <c r="D871" s="27">
        <f t="shared" si="26"/>
        <v>0</v>
      </c>
      <c r="E871" s="30">
        <f t="shared" si="27"/>
        <v>0</v>
      </c>
      <c r="F871" s="31"/>
    </row>
    <row r="872" spans="2:7" x14ac:dyDescent="0.45">
      <c r="B872" s="3">
        <v>870</v>
      </c>
      <c r="C872" s="35">
        <f>IF('WLTP data and calculations'!M872&gt;0,0,'WLTP data and calculations'!M872*'WLTP data and calculations'!I872)</f>
        <v>0</v>
      </c>
      <c r="D872" s="27">
        <f t="shared" si="26"/>
        <v>0</v>
      </c>
      <c r="E872" s="30">
        <f t="shared" si="27"/>
        <v>0</v>
      </c>
      <c r="F872" s="31"/>
    </row>
    <row r="873" spans="2:7" x14ac:dyDescent="0.45">
      <c r="B873" s="3">
        <v>871</v>
      </c>
      <c r="C873" s="35">
        <f>IF('WLTP data and calculations'!M873&gt;0,0,'WLTP data and calculations'!M873*'WLTP data and calculations'!I873)</f>
        <v>0</v>
      </c>
      <c r="D873" s="27">
        <f t="shared" si="26"/>
        <v>0</v>
      </c>
      <c r="E873" s="30">
        <f t="shared" si="27"/>
        <v>0</v>
      </c>
      <c r="F873" s="31"/>
    </row>
    <row r="874" spans="2:7" x14ac:dyDescent="0.45">
      <c r="B874" s="3">
        <v>872</v>
      </c>
      <c r="C874" s="35">
        <f>IF('WLTP data and calculations'!M874&gt;0,0,'WLTP data and calculations'!M874*'WLTP data and calculations'!I874)</f>
        <v>0</v>
      </c>
      <c r="D874" s="27">
        <f t="shared" si="26"/>
        <v>0</v>
      </c>
      <c r="E874" s="30">
        <f t="shared" si="27"/>
        <v>0</v>
      </c>
      <c r="F874" s="31"/>
    </row>
    <row r="875" spans="2:7" x14ac:dyDescent="0.45">
      <c r="B875" s="3">
        <v>873</v>
      </c>
      <c r="C875" s="35">
        <f>IF('WLTP data and calculations'!M875&gt;0,0,'WLTP data and calculations'!M875*'WLTP data and calculations'!I875)</f>
        <v>0</v>
      </c>
      <c r="D875" s="27">
        <f t="shared" si="26"/>
        <v>0</v>
      </c>
      <c r="E875" s="30">
        <f t="shared" si="27"/>
        <v>0</v>
      </c>
      <c r="F875" s="31"/>
    </row>
    <row r="876" spans="2:7" x14ac:dyDescent="0.45">
      <c r="B876" s="3">
        <v>874</v>
      </c>
      <c r="C876" s="35">
        <f>IF('WLTP data and calculations'!M876&gt;0,0,'WLTP data and calculations'!M876*'WLTP data and calculations'!I876)</f>
        <v>0</v>
      </c>
      <c r="D876" s="27">
        <f t="shared" si="26"/>
        <v>0</v>
      </c>
      <c r="E876" s="30">
        <f t="shared" si="27"/>
        <v>0</v>
      </c>
      <c r="F876" s="31"/>
    </row>
    <row r="877" spans="2:7" x14ac:dyDescent="0.45">
      <c r="B877" s="3">
        <v>875</v>
      </c>
      <c r="C877" s="35">
        <f>IF('WLTP data and calculations'!M877&gt;0,0,'WLTP data and calculations'!M877*'WLTP data and calculations'!I877)</f>
        <v>0</v>
      </c>
      <c r="D877" s="27">
        <f t="shared" si="26"/>
        <v>0</v>
      </c>
      <c r="E877" s="30">
        <f t="shared" si="27"/>
        <v>0</v>
      </c>
      <c r="F877" s="31"/>
    </row>
    <row r="878" spans="2:7" x14ac:dyDescent="0.45">
      <c r="B878" s="3">
        <v>876</v>
      </c>
      <c r="C878" s="35">
        <f>IF('WLTP data and calculations'!M878&gt;0,0,'WLTP data and calculations'!M878*'WLTP data and calculations'!I878)</f>
        <v>-869.65524268611853</v>
      </c>
      <c r="D878" s="27">
        <f t="shared" si="26"/>
        <v>-0.86965524268611849</v>
      </c>
      <c r="E878" s="30">
        <f t="shared" si="27"/>
        <v>0.86965524268611849</v>
      </c>
      <c r="F878" s="27">
        <f>SUM(E878:E879)</f>
        <v>1.1722192428061411</v>
      </c>
      <c r="G878" s="33">
        <f>B880-B878</f>
        <v>2</v>
      </c>
    </row>
    <row r="879" spans="2:7" x14ac:dyDescent="0.45">
      <c r="B879" s="3">
        <v>877</v>
      </c>
      <c r="C879" s="35">
        <f>IF('WLTP data and calculations'!M879&gt;0,0,'WLTP data and calculations'!M879*'WLTP data and calculations'!I879)</f>
        <v>-302.56400012002268</v>
      </c>
      <c r="D879" s="27">
        <f t="shared" si="26"/>
        <v>-0.30256400012002266</v>
      </c>
      <c r="E879" s="30">
        <f t="shared" si="27"/>
        <v>0.30256400012002266</v>
      </c>
      <c r="F879" s="31"/>
      <c r="G879" s="33"/>
    </row>
    <row r="880" spans="2:7" x14ac:dyDescent="0.45">
      <c r="B880" s="3">
        <v>878</v>
      </c>
      <c r="C880" s="35">
        <f>IF('WLTP data and calculations'!M880&gt;0,0,'WLTP data and calculations'!M880*'WLTP data and calculations'!I880)</f>
        <v>0</v>
      </c>
      <c r="D880" s="27">
        <f t="shared" si="26"/>
        <v>0</v>
      </c>
      <c r="E880" s="30">
        <f t="shared" si="27"/>
        <v>0</v>
      </c>
      <c r="F880" s="31"/>
    </row>
    <row r="881" spans="2:7" x14ac:dyDescent="0.45">
      <c r="B881" s="3">
        <v>879</v>
      </c>
      <c r="C881" s="35">
        <f>IF('WLTP data and calculations'!M881&gt;0,0,'WLTP data and calculations'!M881*'WLTP data and calculations'!I881)</f>
        <v>0</v>
      </c>
      <c r="D881" s="27">
        <f t="shared" si="26"/>
        <v>0</v>
      </c>
      <c r="E881" s="30">
        <f t="shared" si="27"/>
        <v>0</v>
      </c>
      <c r="F881" s="31"/>
    </row>
    <row r="882" spans="2:7" x14ac:dyDescent="0.45">
      <c r="B882" s="3">
        <v>880</v>
      </c>
      <c r="C882" s="35">
        <f>IF('WLTP data and calculations'!M882&gt;0,0,'WLTP data and calculations'!M882*'WLTP data and calculations'!I882)</f>
        <v>0</v>
      </c>
      <c r="D882" s="27">
        <f t="shared" si="26"/>
        <v>0</v>
      </c>
      <c r="E882" s="30">
        <f t="shared" si="27"/>
        <v>0</v>
      </c>
      <c r="F882" s="31"/>
    </row>
    <row r="883" spans="2:7" x14ac:dyDescent="0.45">
      <c r="B883" s="3">
        <v>881</v>
      </c>
      <c r="C883" s="35">
        <f>IF('WLTP data and calculations'!M883&gt;0,0,'WLTP data and calculations'!M883*'WLTP data and calculations'!I883)</f>
        <v>0</v>
      </c>
      <c r="D883" s="27">
        <f t="shared" si="26"/>
        <v>0</v>
      </c>
      <c r="E883" s="30">
        <f t="shared" si="27"/>
        <v>0</v>
      </c>
      <c r="F883" s="31"/>
    </row>
    <row r="884" spans="2:7" x14ac:dyDescent="0.45">
      <c r="B884" s="3">
        <v>882</v>
      </c>
      <c r="C884" s="35">
        <f>IF('WLTP data and calculations'!M884&gt;0,0,'WLTP data and calculations'!M884*'WLTP data and calculations'!I884)</f>
        <v>0</v>
      </c>
      <c r="D884" s="27">
        <f t="shared" si="26"/>
        <v>0</v>
      </c>
      <c r="E884" s="30">
        <f t="shared" si="27"/>
        <v>0</v>
      </c>
      <c r="F884" s="31"/>
    </row>
    <row r="885" spans="2:7" x14ac:dyDescent="0.45">
      <c r="B885" s="3">
        <v>883</v>
      </c>
      <c r="C885" s="35">
        <f>IF('WLTP data and calculations'!M885&gt;0,0,'WLTP data and calculations'!M885*'WLTP data and calculations'!I885)</f>
        <v>0</v>
      </c>
      <c r="D885" s="27">
        <f t="shared" si="26"/>
        <v>0</v>
      </c>
      <c r="E885" s="30">
        <f t="shared" si="27"/>
        <v>0</v>
      </c>
      <c r="F885" s="31"/>
    </row>
    <row r="886" spans="2:7" x14ac:dyDescent="0.45">
      <c r="B886" s="3">
        <v>884</v>
      </c>
      <c r="C886" s="35">
        <f>IF('WLTP data and calculations'!M886&gt;0,0,'WLTP data and calculations'!M886*'WLTP data and calculations'!I886)</f>
        <v>0</v>
      </c>
      <c r="D886" s="27">
        <f t="shared" si="26"/>
        <v>0</v>
      </c>
      <c r="E886" s="30">
        <f t="shared" si="27"/>
        <v>0</v>
      </c>
      <c r="F886" s="31"/>
    </row>
    <row r="887" spans="2:7" x14ac:dyDescent="0.45">
      <c r="B887" s="3">
        <v>885</v>
      </c>
      <c r="C887" s="35">
        <f>IF('WLTP data and calculations'!M887&gt;0,0,'WLTP data and calculations'!M887*'WLTP data and calculations'!I887)</f>
        <v>0</v>
      </c>
      <c r="D887" s="27">
        <f t="shared" si="26"/>
        <v>0</v>
      </c>
      <c r="E887" s="30">
        <f t="shared" si="27"/>
        <v>0</v>
      </c>
      <c r="F887" s="31"/>
    </row>
    <row r="888" spans="2:7" x14ac:dyDescent="0.45">
      <c r="B888" s="3">
        <v>886</v>
      </c>
      <c r="C888" s="35">
        <f>IF('WLTP data and calculations'!M888&gt;0,0,'WLTP data and calculations'!M888*'WLTP data and calculations'!I888)</f>
        <v>0</v>
      </c>
      <c r="D888" s="27">
        <f t="shared" si="26"/>
        <v>0</v>
      </c>
      <c r="E888" s="30">
        <f t="shared" si="27"/>
        <v>0</v>
      </c>
      <c r="F888" s="31"/>
    </row>
    <row r="889" spans="2:7" x14ac:dyDescent="0.45">
      <c r="B889" s="3">
        <v>887</v>
      </c>
      <c r="C889" s="35">
        <f>IF('WLTP data and calculations'!M889&gt;0,0,'WLTP data and calculations'!M889*'WLTP data and calculations'!I889)</f>
        <v>0</v>
      </c>
      <c r="D889" s="27">
        <f t="shared" si="26"/>
        <v>0</v>
      </c>
      <c r="E889" s="30">
        <f t="shared" si="27"/>
        <v>0</v>
      </c>
      <c r="F889" s="31"/>
    </row>
    <row r="890" spans="2:7" x14ac:dyDescent="0.45">
      <c r="B890" s="3">
        <v>888</v>
      </c>
      <c r="C890" s="35">
        <f>IF('WLTP data and calculations'!M890&gt;0,0,'WLTP data and calculations'!M890*'WLTP data and calculations'!I890)</f>
        <v>0</v>
      </c>
      <c r="D890" s="27">
        <f t="shared" si="26"/>
        <v>0</v>
      </c>
      <c r="E890" s="30">
        <f t="shared" si="27"/>
        <v>0</v>
      </c>
      <c r="F890" s="31"/>
    </row>
    <row r="891" spans="2:7" x14ac:dyDescent="0.45">
      <c r="B891" s="3">
        <v>889</v>
      </c>
      <c r="C891" s="35">
        <f>IF('WLTP data and calculations'!M891&gt;0,0,'WLTP data and calculations'!M891*'WLTP data and calculations'!I891)</f>
        <v>0</v>
      </c>
      <c r="D891" s="27">
        <f t="shared" si="26"/>
        <v>0</v>
      </c>
      <c r="E891" s="30">
        <f t="shared" si="27"/>
        <v>0</v>
      </c>
      <c r="F891" s="31"/>
    </row>
    <row r="892" spans="2:7" x14ac:dyDescent="0.45">
      <c r="B892" s="3">
        <v>890</v>
      </c>
      <c r="C892" s="35">
        <f>IF('WLTP data and calculations'!M892&gt;0,0,'WLTP data and calculations'!M892*'WLTP data and calculations'!I892)</f>
        <v>0</v>
      </c>
      <c r="D892" s="27">
        <f t="shared" si="26"/>
        <v>0</v>
      </c>
      <c r="E892" s="30">
        <f t="shared" si="27"/>
        <v>0</v>
      </c>
      <c r="F892" s="31"/>
    </row>
    <row r="893" spans="2:7" x14ac:dyDescent="0.45">
      <c r="B893" s="3">
        <v>891</v>
      </c>
      <c r="C893" s="35">
        <f>IF('WLTP data and calculations'!M893&gt;0,0,'WLTP data and calculations'!M893*'WLTP data and calculations'!I893)</f>
        <v>0</v>
      </c>
      <c r="D893" s="27">
        <f t="shared" si="26"/>
        <v>0</v>
      </c>
      <c r="E893" s="30">
        <f t="shared" si="27"/>
        <v>0</v>
      </c>
      <c r="F893" s="31"/>
    </row>
    <row r="894" spans="2:7" x14ac:dyDescent="0.45">
      <c r="B894" s="3">
        <v>892</v>
      </c>
      <c r="C894" s="35">
        <f>IF('WLTP data and calculations'!M894&gt;0,0,'WLTP data and calculations'!M894*'WLTP data and calculations'!I894)</f>
        <v>-1128.0292868055549</v>
      </c>
      <c r="D894" s="27">
        <f t="shared" si="26"/>
        <v>-1.1280292868055548</v>
      </c>
      <c r="E894" s="30">
        <f t="shared" si="27"/>
        <v>1.1280292868055548</v>
      </c>
      <c r="F894" s="27">
        <f>SUM(E894:E896)</f>
        <v>3.2273147260802562</v>
      </c>
      <c r="G894" s="33">
        <f>B897-B894</f>
        <v>3</v>
      </c>
    </row>
    <row r="895" spans="2:7" x14ac:dyDescent="0.45">
      <c r="B895" s="3">
        <v>893</v>
      </c>
      <c r="C895" s="35">
        <f>IF('WLTP data and calculations'!M895&gt;0,0,'WLTP data and calculations'!M895*'WLTP data and calculations'!I895)</f>
        <v>-1424.209816666694</v>
      </c>
      <c r="D895" s="27">
        <f t="shared" si="26"/>
        <v>-1.4242098166666941</v>
      </c>
      <c r="E895" s="30">
        <f t="shared" si="27"/>
        <v>1.4242098166666941</v>
      </c>
      <c r="F895" s="31"/>
      <c r="G895" s="33"/>
    </row>
    <row r="896" spans="2:7" x14ac:dyDescent="0.45">
      <c r="B896" s="3">
        <v>894</v>
      </c>
      <c r="C896" s="35">
        <f>IF('WLTP data and calculations'!M896&gt;0,0,'WLTP data and calculations'!M896*'WLTP data and calculations'!I896)</f>
        <v>-675.07562260800751</v>
      </c>
      <c r="D896" s="27">
        <f t="shared" si="26"/>
        <v>-0.67507562260800746</v>
      </c>
      <c r="E896" s="30">
        <f t="shared" si="27"/>
        <v>0.67507562260800746</v>
      </c>
      <c r="F896" s="31"/>
      <c r="G896" s="33"/>
    </row>
    <row r="897" spans="2:7" x14ac:dyDescent="0.45">
      <c r="B897" s="3">
        <v>895</v>
      </c>
      <c r="C897" s="35">
        <f>IF('WLTP data and calculations'!M897&gt;0,0,'WLTP data and calculations'!M897*'WLTP data and calculations'!I897)</f>
        <v>0</v>
      </c>
      <c r="D897" s="27">
        <f t="shared" si="26"/>
        <v>0</v>
      </c>
      <c r="E897" s="30">
        <f t="shared" si="27"/>
        <v>0</v>
      </c>
      <c r="F897" s="31"/>
    </row>
    <row r="898" spans="2:7" x14ac:dyDescent="0.45">
      <c r="B898" s="3">
        <v>896</v>
      </c>
      <c r="C898" s="35">
        <f>IF('WLTP data and calculations'!M898&gt;0,0,'WLTP data and calculations'!M898*'WLTP data and calculations'!I898)</f>
        <v>0</v>
      </c>
      <c r="D898" s="27">
        <f t="shared" si="26"/>
        <v>0</v>
      </c>
      <c r="E898" s="30">
        <f t="shared" si="27"/>
        <v>0</v>
      </c>
      <c r="F898" s="31"/>
    </row>
    <row r="899" spans="2:7" x14ac:dyDescent="0.45">
      <c r="B899" s="3">
        <v>897</v>
      </c>
      <c r="C899" s="35">
        <f>IF('WLTP data and calculations'!M899&gt;0,0,'WLTP data and calculations'!M899*'WLTP data and calculations'!I899)</f>
        <v>0</v>
      </c>
      <c r="D899" s="27">
        <f t="shared" ref="D899:D962" si="28">$C899/1000</f>
        <v>0</v>
      </c>
      <c r="E899" s="30">
        <f t="shared" ref="E899:E962" si="29">$D899*-1</f>
        <v>0</v>
      </c>
      <c r="F899" s="31"/>
    </row>
    <row r="900" spans="2:7" x14ac:dyDescent="0.45">
      <c r="B900" s="3">
        <v>898</v>
      </c>
      <c r="C900" s="35">
        <f>IF('WLTP data and calculations'!M900&gt;0,0,'WLTP data and calculations'!M900*'WLTP data and calculations'!I900)</f>
        <v>0</v>
      </c>
      <c r="D900" s="27">
        <f t="shared" si="28"/>
        <v>0</v>
      </c>
      <c r="E900" s="30">
        <f t="shared" si="29"/>
        <v>0</v>
      </c>
      <c r="F900" s="31"/>
    </row>
    <row r="901" spans="2:7" x14ac:dyDescent="0.45">
      <c r="B901" s="3">
        <v>899</v>
      </c>
      <c r="C901" s="35">
        <f>IF('WLTP data and calculations'!M901&gt;0,0,'WLTP data and calculations'!M901*'WLTP data and calculations'!I901)</f>
        <v>0</v>
      </c>
      <c r="D901" s="27">
        <f t="shared" si="28"/>
        <v>0</v>
      </c>
      <c r="E901" s="30">
        <f t="shared" si="29"/>
        <v>0</v>
      </c>
      <c r="F901" s="31"/>
    </row>
    <row r="902" spans="2:7" x14ac:dyDescent="0.45">
      <c r="B902" s="3">
        <v>900</v>
      </c>
      <c r="C902" s="35">
        <f>IF('WLTP data and calculations'!M902&gt;0,0,'WLTP data and calculations'!M902*'WLTP data and calculations'!I902)</f>
        <v>0</v>
      </c>
      <c r="D902" s="27">
        <f t="shared" si="28"/>
        <v>0</v>
      </c>
      <c r="E902" s="30">
        <f t="shared" si="29"/>
        <v>0</v>
      </c>
      <c r="F902" s="31"/>
    </row>
    <row r="903" spans="2:7" x14ac:dyDescent="0.45">
      <c r="B903" s="3">
        <v>901</v>
      </c>
      <c r="C903" s="35">
        <f>IF('WLTP data and calculations'!M903&gt;0,0,'WLTP data and calculations'!M903*'WLTP data and calculations'!I903)</f>
        <v>-52.75563271845423</v>
      </c>
      <c r="D903" s="27">
        <f t="shared" si="28"/>
        <v>-5.275563271845423E-2</v>
      </c>
      <c r="E903" s="30">
        <f t="shared" si="29"/>
        <v>5.275563271845423E-2</v>
      </c>
      <c r="F903" s="27">
        <f>SUM(E903:E908)</f>
        <v>45.537240170554341</v>
      </c>
      <c r="G903" s="33">
        <f>B909-B903</f>
        <v>6</v>
      </c>
    </row>
    <row r="904" spans="2:7" x14ac:dyDescent="0.45">
      <c r="B904" s="3">
        <v>902</v>
      </c>
      <c r="C904" s="35">
        <f>IF('WLTP data and calculations'!M904&gt;0,0,'WLTP data and calculations'!M904*'WLTP data and calculations'!I904)</f>
        <v>-8141.7934517218009</v>
      </c>
      <c r="D904" s="27">
        <f t="shared" si="28"/>
        <v>-8.1417934517218011</v>
      </c>
      <c r="E904" s="30">
        <f t="shared" si="29"/>
        <v>8.1417934517218011</v>
      </c>
      <c r="F904" s="31"/>
      <c r="G904" s="33"/>
    </row>
    <row r="905" spans="2:7" x14ac:dyDescent="0.45">
      <c r="B905" s="3">
        <v>903</v>
      </c>
      <c r="C905" s="35">
        <f>IF('WLTP data and calculations'!M905&gt;0,0,'WLTP data and calculations'!M905*'WLTP data and calculations'!I905)</f>
        <v>-14218.525493450905</v>
      </c>
      <c r="D905" s="27">
        <f t="shared" si="28"/>
        <v>-14.218525493450905</v>
      </c>
      <c r="E905" s="30">
        <f t="shared" si="29"/>
        <v>14.218525493450905</v>
      </c>
      <c r="F905" s="31"/>
      <c r="G905" s="33"/>
    </row>
    <row r="906" spans="2:7" x14ac:dyDescent="0.45">
      <c r="B906" s="3">
        <v>904</v>
      </c>
      <c r="C906" s="35">
        <f>IF('WLTP data and calculations'!M906&gt;0,0,'WLTP data and calculations'!M906*'WLTP data and calculations'!I906)</f>
        <v>-12155.771523795032</v>
      </c>
      <c r="D906" s="27">
        <f t="shared" si="28"/>
        <v>-12.155771523795032</v>
      </c>
      <c r="E906" s="30">
        <f t="shared" si="29"/>
        <v>12.155771523795032</v>
      </c>
      <c r="F906" s="31"/>
      <c r="G906" s="33"/>
    </row>
    <row r="907" spans="2:7" x14ac:dyDescent="0.45">
      <c r="B907" s="3">
        <v>905</v>
      </c>
      <c r="C907" s="35">
        <f>IF('WLTP data and calculations'!M907&gt;0,0,'WLTP data and calculations'!M907*'WLTP data and calculations'!I907)</f>
        <v>-7888.7555489462766</v>
      </c>
      <c r="D907" s="27">
        <f t="shared" si="28"/>
        <v>-7.8887555489462766</v>
      </c>
      <c r="E907" s="30">
        <f t="shared" si="29"/>
        <v>7.8887555489462766</v>
      </c>
      <c r="F907" s="31"/>
      <c r="G907" s="33"/>
    </row>
    <row r="908" spans="2:7" x14ac:dyDescent="0.45">
      <c r="B908" s="3">
        <v>906</v>
      </c>
      <c r="C908" s="35">
        <f>IF('WLTP data and calculations'!M908&gt;0,0,'WLTP data and calculations'!M908*'WLTP data and calculations'!I908)</f>
        <v>-3079.6385199218744</v>
      </c>
      <c r="D908" s="27">
        <f t="shared" si="28"/>
        <v>-3.0796385199218745</v>
      </c>
      <c r="E908" s="30">
        <f t="shared" si="29"/>
        <v>3.0796385199218745</v>
      </c>
      <c r="F908" s="31"/>
      <c r="G908" s="33"/>
    </row>
    <row r="909" spans="2:7" x14ac:dyDescent="0.45">
      <c r="B909" s="3">
        <v>907</v>
      </c>
      <c r="C909" s="35">
        <f>IF('WLTP data and calculations'!M909&gt;0,0,'WLTP data and calculations'!M909*'WLTP data and calculations'!I909)</f>
        <v>0</v>
      </c>
      <c r="D909" s="27">
        <f t="shared" si="28"/>
        <v>0</v>
      </c>
      <c r="E909" s="30">
        <f t="shared" si="29"/>
        <v>0</v>
      </c>
      <c r="F909" s="31"/>
    </row>
    <row r="910" spans="2:7" x14ac:dyDescent="0.45">
      <c r="B910" s="3">
        <v>908</v>
      </c>
      <c r="C910" s="35">
        <f>IF('WLTP data and calculations'!M910&gt;0,0,'WLTP data and calculations'!M910*'WLTP data and calculations'!I910)</f>
        <v>0</v>
      </c>
      <c r="D910" s="27">
        <f t="shared" si="28"/>
        <v>0</v>
      </c>
      <c r="E910" s="30">
        <f t="shared" si="29"/>
        <v>0</v>
      </c>
      <c r="F910" s="31"/>
    </row>
    <row r="911" spans="2:7" x14ac:dyDescent="0.45">
      <c r="B911" s="3">
        <v>909</v>
      </c>
      <c r="C911" s="35">
        <f>IF('WLTP data and calculations'!M911&gt;0,0,'WLTP data and calculations'!M911*'WLTP data and calculations'!I911)</f>
        <v>0</v>
      </c>
      <c r="D911" s="27">
        <f t="shared" si="28"/>
        <v>0</v>
      </c>
      <c r="E911" s="30">
        <f t="shared" si="29"/>
        <v>0</v>
      </c>
      <c r="F911" s="31"/>
    </row>
    <row r="912" spans="2:7" x14ac:dyDescent="0.45">
      <c r="B912" s="3">
        <v>910</v>
      </c>
      <c r="C912" s="35">
        <f>IF('WLTP data and calculations'!M912&gt;0,0,'WLTP data and calculations'!M912*'WLTP data and calculations'!I912)</f>
        <v>0</v>
      </c>
      <c r="D912" s="27">
        <f t="shared" si="28"/>
        <v>0</v>
      </c>
      <c r="E912" s="30">
        <f t="shared" si="29"/>
        <v>0</v>
      </c>
      <c r="F912" s="31"/>
    </row>
    <row r="913" spans="2:7" x14ac:dyDescent="0.45">
      <c r="B913" s="3">
        <v>911</v>
      </c>
      <c r="C913" s="35">
        <f>IF('WLTP data and calculations'!M913&gt;0,0,'WLTP data and calculations'!M913*'WLTP data and calculations'!I913)</f>
        <v>0</v>
      </c>
      <c r="D913" s="27">
        <f t="shared" si="28"/>
        <v>0</v>
      </c>
      <c r="E913" s="30">
        <f t="shared" si="29"/>
        <v>0</v>
      </c>
      <c r="F913" s="31"/>
    </row>
    <row r="914" spans="2:7" x14ac:dyDescent="0.45">
      <c r="B914" s="3">
        <v>912</v>
      </c>
      <c r="C914" s="35">
        <f>IF('WLTP data and calculations'!M914&gt;0,0,'WLTP data and calculations'!M914*'WLTP data and calculations'!I914)</f>
        <v>0</v>
      </c>
      <c r="D914" s="27">
        <f t="shared" si="28"/>
        <v>0</v>
      </c>
      <c r="E914" s="30">
        <f t="shared" si="29"/>
        <v>0</v>
      </c>
      <c r="F914" s="31"/>
    </row>
    <row r="915" spans="2:7" x14ac:dyDescent="0.45">
      <c r="B915" s="3">
        <v>913</v>
      </c>
      <c r="C915" s="35">
        <f>IF('WLTP data and calculations'!M915&gt;0,0,'WLTP data and calculations'!M915*'WLTP data and calculations'!I915)</f>
        <v>0</v>
      </c>
      <c r="D915" s="27">
        <f t="shared" si="28"/>
        <v>0</v>
      </c>
      <c r="E915" s="30">
        <f t="shared" si="29"/>
        <v>0</v>
      </c>
      <c r="F915" s="31"/>
    </row>
    <row r="916" spans="2:7" x14ac:dyDescent="0.45">
      <c r="B916" s="3">
        <v>914</v>
      </c>
      <c r="C916" s="35">
        <f>IF('WLTP data and calculations'!M916&gt;0,0,'WLTP data and calculations'!M916*'WLTP data and calculations'!I916)</f>
        <v>0</v>
      </c>
      <c r="D916" s="27">
        <f t="shared" si="28"/>
        <v>0</v>
      </c>
      <c r="E916" s="30">
        <f t="shared" si="29"/>
        <v>0</v>
      </c>
      <c r="F916" s="31"/>
    </row>
    <row r="917" spans="2:7" x14ac:dyDescent="0.45">
      <c r="B917" s="3">
        <v>915</v>
      </c>
      <c r="C917" s="35">
        <f>IF('WLTP data and calculations'!M917&gt;0,0,'WLTP data and calculations'!M917*'WLTP data and calculations'!I917)</f>
        <v>0</v>
      </c>
      <c r="D917" s="27">
        <f t="shared" si="28"/>
        <v>0</v>
      </c>
      <c r="E917" s="30">
        <f t="shared" si="29"/>
        <v>0</v>
      </c>
      <c r="F917" s="31"/>
    </row>
    <row r="918" spans="2:7" x14ac:dyDescent="0.45">
      <c r="B918" s="3">
        <v>916</v>
      </c>
      <c r="C918" s="35">
        <f>IF('WLTP data and calculations'!M918&gt;0,0,'WLTP data and calculations'!M918*'WLTP data and calculations'!I918)</f>
        <v>0</v>
      </c>
      <c r="D918" s="27">
        <f t="shared" si="28"/>
        <v>0</v>
      </c>
      <c r="E918" s="30">
        <f t="shared" si="29"/>
        <v>0</v>
      </c>
      <c r="F918" s="31"/>
    </row>
    <row r="919" spans="2:7" x14ac:dyDescent="0.45">
      <c r="B919" s="3">
        <v>917</v>
      </c>
      <c r="C919" s="35">
        <f>IF('WLTP data and calculations'!M919&gt;0,0,'WLTP data and calculations'!M919*'WLTP data and calculations'!I919)</f>
        <v>0</v>
      </c>
      <c r="D919" s="27">
        <f t="shared" si="28"/>
        <v>0</v>
      </c>
      <c r="E919" s="30">
        <f t="shared" si="29"/>
        <v>0</v>
      </c>
      <c r="F919" s="31"/>
    </row>
    <row r="920" spans="2:7" x14ac:dyDescent="0.45">
      <c r="B920" s="3">
        <v>918</v>
      </c>
      <c r="C920" s="35">
        <f>IF('WLTP data and calculations'!M920&gt;0,0,'WLTP data and calculations'!M920*'WLTP data and calculations'!I920)</f>
        <v>0</v>
      </c>
      <c r="D920" s="27">
        <f t="shared" si="28"/>
        <v>0</v>
      </c>
      <c r="E920" s="30">
        <f t="shared" si="29"/>
        <v>0</v>
      </c>
      <c r="F920" s="31"/>
    </row>
    <row r="921" spans="2:7" x14ac:dyDescent="0.45">
      <c r="B921" s="3">
        <v>919</v>
      </c>
      <c r="C921" s="35">
        <f>IF('WLTP data and calculations'!M921&gt;0,0,'WLTP data and calculations'!M921*'WLTP data and calculations'!I921)</f>
        <v>0</v>
      </c>
      <c r="D921" s="27">
        <f t="shared" si="28"/>
        <v>0</v>
      </c>
      <c r="E921" s="30">
        <f t="shared" si="29"/>
        <v>0</v>
      </c>
      <c r="F921" s="31"/>
    </row>
    <row r="922" spans="2:7" x14ac:dyDescent="0.45">
      <c r="B922" s="3">
        <v>920</v>
      </c>
      <c r="C922" s="35">
        <f>IF('WLTP data and calculations'!M922&gt;0,0,'WLTP data and calculations'!M922*'WLTP data and calculations'!I922)</f>
        <v>0</v>
      </c>
      <c r="D922" s="27">
        <f t="shared" si="28"/>
        <v>0</v>
      </c>
      <c r="E922" s="30">
        <f t="shared" si="29"/>
        <v>0</v>
      </c>
      <c r="F922" s="31"/>
    </row>
    <row r="923" spans="2:7" x14ac:dyDescent="0.45">
      <c r="B923" s="3">
        <v>921</v>
      </c>
      <c r="C923" s="35">
        <f>IF('WLTP data and calculations'!M923&gt;0,0,'WLTP data and calculations'!M923*'WLTP data and calculations'!I923)</f>
        <v>0</v>
      </c>
      <c r="D923" s="27">
        <f t="shared" si="28"/>
        <v>0</v>
      </c>
      <c r="E923" s="30">
        <f t="shared" si="29"/>
        <v>0</v>
      </c>
      <c r="F923" s="31"/>
    </row>
    <row r="924" spans="2:7" x14ac:dyDescent="0.45">
      <c r="B924" s="3">
        <v>922</v>
      </c>
      <c r="C924" s="35">
        <f>IF('WLTP data and calculations'!M924&gt;0,0,'WLTP data and calculations'!M924*'WLTP data and calculations'!I924)</f>
        <v>0</v>
      </c>
      <c r="D924" s="27">
        <f t="shared" si="28"/>
        <v>0</v>
      </c>
      <c r="E924" s="30">
        <f t="shared" si="29"/>
        <v>0</v>
      </c>
      <c r="F924" s="31"/>
    </row>
    <row r="925" spans="2:7" x14ac:dyDescent="0.45">
      <c r="B925" s="3">
        <v>923</v>
      </c>
      <c r="C925" s="35">
        <f>IF('WLTP data and calculations'!M925&gt;0,0,'WLTP data and calculations'!M925*'WLTP data and calculations'!I925)</f>
        <v>0</v>
      </c>
      <c r="D925" s="27">
        <f t="shared" si="28"/>
        <v>0</v>
      </c>
      <c r="E925" s="30">
        <f t="shared" si="29"/>
        <v>0</v>
      </c>
      <c r="F925" s="31"/>
    </row>
    <row r="926" spans="2:7" x14ac:dyDescent="0.45">
      <c r="B926" s="3">
        <v>924</v>
      </c>
      <c r="C926" s="35">
        <f>IF('WLTP data and calculations'!M926&gt;0,0,'WLTP data and calculations'!M926*'WLTP data and calculations'!I926)</f>
        <v>0</v>
      </c>
      <c r="D926" s="27">
        <f t="shared" si="28"/>
        <v>0</v>
      </c>
      <c r="E926" s="30">
        <f t="shared" si="29"/>
        <v>0</v>
      </c>
      <c r="F926" s="31"/>
    </row>
    <row r="927" spans="2:7" x14ac:dyDescent="0.45">
      <c r="B927" s="3">
        <v>925</v>
      </c>
      <c r="C927" s="35">
        <f>IF('WLTP data and calculations'!M927&gt;0,0,'WLTP data and calculations'!M927*'WLTP data and calculations'!I927)</f>
        <v>-1047.8677356393073</v>
      </c>
      <c r="D927" s="27">
        <f t="shared" si="28"/>
        <v>-1.0478677356393074</v>
      </c>
      <c r="E927" s="30">
        <f t="shared" si="29"/>
        <v>1.0478677356393074</v>
      </c>
      <c r="F927" s="27">
        <f>SUM(E927:E928)</f>
        <v>1.5802637523734895</v>
      </c>
      <c r="G927" s="33">
        <f>B929-B927</f>
        <v>2</v>
      </c>
    </row>
    <row r="928" spans="2:7" x14ac:dyDescent="0.45">
      <c r="B928" s="3">
        <v>926</v>
      </c>
      <c r="C928" s="35">
        <f>IF('WLTP data and calculations'!M928&gt;0,0,'WLTP data and calculations'!M928*'WLTP data and calculations'!I928)</f>
        <v>-532.39601673418213</v>
      </c>
      <c r="D928" s="27">
        <f t="shared" si="28"/>
        <v>-0.53239601673418213</v>
      </c>
      <c r="E928" s="30">
        <f t="shared" si="29"/>
        <v>0.53239601673418213</v>
      </c>
      <c r="F928" s="31"/>
      <c r="G928" s="33"/>
    </row>
    <row r="929" spans="2:7" x14ac:dyDescent="0.45">
      <c r="B929" s="3">
        <v>927</v>
      </c>
      <c r="C929" s="35">
        <f>IF('WLTP data and calculations'!M929&gt;0,0,'WLTP data and calculations'!M929*'WLTP data and calculations'!I929)</f>
        <v>0</v>
      </c>
      <c r="D929" s="27">
        <f t="shared" si="28"/>
        <v>0</v>
      </c>
      <c r="E929" s="30">
        <f t="shared" si="29"/>
        <v>0</v>
      </c>
      <c r="F929" s="31"/>
    </row>
    <row r="930" spans="2:7" x14ac:dyDescent="0.45">
      <c r="B930" s="3">
        <v>928</v>
      </c>
      <c r="C930" s="35">
        <f>IF('WLTP data and calculations'!M930&gt;0,0,'WLTP data and calculations'!M930*'WLTP data and calculations'!I930)</f>
        <v>0</v>
      </c>
      <c r="D930" s="27">
        <f t="shared" si="28"/>
        <v>0</v>
      </c>
      <c r="E930" s="30">
        <f t="shared" si="29"/>
        <v>0</v>
      </c>
      <c r="F930" s="31"/>
    </row>
    <row r="931" spans="2:7" x14ac:dyDescent="0.45">
      <c r="B931" s="3">
        <v>929</v>
      </c>
      <c r="C931" s="35">
        <f>IF('WLTP data and calculations'!M931&gt;0,0,'WLTP data and calculations'!M931*'WLTP data and calculations'!I931)</f>
        <v>0</v>
      </c>
      <c r="D931" s="27">
        <f t="shared" si="28"/>
        <v>0</v>
      </c>
      <c r="E931" s="30">
        <f t="shared" si="29"/>
        <v>0</v>
      </c>
      <c r="F931" s="31"/>
    </row>
    <row r="932" spans="2:7" x14ac:dyDescent="0.45">
      <c r="B932" s="3">
        <v>930</v>
      </c>
      <c r="C932" s="35">
        <f>IF('WLTP data and calculations'!M932&gt;0,0,'WLTP data and calculations'!M932*'WLTP data and calculations'!I932)</f>
        <v>0</v>
      </c>
      <c r="D932" s="27">
        <f t="shared" si="28"/>
        <v>0</v>
      </c>
      <c r="E932" s="30">
        <f t="shared" si="29"/>
        <v>0</v>
      </c>
      <c r="F932" s="31"/>
    </row>
    <row r="933" spans="2:7" x14ac:dyDescent="0.45">
      <c r="B933" s="3">
        <v>931</v>
      </c>
      <c r="C933" s="35">
        <f>IF('WLTP data and calculations'!M933&gt;0,0,'WLTP data and calculations'!M933*'WLTP data and calculations'!I933)</f>
        <v>0</v>
      </c>
      <c r="D933" s="27">
        <f t="shared" si="28"/>
        <v>0</v>
      </c>
      <c r="E933" s="30">
        <f t="shared" si="29"/>
        <v>0</v>
      </c>
      <c r="F933" s="31"/>
    </row>
    <row r="934" spans="2:7" x14ac:dyDescent="0.45">
      <c r="B934" s="3">
        <v>932</v>
      </c>
      <c r="C934" s="35">
        <f>IF('WLTP data and calculations'!M934&gt;0,0,'WLTP data and calculations'!M934*'WLTP data and calculations'!I934)</f>
        <v>0</v>
      </c>
      <c r="D934" s="27">
        <f t="shared" si="28"/>
        <v>0</v>
      </c>
      <c r="E934" s="30">
        <f t="shared" si="29"/>
        <v>0</v>
      </c>
      <c r="F934" s="31"/>
    </row>
    <row r="935" spans="2:7" x14ac:dyDescent="0.45">
      <c r="B935" s="3">
        <v>933</v>
      </c>
      <c r="C935" s="35">
        <f>IF('WLTP data and calculations'!M935&gt;0,0,'WLTP data and calculations'!M935*'WLTP data and calculations'!I935)</f>
        <v>0</v>
      </c>
      <c r="D935" s="27">
        <f t="shared" si="28"/>
        <v>0</v>
      </c>
      <c r="E935" s="30">
        <f t="shared" si="29"/>
        <v>0</v>
      </c>
      <c r="F935" s="31"/>
    </row>
    <row r="936" spans="2:7" x14ac:dyDescent="0.45">
      <c r="B936" s="3">
        <v>934</v>
      </c>
      <c r="C936" s="35">
        <f>IF('WLTP data and calculations'!M936&gt;0,0,'WLTP data and calculations'!M936*'WLTP data and calculations'!I936)</f>
        <v>-386.82854667674712</v>
      </c>
      <c r="D936" s="27">
        <f t="shared" si="28"/>
        <v>-0.3868285466767471</v>
      </c>
      <c r="E936" s="30">
        <f t="shared" si="29"/>
        <v>0.3868285466767471</v>
      </c>
      <c r="F936" s="27">
        <f>SUM(E936:E937)</f>
        <v>1.0201878900790051</v>
      </c>
      <c r="G936" s="33">
        <f>B938-B936</f>
        <v>2</v>
      </c>
    </row>
    <row r="937" spans="2:7" x14ac:dyDescent="0.45">
      <c r="B937" s="3">
        <v>935</v>
      </c>
      <c r="C937" s="35">
        <f>IF('WLTP data and calculations'!M937&gt;0,0,'WLTP data and calculations'!M937*'WLTP data and calculations'!I937)</f>
        <v>-633.35934340225811</v>
      </c>
      <c r="D937" s="27">
        <f t="shared" si="28"/>
        <v>-0.63335934340225808</v>
      </c>
      <c r="E937" s="30">
        <f t="shared" si="29"/>
        <v>0.63335934340225808</v>
      </c>
      <c r="F937" s="31"/>
      <c r="G937" s="33"/>
    </row>
    <row r="938" spans="2:7" x14ac:dyDescent="0.45">
      <c r="B938" s="3">
        <v>936</v>
      </c>
      <c r="C938" s="35">
        <f>IF('WLTP data and calculations'!M938&gt;0,0,'WLTP data and calculations'!M938*'WLTP data and calculations'!I938)</f>
        <v>0</v>
      </c>
      <c r="D938" s="27">
        <f t="shared" si="28"/>
        <v>0</v>
      </c>
      <c r="E938" s="30">
        <f t="shared" si="29"/>
        <v>0</v>
      </c>
      <c r="F938" s="31"/>
    </row>
    <row r="939" spans="2:7" x14ac:dyDescent="0.45">
      <c r="B939" s="3">
        <v>937</v>
      </c>
      <c r="C939" s="35">
        <f>IF('WLTP data and calculations'!M939&gt;0,0,'WLTP data and calculations'!M939*'WLTP data and calculations'!I939)</f>
        <v>0</v>
      </c>
      <c r="D939" s="27">
        <f t="shared" si="28"/>
        <v>0</v>
      </c>
      <c r="E939" s="30">
        <f t="shared" si="29"/>
        <v>0</v>
      </c>
      <c r="F939" s="31"/>
    </row>
    <row r="940" spans="2:7" x14ac:dyDescent="0.45">
      <c r="B940" s="3">
        <v>938</v>
      </c>
      <c r="C940" s="35">
        <f>IF('WLTP data and calculations'!M940&gt;0,0,'WLTP data and calculations'!M940*'WLTP data and calculations'!I940)</f>
        <v>0</v>
      </c>
      <c r="D940" s="27">
        <f t="shared" si="28"/>
        <v>0</v>
      </c>
      <c r="E940" s="30">
        <f t="shared" si="29"/>
        <v>0</v>
      </c>
      <c r="F940" s="31"/>
    </row>
    <row r="941" spans="2:7" x14ac:dyDescent="0.45">
      <c r="B941" s="3">
        <v>939</v>
      </c>
      <c r="C941" s="35">
        <f>IF('WLTP data and calculations'!M941&gt;0,0,'WLTP data and calculations'!M941*'WLTP data and calculations'!I941)</f>
        <v>0</v>
      </c>
      <c r="D941" s="27">
        <f t="shared" si="28"/>
        <v>0</v>
      </c>
      <c r="E941" s="30">
        <f t="shared" si="29"/>
        <v>0</v>
      </c>
      <c r="F941" s="31"/>
    </row>
    <row r="942" spans="2:7" x14ac:dyDescent="0.45">
      <c r="B942" s="3">
        <v>940</v>
      </c>
      <c r="C942" s="35">
        <f>IF('WLTP data and calculations'!M942&gt;0,0,'WLTP data and calculations'!M942*'WLTP data and calculations'!I942)</f>
        <v>0</v>
      </c>
      <c r="D942" s="27">
        <f t="shared" si="28"/>
        <v>0</v>
      </c>
      <c r="E942" s="30">
        <f t="shared" si="29"/>
        <v>0</v>
      </c>
      <c r="F942" s="31"/>
    </row>
    <row r="943" spans="2:7" x14ac:dyDescent="0.45">
      <c r="B943" s="3">
        <v>941</v>
      </c>
      <c r="C943" s="35">
        <f>IF('WLTP data and calculations'!M943&gt;0,0,'WLTP data and calculations'!M943*'WLTP data and calculations'!I943)</f>
        <v>0</v>
      </c>
      <c r="D943" s="27">
        <f t="shared" si="28"/>
        <v>0</v>
      </c>
      <c r="E943" s="30">
        <f t="shared" si="29"/>
        <v>0</v>
      </c>
      <c r="F943" s="31"/>
    </row>
    <row r="944" spans="2:7" x14ac:dyDescent="0.45">
      <c r="B944" s="3">
        <v>942</v>
      </c>
      <c r="C944" s="35">
        <f>IF('WLTP data and calculations'!M944&gt;0,0,'WLTP data and calculations'!M944*'WLTP data and calculations'!I944)</f>
        <v>0</v>
      </c>
      <c r="D944" s="27">
        <f t="shared" si="28"/>
        <v>0</v>
      </c>
      <c r="E944" s="30">
        <f t="shared" si="29"/>
        <v>0</v>
      </c>
      <c r="F944" s="31"/>
    </row>
    <row r="945" spans="2:7" x14ac:dyDescent="0.45">
      <c r="B945" s="3">
        <v>943</v>
      </c>
      <c r="C945" s="35">
        <f>IF('WLTP data and calculations'!M945&gt;0,0,'WLTP data and calculations'!M945*'WLTP data and calculations'!I945)</f>
        <v>0</v>
      </c>
      <c r="D945" s="27">
        <f t="shared" si="28"/>
        <v>0</v>
      </c>
      <c r="E945" s="30">
        <f t="shared" si="29"/>
        <v>0</v>
      </c>
      <c r="F945" s="31"/>
    </row>
    <row r="946" spans="2:7" x14ac:dyDescent="0.45">
      <c r="B946" s="3">
        <v>944</v>
      </c>
      <c r="C946" s="35">
        <f>IF('WLTP data and calculations'!M946&gt;0,0,'WLTP data and calculations'!M946*'WLTP data and calculations'!I946)</f>
        <v>0</v>
      </c>
      <c r="D946" s="27">
        <f t="shared" si="28"/>
        <v>0</v>
      </c>
      <c r="E946" s="30">
        <f t="shared" si="29"/>
        <v>0</v>
      </c>
      <c r="F946" s="31"/>
    </row>
    <row r="947" spans="2:7" x14ac:dyDescent="0.45">
      <c r="B947" s="3">
        <v>945</v>
      </c>
      <c r="C947" s="35">
        <f>IF('WLTP data and calculations'!M947&gt;0,0,'WLTP data and calculations'!M947*'WLTP data and calculations'!I947)</f>
        <v>0</v>
      </c>
      <c r="D947" s="27">
        <f t="shared" si="28"/>
        <v>0</v>
      </c>
      <c r="E947" s="30">
        <f t="shared" si="29"/>
        <v>0</v>
      </c>
      <c r="F947" s="31"/>
    </row>
    <row r="948" spans="2:7" x14ac:dyDescent="0.45">
      <c r="B948" s="3">
        <v>946</v>
      </c>
      <c r="C948" s="35">
        <f>IF('WLTP data and calculations'!M948&gt;0,0,'WLTP data and calculations'!M948*'WLTP data and calculations'!I948)</f>
        <v>0</v>
      </c>
      <c r="D948" s="27">
        <f t="shared" si="28"/>
        <v>0</v>
      </c>
      <c r="E948" s="30">
        <f t="shared" si="29"/>
        <v>0</v>
      </c>
      <c r="F948" s="31"/>
    </row>
    <row r="949" spans="2:7" x14ac:dyDescent="0.45">
      <c r="B949" s="3">
        <v>947</v>
      </c>
      <c r="C949" s="35">
        <f>IF('WLTP data and calculations'!M949&gt;0,0,'WLTP data and calculations'!M949*'WLTP data and calculations'!I949)</f>
        <v>0</v>
      </c>
      <c r="D949" s="27">
        <f t="shared" si="28"/>
        <v>0</v>
      </c>
      <c r="E949" s="30">
        <f t="shared" si="29"/>
        <v>0</v>
      </c>
      <c r="F949" s="31"/>
    </row>
    <row r="950" spans="2:7" x14ac:dyDescent="0.45">
      <c r="B950" s="3">
        <v>948</v>
      </c>
      <c r="C950" s="35">
        <f>IF('WLTP data and calculations'!M950&gt;0,0,'WLTP data and calculations'!M950*'WLTP data and calculations'!I950)</f>
        <v>0</v>
      </c>
      <c r="D950" s="27">
        <f t="shared" si="28"/>
        <v>0</v>
      </c>
      <c r="E950" s="30">
        <f t="shared" si="29"/>
        <v>0</v>
      </c>
      <c r="F950" s="31"/>
    </row>
    <row r="951" spans="2:7" x14ac:dyDescent="0.45">
      <c r="B951" s="3">
        <v>949</v>
      </c>
      <c r="C951" s="35">
        <f>IF('WLTP data and calculations'!M951&gt;0,0,'WLTP data and calculations'!M951*'WLTP data and calculations'!I951)</f>
        <v>0</v>
      </c>
      <c r="D951" s="27">
        <f t="shared" si="28"/>
        <v>0</v>
      </c>
      <c r="E951" s="30">
        <f t="shared" si="29"/>
        <v>0</v>
      </c>
      <c r="F951" s="31"/>
    </row>
    <row r="952" spans="2:7" x14ac:dyDescent="0.45">
      <c r="B952" s="3">
        <v>950</v>
      </c>
      <c r="C952" s="35">
        <f>IF('WLTP data and calculations'!M952&gt;0,0,'WLTP data and calculations'!M952*'WLTP data and calculations'!I952)</f>
        <v>0</v>
      </c>
      <c r="D952" s="27">
        <f t="shared" si="28"/>
        <v>0</v>
      </c>
      <c r="E952" s="30">
        <f t="shared" si="29"/>
        <v>0</v>
      </c>
      <c r="F952" s="31"/>
    </row>
    <row r="953" spans="2:7" x14ac:dyDescent="0.45">
      <c r="B953" s="3">
        <v>951</v>
      </c>
      <c r="C953" s="35">
        <f>IF('WLTP data and calculations'!M953&gt;0,0,'WLTP data and calculations'!M953*'WLTP data and calculations'!I953)</f>
        <v>-3131.4947182084916</v>
      </c>
      <c r="D953" s="27">
        <f t="shared" si="28"/>
        <v>-3.1314947182084918</v>
      </c>
      <c r="E953" s="30">
        <f t="shared" si="29"/>
        <v>3.1314947182084918</v>
      </c>
      <c r="F953" s="27">
        <f>SUM(E953:E960)</f>
        <v>58.595959337159741</v>
      </c>
      <c r="G953" s="33">
        <f>B961-B953</f>
        <v>8</v>
      </c>
    </row>
    <row r="954" spans="2:7" x14ac:dyDescent="0.45">
      <c r="B954" s="3">
        <v>952</v>
      </c>
      <c r="C954" s="35">
        <f>IF('WLTP data and calculations'!M954&gt;0,0,'WLTP data and calculations'!M954*'WLTP data and calculations'!I954)</f>
        <v>-8206.6055574384281</v>
      </c>
      <c r="D954" s="27">
        <f t="shared" si="28"/>
        <v>-8.2066055574384276</v>
      </c>
      <c r="E954" s="30">
        <f t="shared" si="29"/>
        <v>8.2066055574384276</v>
      </c>
      <c r="F954" s="31"/>
      <c r="G954" s="33"/>
    </row>
    <row r="955" spans="2:7" x14ac:dyDescent="0.45">
      <c r="B955" s="3">
        <v>953</v>
      </c>
      <c r="C955" s="35">
        <f>IF('WLTP data and calculations'!M955&gt;0,0,'WLTP data and calculations'!M955*'WLTP data and calculations'!I955)</f>
        <v>-11563.35700800365</v>
      </c>
      <c r="D955" s="27">
        <f t="shared" si="28"/>
        <v>-11.563357008003649</v>
      </c>
      <c r="E955" s="30">
        <f t="shared" si="29"/>
        <v>11.563357008003649</v>
      </c>
      <c r="F955" s="31"/>
      <c r="G955" s="33"/>
    </row>
    <row r="956" spans="2:7" x14ac:dyDescent="0.45">
      <c r="B956" s="3">
        <v>954</v>
      </c>
      <c r="C956" s="35">
        <f>IF('WLTP data and calculations'!M956&gt;0,0,'WLTP data and calculations'!M956*'WLTP data and calculations'!I956)</f>
        <v>-11547.228214395254</v>
      </c>
      <c r="D956" s="27">
        <f t="shared" si="28"/>
        <v>-11.547228214395254</v>
      </c>
      <c r="E956" s="30">
        <f t="shared" si="29"/>
        <v>11.547228214395254</v>
      </c>
      <c r="F956" s="31"/>
      <c r="G956" s="33"/>
    </row>
    <row r="957" spans="2:7" x14ac:dyDescent="0.45">
      <c r="B957" s="3">
        <v>955</v>
      </c>
      <c r="C957" s="35">
        <f>IF('WLTP data and calculations'!M957&gt;0,0,'WLTP data and calculations'!M957*'WLTP data and calculations'!I957)</f>
        <v>-10058.973804253021</v>
      </c>
      <c r="D957" s="27">
        <f t="shared" si="28"/>
        <v>-10.058973804253021</v>
      </c>
      <c r="E957" s="30">
        <f t="shared" si="29"/>
        <v>10.058973804253021</v>
      </c>
      <c r="F957" s="31"/>
      <c r="G957" s="33"/>
    </row>
    <row r="958" spans="2:7" x14ac:dyDescent="0.45">
      <c r="B958" s="3">
        <v>956</v>
      </c>
      <c r="C958" s="35">
        <f>IF('WLTP data and calculations'!M958&gt;0,0,'WLTP data and calculations'!M958*'WLTP data and calculations'!I958)</f>
        <v>-8513.7145107554261</v>
      </c>
      <c r="D958" s="27">
        <f t="shared" si="28"/>
        <v>-8.5137145107554257</v>
      </c>
      <c r="E958" s="30">
        <f t="shared" si="29"/>
        <v>8.5137145107554257</v>
      </c>
      <c r="F958" s="31"/>
      <c r="G958" s="33"/>
    </row>
    <row r="959" spans="2:7" x14ac:dyDescent="0.45">
      <c r="B959" s="3">
        <v>957</v>
      </c>
      <c r="C959" s="35">
        <f>IF('WLTP data and calculations'!M959&gt;0,0,'WLTP data and calculations'!M959*'WLTP data and calculations'!I959)</f>
        <v>-5309.3968369001686</v>
      </c>
      <c r="D959" s="27">
        <f t="shared" si="28"/>
        <v>-5.3093968369001683</v>
      </c>
      <c r="E959" s="30">
        <f t="shared" si="29"/>
        <v>5.3093968369001683</v>
      </c>
      <c r="F959" s="31"/>
      <c r="G959" s="33"/>
    </row>
    <row r="960" spans="2:7" x14ac:dyDescent="0.45">
      <c r="B960" s="3">
        <v>958</v>
      </c>
      <c r="C960" s="35">
        <f>IF('WLTP data and calculations'!M960&gt;0,0,'WLTP data and calculations'!M960*'WLTP data and calculations'!I960)</f>
        <v>-265.18868720530389</v>
      </c>
      <c r="D960" s="27">
        <f t="shared" si="28"/>
        <v>-0.26518868720530392</v>
      </c>
      <c r="E960" s="30">
        <f t="shared" si="29"/>
        <v>0.26518868720530392</v>
      </c>
      <c r="F960" s="31"/>
      <c r="G960" s="33"/>
    </row>
    <row r="961" spans="2:7" x14ac:dyDescent="0.45">
      <c r="B961" s="3">
        <v>959</v>
      </c>
      <c r="C961" s="35">
        <f>IF('WLTP data and calculations'!M961&gt;0,0,'WLTP data and calculations'!M961*'WLTP data and calculations'!I961)</f>
        <v>0</v>
      </c>
      <c r="D961" s="27">
        <f t="shared" si="28"/>
        <v>0</v>
      </c>
      <c r="E961" s="30">
        <f t="shared" si="29"/>
        <v>0</v>
      </c>
      <c r="F961" s="31"/>
    </row>
    <row r="962" spans="2:7" x14ac:dyDescent="0.45">
      <c r="B962" s="3">
        <v>960</v>
      </c>
      <c r="C962" s="35">
        <f>IF('WLTP data and calculations'!M962&gt;0,0,'WLTP data and calculations'!M962*'WLTP data and calculations'!I962)</f>
        <v>0</v>
      </c>
      <c r="D962" s="27">
        <f t="shared" si="28"/>
        <v>0</v>
      </c>
      <c r="E962" s="30">
        <f t="shared" si="29"/>
        <v>0</v>
      </c>
      <c r="F962" s="31"/>
    </row>
    <row r="963" spans="2:7" x14ac:dyDescent="0.45">
      <c r="B963" s="3">
        <v>961</v>
      </c>
      <c r="C963" s="35">
        <f>IF('WLTP data and calculations'!M963&gt;0,0,'WLTP data and calculations'!M963*'WLTP data and calculations'!I963)</f>
        <v>0</v>
      </c>
      <c r="D963" s="27">
        <f t="shared" ref="D963:D1026" si="30">$C963/1000</f>
        <v>0</v>
      </c>
      <c r="E963" s="30">
        <f t="shared" ref="E963:E1026" si="31">$D963*-1</f>
        <v>0</v>
      </c>
      <c r="F963" s="31"/>
    </row>
    <row r="964" spans="2:7" x14ac:dyDescent="0.45">
      <c r="B964" s="3">
        <v>962</v>
      </c>
      <c r="C964" s="35">
        <f>IF('WLTP data and calculations'!M964&gt;0,0,'WLTP data and calculations'!M964*'WLTP data and calculations'!I964)</f>
        <v>0</v>
      </c>
      <c r="D964" s="27">
        <f t="shared" si="30"/>
        <v>0</v>
      </c>
      <c r="E964" s="30">
        <f t="shared" si="31"/>
        <v>0</v>
      </c>
      <c r="F964" s="31"/>
    </row>
    <row r="965" spans="2:7" x14ac:dyDescent="0.45">
      <c r="B965" s="3">
        <v>963</v>
      </c>
      <c r="C965" s="35">
        <f>IF('WLTP data and calculations'!M965&gt;0,0,'WLTP data and calculations'!M965*'WLTP data and calculations'!I965)</f>
        <v>0</v>
      </c>
      <c r="D965" s="27">
        <f t="shared" si="30"/>
        <v>0</v>
      </c>
      <c r="E965" s="30">
        <f t="shared" si="31"/>
        <v>0</v>
      </c>
      <c r="F965" s="31"/>
    </row>
    <row r="966" spans="2:7" x14ac:dyDescent="0.45">
      <c r="B966" s="3">
        <v>964</v>
      </c>
      <c r="C966" s="35">
        <f>IF('WLTP data and calculations'!M966&gt;0,0,'WLTP data and calculations'!M966*'WLTP data and calculations'!I966)</f>
        <v>0</v>
      </c>
      <c r="D966" s="27">
        <f t="shared" si="30"/>
        <v>0</v>
      </c>
      <c r="E966" s="30">
        <f t="shared" si="31"/>
        <v>0</v>
      </c>
      <c r="F966" s="31"/>
    </row>
    <row r="967" spans="2:7" x14ac:dyDescent="0.45">
      <c r="B967" s="3">
        <v>965</v>
      </c>
      <c r="C967" s="35">
        <f>IF('WLTP data and calculations'!M967&gt;0,0,'WLTP data and calculations'!M967*'WLTP data and calculations'!I967)</f>
        <v>0</v>
      </c>
      <c r="D967" s="27">
        <f t="shared" si="30"/>
        <v>0</v>
      </c>
      <c r="E967" s="30">
        <f t="shared" si="31"/>
        <v>0</v>
      </c>
      <c r="F967" s="31"/>
    </row>
    <row r="968" spans="2:7" x14ac:dyDescent="0.45">
      <c r="B968" s="3">
        <v>966</v>
      </c>
      <c r="C968" s="35">
        <f>IF('WLTP data and calculations'!M968&gt;0,0,'WLTP data and calculations'!M968*'WLTP data and calculations'!I968)</f>
        <v>0</v>
      </c>
      <c r="D968" s="27">
        <f t="shared" si="30"/>
        <v>0</v>
      </c>
      <c r="E968" s="30">
        <f t="shared" si="31"/>
        <v>0</v>
      </c>
      <c r="F968" s="31"/>
    </row>
    <row r="969" spans="2:7" x14ac:dyDescent="0.45">
      <c r="B969" s="3">
        <v>967</v>
      </c>
      <c r="C969" s="35">
        <f>IF('WLTP data and calculations'!M969&gt;0,0,'WLTP data and calculations'!M969*'WLTP data and calculations'!I969)</f>
        <v>0</v>
      </c>
      <c r="D969" s="27">
        <f t="shared" si="30"/>
        <v>0</v>
      </c>
      <c r="E969" s="30">
        <f t="shared" si="31"/>
        <v>0</v>
      </c>
      <c r="F969" s="31"/>
    </row>
    <row r="970" spans="2:7" x14ac:dyDescent="0.45">
      <c r="B970" s="3">
        <v>968</v>
      </c>
      <c r="C970" s="35">
        <f>IF('WLTP data and calculations'!M970&gt;0,0,'WLTP data and calculations'!M970*'WLTP data and calculations'!I970)</f>
        <v>0</v>
      </c>
      <c r="D970" s="27">
        <f t="shared" si="30"/>
        <v>0</v>
      </c>
      <c r="E970" s="30">
        <f t="shared" si="31"/>
        <v>0</v>
      </c>
      <c r="F970" s="31"/>
    </row>
    <row r="971" spans="2:7" x14ac:dyDescent="0.45">
      <c r="B971" s="3">
        <v>969</v>
      </c>
      <c r="C971" s="35">
        <f>IF('WLTP data and calculations'!M971&gt;0,0,'WLTP data and calculations'!M971*'WLTP data and calculations'!I971)</f>
        <v>0</v>
      </c>
      <c r="D971" s="27">
        <f t="shared" si="30"/>
        <v>0</v>
      </c>
      <c r="E971" s="30">
        <f t="shared" si="31"/>
        <v>0</v>
      </c>
      <c r="F971" s="31"/>
    </row>
    <row r="972" spans="2:7" x14ac:dyDescent="0.45">
      <c r="B972" s="3">
        <v>970</v>
      </c>
      <c r="C972" s="35">
        <f>IF('WLTP data and calculations'!M972&gt;0,0,'WLTP data and calculations'!M972*'WLTP data and calculations'!I972)</f>
        <v>-1683.8715286683757</v>
      </c>
      <c r="D972" s="27">
        <f t="shared" si="30"/>
        <v>-1.6838715286683756</v>
      </c>
      <c r="E972" s="30">
        <f t="shared" si="31"/>
        <v>1.6838715286683756</v>
      </c>
      <c r="F972" s="27">
        <f>SUM(E972:E986)</f>
        <v>61.511151268657606</v>
      </c>
      <c r="G972" s="33">
        <f>B987-B972</f>
        <v>15</v>
      </c>
    </row>
    <row r="973" spans="2:7" x14ac:dyDescent="0.45">
      <c r="B973" s="3">
        <v>971</v>
      </c>
      <c r="C973" s="35">
        <f>IF('WLTP data and calculations'!M973&gt;0,0,'WLTP data and calculations'!M973*'WLTP data and calculations'!I973)</f>
        <v>-5389.5576885416658</v>
      </c>
      <c r="D973" s="27">
        <f t="shared" si="30"/>
        <v>-5.3895576885416654</v>
      </c>
      <c r="E973" s="30">
        <f t="shared" si="31"/>
        <v>5.3895576885416654</v>
      </c>
      <c r="F973" s="31"/>
      <c r="G973" s="33"/>
    </row>
    <row r="974" spans="2:7" x14ac:dyDescent="0.45">
      <c r="B974" s="3">
        <v>972</v>
      </c>
      <c r="C974" s="35">
        <f>IF('WLTP data and calculations'!M974&gt;0,0,'WLTP data and calculations'!M974*'WLTP data and calculations'!I974)</f>
        <v>-9657.3323659284742</v>
      </c>
      <c r="D974" s="27">
        <f t="shared" si="30"/>
        <v>-9.6573323659284735</v>
      </c>
      <c r="E974" s="30">
        <f t="shared" si="31"/>
        <v>9.6573323659284735</v>
      </c>
      <c r="F974" s="31"/>
      <c r="G974" s="33"/>
    </row>
    <row r="975" spans="2:7" x14ac:dyDescent="0.45">
      <c r="B975" s="3">
        <v>973</v>
      </c>
      <c r="C975" s="35">
        <f>IF('WLTP data and calculations'!M975&gt;0,0,'WLTP data and calculations'!M975*'WLTP data and calculations'!I975)</f>
        <v>-10852.856412925566</v>
      </c>
      <c r="D975" s="27">
        <f t="shared" si="30"/>
        <v>-10.852856412925567</v>
      </c>
      <c r="E975" s="30">
        <f t="shared" si="31"/>
        <v>10.852856412925567</v>
      </c>
      <c r="F975" s="31"/>
      <c r="G975" s="33"/>
    </row>
    <row r="976" spans="2:7" x14ac:dyDescent="0.45">
      <c r="B976" s="3">
        <v>974</v>
      </c>
      <c r="C976" s="35">
        <f>IF('WLTP data and calculations'!M976&gt;0,0,'WLTP data and calculations'!M976*'WLTP data and calculations'!I976)</f>
        <v>-9336.6681871299315</v>
      </c>
      <c r="D976" s="27">
        <f t="shared" si="30"/>
        <v>-9.3366681871299324</v>
      </c>
      <c r="E976" s="30">
        <f t="shared" si="31"/>
        <v>9.3366681871299324</v>
      </c>
      <c r="F976" s="31"/>
      <c r="G976" s="33"/>
    </row>
    <row r="977" spans="2:7" x14ac:dyDescent="0.45">
      <c r="B977" s="3">
        <v>975</v>
      </c>
      <c r="C977" s="35">
        <f>IF('WLTP data and calculations'!M977&gt;0,0,'WLTP data and calculations'!M977*'WLTP data and calculations'!I977)</f>
        <v>-7767.4300883875721</v>
      </c>
      <c r="D977" s="27">
        <f t="shared" si="30"/>
        <v>-7.767430088387572</v>
      </c>
      <c r="E977" s="30">
        <f t="shared" si="31"/>
        <v>7.767430088387572</v>
      </c>
      <c r="F977" s="31"/>
      <c r="G977" s="33"/>
    </row>
    <row r="978" spans="2:7" x14ac:dyDescent="0.45">
      <c r="B978" s="3">
        <v>976</v>
      </c>
      <c r="C978" s="35">
        <f>IF('WLTP data and calculations'!M978&gt;0,0,'WLTP data and calculations'!M978*'WLTP data and calculations'!I978)</f>
        <v>-6184.8005843251303</v>
      </c>
      <c r="D978" s="27">
        <f t="shared" si="30"/>
        <v>-6.1848005843251306</v>
      </c>
      <c r="E978" s="30">
        <f t="shared" si="31"/>
        <v>6.1848005843251306</v>
      </c>
      <c r="F978" s="31"/>
      <c r="G978" s="33"/>
    </row>
    <row r="979" spans="2:7" x14ac:dyDescent="0.45">
      <c r="B979" s="3">
        <v>977</v>
      </c>
      <c r="C979" s="35">
        <f>IF('WLTP data and calculations'!M979&gt;0,0,'WLTP data and calculations'!M979*'WLTP data and calculations'!I979)</f>
        <v>-4118.5351730537468</v>
      </c>
      <c r="D979" s="27">
        <f t="shared" si="30"/>
        <v>-4.1185351730537469</v>
      </c>
      <c r="E979" s="30">
        <f t="shared" si="31"/>
        <v>4.1185351730537469</v>
      </c>
      <c r="F979" s="31"/>
      <c r="G979" s="33"/>
    </row>
    <row r="980" spans="2:7" x14ac:dyDescent="0.45">
      <c r="B980" s="3">
        <v>978</v>
      </c>
      <c r="C980" s="35">
        <f>IF('WLTP data and calculations'!M980&gt;0,0,'WLTP data and calculations'!M980*'WLTP data and calculations'!I980)</f>
        <v>-2292.0582032923712</v>
      </c>
      <c r="D980" s="27">
        <f t="shared" si="30"/>
        <v>-2.2920582032923713</v>
      </c>
      <c r="E980" s="30">
        <f t="shared" si="31"/>
        <v>2.2920582032923713</v>
      </c>
      <c r="F980" s="31"/>
      <c r="G980" s="33"/>
    </row>
    <row r="981" spans="2:7" x14ac:dyDescent="0.45">
      <c r="B981" s="3">
        <v>979</v>
      </c>
      <c r="C981" s="35">
        <f>IF('WLTP data and calculations'!M981&gt;0,0,'WLTP data and calculations'!M981*'WLTP data and calculations'!I981)</f>
        <v>-1586.7790104554624</v>
      </c>
      <c r="D981" s="27">
        <f t="shared" si="30"/>
        <v>-1.5867790104554624</v>
      </c>
      <c r="E981" s="30">
        <f t="shared" si="31"/>
        <v>1.5867790104554624</v>
      </c>
      <c r="F981" s="31"/>
      <c r="G981" s="33"/>
    </row>
    <row r="982" spans="2:7" x14ac:dyDescent="0.45">
      <c r="B982" s="3">
        <v>980</v>
      </c>
      <c r="C982" s="35">
        <f>IF('WLTP data and calculations'!M982&gt;0,0,'WLTP data and calculations'!M982*'WLTP data and calculations'!I982)</f>
        <v>-1051.4499457454124</v>
      </c>
      <c r="D982" s="27">
        <f t="shared" si="30"/>
        <v>-1.0514499457454123</v>
      </c>
      <c r="E982" s="30">
        <f t="shared" si="31"/>
        <v>1.0514499457454123</v>
      </c>
      <c r="F982" s="31"/>
      <c r="G982" s="33"/>
    </row>
    <row r="983" spans="2:7" x14ac:dyDescent="0.45">
      <c r="B983" s="3">
        <v>981</v>
      </c>
      <c r="C983" s="35">
        <f>IF('WLTP data and calculations'!M983&gt;0,0,'WLTP data and calculations'!M983*'WLTP data and calculations'!I983)</f>
        <v>-651.28117654320954</v>
      </c>
      <c r="D983" s="27">
        <f t="shared" si="30"/>
        <v>-0.65128117654320949</v>
      </c>
      <c r="E983" s="30">
        <f t="shared" si="31"/>
        <v>0.65128117654320949</v>
      </c>
      <c r="F983" s="31"/>
      <c r="G983" s="33"/>
    </row>
    <row r="984" spans="2:7" x14ac:dyDescent="0.45">
      <c r="B984" s="3">
        <v>982</v>
      </c>
      <c r="C984" s="35">
        <f>IF('WLTP data and calculations'!M984&gt;0,0,'WLTP data and calculations'!M984*'WLTP data and calculations'!I984)</f>
        <v>-462.9252986109887</v>
      </c>
      <c r="D984" s="27">
        <f t="shared" si="30"/>
        <v>-0.46292529861098869</v>
      </c>
      <c r="E984" s="30">
        <f t="shared" si="31"/>
        <v>0.46292529861098869</v>
      </c>
      <c r="F984" s="31"/>
      <c r="G984" s="33"/>
    </row>
    <row r="985" spans="2:7" x14ac:dyDescent="0.45">
      <c r="B985" s="3">
        <v>983</v>
      </c>
      <c r="C985" s="35">
        <f>IF('WLTP data and calculations'!M985&gt;0,0,'WLTP data and calculations'!M985*'WLTP data and calculations'!I985)</f>
        <v>-343.09796259422922</v>
      </c>
      <c r="D985" s="27">
        <f t="shared" si="30"/>
        <v>-0.3430979625942292</v>
      </c>
      <c r="E985" s="30">
        <f t="shared" si="31"/>
        <v>0.3430979625942292</v>
      </c>
      <c r="F985" s="31"/>
      <c r="G985" s="33"/>
    </row>
    <row r="986" spans="2:7" x14ac:dyDescent="0.45">
      <c r="B986" s="3">
        <v>984</v>
      </c>
      <c r="C986" s="35">
        <f>IF('WLTP data and calculations'!M986&gt;0,0,'WLTP data and calculations'!M986*'WLTP data and calculations'!I986)</f>
        <v>-132.50764245546219</v>
      </c>
      <c r="D986" s="27">
        <f t="shared" si="30"/>
        <v>-0.13250764245546218</v>
      </c>
      <c r="E986" s="30">
        <f t="shared" si="31"/>
        <v>0.13250764245546218</v>
      </c>
      <c r="F986" s="31"/>
      <c r="G986" s="33"/>
    </row>
    <row r="987" spans="2:7" x14ac:dyDescent="0.45">
      <c r="B987" s="3">
        <v>985</v>
      </c>
      <c r="C987" s="35">
        <f>IF('WLTP data and calculations'!M987&gt;0,0,'WLTP data and calculations'!M987*'WLTP data and calculations'!I987)</f>
        <v>0</v>
      </c>
      <c r="D987" s="27">
        <f t="shared" si="30"/>
        <v>0</v>
      </c>
      <c r="E987" s="30">
        <f t="shared" si="31"/>
        <v>0</v>
      </c>
      <c r="F987" s="31"/>
    </row>
    <row r="988" spans="2:7" x14ac:dyDescent="0.45">
      <c r="B988" s="3">
        <v>986</v>
      </c>
      <c r="C988" s="35">
        <f>IF('WLTP data and calculations'!M988&gt;0,0,'WLTP data and calculations'!M988*'WLTP data and calculations'!I988)</f>
        <v>0</v>
      </c>
      <c r="D988" s="27">
        <f t="shared" si="30"/>
        <v>0</v>
      </c>
      <c r="E988" s="30">
        <f t="shared" si="31"/>
        <v>0</v>
      </c>
      <c r="F988" s="31"/>
    </row>
    <row r="989" spans="2:7" x14ac:dyDescent="0.45">
      <c r="B989" s="3">
        <v>987</v>
      </c>
      <c r="C989" s="35">
        <f>IF('WLTP data and calculations'!M989&gt;0,0,'WLTP data and calculations'!M989*'WLTP data and calculations'!I989)</f>
        <v>0</v>
      </c>
      <c r="D989" s="27">
        <f t="shared" si="30"/>
        <v>0</v>
      </c>
      <c r="E989" s="30">
        <f t="shared" si="31"/>
        <v>0</v>
      </c>
      <c r="F989" s="31"/>
    </row>
    <row r="990" spans="2:7" x14ac:dyDescent="0.45">
      <c r="B990" s="3">
        <v>988</v>
      </c>
      <c r="C990" s="35">
        <f>IF('WLTP data and calculations'!M990&gt;0,0,'WLTP data and calculations'!M990*'WLTP data and calculations'!I990)</f>
        <v>0</v>
      </c>
      <c r="D990" s="27">
        <f t="shared" si="30"/>
        <v>0</v>
      </c>
      <c r="E990" s="30">
        <f t="shared" si="31"/>
        <v>0</v>
      </c>
      <c r="F990" s="31"/>
    </row>
    <row r="991" spans="2:7" x14ac:dyDescent="0.45">
      <c r="B991" s="3">
        <v>989</v>
      </c>
      <c r="C991" s="35">
        <f>IF('WLTP data and calculations'!M991&gt;0,0,'WLTP data and calculations'!M991*'WLTP data and calculations'!I991)</f>
        <v>0</v>
      </c>
      <c r="D991" s="27">
        <f t="shared" si="30"/>
        <v>0</v>
      </c>
      <c r="E991" s="30">
        <f t="shared" si="31"/>
        <v>0</v>
      </c>
      <c r="F991" s="31"/>
    </row>
    <row r="992" spans="2:7" x14ac:dyDescent="0.45">
      <c r="B992" s="3">
        <v>990</v>
      </c>
      <c r="C992" s="35">
        <f>IF('WLTP data and calculations'!M992&gt;0,0,'WLTP data and calculations'!M992*'WLTP data and calculations'!I992)</f>
        <v>0</v>
      </c>
      <c r="D992" s="27">
        <f t="shared" si="30"/>
        <v>0</v>
      </c>
      <c r="E992" s="30">
        <f t="shared" si="31"/>
        <v>0</v>
      </c>
      <c r="F992" s="31"/>
    </row>
    <row r="993" spans="2:6" x14ac:dyDescent="0.45">
      <c r="B993" s="3">
        <v>991</v>
      </c>
      <c r="C993" s="35">
        <f>IF('WLTP data and calculations'!M993&gt;0,0,'WLTP data and calculations'!M993*'WLTP data and calculations'!I993)</f>
        <v>0</v>
      </c>
      <c r="D993" s="27">
        <f t="shared" si="30"/>
        <v>0</v>
      </c>
      <c r="E993" s="30">
        <f t="shared" si="31"/>
        <v>0</v>
      </c>
      <c r="F993" s="31"/>
    </row>
    <row r="994" spans="2:6" x14ac:dyDescent="0.45">
      <c r="B994" s="3">
        <v>992</v>
      </c>
      <c r="C994" s="35">
        <f>IF('WLTP data and calculations'!M994&gt;0,0,'WLTP data and calculations'!M994*'WLTP data and calculations'!I994)</f>
        <v>0</v>
      </c>
      <c r="D994" s="27">
        <f t="shared" si="30"/>
        <v>0</v>
      </c>
      <c r="E994" s="30">
        <f t="shared" si="31"/>
        <v>0</v>
      </c>
      <c r="F994" s="31"/>
    </row>
    <row r="995" spans="2:6" x14ac:dyDescent="0.45">
      <c r="B995" s="3">
        <v>993</v>
      </c>
      <c r="C995" s="35">
        <f>IF('WLTP data and calculations'!M995&gt;0,0,'WLTP data and calculations'!M995*'WLTP data and calculations'!I995)</f>
        <v>0</v>
      </c>
      <c r="D995" s="27">
        <f t="shared" si="30"/>
        <v>0</v>
      </c>
      <c r="E995" s="30">
        <f t="shared" si="31"/>
        <v>0</v>
      </c>
      <c r="F995" s="31"/>
    </row>
    <row r="996" spans="2:6" x14ac:dyDescent="0.45">
      <c r="B996" s="3">
        <v>994</v>
      </c>
      <c r="C996" s="35">
        <f>IF('WLTP data and calculations'!M996&gt;0,0,'WLTP data and calculations'!M996*'WLTP data and calculations'!I996)</f>
        <v>0</v>
      </c>
      <c r="D996" s="27">
        <f t="shared" si="30"/>
        <v>0</v>
      </c>
      <c r="E996" s="30">
        <f t="shared" si="31"/>
        <v>0</v>
      </c>
      <c r="F996" s="31"/>
    </row>
    <row r="997" spans="2:6" x14ac:dyDescent="0.45">
      <c r="B997" s="3">
        <v>995</v>
      </c>
      <c r="C997" s="35">
        <f>IF('WLTP data and calculations'!M997&gt;0,0,'WLTP data and calculations'!M997*'WLTP data and calculations'!I997)</f>
        <v>0</v>
      </c>
      <c r="D997" s="27">
        <f t="shared" si="30"/>
        <v>0</v>
      </c>
      <c r="E997" s="30">
        <f t="shared" si="31"/>
        <v>0</v>
      </c>
      <c r="F997" s="31"/>
    </row>
    <row r="998" spans="2:6" x14ac:dyDescent="0.45">
      <c r="B998" s="3">
        <v>996</v>
      </c>
      <c r="C998" s="35">
        <f>IF('WLTP data and calculations'!M998&gt;0,0,'WLTP data and calculations'!M998*'WLTP data and calculations'!I998)</f>
        <v>0</v>
      </c>
      <c r="D998" s="27">
        <f t="shared" si="30"/>
        <v>0</v>
      </c>
      <c r="E998" s="30">
        <f t="shared" si="31"/>
        <v>0</v>
      </c>
      <c r="F998" s="31"/>
    </row>
    <row r="999" spans="2:6" x14ac:dyDescent="0.45">
      <c r="B999" s="3">
        <v>997</v>
      </c>
      <c r="C999" s="35">
        <f>IF('WLTP data and calculations'!M999&gt;0,0,'WLTP data and calculations'!M999*'WLTP data and calculations'!I999)</f>
        <v>0</v>
      </c>
      <c r="D999" s="27">
        <f t="shared" si="30"/>
        <v>0</v>
      </c>
      <c r="E999" s="30">
        <f t="shared" si="31"/>
        <v>0</v>
      </c>
      <c r="F999" s="31"/>
    </row>
    <row r="1000" spans="2:6" x14ac:dyDescent="0.45">
      <c r="B1000" s="3">
        <v>998</v>
      </c>
      <c r="C1000" s="35">
        <f>IF('WLTP data and calculations'!M1000&gt;0,0,'WLTP data and calculations'!M1000*'WLTP data and calculations'!I1000)</f>
        <v>0</v>
      </c>
      <c r="D1000" s="27">
        <f t="shared" si="30"/>
        <v>0</v>
      </c>
      <c r="E1000" s="30">
        <f t="shared" si="31"/>
        <v>0</v>
      </c>
      <c r="F1000" s="31"/>
    </row>
    <row r="1001" spans="2:6" x14ac:dyDescent="0.45">
      <c r="B1001" s="3">
        <v>999</v>
      </c>
      <c r="C1001" s="35">
        <f>IF('WLTP data and calculations'!M1001&gt;0,0,'WLTP data and calculations'!M1001*'WLTP data and calculations'!I1001)</f>
        <v>0</v>
      </c>
      <c r="D1001" s="27">
        <f t="shared" si="30"/>
        <v>0</v>
      </c>
      <c r="E1001" s="30">
        <f t="shared" si="31"/>
        <v>0</v>
      </c>
      <c r="F1001" s="31"/>
    </row>
    <row r="1002" spans="2:6" x14ac:dyDescent="0.45">
      <c r="B1002" s="3">
        <v>1000</v>
      </c>
      <c r="C1002" s="35">
        <f>IF('WLTP data and calculations'!M1002&gt;0,0,'WLTP data and calculations'!M1002*'WLTP data and calculations'!I1002)</f>
        <v>0</v>
      </c>
      <c r="D1002" s="27">
        <f t="shared" si="30"/>
        <v>0</v>
      </c>
      <c r="E1002" s="30">
        <f t="shared" si="31"/>
        <v>0</v>
      </c>
      <c r="F1002" s="31"/>
    </row>
    <row r="1003" spans="2:6" x14ac:dyDescent="0.45">
      <c r="B1003" s="3">
        <v>1001</v>
      </c>
      <c r="C1003" s="35">
        <f>IF('WLTP data and calculations'!M1003&gt;0,0,'WLTP data and calculations'!M1003*'WLTP data and calculations'!I1003)</f>
        <v>0</v>
      </c>
      <c r="D1003" s="27">
        <f t="shared" si="30"/>
        <v>0</v>
      </c>
      <c r="E1003" s="30">
        <f t="shared" si="31"/>
        <v>0</v>
      </c>
      <c r="F1003" s="31"/>
    </row>
    <row r="1004" spans="2:6" x14ac:dyDescent="0.45">
      <c r="B1004" s="3">
        <v>1002</v>
      </c>
      <c r="C1004" s="35">
        <f>IF('WLTP data and calculations'!M1004&gt;0,0,'WLTP data and calculations'!M1004*'WLTP data and calculations'!I1004)</f>
        <v>0</v>
      </c>
      <c r="D1004" s="27">
        <f t="shared" si="30"/>
        <v>0</v>
      </c>
      <c r="E1004" s="30">
        <f t="shared" si="31"/>
        <v>0</v>
      </c>
      <c r="F1004" s="31"/>
    </row>
    <row r="1005" spans="2:6" x14ac:dyDescent="0.45">
      <c r="B1005" s="3">
        <v>1003</v>
      </c>
      <c r="C1005" s="35">
        <f>IF('WLTP data and calculations'!M1005&gt;0,0,'WLTP data and calculations'!M1005*'WLTP data and calculations'!I1005)</f>
        <v>0</v>
      </c>
      <c r="D1005" s="27">
        <f t="shared" si="30"/>
        <v>0</v>
      </c>
      <c r="E1005" s="30">
        <f t="shared" si="31"/>
        <v>0</v>
      </c>
      <c r="F1005" s="31"/>
    </row>
    <row r="1006" spans="2:6" x14ac:dyDescent="0.45">
      <c r="B1006" s="3">
        <v>1004</v>
      </c>
      <c r="C1006" s="35">
        <f>IF('WLTP data and calculations'!M1006&gt;0,0,'WLTP data and calculations'!M1006*'WLTP data and calculations'!I1006)</f>
        <v>0</v>
      </c>
      <c r="D1006" s="27">
        <f t="shared" si="30"/>
        <v>0</v>
      </c>
      <c r="E1006" s="30">
        <f t="shared" si="31"/>
        <v>0</v>
      </c>
      <c r="F1006" s="31"/>
    </row>
    <row r="1007" spans="2:6" x14ac:dyDescent="0.45">
      <c r="B1007" s="3">
        <v>1005</v>
      </c>
      <c r="C1007" s="35">
        <f>IF('WLTP data and calculations'!M1007&gt;0,0,'WLTP data and calculations'!M1007*'WLTP data and calculations'!I1007)</f>
        <v>0</v>
      </c>
      <c r="D1007" s="27">
        <f t="shared" si="30"/>
        <v>0</v>
      </c>
      <c r="E1007" s="30">
        <f t="shared" si="31"/>
        <v>0</v>
      </c>
      <c r="F1007" s="31"/>
    </row>
    <row r="1008" spans="2:6" x14ac:dyDescent="0.45">
      <c r="B1008" s="3">
        <v>1006</v>
      </c>
      <c r="C1008" s="35">
        <f>IF('WLTP data and calculations'!M1008&gt;0,0,'WLTP data and calculations'!M1008*'WLTP data and calculations'!I1008)</f>
        <v>0</v>
      </c>
      <c r="D1008" s="27">
        <f t="shared" si="30"/>
        <v>0</v>
      </c>
      <c r="E1008" s="30">
        <f t="shared" si="31"/>
        <v>0</v>
      </c>
      <c r="F1008" s="31"/>
    </row>
    <row r="1009" spans="2:6" x14ac:dyDescent="0.45">
      <c r="B1009" s="3">
        <v>1007</v>
      </c>
      <c r="C1009" s="35">
        <f>IF('WLTP data and calculations'!M1009&gt;0,0,'WLTP data and calculations'!M1009*'WLTP data and calculations'!I1009)</f>
        <v>0</v>
      </c>
      <c r="D1009" s="27">
        <f t="shared" si="30"/>
        <v>0</v>
      </c>
      <c r="E1009" s="30">
        <f t="shared" si="31"/>
        <v>0</v>
      </c>
      <c r="F1009" s="31"/>
    </row>
    <row r="1010" spans="2:6" x14ac:dyDescent="0.45">
      <c r="B1010" s="3">
        <v>1008</v>
      </c>
      <c r="C1010" s="35">
        <f>IF('WLTP data and calculations'!M1010&gt;0,0,'WLTP data and calculations'!M1010*'WLTP data and calculations'!I1010)</f>
        <v>0</v>
      </c>
      <c r="D1010" s="27">
        <f t="shared" si="30"/>
        <v>0</v>
      </c>
      <c r="E1010" s="30">
        <f t="shared" si="31"/>
        <v>0</v>
      </c>
      <c r="F1010" s="31"/>
    </row>
    <row r="1011" spans="2:6" x14ac:dyDescent="0.45">
      <c r="B1011" s="3">
        <v>1009</v>
      </c>
      <c r="C1011" s="35">
        <f>IF('WLTP data and calculations'!M1011&gt;0,0,'WLTP data and calculations'!M1011*'WLTP data and calculations'!I1011)</f>
        <v>0</v>
      </c>
      <c r="D1011" s="27">
        <f t="shared" si="30"/>
        <v>0</v>
      </c>
      <c r="E1011" s="30">
        <f t="shared" si="31"/>
        <v>0</v>
      </c>
      <c r="F1011" s="31"/>
    </row>
    <row r="1012" spans="2:6" x14ac:dyDescent="0.45">
      <c r="B1012" s="3">
        <v>1010</v>
      </c>
      <c r="C1012" s="35">
        <f>IF('WLTP data and calculations'!M1012&gt;0,0,'WLTP data and calculations'!M1012*'WLTP data and calculations'!I1012)</f>
        <v>0</v>
      </c>
      <c r="D1012" s="27">
        <f t="shared" si="30"/>
        <v>0</v>
      </c>
      <c r="E1012" s="30">
        <f t="shared" si="31"/>
        <v>0</v>
      </c>
      <c r="F1012" s="31"/>
    </row>
    <row r="1013" spans="2:6" x14ac:dyDescent="0.45">
      <c r="B1013" s="3">
        <v>1011</v>
      </c>
      <c r="C1013" s="35">
        <f>IF('WLTP data and calculations'!M1013&gt;0,0,'WLTP data and calculations'!M1013*'WLTP data and calculations'!I1013)</f>
        <v>0</v>
      </c>
      <c r="D1013" s="27">
        <f t="shared" si="30"/>
        <v>0</v>
      </c>
      <c r="E1013" s="30">
        <f t="shared" si="31"/>
        <v>0</v>
      </c>
      <c r="F1013" s="31"/>
    </row>
    <row r="1014" spans="2:6" x14ac:dyDescent="0.45">
      <c r="B1014" s="3">
        <v>1012</v>
      </c>
      <c r="C1014" s="35">
        <f>IF('WLTP data and calculations'!M1014&gt;0,0,'WLTP data and calculations'!M1014*'WLTP data and calculations'!I1014)</f>
        <v>0</v>
      </c>
      <c r="D1014" s="27">
        <f t="shared" si="30"/>
        <v>0</v>
      </c>
      <c r="E1014" s="30">
        <f t="shared" si="31"/>
        <v>0</v>
      </c>
      <c r="F1014" s="31"/>
    </row>
    <row r="1015" spans="2:6" x14ac:dyDescent="0.45">
      <c r="B1015" s="3">
        <v>1013</v>
      </c>
      <c r="C1015" s="35">
        <f>IF('WLTP data and calculations'!M1015&gt;0,0,'WLTP data and calculations'!M1015*'WLTP data and calculations'!I1015)</f>
        <v>0</v>
      </c>
      <c r="D1015" s="27">
        <f t="shared" si="30"/>
        <v>0</v>
      </c>
      <c r="E1015" s="30">
        <f t="shared" si="31"/>
        <v>0</v>
      </c>
      <c r="F1015" s="31"/>
    </row>
    <row r="1016" spans="2:6" x14ac:dyDescent="0.45">
      <c r="B1016" s="3">
        <v>1014</v>
      </c>
      <c r="C1016" s="35">
        <f>IF('WLTP data and calculations'!M1016&gt;0,0,'WLTP data and calculations'!M1016*'WLTP data and calculations'!I1016)</f>
        <v>0</v>
      </c>
      <c r="D1016" s="27">
        <f t="shared" si="30"/>
        <v>0</v>
      </c>
      <c r="E1016" s="30">
        <f t="shared" si="31"/>
        <v>0</v>
      </c>
      <c r="F1016" s="31"/>
    </row>
    <row r="1017" spans="2:6" x14ac:dyDescent="0.45">
      <c r="B1017" s="3">
        <v>1015</v>
      </c>
      <c r="C1017" s="35">
        <f>IF('WLTP data and calculations'!M1017&gt;0,0,'WLTP data and calculations'!M1017*'WLTP data and calculations'!I1017)</f>
        <v>0</v>
      </c>
      <c r="D1017" s="27">
        <f t="shared" si="30"/>
        <v>0</v>
      </c>
      <c r="E1017" s="30">
        <f t="shared" si="31"/>
        <v>0</v>
      </c>
      <c r="F1017" s="31"/>
    </row>
    <row r="1018" spans="2:6" x14ac:dyDescent="0.45">
      <c r="B1018" s="3">
        <v>1016</v>
      </c>
      <c r="C1018" s="35">
        <f>IF('WLTP data and calculations'!M1018&gt;0,0,'WLTP data and calculations'!M1018*'WLTP data and calculations'!I1018)</f>
        <v>0</v>
      </c>
      <c r="D1018" s="27">
        <f t="shared" si="30"/>
        <v>0</v>
      </c>
      <c r="E1018" s="30">
        <f t="shared" si="31"/>
        <v>0</v>
      </c>
      <c r="F1018" s="31"/>
    </row>
    <row r="1019" spans="2:6" x14ac:dyDescent="0.45">
      <c r="B1019" s="3">
        <v>1017</v>
      </c>
      <c r="C1019" s="35">
        <f>IF('WLTP data and calculations'!M1019&gt;0,0,'WLTP data and calculations'!M1019*'WLTP data and calculations'!I1019)</f>
        <v>0</v>
      </c>
      <c r="D1019" s="27">
        <f t="shared" si="30"/>
        <v>0</v>
      </c>
      <c r="E1019" s="30">
        <f t="shared" si="31"/>
        <v>0</v>
      </c>
      <c r="F1019" s="31"/>
    </row>
    <row r="1020" spans="2:6" x14ac:dyDescent="0.45">
      <c r="B1020" s="3">
        <v>1018</v>
      </c>
      <c r="C1020" s="35">
        <f>IF('WLTP data and calculations'!M1020&gt;0,0,'WLTP data and calculations'!M1020*'WLTP data and calculations'!I1020)</f>
        <v>0</v>
      </c>
      <c r="D1020" s="27">
        <f t="shared" si="30"/>
        <v>0</v>
      </c>
      <c r="E1020" s="30">
        <f t="shared" si="31"/>
        <v>0</v>
      </c>
      <c r="F1020" s="31"/>
    </row>
    <row r="1021" spans="2:6" x14ac:dyDescent="0.45">
      <c r="B1021" s="3">
        <v>1019</v>
      </c>
      <c r="C1021" s="35">
        <f>IF('WLTP data and calculations'!M1021&gt;0,0,'WLTP data and calculations'!M1021*'WLTP data and calculations'!I1021)</f>
        <v>0</v>
      </c>
      <c r="D1021" s="27">
        <f t="shared" si="30"/>
        <v>0</v>
      </c>
      <c r="E1021" s="30">
        <f t="shared" si="31"/>
        <v>0</v>
      </c>
      <c r="F1021" s="31"/>
    </row>
    <row r="1022" spans="2:6" x14ac:dyDescent="0.45">
      <c r="B1022" s="3">
        <v>1020</v>
      </c>
      <c r="C1022" s="35">
        <f>IF('WLTP data and calculations'!M1022&gt;0,0,'WLTP data and calculations'!M1022*'WLTP data and calculations'!I1022)</f>
        <v>0</v>
      </c>
      <c r="D1022" s="27">
        <f t="shared" si="30"/>
        <v>0</v>
      </c>
      <c r="E1022" s="30">
        <f t="shared" si="31"/>
        <v>0</v>
      </c>
      <c r="F1022" s="31"/>
    </row>
    <row r="1023" spans="2:6" x14ac:dyDescent="0.45">
      <c r="B1023" s="3">
        <v>1021</v>
      </c>
      <c r="C1023" s="35">
        <f>IF('WLTP data and calculations'!M1023&gt;0,0,'WLTP data and calculations'!M1023*'WLTP data and calculations'!I1023)</f>
        <v>0</v>
      </c>
      <c r="D1023" s="27">
        <f t="shared" si="30"/>
        <v>0</v>
      </c>
      <c r="E1023" s="30">
        <f t="shared" si="31"/>
        <v>0</v>
      </c>
      <c r="F1023" s="31"/>
    </row>
    <row r="1024" spans="2:6" x14ac:dyDescent="0.45">
      <c r="B1024" s="3">
        <v>1022</v>
      </c>
      <c r="C1024" s="35">
        <f>IF('WLTP data and calculations'!M1024&gt;0,0,'WLTP data and calculations'!M1024*'WLTP data and calculations'!I1024)</f>
        <v>0</v>
      </c>
      <c r="D1024" s="27">
        <f t="shared" si="30"/>
        <v>0</v>
      </c>
      <c r="E1024" s="30">
        <f t="shared" si="31"/>
        <v>0</v>
      </c>
      <c r="F1024" s="31"/>
    </row>
    <row r="1025" spans="2:6" x14ac:dyDescent="0.45">
      <c r="B1025" s="4">
        <v>1023</v>
      </c>
      <c r="C1025" s="35">
        <f>IF('WLTP data and calculations'!M1025&gt;0,0,'WLTP data and calculations'!M1025*'WLTP data and calculations'!I1025)</f>
        <v>0</v>
      </c>
      <c r="D1025" s="27">
        <f t="shared" si="30"/>
        <v>0</v>
      </c>
      <c r="E1025" s="30">
        <f t="shared" si="31"/>
        <v>0</v>
      </c>
      <c r="F1025" s="31"/>
    </row>
    <row r="1026" spans="2:6" x14ac:dyDescent="0.45">
      <c r="B1026" s="4">
        <v>1024</v>
      </c>
      <c r="C1026" s="35">
        <f>IF('WLTP data and calculations'!M1026&gt;0,0,'WLTP data and calculations'!M1026*'WLTP data and calculations'!I1026)</f>
        <v>0</v>
      </c>
      <c r="D1026" s="27">
        <f t="shared" si="30"/>
        <v>0</v>
      </c>
      <c r="E1026" s="30">
        <f t="shared" si="31"/>
        <v>0</v>
      </c>
      <c r="F1026" s="31"/>
    </row>
    <row r="1027" spans="2:6" x14ac:dyDescent="0.45">
      <c r="B1027" s="4">
        <v>1025</v>
      </c>
      <c r="C1027" s="35">
        <f>IF('WLTP data and calculations'!M1027&gt;0,0,'WLTP data and calculations'!M1027*'WLTP data and calculations'!I1027)</f>
        <v>0</v>
      </c>
      <c r="D1027" s="27">
        <f t="shared" ref="D1027:D1090" si="32">$C1027/1000</f>
        <v>0</v>
      </c>
      <c r="E1027" s="30">
        <f t="shared" ref="E1027:E1090" si="33">$D1027*-1</f>
        <v>0</v>
      </c>
      <c r="F1027" s="31"/>
    </row>
    <row r="1028" spans="2:6" x14ac:dyDescent="0.45">
      <c r="B1028" s="4">
        <v>1026</v>
      </c>
      <c r="C1028" s="35">
        <f>IF('WLTP data and calculations'!M1028&gt;0,0,'WLTP data and calculations'!M1028*'WLTP data and calculations'!I1028)</f>
        <v>0</v>
      </c>
      <c r="D1028" s="27">
        <f t="shared" si="32"/>
        <v>0</v>
      </c>
      <c r="E1028" s="30">
        <f t="shared" si="33"/>
        <v>0</v>
      </c>
      <c r="F1028" s="31"/>
    </row>
    <row r="1029" spans="2:6" x14ac:dyDescent="0.45">
      <c r="B1029" s="4">
        <v>1027</v>
      </c>
      <c r="C1029" s="35">
        <f>IF('WLTP data and calculations'!M1029&gt;0,0,'WLTP data and calculations'!M1029*'WLTP data and calculations'!I1029)</f>
        <v>0</v>
      </c>
      <c r="D1029" s="27">
        <f t="shared" si="32"/>
        <v>0</v>
      </c>
      <c r="E1029" s="30">
        <f t="shared" si="33"/>
        <v>0</v>
      </c>
      <c r="F1029" s="31"/>
    </row>
    <row r="1030" spans="2:6" x14ac:dyDescent="0.45">
      <c r="B1030" s="4">
        <v>1028</v>
      </c>
      <c r="C1030" s="35">
        <f>IF('WLTP data and calculations'!M1030&gt;0,0,'WLTP data and calculations'!M1030*'WLTP data and calculations'!I1030)</f>
        <v>0</v>
      </c>
      <c r="D1030" s="27">
        <f t="shared" si="32"/>
        <v>0</v>
      </c>
      <c r="E1030" s="30">
        <f t="shared" si="33"/>
        <v>0</v>
      </c>
      <c r="F1030" s="31"/>
    </row>
    <row r="1031" spans="2:6" x14ac:dyDescent="0.45">
      <c r="B1031" s="4">
        <v>1029</v>
      </c>
      <c r="C1031" s="35">
        <f>IF('WLTP data and calculations'!M1031&gt;0,0,'WLTP data and calculations'!M1031*'WLTP data and calculations'!I1031)</f>
        <v>0</v>
      </c>
      <c r="D1031" s="27">
        <f t="shared" si="32"/>
        <v>0</v>
      </c>
      <c r="E1031" s="30">
        <f t="shared" si="33"/>
        <v>0</v>
      </c>
      <c r="F1031" s="31"/>
    </row>
    <row r="1032" spans="2:6" x14ac:dyDescent="0.45">
      <c r="B1032" s="4">
        <v>1030</v>
      </c>
      <c r="C1032" s="35">
        <f>IF('WLTP data and calculations'!M1032&gt;0,0,'WLTP data and calculations'!M1032*'WLTP data and calculations'!I1032)</f>
        <v>0</v>
      </c>
      <c r="D1032" s="27">
        <f t="shared" si="32"/>
        <v>0</v>
      </c>
      <c r="E1032" s="30">
        <f t="shared" si="33"/>
        <v>0</v>
      </c>
      <c r="F1032" s="31"/>
    </row>
    <row r="1033" spans="2:6" x14ac:dyDescent="0.45">
      <c r="B1033" s="4">
        <v>1031</v>
      </c>
      <c r="C1033" s="35">
        <f>IF('WLTP data and calculations'!M1033&gt;0,0,'WLTP data and calculations'!M1033*'WLTP data and calculations'!I1033)</f>
        <v>0</v>
      </c>
      <c r="D1033" s="27">
        <f t="shared" si="32"/>
        <v>0</v>
      </c>
      <c r="E1033" s="30">
        <f t="shared" si="33"/>
        <v>0</v>
      </c>
      <c r="F1033" s="31"/>
    </row>
    <row r="1034" spans="2:6" x14ac:dyDescent="0.45">
      <c r="B1034" s="4">
        <v>1032</v>
      </c>
      <c r="C1034" s="35">
        <f>IF('WLTP data and calculations'!M1034&gt;0,0,'WLTP data and calculations'!M1034*'WLTP data and calculations'!I1034)</f>
        <v>0</v>
      </c>
      <c r="D1034" s="27">
        <f t="shared" si="32"/>
        <v>0</v>
      </c>
      <c r="E1034" s="30">
        <f t="shared" si="33"/>
        <v>0</v>
      </c>
      <c r="F1034" s="31"/>
    </row>
    <row r="1035" spans="2:6" x14ac:dyDescent="0.45">
      <c r="B1035" s="4">
        <v>1033</v>
      </c>
      <c r="C1035" s="35">
        <f>IF('WLTP data and calculations'!M1035&gt;0,0,'WLTP data and calculations'!M1035*'WLTP data and calculations'!I1035)</f>
        <v>0</v>
      </c>
      <c r="D1035" s="27">
        <f t="shared" si="32"/>
        <v>0</v>
      </c>
      <c r="E1035" s="30">
        <f t="shared" si="33"/>
        <v>0</v>
      </c>
      <c r="F1035" s="31"/>
    </row>
    <row r="1036" spans="2:6" x14ac:dyDescent="0.45">
      <c r="B1036" s="4">
        <v>1034</v>
      </c>
      <c r="C1036" s="35">
        <f>IF('WLTP data and calculations'!M1036&gt;0,0,'WLTP data and calculations'!M1036*'WLTP data and calculations'!I1036)</f>
        <v>0</v>
      </c>
      <c r="D1036" s="27">
        <f t="shared" si="32"/>
        <v>0</v>
      </c>
      <c r="E1036" s="30">
        <f t="shared" si="33"/>
        <v>0</v>
      </c>
      <c r="F1036" s="31"/>
    </row>
    <row r="1037" spans="2:6" x14ac:dyDescent="0.45">
      <c r="B1037" s="4">
        <v>1035</v>
      </c>
      <c r="C1037" s="35">
        <f>IF('WLTP data and calculations'!M1037&gt;0,0,'WLTP data and calculations'!M1037*'WLTP data and calculations'!I1037)</f>
        <v>0</v>
      </c>
      <c r="D1037" s="27">
        <f t="shared" si="32"/>
        <v>0</v>
      </c>
      <c r="E1037" s="30">
        <f t="shared" si="33"/>
        <v>0</v>
      </c>
      <c r="F1037" s="31"/>
    </row>
    <row r="1038" spans="2:6" x14ac:dyDescent="0.45">
      <c r="B1038" s="4">
        <v>1036</v>
      </c>
      <c r="C1038" s="35">
        <f>IF('WLTP data and calculations'!M1038&gt;0,0,'WLTP data and calculations'!M1038*'WLTP data and calculations'!I1038)</f>
        <v>0</v>
      </c>
      <c r="D1038" s="27">
        <f t="shared" si="32"/>
        <v>0</v>
      </c>
      <c r="E1038" s="30">
        <f t="shared" si="33"/>
        <v>0</v>
      </c>
      <c r="F1038" s="31"/>
    </row>
    <row r="1039" spans="2:6" x14ac:dyDescent="0.45">
      <c r="B1039" s="4">
        <v>1037</v>
      </c>
      <c r="C1039" s="35">
        <f>IF('WLTP data and calculations'!M1039&gt;0,0,'WLTP data and calculations'!M1039*'WLTP data and calculations'!I1039)</f>
        <v>0</v>
      </c>
      <c r="D1039" s="27">
        <f t="shared" si="32"/>
        <v>0</v>
      </c>
      <c r="E1039" s="30">
        <f t="shared" si="33"/>
        <v>0</v>
      </c>
      <c r="F1039" s="31"/>
    </row>
    <row r="1040" spans="2:6" x14ac:dyDescent="0.45">
      <c r="B1040" s="4">
        <v>1038</v>
      </c>
      <c r="C1040" s="35">
        <f>IF('WLTP data and calculations'!M1040&gt;0,0,'WLTP data and calculations'!M1040*'WLTP data and calculations'!I1040)</f>
        <v>0</v>
      </c>
      <c r="D1040" s="27">
        <f t="shared" si="32"/>
        <v>0</v>
      </c>
      <c r="E1040" s="30">
        <f t="shared" si="33"/>
        <v>0</v>
      </c>
      <c r="F1040" s="31"/>
    </row>
    <row r="1041" spans="2:7" x14ac:dyDescent="0.45">
      <c r="B1041" s="4">
        <v>1039</v>
      </c>
      <c r="C1041" s="35">
        <f>IF('WLTP data and calculations'!M1041&gt;0,0,'WLTP data and calculations'!M1041*'WLTP data and calculations'!I1041)</f>
        <v>0</v>
      </c>
      <c r="D1041" s="27">
        <f t="shared" si="32"/>
        <v>0</v>
      </c>
      <c r="E1041" s="30">
        <f t="shared" si="33"/>
        <v>0</v>
      </c>
      <c r="F1041" s="31"/>
    </row>
    <row r="1042" spans="2:7" x14ac:dyDescent="0.45">
      <c r="B1042" s="4">
        <v>1040</v>
      </c>
      <c r="C1042" s="35">
        <f>IF('WLTP data and calculations'!M1042&gt;0,0,'WLTP data and calculations'!M1042*'WLTP data and calculations'!I1042)</f>
        <v>0</v>
      </c>
      <c r="D1042" s="27">
        <f t="shared" si="32"/>
        <v>0</v>
      </c>
      <c r="E1042" s="30">
        <f t="shared" si="33"/>
        <v>0</v>
      </c>
      <c r="F1042" s="31"/>
    </row>
    <row r="1043" spans="2:7" x14ac:dyDescent="0.45">
      <c r="B1043" s="4">
        <v>1041</v>
      </c>
      <c r="C1043" s="35">
        <f>IF('WLTP data and calculations'!M1043&gt;0,0,'WLTP data and calculations'!M1043*'WLTP data and calculations'!I1043)</f>
        <v>0</v>
      </c>
      <c r="D1043" s="27">
        <f t="shared" si="32"/>
        <v>0</v>
      </c>
      <c r="E1043" s="30">
        <f t="shared" si="33"/>
        <v>0</v>
      </c>
      <c r="F1043" s="31"/>
    </row>
    <row r="1044" spans="2:7" x14ac:dyDescent="0.45">
      <c r="B1044" s="4">
        <v>1042</v>
      </c>
      <c r="C1044" s="35">
        <f>IF('WLTP data and calculations'!M1044&gt;0,0,'WLTP data and calculations'!M1044*'WLTP data and calculations'!I1044)</f>
        <v>0</v>
      </c>
      <c r="D1044" s="27">
        <f t="shared" si="32"/>
        <v>0</v>
      </c>
      <c r="E1044" s="30">
        <f t="shared" si="33"/>
        <v>0</v>
      </c>
      <c r="F1044" s="31"/>
    </row>
    <row r="1045" spans="2:7" x14ac:dyDescent="0.45">
      <c r="B1045" s="4">
        <v>1043</v>
      </c>
      <c r="C1045" s="35">
        <f>IF('WLTP data and calculations'!M1045&gt;0,0,'WLTP data and calculations'!M1045*'WLTP data and calculations'!I1045)</f>
        <v>0</v>
      </c>
      <c r="D1045" s="27">
        <f t="shared" si="32"/>
        <v>0</v>
      </c>
      <c r="E1045" s="30">
        <f t="shared" si="33"/>
        <v>0</v>
      </c>
      <c r="F1045" s="31"/>
    </row>
    <row r="1046" spans="2:7" x14ac:dyDescent="0.45">
      <c r="B1046" s="4">
        <v>1044</v>
      </c>
      <c r="C1046" s="35">
        <f>IF('WLTP data and calculations'!M1046&gt;0,0,'WLTP data and calculations'!M1046*'WLTP data and calculations'!I1046)</f>
        <v>0</v>
      </c>
      <c r="D1046" s="27">
        <f t="shared" si="32"/>
        <v>0</v>
      </c>
      <c r="E1046" s="30">
        <f t="shared" si="33"/>
        <v>0</v>
      </c>
      <c r="F1046" s="31"/>
    </row>
    <row r="1047" spans="2:7" x14ac:dyDescent="0.45">
      <c r="B1047" s="4">
        <v>1045</v>
      </c>
      <c r="C1047" s="35">
        <f>IF('WLTP data and calculations'!M1047&gt;0,0,'WLTP data and calculations'!M1047*'WLTP data and calculations'!I1047)</f>
        <v>0</v>
      </c>
      <c r="D1047" s="27">
        <f t="shared" si="32"/>
        <v>0</v>
      </c>
      <c r="E1047" s="30">
        <f t="shared" si="33"/>
        <v>0</v>
      </c>
      <c r="F1047" s="31"/>
    </row>
    <row r="1048" spans="2:7" x14ac:dyDescent="0.45">
      <c r="B1048" s="4">
        <v>1046</v>
      </c>
      <c r="C1048" s="35">
        <f>IF('WLTP data and calculations'!M1048&gt;0,0,'WLTP data and calculations'!M1048*'WLTP data and calculations'!I1048)</f>
        <v>0</v>
      </c>
      <c r="D1048" s="27">
        <f t="shared" si="32"/>
        <v>0</v>
      </c>
      <c r="E1048" s="30">
        <f t="shared" si="33"/>
        <v>0</v>
      </c>
      <c r="F1048" s="31"/>
    </row>
    <row r="1049" spans="2:7" x14ac:dyDescent="0.45">
      <c r="B1049" s="4">
        <v>1047</v>
      </c>
      <c r="C1049" s="35">
        <f>IF('WLTP data and calculations'!M1049&gt;0,0,'WLTP data and calculations'!M1049*'WLTP data and calculations'!I1049)</f>
        <v>0</v>
      </c>
      <c r="D1049" s="27">
        <f t="shared" si="32"/>
        <v>0</v>
      </c>
      <c r="E1049" s="30">
        <f t="shared" si="33"/>
        <v>0</v>
      </c>
      <c r="F1049" s="31"/>
    </row>
    <row r="1050" spans="2:7" x14ac:dyDescent="0.45">
      <c r="B1050" s="4">
        <v>1048</v>
      </c>
      <c r="C1050" s="35">
        <f>IF('WLTP data and calculations'!M1050&gt;0,0,'WLTP data and calculations'!M1050*'WLTP data and calculations'!I1050)</f>
        <v>0</v>
      </c>
      <c r="D1050" s="27">
        <f t="shared" si="32"/>
        <v>0</v>
      </c>
      <c r="E1050" s="30">
        <f t="shared" si="33"/>
        <v>0</v>
      </c>
      <c r="F1050" s="31"/>
    </row>
    <row r="1051" spans="2:7" x14ac:dyDescent="0.45">
      <c r="B1051" s="4">
        <v>1049</v>
      </c>
      <c r="C1051" s="35">
        <f>IF('WLTP data and calculations'!M1051&gt;0,0,'WLTP data and calculations'!M1051*'WLTP data and calculations'!I1051)</f>
        <v>0</v>
      </c>
      <c r="D1051" s="27">
        <f t="shared" si="32"/>
        <v>0</v>
      </c>
      <c r="E1051" s="30">
        <f t="shared" si="33"/>
        <v>0</v>
      </c>
      <c r="F1051" s="31"/>
    </row>
    <row r="1052" spans="2:7" x14ac:dyDescent="0.45">
      <c r="B1052" s="4">
        <v>1050</v>
      </c>
      <c r="C1052" s="35">
        <f>IF('WLTP data and calculations'!M1052&gt;0,0,'WLTP data and calculations'!M1052*'WLTP data and calculations'!I1052)</f>
        <v>-1500.9723694484285</v>
      </c>
      <c r="D1052" s="27">
        <f t="shared" si="32"/>
        <v>-1.5009723694484285</v>
      </c>
      <c r="E1052" s="30">
        <f t="shared" si="33"/>
        <v>1.5009723694484285</v>
      </c>
      <c r="F1052" s="27">
        <f>SUM(E1052:E1064)</f>
        <v>60.154872968845503</v>
      </c>
      <c r="G1052" s="33">
        <f>B1065-B1052</f>
        <v>13</v>
      </c>
    </row>
    <row r="1053" spans="2:7" x14ac:dyDescent="0.45">
      <c r="B1053" s="4">
        <v>1051</v>
      </c>
      <c r="C1053" s="35">
        <f>IF('WLTP data and calculations'!M1053&gt;0,0,'WLTP data and calculations'!M1053*'WLTP data and calculations'!I1053)</f>
        <v>-3272.2671179205486</v>
      </c>
      <c r="D1053" s="27">
        <f t="shared" si="32"/>
        <v>-3.2722671179205487</v>
      </c>
      <c r="E1053" s="30">
        <f t="shared" si="33"/>
        <v>3.2722671179205487</v>
      </c>
      <c r="F1053" s="31"/>
      <c r="G1053" s="33"/>
    </row>
    <row r="1054" spans="2:7" x14ac:dyDescent="0.45">
      <c r="B1054" s="4">
        <v>1052</v>
      </c>
      <c r="C1054" s="35">
        <f>IF('WLTP data and calculations'!M1054&gt;0,0,'WLTP data and calculations'!M1054*'WLTP data and calculations'!I1054)</f>
        <v>-4262.9525059157422</v>
      </c>
      <c r="D1054" s="27">
        <f t="shared" si="32"/>
        <v>-4.2629525059157425</v>
      </c>
      <c r="E1054" s="30">
        <f t="shared" si="33"/>
        <v>4.2629525059157425</v>
      </c>
      <c r="F1054" s="31"/>
      <c r="G1054" s="33"/>
    </row>
    <row r="1055" spans="2:7" x14ac:dyDescent="0.45">
      <c r="B1055" s="4">
        <v>1053</v>
      </c>
      <c r="C1055" s="35">
        <f>IF('WLTP data and calculations'!M1055&gt;0,0,'WLTP data and calculations'!M1055*'WLTP data and calculations'!I1055)</f>
        <v>-5249.2083945169124</v>
      </c>
      <c r="D1055" s="27">
        <f t="shared" si="32"/>
        <v>-5.2492083945169128</v>
      </c>
      <c r="E1055" s="30">
        <f t="shared" si="33"/>
        <v>5.2492083945169128</v>
      </c>
      <c r="F1055" s="31"/>
      <c r="G1055" s="33"/>
    </row>
    <row r="1056" spans="2:7" x14ac:dyDescent="0.45">
      <c r="B1056" s="4">
        <v>1054</v>
      </c>
      <c r="C1056" s="35">
        <f>IF('WLTP data and calculations'!M1056&gt;0,0,'WLTP data and calculations'!M1056*'WLTP data and calculations'!I1056)</f>
        <v>-6500.3954300828927</v>
      </c>
      <c r="D1056" s="27">
        <f t="shared" si="32"/>
        <v>-6.500395430082893</v>
      </c>
      <c r="E1056" s="30">
        <f t="shared" si="33"/>
        <v>6.500395430082893</v>
      </c>
      <c r="F1056" s="31"/>
      <c r="G1056" s="33"/>
    </row>
    <row r="1057" spans="2:7" x14ac:dyDescent="0.45">
      <c r="B1057" s="4">
        <v>1055</v>
      </c>
      <c r="C1057" s="35">
        <f>IF('WLTP data and calculations'!M1057&gt;0,0,'WLTP data and calculations'!M1057*'WLTP data and calculations'!I1057)</f>
        <v>-7786.2700537229885</v>
      </c>
      <c r="D1057" s="27">
        <f t="shared" si="32"/>
        <v>-7.7862700537229887</v>
      </c>
      <c r="E1057" s="30">
        <f t="shared" si="33"/>
        <v>7.7862700537229887</v>
      </c>
      <c r="F1057" s="31"/>
      <c r="G1057" s="33"/>
    </row>
    <row r="1058" spans="2:7" x14ac:dyDescent="0.45">
      <c r="B1058" s="4">
        <v>1056</v>
      </c>
      <c r="C1058" s="35">
        <f>IF('WLTP data and calculations'!M1058&gt;0,0,'WLTP data and calculations'!M1058*'WLTP data and calculations'!I1058)</f>
        <v>-8538.1275152773705</v>
      </c>
      <c r="D1058" s="27">
        <f t="shared" si="32"/>
        <v>-8.5381275152773703</v>
      </c>
      <c r="E1058" s="30">
        <f t="shared" si="33"/>
        <v>8.5381275152773703</v>
      </c>
      <c r="F1058" s="31"/>
      <c r="G1058" s="33"/>
    </row>
    <row r="1059" spans="2:7" x14ac:dyDescent="0.45">
      <c r="B1059" s="4">
        <v>1057</v>
      </c>
      <c r="C1059" s="35">
        <f>IF('WLTP data and calculations'!M1059&gt;0,0,'WLTP data and calculations'!M1059*'WLTP data and calculations'!I1059)</f>
        <v>-7977.4293213408837</v>
      </c>
      <c r="D1059" s="27">
        <f t="shared" si="32"/>
        <v>-7.9774293213408836</v>
      </c>
      <c r="E1059" s="30">
        <f t="shared" si="33"/>
        <v>7.9774293213408836</v>
      </c>
      <c r="F1059" s="31"/>
      <c r="G1059" s="33"/>
    </row>
    <row r="1060" spans="2:7" x14ac:dyDescent="0.45">
      <c r="B1060" s="4">
        <v>1058</v>
      </c>
      <c r="C1060" s="35">
        <f>IF('WLTP data and calculations'!M1060&gt;0,0,'WLTP data and calculations'!M1060*'WLTP data and calculations'!I1060)</f>
        <v>-6037.2462079160077</v>
      </c>
      <c r="D1060" s="27">
        <f t="shared" si="32"/>
        <v>-6.0372462079160076</v>
      </c>
      <c r="E1060" s="30">
        <f t="shared" si="33"/>
        <v>6.0372462079160076</v>
      </c>
      <c r="F1060" s="31"/>
      <c r="G1060" s="33"/>
    </row>
    <row r="1061" spans="2:7" x14ac:dyDescent="0.45">
      <c r="B1061" s="4">
        <v>1059</v>
      </c>
      <c r="C1061" s="35">
        <f>IF('WLTP data and calculations'!M1061&gt;0,0,'WLTP data and calculations'!M1061*'WLTP data and calculations'!I1061)</f>
        <v>-4287.9818092108462</v>
      </c>
      <c r="D1061" s="27">
        <f t="shared" si="32"/>
        <v>-4.2879818092108462</v>
      </c>
      <c r="E1061" s="30">
        <f t="shared" si="33"/>
        <v>4.2879818092108462</v>
      </c>
      <c r="F1061" s="31"/>
      <c r="G1061" s="33"/>
    </row>
    <row r="1062" spans="2:7" x14ac:dyDescent="0.45">
      <c r="B1062" s="4">
        <v>1060</v>
      </c>
      <c r="C1062" s="35">
        <f>IF('WLTP data and calculations'!M1062&gt;0,0,'WLTP data and calculations'!M1062*'WLTP data and calculations'!I1062)</f>
        <v>-2979.9489346705695</v>
      </c>
      <c r="D1062" s="27">
        <f t="shared" si="32"/>
        <v>-2.9799489346705696</v>
      </c>
      <c r="E1062" s="30">
        <f t="shared" si="33"/>
        <v>2.9799489346705696</v>
      </c>
      <c r="F1062" s="31"/>
      <c r="G1062" s="33"/>
    </row>
    <row r="1063" spans="2:7" x14ac:dyDescent="0.45">
      <c r="B1063" s="4">
        <v>1061</v>
      </c>
      <c r="C1063" s="35">
        <f>IF('WLTP data and calculations'!M1063&gt;0,0,'WLTP data and calculations'!M1063*'WLTP data and calculations'!I1063)</f>
        <v>-1543.9660099025436</v>
      </c>
      <c r="D1063" s="27">
        <f t="shared" si="32"/>
        <v>-1.5439660099025436</v>
      </c>
      <c r="E1063" s="30">
        <f t="shared" si="33"/>
        <v>1.5439660099025436</v>
      </c>
      <c r="F1063" s="31"/>
      <c r="G1063" s="33"/>
    </row>
    <row r="1064" spans="2:7" x14ac:dyDescent="0.45">
      <c r="B1064" s="4">
        <v>1062</v>
      </c>
      <c r="C1064" s="35">
        <f>IF('WLTP data and calculations'!M1064&gt;0,0,'WLTP data and calculations'!M1064*'WLTP data and calculations'!I1064)</f>
        <v>-218.10729891976644</v>
      </c>
      <c r="D1064" s="27">
        <f t="shared" si="32"/>
        <v>-0.21810729891976643</v>
      </c>
      <c r="E1064" s="30">
        <f t="shared" si="33"/>
        <v>0.21810729891976643</v>
      </c>
      <c r="F1064" s="31"/>
      <c r="G1064" s="33"/>
    </row>
    <row r="1065" spans="2:7" x14ac:dyDescent="0.45">
      <c r="B1065" s="4">
        <v>1063</v>
      </c>
      <c r="C1065" s="35">
        <f>IF('WLTP data and calculations'!M1065&gt;0,0,'WLTP data and calculations'!M1065*'WLTP data and calculations'!I1065)</f>
        <v>0</v>
      </c>
      <c r="D1065" s="27">
        <f t="shared" si="32"/>
        <v>0</v>
      </c>
      <c r="E1065" s="30">
        <f t="shared" si="33"/>
        <v>0</v>
      </c>
      <c r="F1065" s="31"/>
    </row>
    <row r="1066" spans="2:7" x14ac:dyDescent="0.45">
      <c r="B1066" s="4">
        <v>1064</v>
      </c>
      <c r="C1066" s="35">
        <f>IF('WLTP data and calculations'!M1066&gt;0,0,'WLTP data and calculations'!M1066*'WLTP data and calculations'!I1066)</f>
        <v>0</v>
      </c>
      <c r="D1066" s="27">
        <f t="shared" si="32"/>
        <v>0</v>
      </c>
      <c r="E1066" s="30">
        <f t="shared" si="33"/>
        <v>0</v>
      </c>
      <c r="F1066" s="31"/>
    </row>
    <row r="1067" spans="2:7" x14ac:dyDescent="0.45">
      <c r="B1067" s="4">
        <v>1065</v>
      </c>
      <c r="C1067" s="35">
        <f>IF('WLTP data and calculations'!M1067&gt;0,0,'WLTP data and calculations'!M1067*'WLTP data and calculations'!I1067)</f>
        <v>0</v>
      </c>
      <c r="D1067" s="27">
        <f t="shared" si="32"/>
        <v>0</v>
      </c>
      <c r="E1067" s="30">
        <f t="shared" si="33"/>
        <v>0</v>
      </c>
      <c r="F1067" s="31"/>
    </row>
    <row r="1068" spans="2:7" x14ac:dyDescent="0.45">
      <c r="B1068" s="4">
        <v>1066</v>
      </c>
      <c r="C1068" s="35">
        <f>IF('WLTP data and calculations'!M1068&gt;0,0,'WLTP data and calculations'!M1068*'WLTP data and calculations'!I1068)</f>
        <v>0</v>
      </c>
      <c r="D1068" s="27">
        <f t="shared" si="32"/>
        <v>0</v>
      </c>
      <c r="E1068" s="30">
        <f t="shared" si="33"/>
        <v>0</v>
      </c>
      <c r="F1068" s="31"/>
    </row>
    <row r="1069" spans="2:7" x14ac:dyDescent="0.45">
      <c r="B1069" s="4">
        <v>1067</v>
      </c>
      <c r="C1069" s="35">
        <f>IF('WLTP data and calculations'!M1069&gt;0,0,'WLTP data and calculations'!M1069*'WLTP data and calculations'!I1069)</f>
        <v>0</v>
      </c>
      <c r="D1069" s="27">
        <f t="shared" si="32"/>
        <v>0</v>
      </c>
      <c r="E1069" s="30">
        <f t="shared" si="33"/>
        <v>0</v>
      </c>
      <c r="F1069" s="31"/>
    </row>
    <row r="1070" spans="2:7" x14ac:dyDescent="0.45">
      <c r="B1070" s="4">
        <v>1068</v>
      </c>
      <c r="C1070" s="35">
        <f>IF('WLTP data and calculations'!M1070&gt;0,0,'WLTP data and calculations'!M1070*'WLTP data and calculations'!I1070)</f>
        <v>0</v>
      </c>
      <c r="D1070" s="27">
        <f t="shared" si="32"/>
        <v>0</v>
      </c>
      <c r="E1070" s="30">
        <f t="shared" si="33"/>
        <v>0</v>
      </c>
      <c r="F1070" s="31"/>
    </row>
    <row r="1071" spans="2:7" x14ac:dyDescent="0.45">
      <c r="B1071" s="4">
        <v>1069</v>
      </c>
      <c r="C1071" s="35">
        <f>IF('WLTP data and calculations'!M1071&gt;0,0,'WLTP data and calculations'!M1071*'WLTP data and calculations'!I1071)</f>
        <v>0</v>
      </c>
      <c r="D1071" s="27">
        <f t="shared" si="32"/>
        <v>0</v>
      </c>
      <c r="E1071" s="30">
        <f t="shared" si="33"/>
        <v>0</v>
      </c>
      <c r="F1071" s="31"/>
    </row>
    <row r="1072" spans="2:7" x14ac:dyDescent="0.45">
      <c r="B1072" s="4">
        <v>1070</v>
      </c>
      <c r="C1072" s="35">
        <f>IF('WLTP data and calculations'!M1072&gt;0,0,'WLTP data and calculations'!M1072*'WLTP data and calculations'!I1072)</f>
        <v>0</v>
      </c>
      <c r="D1072" s="27">
        <f t="shared" si="32"/>
        <v>0</v>
      </c>
      <c r="E1072" s="30">
        <f t="shared" si="33"/>
        <v>0</v>
      </c>
      <c r="F1072" s="31"/>
    </row>
    <row r="1073" spans="2:7" x14ac:dyDescent="0.45">
      <c r="B1073" s="4">
        <v>1071</v>
      </c>
      <c r="C1073" s="35">
        <f>IF('WLTP data and calculations'!M1073&gt;0,0,'WLTP data and calculations'!M1073*'WLTP data and calculations'!I1073)</f>
        <v>0</v>
      </c>
      <c r="D1073" s="27">
        <f t="shared" si="32"/>
        <v>0</v>
      </c>
      <c r="E1073" s="30">
        <f t="shared" si="33"/>
        <v>0</v>
      </c>
      <c r="F1073" s="31"/>
    </row>
    <row r="1074" spans="2:7" x14ac:dyDescent="0.45">
      <c r="B1074" s="4">
        <v>1072</v>
      </c>
      <c r="C1074" s="35">
        <f>IF('WLTP data and calculations'!M1074&gt;0,0,'WLTP data and calculations'!M1074*'WLTP data and calculations'!I1074)</f>
        <v>0</v>
      </c>
      <c r="D1074" s="27">
        <f t="shared" si="32"/>
        <v>0</v>
      </c>
      <c r="E1074" s="30">
        <f t="shared" si="33"/>
        <v>0</v>
      </c>
      <c r="F1074" s="31"/>
    </row>
    <row r="1075" spans="2:7" x14ac:dyDescent="0.45">
      <c r="B1075" s="4">
        <v>1073</v>
      </c>
      <c r="C1075" s="35">
        <f>IF('WLTP data and calculations'!M1075&gt;0,0,'WLTP data and calculations'!M1075*'WLTP data and calculations'!I1075)</f>
        <v>0</v>
      </c>
      <c r="D1075" s="27">
        <f t="shared" si="32"/>
        <v>0</v>
      </c>
      <c r="E1075" s="30">
        <f t="shared" si="33"/>
        <v>0</v>
      </c>
      <c r="F1075" s="31"/>
    </row>
    <row r="1076" spans="2:7" x14ac:dyDescent="0.45">
      <c r="B1076" s="4">
        <v>1074</v>
      </c>
      <c r="C1076" s="35">
        <f>IF('WLTP data and calculations'!M1076&gt;0,0,'WLTP data and calculations'!M1076*'WLTP data and calculations'!I1076)</f>
        <v>0</v>
      </c>
      <c r="D1076" s="27">
        <f t="shared" si="32"/>
        <v>0</v>
      </c>
      <c r="E1076" s="30">
        <f t="shared" si="33"/>
        <v>0</v>
      </c>
      <c r="F1076" s="31"/>
    </row>
    <row r="1077" spans="2:7" x14ac:dyDescent="0.45">
      <c r="B1077" s="4">
        <v>1075</v>
      </c>
      <c r="C1077" s="35">
        <f>IF('WLTP data and calculations'!M1077&gt;0,0,'WLTP data and calculations'!M1077*'WLTP data and calculations'!I1077)</f>
        <v>0</v>
      </c>
      <c r="D1077" s="27">
        <f t="shared" si="32"/>
        <v>0</v>
      </c>
      <c r="E1077" s="30">
        <f t="shared" si="33"/>
        <v>0</v>
      </c>
      <c r="F1077" s="31"/>
    </row>
    <row r="1078" spans="2:7" x14ac:dyDescent="0.45">
      <c r="B1078" s="4">
        <v>1076</v>
      </c>
      <c r="C1078" s="35">
        <f>IF('WLTP data and calculations'!M1078&gt;0,0,'WLTP data and calculations'!M1078*'WLTP data and calculations'!I1078)</f>
        <v>0</v>
      </c>
      <c r="D1078" s="27">
        <f t="shared" si="32"/>
        <v>0</v>
      </c>
      <c r="E1078" s="30">
        <f t="shared" si="33"/>
        <v>0</v>
      </c>
      <c r="F1078" s="31"/>
    </row>
    <row r="1079" spans="2:7" x14ac:dyDescent="0.45">
      <c r="B1079" s="4">
        <v>1077</v>
      </c>
      <c r="C1079" s="35">
        <f>IF('WLTP data and calculations'!M1079&gt;0,0,'WLTP data and calculations'!M1079*'WLTP data and calculations'!I1079)</f>
        <v>0</v>
      </c>
      <c r="D1079" s="27">
        <f t="shared" si="32"/>
        <v>0</v>
      </c>
      <c r="E1079" s="30">
        <f t="shared" si="33"/>
        <v>0</v>
      </c>
      <c r="F1079" s="31"/>
    </row>
    <row r="1080" spans="2:7" x14ac:dyDescent="0.45">
      <c r="B1080" s="4">
        <v>1078</v>
      </c>
      <c r="C1080" s="35">
        <f>IF('WLTP data and calculations'!M1080&gt;0,0,'WLTP data and calculations'!M1080*'WLTP data and calculations'!I1080)</f>
        <v>0</v>
      </c>
      <c r="D1080" s="27">
        <f t="shared" si="32"/>
        <v>0</v>
      </c>
      <c r="E1080" s="30">
        <f t="shared" si="33"/>
        <v>0</v>
      </c>
      <c r="F1080" s="31"/>
    </row>
    <row r="1081" spans="2:7" x14ac:dyDescent="0.45">
      <c r="B1081" s="4">
        <v>1079</v>
      </c>
      <c r="C1081" s="35">
        <f>IF('WLTP data and calculations'!M1081&gt;0,0,'WLTP data and calculations'!M1081*'WLTP data and calculations'!I1081)</f>
        <v>0</v>
      </c>
      <c r="D1081" s="27">
        <f t="shared" si="32"/>
        <v>0</v>
      </c>
      <c r="E1081" s="30">
        <f t="shared" si="33"/>
        <v>0</v>
      </c>
      <c r="F1081" s="31"/>
    </row>
    <row r="1082" spans="2:7" x14ac:dyDescent="0.45">
      <c r="B1082" s="4">
        <v>1080</v>
      </c>
      <c r="C1082" s="35">
        <f>IF('WLTP data and calculations'!M1082&gt;0,0,'WLTP data and calculations'!M1082*'WLTP data and calculations'!I1082)</f>
        <v>0</v>
      </c>
      <c r="D1082" s="27">
        <f t="shared" si="32"/>
        <v>0</v>
      </c>
      <c r="E1082" s="30">
        <f t="shared" si="33"/>
        <v>0</v>
      </c>
      <c r="F1082" s="31"/>
    </row>
    <row r="1083" spans="2:7" x14ac:dyDescent="0.45">
      <c r="B1083" s="4">
        <v>1081</v>
      </c>
      <c r="C1083" s="35">
        <f>IF('WLTP data and calculations'!M1083&gt;0,0,'WLTP data and calculations'!M1083*'WLTP data and calculations'!I1083)</f>
        <v>0</v>
      </c>
      <c r="D1083" s="27">
        <f t="shared" si="32"/>
        <v>0</v>
      </c>
      <c r="E1083" s="30">
        <f t="shared" si="33"/>
        <v>0</v>
      </c>
      <c r="F1083" s="31"/>
    </row>
    <row r="1084" spans="2:7" x14ac:dyDescent="0.45">
      <c r="B1084" s="4">
        <v>1082</v>
      </c>
      <c r="C1084" s="35">
        <f>IF('WLTP data and calculations'!M1084&gt;0,0,'WLTP data and calculations'!M1084*'WLTP data and calculations'!I1084)</f>
        <v>0</v>
      </c>
      <c r="D1084" s="27">
        <f t="shared" si="32"/>
        <v>0</v>
      </c>
      <c r="E1084" s="30">
        <f t="shared" si="33"/>
        <v>0</v>
      </c>
      <c r="F1084" s="31"/>
    </row>
    <row r="1085" spans="2:7" x14ac:dyDescent="0.45">
      <c r="B1085" s="4">
        <v>1083</v>
      </c>
      <c r="C1085" s="35">
        <f>IF('WLTP data and calculations'!M1085&gt;0,0,'WLTP data and calculations'!M1085*'WLTP data and calculations'!I1085)</f>
        <v>-537.26412396394301</v>
      </c>
      <c r="D1085" s="27">
        <f t="shared" si="32"/>
        <v>-0.53726412396394296</v>
      </c>
      <c r="E1085" s="30">
        <f t="shared" si="33"/>
        <v>0.53726412396394296</v>
      </c>
      <c r="F1085" s="27">
        <f>SUM(E1085:E1087)</f>
        <v>4.4132355063646926</v>
      </c>
      <c r="G1085" s="33">
        <f>B1088-B1085</f>
        <v>3</v>
      </c>
    </row>
    <row r="1086" spans="2:7" x14ac:dyDescent="0.45">
      <c r="B1086" s="4">
        <v>1084</v>
      </c>
      <c r="C1086" s="35">
        <f>IF('WLTP data and calculations'!M1086&gt;0,0,'WLTP data and calculations'!M1086*'WLTP data and calculations'!I1086)</f>
        <v>-2762.0827166980866</v>
      </c>
      <c r="D1086" s="27">
        <f t="shared" si="32"/>
        <v>-2.7620827166980866</v>
      </c>
      <c r="E1086" s="30">
        <f t="shared" si="33"/>
        <v>2.7620827166980866</v>
      </c>
      <c r="F1086" s="31"/>
      <c r="G1086" s="33"/>
    </row>
    <row r="1087" spans="2:7" x14ac:dyDescent="0.45">
      <c r="B1087" s="4">
        <v>1085</v>
      </c>
      <c r="C1087" s="35">
        <f>IF('WLTP data and calculations'!M1087&gt;0,0,'WLTP data and calculations'!M1087*'WLTP data and calculations'!I1087)</f>
        <v>-1113.8886657026628</v>
      </c>
      <c r="D1087" s="27">
        <f t="shared" si="32"/>
        <v>-1.1138886657026628</v>
      </c>
      <c r="E1087" s="30">
        <f t="shared" si="33"/>
        <v>1.1138886657026628</v>
      </c>
      <c r="F1087" s="31"/>
    </row>
    <row r="1088" spans="2:7" x14ac:dyDescent="0.45">
      <c r="B1088" s="4">
        <v>1086</v>
      </c>
      <c r="C1088" s="35">
        <f>IF('WLTP data and calculations'!M1088&gt;0,0,'WLTP data and calculations'!M1088*'WLTP data and calculations'!I1088)</f>
        <v>0</v>
      </c>
      <c r="D1088" s="27">
        <f t="shared" si="32"/>
        <v>0</v>
      </c>
      <c r="E1088" s="30">
        <f t="shared" si="33"/>
        <v>0</v>
      </c>
      <c r="F1088" s="31"/>
    </row>
    <row r="1089" spans="2:7" x14ac:dyDescent="0.45">
      <c r="B1089" s="4">
        <v>1087</v>
      </c>
      <c r="C1089" s="35">
        <f>IF('WLTP data and calculations'!M1089&gt;0,0,'WLTP data and calculations'!M1089*'WLTP data and calculations'!I1089)</f>
        <v>0</v>
      </c>
      <c r="D1089" s="27">
        <f t="shared" si="32"/>
        <v>0</v>
      </c>
      <c r="E1089" s="30">
        <f t="shared" si="33"/>
        <v>0</v>
      </c>
      <c r="F1089" s="31"/>
    </row>
    <row r="1090" spans="2:7" x14ac:dyDescent="0.45">
      <c r="B1090" s="4">
        <v>1088</v>
      </c>
      <c r="C1090" s="35">
        <f>IF('WLTP data and calculations'!M1090&gt;0,0,'WLTP data and calculations'!M1090*'WLTP data and calculations'!I1090)</f>
        <v>0</v>
      </c>
      <c r="D1090" s="27">
        <f t="shared" si="32"/>
        <v>0</v>
      </c>
      <c r="E1090" s="30">
        <f t="shared" si="33"/>
        <v>0</v>
      </c>
      <c r="F1090" s="31"/>
    </row>
    <row r="1091" spans="2:7" x14ac:dyDescent="0.45">
      <c r="B1091" s="4">
        <v>1089</v>
      </c>
      <c r="C1091" s="35">
        <f>IF('WLTP data and calculations'!M1091&gt;0,0,'WLTP data and calculations'!M1091*'WLTP data and calculations'!I1091)</f>
        <v>0</v>
      </c>
      <c r="D1091" s="27">
        <f t="shared" ref="D1091:D1154" si="34">$C1091/1000</f>
        <v>0</v>
      </c>
      <c r="E1091" s="30">
        <f t="shared" ref="E1091:E1154" si="35">$D1091*-1</f>
        <v>0</v>
      </c>
      <c r="F1091" s="31"/>
    </row>
    <row r="1092" spans="2:7" x14ac:dyDescent="0.45">
      <c r="B1092" s="4">
        <v>1090</v>
      </c>
      <c r="C1092" s="35">
        <f>IF('WLTP data and calculations'!M1092&gt;0,0,'WLTP data and calculations'!M1092*'WLTP data and calculations'!I1092)</f>
        <v>0</v>
      </c>
      <c r="D1092" s="27">
        <f t="shared" si="34"/>
        <v>0</v>
      </c>
      <c r="E1092" s="30">
        <f t="shared" si="35"/>
        <v>0</v>
      </c>
      <c r="F1092" s="31"/>
    </row>
    <row r="1093" spans="2:7" x14ac:dyDescent="0.45">
      <c r="B1093" s="4">
        <v>1091</v>
      </c>
      <c r="C1093" s="35">
        <f>IF('WLTP data and calculations'!M1093&gt;0,0,'WLTP data and calculations'!M1093*'WLTP data and calculations'!I1093)</f>
        <v>0</v>
      </c>
      <c r="D1093" s="27">
        <f t="shared" si="34"/>
        <v>0</v>
      </c>
      <c r="E1093" s="30">
        <f t="shared" si="35"/>
        <v>0</v>
      </c>
      <c r="F1093" s="31"/>
    </row>
    <row r="1094" spans="2:7" x14ac:dyDescent="0.45">
      <c r="B1094" s="4">
        <v>1092</v>
      </c>
      <c r="C1094" s="35">
        <f>IF('WLTP data and calculations'!M1094&gt;0,0,'WLTP data and calculations'!M1094*'WLTP data and calculations'!I1094)</f>
        <v>0</v>
      </c>
      <c r="D1094" s="27">
        <f t="shared" si="34"/>
        <v>0</v>
      </c>
      <c r="E1094" s="30">
        <f t="shared" si="35"/>
        <v>0</v>
      </c>
      <c r="F1094" s="31"/>
    </row>
    <row r="1095" spans="2:7" x14ac:dyDescent="0.45">
      <c r="B1095" s="4">
        <v>1093</v>
      </c>
      <c r="C1095" s="35">
        <f>IF('WLTP data and calculations'!M1095&gt;0,0,'WLTP data and calculations'!M1095*'WLTP data and calculations'!I1095)</f>
        <v>0</v>
      </c>
      <c r="D1095" s="27">
        <f t="shared" si="34"/>
        <v>0</v>
      </c>
      <c r="E1095" s="30">
        <f t="shared" si="35"/>
        <v>0</v>
      </c>
      <c r="F1095" s="31"/>
    </row>
    <row r="1096" spans="2:7" x14ac:dyDescent="0.45">
      <c r="B1096" s="4">
        <v>1094</v>
      </c>
      <c r="C1096" s="35">
        <f>IF('WLTP data and calculations'!M1096&gt;0,0,'WLTP data and calculations'!M1096*'WLTP data and calculations'!I1096)</f>
        <v>0</v>
      </c>
      <c r="D1096" s="27">
        <f t="shared" si="34"/>
        <v>0</v>
      </c>
      <c r="E1096" s="30">
        <f t="shared" si="35"/>
        <v>0</v>
      </c>
      <c r="F1096" s="31"/>
    </row>
    <row r="1097" spans="2:7" x14ac:dyDescent="0.45">
      <c r="B1097" s="4">
        <v>1095</v>
      </c>
      <c r="C1097" s="35">
        <f>IF('WLTP data and calculations'!M1097&gt;0,0,'WLTP data and calculations'!M1097*'WLTP data and calculations'!I1097)</f>
        <v>0</v>
      </c>
      <c r="D1097" s="27">
        <f t="shared" si="34"/>
        <v>0</v>
      </c>
      <c r="E1097" s="30">
        <f t="shared" si="35"/>
        <v>0</v>
      </c>
      <c r="F1097" s="31"/>
    </row>
    <row r="1098" spans="2:7" x14ac:dyDescent="0.45">
      <c r="B1098" s="4">
        <v>1096</v>
      </c>
      <c r="C1098" s="35">
        <f>IF('WLTP data and calculations'!M1098&gt;0,0,'WLTP data and calculations'!M1098*'WLTP data and calculations'!I1098)</f>
        <v>0</v>
      </c>
      <c r="D1098" s="27">
        <f t="shared" si="34"/>
        <v>0</v>
      </c>
      <c r="E1098" s="30">
        <f t="shared" si="35"/>
        <v>0</v>
      </c>
      <c r="F1098" s="31"/>
    </row>
    <row r="1099" spans="2:7" x14ac:dyDescent="0.45">
      <c r="B1099" s="4">
        <v>1097</v>
      </c>
      <c r="C1099" s="35">
        <f>IF('WLTP data and calculations'!M1099&gt;0,0,'WLTP data and calculations'!M1099*'WLTP data and calculations'!I1099)</f>
        <v>0</v>
      </c>
      <c r="D1099" s="27">
        <f t="shared" si="34"/>
        <v>0</v>
      </c>
      <c r="E1099" s="30">
        <f t="shared" si="35"/>
        <v>0</v>
      </c>
      <c r="F1099" s="31"/>
    </row>
    <row r="1100" spans="2:7" x14ac:dyDescent="0.45">
      <c r="B1100" s="4">
        <v>1098</v>
      </c>
      <c r="C1100" s="35">
        <f>IF('WLTP data and calculations'!M1100&gt;0,0,'WLTP data and calculations'!M1100*'WLTP data and calculations'!I1100)</f>
        <v>0</v>
      </c>
      <c r="D1100" s="27">
        <f t="shared" si="34"/>
        <v>0</v>
      </c>
      <c r="E1100" s="30">
        <f t="shared" si="35"/>
        <v>0</v>
      </c>
      <c r="F1100" s="31"/>
    </row>
    <row r="1101" spans="2:7" x14ac:dyDescent="0.45">
      <c r="B1101" s="4">
        <v>1099</v>
      </c>
      <c r="C1101" s="35">
        <f>IF('WLTP data and calculations'!M1101&gt;0,0,'WLTP data and calculations'!M1101*'WLTP data and calculations'!I1101)</f>
        <v>-2711.0359207151864</v>
      </c>
      <c r="D1101" s="27">
        <f t="shared" si="34"/>
        <v>-2.7110359207151866</v>
      </c>
      <c r="E1101" s="30">
        <f t="shared" si="35"/>
        <v>2.7110359207151866</v>
      </c>
      <c r="F1101" s="27">
        <f>SUM(E1101:E1103)</f>
        <v>6.2527380821095297</v>
      </c>
      <c r="G1101" s="33">
        <f>B1104-B1101</f>
        <v>3</v>
      </c>
    </row>
    <row r="1102" spans="2:7" x14ac:dyDescent="0.45">
      <c r="B1102" s="4">
        <v>1100</v>
      </c>
      <c r="C1102" s="35">
        <f>IF('WLTP data and calculations'!M1102&gt;0,0,'WLTP data and calculations'!M1102*'WLTP data and calculations'!I1102)</f>
        <v>-3168.1419981120157</v>
      </c>
      <c r="D1102" s="27">
        <f t="shared" si="34"/>
        <v>-3.1681419981120156</v>
      </c>
      <c r="E1102" s="30">
        <f t="shared" si="35"/>
        <v>3.1681419981120156</v>
      </c>
      <c r="F1102" s="31"/>
      <c r="G1102" s="33"/>
    </row>
    <row r="1103" spans="2:7" x14ac:dyDescent="0.45">
      <c r="B1103" s="4">
        <v>1101</v>
      </c>
      <c r="C1103" s="35">
        <f>IF('WLTP data and calculations'!M1103&gt;0,0,'WLTP data and calculations'!M1103*'WLTP data and calculations'!I1103)</f>
        <v>-373.56016328232789</v>
      </c>
      <c r="D1103" s="27">
        <f t="shared" si="34"/>
        <v>-0.37356016328232788</v>
      </c>
      <c r="E1103" s="30">
        <f t="shared" si="35"/>
        <v>0.37356016328232788</v>
      </c>
      <c r="F1103" s="31"/>
      <c r="G1103" s="33"/>
    </row>
    <row r="1104" spans="2:7" x14ac:dyDescent="0.45">
      <c r="B1104" s="4">
        <v>1102</v>
      </c>
      <c r="C1104" s="35">
        <f>IF('WLTP data and calculations'!M1104&gt;0,0,'WLTP data and calculations'!M1104*'WLTP data and calculations'!I1104)</f>
        <v>0</v>
      </c>
      <c r="D1104" s="27">
        <f t="shared" si="34"/>
        <v>0</v>
      </c>
      <c r="E1104" s="30">
        <f t="shared" si="35"/>
        <v>0</v>
      </c>
      <c r="F1104" s="31"/>
    </row>
    <row r="1105" spans="2:7" x14ac:dyDescent="0.45">
      <c r="B1105" s="4">
        <v>1103</v>
      </c>
      <c r="C1105" s="35">
        <f>IF('WLTP data and calculations'!M1105&gt;0,0,'WLTP data and calculations'!M1105*'WLTP data and calculations'!I1105)</f>
        <v>0</v>
      </c>
      <c r="D1105" s="27">
        <f t="shared" si="34"/>
        <v>0</v>
      </c>
      <c r="E1105" s="30">
        <f t="shared" si="35"/>
        <v>0</v>
      </c>
      <c r="F1105" s="31"/>
    </row>
    <row r="1106" spans="2:7" x14ac:dyDescent="0.45">
      <c r="B1106" s="4">
        <v>1104</v>
      </c>
      <c r="C1106" s="35">
        <f>IF('WLTP data and calculations'!M1106&gt;0,0,'WLTP data and calculations'!M1106*'WLTP data and calculations'!I1106)</f>
        <v>0</v>
      </c>
      <c r="D1106" s="27">
        <f t="shared" si="34"/>
        <v>0</v>
      </c>
      <c r="E1106" s="30">
        <f t="shared" si="35"/>
        <v>0</v>
      </c>
      <c r="F1106" s="31"/>
    </row>
    <row r="1107" spans="2:7" x14ac:dyDescent="0.45">
      <c r="B1107" s="4">
        <v>1105</v>
      </c>
      <c r="C1107" s="35">
        <f>IF('WLTP data and calculations'!M1107&gt;0,0,'WLTP data and calculations'!M1107*'WLTP data and calculations'!I1107)</f>
        <v>0</v>
      </c>
      <c r="D1107" s="27">
        <f t="shared" si="34"/>
        <v>0</v>
      </c>
      <c r="E1107" s="30">
        <f t="shared" si="35"/>
        <v>0</v>
      </c>
      <c r="F1107" s="31"/>
    </row>
    <row r="1108" spans="2:7" x14ac:dyDescent="0.45">
      <c r="B1108" s="4">
        <v>1106</v>
      </c>
      <c r="C1108" s="35">
        <f>IF('WLTP data and calculations'!M1108&gt;0,0,'WLTP data and calculations'!M1108*'WLTP data and calculations'!I1108)</f>
        <v>0</v>
      </c>
      <c r="D1108" s="27">
        <f t="shared" si="34"/>
        <v>0</v>
      </c>
      <c r="E1108" s="30">
        <f t="shared" si="35"/>
        <v>0</v>
      </c>
      <c r="F1108" s="31"/>
    </row>
    <row r="1109" spans="2:7" x14ac:dyDescent="0.45">
      <c r="B1109" s="4">
        <v>1107</v>
      </c>
      <c r="C1109" s="35">
        <f>IF('WLTP data and calculations'!M1109&gt;0,0,'WLTP data and calculations'!M1109*'WLTP data and calculations'!I1109)</f>
        <v>0</v>
      </c>
      <c r="D1109" s="27">
        <f t="shared" si="34"/>
        <v>0</v>
      </c>
      <c r="E1109" s="30">
        <f t="shared" si="35"/>
        <v>0</v>
      </c>
      <c r="F1109" s="31"/>
    </row>
    <row r="1110" spans="2:7" x14ac:dyDescent="0.45">
      <c r="B1110" s="4">
        <v>1108</v>
      </c>
      <c r="C1110" s="35">
        <f>IF('WLTP data and calculations'!M1110&gt;0,0,'WLTP data and calculations'!M1110*'WLTP data and calculations'!I1110)</f>
        <v>0</v>
      </c>
      <c r="D1110" s="27">
        <f t="shared" si="34"/>
        <v>0</v>
      </c>
      <c r="E1110" s="30">
        <f t="shared" si="35"/>
        <v>0</v>
      </c>
      <c r="F1110" s="31"/>
    </row>
    <row r="1111" spans="2:7" x14ac:dyDescent="0.45">
      <c r="B1111" s="4">
        <v>1109</v>
      </c>
      <c r="C1111" s="35">
        <f>IF('WLTP data and calculations'!M1111&gt;0,0,'WLTP data and calculations'!M1111*'WLTP data and calculations'!I1111)</f>
        <v>-1080.7242373274964</v>
      </c>
      <c r="D1111" s="27">
        <f t="shared" si="34"/>
        <v>-1.0807242373274963</v>
      </c>
      <c r="E1111" s="30">
        <f t="shared" si="35"/>
        <v>1.0807242373274963</v>
      </c>
      <c r="F1111" s="27">
        <f>SUM(E1111:E1112)</f>
        <v>2.0558948097040335</v>
      </c>
      <c r="G1111" s="33">
        <f>B1113-B1111</f>
        <v>2</v>
      </c>
    </row>
    <row r="1112" spans="2:7" x14ac:dyDescent="0.45">
      <c r="B1112" s="4">
        <v>1110</v>
      </c>
      <c r="C1112" s="35">
        <f>IF('WLTP data and calculations'!M1112&gt;0,0,'WLTP data and calculations'!M1112*'WLTP data and calculations'!I1112)</f>
        <v>-975.17057237653705</v>
      </c>
      <c r="D1112" s="27">
        <f t="shared" si="34"/>
        <v>-0.97517057237653704</v>
      </c>
      <c r="E1112" s="30">
        <f t="shared" si="35"/>
        <v>0.97517057237653704</v>
      </c>
      <c r="F1112" s="31"/>
      <c r="G1112" s="33"/>
    </row>
    <row r="1113" spans="2:7" x14ac:dyDescent="0.45">
      <c r="B1113" s="4">
        <v>1111</v>
      </c>
      <c r="C1113" s="35">
        <f>IF('WLTP data and calculations'!M1113&gt;0,0,'WLTP data and calculations'!M1113*'WLTP data and calculations'!I1113)</f>
        <v>0</v>
      </c>
      <c r="D1113" s="27">
        <f t="shared" si="34"/>
        <v>0</v>
      </c>
      <c r="E1113" s="30">
        <f t="shared" si="35"/>
        <v>0</v>
      </c>
      <c r="F1113" s="31"/>
    </row>
    <row r="1114" spans="2:7" x14ac:dyDescent="0.45">
      <c r="B1114" s="4">
        <v>1112</v>
      </c>
      <c r="C1114" s="35">
        <f>IF('WLTP data and calculations'!M1114&gt;0,0,'WLTP data and calculations'!M1114*'WLTP data and calculations'!I1114)</f>
        <v>0</v>
      </c>
      <c r="D1114" s="27">
        <f t="shared" si="34"/>
        <v>0</v>
      </c>
      <c r="E1114" s="30">
        <f t="shared" si="35"/>
        <v>0</v>
      </c>
      <c r="F1114" s="31"/>
    </row>
    <row r="1115" spans="2:7" x14ac:dyDescent="0.45">
      <c r="B1115" s="4">
        <v>1113</v>
      </c>
      <c r="C1115" s="35">
        <f>IF('WLTP data and calculations'!M1115&gt;0,0,'WLTP data and calculations'!M1115*'WLTP data and calculations'!I1115)</f>
        <v>0</v>
      </c>
      <c r="D1115" s="27">
        <f t="shared" si="34"/>
        <v>0</v>
      </c>
      <c r="E1115" s="30">
        <f t="shared" si="35"/>
        <v>0</v>
      </c>
      <c r="F1115" s="31"/>
    </row>
    <row r="1116" spans="2:7" x14ac:dyDescent="0.45">
      <c r="B1116" s="4">
        <v>1114</v>
      </c>
      <c r="C1116" s="35">
        <f>IF('WLTP data and calculations'!M1116&gt;0,0,'WLTP data and calculations'!M1116*'WLTP data and calculations'!I1116)</f>
        <v>0</v>
      </c>
      <c r="D1116" s="27">
        <f t="shared" si="34"/>
        <v>0</v>
      </c>
      <c r="E1116" s="30">
        <f t="shared" si="35"/>
        <v>0</v>
      </c>
      <c r="F1116" s="31"/>
    </row>
    <row r="1117" spans="2:7" x14ac:dyDescent="0.45">
      <c r="B1117" s="4">
        <v>1115</v>
      </c>
      <c r="C1117" s="35">
        <f>IF('WLTP data and calculations'!M1117&gt;0,0,'WLTP data and calculations'!M1117*'WLTP data and calculations'!I1117)</f>
        <v>0</v>
      </c>
      <c r="D1117" s="27">
        <f t="shared" si="34"/>
        <v>0</v>
      </c>
      <c r="E1117" s="30">
        <f t="shared" si="35"/>
        <v>0</v>
      </c>
      <c r="F1117" s="31"/>
    </row>
    <row r="1118" spans="2:7" x14ac:dyDescent="0.45">
      <c r="B1118" s="4">
        <v>1116</v>
      </c>
      <c r="C1118" s="35">
        <f>IF('WLTP data and calculations'!M1118&gt;0,0,'WLTP data and calculations'!M1118*'WLTP data and calculations'!I1118)</f>
        <v>0</v>
      </c>
      <c r="D1118" s="27">
        <f t="shared" si="34"/>
        <v>0</v>
      </c>
      <c r="E1118" s="30">
        <f t="shared" si="35"/>
        <v>0</v>
      </c>
      <c r="F1118" s="31"/>
    </row>
    <row r="1119" spans="2:7" x14ac:dyDescent="0.45">
      <c r="B1119" s="4">
        <v>1117</v>
      </c>
      <c r="C1119" s="35">
        <f>IF('WLTP data and calculations'!M1119&gt;0,0,'WLTP data and calculations'!M1119*'WLTP data and calculations'!I1119)</f>
        <v>0</v>
      </c>
      <c r="D1119" s="27">
        <f t="shared" si="34"/>
        <v>0</v>
      </c>
      <c r="E1119" s="30">
        <f t="shared" si="35"/>
        <v>0</v>
      </c>
      <c r="F1119" s="31"/>
    </row>
    <row r="1120" spans="2:7" x14ac:dyDescent="0.45">
      <c r="B1120" s="4">
        <v>1118</v>
      </c>
      <c r="C1120" s="35">
        <f>IF('WLTP data and calculations'!M1120&gt;0,0,'WLTP data and calculations'!M1120*'WLTP data and calculations'!I1120)</f>
        <v>0</v>
      </c>
      <c r="D1120" s="27">
        <f t="shared" si="34"/>
        <v>0</v>
      </c>
      <c r="E1120" s="30">
        <f t="shared" si="35"/>
        <v>0</v>
      </c>
      <c r="F1120" s="31"/>
    </row>
    <row r="1121" spans="2:7" x14ac:dyDescent="0.45">
      <c r="B1121" s="4">
        <v>1119</v>
      </c>
      <c r="C1121" s="35">
        <f>IF('WLTP data and calculations'!M1121&gt;0,0,'WLTP data and calculations'!M1121*'WLTP data and calculations'!I1121)</f>
        <v>-785.99552560041195</v>
      </c>
      <c r="D1121" s="27">
        <f t="shared" si="34"/>
        <v>-0.78599552560041197</v>
      </c>
      <c r="E1121" s="30">
        <f t="shared" si="35"/>
        <v>0.78599552560041197</v>
      </c>
      <c r="F1121" s="27">
        <f>SUM(E1121)</f>
        <v>0.78599552560041197</v>
      </c>
      <c r="G1121" s="33">
        <v>1</v>
      </c>
    </row>
    <row r="1122" spans="2:7" x14ac:dyDescent="0.45">
      <c r="B1122" s="4">
        <v>1120</v>
      </c>
      <c r="C1122" s="35">
        <f>IF('WLTP data and calculations'!M1122&gt;0,0,'WLTP data and calculations'!M1122*'WLTP data and calculations'!I1122)</f>
        <v>0</v>
      </c>
      <c r="D1122" s="27">
        <f t="shared" si="34"/>
        <v>0</v>
      </c>
      <c r="E1122" s="30">
        <f t="shared" si="35"/>
        <v>0</v>
      </c>
      <c r="F1122" s="31"/>
    </row>
    <row r="1123" spans="2:7" x14ac:dyDescent="0.45">
      <c r="B1123" s="4">
        <v>1121</v>
      </c>
      <c r="C1123" s="35">
        <f>IF('WLTP data and calculations'!M1123&gt;0,0,'WLTP data and calculations'!M1123*'WLTP data and calculations'!I1123)</f>
        <v>0</v>
      </c>
      <c r="D1123" s="27">
        <f t="shared" si="34"/>
        <v>0</v>
      </c>
      <c r="E1123" s="30">
        <f t="shared" si="35"/>
        <v>0</v>
      </c>
      <c r="F1123" s="31"/>
    </row>
    <row r="1124" spans="2:7" x14ac:dyDescent="0.45">
      <c r="B1124" s="4">
        <v>1122</v>
      </c>
      <c r="C1124" s="35">
        <f>IF('WLTP data and calculations'!M1124&gt;0,0,'WLTP data and calculations'!M1124*'WLTP data and calculations'!I1124)</f>
        <v>0</v>
      </c>
      <c r="D1124" s="27">
        <f t="shared" si="34"/>
        <v>0</v>
      </c>
      <c r="E1124" s="30">
        <f t="shared" si="35"/>
        <v>0</v>
      </c>
      <c r="F1124" s="31"/>
    </row>
    <row r="1125" spans="2:7" x14ac:dyDescent="0.45">
      <c r="B1125" s="4">
        <v>1123</v>
      </c>
      <c r="C1125" s="35">
        <f>IF('WLTP data and calculations'!M1125&gt;0,0,'WLTP data and calculations'!M1125*'WLTP data and calculations'!I1125)</f>
        <v>-1201.2805760523277</v>
      </c>
      <c r="D1125" s="27">
        <f t="shared" si="34"/>
        <v>-1.2012805760523277</v>
      </c>
      <c r="E1125" s="30">
        <f t="shared" si="35"/>
        <v>1.2012805760523277</v>
      </c>
      <c r="F1125" s="27">
        <f>SUM(E1125:E1139)</f>
        <v>95.626371072434026</v>
      </c>
      <c r="G1125" s="33">
        <f>B1140-B1125</f>
        <v>15</v>
      </c>
    </row>
    <row r="1126" spans="2:7" x14ac:dyDescent="0.45">
      <c r="B1126" s="4">
        <v>1124</v>
      </c>
      <c r="C1126" s="35">
        <f>IF('WLTP data and calculations'!M1126&gt;0,0,'WLTP data and calculations'!M1126*'WLTP data and calculations'!I1126)</f>
        <v>-5402.4804091049546</v>
      </c>
      <c r="D1126" s="27">
        <f t="shared" si="34"/>
        <v>-5.402480409104955</v>
      </c>
      <c r="E1126" s="30">
        <f t="shared" si="35"/>
        <v>5.402480409104955</v>
      </c>
      <c r="F1126" s="31"/>
      <c r="G1126" s="33"/>
    </row>
    <row r="1127" spans="2:7" x14ac:dyDescent="0.45">
      <c r="B1127" s="4">
        <v>1125</v>
      </c>
      <c r="C1127" s="35">
        <f>IF('WLTP data and calculations'!M1127&gt;0,0,'WLTP data and calculations'!M1127*'WLTP data and calculations'!I1127)</f>
        <v>-10286.397682421884</v>
      </c>
      <c r="D1127" s="27">
        <f t="shared" si="34"/>
        <v>-10.286397682421885</v>
      </c>
      <c r="E1127" s="30">
        <f t="shared" si="35"/>
        <v>10.286397682421885</v>
      </c>
      <c r="F1127" s="31"/>
      <c r="G1127" s="33"/>
    </row>
    <row r="1128" spans="2:7" x14ac:dyDescent="0.45">
      <c r="B1128" s="4">
        <v>1126</v>
      </c>
      <c r="C1128" s="35">
        <f>IF('WLTP data and calculations'!M1128&gt;0,0,'WLTP data and calculations'!M1128*'WLTP data and calculations'!I1128)</f>
        <v>-13512.858955294745</v>
      </c>
      <c r="D1128" s="27">
        <f t="shared" si="34"/>
        <v>-13.512858955294744</v>
      </c>
      <c r="E1128" s="30">
        <f t="shared" si="35"/>
        <v>13.512858955294744</v>
      </c>
      <c r="F1128" s="31"/>
      <c r="G1128" s="33"/>
    </row>
    <row r="1129" spans="2:7" x14ac:dyDescent="0.45">
      <c r="B1129" s="4">
        <v>1127</v>
      </c>
      <c r="C1129" s="35">
        <f>IF('WLTP data and calculations'!M1129&gt;0,0,'WLTP data and calculations'!M1129*'WLTP data and calculations'!I1129)</f>
        <v>-13513.929825038773</v>
      </c>
      <c r="D1129" s="27">
        <f t="shared" si="34"/>
        <v>-13.513929825038772</v>
      </c>
      <c r="E1129" s="30">
        <f t="shared" si="35"/>
        <v>13.513929825038772</v>
      </c>
      <c r="F1129" s="31"/>
      <c r="G1129" s="33"/>
    </row>
    <row r="1130" spans="2:7" x14ac:dyDescent="0.45">
      <c r="B1130" s="4">
        <v>1128</v>
      </c>
      <c r="C1130" s="35">
        <f>IF('WLTP data and calculations'!M1130&gt;0,0,'WLTP data and calculations'!M1130*'WLTP data and calculations'!I1130)</f>
        <v>-11918.277695631639</v>
      </c>
      <c r="D1130" s="27">
        <f t="shared" si="34"/>
        <v>-11.918277695631639</v>
      </c>
      <c r="E1130" s="30">
        <f t="shared" si="35"/>
        <v>11.918277695631639</v>
      </c>
      <c r="F1130" s="31"/>
      <c r="G1130" s="33"/>
    </row>
    <row r="1131" spans="2:7" x14ac:dyDescent="0.45">
      <c r="B1131" s="4">
        <v>1129</v>
      </c>
      <c r="C1131" s="35">
        <f>IF('WLTP data and calculations'!M1131&gt;0,0,'WLTP data and calculations'!M1131*'WLTP data and calculations'!I1131)</f>
        <v>-9252.8242989409773</v>
      </c>
      <c r="D1131" s="27">
        <f t="shared" si="34"/>
        <v>-9.2528242989409772</v>
      </c>
      <c r="E1131" s="30">
        <f t="shared" si="35"/>
        <v>9.2528242989409772</v>
      </c>
      <c r="F1131" s="31"/>
      <c r="G1131" s="33"/>
    </row>
    <row r="1132" spans="2:7" x14ac:dyDescent="0.45">
      <c r="B1132" s="4">
        <v>1130</v>
      </c>
      <c r="C1132" s="35">
        <f>IF('WLTP data and calculations'!M1132&gt;0,0,'WLTP data and calculations'!M1132*'WLTP data and calculations'!I1132)</f>
        <v>-6568.354324113584</v>
      </c>
      <c r="D1132" s="27">
        <f t="shared" si="34"/>
        <v>-6.5683543241135842</v>
      </c>
      <c r="E1132" s="30">
        <f t="shared" si="35"/>
        <v>6.5683543241135842</v>
      </c>
      <c r="F1132" s="31"/>
      <c r="G1132" s="33"/>
    </row>
    <row r="1133" spans="2:7" x14ac:dyDescent="0.45">
      <c r="B1133" s="4">
        <v>1131</v>
      </c>
      <c r="C1133" s="35">
        <f>IF('WLTP data and calculations'!M1133&gt;0,0,'WLTP data and calculations'!M1133*'WLTP data and calculations'!I1133)</f>
        <v>-5235.1246922970922</v>
      </c>
      <c r="D1133" s="27">
        <f t="shared" si="34"/>
        <v>-5.2351246922970924</v>
      </c>
      <c r="E1133" s="30">
        <f t="shared" si="35"/>
        <v>5.2351246922970924</v>
      </c>
      <c r="F1133" s="31"/>
      <c r="G1133" s="33"/>
    </row>
    <row r="1134" spans="2:7" x14ac:dyDescent="0.45">
      <c r="B1134" s="4">
        <v>1132</v>
      </c>
      <c r="C1134" s="35">
        <f>IF('WLTP data and calculations'!M1134&gt;0,0,'WLTP data and calculations'!M1134*'WLTP data and calculations'!I1134)</f>
        <v>-4634.6747895424796</v>
      </c>
      <c r="D1134" s="27">
        <f t="shared" si="34"/>
        <v>-4.6346747895424798</v>
      </c>
      <c r="E1134" s="30">
        <f t="shared" si="35"/>
        <v>4.6346747895424798</v>
      </c>
      <c r="F1134" s="31"/>
      <c r="G1134" s="33"/>
    </row>
    <row r="1135" spans="2:7" x14ac:dyDescent="0.45">
      <c r="B1135" s="4">
        <v>1133</v>
      </c>
      <c r="C1135" s="35">
        <f>IF('WLTP data and calculations'!M1135&gt;0,0,'WLTP data and calculations'!M1135*'WLTP data and calculations'!I1135)</f>
        <v>-4421.7366141438079</v>
      </c>
      <c r="D1135" s="27">
        <f t="shared" si="34"/>
        <v>-4.4217366141438079</v>
      </c>
      <c r="E1135" s="30">
        <f t="shared" si="35"/>
        <v>4.4217366141438079</v>
      </c>
      <c r="F1135" s="31"/>
      <c r="G1135" s="33"/>
    </row>
    <row r="1136" spans="2:7" x14ac:dyDescent="0.45">
      <c r="B1136" s="4">
        <v>1134</v>
      </c>
      <c r="C1136" s="35">
        <f>IF('WLTP data and calculations'!M1136&gt;0,0,'WLTP data and calculations'!M1136*'WLTP data and calculations'!I1136)</f>
        <v>-4015.4319948150946</v>
      </c>
      <c r="D1136" s="27">
        <f t="shared" si="34"/>
        <v>-4.0154319948150947</v>
      </c>
      <c r="E1136" s="30">
        <f t="shared" si="35"/>
        <v>4.0154319948150947</v>
      </c>
      <c r="F1136" s="31"/>
      <c r="G1136" s="33"/>
    </row>
    <row r="1137" spans="2:7" x14ac:dyDescent="0.45">
      <c r="B1137" s="4">
        <v>1135</v>
      </c>
      <c r="C1137" s="35">
        <f>IF('WLTP data and calculations'!M1137&gt;0,0,'WLTP data and calculations'!M1137*'WLTP data and calculations'!I1137)</f>
        <v>-3131.1378186714878</v>
      </c>
      <c r="D1137" s="27">
        <f t="shared" si="34"/>
        <v>-3.1311378186714878</v>
      </c>
      <c r="E1137" s="30">
        <f t="shared" si="35"/>
        <v>3.1311378186714878</v>
      </c>
      <c r="F1137" s="31"/>
      <c r="G1137" s="33"/>
    </row>
    <row r="1138" spans="2:7" x14ac:dyDescent="0.45">
      <c r="B1138" s="4">
        <v>1136</v>
      </c>
      <c r="C1138" s="35">
        <f>IF('WLTP data and calculations'!M1138&gt;0,0,'WLTP data and calculations'!M1138*'WLTP data and calculations'!I1138)</f>
        <v>-1914.3412257481816</v>
      </c>
      <c r="D1138" s="27">
        <f t="shared" si="34"/>
        <v>-1.9143412257481816</v>
      </c>
      <c r="E1138" s="30">
        <f t="shared" si="35"/>
        <v>1.9143412257481816</v>
      </c>
      <c r="F1138" s="31"/>
      <c r="G1138" s="33"/>
    </row>
    <row r="1139" spans="2:7" x14ac:dyDescent="0.45">
      <c r="B1139" s="4">
        <v>1137</v>
      </c>
      <c r="C1139" s="35">
        <f>IF('WLTP data and calculations'!M1139&gt;0,0,'WLTP data and calculations'!M1139*'WLTP data and calculations'!I1139)</f>
        <v>-617.52017061698245</v>
      </c>
      <c r="D1139" s="27">
        <f t="shared" si="34"/>
        <v>-0.6175201706169825</v>
      </c>
      <c r="E1139" s="30">
        <f t="shared" si="35"/>
        <v>0.6175201706169825</v>
      </c>
      <c r="F1139" s="31"/>
      <c r="G1139" s="33"/>
    </row>
    <row r="1140" spans="2:7" x14ac:dyDescent="0.45">
      <c r="B1140" s="4">
        <v>1138</v>
      </c>
      <c r="C1140" s="35">
        <f>IF('WLTP data and calculations'!M1140&gt;0,0,'WLTP data and calculations'!M1140*'WLTP data and calculations'!I1140)</f>
        <v>0</v>
      </c>
      <c r="D1140" s="27">
        <f t="shared" si="34"/>
        <v>0</v>
      </c>
      <c r="E1140" s="30">
        <f t="shared" si="35"/>
        <v>0</v>
      </c>
      <c r="F1140" s="31"/>
    </row>
    <row r="1141" spans="2:7" x14ac:dyDescent="0.45">
      <c r="B1141" s="4">
        <v>1139</v>
      </c>
      <c r="C1141" s="35">
        <f>IF('WLTP data and calculations'!M1141&gt;0,0,'WLTP data and calculations'!M1141*'WLTP data and calculations'!I1141)</f>
        <v>0</v>
      </c>
      <c r="D1141" s="27">
        <f t="shared" si="34"/>
        <v>0</v>
      </c>
      <c r="E1141" s="30">
        <f t="shared" si="35"/>
        <v>0</v>
      </c>
      <c r="F1141" s="31"/>
    </row>
    <row r="1142" spans="2:7" x14ac:dyDescent="0.45">
      <c r="B1142" s="4">
        <v>1140</v>
      </c>
      <c r="C1142" s="35">
        <f>IF('WLTP data and calculations'!M1142&gt;0,0,'WLTP data and calculations'!M1142*'WLTP data and calculations'!I1142)</f>
        <v>0</v>
      </c>
      <c r="D1142" s="27">
        <f t="shared" si="34"/>
        <v>0</v>
      </c>
      <c r="E1142" s="30">
        <f t="shared" si="35"/>
        <v>0</v>
      </c>
      <c r="F1142" s="31"/>
    </row>
    <row r="1143" spans="2:7" x14ac:dyDescent="0.45">
      <c r="B1143" s="4">
        <v>1141</v>
      </c>
      <c r="C1143" s="35">
        <f>IF('WLTP data and calculations'!M1143&gt;0,0,'WLTP data and calculations'!M1143*'WLTP data and calculations'!I1143)</f>
        <v>0</v>
      </c>
      <c r="D1143" s="27">
        <f t="shared" si="34"/>
        <v>0</v>
      </c>
      <c r="E1143" s="30">
        <f t="shared" si="35"/>
        <v>0</v>
      </c>
      <c r="F1143" s="31"/>
    </row>
    <row r="1144" spans="2:7" x14ac:dyDescent="0.45">
      <c r="B1144" s="4">
        <v>1142</v>
      </c>
      <c r="C1144" s="35">
        <f>IF('WLTP data and calculations'!M1144&gt;0,0,'WLTP data and calculations'!M1144*'WLTP data and calculations'!I1144)</f>
        <v>0</v>
      </c>
      <c r="D1144" s="27">
        <f t="shared" si="34"/>
        <v>0</v>
      </c>
      <c r="E1144" s="30">
        <f t="shared" si="35"/>
        <v>0</v>
      </c>
      <c r="F1144" s="31"/>
    </row>
    <row r="1145" spans="2:7" x14ac:dyDescent="0.45">
      <c r="B1145" s="4">
        <v>1143</v>
      </c>
      <c r="C1145" s="35">
        <f>IF('WLTP data and calculations'!M1145&gt;0,0,'WLTP data and calculations'!M1145*'WLTP data and calculations'!I1145)</f>
        <v>0</v>
      </c>
      <c r="D1145" s="27">
        <f t="shared" si="34"/>
        <v>0</v>
      </c>
      <c r="E1145" s="30">
        <f t="shared" si="35"/>
        <v>0</v>
      </c>
      <c r="F1145" s="31"/>
    </row>
    <row r="1146" spans="2:7" x14ac:dyDescent="0.45">
      <c r="B1146" s="4">
        <v>1144</v>
      </c>
      <c r="C1146" s="35">
        <f>IF('WLTP data and calculations'!M1146&gt;0,0,'WLTP data and calculations'!M1146*'WLTP data and calculations'!I1146)</f>
        <v>0</v>
      </c>
      <c r="D1146" s="27">
        <f t="shared" si="34"/>
        <v>0</v>
      </c>
      <c r="E1146" s="30">
        <f t="shared" si="35"/>
        <v>0</v>
      </c>
      <c r="F1146" s="31"/>
    </row>
    <row r="1147" spans="2:7" x14ac:dyDescent="0.45">
      <c r="B1147" s="4">
        <v>1145</v>
      </c>
      <c r="C1147" s="35">
        <f>IF('WLTP data and calculations'!M1147&gt;0,0,'WLTP data and calculations'!M1147*'WLTP data and calculations'!I1147)</f>
        <v>0</v>
      </c>
      <c r="D1147" s="27">
        <f t="shared" si="34"/>
        <v>0</v>
      </c>
      <c r="E1147" s="30">
        <f t="shared" si="35"/>
        <v>0</v>
      </c>
      <c r="F1147" s="31"/>
    </row>
    <row r="1148" spans="2:7" x14ac:dyDescent="0.45">
      <c r="B1148" s="4">
        <v>1146</v>
      </c>
      <c r="C1148" s="35">
        <f>IF('WLTP data and calculations'!M1148&gt;0,0,'WLTP data and calculations'!M1148*'WLTP data and calculations'!I1148)</f>
        <v>-605.17122995534021</v>
      </c>
      <c r="D1148" s="27">
        <f t="shared" si="34"/>
        <v>-0.60517122995534023</v>
      </c>
      <c r="E1148" s="30">
        <f t="shared" si="35"/>
        <v>0.60517122995534023</v>
      </c>
      <c r="F1148" s="27">
        <f>SUM(E1148:E1152)</f>
        <v>10.202861278550218</v>
      </c>
      <c r="G1148" s="33">
        <f>B1153-B1148</f>
        <v>5</v>
      </c>
    </row>
    <row r="1149" spans="2:7" x14ac:dyDescent="0.45">
      <c r="B1149" s="4">
        <v>1147</v>
      </c>
      <c r="C1149" s="35">
        <f>IF('WLTP data and calculations'!M1149&gt;0,0,'WLTP data and calculations'!M1149*'WLTP data and calculations'!I1149)</f>
        <v>-3717.2924588369519</v>
      </c>
      <c r="D1149" s="27">
        <f t="shared" si="34"/>
        <v>-3.717292458836952</v>
      </c>
      <c r="E1149" s="30">
        <f t="shared" si="35"/>
        <v>3.717292458836952</v>
      </c>
      <c r="F1149" s="31"/>
      <c r="G1149" s="33"/>
    </row>
    <row r="1150" spans="2:7" x14ac:dyDescent="0.45">
      <c r="B1150" s="4">
        <v>1148</v>
      </c>
      <c r="C1150" s="35">
        <f>IF('WLTP data and calculations'!M1150&gt;0,0,'WLTP data and calculations'!M1150*'WLTP data and calculations'!I1150)</f>
        <v>-3651.3523247112244</v>
      </c>
      <c r="D1150" s="27">
        <f t="shared" si="34"/>
        <v>-3.6513523247112243</v>
      </c>
      <c r="E1150" s="30">
        <f t="shared" si="35"/>
        <v>3.6513523247112243</v>
      </c>
      <c r="F1150" s="31"/>
      <c r="G1150" s="33"/>
    </row>
    <row r="1151" spans="2:7" x14ac:dyDescent="0.45">
      <c r="B1151" s="4">
        <v>1149</v>
      </c>
      <c r="C1151" s="35">
        <f>IF('WLTP data and calculations'!M1151&gt;0,0,'WLTP data and calculations'!M1151*'WLTP data and calculations'!I1151)</f>
        <v>-1816.9071724540333</v>
      </c>
      <c r="D1151" s="27">
        <f t="shared" si="34"/>
        <v>-1.8169071724540333</v>
      </c>
      <c r="E1151" s="30">
        <f t="shared" si="35"/>
        <v>1.8169071724540333</v>
      </c>
      <c r="F1151" s="31"/>
      <c r="G1151" s="33"/>
    </row>
    <row r="1152" spans="2:7" x14ac:dyDescent="0.45">
      <c r="B1152" s="4">
        <v>1150</v>
      </c>
      <c r="C1152" s="35">
        <f>IF('WLTP data and calculations'!M1152&gt;0,0,'WLTP data and calculations'!M1152*'WLTP data and calculations'!I1152)</f>
        <v>-412.13809259266782</v>
      </c>
      <c r="D1152" s="27">
        <f t="shared" si="34"/>
        <v>-0.41213809259266782</v>
      </c>
      <c r="E1152" s="30">
        <f t="shared" si="35"/>
        <v>0.41213809259266782</v>
      </c>
      <c r="F1152" s="31"/>
      <c r="G1152" s="33"/>
    </row>
    <row r="1153" spans="2:6" x14ac:dyDescent="0.45">
      <c r="B1153" s="4">
        <v>1151</v>
      </c>
      <c r="C1153" s="35">
        <f>IF('WLTP data and calculations'!M1153&gt;0,0,'WLTP data and calculations'!M1153*'WLTP data and calculations'!I1153)</f>
        <v>0</v>
      </c>
      <c r="D1153" s="27">
        <f t="shared" si="34"/>
        <v>0</v>
      </c>
      <c r="E1153" s="30">
        <f t="shared" si="35"/>
        <v>0</v>
      </c>
      <c r="F1153" s="31"/>
    </row>
    <row r="1154" spans="2:6" x14ac:dyDescent="0.45">
      <c r="B1154" s="4">
        <v>1152</v>
      </c>
      <c r="C1154" s="35">
        <f>IF('WLTP data and calculations'!M1154&gt;0,0,'WLTP data and calculations'!M1154*'WLTP data and calculations'!I1154)</f>
        <v>0</v>
      </c>
      <c r="D1154" s="27">
        <f t="shared" si="34"/>
        <v>0</v>
      </c>
      <c r="E1154" s="30">
        <f t="shared" si="35"/>
        <v>0</v>
      </c>
      <c r="F1154" s="31"/>
    </row>
    <row r="1155" spans="2:6" x14ac:dyDescent="0.45">
      <c r="B1155" s="4">
        <v>1153</v>
      </c>
      <c r="C1155" s="35">
        <f>IF('WLTP data and calculations'!M1155&gt;0,0,'WLTP data and calculations'!M1155*'WLTP data and calculations'!I1155)</f>
        <v>0</v>
      </c>
      <c r="D1155" s="27">
        <f t="shared" ref="D1155:D1218" si="36">$C1155/1000</f>
        <v>0</v>
      </c>
      <c r="E1155" s="30">
        <f t="shared" ref="E1155:E1218" si="37">$D1155*-1</f>
        <v>0</v>
      </c>
      <c r="F1155" s="31"/>
    </row>
    <row r="1156" spans="2:6" x14ac:dyDescent="0.45">
      <c r="B1156" s="4">
        <v>1154</v>
      </c>
      <c r="C1156" s="35">
        <f>IF('WLTP data and calculations'!M1156&gt;0,0,'WLTP data and calculations'!M1156*'WLTP data and calculations'!I1156)</f>
        <v>0</v>
      </c>
      <c r="D1156" s="27">
        <f t="shared" si="36"/>
        <v>0</v>
      </c>
      <c r="E1156" s="30">
        <f t="shared" si="37"/>
        <v>0</v>
      </c>
      <c r="F1156" s="31"/>
    </row>
    <row r="1157" spans="2:6" x14ac:dyDescent="0.45">
      <c r="B1157" s="4">
        <v>1155</v>
      </c>
      <c r="C1157" s="35">
        <f>IF('WLTP data and calculations'!M1157&gt;0,0,'WLTP data and calculations'!M1157*'WLTP data and calculations'!I1157)</f>
        <v>0</v>
      </c>
      <c r="D1157" s="27">
        <f t="shared" si="36"/>
        <v>0</v>
      </c>
      <c r="E1157" s="30">
        <f t="shared" si="37"/>
        <v>0</v>
      </c>
      <c r="F1157" s="31"/>
    </row>
    <row r="1158" spans="2:6" x14ac:dyDescent="0.45">
      <c r="B1158" s="4">
        <v>1156</v>
      </c>
      <c r="C1158" s="35">
        <f>IF('WLTP data and calculations'!M1158&gt;0,0,'WLTP data and calculations'!M1158*'WLTP data and calculations'!I1158)</f>
        <v>0</v>
      </c>
      <c r="D1158" s="27">
        <f t="shared" si="36"/>
        <v>0</v>
      </c>
      <c r="E1158" s="30">
        <f t="shared" si="37"/>
        <v>0</v>
      </c>
      <c r="F1158" s="31"/>
    </row>
    <row r="1159" spans="2:6" x14ac:dyDescent="0.45">
      <c r="B1159" s="4">
        <v>1157</v>
      </c>
      <c r="C1159" s="35">
        <f>IF('WLTP data and calculations'!M1159&gt;0,0,'WLTP data and calculations'!M1159*'WLTP data and calculations'!I1159)</f>
        <v>0</v>
      </c>
      <c r="D1159" s="27">
        <f t="shared" si="36"/>
        <v>0</v>
      </c>
      <c r="E1159" s="30">
        <f t="shared" si="37"/>
        <v>0</v>
      </c>
      <c r="F1159" s="31"/>
    </row>
    <row r="1160" spans="2:6" x14ac:dyDescent="0.45">
      <c r="B1160" s="4">
        <v>1158</v>
      </c>
      <c r="C1160" s="35">
        <f>IF('WLTP data and calculations'!M1160&gt;0,0,'WLTP data and calculations'!M1160*'WLTP data and calculations'!I1160)</f>
        <v>0</v>
      </c>
      <c r="D1160" s="27">
        <f t="shared" si="36"/>
        <v>0</v>
      </c>
      <c r="E1160" s="30">
        <f t="shared" si="37"/>
        <v>0</v>
      </c>
      <c r="F1160" s="31"/>
    </row>
    <row r="1161" spans="2:6" x14ac:dyDescent="0.45">
      <c r="B1161" s="4">
        <v>1159</v>
      </c>
      <c r="C1161" s="35">
        <f>IF('WLTP data and calculations'!M1161&gt;0,0,'WLTP data and calculations'!M1161*'WLTP data and calculations'!I1161)</f>
        <v>0</v>
      </c>
      <c r="D1161" s="27">
        <f t="shared" si="36"/>
        <v>0</v>
      </c>
      <c r="E1161" s="30">
        <f t="shared" si="37"/>
        <v>0</v>
      </c>
      <c r="F1161" s="31"/>
    </row>
    <row r="1162" spans="2:6" x14ac:dyDescent="0.45">
      <c r="B1162" s="4">
        <v>1160</v>
      </c>
      <c r="C1162" s="35">
        <f>IF('WLTP data and calculations'!M1162&gt;0,0,'WLTP data and calculations'!M1162*'WLTP data and calculations'!I1162)</f>
        <v>0</v>
      </c>
      <c r="D1162" s="27">
        <f t="shared" si="36"/>
        <v>0</v>
      </c>
      <c r="E1162" s="30">
        <f t="shared" si="37"/>
        <v>0</v>
      </c>
      <c r="F1162" s="31"/>
    </row>
    <row r="1163" spans="2:6" x14ac:dyDescent="0.45">
      <c r="B1163" s="4">
        <v>1161</v>
      </c>
      <c r="C1163" s="35">
        <f>IF('WLTP data and calculations'!M1163&gt;0,0,'WLTP data and calculations'!M1163*'WLTP data and calculations'!I1163)</f>
        <v>0</v>
      </c>
      <c r="D1163" s="27">
        <f t="shared" si="36"/>
        <v>0</v>
      </c>
      <c r="E1163" s="30">
        <f t="shared" si="37"/>
        <v>0</v>
      </c>
      <c r="F1163" s="31"/>
    </row>
    <row r="1164" spans="2:6" x14ac:dyDescent="0.45">
      <c r="B1164" s="4">
        <v>1162</v>
      </c>
      <c r="C1164" s="35">
        <f>IF('WLTP data and calculations'!M1164&gt;0,0,'WLTP data and calculations'!M1164*'WLTP data and calculations'!I1164)</f>
        <v>0</v>
      </c>
      <c r="D1164" s="27">
        <f t="shared" si="36"/>
        <v>0</v>
      </c>
      <c r="E1164" s="30">
        <f t="shared" si="37"/>
        <v>0</v>
      </c>
      <c r="F1164" s="31"/>
    </row>
    <row r="1165" spans="2:6" x14ac:dyDescent="0.45">
      <c r="B1165" s="4">
        <v>1163</v>
      </c>
      <c r="C1165" s="35">
        <f>IF('WLTP data and calculations'!M1165&gt;0,0,'WLTP data and calculations'!M1165*'WLTP data and calculations'!I1165)</f>
        <v>0</v>
      </c>
      <c r="D1165" s="27">
        <f t="shared" si="36"/>
        <v>0</v>
      </c>
      <c r="E1165" s="30">
        <f t="shared" si="37"/>
        <v>0</v>
      </c>
      <c r="F1165" s="31"/>
    </row>
    <row r="1166" spans="2:6" x14ac:dyDescent="0.45">
      <c r="B1166" s="4">
        <v>1164</v>
      </c>
      <c r="C1166" s="35">
        <f>IF('WLTP data and calculations'!M1166&gt;0,0,'WLTP data and calculations'!M1166*'WLTP data and calculations'!I1166)</f>
        <v>0</v>
      </c>
      <c r="D1166" s="27">
        <f t="shared" si="36"/>
        <v>0</v>
      </c>
      <c r="E1166" s="30">
        <f t="shared" si="37"/>
        <v>0</v>
      </c>
      <c r="F1166" s="31"/>
    </row>
    <row r="1167" spans="2:6" x14ac:dyDescent="0.45">
      <c r="B1167" s="4">
        <v>1165</v>
      </c>
      <c r="C1167" s="35">
        <f>IF('WLTP data and calculations'!M1167&gt;0,0,'WLTP data and calculations'!M1167*'WLTP data and calculations'!I1167)</f>
        <v>0</v>
      </c>
      <c r="D1167" s="27">
        <f t="shared" si="36"/>
        <v>0</v>
      </c>
      <c r="E1167" s="30">
        <f t="shared" si="37"/>
        <v>0</v>
      </c>
      <c r="F1167" s="31"/>
    </row>
    <row r="1168" spans="2:6" x14ac:dyDescent="0.45">
      <c r="B1168" s="4">
        <v>1166</v>
      </c>
      <c r="C1168" s="35">
        <f>IF('WLTP data and calculations'!M1168&gt;0,0,'WLTP data and calculations'!M1168*'WLTP data and calculations'!I1168)</f>
        <v>0</v>
      </c>
      <c r="D1168" s="27">
        <f t="shared" si="36"/>
        <v>0</v>
      </c>
      <c r="E1168" s="30">
        <f t="shared" si="37"/>
        <v>0</v>
      </c>
      <c r="F1168" s="31"/>
    </row>
    <row r="1169" spans="2:6" x14ac:dyDescent="0.45">
      <c r="B1169" s="4">
        <v>1167</v>
      </c>
      <c r="C1169" s="35">
        <f>IF('WLTP data and calculations'!M1169&gt;0,0,'WLTP data and calculations'!M1169*'WLTP data and calculations'!I1169)</f>
        <v>0</v>
      </c>
      <c r="D1169" s="27">
        <f t="shared" si="36"/>
        <v>0</v>
      </c>
      <c r="E1169" s="30">
        <f t="shared" si="37"/>
        <v>0</v>
      </c>
      <c r="F1169" s="31"/>
    </row>
    <row r="1170" spans="2:6" x14ac:dyDescent="0.45">
      <c r="B1170" s="4">
        <v>1168</v>
      </c>
      <c r="C1170" s="35">
        <f>IF('WLTP data and calculations'!M1170&gt;0,0,'WLTP data and calculations'!M1170*'WLTP data and calculations'!I1170)</f>
        <v>0</v>
      </c>
      <c r="D1170" s="27">
        <f t="shared" si="36"/>
        <v>0</v>
      </c>
      <c r="E1170" s="30">
        <f t="shared" si="37"/>
        <v>0</v>
      </c>
      <c r="F1170" s="31"/>
    </row>
    <row r="1171" spans="2:6" x14ac:dyDescent="0.45">
      <c r="B1171" s="4">
        <v>1169</v>
      </c>
      <c r="C1171" s="35">
        <f>IF('WLTP data and calculations'!M1171&gt;0,0,'WLTP data and calculations'!M1171*'WLTP data and calculations'!I1171)</f>
        <v>0</v>
      </c>
      <c r="D1171" s="27">
        <f t="shared" si="36"/>
        <v>0</v>
      </c>
      <c r="E1171" s="30">
        <f t="shared" si="37"/>
        <v>0</v>
      </c>
      <c r="F1171" s="31"/>
    </row>
    <row r="1172" spans="2:6" x14ac:dyDescent="0.45">
      <c r="B1172" s="4">
        <v>1170</v>
      </c>
      <c r="C1172" s="35">
        <f>IF('WLTP data and calculations'!M1172&gt;0,0,'WLTP data and calculations'!M1172*'WLTP data and calculations'!I1172)</f>
        <v>0</v>
      </c>
      <c r="D1172" s="27">
        <f t="shared" si="36"/>
        <v>0</v>
      </c>
      <c r="E1172" s="30">
        <f t="shared" si="37"/>
        <v>0</v>
      </c>
      <c r="F1172" s="31"/>
    </row>
    <row r="1173" spans="2:6" x14ac:dyDescent="0.45">
      <c r="B1173" s="4">
        <v>1171</v>
      </c>
      <c r="C1173" s="35">
        <f>IF('WLTP data and calculations'!M1173&gt;0,0,'WLTP data and calculations'!M1173*'WLTP data and calculations'!I1173)</f>
        <v>0</v>
      </c>
      <c r="D1173" s="27">
        <f t="shared" si="36"/>
        <v>0</v>
      </c>
      <c r="E1173" s="30">
        <f t="shared" si="37"/>
        <v>0</v>
      </c>
      <c r="F1173" s="31"/>
    </row>
    <row r="1174" spans="2:6" x14ac:dyDescent="0.45">
      <c r="B1174" s="4">
        <v>1172</v>
      </c>
      <c r="C1174" s="35">
        <f>IF('WLTP data and calculations'!M1174&gt;0,0,'WLTP data and calculations'!M1174*'WLTP data and calculations'!I1174)</f>
        <v>0</v>
      </c>
      <c r="D1174" s="27">
        <f t="shared" si="36"/>
        <v>0</v>
      </c>
      <c r="E1174" s="30">
        <f t="shared" si="37"/>
        <v>0</v>
      </c>
      <c r="F1174" s="31"/>
    </row>
    <row r="1175" spans="2:6" x14ac:dyDescent="0.45">
      <c r="B1175" s="4">
        <v>1173</v>
      </c>
      <c r="C1175" s="35">
        <f>IF('WLTP data and calculations'!M1175&gt;0,0,'WLTP data and calculations'!M1175*'WLTP data and calculations'!I1175)</f>
        <v>0</v>
      </c>
      <c r="D1175" s="27">
        <f t="shared" si="36"/>
        <v>0</v>
      </c>
      <c r="E1175" s="30">
        <f t="shared" si="37"/>
        <v>0</v>
      </c>
      <c r="F1175" s="31"/>
    </row>
    <row r="1176" spans="2:6" x14ac:dyDescent="0.45">
      <c r="B1176" s="4">
        <v>1174</v>
      </c>
      <c r="C1176" s="35">
        <f>IF('WLTP data and calculations'!M1176&gt;0,0,'WLTP data and calculations'!M1176*'WLTP data and calculations'!I1176)</f>
        <v>0</v>
      </c>
      <c r="D1176" s="27">
        <f t="shared" si="36"/>
        <v>0</v>
      </c>
      <c r="E1176" s="30">
        <f t="shared" si="37"/>
        <v>0</v>
      </c>
      <c r="F1176" s="31"/>
    </row>
    <row r="1177" spans="2:6" x14ac:dyDescent="0.45">
      <c r="B1177" s="4">
        <v>1175</v>
      </c>
      <c r="C1177" s="35">
        <f>IF('WLTP data and calculations'!M1177&gt;0,0,'WLTP data and calculations'!M1177*'WLTP data and calculations'!I1177)</f>
        <v>0</v>
      </c>
      <c r="D1177" s="27">
        <f t="shared" si="36"/>
        <v>0</v>
      </c>
      <c r="E1177" s="30">
        <f t="shared" si="37"/>
        <v>0</v>
      </c>
      <c r="F1177" s="31"/>
    </row>
    <row r="1178" spans="2:6" x14ac:dyDescent="0.45">
      <c r="B1178" s="4">
        <v>1176</v>
      </c>
      <c r="C1178" s="35">
        <f>IF('WLTP data and calculations'!M1178&gt;0,0,'WLTP data and calculations'!M1178*'WLTP data and calculations'!I1178)</f>
        <v>0</v>
      </c>
      <c r="D1178" s="27">
        <f t="shared" si="36"/>
        <v>0</v>
      </c>
      <c r="E1178" s="30">
        <f t="shared" si="37"/>
        <v>0</v>
      </c>
      <c r="F1178" s="31"/>
    </row>
    <row r="1179" spans="2:6" x14ac:dyDescent="0.45">
      <c r="B1179" s="4">
        <v>1177</v>
      </c>
      <c r="C1179" s="35">
        <f>IF('WLTP data and calculations'!M1179&gt;0,0,'WLTP data and calculations'!M1179*'WLTP data and calculations'!I1179)</f>
        <v>0</v>
      </c>
      <c r="D1179" s="27">
        <f t="shared" si="36"/>
        <v>0</v>
      </c>
      <c r="E1179" s="30">
        <f t="shared" si="37"/>
        <v>0</v>
      </c>
      <c r="F1179" s="31"/>
    </row>
    <row r="1180" spans="2:6" x14ac:dyDescent="0.45">
      <c r="B1180" s="4">
        <v>1178</v>
      </c>
      <c r="C1180" s="35">
        <f>IF('WLTP data and calculations'!M1180&gt;0,0,'WLTP data and calculations'!M1180*'WLTP data and calculations'!I1180)</f>
        <v>0</v>
      </c>
      <c r="D1180" s="27">
        <f t="shared" si="36"/>
        <v>0</v>
      </c>
      <c r="E1180" s="30">
        <f t="shared" si="37"/>
        <v>0</v>
      </c>
      <c r="F1180" s="31"/>
    </row>
    <row r="1181" spans="2:6" x14ac:dyDescent="0.45">
      <c r="B1181" s="4">
        <v>1179</v>
      </c>
      <c r="C1181" s="35">
        <f>IF('WLTP data and calculations'!M1181&gt;0,0,'WLTP data and calculations'!M1181*'WLTP data and calculations'!I1181)</f>
        <v>0</v>
      </c>
      <c r="D1181" s="27">
        <f t="shared" si="36"/>
        <v>0</v>
      </c>
      <c r="E1181" s="30">
        <f t="shared" si="37"/>
        <v>0</v>
      </c>
      <c r="F1181" s="31"/>
    </row>
    <row r="1182" spans="2:6" x14ac:dyDescent="0.45">
      <c r="B1182" s="4">
        <v>1180</v>
      </c>
      <c r="C1182" s="35">
        <f>IF('WLTP data and calculations'!M1182&gt;0,0,'WLTP data and calculations'!M1182*'WLTP data and calculations'!I1182)</f>
        <v>0</v>
      </c>
      <c r="D1182" s="27">
        <f t="shared" si="36"/>
        <v>0</v>
      </c>
      <c r="E1182" s="30">
        <f t="shared" si="37"/>
        <v>0</v>
      </c>
      <c r="F1182" s="31"/>
    </row>
    <row r="1183" spans="2:6" x14ac:dyDescent="0.45">
      <c r="B1183" s="4">
        <v>1181</v>
      </c>
      <c r="C1183" s="35">
        <f>IF('WLTP data and calculations'!M1183&gt;0,0,'WLTP data and calculations'!M1183*'WLTP data and calculations'!I1183)</f>
        <v>0</v>
      </c>
      <c r="D1183" s="27">
        <f t="shared" si="36"/>
        <v>0</v>
      </c>
      <c r="E1183" s="30">
        <f t="shared" si="37"/>
        <v>0</v>
      </c>
      <c r="F1183" s="31"/>
    </row>
    <row r="1184" spans="2:6" x14ac:dyDescent="0.45">
      <c r="B1184" s="4">
        <v>1182</v>
      </c>
      <c r="C1184" s="35">
        <f>IF('WLTP data and calculations'!M1184&gt;0,0,'WLTP data and calculations'!M1184*'WLTP data and calculations'!I1184)</f>
        <v>0</v>
      </c>
      <c r="D1184" s="27">
        <f t="shared" si="36"/>
        <v>0</v>
      </c>
      <c r="E1184" s="30">
        <f t="shared" si="37"/>
        <v>0</v>
      </c>
      <c r="F1184" s="31"/>
    </row>
    <row r="1185" spans="2:6" x14ac:dyDescent="0.45">
      <c r="B1185" s="4">
        <v>1183</v>
      </c>
      <c r="C1185" s="35">
        <f>IF('WLTP data and calculations'!M1185&gt;0,0,'WLTP data and calculations'!M1185*'WLTP data and calculations'!I1185)</f>
        <v>0</v>
      </c>
      <c r="D1185" s="27">
        <f t="shared" si="36"/>
        <v>0</v>
      </c>
      <c r="E1185" s="30">
        <f t="shared" si="37"/>
        <v>0</v>
      </c>
      <c r="F1185" s="31"/>
    </row>
    <row r="1186" spans="2:6" x14ac:dyDescent="0.45">
      <c r="B1186" s="4">
        <v>1184</v>
      </c>
      <c r="C1186" s="35">
        <f>IF('WLTP data and calculations'!M1186&gt;0,0,'WLTP data and calculations'!M1186*'WLTP data and calculations'!I1186)</f>
        <v>0</v>
      </c>
      <c r="D1186" s="27">
        <f t="shared" si="36"/>
        <v>0</v>
      </c>
      <c r="E1186" s="30">
        <f t="shared" si="37"/>
        <v>0</v>
      </c>
      <c r="F1186" s="31"/>
    </row>
    <row r="1187" spans="2:6" x14ac:dyDescent="0.45">
      <c r="B1187" s="4">
        <v>1185</v>
      </c>
      <c r="C1187" s="35">
        <f>IF('WLTP data and calculations'!M1187&gt;0,0,'WLTP data and calculations'!M1187*'WLTP data and calculations'!I1187)</f>
        <v>0</v>
      </c>
      <c r="D1187" s="27">
        <f t="shared" si="36"/>
        <v>0</v>
      </c>
      <c r="E1187" s="30">
        <f t="shared" si="37"/>
        <v>0</v>
      </c>
      <c r="F1187" s="31"/>
    </row>
    <row r="1188" spans="2:6" x14ac:dyDescent="0.45">
      <c r="B1188" s="4">
        <v>1186</v>
      </c>
      <c r="C1188" s="35">
        <f>IF('WLTP data and calculations'!M1188&gt;0,0,'WLTP data and calculations'!M1188*'WLTP data and calculations'!I1188)</f>
        <v>0</v>
      </c>
      <c r="D1188" s="27">
        <f t="shared" si="36"/>
        <v>0</v>
      </c>
      <c r="E1188" s="30">
        <f t="shared" si="37"/>
        <v>0</v>
      </c>
      <c r="F1188" s="31"/>
    </row>
    <row r="1189" spans="2:6" x14ac:dyDescent="0.45">
      <c r="B1189" s="4">
        <v>1187</v>
      </c>
      <c r="C1189" s="35">
        <f>IF('WLTP data and calculations'!M1189&gt;0,0,'WLTP data and calculations'!M1189*'WLTP data and calculations'!I1189)</f>
        <v>0</v>
      </c>
      <c r="D1189" s="27">
        <f t="shared" si="36"/>
        <v>0</v>
      </c>
      <c r="E1189" s="30">
        <f t="shared" si="37"/>
        <v>0</v>
      </c>
      <c r="F1189" s="31"/>
    </row>
    <row r="1190" spans="2:6" x14ac:dyDescent="0.45">
      <c r="B1190" s="4">
        <v>1188</v>
      </c>
      <c r="C1190" s="35">
        <f>IF('WLTP data and calculations'!M1190&gt;0,0,'WLTP data and calculations'!M1190*'WLTP data and calculations'!I1190)</f>
        <v>0</v>
      </c>
      <c r="D1190" s="27">
        <f t="shared" si="36"/>
        <v>0</v>
      </c>
      <c r="E1190" s="30">
        <f t="shared" si="37"/>
        <v>0</v>
      </c>
      <c r="F1190" s="31"/>
    </row>
    <row r="1191" spans="2:6" x14ac:dyDescent="0.45">
      <c r="B1191" s="4">
        <v>1189</v>
      </c>
      <c r="C1191" s="35">
        <f>IF('WLTP data and calculations'!M1191&gt;0,0,'WLTP data and calculations'!M1191*'WLTP data and calculations'!I1191)</f>
        <v>0</v>
      </c>
      <c r="D1191" s="27">
        <f t="shared" si="36"/>
        <v>0</v>
      </c>
      <c r="E1191" s="30">
        <f t="shared" si="37"/>
        <v>0</v>
      </c>
      <c r="F1191" s="31"/>
    </row>
    <row r="1192" spans="2:6" x14ac:dyDescent="0.45">
      <c r="B1192" s="4">
        <v>1190</v>
      </c>
      <c r="C1192" s="35">
        <f>IF('WLTP data and calculations'!M1192&gt;0,0,'WLTP data and calculations'!M1192*'WLTP data and calculations'!I1192)</f>
        <v>0</v>
      </c>
      <c r="D1192" s="27">
        <f t="shared" si="36"/>
        <v>0</v>
      </c>
      <c r="E1192" s="30">
        <f t="shared" si="37"/>
        <v>0</v>
      </c>
      <c r="F1192" s="31"/>
    </row>
    <row r="1193" spans="2:6" x14ac:dyDescent="0.45">
      <c r="B1193" s="4">
        <v>1191</v>
      </c>
      <c r="C1193" s="35">
        <f>IF('WLTP data and calculations'!M1193&gt;0,0,'WLTP data and calculations'!M1193*'WLTP data and calculations'!I1193)</f>
        <v>0</v>
      </c>
      <c r="D1193" s="27">
        <f t="shared" si="36"/>
        <v>0</v>
      </c>
      <c r="E1193" s="30">
        <f t="shared" si="37"/>
        <v>0</v>
      </c>
      <c r="F1193" s="31"/>
    </row>
    <row r="1194" spans="2:6" x14ac:dyDescent="0.45">
      <c r="B1194" s="4">
        <v>1192</v>
      </c>
      <c r="C1194" s="35">
        <f>IF('WLTP data and calculations'!M1194&gt;0,0,'WLTP data and calculations'!M1194*'WLTP data and calculations'!I1194)</f>
        <v>0</v>
      </c>
      <c r="D1194" s="27">
        <f t="shared" si="36"/>
        <v>0</v>
      </c>
      <c r="E1194" s="30">
        <f t="shared" si="37"/>
        <v>0</v>
      </c>
      <c r="F1194" s="31"/>
    </row>
    <row r="1195" spans="2:6" x14ac:dyDescent="0.45">
      <c r="B1195" s="4">
        <v>1193</v>
      </c>
      <c r="C1195" s="35">
        <f>IF('WLTP data and calculations'!M1195&gt;0,0,'WLTP data and calculations'!M1195*'WLTP data and calculations'!I1195)</f>
        <v>0</v>
      </c>
      <c r="D1195" s="27">
        <f t="shared" si="36"/>
        <v>0</v>
      </c>
      <c r="E1195" s="30">
        <f t="shared" si="37"/>
        <v>0</v>
      </c>
      <c r="F1195" s="31"/>
    </row>
    <row r="1196" spans="2:6" x14ac:dyDescent="0.45">
      <c r="B1196" s="4">
        <v>1194</v>
      </c>
      <c r="C1196" s="35">
        <f>IF('WLTP data and calculations'!M1196&gt;0,0,'WLTP data and calculations'!M1196*'WLTP data and calculations'!I1196)</f>
        <v>0</v>
      </c>
      <c r="D1196" s="27">
        <f t="shared" si="36"/>
        <v>0</v>
      </c>
      <c r="E1196" s="30">
        <f t="shared" si="37"/>
        <v>0</v>
      </c>
      <c r="F1196" s="31"/>
    </row>
    <row r="1197" spans="2:6" x14ac:dyDescent="0.45">
      <c r="B1197" s="4">
        <v>1195</v>
      </c>
      <c r="C1197" s="35">
        <f>IF('WLTP data and calculations'!M1197&gt;0,0,'WLTP data and calculations'!M1197*'WLTP data and calculations'!I1197)</f>
        <v>0</v>
      </c>
      <c r="D1197" s="27">
        <f t="shared" si="36"/>
        <v>0</v>
      </c>
      <c r="E1197" s="30">
        <f t="shared" si="37"/>
        <v>0</v>
      </c>
      <c r="F1197" s="31"/>
    </row>
    <row r="1198" spans="2:6" x14ac:dyDescent="0.45">
      <c r="B1198" s="4">
        <v>1196</v>
      </c>
      <c r="C1198" s="35">
        <f>IF('WLTP data and calculations'!M1198&gt;0,0,'WLTP data and calculations'!M1198*'WLTP data and calculations'!I1198)</f>
        <v>0</v>
      </c>
      <c r="D1198" s="27">
        <f t="shared" si="36"/>
        <v>0</v>
      </c>
      <c r="E1198" s="30">
        <f t="shared" si="37"/>
        <v>0</v>
      </c>
      <c r="F1198" s="31"/>
    </row>
    <row r="1199" spans="2:6" x14ac:dyDescent="0.45">
      <c r="B1199" s="4">
        <v>1197</v>
      </c>
      <c r="C1199" s="35">
        <f>IF('WLTP data and calculations'!M1199&gt;0,0,'WLTP data and calculations'!M1199*'WLTP data and calculations'!I1199)</f>
        <v>0</v>
      </c>
      <c r="D1199" s="27">
        <f t="shared" si="36"/>
        <v>0</v>
      </c>
      <c r="E1199" s="30">
        <f t="shared" si="37"/>
        <v>0</v>
      </c>
      <c r="F1199" s="31"/>
    </row>
    <row r="1200" spans="2:6" x14ac:dyDescent="0.45">
      <c r="B1200" s="4">
        <v>1198</v>
      </c>
      <c r="C1200" s="35">
        <f>IF('WLTP data and calculations'!M1200&gt;0,0,'WLTP data and calculations'!M1200*'WLTP data and calculations'!I1200)</f>
        <v>0</v>
      </c>
      <c r="D1200" s="27">
        <f t="shared" si="36"/>
        <v>0</v>
      </c>
      <c r="E1200" s="30">
        <f t="shared" si="37"/>
        <v>0</v>
      </c>
      <c r="F1200" s="31"/>
    </row>
    <row r="1201" spans="2:6" x14ac:dyDescent="0.45">
      <c r="B1201" s="4">
        <v>1199</v>
      </c>
      <c r="C1201" s="35">
        <f>IF('WLTP data and calculations'!M1201&gt;0,0,'WLTP data and calculations'!M1201*'WLTP data and calculations'!I1201)</f>
        <v>0</v>
      </c>
      <c r="D1201" s="27">
        <f t="shared" si="36"/>
        <v>0</v>
      </c>
      <c r="E1201" s="30">
        <f t="shared" si="37"/>
        <v>0</v>
      </c>
      <c r="F1201" s="31"/>
    </row>
    <row r="1202" spans="2:6" x14ac:dyDescent="0.45">
      <c r="B1202" s="4">
        <v>1200</v>
      </c>
      <c r="C1202" s="35">
        <f>IF('WLTP data and calculations'!M1202&gt;0,0,'WLTP data and calculations'!M1202*'WLTP data and calculations'!I1202)</f>
        <v>0</v>
      </c>
      <c r="D1202" s="27">
        <f t="shared" si="36"/>
        <v>0</v>
      </c>
      <c r="E1202" s="30">
        <f t="shared" si="37"/>
        <v>0</v>
      </c>
      <c r="F1202" s="31"/>
    </row>
    <row r="1203" spans="2:6" x14ac:dyDescent="0.45">
      <c r="B1203" s="4">
        <v>1201</v>
      </c>
      <c r="C1203" s="35">
        <f>IF('WLTP data and calculations'!M1203&gt;0,0,'WLTP data and calculations'!M1203*'WLTP data and calculations'!I1203)</f>
        <v>0</v>
      </c>
      <c r="D1203" s="27">
        <f t="shared" si="36"/>
        <v>0</v>
      </c>
      <c r="E1203" s="30">
        <f t="shared" si="37"/>
        <v>0</v>
      </c>
      <c r="F1203" s="31"/>
    </row>
    <row r="1204" spans="2:6" x14ac:dyDescent="0.45">
      <c r="B1204" s="4">
        <v>1202</v>
      </c>
      <c r="C1204" s="35">
        <f>IF('WLTP data and calculations'!M1204&gt;0,0,'WLTP data and calculations'!M1204*'WLTP data and calculations'!I1204)</f>
        <v>0</v>
      </c>
      <c r="D1204" s="27">
        <f t="shared" si="36"/>
        <v>0</v>
      </c>
      <c r="E1204" s="30">
        <f t="shared" si="37"/>
        <v>0</v>
      </c>
      <c r="F1204" s="31"/>
    </row>
    <row r="1205" spans="2:6" x14ac:dyDescent="0.45">
      <c r="B1205" s="4">
        <v>1203</v>
      </c>
      <c r="C1205" s="35">
        <f>IF('WLTP data and calculations'!M1205&gt;0,0,'WLTP data and calculations'!M1205*'WLTP data and calculations'!I1205)</f>
        <v>0</v>
      </c>
      <c r="D1205" s="27">
        <f t="shared" si="36"/>
        <v>0</v>
      </c>
      <c r="E1205" s="30">
        <f t="shared" si="37"/>
        <v>0</v>
      </c>
      <c r="F1205" s="31"/>
    </row>
    <row r="1206" spans="2:6" x14ac:dyDescent="0.45">
      <c r="B1206" s="4">
        <v>1204</v>
      </c>
      <c r="C1206" s="35">
        <f>IF('WLTP data and calculations'!M1206&gt;0,0,'WLTP data and calculations'!M1206*'WLTP data and calculations'!I1206)</f>
        <v>0</v>
      </c>
      <c r="D1206" s="27">
        <f t="shared" si="36"/>
        <v>0</v>
      </c>
      <c r="E1206" s="30">
        <f t="shared" si="37"/>
        <v>0</v>
      </c>
      <c r="F1206" s="31"/>
    </row>
    <row r="1207" spans="2:6" x14ac:dyDescent="0.45">
      <c r="B1207" s="4">
        <v>1205</v>
      </c>
      <c r="C1207" s="35">
        <f>IF('WLTP data and calculations'!M1207&gt;0,0,'WLTP data and calculations'!M1207*'WLTP data and calculations'!I1207)</f>
        <v>0</v>
      </c>
      <c r="D1207" s="27">
        <f t="shared" si="36"/>
        <v>0</v>
      </c>
      <c r="E1207" s="30">
        <f t="shared" si="37"/>
        <v>0</v>
      </c>
      <c r="F1207" s="31"/>
    </row>
    <row r="1208" spans="2:6" x14ac:dyDescent="0.45">
      <c r="B1208" s="4">
        <v>1206</v>
      </c>
      <c r="C1208" s="35">
        <f>IF('WLTP data and calculations'!M1208&gt;0,0,'WLTP data and calculations'!M1208*'WLTP data and calculations'!I1208)</f>
        <v>0</v>
      </c>
      <c r="D1208" s="27">
        <f t="shared" si="36"/>
        <v>0</v>
      </c>
      <c r="E1208" s="30">
        <f t="shared" si="37"/>
        <v>0</v>
      </c>
      <c r="F1208" s="31"/>
    </row>
    <row r="1209" spans="2:6" x14ac:dyDescent="0.45">
      <c r="B1209" s="4">
        <v>1207</v>
      </c>
      <c r="C1209" s="35">
        <f>IF('WLTP data and calculations'!M1209&gt;0,0,'WLTP data and calculations'!M1209*'WLTP data and calculations'!I1209)</f>
        <v>0</v>
      </c>
      <c r="D1209" s="27">
        <f t="shared" si="36"/>
        <v>0</v>
      </c>
      <c r="E1209" s="30">
        <f t="shared" si="37"/>
        <v>0</v>
      </c>
      <c r="F1209" s="31"/>
    </row>
    <row r="1210" spans="2:6" x14ac:dyDescent="0.45">
      <c r="B1210" s="4">
        <v>1208</v>
      </c>
      <c r="C1210" s="35">
        <f>IF('WLTP data and calculations'!M1210&gt;0,0,'WLTP data and calculations'!M1210*'WLTP data and calculations'!I1210)</f>
        <v>0</v>
      </c>
      <c r="D1210" s="27">
        <f t="shared" si="36"/>
        <v>0</v>
      </c>
      <c r="E1210" s="30">
        <f t="shared" si="37"/>
        <v>0</v>
      </c>
      <c r="F1210" s="31"/>
    </row>
    <row r="1211" spans="2:6" x14ac:dyDescent="0.45">
      <c r="B1211" s="4">
        <v>1209</v>
      </c>
      <c r="C1211" s="35">
        <f>IF('WLTP data and calculations'!M1211&gt;0,0,'WLTP data and calculations'!M1211*'WLTP data and calculations'!I1211)</f>
        <v>0</v>
      </c>
      <c r="D1211" s="27">
        <f t="shared" si="36"/>
        <v>0</v>
      </c>
      <c r="E1211" s="30">
        <f t="shared" si="37"/>
        <v>0</v>
      </c>
      <c r="F1211" s="31"/>
    </row>
    <row r="1212" spans="2:6" x14ac:dyDescent="0.45">
      <c r="B1212" s="4">
        <v>1210</v>
      </c>
      <c r="C1212" s="35">
        <f>IF('WLTP data and calculations'!M1212&gt;0,0,'WLTP data and calculations'!M1212*'WLTP data and calculations'!I1212)</f>
        <v>0</v>
      </c>
      <c r="D1212" s="27">
        <f t="shared" si="36"/>
        <v>0</v>
      </c>
      <c r="E1212" s="30">
        <f t="shared" si="37"/>
        <v>0</v>
      </c>
      <c r="F1212" s="31"/>
    </row>
    <row r="1213" spans="2:6" x14ac:dyDescent="0.45">
      <c r="B1213" s="4">
        <v>1211</v>
      </c>
      <c r="C1213" s="35">
        <f>IF('WLTP data and calculations'!M1213&gt;0,0,'WLTP data and calculations'!M1213*'WLTP data and calculations'!I1213)</f>
        <v>0</v>
      </c>
      <c r="D1213" s="27">
        <f t="shared" si="36"/>
        <v>0</v>
      </c>
      <c r="E1213" s="30">
        <f t="shared" si="37"/>
        <v>0</v>
      </c>
      <c r="F1213" s="31"/>
    </row>
    <row r="1214" spans="2:6" x14ac:dyDescent="0.45">
      <c r="B1214" s="4">
        <v>1212</v>
      </c>
      <c r="C1214" s="35">
        <f>IF('WLTP data and calculations'!M1214&gt;0,0,'WLTP data and calculations'!M1214*'WLTP data and calculations'!I1214)</f>
        <v>0</v>
      </c>
      <c r="D1214" s="27">
        <f t="shared" si="36"/>
        <v>0</v>
      </c>
      <c r="E1214" s="30">
        <f t="shared" si="37"/>
        <v>0</v>
      </c>
      <c r="F1214" s="31"/>
    </row>
    <row r="1215" spans="2:6" x14ac:dyDescent="0.45">
      <c r="B1215" s="4">
        <v>1213</v>
      </c>
      <c r="C1215" s="35">
        <f>IF('WLTP data and calculations'!M1215&gt;0,0,'WLTP data and calculations'!M1215*'WLTP data and calculations'!I1215)</f>
        <v>0</v>
      </c>
      <c r="D1215" s="27">
        <f t="shared" si="36"/>
        <v>0</v>
      </c>
      <c r="E1215" s="30">
        <f t="shared" si="37"/>
        <v>0</v>
      </c>
      <c r="F1215" s="31"/>
    </row>
    <row r="1216" spans="2:6" x14ac:dyDescent="0.45">
      <c r="B1216" s="4">
        <v>1214</v>
      </c>
      <c r="C1216" s="35">
        <f>IF('WLTP data and calculations'!M1216&gt;0,0,'WLTP data and calculations'!M1216*'WLTP data and calculations'!I1216)</f>
        <v>0</v>
      </c>
      <c r="D1216" s="27">
        <f t="shared" si="36"/>
        <v>0</v>
      </c>
      <c r="E1216" s="30">
        <f t="shared" si="37"/>
        <v>0</v>
      </c>
      <c r="F1216" s="31"/>
    </row>
    <row r="1217" spans="2:6" x14ac:dyDescent="0.45">
      <c r="B1217" s="4">
        <v>1215</v>
      </c>
      <c r="C1217" s="35">
        <f>IF('WLTP data and calculations'!M1217&gt;0,0,'WLTP data and calculations'!M1217*'WLTP data and calculations'!I1217)</f>
        <v>0</v>
      </c>
      <c r="D1217" s="27">
        <f t="shared" si="36"/>
        <v>0</v>
      </c>
      <c r="E1217" s="30">
        <f t="shared" si="37"/>
        <v>0</v>
      </c>
      <c r="F1217" s="31"/>
    </row>
    <row r="1218" spans="2:6" x14ac:dyDescent="0.45">
      <c r="B1218" s="4">
        <v>1216</v>
      </c>
      <c r="C1218" s="35">
        <f>IF('WLTP data and calculations'!M1218&gt;0,0,'WLTP data and calculations'!M1218*'WLTP data and calculations'!I1218)</f>
        <v>0</v>
      </c>
      <c r="D1218" s="27">
        <f t="shared" si="36"/>
        <v>0</v>
      </c>
      <c r="E1218" s="30">
        <f t="shared" si="37"/>
        <v>0</v>
      </c>
      <c r="F1218" s="31"/>
    </row>
    <row r="1219" spans="2:6" x14ac:dyDescent="0.45">
      <c r="B1219" s="4">
        <v>1217</v>
      </c>
      <c r="C1219" s="35">
        <f>IF('WLTP data and calculations'!M1219&gt;0,0,'WLTP data and calculations'!M1219*'WLTP data and calculations'!I1219)</f>
        <v>0</v>
      </c>
      <c r="D1219" s="27">
        <f t="shared" ref="D1219:D1282" si="38">$C1219/1000</f>
        <v>0</v>
      </c>
      <c r="E1219" s="30">
        <f t="shared" ref="E1219:E1282" si="39">$D1219*-1</f>
        <v>0</v>
      </c>
      <c r="F1219" s="31"/>
    </row>
    <row r="1220" spans="2:6" x14ac:dyDescent="0.45">
      <c r="B1220" s="4">
        <v>1218</v>
      </c>
      <c r="C1220" s="35">
        <f>IF('WLTP data and calculations'!M1220&gt;0,0,'WLTP data and calculations'!M1220*'WLTP data and calculations'!I1220)</f>
        <v>0</v>
      </c>
      <c r="D1220" s="27">
        <f t="shared" si="38"/>
        <v>0</v>
      </c>
      <c r="E1220" s="30">
        <f t="shared" si="39"/>
        <v>0</v>
      </c>
      <c r="F1220" s="31"/>
    </row>
    <row r="1221" spans="2:6" x14ac:dyDescent="0.45">
      <c r="B1221" s="4">
        <v>1219</v>
      </c>
      <c r="C1221" s="35">
        <f>IF('WLTP data and calculations'!M1221&gt;0,0,'WLTP data and calculations'!M1221*'WLTP data and calculations'!I1221)</f>
        <v>0</v>
      </c>
      <c r="D1221" s="27">
        <f t="shared" si="38"/>
        <v>0</v>
      </c>
      <c r="E1221" s="30">
        <f t="shared" si="39"/>
        <v>0</v>
      </c>
      <c r="F1221" s="31"/>
    </row>
    <row r="1222" spans="2:6" x14ac:dyDescent="0.45">
      <c r="B1222" s="4">
        <v>1220</v>
      </c>
      <c r="C1222" s="35">
        <f>IF('WLTP data and calculations'!M1222&gt;0,0,'WLTP data and calculations'!M1222*'WLTP data and calculations'!I1222)</f>
        <v>0</v>
      </c>
      <c r="D1222" s="27">
        <f t="shared" si="38"/>
        <v>0</v>
      </c>
      <c r="E1222" s="30">
        <f t="shared" si="39"/>
        <v>0</v>
      </c>
      <c r="F1222" s="31"/>
    </row>
    <row r="1223" spans="2:6" x14ac:dyDescent="0.45">
      <c r="B1223" s="4">
        <v>1221</v>
      </c>
      <c r="C1223" s="35">
        <f>IF('WLTP data and calculations'!M1223&gt;0,0,'WLTP data and calculations'!M1223*'WLTP data and calculations'!I1223)</f>
        <v>0</v>
      </c>
      <c r="D1223" s="27">
        <f t="shared" si="38"/>
        <v>0</v>
      </c>
      <c r="E1223" s="30">
        <f t="shared" si="39"/>
        <v>0</v>
      </c>
      <c r="F1223" s="31"/>
    </row>
    <row r="1224" spans="2:6" x14ac:dyDescent="0.45">
      <c r="B1224" s="4">
        <v>1222</v>
      </c>
      <c r="C1224" s="35">
        <f>IF('WLTP data and calculations'!M1224&gt;0,0,'WLTP data and calculations'!M1224*'WLTP data and calculations'!I1224)</f>
        <v>0</v>
      </c>
      <c r="D1224" s="27">
        <f t="shared" si="38"/>
        <v>0</v>
      </c>
      <c r="E1224" s="30">
        <f t="shared" si="39"/>
        <v>0</v>
      </c>
      <c r="F1224" s="31"/>
    </row>
    <row r="1225" spans="2:6" x14ac:dyDescent="0.45">
      <c r="B1225" s="4">
        <v>1223</v>
      </c>
      <c r="C1225" s="35">
        <f>IF('WLTP data and calculations'!M1225&gt;0,0,'WLTP data and calculations'!M1225*'WLTP data and calculations'!I1225)</f>
        <v>0</v>
      </c>
      <c r="D1225" s="27">
        <f t="shared" si="38"/>
        <v>0</v>
      </c>
      <c r="E1225" s="30">
        <f t="shared" si="39"/>
        <v>0</v>
      </c>
      <c r="F1225" s="31"/>
    </row>
    <row r="1226" spans="2:6" x14ac:dyDescent="0.45">
      <c r="B1226" s="4">
        <v>1224</v>
      </c>
      <c r="C1226" s="35">
        <f>IF('WLTP data and calculations'!M1226&gt;0,0,'WLTP data and calculations'!M1226*'WLTP data and calculations'!I1226)</f>
        <v>0</v>
      </c>
      <c r="D1226" s="27">
        <f t="shared" si="38"/>
        <v>0</v>
      </c>
      <c r="E1226" s="30">
        <f t="shared" si="39"/>
        <v>0</v>
      </c>
      <c r="F1226" s="31"/>
    </row>
    <row r="1227" spans="2:6" x14ac:dyDescent="0.45">
      <c r="B1227" s="4">
        <v>1225</v>
      </c>
      <c r="C1227" s="35">
        <f>IF('WLTP data and calculations'!M1227&gt;0,0,'WLTP data and calculations'!M1227*'WLTP data and calculations'!I1227)</f>
        <v>0</v>
      </c>
      <c r="D1227" s="27">
        <f t="shared" si="38"/>
        <v>0</v>
      </c>
      <c r="E1227" s="30">
        <f t="shared" si="39"/>
        <v>0</v>
      </c>
      <c r="F1227" s="31"/>
    </row>
    <row r="1228" spans="2:6" x14ac:dyDescent="0.45">
      <c r="B1228" s="4">
        <v>1226</v>
      </c>
      <c r="C1228" s="35">
        <f>IF('WLTP data and calculations'!M1228&gt;0,0,'WLTP data and calculations'!M1228*'WLTP data and calculations'!I1228)</f>
        <v>0</v>
      </c>
      <c r="D1228" s="27">
        <f t="shared" si="38"/>
        <v>0</v>
      </c>
      <c r="E1228" s="30">
        <f t="shared" si="39"/>
        <v>0</v>
      </c>
      <c r="F1228" s="31"/>
    </row>
    <row r="1229" spans="2:6" x14ac:dyDescent="0.45">
      <c r="B1229" s="4">
        <v>1227</v>
      </c>
      <c r="C1229" s="35">
        <f>IF('WLTP data and calculations'!M1229&gt;0,0,'WLTP data and calculations'!M1229*'WLTP data and calculations'!I1229)</f>
        <v>0</v>
      </c>
      <c r="D1229" s="27">
        <f t="shared" si="38"/>
        <v>0</v>
      </c>
      <c r="E1229" s="30">
        <f t="shared" si="39"/>
        <v>0</v>
      </c>
      <c r="F1229" s="31"/>
    </row>
    <row r="1230" spans="2:6" x14ac:dyDescent="0.45">
      <c r="B1230" s="4">
        <v>1228</v>
      </c>
      <c r="C1230" s="35">
        <f>IF('WLTP data and calculations'!M1230&gt;0,0,'WLTP data and calculations'!M1230*'WLTP data and calculations'!I1230)</f>
        <v>0</v>
      </c>
      <c r="D1230" s="27">
        <f t="shared" si="38"/>
        <v>0</v>
      </c>
      <c r="E1230" s="30">
        <f t="shared" si="39"/>
        <v>0</v>
      </c>
      <c r="F1230" s="31"/>
    </row>
    <row r="1231" spans="2:6" x14ac:dyDescent="0.45">
      <c r="B1231" s="4">
        <v>1229</v>
      </c>
      <c r="C1231" s="35">
        <f>IF('WLTP data and calculations'!M1231&gt;0,0,'WLTP data and calculations'!M1231*'WLTP data and calculations'!I1231)</f>
        <v>0</v>
      </c>
      <c r="D1231" s="27">
        <f t="shared" si="38"/>
        <v>0</v>
      </c>
      <c r="E1231" s="30">
        <f t="shared" si="39"/>
        <v>0</v>
      </c>
      <c r="F1231" s="31"/>
    </row>
    <row r="1232" spans="2:6" x14ac:dyDescent="0.45">
      <c r="B1232" s="4">
        <v>1230</v>
      </c>
      <c r="C1232" s="35">
        <f>IF('WLTP data and calculations'!M1232&gt;0,0,'WLTP data and calculations'!M1232*'WLTP data and calculations'!I1232)</f>
        <v>0</v>
      </c>
      <c r="D1232" s="27">
        <f t="shared" si="38"/>
        <v>0</v>
      </c>
      <c r="E1232" s="30">
        <f t="shared" si="39"/>
        <v>0</v>
      </c>
      <c r="F1232" s="31"/>
    </row>
    <row r="1233" spans="2:6" x14ac:dyDescent="0.45">
      <c r="B1233" s="4">
        <v>1231</v>
      </c>
      <c r="C1233" s="35">
        <f>IF('WLTP data and calculations'!M1233&gt;0,0,'WLTP data and calculations'!M1233*'WLTP data and calculations'!I1233)</f>
        <v>0</v>
      </c>
      <c r="D1233" s="27">
        <f t="shared" si="38"/>
        <v>0</v>
      </c>
      <c r="E1233" s="30">
        <f t="shared" si="39"/>
        <v>0</v>
      </c>
      <c r="F1233" s="31"/>
    </row>
    <row r="1234" spans="2:6" x14ac:dyDescent="0.45">
      <c r="B1234" s="4">
        <v>1232</v>
      </c>
      <c r="C1234" s="35">
        <f>IF('WLTP data and calculations'!M1234&gt;0,0,'WLTP data and calculations'!M1234*'WLTP data and calculations'!I1234)</f>
        <v>0</v>
      </c>
      <c r="D1234" s="27">
        <f t="shared" si="38"/>
        <v>0</v>
      </c>
      <c r="E1234" s="30">
        <f t="shared" si="39"/>
        <v>0</v>
      </c>
      <c r="F1234" s="31"/>
    </row>
    <row r="1235" spans="2:6" x14ac:dyDescent="0.45">
      <c r="B1235" s="4">
        <v>1233</v>
      </c>
      <c r="C1235" s="35">
        <f>IF('WLTP data and calculations'!M1235&gt;0,0,'WLTP data and calculations'!M1235*'WLTP data and calculations'!I1235)</f>
        <v>0</v>
      </c>
      <c r="D1235" s="27">
        <f t="shared" si="38"/>
        <v>0</v>
      </c>
      <c r="E1235" s="30">
        <f t="shared" si="39"/>
        <v>0</v>
      </c>
      <c r="F1235" s="31"/>
    </row>
    <row r="1236" spans="2:6" x14ac:dyDescent="0.45">
      <c r="B1236" s="4">
        <v>1234</v>
      </c>
      <c r="C1236" s="35">
        <f>IF('WLTP data and calculations'!M1236&gt;0,0,'WLTP data and calculations'!M1236*'WLTP data and calculations'!I1236)</f>
        <v>0</v>
      </c>
      <c r="D1236" s="27">
        <f t="shared" si="38"/>
        <v>0</v>
      </c>
      <c r="E1236" s="30">
        <f t="shared" si="39"/>
        <v>0</v>
      </c>
      <c r="F1236" s="31"/>
    </row>
    <row r="1237" spans="2:6" x14ac:dyDescent="0.45">
      <c r="B1237" s="4">
        <v>1235</v>
      </c>
      <c r="C1237" s="35">
        <f>IF('WLTP data and calculations'!M1237&gt;0,0,'WLTP data and calculations'!M1237*'WLTP data and calculations'!I1237)</f>
        <v>0</v>
      </c>
      <c r="D1237" s="27">
        <f t="shared" si="38"/>
        <v>0</v>
      </c>
      <c r="E1237" s="30">
        <f t="shared" si="39"/>
        <v>0</v>
      </c>
      <c r="F1237" s="31"/>
    </row>
    <row r="1238" spans="2:6" x14ac:dyDescent="0.45">
      <c r="B1238" s="4">
        <v>1236</v>
      </c>
      <c r="C1238" s="35">
        <f>IF('WLTP data and calculations'!M1238&gt;0,0,'WLTP data and calculations'!M1238*'WLTP data and calculations'!I1238)</f>
        <v>0</v>
      </c>
      <c r="D1238" s="27">
        <f t="shared" si="38"/>
        <v>0</v>
      </c>
      <c r="E1238" s="30">
        <f t="shared" si="39"/>
        <v>0</v>
      </c>
      <c r="F1238" s="31"/>
    </row>
    <row r="1239" spans="2:6" x14ac:dyDescent="0.45">
      <c r="B1239" s="4">
        <v>1237</v>
      </c>
      <c r="C1239" s="35">
        <f>IF('WLTP data and calculations'!M1239&gt;0,0,'WLTP data and calculations'!M1239*'WLTP data and calculations'!I1239)</f>
        <v>0</v>
      </c>
      <c r="D1239" s="27">
        <f t="shared" si="38"/>
        <v>0</v>
      </c>
      <c r="E1239" s="30">
        <f t="shared" si="39"/>
        <v>0</v>
      </c>
      <c r="F1239" s="31"/>
    </row>
    <row r="1240" spans="2:6" x14ac:dyDescent="0.45">
      <c r="B1240" s="4">
        <v>1238</v>
      </c>
      <c r="C1240" s="35">
        <f>IF('WLTP data and calculations'!M1240&gt;0,0,'WLTP data and calculations'!M1240*'WLTP data and calculations'!I1240)</f>
        <v>0</v>
      </c>
      <c r="D1240" s="27">
        <f t="shared" si="38"/>
        <v>0</v>
      </c>
      <c r="E1240" s="30">
        <f t="shared" si="39"/>
        <v>0</v>
      </c>
      <c r="F1240" s="31"/>
    </row>
    <row r="1241" spans="2:6" x14ac:dyDescent="0.45">
      <c r="B1241" s="4">
        <v>1239</v>
      </c>
      <c r="C1241" s="35">
        <f>IF('WLTP data and calculations'!M1241&gt;0,0,'WLTP data and calculations'!M1241*'WLTP data and calculations'!I1241)</f>
        <v>0</v>
      </c>
      <c r="D1241" s="27">
        <f t="shared" si="38"/>
        <v>0</v>
      </c>
      <c r="E1241" s="30">
        <f t="shared" si="39"/>
        <v>0</v>
      </c>
      <c r="F1241" s="31"/>
    </row>
    <row r="1242" spans="2:6" x14ac:dyDescent="0.45">
      <c r="B1242" s="4">
        <v>1240</v>
      </c>
      <c r="C1242" s="35">
        <f>IF('WLTP data and calculations'!M1242&gt;0,0,'WLTP data and calculations'!M1242*'WLTP data and calculations'!I1242)</f>
        <v>0</v>
      </c>
      <c r="D1242" s="27">
        <f t="shared" si="38"/>
        <v>0</v>
      </c>
      <c r="E1242" s="30">
        <f t="shared" si="39"/>
        <v>0</v>
      </c>
      <c r="F1242" s="31"/>
    </row>
    <row r="1243" spans="2:6" x14ac:dyDescent="0.45">
      <c r="B1243" s="4">
        <v>1241</v>
      </c>
      <c r="C1243" s="35">
        <f>IF('WLTP data and calculations'!M1243&gt;0,0,'WLTP data and calculations'!M1243*'WLTP data and calculations'!I1243)</f>
        <v>0</v>
      </c>
      <c r="D1243" s="27">
        <f t="shared" si="38"/>
        <v>0</v>
      </c>
      <c r="E1243" s="30">
        <f t="shared" si="39"/>
        <v>0</v>
      </c>
      <c r="F1243" s="31"/>
    </row>
    <row r="1244" spans="2:6" x14ac:dyDescent="0.45">
      <c r="B1244" s="4">
        <v>1242</v>
      </c>
      <c r="C1244" s="35">
        <f>IF('WLTP data and calculations'!M1244&gt;0,0,'WLTP data and calculations'!M1244*'WLTP data and calculations'!I1244)</f>
        <v>0</v>
      </c>
      <c r="D1244" s="27">
        <f t="shared" si="38"/>
        <v>0</v>
      </c>
      <c r="E1244" s="30">
        <f t="shared" si="39"/>
        <v>0</v>
      </c>
      <c r="F1244" s="31"/>
    </row>
    <row r="1245" spans="2:6" x14ac:dyDescent="0.45">
      <c r="B1245" s="4">
        <v>1243</v>
      </c>
      <c r="C1245" s="35">
        <f>IF('WLTP data and calculations'!M1245&gt;0,0,'WLTP data and calculations'!M1245*'WLTP data and calculations'!I1245)</f>
        <v>0</v>
      </c>
      <c r="D1245" s="27">
        <f t="shared" si="38"/>
        <v>0</v>
      </c>
      <c r="E1245" s="30">
        <f t="shared" si="39"/>
        <v>0</v>
      </c>
      <c r="F1245" s="31"/>
    </row>
    <row r="1246" spans="2:6" x14ac:dyDescent="0.45">
      <c r="B1246" s="4">
        <v>1244</v>
      </c>
      <c r="C1246" s="35">
        <f>IF('WLTP data and calculations'!M1246&gt;0,0,'WLTP data and calculations'!M1246*'WLTP data and calculations'!I1246)</f>
        <v>0</v>
      </c>
      <c r="D1246" s="27">
        <f t="shared" si="38"/>
        <v>0</v>
      </c>
      <c r="E1246" s="30">
        <f t="shared" si="39"/>
        <v>0</v>
      </c>
      <c r="F1246" s="31"/>
    </row>
    <row r="1247" spans="2:6" x14ac:dyDescent="0.45">
      <c r="B1247" s="4">
        <v>1245</v>
      </c>
      <c r="C1247" s="35">
        <f>IF('WLTP data and calculations'!M1247&gt;0,0,'WLTP data and calculations'!M1247*'WLTP data and calculations'!I1247)</f>
        <v>0</v>
      </c>
      <c r="D1247" s="27">
        <f t="shared" si="38"/>
        <v>0</v>
      </c>
      <c r="E1247" s="30">
        <f t="shared" si="39"/>
        <v>0</v>
      </c>
      <c r="F1247" s="31"/>
    </row>
    <row r="1248" spans="2:6" x14ac:dyDescent="0.45">
      <c r="B1248" s="4">
        <v>1246</v>
      </c>
      <c r="C1248" s="35">
        <f>IF('WLTP data and calculations'!M1248&gt;0,0,'WLTP data and calculations'!M1248*'WLTP data and calculations'!I1248)</f>
        <v>0</v>
      </c>
      <c r="D1248" s="27">
        <f t="shared" si="38"/>
        <v>0</v>
      </c>
      <c r="E1248" s="30">
        <f t="shared" si="39"/>
        <v>0</v>
      </c>
      <c r="F1248" s="31"/>
    </row>
    <row r="1249" spans="2:6" x14ac:dyDescent="0.45">
      <c r="B1249" s="4">
        <v>1247</v>
      </c>
      <c r="C1249" s="35">
        <f>IF('WLTP data and calculations'!M1249&gt;0,0,'WLTP data and calculations'!M1249*'WLTP data and calculations'!I1249)</f>
        <v>0</v>
      </c>
      <c r="D1249" s="27">
        <f t="shared" si="38"/>
        <v>0</v>
      </c>
      <c r="E1249" s="30">
        <f t="shared" si="39"/>
        <v>0</v>
      </c>
      <c r="F1249" s="31"/>
    </row>
    <row r="1250" spans="2:6" x14ac:dyDescent="0.45">
      <c r="B1250" s="4">
        <v>1248</v>
      </c>
      <c r="C1250" s="35">
        <f>IF('WLTP data and calculations'!M1250&gt;0,0,'WLTP data and calculations'!M1250*'WLTP data and calculations'!I1250)</f>
        <v>0</v>
      </c>
      <c r="D1250" s="27">
        <f t="shared" si="38"/>
        <v>0</v>
      </c>
      <c r="E1250" s="30">
        <f t="shared" si="39"/>
        <v>0</v>
      </c>
      <c r="F1250" s="31"/>
    </row>
    <row r="1251" spans="2:6" x14ac:dyDescent="0.45">
      <c r="B1251" s="4">
        <v>1249</v>
      </c>
      <c r="C1251" s="35">
        <f>IF('WLTP data and calculations'!M1251&gt;0,0,'WLTP data and calculations'!M1251*'WLTP data and calculations'!I1251)</f>
        <v>0</v>
      </c>
      <c r="D1251" s="27">
        <f t="shared" si="38"/>
        <v>0</v>
      </c>
      <c r="E1251" s="30">
        <f t="shared" si="39"/>
        <v>0</v>
      </c>
      <c r="F1251" s="31"/>
    </row>
    <row r="1252" spans="2:6" x14ac:dyDescent="0.45">
      <c r="B1252" s="4">
        <v>1250</v>
      </c>
      <c r="C1252" s="35">
        <f>IF('WLTP data and calculations'!M1252&gt;0,0,'WLTP data and calculations'!M1252*'WLTP data and calculations'!I1252)</f>
        <v>0</v>
      </c>
      <c r="D1252" s="27">
        <f t="shared" si="38"/>
        <v>0</v>
      </c>
      <c r="E1252" s="30">
        <f t="shared" si="39"/>
        <v>0</v>
      </c>
      <c r="F1252" s="31"/>
    </row>
    <row r="1253" spans="2:6" x14ac:dyDescent="0.45">
      <c r="B1253" s="4">
        <v>1251</v>
      </c>
      <c r="C1253" s="35">
        <f>IF('WLTP data and calculations'!M1253&gt;0,0,'WLTP data and calculations'!M1253*'WLTP data and calculations'!I1253)</f>
        <v>0</v>
      </c>
      <c r="D1253" s="27">
        <f t="shared" si="38"/>
        <v>0</v>
      </c>
      <c r="E1253" s="30">
        <f t="shared" si="39"/>
        <v>0</v>
      </c>
      <c r="F1253" s="31"/>
    </row>
    <row r="1254" spans="2:6" x14ac:dyDescent="0.45">
      <c r="B1254" s="4">
        <v>1252</v>
      </c>
      <c r="C1254" s="35">
        <f>IF('WLTP data and calculations'!M1254&gt;0,0,'WLTP data and calculations'!M1254*'WLTP data and calculations'!I1254)</f>
        <v>0</v>
      </c>
      <c r="D1254" s="27">
        <f t="shared" si="38"/>
        <v>0</v>
      </c>
      <c r="E1254" s="30">
        <f t="shared" si="39"/>
        <v>0</v>
      </c>
      <c r="F1254" s="31"/>
    </row>
    <row r="1255" spans="2:6" x14ac:dyDescent="0.45">
      <c r="B1255" s="4">
        <v>1253</v>
      </c>
      <c r="C1255" s="35">
        <f>IF('WLTP data and calculations'!M1255&gt;0,0,'WLTP data and calculations'!M1255*'WLTP data and calculations'!I1255)</f>
        <v>0</v>
      </c>
      <c r="D1255" s="27">
        <f t="shared" si="38"/>
        <v>0</v>
      </c>
      <c r="E1255" s="30">
        <f t="shared" si="39"/>
        <v>0</v>
      </c>
      <c r="F1255" s="31"/>
    </row>
    <row r="1256" spans="2:6" x14ac:dyDescent="0.45">
      <c r="B1256" s="4">
        <v>1254</v>
      </c>
      <c r="C1256" s="35">
        <f>IF('WLTP data and calculations'!M1256&gt;0,0,'WLTP data and calculations'!M1256*'WLTP data and calculations'!I1256)</f>
        <v>0</v>
      </c>
      <c r="D1256" s="27">
        <f t="shared" si="38"/>
        <v>0</v>
      </c>
      <c r="E1256" s="30">
        <f t="shared" si="39"/>
        <v>0</v>
      </c>
      <c r="F1256" s="31"/>
    </row>
    <row r="1257" spans="2:6" x14ac:dyDescent="0.45">
      <c r="B1257" s="4">
        <v>1255</v>
      </c>
      <c r="C1257" s="35">
        <f>IF('WLTP data and calculations'!M1257&gt;0,0,'WLTP data and calculations'!M1257*'WLTP data and calculations'!I1257)</f>
        <v>0</v>
      </c>
      <c r="D1257" s="27">
        <f t="shared" si="38"/>
        <v>0</v>
      </c>
      <c r="E1257" s="30">
        <f t="shared" si="39"/>
        <v>0</v>
      </c>
      <c r="F1257" s="31"/>
    </row>
    <row r="1258" spans="2:6" x14ac:dyDescent="0.45">
      <c r="B1258" s="4">
        <v>1256</v>
      </c>
      <c r="C1258" s="35">
        <f>IF('WLTP data and calculations'!M1258&gt;0,0,'WLTP data and calculations'!M1258*'WLTP data and calculations'!I1258)</f>
        <v>0</v>
      </c>
      <c r="D1258" s="27">
        <f t="shared" si="38"/>
        <v>0</v>
      </c>
      <c r="E1258" s="30">
        <f t="shared" si="39"/>
        <v>0</v>
      </c>
      <c r="F1258" s="31"/>
    </row>
    <row r="1259" spans="2:6" x14ac:dyDescent="0.45">
      <c r="B1259" s="4">
        <v>1257</v>
      </c>
      <c r="C1259" s="35">
        <f>IF('WLTP data and calculations'!M1259&gt;0,0,'WLTP data and calculations'!M1259*'WLTP data and calculations'!I1259)</f>
        <v>0</v>
      </c>
      <c r="D1259" s="27">
        <f t="shared" si="38"/>
        <v>0</v>
      </c>
      <c r="E1259" s="30">
        <f t="shared" si="39"/>
        <v>0</v>
      </c>
      <c r="F1259" s="31"/>
    </row>
    <row r="1260" spans="2:6" x14ac:dyDescent="0.45">
      <c r="B1260" s="4">
        <v>1258</v>
      </c>
      <c r="C1260" s="35">
        <f>IF('WLTP data and calculations'!M1260&gt;0,0,'WLTP data and calculations'!M1260*'WLTP data and calculations'!I1260)</f>
        <v>0</v>
      </c>
      <c r="D1260" s="27">
        <f t="shared" si="38"/>
        <v>0</v>
      </c>
      <c r="E1260" s="30">
        <f t="shared" si="39"/>
        <v>0</v>
      </c>
      <c r="F1260" s="31"/>
    </row>
    <row r="1261" spans="2:6" x14ac:dyDescent="0.45">
      <c r="B1261" s="4">
        <v>1259</v>
      </c>
      <c r="C1261" s="35">
        <f>IF('WLTP data and calculations'!M1261&gt;0,0,'WLTP data and calculations'!M1261*'WLTP data and calculations'!I1261)</f>
        <v>0</v>
      </c>
      <c r="D1261" s="27">
        <f t="shared" si="38"/>
        <v>0</v>
      </c>
      <c r="E1261" s="30">
        <f t="shared" si="39"/>
        <v>0</v>
      </c>
      <c r="F1261" s="31"/>
    </row>
    <row r="1262" spans="2:6" x14ac:dyDescent="0.45">
      <c r="B1262" s="4">
        <v>1260</v>
      </c>
      <c r="C1262" s="35">
        <f>IF('WLTP data and calculations'!M1262&gt;0,0,'WLTP data and calculations'!M1262*'WLTP data and calculations'!I1262)</f>
        <v>0</v>
      </c>
      <c r="D1262" s="27">
        <f t="shared" si="38"/>
        <v>0</v>
      </c>
      <c r="E1262" s="30">
        <f t="shared" si="39"/>
        <v>0</v>
      </c>
      <c r="F1262" s="31"/>
    </row>
    <row r="1263" spans="2:6" x14ac:dyDescent="0.45">
      <c r="B1263" s="4">
        <v>1261</v>
      </c>
      <c r="C1263" s="35">
        <f>IF('WLTP data and calculations'!M1263&gt;0,0,'WLTP data and calculations'!M1263*'WLTP data and calculations'!I1263)</f>
        <v>0</v>
      </c>
      <c r="D1263" s="27">
        <f t="shared" si="38"/>
        <v>0</v>
      </c>
      <c r="E1263" s="30">
        <f t="shared" si="39"/>
        <v>0</v>
      </c>
      <c r="F1263" s="31"/>
    </row>
    <row r="1264" spans="2:6" x14ac:dyDescent="0.45">
      <c r="B1264" s="4">
        <v>1262</v>
      </c>
      <c r="C1264" s="35">
        <f>IF('WLTP data and calculations'!M1264&gt;0,0,'WLTP data and calculations'!M1264*'WLTP data and calculations'!I1264)</f>
        <v>0</v>
      </c>
      <c r="D1264" s="27">
        <f t="shared" si="38"/>
        <v>0</v>
      </c>
      <c r="E1264" s="30">
        <f t="shared" si="39"/>
        <v>0</v>
      </c>
      <c r="F1264" s="31"/>
    </row>
    <row r="1265" spans="2:6" x14ac:dyDescent="0.45">
      <c r="B1265" s="4">
        <v>1263</v>
      </c>
      <c r="C1265" s="35">
        <f>IF('WLTP data and calculations'!M1265&gt;0,0,'WLTP data and calculations'!M1265*'WLTP data and calculations'!I1265)</f>
        <v>0</v>
      </c>
      <c r="D1265" s="27">
        <f t="shared" si="38"/>
        <v>0</v>
      </c>
      <c r="E1265" s="30">
        <f t="shared" si="39"/>
        <v>0</v>
      </c>
      <c r="F1265" s="31"/>
    </row>
    <row r="1266" spans="2:6" x14ac:dyDescent="0.45">
      <c r="B1266" s="4">
        <v>1264</v>
      </c>
      <c r="C1266" s="35">
        <f>IF('WLTP data and calculations'!M1266&gt;0,0,'WLTP data and calculations'!M1266*'WLTP data and calculations'!I1266)</f>
        <v>0</v>
      </c>
      <c r="D1266" s="27">
        <f t="shared" si="38"/>
        <v>0</v>
      </c>
      <c r="E1266" s="30">
        <f t="shared" si="39"/>
        <v>0</v>
      </c>
      <c r="F1266" s="31"/>
    </row>
    <row r="1267" spans="2:6" x14ac:dyDescent="0.45">
      <c r="B1267" s="4">
        <v>1265</v>
      </c>
      <c r="C1267" s="35">
        <f>IF('WLTP data and calculations'!M1267&gt;0,0,'WLTP data and calculations'!M1267*'WLTP data and calculations'!I1267)</f>
        <v>0</v>
      </c>
      <c r="D1267" s="27">
        <f t="shared" si="38"/>
        <v>0</v>
      </c>
      <c r="E1267" s="30">
        <f t="shared" si="39"/>
        <v>0</v>
      </c>
      <c r="F1267" s="31"/>
    </row>
    <row r="1268" spans="2:6" x14ac:dyDescent="0.45">
      <c r="B1268" s="4">
        <v>1266</v>
      </c>
      <c r="C1268" s="35">
        <f>IF('WLTP data and calculations'!M1268&gt;0,0,'WLTP data and calculations'!M1268*'WLTP data and calculations'!I1268)</f>
        <v>0</v>
      </c>
      <c r="D1268" s="27">
        <f t="shared" si="38"/>
        <v>0</v>
      </c>
      <c r="E1268" s="30">
        <f t="shared" si="39"/>
        <v>0</v>
      </c>
      <c r="F1268" s="31"/>
    </row>
    <row r="1269" spans="2:6" x14ac:dyDescent="0.45">
      <c r="B1269" s="4">
        <v>1267</v>
      </c>
      <c r="C1269" s="35">
        <f>IF('WLTP data and calculations'!M1269&gt;0,0,'WLTP data and calculations'!M1269*'WLTP data and calculations'!I1269)</f>
        <v>0</v>
      </c>
      <c r="D1269" s="27">
        <f t="shared" si="38"/>
        <v>0</v>
      </c>
      <c r="E1269" s="30">
        <f t="shared" si="39"/>
        <v>0</v>
      </c>
      <c r="F1269" s="31"/>
    </row>
    <row r="1270" spans="2:6" x14ac:dyDescent="0.45">
      <c r="B1270" s="4">
        <v>1268</v>
      </c>
      <c r="C1270" s="35">
        <f>IF('WLTP data and calculations'!M1270&gt;0,0,'WLTP data and calculations'!M1270*'WLTP data and calculations'!I1270)</f>
        <v>0</v>
      </c>
      <c r="D1270" s="27">
        <f t="shared" si="38"/>
        <v>0</v>
      </c>
      <c r="E1270" s="30">
        <f t="shared" si="39"/>
        <v>0</v>
      </c>
      <c r="F1270" s="31"/>
    </row>
    <row r="1271" spans="2:6" x14ac:dyDescent="0.45">
      <c r="B1271" s="4">
        <v>1269</v>
      </c>
      <c r="C1271" s="35">
        <f>IF('WLTP data and calculations'!M1271&gt;0,0,'WLTP data and calculations'!M1271*'WLTP data and calculations'!I1271)</f>
        <v>0</v>
      </c>
      <c r="D1271" s="27">
        <f t="shared" si="38"/>
        <v>0</v>
      </c>
      <c r="E1271" s="30">
        <f t="shared" si="39"/>
        <v>0</v>
      </c>
      <c r="F1271" s="31"/>
    </row>
    <row r="1272" spans="2:6" x14ac:dyDescent="0.45">
      <c r="B1272" s="4">
        <v>1270</v>
      </c>
      <c r="C1272" s="35">
        <f>IF('WLTP data and calculations'!M1272&gt;0,0,'WLTP data and calculations'!M1272*'WLTP data and calculations'!I1272)</f>
        <v>0</v>
      </c>
      <c r="D1272" s="27">
        <f t="shared" si="38"/>
        <v>0</v>
      </c>
      <c r="E1272" s="30">
        <f t="shared" si="39"/>
        <v>0</v>
      </c>
      <c r="F1272" s="31"/>
    </row>
    <row r="1273" spans="2:6" x14ac:dyDescent="0.45">
      <c r="B1273" s="4">
        <v>1271</v>
      </c>
      <c r="C1273" s="35">
        <f>IF('WLTP data and calculations'!M1273&gt;0,0,'WLTP data and calculations'!M1273*'WLTP data and calculations'!I1273)</f>
        <v>0</v>
      </c>
      <c r="D1273" s="27">
        <f t="shared" si="38"/>
        <v>0</v>
      </c>
      <c r="E1273" s="30">
        <f t="shared" si="39"/>
        <v>0</v>
      </c>
      <c r="F1273" s="31"/>
    </row>
    <row r="1274" spans="2:6" x14ac:dyDescent="0.45">
      <c r="B1274" s="4">
        <v>1272</v>
      </c>
      <c r="C1274" s="35">
        <f>IF('WLTP data and calculations'!M1274&gt;0,0,'WLTP data and calculations'!M1274*'WLTP data and calculations'!I1274)</f>
        <v>0</v>
      </c>
      <c r="D1274" s="27">
        <f t="shared" si="38"/>
        <v>0</v>
      </c>
      <c r="E1274" s="30">
        <f t="shared" si="39"/>
        <v>0</v>
      </c>
      <c r="F1274" s="31"/>
    </row>
    <row r="1275" spans="2:6" x14ac:dyDescent="0.45">
      <c r="B1275" s="4">
        <v>1273</v>
      </c>
      <c r="C1275" s="35">
        <f>IF('WLTP data and calculations'!M1275&gt;0,0,'WLTP data and calculations'!M1275*'WLTP data and calculations'!I1275)</f>
        <v>0</v>
      </c>
      <c r="D1275" s="27">
        <f t="shared" si="38"/>
        <v>0</v>
      </c>
      <c r="E1275" s="30">
        <f t="shared" si="39"/>
        <v>0</v>
      </c>
      <c r="F1275" s="31"/>
    </row>
    <row r="1276" spans="2:6" x14ac:dyDescent="0.45">
      <c r="B1276" s="4">
        <v>1274</v>
      </c>
      <c r="C1276" s="35">
        <f>IF('WLTP data and calculations'!M1276&gt;0,0,'WLTP data and calculations'!M1276*'WLTP data and calculations'!I1276)</f>
        <v>0</v>
      </c>
      <c r="D1276" s="27">
        <f t="shared" si="38"/>
        <v>0</v>
      </c>
      <c r="E1276" s="30">
        <f t="shared" si="39"/>
        <v>0</v>
      </c>
      <c r="F1276" s="31"/>
    </row>
    <row r="1277" spans="2:6" x14ac:dyDescent="0.45">
      <c r="B1277" s="4">
        <v>1275</v>
      </c>
      <c r="C1277" s="35">
        <f>IF('WLTP data and calculations'!M1277&gt;0,0,'WLTP data and calculations'!M1277*'WLTP data and calculations'!I1277)</f>
        <v>0</v>
      </c>
      <c r="D1277" s="27">
        <f t="shared" si="38"/>
        <v>0</v>
      </c>
      <c r="E1277" s="30">
        <f t="shared" si="39"/>
        <v>0</v>
      </c>
      <c r="F1277" s="31"/>
    </row>
    <row r="1278" spans="2:6" x14ac:dyDescent="0.45">
      <c r="B1278" s="4">
        <v>1276</v>
      </c>
      <c r="C1278" s="35">
        <f>IF('WLTP data and calculations'!M1278&gt;0,0,'WLTP data and calculations'!M1278*'WLTP data and calculations'!I1278)</f>
        <v>0</v>
      </c>
      <c r="D1278" s="27">
        <f t="shared" si="38"/>
        <v>0</v>
      </c>
      <c r="E1278" s="30">
        <f t="shared" si="39"/>
        <v>0</v>
      </c>
      <c r="F1278" s="31"/>
    </row>
    <row r="1279" spans="2:6" x14ac:dyDescent="0.45">
      <c r="B1279" s="4">
        <v>1277</v>
      </c>
      <c r="C1279" s="35">
        <f>IF('WLTP data and calculations'!M1279&gt;0,0,'WLTP data and calculations'!M1279*'WLTP data and calculations'!I1279)</f>
        <v>0</v>
      </c>
      <c r="D1279" s="27">
        <f t="shared" si="38"/>
        <v>0</v>
      </c>
      <c r="E1279" s="30">
        <f t="shared" si="39"/>
        <v>0</v>
      </c>
      <c r="F1279" s="31"/>
    </row>
    <row r="1280" spans="2:6" x14ac:dyDescent="0.45">
      <c r="B1280" s="4">
        <v>1278</v>
      </c>
      <c r="C1280" s="35">
        <f>IF('WLTP data and calculations'!M1280&gt;0,0,'WLTP data and calculations'!M1280*'WLTP data and calculations'!I1280)</f>
        <v>0</v>
      </c>
      <c r="D1280" s="27">
        <f t="shared" si="38"/>
        <v>0</v>
      </c>
      <c r="E1280" s="30">
        <f t="shared" si="39"/>
        <v>0</v>
      </c>
      <c r="F1280" s="31"/>
    </row>
    <row r="1281" spans="2:6" x14ac:dyDescent="0.45">
      <c r="B1281" s="4">
        <v>1279</v>
      </c>
      <c r="C1281" s="35">
        <f>IF('WLTP data and calculations'!M1281&gt;0,0,'WLTP data and calculations'!M1281*'WLTP data and calculations'!I1281)</f>
        <v>0</v>
      </c>
      <c r="D1281" s="27">
        <f t="shared" si="38"/>
        <v>0</v>
      </c>
      <c r="E1281" s="30">
        <f t="shared" si="39"/>
        <v>0</v>
      </c>
      <c r="F1281" s="31"/>
    </row>
    <row r="1282" spans="2:6" x14ac:dyDescent="0.45">
      <c r="B1282" s="4">
        <v>1280</v>
      </c>
      <c r="C1282" s="35">
        <f>IF('WLTP data and calculations'!M1282&gt;0,0,'WLTP data and calculations'!M1282*'WLTP data and calculations'!I1282)</f>
        <v>0</v>
      </c>
      <c r="D1282" s="27">
        <f t="shared" si="38"/>
        <v>0</v>
      </c>
      <c r="E1282" s="30">
        <f t="shared" si="39"/>
        <v>0</v>
      </c>
      <c r="F1282" s="31"/>
    </row>
    <row r="1283" spans="2:6" x14ac:dyDescent="0.45">
      <c r="B1283" s="4">
        <v>1281</v>
      </c>
      <c r="C1283" s="35">
        <f>IF('WLTP data and calculations'!M1283&gt;0,0,'WLTP data and calculations'!M1283*'WLTP data and calculations'!I1283)</f>
        <v>0</v>
      </c>
      <c r="D1283" s="27">
        <f t="shared" ref="D1283:D1346" si="40">$C1283/1000</f>
        <v>0</v>
      </c>
      <c r="E1283" s="30">
        <f t="shared" ref="E1283:E1346" si="41">$D1283*-1</f>
        <v>0</v>
      </c>
      <c r="F1283" s="31"/>
    </row>
    <row r="1284" spans="2:6" x14ac:dyDescent="0.45">
      <c r="B1284" s="4">
        <v>1282</v>
      </c>
      <c r="C1284" s="35">
        <f>IF('WLTP data and calculations'!M1284&gt;0,0,'WLTP data and calculations'!M1284*'WLTP data and calculations'!I1284)</f>
        <v>0</v>
      </c>
      <c r="D1284" s="27">
        <f t="shared" si="40"/>
        <v>0</v>
      </c>
      <c r="E1284" s="30">
        <f t="shared" si="41"/>
        <v>0</v>
      </c>
      <c r="F1284" s="31"/>
    </row>
    <row r="1285" spans="2:6" x14ac:dyDescent="0.45">
      <c r="B1285" s="4">
        <v>1283</v>
      </c>
      <c r="C1285" s="35">
        <f>IF('WLTP data and calculations'!M1285&gt;0,0,'WLTP data and calculations'!M1285*'WLTP data and calculations'!I1285)</f>
        <v>0</v>
      </c>
      <c r="D1285" s="27">
        <f t="shared" si="40"/>
        <v>0</v>
      </c>
      <c r="E1285" s="30">
        <f t="shared" si="41"/>
        <v>0</v>
      </c>
      <c r="F1285" s="31"/>
    </row>
    <row r="1286" spans="2:6" x14ac:dyDescent="0.45">
      <c r="B1286" s="4">
        <v>1284</v>
      </c>
      <c r="C1286" s="35">
        <f>IF('WLTP data and calculations'!M1286&gt;0,0,'WLTP data and calculations'!M1286*'WLTP data and calculations'!I1286)</f>
        <v>0</v>
      </c>
      <c r="D1286" s="27">
        <f t="shared" si="40"/>
        <v>0</v>
      </c>
      <c r="E1286" s="30">
        <f t="shared" si="41"/>
        <v>0</v>
      </c>
      <c r="F1286" s="31"/>
    </row>
    <row r="1287" spans="2:6" x14ac:dyDescent="0.45">
      <c r="B1287" s="4">
        <v>1285</v>
      </c>
      <c r="C1287" s="35">
        <f>IF('WLTP data and calculations'!M1287&gt;0,0,'WLTP data and calculations'!M1287*'WLTP data and calculations'!I1287)</f>
        <v>0</v>
      </c>
      <c r="D1287" s="27">
        <f t="shared" si="40"/>
        <v>0</v>
      </c>
      <c r="E1287" s="30">
        <f t="shared" si="41"/>
        <v>0</v>
      </c>
      <c r="F1287" s="31"/>
    </row>
    <row r="1288" spans="2:6" x14ac:dyDescent="0.45">
      <c r="B1288" s="4">
        <v>1286</v>
      </c>
      <c r="C1288" s="35">
        <f>IF('WLTP data and calculations'!M1288&gt;0,0,'WLTP data and calculations'!M1288*'WLTP data and calculations'!I1288)</f>
        <v>0</v>
      </c>
      <c r="D1288" s="27">
        <f t="shared" si="40"/>
        <v>0</v>
      </c>
      <c r="E1288" s="30">
        <f t="shared" si="41"/>
        <v>0</v>
      </c>
      <c r="F1288" s="31"/>
    </row>
    <row r="1289" spans="2:6" x14ac:dyDescent="0.45">
      <c r="B1289" s="4">
        <v>1287</v>
      </c>
      <c r="C1289" s="35">
        <f>IF('WLTP data and calculations'!M1289&gt;0,0,'WLTP data and calculations'!M1289*'WLTP data and calculations'!I1289)</f>
        <v>0</v>
      </c>
      <c r="D1289" s="27">
        <f t="shared" si="40"/>
        <v>0</v>
      </c>
      <c r="E1289" s="30">
        <f t="shared" si="41"/>
        <v>0</v>
      </c>
      <c r="F1289" s="31"/>
    </row>
    <row r="1290" spans="2:6" x14ac:dyDescent="0.45">
      <c r="B1290" s="4">
        <v>1288</v>
      </c>
      <c r="C1290" s="35">
        <f>IF('WLTP data and calculations'!M1290&gt;0,0,'WLTP data and calculations'!M1290*'WLTP data and calculations'!I1290)</f>
        <v>0</v>
      </c>
      <c r="D1290" s="27">
        <f t="shared" si="40"/>
        <v>0</v>
      </c>
      <c r="E1290" s="30">
        <f t="shared" si="41"/>
        <v>0</v>
      </c>
      <c r="F1290" s="31"/>
    </row>
    <row r="1291" spans="2:6" x14ac:dyDescent="0.45">
      <c r="B1291" s="4">
        <v>1289</v>
      </c>
      <c r="C1291" s="35">
        <f>IF('WLTP data and calculations'!M1291&gt;0,0,'WLTP data and calculations'!M1291*'WLTP data and calculations'!I1291)</f>
        <v>0</v>
      </c>
      <c r="D1291" s="27">
        <f t="shared" si="40"/>
        <v>0</v>
      </c>
      <c r="E1291" s="30">
        <f t="shared" si="41"/>
        <v>0</v>
      </c>
      <c r="F1291" s="31"/>
    </row>
    <row r="1292" spans="2:6" x14ac:dyDescent="0.45">
      <c r="B1292" s="4">
        <v>1290</v>
      </c>
      <c r="C1292" s="35">
        <f>IF('WLTP data and calculations'!M1292&gt;0,0,'WLTP data and calculations'!M1292*'WLTP data and calculations'!I1292)</f>
        <v>0</v>
      </c>
      <c r="D1292" s="27">
        <f t="shared" si="40"/>
        <v>0</v>
      </c>
      <c r="E1292" s="30">
        <f t="shared" si="41"/>
        <v>0</v>
      </c>
      <c r="F1292" s="31"/>
    </row>
    <row r="1293" spans="2:6" x14ac:dyDescent="0.45">
      <c r="B1293" s="4">
        <v>1291</v>
      </c>
      <c r="C1293" s="35">
        <f>IF('WLTP data and calculations'!M1293&gt;0,0,'WLTP data and calculations'!M1293*'WLTP data and calculations'!I1293)</f>
        <v>0</v>
      </c>
      <c r="D1293" s="27">
        <f t="shared" si="40"/>
        <v>0</v>
      </c>
      <c r="E1293" s="30">
        <f t="shared" si="41"/>
        <v>0</v>
      </c>
      <c r="F1293" s="31"/>
    </row>
    <row r="1294" spans="2:6" x14ac:dyDescent="0.45">
      <c r="B1294" s="4">
        <v>1292</v>
      </c>
      <c r="C1294" s="35">
        <f>IF('WLTP data and calculations'!M1294&gt;0,0,'WLTP data and calculations'!M1294*'WLTP data and calculations'!I1294)</f>
        <v>0</v>
      </c>
      <c r="D1294" s="27">
        <f t="shared" si="40"/>
        <v>0</v>
      </c>
      <c r="E1294" s="30">
        <f t="shared" si="41"/>
        <v>0</v>
      </c>
      <c r="F1294" s="31"/>
    </row>
    <row r="1295" spans="2:6" x14ac:dyDescent="0.45">
      <c r="B1295" s="4">
        <v>1293</v>
      </c>
      <c r="C1295" s="35">
        <f>IF('WLTP data and calculations'!M1295&gt;0,0,'WLTP data and calculations'!M1295*'WLTP data and calculations'!I1295)</f>
        <v>0</v>
      </c>
      <c r="D1295" s="27">
        <f t="shared" si="40"/>
        <v>0</v>
      </c>
      <c r="E1295" s="30">
        <f t="shared" si="41"/>
        <v>0</v>
      </c>
      <c r="F1295" s="31"/>
    </row>
    <row r="1296" spans="2:6" x14ac:dyDescent="0.45">
      <c r="B1296" s="4">
        <v>1294</v>
      </c>
      <c r="C1296" s="35">
        <f>IF('WLTP data and calculations'!M1296&gt;0,0,'WLTP data and calculations'!M1296*'WLTP data and calculations'!I1296)</f>
        <v>0</v>
      </c>
      <c r="D1296" s="27">
        <f t="shared" si="40"/>
        <v>0</v>
      </c>
      <c r="E1296" s="30">
        <f t="shared" si="41"/>
        <v>0</v>
      </c>
      <c r="F1296" s="31"/>
    </row>
    <row r="1297" spans="2:6" x14ac:dyDescent="0.45">
      <c r="B1297" s="4">
        <v>1295</v>
      </c>
      <c r="C1297" s="35">
        <f>IF('WLTP data and calculations'!M1297&gt;0,0,'WLTP data and calculations'!M1297*'WLTP data and calculations'!I1297)</f>
        <v>0</v>
      </c>
      <c r="D1297" s="27">
        <f t="shared" si="40"/>
        <v>0</v>
      </c>
      <c r="E1297" s="30">
        <f t="shared" si="41"/>
        <v>0</v>
      </c>
      <c r="F1297" s="31"/>
    </row>
    <row r="1298" spans="2:6" x14ac:dyDescent="0.45">
      <c r="B1298" s="4">
        <v>1296</v>
      </c>
      <c r="C1298" s="35">
        <f>IF('WLTP data and calculations'!M1298&gt;0,0,'WLTP data and calculations'!M1298*'WLTP data and calculations'!I1298)</f>
        <v>0</v>
      </c>
      <c r="D1298" s="27">
        <f t="shared" si="40"/>
        <v>0</v>
      </c>
      <c r="E1298" s="30">
        <f t="shared" si="41"/>
        <v>0</v>
      </c>
      <c r="F1298" s="31"/>
    </row>
    <row r="1299" spans="2:6" x14ac:dyDescent="0.45">
      <c r="B1299" s="4">
        <v>1297</v>
      </c>
      <c r="C1299" s="35">
        <f>IF('WLTP data and calculations'!M1299&gt;0,0,'WLTP data and calculations'!M1299*'WLTP data and calculations'!I1299)</f>
        <v>0</v>
      </c>
      <c r="D1299" s="27">
        <f t="shared" si="40"/>
        <v>0</v>
      </c>
      <c r="E1299" s="30">
        <f t="shared" si="41"/>
        <v>0</v>
      </c>
      <c r="F1299" s="31"/>
    </row>
    <row r="1300" spans="2:6" x14ac:dyDescent="0.45">
      <c r="B1300" s="4">
        <v>1298</v>
      </c>
      <c r="C1300" s="35">
        <f>IF('WLTP data and calculations'!M1300&gt;0,0,'WLTP data and calculations'!M1300*'WLTP data and calculations'!I1300)</f>
        <v>0</v>
      </c>
      <c r="D1300" s="27">
        <f t="shared" si="40"/>
        <v>0</v>
      </c>
      <c r="E1300" s="30">
        <f t="shared" si="41"/>
        <v>0</v>
      </c>
      <c r="F1300" s="31"/>
    </row>
    <row r="1301" spans="2:6" x14ac:dyDescent="0.45">
      <c r="B1301" s="4">
        <v>1299</v>
      </c>
      <c r="C1301" s="35">
        <f>IF('WLTP data and calculations'!M1301&gt;0,0,'WLTP data and calculations'!M1301*'WLTP data and calculations'!I1301)</f>
        <v>0</v>
      </c>
      <c r="D1301" s="27">
        <f t="shared" si="40"/>
        <v>0</v>
      </c>
      <c r="E1301" s="30">
        <f t="shared" si="41"/>
        <v>0</v>
      </c>
      <c r="F1301" s="31"/>
    </row>
    <row r="1302" spans="2:6" x14ac:dyDescent="0.45">
      <c r="B1302" s="4">
        <v>1300</v>
      </c>
      <c r="C1302" s="35">
        <f>IF('WLTP data and calculations'!M1302&gt;0,0,'WLTP data and calculations'!M1302*'WLTP data and calculations'!I1302)</f>
        <v>0</v>
      </c>
      <c r="D1302" s="27">
        <f t="shared" si="40"/>
        <v>0</v>
      </c>
      <c r="E1302" s="30">
        <f t="shared" si="41"/>
        <v>0</v>
      </c>
      <c r="F1302" s="31"/>
    </row>
    <row r="1303" spans="2:6" x14ac:dyDescent="0.45">
      <c r="B1303" s="4">
        <v>1301</v>
      </c>
      <c r="C1303" s="35">
        <f>IF('WLTP data and calculations'!M1303&gt;0,0,'WLTP data and calculations'!M1303*'WLTP data and calculations'!I1303)</f>
        <v>0</v>
      </c>
      <c r="D1303" s="27">
        <f t="shared" si="40"/>
        <v>0</v>
      </c>
      <c r="E1303" s="30">
        <f t="shared" si="41"/>
        <v>0</v>
      </c>
      <c r="F1303" s="31"/>
    </row>
    <row r="1304" spans="2:6" x14ac:dyDescent="0.45">
      <c r="B1304" s="4">
        <v>1302</v>
      </c>
      <c r="C1304" s="35">
        <f>IF('WLTP data and calculations'!M1304&gt;0,0,'WLTP data and calculations'!M1304*'WLTP data and calculations'!I1304)</f>
        <v>0</v>
      </c>
      <c r="D1304" s="27">
        <f t="shared" si="40"/>
        <v>0</v>
      </c>
      <c r="E1304" s="30">
        <f t="shared" si="41"/>
        <v>0</v>
      </c>
      <c r="F1304" s="31"/>
    </row>
    <row r="1305" spans="2:6" x14ac:dyDescent="0.45">
      <c r="B1305" s="4">
        <v>1303</v>
      </c>
      <c r="C1305" s="35">
        <f>IF('WLTP data and calculations'!M1305&gt;0,0,'WLTP data and calculations'!M1305*'WLTP data and calculations'!I1305)</f>
        <v>0</v>
      </c>
      <c r="D1305" s="27">
        <f t="shared" si="40"/>
        <v>0</v>
      </c>
      <c r="E1305" s="30">
        <f t="shared" si="41"/>
        <v>0</v>
      </c>
      <c r="F1305" s="31"/>
    </row>
    <row r="1306" spans="2:6" x14ac:dyDescent="0.45">
      <c r="B1306" s="4">
        <v>1304</v>
      </c>
      <c r="C1306" s="35">
        <f>IF('WLTP data and calculations'!M1306&gt;0,0,'WLTP data and calculations'!M1306*'WLTP data and calculations'!I1306)</f>
        <v>0</v>
      </c>
      <c r="D1306" s="27">
        <f t="shared" si="40"/>
        <v>0</v>
      </c>
      <c r="E1306" s="30">
        <f t="shared" si="41"/>
        <v>0</v>
      </c>
      <c r="F1306" s="31"/>
    </row>
    <row r="1307" spans="2:6" x14ac:dyDescent="0.45">
      <c r="B1307" s="4">
        <v>1305</v>
      </c>
      <c r="C1307" s="35">
        <f>IF('WLTP data and calculations'!M1307&gt;0,0,'WLTP data and calculations'!M1307*'WLTP data and calculations'!I1307)</f>
        <v>0</v>
      </c>
      <c r="D1307" s="27">
        <f t="shared" si="40"/>
        <v>0</v>
      </c>
      <c r="E1307" s="30">
        <f t="shared" si="41"/>
        <v>0</v>
      </c>
      <c r="F1307" s="31"/>
    </row>
    <row r="1308" spans="2:6" x14ac:dyDescent="0.45">
      <c r="B1308" s="4">
        <v>1306</v>
      </c>
      <c r="C1308" s="35">
        <f>IF('WLTP data and calculations'!M1308&gt;0,0,'WLTP data and calculations'!M1308*'WLTP data and calculations'!I1308)</f>
        <v>0</v>
      </c>
      <c r="D1308" s="27">
        <f t="shared" si="40"/>
        <v>0</v>
      </c>
      <c r="E1308" s="30">
        <f t="shared" si="41"/>
        <v>0</v>
      </c>
      <c r="F1308" s="31"/>
    </row>
    <row r="1309" spans="2:6" x14ac:dyDescent="0.45">
      <c r="B1309" s="4">
        <v>1307</v>
      </c>
      <c r="C1309" s="35">
        <f>IF('WLTP data and calculations'!M1309&gt;0,0,'WLTP data and calculations'!M1309*'WLTP data and calculations'!I1309)</f>
        <v>0</v>
      </c>
      <c r="D1309" s="27">
        <f t="shared" si="40"/>
        <v>0</v>
      </c>
      <c r="E1309" s="30">
        <f t="shared" si="41"/>
        <v>0</v>
      </c>
      <c r="F1309" s="31"/>
    </row>
    <row r="1310" spans="2:6" x14ac:dyDescent="0.45">
      <c r="B1310" s="4">
        <v>1308</v>
      </c>
      <c r="C1310" s="35">
        <f>IF('WLTP data and calculations'!M1310&gt;0,0,'WLTP data and calculations'!M1310*'WLTP data and calculations'!I1310)</f>
        <v>0</v>
      </c>
      <c r="D1310" s="27">
        <f t="shared" si="40"/>
        <v>0</v>
      </c>
      <c r="E1310" s="30">
        <f t="shared" si="41"/>
        <v>0</v>
      </c>
      <c r="F1310" s="31"/>
    </row>
    <row r="1311" spans="2:6" x14ac:dyDescent="0.45">
      <c r="B1311" s="4">
        <v>1309</v>
      </c>
      <c r="C1311" s="35">
        <f>IF('WLTP data and calculations'!M1311&gt;0,0,'WLTP data and calculations'!M1311*'WLTP data and calculations'!I1311)</f>
        <v>0</v>
      </c>
      <c r="D1311" s="27">
        <f t="shared" si="40"/>
        <v>0</v>
      </c>
      <c r="E1311" s="30">
        <f t="shared" si="41"/>
        <v>0</v>
      </c>
      <c r="F1311" s="31"/>
    </row>
    <row r="1312" spans="2:6" x14ac:dyDescent="0.45">
      <c r="B1312" s="4">
        <v>1310</v>
      </c>
      <c r="C1312" s="35">
        <f>IF('WLTP data and calculations'!M1312&gt;0,0,'WLTP data and calculations'!M1312*'WLTP data and calculations'!I1312)</f>
        <v>0</v>
      </c>
      <c r="D1312" s="27">
        <f t="shared" si="40"/>
        <v>0</v>
      </c>
      <c r="E1312" s="30">
        <f t="shared" si="41"/>
        <v>0</v>
      </c>
      <c r="F1312" s="31"/>
    </row>
    <row r="1313" spans="2:6" x14ac:dyDescent="0.45">
      <c r="B1313" s="4">
        <v>1311</v>
      </c>
      <c r="C1313" s="35">
        <f>IF('WLTP data and calculations'!M1313&gt;0,0,'WLTP data and calculations'!M1313*'WLTP data and calculations'!I1313)</f>
        <v>0</v>
      </c>
      <c r="D1313" s="27">
        <f t="shared" si="40"/>
        <v>0</v>
      </c>
      <c r="E1313" s="30">
        <f t="shared" si="41"/>
        <v>0</v>
      </c>
      <c r="F1313" s="31"/>
    </row>
    <row r="1314" spans="2:6" x14ac:dyDescent="0.45">
      <c r="B1314" s="4">
        <v>1312</v>
      </c>
      <c r="C1314" s="35">
        <f>IF('WLTP data and calculations'!M1314&gt;0,0,'WLTP data and calculations'!M1314*'WLTP data and calculations'!I1314)</f>
        <v>0</v>
      </c>
      <c r="D1314" s="27">
        <f t="shared" si="40"/>
        <v>0</v>
      </c>
      <c r="E1314" s="30">
        <f t="shared" si="41"/>
        <v>0</v>
      </c>
      <c r="F1314" s="31"/>
    </row>
    <row r="1315" spans="2:6" x14ac:dyDescent="0.45">
      <c r="B1315" s="4">
        <v>1313</v>
      </c>
      <c r="C1315" s="35">
        <f>IF('WLTP data and calculations'!M1315&gt;0,0,'WLTP data and calculations'!M1315*'WLTP data and calculations'!I1315)</f>
        <v>0</v>
      </c>
      <c r="D1315" s="27">
        <f t="shared" si="40"/>
        <v>0</v>
      </c>
      <c r="E1315" s="30">
        <f t="shared" si="41"/>
        <v>0</v>
      </c>
      <c r="F1315" s="31"/>
    </row>
    <row r="1316" spans="2:6" x14ac:dyDescent="0.45">
      <c r="B1316" s="4">
        <v>1314</v>
      </c>
      <c r="C1316" s="35">
        <f>IF('WLTP data and calculations'!M1316&gt;0,0,'WLTP data and calculations'!M1316*'WLTP data and calculations'!I1316)</f>
        <v>0</v>
      </c>
      <c r="D1316" s="27">
        <f t="shared" si="40"/>
        <v>0</v>
      </c>
      <c r="E1316" s="30">
        <f t="shared" si="41"/>
        <v>0</v>
      </c>
      <c r="F1316" s="31"/>
    </row>
    <row r="1317" spans="2:6" x14ac:dyDescent="0.45">
      <c r="B1317" s="4">
        <v>1315</v>
      </c>
      <c r="C1317" s="35">
        <f>IF('WLTP data and calculations'!M1317&gt;0,0,'WLTP data and calculations'!M1317*'WLTP data and calculations'!I1317)</f>
        <v>0</v>
      </c>
      <c r="D1317" s="27">
        <f t="shared" si="40"/>
        <v>0</v>
      </c>
      <c r="E1317" s="30">
        <f t="shared" si="41"/>
        <v>0</v>
      </c>
      <c r="F1317" s="31"/>
    </row>
    <row r="1318" spans="2:6" x14ac:dyDescent="0.45">
      <c r="B1318" s="4">
        <v>1316</v>
      </c>
      <c r="C1318" s="35">
        <f>IF('WLTP data and calculations'!M1318&gt;0,0,'WLTP data and calculations'!M1318*'WLTP data and calculations'!I1318)</f>
        <v>0</v>
      </c>
      <c r="D1318" s="27">
        <f t="shared" si="40"/>
        <v>0</v>
      </c>
      <c r="E1318" s="30">
        <f t="shared" si="41"/>
        <v>0</v>
      </c>
      <c r="F1318" s="31"/>
    </row>
    <row r="1319" spans="2:6" x14ac:dyDescent="0.45">
      <c r="B1319" s="4">
        <v>1317</v>
      </c>
      <c r="C1319" s="35">
        <f>IF('WLTP data and calculations'!M1319&gt;0,0,'WLTP data and calculations'!M1319*'WLTP data and calculations'!I1319)</f>
        <v>0</v>
      </c>
      <c r="D1319" s="27">
        <f t="shared" si="40"/>
        <v>0</v>
      </c>
      <c r="E1319" s="30">
        <f t="shared" si="41"/>
        <v>0</v>
      </c>
      <c r="F1319" s="31"/>
    </row>
    <row r="1320" spans="2:6" x14ac:dyDescent="0.45">
      <c r="B1320" s="4">
        <v>1318</v>
      </c>
      <c r="C1320" s="35">
        <f>IF('WLTP data and calculations'!M1320&gt;0,0,'WLTP data and calculations'!M1320*'WLTP data and calculations'!I1320)</f>
        <v>0</v>
      </c>
      <c r="D1320" s="27">
        <f t="shared" si="40"/>
        <v>0</v>
      </c>
      <c r="E1320" s="30">
        <f t="shared" si="41"/>
        <v>0</v>
      </c>
      <c r="F1320" s="31"/>
    </row>
    <row r="1321" spans="2:6" x14ac:dyDescent="0.45">
      <c r="B1321" s="4">
        <v>1319</v>
      </c>
      <c r="C1321" s="35">
        <f>IF('WLTP data and calculations'!M1321&gt;0,0,'WLTP data and calculations'!M1321*'WLTP data and calculations'!I1321)</f>
        <v>0</v>
      </c>
      <c r="D1321" s="27">
        <f t="shared" si="40"/>
        <v>0</v>
      </c>
      <c r="E1321" s="30">
        <f t="shared" si="41"/>
        <v>0</v>
      </c>
      <c r="F1321" s="31"/>
    </row>
    <row r="1322" spans="2:6" x14ac:dyDescent="0.45">
      <c r="B1322" s="4">
        <v>1320</v>
      </c>
      <c r="C1322" s="35">
        <f>IF('WLTP data and calculations'!M1322&gt;0,0,'WLTP data and calculations'!M1322*'WLTP data and calculations'!I1322)</f>
        <v>0</v>
      </c>
      <c r="D1322" s="27">
        <f t="shared" si="40"/>
        <v>0</v>
      </c>
      <c r="E1322" s="30">
        <f t="shared" si="41"/>
        <v>0</v>
      </c>
      <c r="F1322" s="31"/>
    </row>
    <row r="1323" spans="2:6" x14ac:dyDescent="0.45">
      <c r="B1323" s="4">
        <v>1321</v>
      </c>
      <c r="C1323" s="35">
        <f>IF('WLTP data and calculations'!M1323&gt;0,0,'WLTP data and calculations'!M1323*'WLTP data and calculations'!I1323)</f>
        <v>0</v>
      </c>
      <c r="D1323" s="27">
        <f t="shared" si="40"/>
        <v>0</v>
      </c>
      <c r="E1323" s="30">
        <f t="shared" si="41"/>
        <v>0</v>
      </c>
      <c r="F1323" s="31"/>
    </row>
    <row r="1324" spans="2:6" x14ac:dyDescent="0.45">
      <c r="B1324" s="4">
        <v>1322</v>
      </c>
      <c r="C1324" s="35">
        <f>IF('WLTP data and calculations'!M1324&gt;0,0,'WLTP data and calculations'!M1324*'WLTP data and calculations'!I1324)</f>
        <v>0</v>
      </c>
      <c r="D1324" s="27">
        <f t="shared" si="40"/>
        <v>0</v>
      </c>
      <c r="E1324" s="30">
        <f t="shared" si="41"/>
        <v>0</v>
      </c>
      <c r="F1324" s="31"/>
    </row>
    <row r="1325" spans="2:6" x14ac:dyDescent="0.45">
      <c r="B1325" s="4">
        <v>1323</v>
      </c>
      <c r="C1325" s="35">
        <f>IF('WLTP data and calculations'!M1325&gt;0,0,'WLTP data and calculations'!M1325*'WLTP data and calculations'!I1325)</f>
        <v>0</v>
      </c>
      <c r="D1325" s="27">
        <f t="shared" si="40"/>
        <v>0</v>
      </c>
      <c r="E1325" s="30">
        <f t="shared" si="41"/>
        <v>0</v>
      </c>
      <c r="F1325" s="31"/>
    </row>
    <row r="1326" spans="2:6" x14ac:dyDescent="0.45">
      <c r="B1326" s="4">
        <v>1324</v>
      </c>
      <c r="C1326" s="35">
        <f>IF('WLTP data and calculations'!M1326&gt;0,0,'WLTP data and calculations'!M1326*'WLTP data and calculations'!I1326)</f>
        <v>0</v>
      </c>
      <c r="D1326" s="27">
        <f t="shared" si="40"/>
        <v>0</v>
      </c>
      <c r="E1326" s="30">
        <f t="shared" si="41"/>
        <v>0</v>
      </c>
      <c r="F1326" s="31"/>
    </row>
    <row r="1327" spans="2:6" x14ac:dyDescent="0.45">
      <c r="B1327" s="4">
        <v>1325</v>
      </c>
      <c r="C1327" s="35">
        <f>IF('WLTP data and calculations'!M1327&gt;0,0,'WLTP data and calculations'!M1327*'WLTP data and calculations'!I1327)</f>
        <v>0</v>
      </c>
      <c r="D1327" s="27">
        <f t="shared" si="40"/>
        <v>0</v>
      </c>
      <c r="E1327" s="30">
        <f t="shared" si="41"/>
        <v>0</v>
      </c>
      <c r="F1327" s="31"/>
    </row>
    <row r="1328" spans="2:6" x14ac:dyDescent="0.45">
      <c r="B1328" s="4">
        <v>1326</v>
      </c>
      <c r="C1328" s="35">
        <f>IF('WLTP data and calculations'!M1328&gt;0,0,'WLTP data and calculations'!M1328*'WLTP data and calculations'!I1328)</f>
        <v>0</v>
      </c>
      <c r="D1328" s="27">
        <f t="shared" si="40"/>
        <v>0</v>
      </c>
      <c r="E1328" s="30">
        <f t="shared" si="41"/>
        <v>0</v>
      </c>
      <c r="F1328" s="31"/>
    </row>
    <row r="1329" spans="2:6" x14ac:dyDescent="0.45">
      <c r="B1329" s="4">
        <v>1327</v>
      </c>
      <c r="C1329" s="35">
        <f>IF('WLTP data and calculations'!M1329&gt;0,0,'WLTP data and calculations'!M1329*'WLTP data and calculations'!I1329)</f>
        <v>0</v>
      </c>
      <c r="D1329" s="27">
        <f t="shared" si="40"/>
        <v>0</v>
      </c>
      <c r="E1329" s="30">
        <f t="shared" si="41"/>
        <v>0</v>
      </c>
      <c r="F1329" s="31"/>
    </row>
    <row r="1330" spans="2:6" x14ac:dyDescent="0.45">
      <c r="B1330" s="4">
        <v>1328</v>
      </c>
      <c r="C1330" s="35">
        <f>IF('WLTP data and calculations'!M1330&gt;0,0,'WLTP data and calculations'!M1330*'WLTP data and calculations'!I1330)</f>
        <v>0</v>
      </c>
      <c r="D1330" s="27">
        <f t="shared" si="40"/>
        <v>0</v>
      </c>
      <c r="E1330" s="30">
        <f t="shared" si="41"/>
        <v>0</v>
      </c>
      <c r="F1330" s="31"/>
    </row>
    <row r="1331" spans="2:6" x14ac:dyDescent="0.45">
      <c r="B1331" s="4">
        <v>1329</v>
      </c>
      <c r="C1331" s="35">
        <f>IF('WLTP data and calculations'!M1331&gt;0,0,'WLTP data and calculations'!M1331*'WLTP data and calculations'!I1331)</f>
        <v>0</v>
      </c>
      <c r="D1331" s="27">
        <f t="shared" si="40"/>
        <v>0</v>
      </c>
      <c r="E1331" s="30">
        <f t="shared" si="41"/>
        <v>0</v>
      </c>
      <c r="F1331" s="31"/>
    </row>
    <row r="1332" spans="2:6" x14ac:dyDescent="0.45">
      <c r="B1332" s="4">
        <v>1330</v>
      </c>
      <c r="C1332" s="35">
        <f>IF('WLTP data and calculations'!M1332&gt;0,0,'WLTP data and calculations'!M1332*'WLTP data and calculations'!I1332)</f>
        <v>0</v>
      </c>
      <c r="D1332" s="27">
        <f t="shared" si="40"/>
        <v>0</v>
      </c>
      <c r="E1332" s="30">
        <f t="shared" si="41"/>
        <v>0</v>
      </c>
      <c r="F1332" s="31"/>
    </row>
    <row r="1333" spans="2:6" x14ac:dyDescent="0.45">
      <c r="B1333" s="4">
        <v>1331</v>
      </c>
      <c r="C1333" s="35">
        <f>IF('WLTP data and calculations'!M1333&gt;0,0,'WLTP data and calculations'!M1333*'WLTP data and calculations'!I1333)</f>
        <v>0</v>
      </c>
      <c r="D1333" s="27">
        <f t="shared" si="40"/>
        <v>0</v>
      </c>
      <c r="E1333" s="30">
        <f t="shared" si="41"/>
        <v>0</v>
      </c>
      <c r="F1333" s="31"/>
    </row>
    <row r="1334" spans="2:6" x14ac:dyDescent="0.45">
      <c r="B1334" s="4">
        <v>1332</v>
      </c>
      <c r="C1334" s="35">
        <f>IF('WLTP data and calculations'!M1334&gt;0,0,'WLTP data and calculations'!M1334*'WLTP data and calculations'!I1334)</f>
        <v>0</v>
      </c>
      <c r="D1334" s="27">
        <f t="shared" si="40"/>
        <v>0</v>
      </c>
      <c r="E1334" s="30">
        <f t="shared" si="41"/>
        <v>0</v>
      </c>
      <c r="F1334" s="31"/>
    </row>
    <row r="1335" spans="2:6" x14ac:dyDescent="0.45">
      <c r="B1335" s="4">
        <v>1333</v>
      </c>
      <c r="C1335" s="35">
        <f>IF('WLTP data and calculations'!M1335&gt;0,0,'WLTP data and calculations'!M1335*'WLTP data and calculations'!I1335)</f>
        <v>0</v>
      </c>
      <c r="D1335" s="27">
        <f t="shared" si="40"/>
        <v>0</v>
      </c>
      <c r="E1335" s="30">
        <f t="shared" si="41"/>
        <v>0</v>
      </c>
      <c r="F1335" s="31"/>
    </row>
    <row r="1336" spans="2:6" x14ac:dyDescent="0.45">
      <c r="B1336" s="4">
        <v>1334</v>
      </c>
      <c r="C1336" s="35">
        <f>IF('WLTP data and calculations'!M1336&gt;0,0,'WLTP data and calculations'!M1336*'WLTP data and calculations'!I1336)</f>
        <v>0</v>
      </c>
      <c r="D1336" s="27">
        <f t="shared" si="40"/>
        <v>0</v>
      </c>
      <c r="E1336" s="30">
        <f t="shared" si="41"/>
        <v>0</v>
      </c>
      <c r="F1336" s="31"/>
    </row>
    <row r="1337" spans="2:6" x14ac:dyDescent="0.45">
      <c r="B1337" s="4">
        <v>1335</v>
      </c>
      <c r="C1337" s="35">
        <f>IF('WLTP data and calculations'!M1337&gt;0,0,'WLTP data and calculations'!M1337*'WLTP data and calculations'!I1337)</f>
        <v>0</v>
      </c>
      <c r="D1337" s="27">
        <f t="shared" si="40"/>
        <v>0</v>
      </c>
      <c r="E1337" s="30">
        <f t="shared" si="41"/>
        <v>0</v>
      </c>
      <c r="F1337" s="31"/>
    </row>
    <row r="1338" spans="2:6" x14ac:dyDescent="0.45">
      <c r="B1338" s="4">
        <v>1336</v>
      </c>
      <c r="C1338" s="35">
        <f>IF('WLTP data and calculations'!M1338&gt;0,0,'WLTP data and calculations'!M1338*'WLTP data and calculations'!I1338)</f>
        <v>0</v>
      </c>
      <c r="D1338" s="27">
        <f t="shared" si="40"/>
        <v>0</v>
      </c>
      <c r="E1338" s="30">
        <f t="shared" si="41"/>
        <v>0</v>
      </c>
      <c r="F1338" s="31"/>
    </row>
    <row r="1339" spans="2:6" x14ac:dyDescent="0.45">
      <c r="B1339" s="4">
        <v>1337</v>
      </c>
      <c r="C1339" s="35">
        <f>IF('WLTP data and calculations'!M1339&gt;0,0,'WLTP data and calculations'!M1339*'WLTP data and calculations'!I1339)</f>
        <v>0</v>
      </c>
      <c r="D1339" s="27">
        <f t="shared" si="40"/>
        <v>0</v>
      </c>
      <c r="E1339" s="30">
        <f t="shared" si="41"/>
        <v>0</v>
      </c>
      <c r="F1339" s="31"/>
    </row>
    <row r="1340" spans="2:6" x14ac:dyDescent="0.45">
      <c r="B1340" s="4">
        <v>1338</v>
      </c>
      <c r="C1340" s="35">
        <f>IF('WLTP data and calculations'!M1340&gt;0,0,'WLTP data and calculations'!M1340*'WLTP data and calculations'!I1340)</f>
        <v>0</v>
      </c>
      <c r="D1340" s="27">
        <f t="shared" si="40"/>
        <v>0</v>
      </c>
      <c r="E1340" s="30">
        <f t="shared" si="41"/>
        <v>0</v>
      </c>
      <c r="F1340" s="31"/>
    </row>
    <row r="1341" spans="2:6" x14ac:dyDescent="0.45">
      <c r="B1341" s="4">
        <v>1339</v>
      </c>
      <c r="C1341" s="35">
        <f>IF('WLTP data and calculations'!M1341&gt;0,0,'WLTP data and calculations'!M1341*'WLTP data and calculations'!I1341)</f>
        <v>0</v>
      </c>
      <c r="D1341" s="27">
        <f t="shared" si="40"/>
        <v>0</v>
      </c>
      <c r="E1341" s="30">
        <f t="shared" si="41"/>
        <v>0</v>
      </c>
      <c r="F1341" s="31"/>
    </row>
    <row r="1342" spans="2:6" x14ac:dyDescent="0.45">
      <c r="B1342" s="4">
        <v>1340</v>
      </c>
      <c r="C1342" s="35">
        <f>IF('WLTP data and calculations'!M1342&gt;0,0,'WLTP data and calculations'!M1342*'WLTP data and calculations'!I1342)</f>
        <v>0</v>
      </c>
      <c r="D1342" s="27">
        <f t="shared" si="40"/>
        <v>0</v>
      </c>
      <c r="E1342" s="30">
        <f t="shared" si="41"/>
        <v>0</v>
      </c>
      <c r="F1342" s="31"/>
    </row>
    <row r="1343" spans="2:6" x14ac:dyDescent="0.45">
      <c r="B1343" s="4">
        <v>1341</v>
      </c>
      <c r="C1343" s="35">
        <f>IF('WLTP data and calculations'!M1343&gt;0,0,'WLTP data and calculations'!M1343*'WLTP data and calculations'!I1343)</f>
        <v>0</v>
      </c>
      <c r="D1343" s="27">
        <f t="shared" si="40"/>
        <v>0</v>
      </c>
      <c r="E1343" s="30">
        <f t="shared" si="41"/>
        <v>0</v>
      </c>
      <c r="F1343" s="31"/>
    </row>
    <row r="1344" spans="2:6" x14ac:dyDescent="0.45">
      <c r="B1344" s="4">
        <v>1342</v>
      </c>
      <c r="C1344" s="35">
        <f>IF('WLTP data and calculations'!M1344&gt;0,0,'WLTP data and calculations'!M1344*'WLTP data and calculations'!I1344)</f>
        <v>0</v>
      </c>
      <c r="D1344" s="27">
        <f t="shared" si="40"/>
        <v>0</v>
      </c>
      <c r="E1344" s="30">
        <f t="shared" si="41"/>
        <v>0</v>
      </c>
      <c r="F1344" s="31"/>
    </row>
    <row r="1345" spans="2:7" x14ac:dyDescent="0.45">
      <c r="B1345" s="4">
        <v>1343</v>
      </c>
      <c r="C1345" s="35">
        <f>IF('WLTP data and calculations'!M1345&gt;0,0,'WLTP data and calculations'!M1345*'WLTP data and calculations'!I1345)</f>
        <v>0</v>
      </c>
      <c r="D1345" s="27">
        <f t="shared" si="40"/>
        <v>0</v>
      </c>
      <c r="E1345" s="30">
        <f t="shared" si="41"/>
        <v>0</v>
      </c>
      <c r="F1345" s="31"/>
    </row>
    <row r="1346" spans="2:7" x14ac:dyDescent="0.45">
      <c r="B1346" s="4">
        <v>1344</v>
      </c>
      <c r="C1346" s="35">
        <f>IF('WLTP data and calculations'!M1346&gt;0,0,'WLTP data and calculations'!M1346*'WLTP data and calculations'!I1346)</f>
        <v>0</v>
      </c>
      <c r="D1346" s="27">
        <f t="shared" si="40"/>
        <v>0</v>
      </c>
      <c r="E1346" s="30">
        <f t="shared" si="41"/>
        <v>0</v>
      </c>
      <c r="F1346" s="31"/>
    </row>
    <row r="1347" spans="2:7" x14ac:dyDescent="0.45">
      <c r="B1347" s="4">
        <v>1345</v>
      </c>
      <c r="C1347" s="35">
        <f>IF('WLTP data and calculations'!M1347&gt;0,0,'WLTP data and calculations'!M1347*'WLTP data and calculations'!I1347)</f>
        <v>0</v>
      </c>
      <c r="D1347" s="27">
        <f t="shared" ref="D1347:D1410" si="42">$C1347/1000</f>
        <v>0</v>
      </c>
      <c r="E1347" s="30">
        <f t="shared" ref="E1347:E1410" si="43">$D1347*-1</f>
        <v>0</v>
      </c>
      <c r="F1347" s="31"/>
    </row>
    <row r="1348" spans="2:7" x14ac:dyDescent="0.45">
      <c r="B1348" s="4">
        <v>1346</v>
      </c>
      <c r="C1348" s="35">
        <f>IF('WLTP data and calculations'!M1348&gt;0,0,'WLTP data and calculations'!M1348*'WLTP data and calculations'!I1348)</f>
        <v>0</v>
      </c>
      <c r="D1348" s="27">
        <f t="shared" si="42"/>
        <v>0</v>
      </c>
      <c r="E1348" s="30">
        <f t="shared" si="43"/>
        <v>0</v>
      </c>
      <c r="F1348" s="31"/>
    </row>
    <row r="1349" spans="2:7" x14ac:dyDescent="0.45">
      <c r="B1349" s="4">
        <v>1347</v>
      </c>
      <c r="C1349" s="35">
        <f>IF('WLTP data and calculations'!M1349&gt;0,0,'WLTP data and calculations'!M1349*'WLTP data and calculations'!I1349)</f>
        <v>0</v>
      </c>
      <c r="D1349" s="27">
        <f t="shared" si="42"/>
        <v>0</v>
      </c>
      <c r="E1349" s="30">
        <f t="shared" si="43"/>
        <v>0</v>
      </c>
      <c r="F1349" s="31"/>
    </row>
    <row r="1350" spans="2:7" x14ac:dyDescent="0.45">
      <c r="B1350" s="4">
        <v>1348</v>
      </c>
      <c r="C1350" s="35">
        <f>IF('WLTP data and calculations'!M1350&gt;0,0,'WLTP data and calculations'!M1350*'WLTP data and calculations'!I1350)</f>
        <v>0</v>
      </c>
      <c r="D1350" s="27">
        <f t="shared" si="42"/>
        <v>0</v>
      </c>
      <c r="E1350" s="30">
        <f t="shared" si="43"/>
        <v>0</v>
      </c>
      <c r="F1350" s="31"/>
    </row>
    <row r="1351" spans="2:7" x14ac:dyDescent="0.45">
      <c r="B1351" s="4">
        <v>1349</v>
      </c>
      <c r="C1351" s="35">
        <f>IF('WLTP data and calculations'!M1351&gt;0,0,'WLTP data and calculations'!M1351*'WLTP data and calculations'!I1351)</f>
        <v>0</v>
      </c>
      <c r="D1351" s="27">
        <f t="shared" si="42"/>
        <v>0</v>
      </c>
      <c r="E1351" s="30">
        <f t="shared" si="43"/>
        <v>0</v>
      </c>
      <c r="F1351" s="31"/>
    </row>
    <row r="1352" spans="2:7" x14ac:dyDescent="0.45">
      <c r="B1352" s="4">
        <v>1350</v>
      </c>
      <c r="C1352" s="35">
        <f>IF('WLTP data and calculations'!M1352&gt;0,0,'WLTP data and calculations'!M1352*'WLTP data and calculations'!I1352)</f>
        <v>0</v>
      </c>
      <c r="D1352" s="27">
        <f t="shared" si="42"/>
        <v>0</v>
      </c>
      <c r="E1352" s="30">
        <f t="shared" si="43"/>
        <v>0</v>
      </c>
      <c r="F1352" s="31"/>
    </row>
    <row r="1353" spans="2:7" x14ac:dyDescent="0.45">
      <c r="B1353" s="4">
        <v>1351</v>
      </c>
      <c r="C1353" s="35">
        <f>IF('WLTP data and calculations'!M1353&gt;0,0,'WLTP data and calculations'!M1353*'WLTP data and calculations'!I1353)</f>
        <v>0</v>
      </c>
      <c r="D1353" s="27">
        <f t="shared" si="42"/>
        <v>0</v>
      </c>
      <c r="E1353" s="30">
        <f t="shared" si="43"/>
        <v>0</v>
      </c>
      <c r="F1353" s="31"/>
    </row>
    <row r="1354" spans="2:7" x14ac:dyDescent="0.45">
      <c r="B1354" s="4">
        <v>1352</v>
      </c>
      <c r="C1354" s="35">
        <f>IF('WLTP data and calculations'!M1354&gt;0,0,'WLTP data and calculations'!M1354*'WLTP data and calculations'!I1354)</f>
        <v>-839.77446337450203</v>
      </c>
      <c r="D1354" s="27">
        <f t="shared" si="42"/>
        <v>-0.83977446337450201</v>
      </c>
      <c r="E1354" s="30">
        <f t="shared" si="43"/>
        <v>0.83977446337450201</v>
      </c>
      <c r="F1354" s="27">
        <f>SUM(E1354:E1364)</f>
        <v>31.427292350094184</v>
      </c>
      <c r="G1354" s="33">
        <f>B1365-B1354</f>
        <v>11</v>
      </c>
    </row>
    <row r="1355" spans="2:7" x14ac:dyDescent="0.45">
      <c r="B1355" s="4">
        <v>1353</v>
      </c>
      <c r="C1355" s="35">
        <f>IF('WLTP data and calculations'!M1355&gt;0,0,'WLTP data and calculations'!M1355*'WLTP data and calculations'!I1355)</f>
        <v>-1222.5201351851631</v>
      </c>
      <c r="D1355" s="27">
        <f t="shared" si="42"/>
        <v>-1.2225201351851631</v>
      </c>
      <c r="E1355" s="30">
        <f t="shared" si="43"/>
        <v>1.2225201351851631</v>
      </c>
      <c r="F1355" s="31"/>
      <c r="G1355" s="33"/>
    </row>
    <row r="1356" spans="2:7" x14ac:dyDescent="0.45">
      <c r="B1356" s="4">
        <v>1354</v>
      </c>
      <c r="C1356" s="35">
        <f>IF('WLTP data and calculations'!M1356&gt;0,0,'WLTP data and calculations'!M1356*'WLTP data and calculations'!I1356)</f>
        <v>-1597.0874016059029</v>
      </c>
      <c r="D1356" s="27">
        <f t="shared" si="42"/>
        <v>-1.5970874016059029</v>
      </c>
      <c r="E1356" s="30">
        <f t="shared" si="43"/>
        <v>1.5970874016059029</v>
      </c>
      <c r="F1356" s="31"/>
      <c r="G1356" s="33"/>
    </row>
    <row r="1357" spans="2:7" x14ac:dyDescent="0.45">
      <c r="B1357" s="4">
        <v>1355</v>
      </c>
      <c r="C1357" s="35">
        <f>IF('WLTP data and calculations'!M1357&gt;0,0,'WLTP data and calculations'!M1357*'WLTP data and calculations'!I1357)</f>
        <v>-2182.3100948784336</v>
      </c>
      <c r="D1357" s="27">
        <f t="shared" si="42"/>
        <v>-2.1823100948784337</v>
      </c>
      <c r="E1357" s="30">
        <f t="shared" si="43"/>
        <v>2.1823100948784337</v>
      </c>
      <c r="F1357" s="31"/>
      <c r="G1357" s="33"/>
    </row>
    <row r="1358" spans="2:7" x14ac:dyDescent="0.45">
      <c r="B1358" s="4">
        <v>1356</v>
      </c>
      <c r="C1358" s="35">
        <f>IF('WLTP data and calculations'!M1358&gt;0,0,'WLTP data and calculations'!M1358*'WLTP data and calculations'!I1358)</f>
        <v>-3204.7365648292689</v>
      </c>
      <c r="D1358" s="27">
        <f t="shared" si="42"/>
        <v>-3.2047365648292687</v>
      </c>
      <c r="E1358" s="30">
        <f t="shared" si="43"/>
        <v>3.2047365648292687</v>
      </c>
      <c r="F1358" s="31"/>
      <c r="G1358" s="33"/>
    </row>
    <row r="1359" spans="2:7" x14ac:dyDescent="0.45">
      <c r="B1359" s="4">
        <v>1357</v>
      </c>
      <c r="C1359" s="35">
        <f>IF('WLTP data and calculations'!M1359&gt;0,0,'WLTP data and calculations'!M1359*'WLTP data and calculations'!I1359)</f>
        <v>-3954.305443229317</v>
      </c>
      <c r="D1359" s="27">
        <f t="shared" si="42"/>
        <v>-3.954305443229317</v>
      </c>
      <c r="E1359" s="30">
        <f t="shared" si="43"/>
        <v>3.954305443229317</v>
      </c>
      <c r="F1359" s="31"/>
      <c r="G1359" s="33"/>
    </row>
    <row r="1360" spans="2:7" x14ac:dyDescent="0.45">
      <c r="B1360" s="4">
        <v>1358</v>
      </c>
      <c r="C1360" s="35">
        <f>IF('WLTP data and calculations'!M1360&gt;0,0,'WLTP data and calculations'!M1360*'WLTP data and calculations'!I1360)</f>
        <v>-4435.7717004812475</v>
      </c>
      <c r="D1360" s="27">
        <f t="shared" si="42"/>
        <v>-4.4357717004812471</v>
      </c>
      <c r="E1360" s="30">
        <f t="shared" si="43"/>
        <v>4.4357717004812471</v>
      </c>
      <c r="F1360" s="31"/>
      <c r="G1360" s="33"/>
    </row>
    <row r="1361" spans="2:7" x14ac:dyDescent="0.45">
      <c r="B1361" s="4">
        <v>1359</v>
      </c>
      <c r="C1361" s="35">
        <f>IF('WLTP data and calculations'!M1361&gt;0,0,'WLTP data and calculations'!M1361*'WLTP data and calculations'!I1361)</f>
        <v>-5075.0304564489225</v>
      </c>
      <c r="D1361" s="27">
        <f t="shared" si="42"/>
        <v>-5.0750304564489221</v>
      </c>
      <c r="E1361" s="30">
        <f t="shared" si="43"/>
        <v>5.0750304564489221</v>
      </c>
      <c r="F1361" s="31"/>
      <c r="G1361" s="33"/>
    </row>
    <row r="1362" spans="2:7" x14ac:dyDescent="0.45">
      <c r="B1362" s="4">
        <v>1360</v>
      </c>
      <c r="C1362" s="35">
        <f>IF('WLTP data and calculations'!M1362&gt;0,0,'WLTP data and calculations'!M1362*'WLTP data and calculations'!I1362)</f>
        <v>-5273.836662560062</v>
      </c>
      <c r="D1362" s="27">
        <f t="shared" si="42"/>
        <v>-5.2738366625600621</v>
      </c>
      <c r="E1362" s="30">
        <f t="shared" si="43"/>
        <v>5.2738366625600621</v>
      </c>
      <c r="F1362" s="31"/>
      <c r="G1362" s="33"/>
    </row>
    <row r="1363" spans="2:7" x14ac:dyDescent="0.45">
      <c r="B1363" s="4">
        <v>1361</v>
      </c>
      <c r="C1363" s="35">
        <f>IF('WLTP data and calculations'!M1363&gt;0,0,'WLTP data and calculations'!M1363*'WLTP data and calculations'!I1363)</f>
        <v>-3541.4928454390306</v>
      </c>
      <c r="D1363" s="27">
        <f t="shared" si="42"/>
        <v>-3.5414928454390306</v>
      </c>
      <c r="E1363" s="30">
        <f t="shared" si="43"/>
        <v>3.5414928454390306</v>
      </c>
      <c r="F1363" s="31"/>
      <c r="G1363" s="33"/>
    </row>
    <row r="1364" spans="2:7" x14ac:dyDescent="0.45">
      <c r="B1364" s="4">
        <v>1362</v>
      </c>
      <c r="C1364" s="35">
        <f>IF('WLTP data and calculations'!M1364&gt;0,0,'WLTP data and calculations'!M1364*'WLTP data and calculations'!I1364)</f>
        <v>-100.42658206233827</v>
      </c>
      <c r="D1364" s="27">
        <f t="shared" si="42"/>
        <v>-0.10042658206233827</v>
      </c>
      <c r="E1364" s="30">
        <f t="shared" si="43"/>
        <v>0.10042658206233827</v>
      </c>
      <c r="F1364" s="31"/>
      <c r="G1364" s="33"/>
    </row>
    <row r="1365" spans="2:7" x14ac:dyDescent="0.45">
      <c r="B1365" s="4">
        <v>1363</v>
      </c>
      <c r="C1365" s="35">
        <f>IF('WLTP data and calculations'!M1365&gt;0,0,'WLTP data and calculations'!M1365*'WLTP data and calculations'!I1365)</f>
        <v>0</v>
      </c>
      <c r="D1365" s="27">
        <f t="shared" si="42"/>
        <v>0</v>
      </c>
      <c r="E1365" s="30">
        <f t="shared" si="43"/>
        <v>0</v>
      </c>
      <c r="F1365" s="31"/>
    </row>
    <row r="1366" spans="2:7" x14ac:dyDescent="0.45">
      <c r="B1366" s="4">
        <v>1364</v>
      </c>
      <c r="C1366" s="35">
        <f>IF('WLTP data and calculations'!M1366&gt;0,0,'WLTP data and calculations'!M1366*'WLTP data and calculations'!I1366)</f>
        <v>0</v>
      </c>
      <c r="D1366" s="27">
        <f t="shared" si="42"/>
        <v>0</v>
      </c>
      <c r="E1366" s="30">
        <f t="shared" si="43"/>
        <v>0</v>
      </c>
      <c r="F1366" s="31"/>
    </row>
    <row r="1367" spans="2:7" x14ac:dyDescent="0.45">
      <c r="B1367" s="4">
        <v>1365</v>
      </c>
      <c r="C1367" s="35">
        <f>IF('WLTP data and calculations'!M1367&gt;0,0,'WLTP data and calculations'!M1367*'WLTP data and calculations'!I1367)</f>
        <v>0</v>
      </c>
      <c r="D1367" s="27">
        <f t="shared" si="42"/>
        <v>0</v>
      </c>
      <c r="E1367" s="30">
        <f t="shared" si="43"/>
        <v>0</v>
      </c>
      <c r="F1367" s="31"/>
    </row>
    <row r="1368" spans="2:7" x14ac:dyDescent="0.45">
      <c r="B1368" s="4">
        <v>1366</v>
      </c>
      <c r="C1368" s="35">
        <f>IF('WLTP data and calculations'!M1368&gt;0,0,'WLTP data and calculations'!M1368*'WLTP data and calculations'!I1368)</f>
        <v>0</v>
      </c>
      <c r="D1368" s="27">
        <f t="shared" si="42"/>
        <v>0</v>
      </c>
      <c r="E1368" s="30">
        <f t="shared" si="43"/>
        <v>0</v>
      </c>
      <c r="F1368" s="31"/>
    </row>
    <row r="1369" spans="2:7" x14ac:dyDescent="0.45">
      <c r="B1369" s="4">
        <v>1367</v>
      </c>
      <c r="C1369" s="35">
        <f>IF('WLTP data and calculations'!M1369&gt;0,0,'WLTP data and calculations'!M1369*'WLTP data and calculations'!I1369)</f>
        <v>0</v>
      </c>
      <c r="D1369" s="27">
        <f t="shared" si="42"/>
        <v>0</v>
      </c>
      <c r="E1369" s="30">
        <f t="shared" si="43"/>
        <v>0</v>
      </c>
      <c r="F1369" s="31"/>
    </row>
    <row r="1370" spans="2:7" x14ac:dyDescent="0.45">
      <c r="B1370" s="4">
        <v>1368</v>
      </c>
      <c r="C1370" s="35">
        <f>IF('WLTP data and calculations'!M1370&gt;0,0,'WLTP data and calculations'!M1370*'WLTP data and calculations'!I1370)</f>
        <v>-1746.3608534271543</v>
      </c>
      <c r="D1370" s="27">
        <f t="shared" si="42"/>
        <v>-1.7463608534271544</v>
      </c>
      <c r="E1370" s="30">
        <f t="shared" si="43"/>
        <v>1.7463608534271544</v>
      </c>
      <c r="F1370" s="27">
        <f>SUM(E1370:E1372)</f>
        <v>6.0655038470142992</v>
      </c>
      <c r="G1370" s="33">
        <f>B1373-B1370</f>
        <v>3</v>
      </c>
    </row>
    <row r="1371" spans="2:7" x14ac:dyDescent="0.45">
      <c r="B1371" s="4">
        <v>1369</v>
      </c>
      <c r="C1371" s="35">
        <f>IF('WLTP data and calculations'!M1371&gt;0,0,'WLTP data and calculations'!M1371*'WLTP data and calculations'!I1371)</f>
        <v>-3351.6424209877364</v>
      </c>
      <c r="D1371" s="27">
        <f t="shared" si="42"/>
        <v>-3.3516424209877362</v>
      </c>
      <c r="E1371" s="30">
        <f t="shared" si="43"/>
        <v>3.3516424209877362</v>
      </c>
      <c r="F1371" s="31"/>
      <c r="G1371" s="33"/>
    </row>
    <row r="1372" spans="2:7" x14ac:dyDescent="0.45">
      <c r="B1372" s="4">
        <v>1370</v>
      </c>
      <c r="C1372" s="35">
        <f>IF('WLTP data and calculations'!M1372&gt;0,0,'WLTP data and calculations'!M1372*'WLTP data and calculations'!I1372)</f>
        <v>-967.50057259940797</v>
      </c>
      <c r="D1372" s="27">
        <f t="shared" si="42"/>
        <v>-0.96750057259940803</v>
      </c>
      <c r="E1372" s="30">
        <f t="shared" si="43"/>
        <v>0.96750057259940803</v>
      </c>
      <c r="F1372" s="31"/>
      <c r="G1372" s="33"/>
    </row>
    <row r="1373" spans="2:7" x14ac:dyDescent="0.45">
      <c r="B1373" s="4">
        <v>1371</v>
      </c>
      <c r="C1373" s="35">
        <f>IF('WLTP data and calculations'!M1373&gt;0,0,'WLTP data and calculations'!M1373*'WLTP data and calculations'!I1373)</f>
        <v>0</v>
      </c>
      <c r="D1373" s="27">
        <f t="shared" si="42"/>
        <v>0</v>
      </c>
      <c r="E1373" s="30">
        <f t="shared" si="43"/>
        <v>0</v>
      </c>
      <c r="F1373" s="31"/>
    </row>
    <row r="1374" spans="2:7" x14ac:dyDescent="0.45">
      <c r="B1374" s="4">
        <v>1372</v>
      </c>
      <c r="C1374" s="35">
        <f>IF('WLTP data and calculations'!M1374&gt;0,0,'WLTP data and calculations'!M1374*'WLTP data and calculations'!I1374)</f>
        <v>0</v>
      </c>
      <c r="D1374" s="27">
        <f t="shared" si="42"/>
        <v>0</v>
      </c>
      <c r="E1374" s="30">
        <f t="shared" si="43"/>
        <v>0</v>
      </c>
      <c r="F1374" s="31"/>
    </row>
    <row r="1375" spans="2:7" x14ac:dyDescent="0.45">
      <c r="B1375" s="4">
        <v>1373</v>
      </c>
      <c r="C1375" s="35">
        <f>IF('WLTP data and calculations'!M1375&gt;0,0,'WLTP data and calculations'!M1375*'WLTP data and calculations'!I1375)</f>
        <v>0</v>
      </c>
      <c r="D1375" s="27">
        <f t="shared" si="42"/>
        <v>0</v>
      </c>
      <c r="E1375" s="30">
        <f t="shared" si="43"/>
        <v>0</v>
      </c>
      <c r="F1375" s="31"/>
    </row>
    <row r="1376" spans="2:7" x14ac:dyDescent="0.45">
      <c r="B1376" s="4">
        <v>1374</v>
      </c>
      <c r="C1376" s="35">
        <f>IF('WLTP data and calculations'!M1376&gt;0,0,'WLTP data and calculations'!M1376*'WLTP data and calculations'!I1376)</f>
        <v>0</v>
      </c>
      <c r="D1376" s="27">
        <f t="shared" si="42"/>
        <v>0</v>
      </c>
      <c r="E1376" s="30">
        <f t="shared" si="43"/>
        <v>0</v>
      </c>
      <c r="F1376" s="31"/>
    </row>
    <row r="1377" spans="2:7" x14ac:dyDescent="0.45">
      <c r="B1377" s="4">
        <v>1375</v>
      </c>
      <c r="C1377" s="35">
        <f>IF('WLTP data and calculations'!M1377&gt;0,0,'WLTP data and calculations'!M1377*'WLTP data and calculations'!I1377)</f>
        <v>-2455.2507854714199</v>
      </c>
      <c r="D1377" s="27">
        <f t="shared" si="42"/>
        <v>-2.4552507854714198</v>
      </c>
      <c r="E1377" s="30">
        <f t="shared" si="43"/>
        <v>2.4552507854714198</v>
      </c>
      <c r="F1377" s="27">
        <f>SUM(E1377:E1383)</f>
        <v>57.827842288276521</v>
      </c>
      <c r="G1377" s="33">
        <f>B1384-B1377</f>
        <v>7</v>
      </c>
    </row>
    <row r="1378" spans="2:7" x14ac:dyDescent="0.45">
      <c r="B1378" s="4">
        <v>1376</v>
      </c>
      <c r="C1378" s="35">
        <f>IF('WLTP data and calculations'!M1378&gt;0,0,'WLTP data and calculations'!M1378*'WLTP data and calculations'!I1378)</f>
        <v>-6376.4382605228629</v>
      </c>
      <c r="D1378" s="27">
        <f t="shared" si="42"/>
        <v>-6.3764382605228631</v>
      </c>
      <c r="E1378" s="30">
        <f t="shared" si="43"/>
        <v>6.3764382605228631</v>
      </c>
      <c r="F1378" s="31"/>
      <c r="G1378" s="33"/>
    </row>
    <row r="1379" spans="2:7" x14ac:dyDescent="0.45">
      <c r="B1379" s="4">
        <v>1377</v>
      </c>
      <c r="C1379" s="35">
        <f>IF('WLTP data and calculations'!M1379&gt;0,0,'WLTP data and calculations'!M1379*'WLTP data and calculations'!I1379)</f>
        <v>-10917.519885266454</v>
      </c>
      <c r="D1379" s="27">
        <f t="shared" si="42"/>
        <v>-10.917519885266454</v>
      </c>
      <c r="E1379" s="30">
        <f t="shared" si="43"/>
        <v>10.917519885266454</v>
      </c>
      <c r="F1379" s="31"/>
      <c r="G1379" s="33"/>
    </row>
    <row r="1380" spans="2:7" x14ac:dyDescent="0.45">
      <c r="B1380" s="4">
        <v>1378</v>
      </c>
      <c r="C1380" s="35">
        <f>IF('WLTP data and calculations'!M1380&gt;0,0,'WLTP data and calculations'!M1380*'WLTP data and calculations'!I1380)</f>
        <v>-12200.148382713773</v>
      </c>
      <c r="D1380" s="27">
        <f t="shared" si="42"/>
        <v>-12.200148382713772</v>
      </c>
      <c r="E1380" s="30">
        <f t="shared" si="43"/>
        <v>12.200148382713772</v>
      </c>
      <c r="F1380" s="31"/>
      <c r="G1380" s="33"/>
    </row>
    <row r="1381" spans="2:7" x14ac:dyDescent="0.45">
      <c r="B1381" s="4">
        <v>1379</v>
      </c>
      <c r="C1381" s="35">
        <f>IF('WLTP data and calculations'!M1381&gt;0,0,'WLTP data and calculations'!M1381*'WLTP data and calculations'!I1381)</f>
        <v>-10740.465564748194</v>
      </c>
      <c r="D1381" s="27">
        <f t="shared" si="42"/>
        <v>-10.740465564748193</v>
      </c>
      <c r="E1381" s="30">
        <f t="shared" si="43"/>
        <v>10.740465564748193</v>
      </c>
      <c r="F1381" s="31"/>
      <c r="G1381" s="33"/>
    </row>
    <row r="1382" spans="2:7" x14ac:dyDescent="0.45">
      <c r="B1382" s="4">
        <v>1380</v>
      </c>
      <c r="C1382" s="35">
        <f>IF('WLTP data and calculations'!M1382&gt;0,0,'WLTP data and calculations'!M1382*'WLTP data and calculations'!I1382)</f>
        <v>-9219.9810534319531</v>
      </c>
      <c r="D1382" s="27">
        <f t="shared" si="42"/>
        <v>-9.2199810534319528</v>
      </c>
      <c r="E1382" s="30">
        <f t="shared" si="43"/>
        <v>9.2199810534319528</v>
      </c>
      <c r="F1382" s="31"/>
      <c r="G1382" s="33"/>
    </row>
    <row r="1383" spans="2:7" x14ac:dyDescent="0.45">
      <c r="B1383" s="4">
        <v>1381</v>
      </c>
      <c r="C1383" s="35">
        <f>IF('WLTP data and calculations'!M1383&gt;0,0,'WLTP data and calculations'!M1383*'WLTP data and calculations'!I1383)</f>
        <v>-5918.0383561218696</v>
      </c>
      <c r="D1383" s="27">
        <f t="shared" si="42"/>
        <v>-5.9180383561218699</v>
      </c>
      <c r="E1383" s="30">
        <f t="shared" si="43"/>
        <v>5.9180383561218699</v>
      </c>
      <c r="F1383" s="31"/>
      <c r="G1383" s="33"/>
    </row>
    <row r="1384" spans="2:7" x14ac:dyDescent="0.45">
      <c r="B1384" s="4">
        <v>1382</v>
      </c>
      <c r="C1384" s="35">
        <f>IF('WLTP data and calculations'!M1384&gt;0,0,'WLTP data and calculations'!M1384*'WLTP data and calculations'!I1384)</f>
        <v>0</v>
      </c>
      <c r="D1384" s="27">
        <f t="shared" si="42"/>
        <v>0</v>
      </c>
      <c r="E1384" s="30">
        <f t="shared" si="43"/>
        <v>0</v>
      </c>
      <c r="F1384" s="31"/>
    </row>
    <row r="1385" spans="2:7" x14ac:dyDescent="0.45">
      <c r="B1385" s="4">
        <v>1383</v>
      </c>
      <c r="C1385" s="35">
        <f>IF('WLTP data and calculations'!M1385&gt;0,0,'WLTP data and calculations'!M1385*'WLTP data and calculations'!I1385)</f>
        <v>0</v>
      </c>
      <c r="D1385" s="27">
        <f t="shared" si="42"/>
        <v>0</v>
      </c>
      <c r="E1385" s="30">
        <f t="shared" si="43"/>
        <v>0</v>
      </c>
      <c r="F1385" s="31"/>
    </row>
    <row r="1386" spans="2:7" x14ac:dyDescent="0.45">
      <c r="B1386" s="4">
        <v>1384</v>
      </c>
      <c r="C1386" s="35">
        <f>IF('WLTP data and calculations'!M1386&gt;0,0,'WLTP data and calculations'!M1386*'WLTP data and calculations'!I1386)</f>
        <v>0</v>
      </c>
      <c r="D1386" s="27">
        <f t="shared" si="42"/>
        <v>0</v>
      </c>
      <c r="E1386" s="30">
        <f t="shared" si="43"/>
        <v>0</v>
      </c>
      <c r="F1386" s="31"/>
    </row>
    <row r="1387" spans="2:7" x14ac:dyDescent="0.45">
      <c r="B1387" s="4">
        <v>1385</v>
      </c>
      <c r="C1387" s="35">
        <f>IF('WLTP data and calculations'!M1387&gt;0,0,'WLTP data and calculations'!M1387*'WLTP data and calculations'!I1387)</f>
        <v>0</v>
      </c>
      <c r="D1387" s="27">
        <f t="shared" si="42"/>
        <v>0</v>
      </c>
      <c r="E1387" s="30">
        <f t="shared" si="43"/>
        <v>0</v>
      </c>
      <c r="F1387" s="31"/>
    </row>
    <row r="1388" spans="2:7" x14ac:dyDescent="0.45">
      <c r="B1388" s="4">
        <v>1386</v>
      </c>
      <c r="C1388" s="35">
        <f>IF('WLTP data and calculations'!M1388&gt;0,0,'WLTP data and calculations'!M1388*'WLTP data and calculations'!I1388)</f>
        <v>0</v>
      </c>
      <c r="D1388" s="27">
        <f t="shared" si="42"/>
        <v>0</v>
      </c>
      <c r="E1388" s="30">
        <f t="shared" si="43"/>
        <v>0</v>
      </c>
      <c r="F1388" s="31"/>
    </row>
    <row r="1389" spans="2:7" x14ac:dyDescent="0.45">
      <c r="B1389" s="4">
        <v>1387</v>
      </c>
      <c r="C1389" s="35">
        <f>IF('WLTP data and calculations'!M1389&gt;0,0,'WLTP data and calculations'!M1389*'WLTP data and calculations'!I1389)</f>
        <v>0</v>
      </c>
      <c r="D1389" s="27">
        <f t="shared" si="42"/>
        <v>0</v>
      </c>
      <c r="E1389" s="30">
        <f t="shared" si="43"/>
        <v>0</v>
      </c>
      <c r="F1389" s="31"/>
    </row>
    <row r="1390" spans="2:7" x14ac:dyDescent="0.45">
      <c r="B1390" s="4">
        <v>1388</v>
      </c>
      <c r="C1390" s="35">
        <f>IF('WLTP data and calculations'!M1390&gt;0,0,'WLTP data and calculations'!M1390*'WLTP data and calculations'!I1390)</f>
        <v>0</v>
      </c>
      <c r="D1390" s="27">
        <f t="shared" si="42"/>
        <v>0</v>
      </c>
      <c r="E1390" s="30">
        <f t="shared" si="43"/>
        <v>0</v>
      </c>
      <c r="F1390" s="31"/>
    </row>
    <row r="1391" spans="2:7" x14ac:dyDescent="0.45">
      <c r="B1391" s="4">
        <v>1389</v>
      </c>
      <c r="C1391" s="35">
        <f>IF('WLTP data and calculations'!M1391&gt;0,0,'WLTP data and calculations'!M1391*'WLTP data and calculations'!I1391)</f>
        <v>0</v>
      </c>
      <c r="D1391" s="27">
        <f t="shared" si="42"/>
        <v>0</v>
      </c>
      <c r="E1391" s="30">
        <f t="shared" si="43"/>
        <v>0</v>
      </c>
      <c r="F1391" s="31"/>
    </row>
    <row r="1392" spans="2:7" x14ac:dyDescent="0.45">
      <c r="B1392" s="4">
        <v>1390</v>
      </c>
      <c r="C1392" s="35">
        <f>IF('WLTP data and calculations'!M1392&gt;0,0,'WLTP data and calculations'!M1392*'WLTP data and calculations'!I1392)</f>
        <v>0</v>
      </c>
      <c r="D1392" s="27">
        <f t="shared" si="42"/>
        <v>0</v>
      </c>
      <c r="E1392" s="30">
        <f t="shared" si="43"/>
        <v>0</v>
      </c>
      <c r="F1392" s="31"/>
    </row>
    <row r="1393" spans="2:7" x14ac:dyDescent="0.45">
      <c r="B1393" s="4">
        <v>1391</v>
      </c>
      <c r="C1393" s="35">
        <f>IF('WLTP data and calculations'!M1393&gt;0,0,'WLTP data and calculations'!M1393*'WLTP data and calculations'!I1393)</f>
        <v>0</v>
      </c>
      <c r="D1393" s="27">
        <f t="shared" si="42"/>
        <v>0</v>
      </c>
      <c r="E1393" s="30">
        <f t="shared" si="43"/>
        <v>0</v>
      </c>
      <c r="F1393" s="31"/>
    </row>
    <row r="1394" spans="2:7" x14ac:dyDescent="0.45">
      <c r="B1394" s="4">
        <v>1392</v>
      </c>
      <c r="C1394" s="35">
        <f>IF('WLTP data and calculations'!M1394&gt;0,0,'WLTP data and calculations'!M1394*'WLTP data and calculations'!I1394)</f>
        <v>0</v>
      </c>
      <c r="D1394" s="27">
        <f t="shared" si="42"/>
        <v>0</v>
      </c>
      <c r="E1394" s="30">
        <f t="shared" si="43"/>
        <v>0</v>
      </c>
      <c r="F1394" s="31"/>
    </row>
    <row r="1395" spans="2:7" x14ac:dyDescent="0.45">
      <c r="B1395" s="4">
        <v>1393</v>
      </c>
      <c r="C1395" s="35">
        <f>IF('WLTP data and calculations'!M1395&gt;0,0,'WLTP data and calculations'!M1395*'WLTP data and calculations'!I1395)</f>
        <v>0</v>
      </c>
      <c r="D1395" s="27">
        <f t="shared" si="42"/>
        <v>0</v>
      </c>
      <c r="E1395" s="30">
        <f t="shared" si="43"/>
        <v>0</v>
      </c>
      <c r="F1395" s="31"/>
    </row>
    <row r="1396" spans="2:7" x14ac:dyDescent="0.45">
      <c r="B1396" s="4">
        <v>1394</v>
      </c>
      <c r="C1396" s="35">
        <f>IF('WLTP data and calculations'!M1396&gt;0,0,'WLTP data and calculations'!M1396*'WLTP data and calculations'!I1396)</f>
        <v>0</v>
      </c>
      <c r="D1396" s="27">
        <f t="shared" si="42"/>
        <v>0</v>
      </c>
      <c r="E1396" s="30">
        <f t="shared" si="43"/>
        <v>0</v>
      </c>
      <c r="F1396" s="31"/>
    </row>
    <row r="1397" spans="2:7" x14ac:dyDescent="0.45">
      <c r="B1397" s="4">
        <v>1395</v>
      </c>
      <c r="C1397" s="35">
        <f>IF('WLTP data and calculations'!M1397&gt;0,0,'WLTP data and calculations'!M1397*'WLTP data and calculations'!I1397)</f>
        <v>0</v>
      </c>
      <c r="D1397" s="27">
        <f t="shared" si="42"/>
        <v>0</v>
      </c>
      <c r="E1397" s="30">
        <f t="shared" si="43"/>
        <v>0</v>
      </c>
      <c r="F1397" s="31"/>
    </row>
    <row r="1398" spans="2:7" x14ac:dyDescent="0.45">
      <c r="B1398" s="4">
        <v>1396</v>
      </c>
      <c r="C1398" s="35">
        <f>IF('WLTP data and calculations'!M1398&gt;0,0,'WLTP data and calculations'!M1398*'WLTP data and calculations'!I1398)</f>
        <v>0</v>
      </c>
      <c r="D1398" s="27">
        <f t="shared" si="42"/>
        <v>0</v>
      </c>
      <c r="E1398" s="30">
        <f t="shared" si="43"/>
        <v>0</v>
      </c>
      <c r="F1398" s="31"/>
    </row>
    <row r="1399" spans="2:7" x14ac:dyDescent="0.45">
      <c r="B1399" s="4">
        <v>1397</v>
      </c>
      <c r="C1399" s="35">
        <f>IF('WLTP data and calculations'!M1399&gt;0,0,'WLTP data and calculations'!M1399*'WLTP data and calculations'!I1399)</f>
        <v>0</v>
      </c>
      <c r="D1399" s="27">
        <f t="shared" si="42"/>
        <v>0</v>
      </c>
      <c r="E1399" s="30">
        <f t="shared" si="43"/>
        <v>0</v>
      </c>
      <c r="F1399" s="31"/>
    </row>
    <row r="1400" spans="2:7" x14ac:dyDescent="0.45">
      <c r="B1400" s="4">
        <v>1398</v>
      </c>
      <c r="C1400" s="35">
        <f>IF('WLTP data and calculations'!M1400&gt;0,0,'WLTP data and calculations'!M1400*'WLTP data and calculations'!I1400)</f>
        <v>-815.7907625043091</v>
      </c>
      <c r="D1400" s="27">
        <f t="shared" si="42"/>
        <v>-0.81579076250430915</v>
      </c>
      <c r="E1400" s="30">
        <f t="shared" si="43"/>
        <v>0.81579076250430915</v>
      </c>
      <c r="F1400" s="27">
        <f>SUM(E1400:E1409)</f>
        <v>46.257623869559779</v>
      </c>
      <c r="G1400" s="33">
        <f>B1410-B1400</f>
        <v>10</v>
      </c>
    </row>
    <row r="1401" spans="2:7" x14ac:dyDescent="0.45">
      <c r="B1401" s="4">
        <v>1399</v>
      </c>
      <c r="C1401" s="35">
        <f>IF('WLTP data and calculations'!M1401&gt;0,0,'WLTP data and calculations'!M1401*'WLTP data and calculations'!I1401)</f>
        <v>-1676.3882568906652</v>
      </c>
      <c r="D1401" s="27">
        <f t="shared" si="42"/>
        <v>-1.6763882568906652</v>
      </c>
      <c r="E1401" s="30">
        <f t="shared" si="43"/>
        <v>1.6763882568906652</v>
      </c>
      <c r="F1401" s="31"/>
      <c r="G1401" s="33"/>
    </row>
    <row r="1402" spans="2:7" x14ac:dyDescent="0.45">
      <c r="B1402" s="4">
        <v>1400</v>
      </c>
      <c r="C1402" s="35">
        <f>IF('WLTP data and calculations'!M1402&gt;0,0,'WLTP data and calculations'!M1402*'WLTP data and calculations'!I1402)</f>
        <v>-2491.0987919149898</v>
      </c>
      <c r="D1402" s="27">
        <f t="shared" si="42"/>
        <v>-2.4910987919149896</v>
      </c>
      <c r="E1402" s="30">
        <f t="shared" si="43"/>
        <v>2.4910987919149896</v>
      </c>
      <c r="F1402" s="31"/>
      <c r="G1402" s="33"/>
    </row>
    <row r="1403" spans="2:7" x14ac:dyDescent="0.45">
      <c r="B1403" s="4">
        <v>1401</v>
      </c>
      <c r="C1403" s="35">
        <f>IF('WLTP data and calculations'!M1403&gt;0,0,'WLTP data and calculations'!M1403*'WLTP data and calculations'!I1403)</f>
        <v>-2940.0189322320598</v>
      </c>
      <c r="D1403" s="27">
        <f t="shared" si="42"/>
        <v>-2.9400189322320598</v>
      </c>
      <c r="E1403" s="30">
        <f t="shared" si="43"/>
        <v>2.9400189322320598</v>
      </c>
      <c r="F1403" s="31"/>
      <c r="G1403" s="33"/>
    </row>
    <row r="1404" spans="2:7" x14ac:dyDescent="0.45">
      <c r="B1404" s="4">
        <v>1402</v>
      </c>
      <c r="C1404" s="35">
        <f>IF('WLTP data and calculations'!M1404&gt;0,0,'WLTP data and calculations'!M1404*'WLTP data and calculations'!I1404)</f>
        <v>-3758.3306366124093</v>
      </c>
      <c r="D1404" s="27">
        <f t="shared" si="42"/>
        <v>-3.7583306366124094</v>
      </c>
      <c r="E1404" s="30">
        <f t="shared" si="43"/>
        <v>3.7583306366124094</v>
      </c>
      <c r="F1404" s="31"/>
      <c r="G1404" s="33"/>
    </row>
    <row r="1405" spans="2:7" x14ac:dyDescent="0.45">
      <c r="B1405" s="4">
        <v>1403</v>
      </c>
      <c r="C1405" s="35">
        <f>IF('WLTP data and calculations'!M1405&gt;0,0,'WLTP data and calculations'!M1405*'WLTP data and calculations'!I1405)</f>
        <v>-5874.8746719222563</v>
      </c>
      <c r="D1405" s="27">
        <f t="shared" si="42"/>
        <v>-5.8748746719222567</v>
      </c>
      <c r="E1405" s="30">
        <f t="shared" si="43"/>
        <v>5.8748746719222567</v>
      </c>
      <c r="F1405" s="31"/>
      <c r="G1405" s="33"/>
    </row>
    <row r="1406" spans="2:7" x14ac:dyDescent="0.45">
      <c r="B1406" s="4">
        <v>1404</v>
      </c>
      <c r="C1406" s="35">
        <f>IF('WLTP data and calculations'!M1406&gt;0,0,'WLTP data and calculations'!M1406*'WLTP data and calculations'!I1406)</f>
        <v>-8924.4080184165359</v>
      </c>
      <c r="D1406" s="27">
        <f t="shared" si="42"/>
        <v>-8.9244080184165355</v>
      </c>
      <c r="E1406" s="30">
        <f t="shared" si="43"/>
        <v>8.9244080184165355</v>
      </c>
      <c r="F1406" s="31"/>
      <c r="G1406" s="33"/>
    </row>
    <row r="1407" spans="2:7" x14ac:dyDescent="0.45">
      <c r="B1407" s="4">
        <v>1405</v>
      </c>
      <c r="C1407" s="35">
        <f>IF('WLTP data and calculations'!M1407&gt;0,0,'WLTP data and calculations'!M1407*'WLTP data and calculations'!I1407)</f>
        <v>-9684.9021453246805</v>
      </c>
      <c r="D1407" s="27">
        <f t="shared" si="42"/>
        <v>-9.6849021453246813</v>
      </c>
      <c r="E1407" s="30">
        <f t="shared" si="43"/>
        <v>9.6849021453246813</v>
      </c>
      <c r="F1407" s="31"/>
      <c r="G1407" s="33"/>
    </row>
    <row r="1408" spans="2:7" x14ac:dyDescent="0.45">
      <c r="B1408" s="4">
        <v>1406</v>
      </c>
      <c r="C1408" s="35">
        <f>IF('WLTP data and calculations'!M1408&gt;0,0,'WLTP data and calculations'!M1408*'WLTP data and calculations'!I1408)</f>
        <v>-7128.9529462957298</v>
      </c>
      <c r="D1408" s="27">
        <f t="shared" si="42"/>
        <v>-7.1289529462957297</v>
      </c>
      <c r="E1408" s="30">
        <f t="shared" si="43"/>
        <v>7.1289529462957297</v>
      </c>
      <c r="F1408" s="31"/>
      <c r="G1408" s="33"/>
    </row>
    <row r="1409" spans="2:7" x14ac:dyDescent="0.45">
      <c r="B1409" s="4">
        <v>1407</v>
      </c>
      <c r="C1409" s="35">
        <f>IF('WLTP data and calculations'!M1409&gt;0,0,'WLTP data and calculations'!M1409*'WLTP data and calculations'!I1409)</f>
        <v>-2962.8587074461484</v>
      </c>
      <c r="D1409" s="27">
        <f t="shared" si="42"/>
        <v>-2.9628587074461485</v>
      </c>
      <c r="E1409" s="30">
        <f t="shared" si="43"/>
        <v>2.9628587074461485</v>
      </c>
      <c r="F1409" s="31"/>
      <c r="G1409" s="33"/>
    </row>
    <row r="1410" spans="2:7" x14ac:dyDescent="0.45">
      <c r="B1410" s="4">
        <v>1408</v>
      </c>
      <c r="C1410" s="35">
        <f>IF('WLTP data and calculations'!M1410&gt;0,0,'WLTP data and calculations'!M1410*'WLTP data and calculations'!I1410)</f>
        <v>0</v>
      </c>
      <c r="D1410" s="27">
        <f t="shared" si="42"/>
        <v>0</v>
      </c>
      <c r="E1410" s="30">
        <f t="shared" si="43"/>
        <v>0</v>
      </c>
      <c r="F1410" s="31"/>
    </row>
    <row r="1411" spans="2:7" x14ac:dyDescent="0.45">
      <c r="B1411" s="4">
        <v>1409</v>
      </c>
      <c r="C1411" s="35">
        <f>IF('WLTP data and calculations'!M1411&gt;0,0,'WLTP data and calculations'!M1411*'WLTP data and calculations'!I1411)</f>
        <v>0</v>
      </c>
      <c r="D1411" s="27">
        <f t="shared" ref="D1411:D1474" si="44">$C1411/1000</f>
        <v>0</v>
      </c>
      <c r="E1411" s="30">
        <f t="shared" ref="E1411:E1474" si="45">$D1411*-1</f>
        <v>0</v>
      </c>
      <c r="F1411" s="31"/>
    </row>
    <row r="1412" spans="2:7" x14ac:dyDescent="0.45">
      <c r="B1412" s="4">
        <v>1410</v>
      </c>
      <c r="C1412" s="35">
        <f>IF('WLTP data and calculations'!M1412&gt;0,0,'WLTP data and calculations'!M1412*'WLTP data and calculations'!I1412)</f>
        <v>0</v>
      </c>
      <c r="D1412" s="27">
        <f t="shared" si="44"/>
        <v>0</v>
      </c>
      <c r="E1412" s="30">
        <f t="shared" si="45"/>
        <v>0</v>
      </c>
      <c r="F1412" s="31"/>
    </row>
    <row r="1413" spans="2:7" x14ac:dyDescent="0.45">
      <c r="B1413" s="4">
        <v>1411</v>
      </c>
      <c r="C1413" s="35">
        <f>IF('WLTP data and calculations'!M1413&gt;0,0,'WLTP data and calculations'!M1413*'WLTP data and calculations'!I1413)</f>
        <v>0</v>
      </c>
      <c r="D1413" s="27">
        <f t="shared" si="44"/>
        <v>0</v>
      </c>
      <c r="E1413" s="30">
        <f t="shared" si="45"/>
        <v>0</v>
      </c>
      <c r="F1413" s="31"/>
    </row>
    <row r="1414" spans="2:7" x14ac:dyDescent="0.45">
      <c r="B1414" s="4">
        <v>1412</v>
      </c>
      <c r="C1414" s="35">
        <f>IF('WLTP data and calculations'!M1414&gt;0,0,'WLTP data and calculations'!M1414*'WLTP data and calculations'!I1414)</f>
        <v>0</v>
      </c>
      <c r="D1414" s="27">
        <f t="shared" si="44"/>
        <v>0</v>
      </c>
      <c r="E1414" s="30">
        <f t="shared" si="45"/>
        <v>0</v>
      </c>
      <c r="F1414" s="31"/>
    </row>
    <row r="1415" spans="2:7" x14ac:dyDescent="0.45">
      <c r="B1415" s="4">
        <v>1413</v>
      </c>
      <c r="C1415" s="35">
        <f>IF('WLTP data and calculations'!M1415&gt;0,0,'WLTP data and calculations'!M1415*'WLTP data and calculations'!I1415)</f>
        <v>0</v>
      </c>
      <c r="D1415" s="27">
        <f t="shared" si="44"/>
        <v>0</v>
      </c>
      <c r="E1415" s="30">
        <f t="shared" si="45"/>
        <v>0</v>
      </c>
      <c r="F1415" s="31"/>
    </row>
    <row r="1416" spans="2:7" x14ac:dyDescent="0.45">
      <c r="B1416" s="4">
        <v>1414</v>
      </c>
      <c r="C1416" s="35">
        <f>IF('WLTP data and calculations'!M1416&gt;0,0,'WLTP data and calculations'!M1416*'WLTP data and calculations'!I1416)</f>
        <v>0</v>
      </c>
      <c r="D1416" s="27">
        <f t="shared" si="44"/>
        <v>0</v>
      </c>
      <c r="E1416" s="30">
        <f t="shared" si="45"/>
        <v>0</v>
      </c>
      <c r="F1416" s="31"/>
    </row>
    <row r="1417" spans="2:7" x14ac:dyDescent="0.45">
      <c r="B1417" s="4">
        <v>1415</v>
      </c>
      <c r="C1417" s="35">
        <f>IF('WLTP data and calculations'!M1417&gt;0,0,'WLTP data and calculations'!M1417*'WLTP data and calculations'!I1417)</f>
        <v>0</v>
      </c>
      <c r="D1417" s="27">
        <f t="shared" si="44"/>
        <v>0</v>
      </c>
      <c r="E1417" s="30">
        <f t="shared" si="45"/>
        <v>0</v>
      </c>
      <c r="F1417" s="31"/>
    </row>
    <row r="1418" spans="2:7" x14ac:dyDescent="0.45">
      <c r="B1418" s="4">
        <v>1416</v>
      </c>
      <c r="C1418" s="35">
        <f>IF('WLTP data and calculations'!M1418&gt;0,0,'WLTP data and calculations'!M1418*'WLTP data and calculations'!I1418)</f>
        <v>0</v>
      </c>
      <c r="D1418" s="27">
        <f t="shared" si="44"/>
        <v>0</v>
      </c>
      <c r="E1418" s="30">
        <f t="shared" si="45"/>
        <v>0</v>
      </c>
      <c r="F1418" s="31"/>
    </row>
    <row r="1419" spans="2:7" x14ac:dyDescent="0.45">
      <c r="B1419" s="4">
        <v>1417</v>
      </c>
      <c r="C1419" s="35">
        <f>IF('WLTP data and calculations'!M1419&gt;0,0,'WLTP data and calculations'!M1419*'WLTP data and calculations'!I1419)</f>
        <v>0</v>
      </c>
      <c r="D1419" s="27">
        <f t="shared" si="44"/>
        <v>0</v>
      </c>
      <c r="E1419" s="30">
        <f t="shared" si="45"/>
        <v>0</v>
      </c>
      <c r="F1419" s="31"/>
    </row>
    <row r="1420" spans="2:7" x14ac:dyDescent="0.45">
      <c r="B1420" s="4">
        <v>1418</v>
      </c>
      <c r="C1420" s="35">
        <f>IF('WLTP data and calculations'!M1420&gt;0,0,'WLTP data and calculations'!M1420*'WLTP data and calculations'!I1420)</f>
        <v>0</v>
      </c>
      <c r="D1420" s="27">
        <f t="shared" si="44"/>
        <v>0</v>
      </c>
      <c r="E1420" s="30">
        <f t="shared" si="45"/>
        <v>0</v>
      </c>
      <c r="F1420" s="31"/>
    </row>
    <row r="1421" spans="2:7" x14ac:dyDescent="0.45">
      <c r="B1421" s="4">
        <v>1419</v>
      </c>
      <c r="C1421" s="35">
        <f>IF('WLTP data and calculations'!M1421&gt;0,0,'WLTP data and calculations'!M1421*'WLTP data and calculations'!I1421)</f>
        <v>0</v>
      </c>
      <c r="D1421" s="27">
        <f t="shared" si="44"/>
        <v>0</v>
      </c>
      <c r="E1421" s="30">
        <f t="shared" si="45"/>
        <v>0</v>
      </c>
      <c r="F1421" s="31"/>
    </row>
    <row r="1422" spans="2:7" x14ac:dyDescent="0.45">
      <c r="B1422" s="4">
        <v>1420</v>
      </c>
      <c r="C1422" s="35">
        <f>IF('WLTP data and calculations'!M1422&gt;0,0,'WLTP data and calculations'!M1422*'WLTP data and calculations'!I1422)</f>
        <v>0</v>
      </c>
      <c r="D1422" s="27">
        <f t="shared" si="44"/>
        <v>0</v>
      </c>
      <c r="E1422" s="30">
        <f t="shared" si="45"/>
        <v>0</v>
      </c>
      <c r="F1422" s="31"/>
    </row>
    <row r="1423" spans="2:7" x14ac:dyDescent="0.45">
      <c r="B1423" s="4">
        <v>1421</v>
      </c>
      <c r="C1423" s="35">
        <f>IF('WLTP data and calculations'!M1423&gt;0,0,'WLTP data and calculations'!M1423*'WLTP data and calculations'!I1423)</f>
        <v>-2765.9056185299937</v>
      </c>
      <c r="D1423" s="27">
        <f t="shared" si="44"/>
        <v>-2.7659056185299935</v>
      </c>
      <c r="E1423" s="30">
        <f t="shared" si="45"/>
        <v>2.7659056185299935</v>
      </c>
      <c r="F1423" s="27">
        <f>SUM(E1423:E1425)</f>
        <v>11.204259463649027</v>
      </c>
      <c r="G1423" s="33">
        <f>B1426-B1423</f>
        <v>3</v>
      </c>
    </row>
    <row r="1424" spans="2:7" x14ac:dyDescent="0.45">
      <c r="B1424" s="4">
        <v>1422</v>
      </c>
      <c r="C1424" s="35">
        <f>IF('WLTP data and calculations'!M1424&gt;0,0,'WLTP data and calculations'!M1424*'WLTP data and calculations'!I1424)</f>
        <v>-5152.2215511668965</v>
      </c>
      <c r="D1424" s="27">
        <f t="shared" si="44"/>
        <v>-5.1522215511668961</v>
      </c>
      <c r="E1424" s="30">
        <f t="shared" si="45"/>
        <v>5.1522215511668961</v>
      </c>
      <c r="F1424" s="31"/>
      <c r="G1424" s="33"/>
    </row>
    <row r="1425" spans="2:7" x14ac:dyDescent="0.45">
      <c r="B1425" s="4">
        <v>1423</v>
      </c>
      <c r="C1425" s="35">
        <f>IF('WLTP data and calculations'!M1425&gt;0,0,'WLTP data and calculations'!M1425*'WLTP data and calculations'!I1425)</f>
        <v>-3286.1322939521383</v>
      </c>
      <c r="D1425" s="27">
        <f t="shared" si="44"/>
        <v>-3.2861322939521385</v>
      </c>
      <c r="E1425" s="30">
        <f t="shared" si="45"/>
        <v>3.2861322939521385</v>
      </c>
      <c r="F1425" s="31"/>
      <c r="G1425" s="33"/>
    </row>
    <row r="1426" spans="2:7" x14ac:dyDescent="0.45">
      <c r="B1426" s="4">
        <v>1424</v>
      </c>
      <c r="C1426" s="35">
        <f>IF('WLTP data and calculations'!M1426&gt;0,0,'WLTP data and calculations'!M1426*'WLTP data and calculations'!I1426)</f>
        <v>0</v>
      </c>
      <c r="D1426" s="27">
        <f t="shared" si="44"/>
        <v>0</v>
      </c>
      <c r="E1426" s="30">
        <f t="shared" si="45"/>
        <v>0</v>
      </c>
      <c r="F1426" s="31"/>
    </row>
    <row r="1427" spans="2:7" x14ac:dyDescent="0.45">
      <c r="B1427" s="4">
        <v>1425</v>
      </c>
      <c r="C1427" s="35">
        <f>IF('WLTP data and calculations'!M1427&gt;0,0,'WLTP data and calculations'!M1427*'WLTP data and calculations'!I1427)</f>
        <v>0</v>
      </c>
      <c r="D1427" s="27">
        <f t="shared" si="44"/>
        <v>0</v>
      </c>
      <c r="E1427" s="30">
        <f t="shared" si="45"/>
        <v>0</v>
      </c>
      <c r="F1427" s="31"/>
    </row>
    <row r="1428" spans="2:7" x14ac:dyDescent="0.45">
      <c r="B1428" s="4">
        <v>1426</v>
      </c>
      <c r="C1428" s="35">
        <f>IF('WLTP data and calculations'!M1428&gt;0,0,'WLTP data and calculations'!M1428*'WLTP data and calculations'!I1428)</f>
        <v>0</v>
      </c>
      <c r="D1428" s="27">
        <f t="shared" si="44"/>
        <v>0</v>
      </c>
      <c r="E1428" s="30">
        <f t="shared" si="45"/>
        <v>0</v>
      </c>
      <c r="F1428" s="31"/>
    </row>
    <row r="1429" spans="2:7" x14ac:dyDescent="0.45">
      <c r="B1429" s="4">
        <v>1427</v>
      </c>
      <c r="C1429" s="35">
        <f>IF('WLTP data and calculations'!M1429&gt;0,0,'WLTP data and calculations'!M1429*'WLTP data and calculations'!I1429)</f>
        <v>0</v>
      </c>
      <c r="D1429" s="27">
        <f t="shared" si="44"/>
        <v>0</v>
      </c>
      <c r="E1429" s="30">
        <f t="shared" si="45"/>
        <v>0</v>
      </c>
      <c r="F1429" s="31"/>
    </row>
    <row r="1430" spans="2:7" x14ac:dyDescent="0.45">
      <c r="B1430" s="4">
        <v>1428</v>
      </c>
      <c r="C1430" s="35">
        <f>IF('WLTP data and calculations'!M1430&gt;0,0,'WLTP data and calculations'!M1430*'WLTP data and calculations'!I1430)</f>
        <v>0</v>
      </c>
      <c r="D1430" s="27">
        <f t="shared" si="44"/>
        <v>0</v>
      </c>
      <c r="E1430" s="30">
        <f t="shared" si="45"/>
        <v>0</v>
      </c>
      <c r="F1430" s="31"/>
    </row>
    <row r="1431" spans="2:7" x14ac:dyDescent="0.45">
      <c r="B1431" s="4">
        <v>1429</v>
      </c>
      <c r="C1431" s="35">
        <f>IF('WLTP data and calculations'!M1431&gt;0,0,'WLTP data and calculations'!M1431*'WLTP data and calculations'!I1431)</f>
        <v>0</v>
      </c>
      <c r="D1431" s="27">
        <f t="shared" si="44"/>
        <v>0</v>
      </c>
      <c r="E1431" s="30">
        <f t="shared" si="45"/>
        <v>0</v>
      </c>
      <c r="F1431" s="31"/>
    </row>
    <row r="1432" spans="2:7" x14ac:dyDescent="0.45">
      <c r="B1432" s="4">
        <v>1430</v>
      </c>
      <c r="C1432" s="35">
        <f>IF('WLTP data and calculations'!M1432&gt;0,0,'WLTP data and calculations'!M1432*'WLTP data and calculations'!I1432)</f>
        <v>-1555.9106402169302</v>
      </c>
      <c r="D1432" s="27">
        <f t="shared" si="44"/>
        <v>-1.5559106402169303</v>
      </c>
      <c r="E1432" s="30">
        <f t="shared" si="45"/>
        <v>1.5559106402169303</v>
      </c>
      <c r="F1432" s="27">
        <f>SUM(E1432:E1438)</f>
        <v>32.953533228365806</v>
      </c>
      <c r="G1432" s="33">
        <f>B1439-B1432</f>
        <v>7</v>
      </c>
    </row>
    <row r="1433" spans="2:7" x14ac:dyDescent="0.45">
      <c r="B1433" s="4">
        <v>1431</v>
      </c>
      <c r="C1433" s="35">
        <f>IF('WLTP data and calculations'!M1433&gt;0,0,'WLTP data and calculations'!M1433*'WLTP data and calculations'!I1433)</f>
        <v>-4935.1071180825847</v>
      </c>
      <c r="D1433" s="27">
        <f t="shared" si="44"/>
        <v>-4.935107118082585</v>
      </c>
      <c r="E1433" s="30">
        <f t="shared" si="45"/>
        <v>4.935107118082585</v>
      </c>
      <c r="F1433" s="31"/>
      <c r="G1433" s="33"/>
    </row>
    <row r="1434" spans="2:7" x14ac:dyDescent="0.45">
      <c r="B1434" s="4">
        <v>1432</v>
      </c>
      <c r="C1434" s="35">
        <f>IF('WLTP data and calculations'!M1434&gt;0,0,'WLTP data and calculations'!M1434*'WLTP data and calculations'!I1434)</f>
        <v>-7874.9208343082164</v>
      </c>
      <c r="D1434" s="27">
        <f t="shared" si="44"/>
        <v>-7.8749208343082167</v>
      </c>
      <c r="E1434" s="30">
        <f t="shared" si="45"/>
        <v>7.8749208343082167</v>
      </c>
      <c r="F1434" s="31"/>
      <c r="G1434" s="33"/>
    </row>
    <row r="1435" spans="2:7" x14ac:dyDescent="0.45">
      <c r="B1435" s="4">
        <v>1433</v>
      </c>
      <c r="C1435" s="35">
        <f>IF('WLTP data and calculations'!M1435&gt;0,0,'WLTP data and calculations'!M1435*'WLTP data and calculations'!I1435)</f>
        <v>-8156.7938910380499</v>
      </c>
      <c r="D1435" s="27">
        <f t="shared" si="44"/>
        <v>-8.1567938910380491</v>
      </c>
      <c r="E1435" s="30">
        <f t="shared" si="45"/>
        <v>8.1567938910380491</v>
      </c>
      <c r="F1435" s="31"/>
      <c r="G1435" s="33"/>
    </row>
    <row r="1436" spans="2:7" x14ac:dyDescent="0.45">
      <c r="B1436" s="4">
        <v>1434</v>
      </c>
      <c r="C1436" s="35">
        <f>IF('WLTP data and calculations'!M1436&gt;0,0,'WLTP data and calculations'!M1436*'WLTP data and calculations'!I1436)</f>
        <v>-6588.6488591482685</v>
      </c>
      <c r="D1436" s="27">
        <f t="shared" si="44"/>
        <v>-6.5886488591482681</v>
      </c>
      <c r="E1436" s="30">
        <f t="shared" si="45"/>
        <v>6.5886488591482681</v>
      </c>
      <c r="F1436" s="31"/>
      <c r="G1436" s="33"/>
    </row>
    <row r="1437" spans="2:7" x14ac:dyDescent="0.45">
      <c r="B1437" s="4">
        <v>1435</v>
      </c>
      <c r="C1437" s="35">
        <f>IF('WLTP data and calculations'!M1437&gt;0,0,'WLTP data and calculations'!M1437*'WLTP data and calculations'!I1437)</f>
        <v>-3785.0769774117593</v>
      </c>
      <c r="D1437" s="27">
        <f t="shared" si="44"/>
        <v>-3.7850769774117592</v>
      </c>
      <c r="E1437" s="30">
        <f t="shared" si="45"/>
        <v>3.7850769774117592</v>
      </c>
      <c r="F1437" s="31"/>
      <c r="G1437" s="33"/>
    </row>
    <row r="1438" spans="2:7" x14ac:dyDescent="0.45">
      <c r="B1438" s="4">
        <v>1436</v>
      </c>
      <c r="C1438" s="35">
        <f>IF('WLTP data and calculations'!M1438&gt;0,0,'WLTP data and calculations'!M1438*'WLTP data and calculations'!I1438)</f>
        <v>-57.074908159995672</v>
      </c>
      <c r="D1438" s="27">
        <f t="shared" si="44"/>
        <v>-5.707490815999567E-2</v>
      </c>
      <c r="E1438" s="30">
        <f t="shared" si="45"/>
        <v>5.707490815999567E-2</v>
      </c>
      <c r="F1438" s="31"/>
      <c r="G1438" s="33"/>
    </row>
    <row r="1439" spans="2:7" x14ac:dyDescent="0.45">
      <c r="B1439" s="4">
        <v>1437</v>
      </c>
      <c r="C1439" s="35">
        <f>IF('WLTP data and calculations'!M1439&gt;0,0,'WLTP data and calculations'!M1439*'WLTP data and calculations'!I1439)</f>
        <v>0</v>
      </c>
      <c r="D1439" s="27">
        <f t="shared" si="44"/>
        <v>0</v>
      </c>
      <c r="E1439" s="30">
        <f t="shared" si="45"/>
        <v>0</v>
      </c>
      <c r="F1439" s="31"/>
    </row>
    <row r="1440" spans="2:7" x14ac:dyDescent="0.45">
      <c r="B1440" s="4">
        <v>1438</v>
      </c>
      <c r="C1440" s="35">
        <f>IF('WLTP data and calculations'!M1440&gt;0,0,'WLTP data and calculations'!M1440*'WLTP data and calculations'!I1440)</f>
        <v>0</v>
      </c>
      <c r="D1440" s="27">
        <f t="shared" si="44"/>
        <v>0</v>
      </c>
      <c r="E1440" s="30">
        <f t="shared" si="45"/>
        <v>0</v>
      </c>
      <c r="F1440" s="31"/>
    </row>
    <row r="1441" spans="2:7" x14ac:dyDescent="0.45">
      <c r="B1441" s="4">
        <v>1439</v>
      </c>
      <c r="C1441" s="35">
        <f>IF('WLTP data and calculations'!M1441&gt;0,0,'WLTP data and calculations'!M1441*'WLTP data and calculations'!I1441)</f>
        <v>0</v>
      </c>
      <c r="D1441" s="27">
        <f t="shared" si="44"/>
        <v>0</v>
      </c>
      <c r="E1441" s="30">
        <f t="shared" si="45"/>
        <v>0</v>
      </c>
      <c r="F1441" s="31"/>
    </row>
    <row r="1442" spans="2:7" x14ac:dyDescent="0.45">
      <c r="B1442" s="4">
        <v>1440</v>
      </c>
      <c r="C1442" s="35">
        <f>IF('WLTP data and calculations'!M1442&gt;0,0,'WLTP data and calculations'!M1442*'WLTP data and calculations'!I1442)</f>
        <v>0</v>
      </c>
      <c r="D1442" s="27">
        <f t="shared" si="44"/>
        <v>0</v>
      </c>
      <c r="E1442" s="30">
        <f t="shared" si="45"/>
        <v>0</v>
      </c>
      <c r="F1442" s="31"/>
    </row>
    <row r="1443" spans="2:7" x14ac:dyDescent="0.45">
      <c r="B1443" s="4">
        <v>1441</v>
      </c>
      <c r="C1443" s="35">
        <f>IF('WLTP data and calculations'!M1443&gt;0,0,'WLTP data and calculations'!M1443*'WLTP data and calculations'!I1443)</f>
        <v>-1063.2033974495748</v>
      </c>
      <c r="D1443" s="27">
        <f t="shared" si="44"/>
        <v>-1.0632033974495749</v>
      </c>
      <c r="E1443" s="30">
        <f t="shared" si="45"/>
        <v>1.0632033974495749</v>
      </c>
      <c r="F1443" s="27">
        <f>SUM(E1443:E1445)</f>
        <v>2.8953949403477566</v>
      </c>
      <c r="G1443" s="33">
        <f>B1446-B1443</f>
        <v>3</v>
      </c>
    </row>
    <row r="1444" spans="2:7" x14ac:dyDescent="0.45">
      <c r="B1444" s="4">
        <v>1442</v>
      </c>
      <c r="C1444" s="35">
        <f>IF('WLTP data and calculations'!M1444&gt;0,0,'WLTP data and calculations'!M1444*'WLTP data and calculations'!I1444)</f>
        <v>-1363.7366761447088</v>
      </c>
      <c r="D1444" s="27">
        <f t="shared" si="44"/>
        <v>-1.3637366761447087</v>
      </c>
      <c r="E1444" s="30">
        <f t="shared" si="45"/>
        <v>1.3637366761447087</v>
      </c>
      <c r="F1444" s="31"/>
      <c r="G1444" s="33"/>
    </row>
    <row r="1445" spans="2:7" x14ac:dyDescent="0.45">
      <c r="B1445" s="4">
        <v>1443</v>
      </c>
      <c r="C1445" s="35">
        <f>IF('WLTP data and calculations'!M1445&gt;0,0,'WLTP data and calculations'!M1445*'WLTP data and calculations'!I1445)</f>
        <v>-468.45486675347286</v>
      </c>
      <c r="D1445" s="27">
        <f t="shared" si="44"/>
        <v>-0.46845486675347286</v>
      </c>
      <c r="E1445" s="30">
        <f t="shared" si="45"/>
        <v>0.46845486675347286</v>
      </c>
      <c r="F1445" s="31"/>
      <c r="G1445" s="33"/>
    </row>
    <row r="1446" spans="2:7" x14ac:dyDescent="0.45">
      <c r="B1446" s="4">
        <v>1444</v>
      </c>
      <c r="C1446" s="35">
        <f>IF('WLTP data and calculations'!M1446&gt;0,0,'WLTP data and calculations'!M1446*'WLTP data and calculations'!I1446)</f>
        <v>0</v>
      </c>
      <c r="D1446" s="27">
        <f t="shared" si="44"/>
        <v>0</v>
      </c>
      <c r="E1446" s="30">
        <f t="shared" si="45"/>
        <v>0</v>
      </c>
      <c r="F1446" s="31"/>
    </row>
    <row r="1447" spans="2:7" x14ac:dyDescent="0.45">
      <c r="B1447" s="4">
        <v>1445</v>
      </c>
      <c r="C1447" s="35">
        <f>IF('WLTP data and calculations'!M1447&gt;0,0,'WLTP data and calculations'!M1447*'WLTP data and calculations'!I1447)</f>
        <v>0</v>
      </c>
      <c r="D1447" s="27">
        <f t="shared" si="44"/>
        <v>0</v>
      </c>
      <c r="E1447" s="30">
        <f t="shared" si="45"/>
        <v>0</v>
      </c>
      <c r="F1447" s="31"/>
    </row>
    <row r="1448" spans="2:7" x14ac:dyDescent="0.45">
      <c r="B1448" s="4">
        <v>1446</v>
      </c>
      <c r="C1448" s="35">
        <f>IF('WLTP data and calculations'!M1448&gt;0,0,'WLTP data and calculations'!M1448*'WLTP data and calculations'!I1448)</f>
        <v>0</v>
      </c>
      <c r="D1448" s="27">
        <f t="shared" si="44"/>
        <v>0</v>
      </c>
      <c r="E1448" s="30">
        <f t="shared" si="45"/>
        <v>0</v>
      </c>
      <c r="F1448" s="31"/>
    </row>
    <row r="1449" spans="2:7" x14ac:dyDescent="0.45">
      <c r="B1449" s="4">
        <v>1447</v>
      </c>
      <c r="C1449" s="35">
        <f>IF('WLTP data and calculations'!M1449&gt;0,0,'WLTP data and calculations'!M1449*'WLTP data and calculations'!I1449)</f>
        <v>-1322.6261412115487</v>
      </c>
      <c r="D1449" s="27">
        <f t="shared" si="44"/>
        <v>-1.3226261412115488</v>
      </c>
      <c r="E1449" s="30">
        <f t="shared" si="45"/>
        <v>1.3226261412115488</v>
      </c>
      <c r="F1449" s="27">
        <f>SUM(E1449:E1452)</f>
        <v>5.4225019435184354</v>
      </c>
      <c r="G1449" s="33">
        <f>B1453-B1449</f>
        <v>4</v>
      </c>
    </row>
    <row r="1450" spans="2:7" x14ac:dyDescent="0.45">
      <c r="B1450" s="4">
        <v>1448</v>
      </c>
      <c r="C1450" s="35">
        <f>IF('WLTP data and calculations'!M1450&gt;0,0,'WLTP data and calculations'!M1450*'WLTP data and calculations'!I1450)</f>
        <v>-2335.8618756076385</v>
      </c>
      <c r="D1450" s="27">
        <f t="shared" si="44"/>
        <v>-2.3358618756076384</v>
      </c>
      <c r="E1450" s="30">
        <f t="shared" si="45"/>
        <v>2.3358618756076384</v>
      </c>
      <c r="F1450" s="31"/>
      <c r="G1450" s="33"/>
    </row>
    <row r="1451" spans="2:7" x14ac:dyDescent="0.45">
      <c r="B1451" s="4">
        <v>1449</v>
      </c>
      <c r="C1451" s="35">
        <f>IF('WLTP data and calculations'!M1451&gt;0,0,'WLTP data and calculations'!M1451*'WLTP data and calculations'!I1451)</f>
        <v>-1451.1664692269715</v>
      </c>
      <c r="D1451" s="27">
        <f t="shared" si="44"/>
        <v>-1.4511664692269715</v>
      </c>
      <c r="E1451" s="30">
        <f t="shared" si="45"/>
        <v>1.4511664692269715</v>
      </c>
      <c r="F1451" s="31"/>
      <c r="G1451" s="33"/>
    </row>
    <row r="1452" spans="2:7" x14ac:dyDescent="0.45">
      <c r="B1452" s="4">
        <v>1450</v>
      </c>
      <c r="C1452" s="35">
        <f>IF('WLTP data and calculations'!M1452&gt;0,0,'WLTP data and calculations'!M1452*'WLTP data and calculations'!I1452)</f>
        <v>-312.84745747227691</v>
      </c>
      <c r="D1452" s="27">
        <f t="shared" si="44"/>
        <v>-0.31284745747227694</v>
      </c>
      <c r="E1452" s="30">
        <f t="shared" si="45"/>
        <v>0.31284745747227694</v>
      </c>
      <c r="F1452" s="31"/>
      <c r="G1452" s="33"/>
    </row>
    <row r="1453" spans="2:7" x14ac:dyDescent="0.45">
      <c r="B1453" s="4">
        <v>1451</v>
      </c>
      <c r="C1453" s="35">
        <f>IF('WLTP data and calculations'!M1453&gt;0,0,'WLTP data and calculations'!M1453*'WLTP data and calculations'!I1453)</f>
        <v>0</v>
      </c>
      <c r="D1453" s="27">
        <f t="shared" si="44"/>
        <v>0</v>
      </c>
      <c r="E1453" s="30">
        <f t="shared" si="45"/>
        <v>0</v>
      </c>
      <c r="F1453" s="31"/>
    </row>
    <row r="1454" spans="2:7" x14ac:dyDescent="0.45">
      <c r="B1454" s="4">
        <v>1452</v>
      </c>
      <c r="C1454" s="35">
        <f>IF('WLTP data and calculations'!M1454&gt;0,0,'WLTP data and calculations'!M1454*'WLTP data and calculations'!I1454)</f>
        <v>0</v>
      </c>
      <c r="D1454" s="27">
        <f t="shared" si="44"/>
        <v>0</v>
      </c>
      <c r="E1454" s="30">
        <f t="shared" si="45"/>
        <v>0</v>
      </c>
      <c r="F1454" s="31"/>
    </row>
    <row r="1455" spans="2:7" x14ac:dyDescent="0.45">
      <c r="B1455" s="4">
        <v>1453</v>
      </c>
      <c r="C1455" s="35">
        <f>IF('WLTP data and calculations'!M1455&gt;0,0,'WLTP data and calculations'!M1455*'WLTP data and calculations'!I1455)</f>
        <v>0</v>
      </c>
      <c r="D1455" s="27">
        <f t="shared" si="44"/>
        <v>0</v>
      </c>
      <c r="E1455" s="30">
        <f t="shared" si="45"/>
        <v>0</v>
      </c>
      <c r="F1455" s="31"/>
    </row>
    <row r="1456" spans="2:7" x14ac:dyDescent="0.45">
      <c r="B1456" s="4">
        <v>1454</v>
      </c>
      <c r="C1456" s="35">
        <f>IF('WLTP data and calculations'!M1456&gt;0,0,'WLTP data and calculations'!M1456*'WLTP data and calculations'!I1456)</f>
        <v>0</v>
      </c>
      <c r="D1456" s="27">
        <f t="shared" si="44"/>
        <v>0</v>
      </c>
      <c r="E1456" s="30">
        <f t="shared" si="45"/>
        <v>0</v>
      </c>
      <c r="F1456" s="31"/>
    </row>
    <row r="1457" spans="2:6" x14ac:dyDescent="0.45">
      <c r="B1457" s="4">
        <v>1455</v>
      </c>
      <c r="C1457" s="35">
        <f>IF('WLTP data and calculations'!M1457&gt;0,0,'WLTP data and calculations'!M1457*'WLTP data and calculations'!I1457)</f>
        <v>0</v>
      </c>
      <c r="D1457" s="27">
        <f t="shared" si="44"/>
        <v>0</v>
      </c>
      <c r="E1457" s="30">
        <f t="shared" si="45"/>
        <v>0</v>
      </c>
      <c r="F1457" s="31"/>
    </row>
    <row r="1458" spans="2:6" x14ac:dyDescent="0.45">
      <c r="B1458" s="4">
        <v>1456</v>
      </c>
      <c r="C1458" s="35">
        <f>IF('WLTP data and calculations'!M1458&gt;0,0,'WLTP data and calculations'!M1458*'WLTP data and calculations'!I1458)</f>
        <v>0</v>
      </c>
      <c r="D1458" s="27">
        <f t="shared" si="44"/>
        <v>0</v>
      </c>
      <c r="E1458" s="30">
        <f t="shared" si="45"/>
        <v>0</v>
      </c>
      <c r="F1458" s="31"/>
    </row>
    <row r="1459" spans="2:6" x14ac:dyDescent="0.45">
      <c r="B1459" s="4">
        <v>1457</v>
      </c>
      <c r="C1459" s="35">
        <f>IF('WLTP data and calculations'!M1459&gt;0,0,'WLTP data and calculations'!M1459*'WLTP data and calculations'!I1459)</f>
        <v>0</v>
      </c>
      <c r="D1459" s="27">
        <f t="shared" si="44"/>
        <v>0</v>
      </c>
      <c r="E1459" s="30">
        <f t="shared" si="45"/>
        <v>0</v>
      </c>
      <c r="F1459" s="31"/>
    </row>
    <row r="1460" spans="2:6" x14ac:dyDescent="0.45">
      <c r="B1460" s="4">
        <v>1458</v>
      </c>
      <c r="C1460" s="35">
        <f>IF('WLTP data and calculations'!M1460&gt;0,0,'WLTP data and calculations'!M1460*'WLTP data and calculations'!I1460)</f>
        <v>0</v>
      </c>
      <c r="D1460" s="27">
        <f t="shared" si="44"/>
        <v>0</v>
      </c>
      <c r="E1460" s="30">
        <f t="shared" si="45"/>
        <v>0</v>
      </c>
      <c r="F1460" s="31"/>
    </row>
    <row r="1461" spans="2:6" x14ac:dyDescent="0.45">
      <c r="B1461" s="4">
        <v>1459</v>
      </c>
      <c r="C1461" s="35">
        <f>IF('WLTP data and calculations'!M1461&gt;0,0,'WLTP data and calculations'!M1461*'WLTP data and calculations'!I1461)</f>
        <v>0</v>
      </c>
      <c r="D1461" s="27">
        <f t="shared" si="44"/>
        <v>0</v>
      </c>
      <c r="E1461" s="30">
        <f t="shared" si="45"/>
        <v>0</v>
      </c>
      <c r="F1461" s="31"/>
    </row>
    <row r="1462" spans="2:6" x14ac:dyDescent="0.45">
      <c r="B1462" s="4">
        <v>1460</v>
      </c>
      <c r="C1462" s="35">
        <f>IF('WLTP data and calculations'!M1462&gt;0,0,'WLTP data and calculations'!M1462*'WLTP data and calculations'!I1462)</f>
        <v>0</v>
      </c>
      <c r="D1462" s="27">
        <f t="shared" si="44"/>
        <v>0</v>
      </c>
      <c r="E1462" s="30">
        <f t="shared" si="45"/>
        <v>0</v>
      </c>
      <c r="F1462" s="31"/>
    </row>
    <row r="1463" spans="2:6" x14ac:dyDescent="0.45">
      <c r="B1463" s="4">
        <v>1461</v>
      </c>
      <c r="C1463" s="35">
        <f>IF('WLTP data and calculations'!M1463&gt;0,0,'WLTP data and calculations'!M1463*'WLTP data and calculations'!I1463)</f>
        <v>0</v>
      </c>
      <c r="D1463" s="27">
        <f t="shared" si="44"/>
        <v>0</v>
      </c>
      <c r="E1463" s="30">
        <f t="shared" si="45"/>
        <v>0</v>
      </c>
      <c r="F1463" s="31"/>
    </row>
    <row r="1464" spans="2:6" x14ac:dyDescent="0.45">
      <c r="B1464" s="4">
        <v>1462</v>
      </c>
      <c r="C1464" s="35">
        <f>IF('WLTP data and calculations'!M1464&gt;0,0,'WLTP data and calculations'!M1464*'WLTP data and calculations'!I1464)</f>
        <v>0</v>
      </c>
      <c r="D1464" s="27">
        <f t="shared" si="44"/>
        <v>0</v>
      </c>
      <c r="E1464" s="30">
        <f t="shared" si="45"/>
        <v>0</v>
      </c>
      <c r="F1464" s="31"/>
    </row>
    <row r="1465" spans="2:6" x14ac:dyDescent="0.45">
      <c r="B1465" s="4">
        <v>1463</v>
      </c>
      <c r="C1465" s="35">
        <f>IF('WLTP data and calculations'!M1465&gt;0,0,'WLTP data and calculations'!M1465*'WLTP data and calculations'!I1465)</f>
        <v>0</v>
      </c>
      <c r="D1465" s="27">
        <f t="shared" si="44"/>
        <v>0</v>
      </c>
      <c r="E1465" s="30">
        <f t="shared" si="45"/>
        <v>0</v>
      </c>
      <c r="F1465" s="31"/>
    </row>
    <row r="1466" spans="2:6" x14ac:dyDescent="0.45">
      <c r="B1466" s="4">
        <v>1464</v>
      </c>
      <c r="C1466" s="35">
        <f>IF('WLTP data and calculations'!M1466&gt;0,0,'WLTP data and calculations'!M1466*'WLTP data and calculations'!I1466)</f>
        <v>0</v>
      </c>
      <c r="D1466" s="27">
        <f t="shared" si="44"/>
        <v>0</v>
      </c>
      <c r="E1466" s="30">
        <f t="shared" si="45"/>
        <v>0</v>
      </c>
      <c r="F1466" s="31"/>
    </row>
    <row r="1467" spans="2:6" x14ac:dyDescent="0.45">
      <c r="B1467" s="4">
        <v>1465</v>
      </c>
      <c r="C1467" s="35">
        <f>IF('WLTP data and calculations'!M1467&gt;0,0,'WLTP data and calculations'!M1467*'WLTP data and calculations'!I1467)</f>
        <v>0</v>
      </c>
      <c r="D1467" s="27">
        <f t="shared" si="44"/>
        <v>0</v>
      </c>
      <c r="E1467" s="30">
        <f t="shared" si="45"/>
        <v>0</v>
      </c>
      <c r="F1467" s="31"/>
    </row>
    <row r="1468" spans="2:6" x14ac:dyDescent="0.45">
      <c r="B1468" s="4">
        <v>1466</v>
      </c>
      <c r="C1468" s="35">
        <f>IF('WLTP data and calculations'!M1468&gt;0,0,'WLTP data and calculations'!M1468*'WLTP data and calculations'!I1468)</f>
        <v>0</v>
      </c>
      <c r="D1468" s="27">
        <f t="shared" si="44"/>
        <v>0</v>
      </c>
      <c r="E1468" s="30">
        <f t="shared" si="45"/>
        <v>0</v>
      </c>
      <c r="F1468" s="31"/>
    </row>
    <row r="1469" spans="2:6" x14ac:dyDescent="0.45">
      <c r="B1469" s="4">
        <v>1467</v>
      </c>
      <c r="C1469" s="35">
        <f>IF('WLTP data and calculations'!M1469&gt;0,0,'WLTP data and calculations'!M1469*'WLTP data and calculations'!I1469)</f>
        <v>0</v>
      </c>
      <c r="D1469" s="27">
        <f t="shared" si="44"/>
        <v>0</v>
      </c>
      <c r="E1469" s="30">
        <f t="shared" si="45"/>
        <v>0</v>
      </c>
      <c r="F1469" s="31"/>
    </row>
    <row r="1470" spans="2:6" x14ac:dyDescent="0.45">
      <c r="B1470" s="4">
        <v>1468</v>
      </c>
      <c r="C1470" s="35">
        <f>IF('WLTP data and calculations'!M1470&gt;0,0,'WLTP data and calculations'!M1470*'WLTP data and calculations'!I1470)</f>
        <v>0</v>
      </c>
      <c r="D1470" s="27">
        <f t="shared" si="44"/>
        <v>0</v>
      </c>
      <c r="E1470" s="30">
        <f t="shared" si="45"/>
        <v>0</v>
      </c>
      <c r="F1470" s="31"/>
    </row>
    <row r="1471" spans="2:6" x14ac:dyDescent="0.45">
      <c r="B1471" s="4">
        <v>1469</v>
      </c>
      <c r="C1471" s="35">
        <f>IF('WLTP data and calculations'!M1471&gt;0,0,'WLTP data and calculations'!M1471*'WLTP data and calculations'!I1471)</f>
        <v>0</v>
      </c>
      <c r="D1471" s="27">
        <f t="shared" si="44"/>
        <v>0</v>
      </c>
      <c r="E1471" s="30">
        <f t="shared" si="45"/>
        <v>0</v>
      </c>
      <c r="F1471" s="31"/>
    </row>
    <row r="1472" spans="2:6" x14ac:dyDescent="0.45">
      <c r="B1472" s="4">
        <v>1470</v>
      </c>
      <c r="C1472" s="35">
        <f>IF('WLTP data and calculations'!M1472&gt;0,0,'WLTP data and calculations'!M1472*'WLTP data and calculations'!I1472)</f>
        <v>0</v>
      </c>
      <c r="D1472" s="27">
        <f t="shared" si="44"/>
        <v>0</v>
      </c>
      <c r="E1472" s="30">
        <f t="shared" si="45"/>
        <v>0</v>
      </c>
      <c r="F1472" s="31"/>
    </row>
    <row r="1473" spans="2:6" x14ac:dyDescent="0.45">
      <c r="B1473" s="4">
        <v>1471</v>
      </c>
      <c r="C1473" s="35">
        <f>IF('WLTP data and calculations'!M1473&gt;0,0,'WLTP data and calculations'!M1473*'WLTP data and calculations'!I1473)</f>
        <v>0</v>
      </c>
      <c r="D1473" s="27">
        <f t="shared" si="44"/>
        <v>0</v>
      </c>
      <c r="E1473" s="30">
        <f t="shared" si="45"/>
        <v>0</v>
      </c>
      <c r="F1473" s="31"/>
    </row>
    <row r="1474" spans="2:6" x14ac:dyDescent="0.45">
      <c r="B1474" s="4">
        <v>1472</v>
      </c>
      <c r="C1474" s="35">
        <f>IF('WLTP data and calculations'!M1474&gt;0,0,'WLTP data and calculations'!M1474*'WLTP data and calculations'!I1474)</f>
        <v>0</v>
      </c>
      <c r="D1474" s="27">
        <f t="shared" si="44"/>
        <v>0</v>
      </c>
      <c r="E1474" s="30">
        <f t="shared" si="45"/>
        <v>0</v>
      </c>
      <c r="F1474" s="31"/>
    </row>
    <row r="1475" spans="2:6" x14ac:dyDescent="0.45">
      <c r="B1475" s="4">
        <v>1473</v>
      </c>
      <c r="C1475" s="35">
        <f>IF('WLTP data and calculations'!M1475&gt;0,0,'WLTP data and calculations'!M1475*'WLTP data and calculations'!I1475)</f>
        <v>0</v>
      </c>
      <c r="D1475" s="27">
        <f t="shared" ref="D1475:D1538" si="46">$C1475/1000</f>
        <v>0</v>
      </c>
      <c r="E1475" s="30">
        <f t="shared" ref="E1475:E1538" si="47">$D1475*-1</f>
        <v>0</v>
      </c>
      <c r="F1475" s="31"/>
    </row>
    <row r="1476" spans="2:6" x14ac:dyDescent="0.45">
      <c r="B1476" s="4">
        <v>1474</v>
      </c>
      <c r="C1476" s="35">
        <f>IF('WLTP data and calculations'!M1476&gt;0,0,'WLTP data and calculations'!M1476*'WLTP data and calculations'!I1476)</f>
        <v>0</v>
      </c>
      <c r="D1476" s="27">
        <f t="shared" si="46"/>
        <v>0</v>
      </c>
      <c r="E1476" s="30">
        <f t="shared" si="47"/>
        <v>0</v>
      </c>
      <c r="F1476" s="31"/>
    </row>
    <row r="1477" spans="2:6" x14ac:dyDescent="0.45">
      <c r="B1477" s="4">
        <v>1475</v>
      </c>
      <c r="C1477" s="35">
        <f>IF('WLTP data and calculations'!M1477&gt;0,0,'WLTP data and calculations'!M1477*'WLTP data and calculations'!I1477)</f>
        <v>0</v>
      </c>
      <c r="D1477" s="27">
        <f t="shared" si="46"/>
        <v>0</v>
      </c>
      <c r="E1477" s="30">
        <f t="shared" si="47"/>
        <v>0</v>
      </c>
      <c r="F1477" s="31"/>
    </row>
    <row r="1478" spans="2:6" x14ac:dyDescent="0.45">
      <c r="B1478" s="4">
        <v>1476</v>
      </c>
      <c r="C1478" s="35">
        <f>IF('WLTP data and calculations'!M1478&gt;0,0,'WLTP data and calculations'!M1478*'WLTP data and calculations'!I1478)</f>
        <v>0</v>
      </c>
      <c r="D1478" s="27">
        <f t="shared" si="46"/>
        <v>0</v>
      </c>
      <c r="E1478" s="30">
        <f t="shared" si="47"/>
        <v>0</v>
      </c>
      <c r="F1478" s="31"/>
    </row>
    <row r="1479" spans="2:6" x14ac:dyDescent="0.45">
      <c r="B1479" s="4">
        <v>1477</v>
      </c>
      <c r="C1479" s="35">
        <f>IF('WLTP data and calculations'!M1479&gt;0,0,'WLTP data and calculations'!M1479*'WLTP data and calculations'!I1479)</f>
        <v>0</v>
      </c>
      <c r="D1479" s="27">
        <f t="shared" si="46"/>
        <v>0</v>
      </c>
      <c r="E1479" s="30">
        <f t="shared" si="47"/>
        <v>0</v>
      </c>
      <c r="F1479" s="31"/>
    </row>
    <row r="1480" spans="2:6" x14ac:dyDescent="0.45">
      <c r="B1480" s="5">
        <v>1478</v>
      </c>
      <c r="C1480" s="35">
        <f>IF('WLTP data and calculations'!M1480&gt;0,0,'WLTP data and calculations'!M1480*'WLTP data and calculations'!I1480)</f>
        <v>0</v>
      </c>
      <c r="D1480" s="27">
        <f t="shared" si="46"/>
        <v>0</v>
      </c>
      <c r="E1480" s="30">
        <f t="shared" si="47"/>
        <v>0</v>
      </c>
      <c r="F1480" s="31"/>
    </row>
    <row r="1481" spans="2:6" x14ac:dyDescent="0.45">
      <c r="B1481" s="5">
        <v>1479</v>
      </c>
      <c r="C1481" s="35">
        <f>IF('WLTP data and calculations'!M1481&gt;0,0,'WLTP data and calculations'!M1481*'WLTP data and calculations'!I1481)</f>
        <v>0</v>
      </c>
      <c r="D1481" s="27">
        <f t="shared" si="46"/>
        <v>0</v>
      </c>
      <c r="E1481" s="30">
        <f t="shared" si="47"/>
        <v>0</v>
      </c>
      <c r="F1481" s="31"/>
    </row>
    <row r="1482" spans="2:6" x14ac:dyDescent="0.45">
      <c r="B1482" s="5">
        <v>1480</v>
      </c>
      <c r="C1482" s="35">
        <f>IF('WLTP data and calculations'!M1482&gt;0,0,'WLTP data and calculations'!M1482*'WLTP data and calculations'!I1482)</f>
        <v>0</v>
      </c>
      <c r="D1482" s="27">
        <f t="shared" si="46"/>
        <v>0</v>
      </c>
      <c r="E1482" s="30">
        <f t="shared" si="47"/>
        <v>0</v>
      </c>
      <c r="F1482" s="31"/>
    </row>
    <row r="1483" spans="2:6" x14ac:dyDescent="0.45">
      <c r="B1483" s="5">
        <v>1481</v>
      </c>
      <c r="C1483" s="35">
        <f>IF('WLTP data and calculations'!M1483&gt;0,0,'WLTP data and calculations'!M1483*'WLTP data and calculations'!I1483)</f>
        <v>0</v>
      </c>
      <c r="D1483" s="27">
        <f t="shared" si="46"/>
        <v>0</v>
      </c>
      <c r="E1483" s="30">
        <f t="shared" si="47"/>
        <v>0</v>
      </c>
      <c r="F1483" s="31"/>
    </row>
    <row r="1484" spans="2:6" x14ac:dyDescent="0.45">
      <c r="B1484" s="5">
        <v>1482</v>
      </c>
      <c r="C1484" s="35">
        <f>IF('WLTP data and calculations'!M1484&gt;0,0,'WLTP data and calculations'!M1484*'WLTP data and calculations'!I1484)</f>
        <v>0</v>
      </c>
      <c r="D1484" s="27">
        <f t="shared" si="46"/>
        <v>0</v>
      </c>
      <c r="E1484" s="30">
        <f t="shared" si="47"/>
        <v>0</v>
      </c>
      <c r="F1484" s="31"/>
    </row>
    <row r="1485" spans="2:6" x14ac:dyDescent="0.45">
      <c r="B1485" s="5">
        <v>1483</v>
      </c>
      <c r="C1485" s="35">
        <f>IF('WLTP data and calculations'!M1485&gt;0,0,'WLTP data and calculations'!M1485*'WLTP data and calculations'!I1485)</f>
        <v>0</v>
      </c>
      <c r="D1485" s="27">
        <f t="shared" si="46"/>
        <v>0</v>
      </c>
      <c r="E1485" s="30">
        <f t="shared" si="47"/>
        <v>0</v>
      </c>
      <c r="F1485" s="31"/>
    </row>
    <row r="1486" spans="2:6" x14ac:dyDescent="0.45">
      <c r="B1486" s="5">
        <v>1484</v>
      </c>
      <c r="C1486" s="35">
        <f>IF('WLTP data and calculations'!M1486&gt;0,0,'WLTP data and calculations'!M1486*'WLTP data and calculations'!I1486)</f>
        <v>0</v>
      </c>
      <c r="D1486" s="27">
        <f t="shared" si="46"/>
        <v>0</v>
      </c>
      <c r="E1486" s="30">
        <f t="shared" si="47"/>
        <v>0</v>
      </c>
      <c r="F1486" s="31"/>
    </row>
    <row r="1487" spans="2:6" x14ac:dyDescent="0.45">
      <c r="B1487" s="5">
        <v>1485</v>
      </c>
      <c r="C1487" s="35">
        <f>IF('WLTP data and calculations'!M1487&gt;0,0,'WLTP data and calculations'!M1487*'WLTP data and calculations'!I1487)</f>
        <v>0</v>
      </c>
      <c r="D1487" s="27">
        <f t="shared" si="46"/>
        <v>0</v>
      </c>
      <c r="E1487" s="30">
        <f t="shared" si="47"/>
        <v>0</v>
      </c>
      <c r="F1487" s="31"/>
    </row>
    <row r="1488" spans="2:6" x14ac:dyDescent="0.45">
      <c r="B1488" s="5">
        <v>1486</v>
      </c>
      <c r="C1488" s="35">
        <f>IF('WLTP data and calculations'!M1488&gt;0,0,'WLTP data and calculations'!M1488*'WLTP data and calculations'!I1488)</f>
        <v>0</v>
      </c>
      <c r="D1488" s="27">
        <f t="shared" si="46"/>
        <v>0</v>
      </c>
      <c r="E1488" s="30">
        <f t="shared" si="47"/>
        <v>0</v>
      </c>
      <c r="F1488" s="31"/>
    </row>
    <row r="1489" spans="2:6" x14ac:dyDescent="0.45">
      <c r="B1489" s="5">
        <v>1487</v>
      </c>
      <c r="C1489" s="35">
        <f>IF('WLTP data and calculations'!M1489&gt;0,0,'WLTP data and calculations'!M1489*'WLTP data and calculations'!I1489)</f>
        <v>0</v>
      </c>
      <c r="D1489" s="27">
        <f t="shared" si="46"/>
        <v>0</v>
      </c>
      <c r="E1489" s="30">
        <f t="shared" si="47"/>
        <v>0</v>
      </c>
      <c r="F1489" s="31"/>
    </row>
    <row r="1490" spans="2:6" x14ac:dyDescent="0.45">
      <c r="B1490" s="5">
        <v>1488</v>
      </c>
      <c r="C1490" s="35">
        <f>IF('WLTP data and calculations'!M1490&gt;0,0,'WLTP data and calculations'!M1490*'WLTP data and calculations'!I1490)</f>
        <v>0</v>
      </c>
      <c r="D1490" s="27">
        <f t="shared" si="46"/>
        <v>0</v>
      </c>
      <c r="E1490" s="30">
        <f t="shared" si="47"/>
        <v>0</v>
      </c>
      <c r="F1490" s="31"/>
    </row>
    <row r="1491" spans="2:6" x14ac:dyDescent="0.45">
      <c r="B1491" s="5">
        <v>1489</v>
      </c>
      <c r="C1491" s="35">
        <f>IF('WLTP data and calculations'!M1491&gt;0,0,'WLTP data and calculations'!M1491*'WLTP data and calculations'!I1491)</f>
        <v>0</v>
      </c>
      <c r="D1491" s="27">
        <f t="shared" si="46"/>
        <v>0</v>
      </c>
      <c r="E1491" s="30">
        <f t="shared" si="47"/>
        <v>0</v>
      </c>
      <c r="F1491" s="31"/>
    </row>
    <row r="1492" spans="2:6" x14ac:dyDescent="0.45">
      <c r="B1492" s="5">
        <v>1490</v>
      </c>
      <c r="C1492" s="35">
        <f>IF('WLTP data and calculations'!M1492&gt;0,0,'WLTP data and calculations'!M1492*'WLTP data and calculations'!I1492)</f>
        <v>0</v>
      </c>
      <c r="D1492" s="27">
        <f t="shared" si="46"/>
        <v>0</v>
      </c>
      <c r="E1492" s="30">
        <f t="shared" si="47"/>
        <v>0</v>
      </c>
      <c r="F1492" s="31"/>
    </row>
    <row r="1493" spans="2:6" x14ac:dyDescent="0.45">
      <c r="B1493" s="5">
        <v>1491</v>
      </c>
      <c r="C1493" s="35">
        <f>IF('WLTP data and calculations'!M1493&gt;0,0,'WLTP data and calculations'!M1493*'WLTP data and calculations'!I1493)</f>
        <v>0</v>
      </c>
      <c r="D1493" s="27">
        <f t="shared" si="46"/>
        <v>0</v>
      </c>
      <c r="E1493" s="30">
        <f t="shared" si="47"/>
        <v>0</v>
      </c>
      <c r="F1493" s="31"/>
    </row>
    <row r="1494" spans="2:6" x14ac:dyDescent="0.45">
      <c r="B1494" s="5">
        <v>1492</v>
      </c>
      <c r="C1494" s="35">
        <f>IF('WLTP data and calculations'!M1494&gt;0,0,'WLTP data and calculations'!M1494*'WLTP data and calculations'!I1494)</f>
        <v>0</v>
      </c>
      <c r="D1494" s="27">
        <f t="shared" si="46"/>
        <v>0</v>
      </c>
      <c r="E1494" s="30">
        <f t="shared" si="47"/>
        <v>0</v>
      </c>
      <c r="F1494" s="31"/>
    </row>
    <row r="1495" spans="2:6" x14ac:dyDescent="0.45">
      <c r="B1495" s="5">
        <v>1493</v>
      </c>
      <c r="C1495" s="35">
        <f>IF('WLTP data and calculations'!M1495&gt;0,0,'WLTP data and calculations'!M1495*'WLTP data and calculations'!I1495)</f>
        <v>0</v>
      </c>
      <c r="D1495" s="27">
        <f t="shared" si="46"/>
        <v>0</v>
      </c>
      <c r="E1495" s="30">
        <f t="shared" si="47"/>
        <v>0</v>
      </c>
      <c r="F1495" s="31"/>
    </row>
    <row r="1496" spans="2:6" x14ac:dyDescent="0.45">
      <c r="B1496" s="5">
        <v>1494</v>
      </c>
      <c r="C1496" s="35">
        <f>IF('WLTP data and calculations'!M1496&gt;0,0,'WLTP data and calculations'!M1496*'WLTP data and calculations'!I1496)</f>
        <v>0</v>
      </c>
      <c r="D1496" s="27">
        <f t="shared" si="46"/>
        <v>0</v>
      </c>
      <c r="E1496" s="30">
        <f t="shared" si="47"/>
        <v>0</v>
      </c>
      <c r="F1496" s="31"/>
    </row>
    <row r="1497" spans="2:6" x14ac:dyDescent="0.45">
      <c r="B1497" s="5">
        <v>1495</v>
      </c>
      <c r="C1497" s="35">
        <f>IF('WLTP data and calculations'!M1497&gt;0,0,'WLTP data and calculations'!M1497*'WLTP data and calculations'!I1497)</f>
        <v>0</v>
      </c>
      <c r="D1497" s="27">
        <f t="shared" si="46"/>
        <v>0</v>
      </c>
      <c r="E1497" s="30">
        <f t="shared" si="47"/>
        <v>0</v>
      </c>
      <c r="F1497" s="31"/>
    </row>
    <row r="1498" spans="2:6" x14ac:dyDescent="0.45">
      <c r="B1498" s="5">
        <v>1496</v>
      </c>
      <c r="C1498" s="35">
        <f>IF('WLTP data and calculations'!M1498&gt;0,0,'WLTP data and calculations'!M1498*'WLTP data and calculations'!I1498)</f>
        <v>0</v>
      </c>
      <c r="D1498" s="27">
        <f t="shared" si="46"/>
        <v>0</v>
      </c>
      <c r="E1498" s="30">
        <f t="shared" si="47"/>
        <v>0</v>
      </c>
      <c r="F1498" s="31"/>
    </row>
    <row r="1499" spans="2:6" x14ac:dyDescent="0.45">
      <c r="B1499" s="5">
        <v>1497</v>
      </c>
      <c r="C1499" s="35">
        <f>IF('WLTP data and calculations'!M1499&gt;0,0,'WLTP data and calculations'!M1499*'WLTP data and calculations'!I1499)</f>
        <v>0</v>
      </c>
      <c r="D1499" s="27">
        <f t="shared" si="46"/>
        <v>0</v>
      </c>
      <c r="E1499" s="30">
        <f t="shared" si="47"/>
        <v>0</v>
      </c>
      <c r="F1499" s="31"/>
    </row>
    <row r="1500" spans="2:6" x14ac:dyDescent="0.45">
      <c r="B1500" s="5">
        <v>1498</v>
      </c>
      <c r="C1500" s="35">
        <f>IF('WLTP data and calculations'!M1500&gt;0,0,'WLTP data and calculations'!M1500*'WLTP data and calculations'!I1500)</f>
        <v>0</v>
      </c>
      <c r="D1500" s="27">
        <f t="shared" si="46"/>
        <v>0</v>
      </c>
      <c r="E1500" s="30">
        <f t="shared" si="47"/>
        <v>0</v>
      </c>
      <c r="F1500" s="31"/>
    </row>
    <row r="1501" spans="2:6" x14ac:dyDescent="0.45">
      <c r="B1501" s="5">
        <v>1499</v>
      </c>
      <c r="C1501" s="35">
        <f>IF('WLTP data and calculations'!M1501&gt;0,0,'WLTP data and calculations'!M1501*'WLTP data and calculations'!I1501)</f>
        <v>0</v>
      </c>
      <c r="D1501" s="27">
        <f t="shared" si="46"/>
        <v>0</v>
      </c>
      <c r="E1501" s="30">
        <f t="shared" si="47"/>
        <v>0</v>
      </c>
      <c r="F1501" s="31"/>
    </row>
    <row r="1502" spans="2:6" x14ac:dyDescent="0.45">
      <c r="B1502" s="5">
        <v>1500</v>
      </c>
      <c r="C1502" s="35">
        <f>IF('WLTP data and calculations'!M1502&gt;0,0,'WLTP data and calculations'!M1502*'WLTP data and calculations'!I1502)</f>
        <v>0</v>
      </c>
      <c r="D1502" s="27">
        <f t="shared" si="46"/>
        <v>0</v>
      </c>
      <c r="E1502" s="30">
        <f t="shared" si="47"/>
        <v>0</v>
      </c>
      <c r="F1502" s="31"/>
    </row>
    <row r="1503" spans="2:6" x14ac:dyDescent="0.45">
      <c r="B1503" s="5">
        <v>1501</v>
      </c>
      <c r="C1503" s="35">
        <f>IF('WLTP data and calculations'!M1503&gt;0,0,'WLTP data and calculations'!M1503*'WLTP data and calculations'!I1503)</f>
        <v>0</v>
      </c>
      <c r="D1503" s="27">
        <f t="shared" si="46"/>
        <v>0</v>
      </c>
      <c r="E1503" s="30">
        <f t="shared" si="47"/>
        <v>0</v>
      </c>
      <c r="F1503" s="31"/>
    </row>
    <row r="1504" spans="2:6" x14ac:dyDescent="0.45">
      <c r="B1504" s="5">
        <v>1502</v>
      </c>
      <c r="C1504" s="35">
        <f>IF('WLTP data and calculations'!M1504&gt;0,0,'WLTP data and calculations'!M1504*'WLTP data and calculations'!I1504)</f>
        <v>0</v>
      </c>
      <c r="D1504" s="27">
        <f t="shared" si="46"/>
        <v>0</v>
      </c>
      <c r="E1504" s="30">
        <f t="shared" si="47"/>
        <v>0</v>
      </c>
      <c r="F1504" s="31"/>
    </row>
    <row r="1505" spans="2:6" x14ac:dyDescent="0.45">
      <c r="B1505" s="5">
        <v>1503</v>
      </c>
      <c r="C1505" s="35">
        <f>IF('WLTP data and calculations'!M1505&gt;0,0,'WLTP data and calculations'!M1505*'WLTP data and calculations'!I1505)</f>
        <v>0</v>
      </c>
      <c r="D1505" s="27">
        <f t="shared" si="46"/>
        <v>0</v>
      </c>
      <c r="E1505" s="30">
        <f t="shared" si="47"/>
        <v>0</v>
      </c>
      <c r="F1505" s="31"/>
    </row>
    <row r="1506" spans="2:6" x14ac:dyDescent="0.45">
      <c r="B1506" s="5">
        <v>1504</v>
      </c>
      <c r="C1506" s="35">
        <f>IF('WLTP data and calculations'!M1506&gt;0,0,'WLTP data and calculations'!M1506*'WLTP data and calculations'!I1506)</f>
        <v>0</v>
      </c>
      <c r="D1506" s="27">
        <f t="shared" si="46"/>
        <v>0</v>
      </c>
      <c r="E1506" s="30">
        <f t="shared" si="47"/>
        <v>0</v>
      </c>
      <c r="F1506" s="31"/>
    </row>
    <row r="1507" spans="2:6" x14ac:dyDescent="0.45">
      <c r="B1507" s="5">
        <v>1505</v>
      </c>
      <c r="C1507" s="35">
        <f>IF('WLTP data and calculations'!M1507&gt;0,0,'WLTP data and calculations'!M1507*'WLTP data and calculations'!I1507)</f>
        <v>0</v>
      </c>
      <c r="D1507" s="27">
        <f t="shared" si="46"/>
        <v>0</v>
      </c>
      <c r="E1507" s="30">
        <f t="shared" si="47"/>
        <v>0</v>
      </c>
      <c r="F1507" s="31"/>
    </row>
    <row r="1508" spans="2:6" x14ac:dyDescent="0.45">
      <c r="B1508" s="5">
        <v>1506</v>
      </c>
      <c r="C1508" s="35">
        <f>IF('WLTP data and calculations'!M1508&gt;0,0,'WLTP data and calculations'!M1508*'WLTP data and calculations'!I1508)</f>
        <v>0</v>
      </c>
      <c r="D1508" s="27">
        <f t="shared" si="46"/>
        <v>0</v>
      </c>
      <c r="E1508" s="30">
        <f t="shared" si="47"/>
        <v>0</v>
      </c>
      <c r="F1508" s="31"/>
    </row>
    <row r="1509" spans="2:6" x14ac:dyDescent="0.45">
      <c r="B1509" s="5">
        <v>1507</v>
      </c>
      <c r="C1509" s="35">
        <f>IF('WLTP data and calculations'!M1509&gt;0,0,'WLTP data and calculations'!M1509*'WLTP data and calculations'!I1509)</f>
        <v>0</v>
      </c>
      <c r="D1509" s="27">
        <f t="shared" si="46"/>
        <v>0</v>
      </c>
      <c r="E1509" s="30">
        <f t="shared" si="47"/>
        <v>0</v>
      </c>
      <c r="F1509" s="31"/>
    </row>
    <row r="1510" spans="2:6" x14ac:dyDescent="0.45">
      <c r="B1510" s="5">
        <v>1508</v>
      </c>
      <c r="C1510" s="35">
        <f>IF('WLTP data and calculations'!M1510&gt;0,0,'WLTP data and calculations'!M1510*'WLTP data and calculations'!I1510)</f>
        <v>0</v>
      </c>
      <c r="D1510" s="27">
        <f t="shared" si="46"/>
        <v>0</v>
      </c>
      <c r="E1510" s="30">
        <f t="shared" si="47"/>
        <v>0</v>
      </c>
      <c r="F1510" s="31"/>
    </row>
    <row r="1511" spans="2:6" x14ac:dyDescent="0.45">
      <c r="B1511" s="5">
        <v>1509</v>
      </c>
      <c r="C1511" s="35">
        <f>IF('WLTP data and calculations'!M1511&gt;0,0,'WLTP data and calculations'!M1511*'WLTP data and calculations'!I1511)</f>
        <v>0</v>
      </c>
      <c r="D1511" s="27">
        <f t="shared" si="46"/>
        <v>0</v>
      </c>
      <c r="E1511" s="30">
        <f t="shared" si="47"/>
        <v>0</v>
      </c>
      <c r="F1511" s="31"/>
    </row>
    <row r="1512" spans="2:6" x14ac:dyDescent="0.45">
      <c r="B1512" s="5">
        <v>1510</v>
      </c>
      <c r="C1512" s="35">
        <f>IF('WLTP data and calculations'!M1512&gt;0,0,'WLTP data and calculations'!M1512*'WLTP data and calculations'!I1512)</f>
        <v>0</v>
      </c>
      <c r="D1512" s="27">
        <f t="shared" si="46"/>
        <v>0</v>
      </c>
      <c r="E1512" s="30">
        <f t="shared" si="47"/>
        <v>0</v>
      </c>
      <c r="F1512" s="31"/>
    </row>
    <row r="1513" spans="2:6" x14ac:dyDescent="0.45">
      <c r="B1513" s="5">
        <v>1511</v>
      </c>
      <c r="C1513" s="35">
        <f>IF('WLTP data and calculations'!M1513&gt;0,0,'WLTP data and calculations'!M1513*'WLTP data and calculations'!I1513)</f>
        <v>0</v>
      </c>
      <c r="D1513" s="27">
        <f t="shared" si="46"/>
        <v>0</v>
      </c>
      <c r="E1513" s="30">
        <f t="shared" si="47"/>
        <v>0</v>
      </c>
      <c r="F1513" s="31"/>
    </row>
    <row r="1514" spans="2:6" x14ac:dyDescent="0.45">
      <c r="B1514" s="5">
        <v>1512</v>
      </c>
      <c r="C1514" s="35">
        <f>IF('WLTP data and calculations'!M1514&gt;0,0,'WLTP data and calculations'!M1514*'WLTP data and calculations'!I1514)</f>
        <v>0</v>
      </c>
      <c r="D1514" s="27">
        <f t="shared" si="46"/>
        <v>0</v>
      </c>
      <c r="E1514" s="30">
        <f t="shared" si="47"/>
        <v>0</v>
      </c>
      <c r="F1514" s="31"/>
    </row>
    <row r="1515" spans="2:6" x14ac:dyDescent="0.45">
      <c r="B1515" s="5">
        <v>1513</v>
      </c>
      <c r="C1515" s="35">
        <f>IF('WLTP data and calculations'!M1515&gt;0,0,'WLTP data and calculations'!M1515*'WLTP data and calculations'!I1515)</f>
        <v>0</v>
      </c>
      <c r="D1515" s="27">
        <f t="shared" si="46"/>
        <v>0</v>
      </c>
      <c r="E1515" s="30">
        <f t="shared" si="47"/>
        <v>0</v>
      </c>
      <c r="F1515" s="31"/>
    </row>
    <row r="1516" spans="2:6" x14ac:dyDescent="0.45">
      <c r="B1516" s="5">
        <v>1514</v>
      </c>
      <c r="C1516" s="35">
        <f>IF('WLTP data and calculations'!M1516&gt;0,0,'WLTP data and calculations'!M1516*'WLTP data and calculations'!I1516)</f>
        <v>0</v>
      </c>
      <c r="D1516" s="27">
        <f t="shared" si="46"/>
        <v>0</v>
      </c>
      <c r="E1516" s="30">
        <f t="shared" si="47"/>
        <v>0</v>
      </c>
      <c r="F1516" s="31"/>
    </row>
    <row r="1517" spans="2:6" x14ac:dyDescent="0.45">
      <c r="B1517" s="5">
        <v>1515</v>
      </c>
      <c r="C1517" s="35">
        <f>IF('WLTP data and calculations'!M1517&gt;0,0,'WLTP data and calculations'!M1517*'WLTP data and calculations'!I1517)</f>
        <v>0</v>
      </c>
      <c r="D1517" s="27">
        <f t="shared" si="46"/>
        <v>0</v>
      </c>
      <c r="E1517" s="30">
        <f t="shared" si="47"/>
        <v>0</v>
      </c>
      <c r="F1517" s="31"/>
    </row>
    <row r="1518" spans="2:6" x14ac:dyDescent="0.45">
      <c r="B1518" s="5">
        <v>1516</v>
      </c>
      <c r="C1518" s="35">
        <f>IF('WLTP data and calculations'!M1518&gt;0,0,'WLTP data and calculations'!M1518*'WLTP data and calculations'!I1518)</f>
        <v>0</v>
      </c>
      <c r="D1518" s="27">
        <f t="shared" si="46"/>
        <v>0</v>
      </c>
      <c r="E1518" s="30">
        <f t="shared" si="47"/>
        <v>0</v>
      </c>
      <c r="F1518" s="31"/>
    </row>
    <row r="1519" spans="2:6" x14ac:dyDescent="0.45">
      <c r="B1519" s="5">
        <v>1517</v>
      </c>
      <c r="C1519" s="35">
        <f>IF('WLTP data and calculations'!M1519&gt;0,0,'WLTP data and calculations'!M1519*'WLTP data and calculations'!I1519)</f>
        <v>0</v>
      </c>
      <c r="D1519" s="27">
        <f t="shared" si="46"/>
        <v>0</v>
      </c>
      <c r="E1519" s="30">
        <f t="shared" si="47"/>
        <v>0</v>
      </c>
      <c r="F1519" s="31"/>
    </row>
    <row r="1520" spans="2:6" x14ac:dyDescent="0.45">
      <c r="B1520" s="5">
        <v>1518</v>
      </c>
      <c r="C1520" s="35">
        <f>IF('WLTP data and calculations'!M1520&gt;0,0,'WLTP data and calculations'!M1520*'WLTP data and calculations'!I1520)</f>
        <v>0</v>
      </c>
      <c r="D1520" s="27">
        <f t="shared" si="46"/>
        <v>0</v>
      </c>
      <c r="E1520" s="30">
        <f t="shared" si="47"/>
        <v>0</v>
      </c>
      <c r="F1520" s="31"/>
    </row>
    <row r="1521" spans="2:7" x14ac:dyDescent="0.45">
      <c r="B1521" s="5">
        <v>1519</v>
      </c>
      <c r="C1521" s="35">
        <f>IF('WLTP data and calculations'!M1521&gt;0,0,'WLTP data and calculations'!M1521*'WLTP data and calculations'!I1521)</f>
        <v>0</v>
      </c>
      <c r="D1521" s="27">
        <f t="shared" si="46"/>
        <v>0</v>
      </c>
      <c r="E1521" s="30">
        <f t="shared" si="47"/>
        <v>0</v>
      </c>
      <c r="F1521" s="31"/>
    </row>
    <row r="1522" spans="2:7" x14ac:dyDescent="0.45">
      <c r="B1522" s="5">
        <v>1520</v>
      </c>
      <c r="C1522" s="35">
        <f>IF('WLTP data and calculations'!M1522&gt;0,0,'WLTP data and calculations'!M1522*'WLTP data and calculations'!I1522)</f>
        <v>0</v>
      </c>
      <c r="D1522" s="27">
        <f t="shared" si="46"/>
        <v>0</v>
      </c>
      <c r="E1522" s="30">
        <f t="shared" si="47"/>
        <v>0</v>
      </c>
      <c r="F1522" s="31"/>
    </row>
    <row r="1523" spans="2:7" x14ac:dyDescent="0.45">
      <c r="B1523" s="5">
        <v>1521</v>
      </c>
      <c r="C1523" s="35">
        <f>IF('WLTP data and calculations'!M1523&gt;0,0,'WLTP data and calculations'!M1523*'WLTP data and calculations'!I1523)</f>
        <v>0</v>
      </c>
      <c r="D1523" s="27">
        <f t="shared" si="46"/>
        <v>0</v>
      </c>
      <c r="E1523" s="30">
        <f t="shared" si="47"/>
        <v>0</v>
      </c>
      <c r="F1523" s="31"/>
    </row>
    <row r="1524" spans="2:7" x14ac:dyDescent="0.45">
      <c r="B1524" s="5">
        <v>1522</v>
      </c>
      <c r="C1524" s="35">
        <f>IF('WLTP data and calculations'!M1524&gt;0,0,'WLTP data and calculations'!M1524*'WLTP data and calculations'!I1524)</f>
        <v>0</v>
      </c>
      <c r="D1524" s="27">
        <f t="shared" si="46"/>
        <v>0</v>
      </c>
      <c r="E1524" s="30">
        <f t="shared" si="47"/>
        <v>0</v>
      </c>
      <c r="F1524" s="31"/>
    </row>
    <row r="1525" spans="2:7" x14ac:dyDescent="0.45">
      <c r="B1525" s="5">
        <v>1523</v>
      </c>
      <c r="C1525" s="35">
        <f>IF('WLTP data and calculations'!M1525&gt;0,0,'WLTP data and calculations'!M1525*'WLTP data and calculations'!I1525)</f>
        <v>0</v>
      </c>
      <c r="D1525" s="27">
        <f t="shared" si="46"/>
        <v>0</v>
      </c>
      <c r="E1525" s="30">
        <f t="shared" si="47"/>
        <v>0</v>
      </c>
      <c r="F1525" s="31"/>
    </row>
    <row r="1526" spans="2:7" x14ac:dyDescent="0.45">
      <c r="B1526" s="5">
        <v>1524</v>
      </c>
      <c r="C1526" s="35">
        <f>IF('WLTP data and calculations'!M1526&gt;0,0,'WLTP data and calculations'!M1526*'WLTP data and calculations'!I1526)</f>
        <v>0</v>
      </c>
      <c r="D1526" s="27">
        <f t="shared" si="46"/>
        <v>0</v>
      </c>
      <c r="E1526" s="30">
        <f t="shared" si="47"/>
        <v>0</v>
      </c>
      <c r="F1526" s="31"/>
    </row>
    <row r="1527" spans="2:7" x14ac:dyDescent="0.45">
      <c r="B1527" s="5">
        <v>1525</v>
      </c>
      <c r="C1527" s="35">
        <f>IF('WLTP data and calculations'!M1527&gt;0,0,'WLTP data and calculations'!M1527*'WLTP data and calculations'!I1527)</f>
        <v>-1345.0223317354194</v>
      </c>
      <c r="D1527" s="27">
        <f t="shared" si="46"/>
        <v>-1.3450223317354193</v>
      </c>
      <c r="E1527" s="30">
        <f t="shared" si="47"/>
        <v>1.3450223317354193</v>
      </c>
      <c r="F1527" s="27">
        <f>SUM(E1527:E1533)</f>
        <v>23.545381838760228</v>
      </c>
      <c r="G1527" s="33">
        <f>B1534-B1527</f>
        <v>7</v>
      </c>
    </row>
    <row r="1528" spans="2:7" x14ac:dyDescent="0.45">
      <c r="B1528" s="5">
        <v>1526</v>
      </c>
      <c r="C1528" s="35">
        <f>IF('WLTP data and calculations'!M1528&gt;0,0,'WLTP data and calculations'!M1528*'WLTP data and calculations'!I1528)</f>
        <v>-3923.0226156634271</v>
      </c>
      <c r="D1528" s="27">
        <f t="shared" si="46"/>
        <v>-3.9230226156634269</v>
      </c>
      <c r="E1528" s="30">
        <f t="shared" si="47"/>
        <v>3.9230226156634269</v>
      </c>
      <c r="F1528" s="31"/>
      <c r="G1528" s="33"/>
    </row>
    <row r="1529" spans="2:7" x14ac:dyDescent="0.45">
      <c r="B1529" s="5">
        <v>1527</v>
      </c>
      <c r="C1529" s="35">
        <f>IF('WLTP data and calculations'!M1529&gt;0,0,'WLTP data and calculations'!M1529*'WLTP data and calculations'!I1529)</f>
        <v>-5488.8272886294699</v>
      </c>
      <c r="D1529" s="27">
        <f t="shared" si="46"/>
        <v>-5.4888272886294702</v>
      </c>
      <c r="E1529" s="30">
        <f t="shared" si="47"/>
        <v>5.4888272886294702</v>
      </c>
      <c r="F1529" s="31"/>
      <c r="G1529" s="33"/>
    </row>
    <row r="1530" spans="2:7" x14ac:dyDescent="0.45">
      <c r="B1530" s="5">
        <v>1528</v>
      </c>
      <c r="C1530" s="35">
        <f>IF('WLTP data and calculations'!M1530&gt;0,0,'WLTP data and calculations'!M1530*'WLTP data and calculations'!I1530)</f>
        <v>-5500.769665980657</v>
      </c>
      <c r="D1530" s="27">
        <f t="shared" si="46"/>
        <v>-5.5007696659806573</v>
      </c>
      <c r="E1530" s="30">
        <f t="shared" si="47"/>
        <v>5.5007696659806573</v>
      </c>
      <c r="F1530" s="31"/>
      <c r="G1530" s="33"/>
    </row>
    <row r="1531" spans="2:7" x14ac:dyDescent="0.45">
      <c r="B1531" s="5">
        <v>1529</v>
      </c>
      <c r="C1531" s="35">
        <f>IF('WLTP data and calculations'!M1531&gt;0,0,'WLTP data and calculations'!M1531*'WLTP data and calculations'!I1531)</f>
        <v>-4295.2127663922165</v>
      </c>
      <c r="D1531" s="27">
        <f t="shared" si="46"/>
        <v>-4.2952127663922166</v>
      </c>
      <c r="E1531" s="30">
        <f t="shared" si="47"/>
        <v>4.2952127663922166</v>
      </c>
      <c r="F1531" s="31"/>
      <c r="G1531" s="33"/>
    </row>
    <row r="1532" spans="2:7" x14ac:dyDescent="0.45">
      <c r="B1532" s="5">
        <v>1530</v>
      </c>
      <c r="C1532" s="35">
        <f>IF('WLTP data and calculations'!M1532&gt;0,0,'WLTP data and calculations'!M1532*'WLTP data and calculations'!I1532)</f>
        <v>-2546.3574759483427</v>
      </c>
      <c r="D1532" s="27">
        <f t="shared" si="46"/>
        <v>-2.5463574759483425</v>
      </c>
      <c r="E1532" s="30">
        <f t="shared" si="47"/>
        <v>2.5463574759483425</v>
      </c>
      <c r="F1532" s="31"/>
      <c r="G1532" s="33"/>
    </row>
    <row r="1533" spans="2:7" x14ac:dyDescent="0.45">
      <c r="B1533" s="5">
        <v>1531</v>
      </c>
      <c r="C1533" s="35">
        <f>IF('WLTP data and calculations'!M1533&gt;0,0,'WLTP data and calculations'!M1533*'WLTP data and calculations'!I1533)</f>
        <v>-446.16969441069773</v>
      </c>
      <c r="D1533" s="27">
        <f t="shared" si="46"/>
        <v>-0.4461696944106977</v>
      </c>
      <c r="E1533" s="30">
        <f t="shared" si="47"/>
        <v>0.4461696944106977</v>
      </c>
      <c r="F1533" s="31"/>
      <c r="G1533" s="33"/>
    </row>
    <row r="1534" spans="2:7" x14ac:dyDescent="0.45">
      <c r="B1534" s="5">
        <v>1532</v>
      </c>
      <c r="C1534" s="35">
        <f>IF('WLTP data and calculations'!M1534&gt;0,0,'WLTP data and calculations'!M1534*'WLTP data and calculations'!I1534)</f>
        <v>0</v>
      </c>
      <c r="D1534" s="27">
        <f t="shared" si="46"/>
        <v>0</v>
      </c>
      <c r="E1534" s="30">
        <f t="shared" si="47"/>
        <v>0</v>
      </c>
      <c r="F1534" s="31"/>
    </row>
    <row r="1535" spans="2:7" x14ac:dyDescent="0.45">
      <c r="B1535" s="5">
        <v>1533</v>
      </c>
      <c r="C1535" s="35">
        <f>IF('WLTP data and calculations'!M1535&gt;0,0,'WLTP data and calculations'!M1535*'WLTP data and calculations'!I1535)</f>
        <v>0</v>
      </c>
      <c r="D1535" s="27">
        <f t="shared" si="46"/>
        <v>0</v>
      </c>
      <c r="E1535" s="30">
        <f t="shared" si="47"/>
        <v>0</v>
      </c>
      <c r="F1535" s="31"/>
    </row>
    <row r="1536" spans="2:7" x14ac:dyDescent="0.45">
      <c r="B1536" s="5">
        <v>1534</v>
      </c>
      <c r="C1536" s="35">
        <f>IF('WLTP data and calculations'!M1536&gt;0,0,'WLTP data and calculations'!M1536*'WLTP data and calculations'!I1536)</f>
        <v>0</v>
      </c>
      <c r="D1536" s="27">
        <f t="shared" si="46"/>
        <v>0</v>
      </c>
      <c r="E1536" s="30">
        <f t="shared" si="47"/>
        <v>0</v>
      </c>
      <c r="F1536" s="31"/>
    </row>
    <row r="1537" spans="2:6" x14ac:dyDescent="0.45">
      <c r="B1537" s="5">
        <v>1535</v>
      </c>
      <c r="C1537" s="35">
        <f>IF('WLTP data and calculations'!M1537&gt;0,0,'WLTP data and calculations'!M1537*'WLTP data and calculations'!I1537)</f>
        <v>0</v>
      </c>
      <c r="D1537" s="27">
        <f t="shared" si="46"/>
        <v>0</v>
      </c>
      <c r="E1537" s="30">
        <f t="shared" si="47"/>
        <v>0</v>
      </c>
      <c r="F1537" s="31"/>
    </row>
    <row r="1538" spans="2:6" x14ac:dyDescent="0.45">
      <c r="B1538" s="5">
        <v>1536</v>
      </c>
      <c r="C1538" s="35">
        <f>IF('WLTP data and calculations'!M1538&gt;0,0,'WLTP data and calculations'!M1538*'WLTP data and calculations'!I1538)</f>
        <v>0</v>
      </c>
      <c r="D1538" s="27">
        <f t="shared" si="46"/>
        <v>0</v>
      </c>
      <c r="E1538" s="30">
        <f t="shared" si="47"/>
        <v>0</v>
      </c>
      <c r="F1538" s="31"/>
    </row>
    <row r="1539" spans="2:6" x14ac:dyDescent="0.45">
      <c r="B1539" s="5">
        <v>1537</v>
      </c>
      <c r="C1539" s="35">
        <f>IF('WLTP data and calculations'!M1539&gt;0,0,'WLTP data and calculations'!M1539*'WLTP data and calculations'!I1539)</f>
        <v>0</v>
      </c>
      <c r="D1539" s="27">
        <f t="shared" ref="D1539:D1602" si="48">$C1539/1000</f>
        <v>0</v>
      </c>
      <c r="E1539" s="30">
        <f t="shared" ref="E1539:E1602" si="49">$D1539*-1</f>
        <v>0</v>
      </c>
      <c r="F1539" s="31"/>
    </row>
    <row r="1540" spans="2:6" x14ac:dyDescent="0.45">
      <c r="B1540" s="5">
        <v>1538</v>
      </c>
      <c r="C1540" s="35">
        <f>IF('WLTP data and calculations'!M1540&gt;0,0,'WLTP data and calculations'!M1540*'WLTP data and calculations'!I1540)</f>
        <v>0</v>
      </c>
      <c r="D1540" s="27">
        <f t="shared" si="48"/>
        <v>0</v>
      </c>
      <c r="E1540" s="30">
        <f t="shared" si="49"/>
        <v>0</v>
      </c>
      <c r="F1540" s="31"/>
    </row>
    <row r="1541" spans="2:6" x14ac:dyDescent="0.45">
      <c r="B1541" s="5">
        <v>1539</v>
      </c>
      <c r="C1541" s="35">
        <f>IF('WLTP data and calculations'!M1541&gt;0,0,'WLTP data and calculations'!M1541*'WLTP data and calculations'!I1541)</f>
        <v>0</v>
      </c>
      <c r="D1541" s="27">
        <f t="shared" si="48"/>
        <v>0</v>
      </c>
      <c r="E1541" s="30">
        <f t="shared" si="49"/>
        <v>0</v>
      </c>
      <c r="F1541" s="31"/>
    </row>
    <row r="1542" spans="2:6" x14ac:dyDescent="0.45">
      <c r="B1542" s="5">
        <v>1540</v>
      </c>
      <c r="C1542" s="35">
        <f>IF('WLTP data and calculations'!M1542&gt;0,0,'WLTP data and calculations'!M1542*'WLTP data and calculations'!I1542)</f>
        <v>0</v>
      </c>
      <c r="D1542" s="27">
        <f t="shared" si="48"/>
        <v>0</v>
      </c>
      <c r="E1542" s="30">
        <f t="shared" si="49"/>
        <v>0</v>
      </c>
      <c r="F1542" s="31"/>
    </row>
    <row r="1543" spans="2:6" x14ac:dyDescent="0.45">
      <c r="B1543" s="5">
        <v>1541</v>
      </c>
      <c r="C1543" s="35">
        <f>IF('WLTP data and calculations'!M1543&gt;0,0,'WLTP data and calculations'!M1543*'WLTP data and calculations'!I1543)</f>
        <v>0</v>
      </c>
      <c r="D1543" s="27">
        <f t="shared" si="48"/>
        <v>0</v>
      </c>
      <c r="E1543" s="30">
        <f t="shared" si="49"/>
        <v>0</v>
      </c>
      <c r="F1543" s="31"/>
    </row>
    <row r="1544" spans="2:6" x14ac:dyDescent="0.45">
      <c r="B1544" s="5">
        <v>1542</v>
      </c>
      <c r="C1544" s="35">
        <f>IF('WLTP data and calculations'!M1544&gt;0,0,'WLTP data and calculations'!M1544*'WLTP data and calculations'!I1544)</f>
        <v>0</v>
      </c>
      <c r="D1544" s="27">
        <f t="shared" si="48"/>
        <v>0</v>
      </c>
      <c r="E1544" s="30">
        <f t="shared" si="49"/>
        <v>0</v>
      </c>
      <c r="F1544" s="31"/>
    </row>
    <row r="1545" spans="2:6" x14ac:dyDescent="0.45">
      <c r="B1545" s="5">
        <v>1543</v>
      </c>
      <c r="C1545" s="35">
        <f>IF('WLTP data and calculations'!M1545&gt;0,0,'WLTP data and calculations'!M1545*'WLTP data and calculations'!I1545)</f>
        <v>0</v>
      </c>
      <c r="D1545" s="27">
        <f t="shared" si="48"/>
        <v>0</v>
      </c>
      <c r="E1545" s="30">
        <f t="shared" si="49"/>
        <v>0</v>
      </c>
      <c r="F1545" s="31"/>
    </row>
    <row r="1546" spans="2:6" x14ac:dyDescent="0.45">
      <c r="B1546" s="5">
        <v>1544</v>
      </c>
      <c r="C1546" s="35">
        <f>IF('WLTP data and calculations'!M1546&gt;0,0,'WLTP data and calculations'!M1546*'WLTP data and calculations'!I1546)</f>
        <v>0</v>
      </c>
      <c r="D1546" s="27">
        <f t="shared" si="48"/>
        <v>0</v>
      </c>
      <c r="E1546" s="30">
        <f t="shared" si="49"/>
        <v>0</v>
      </c>
      <c r="F1546" s="31"/>
    </row>
    <row r="1547" spans="2:6" x14ac:dyDescent="0.45">
      <c r="B1547" s="5">
        <v>1545</v>
      </c>
      <c r="C1547" s="35">
        <f>IF('WLTP data and calculations'!M1547&gt;0,0,'WLTP data and calculations'!M1547*'WLTP data and calculations'!I1547)</f>
        <v>0</v>
      </c>
      <c r="D1547" s="27">
        <f t="shared" si="48"/>
        <v>0</v>
      </c>
      <c r="E1547" s="30">
        <f t="shared" si="49"/>
        <v>0</v>
      </c>
      <c r="F1547" s="31"/>
    </row>
    <row r="1548" spans="2:6" x14ac:dyDescent="0.45">
      <c r="B1548" s="5">
        <v>1546</v>
      </c>
      <c r="C1548" s="35">
        <f>IF('WLTP data and calculations'!M1548&gt;0,0,'WLTP data and calculations'!M1548*'WLTP data and calculations'!I1548)</f>
        <v>0</v>
      </c>
      <c r="D1548" s="27">
        <f t="shared" si="48"/>
        <v>0</v>
      </c>
      <c r="E1548" s="30">
        <f t="shared" si="49"/>
        <v>0</v>
      </c>
      <c r="F1548" s="31"/>
    </row>
    <row r="1549" spans="2:6" x14ac:dyDescent="0.45">
      <c r="B1549" s="5">
        <v>1547</v>
      </c>
      <c r="C1549" s="35">
        <f>IF('WLTP data and calculations'!M1549&gt;0,0,'WLTP data and calculations'!M1549*'WLTP data and calculations'!I1549)</f>
        <v>0</v>
      </c>
      <c r="D1549" s="27">
        <f t="shared" si="48"/>
        <v>0</v>
      </c>
      <c r="E1549" s="30">
        <f t="shared" si="49"/>
        <v>0</v>
      </c>
      <c r="F1549" s="31"/>
    </row>
    <row r="1550" spans="2:6" x14ac:dyDescent="0.45">
      <c r="B1550" s="5">
        <v>1548</v>
      </c>
      <c r="C1550" s="35">
        <f>IF('WLTP data and calculations'!M1550&gt;0,0,'WLTP data and calculations'!M1550*'WLTP data and calculations'!I1550)</f>
        <v>0</v>
      </c>
      <c r="D1550" s="27">
        <f t="shared" si="48"/>
        <v>0</v>
      </c>
      <c r="E1550" s="30">
        <f t="shared" si="49"/>
        <v>0</v>
      </c>
      <c r="F1550" s="31"/>
    </row>
    <row r="1551" spans="2:6" x14ac:dyDescent="0.45">
      <c r="B1551" s="5">
        <v>1549</v>
      </c>
      <c r="C1551" s="35">
        <f>IF('WLTP data and calculations'!M1551&gt;0,0,'WLTP data and calculations'!M1551*'WLTP data and calculations'!I1551)</f>
        <v>0</v>
      </c>
      <c r="D1551" s="27">
        <f t="shared" si="48"/>
        <v>0</v>
      </c>
      <c r="E1551" s="30">
        <f t="shared" si="49"/>
        <v>0</v>
      </c>
      <c r="F1551" s="31"/>
    </row>
    <row r="1552" spans="2:6" x14ac:dyDescent="0.45">
      <c r="B1552" s="5">
        <v>1550</v>
      </c>
      <c r="C1552" s="35">
        <f>IF('WLTP data and calculations'!M1552&gt;0,0,'WLTP data and calculations'!M1552*'WLTP data and calculations'!I1552)</f>
        <v>0</v>
      </c>
      <c r="D1552" s="27">
        <f t="shared" si="48"/>
        <v>0</v>
      </c>
      <c r="E1552" s="30">
        <f t="shared" si="49"/>
        <v>0</v>
      </c>
      <c r="F1552" s="31"/>
    </row>
    <row r="1553" spans="2:6" x14ac:dyDescent="0.45">
      <c r="B1553" s="5">
        <v>1551</v>
      </c>
      <c r="C1553" s="35">
        <f>IF('WLTP data and calculations'!M1553&gt;0,0,'WLTP data and calculations'!M1553*'WLTP data and calculations'!I1553)</f>
        <v>0</v>
      </c>
      <c r="D1553" s="27">
        <f t="shared" si="48"/>
        <v>0</v>
      </c>
      <c r="E1553" s="30">
        <f t="shared" si="49"/>
        <v>0</v>
      </c>
      <c r="F1553" s="31"/>
    </row>
    <row r="1554" spans="2:6" x14ac:dyDescent="0.45">
      <c r="B1554" s="5">
        <v>1552</v>
      </c>
      <c r="C1554" s="35">
        <f>IF('WLTP data and calculations'!M1554&gt;0,0,'WLTP data and calculations'!M1554*'WLTP data and calculations'!I1554)</f>
        <v>0</v>
      </c>
      <c r="D1554" s="27">
        <f t="shared" si="48"/>
        <v>0</v>
      </c>
      <c r="E1554" s="30">
        <f t="shared" si="49"/>
        <v>0</v>
      </c>
      <c r="F1554" s="31"/>
    </row>
    <row r="1555" spans="2:6" x14ac:dyDescent="0.45">
      <c r="B1555" s="5">
        <v>1553</v>
      </c>
      <c r="C1555" s="35">
        <f>IF('WLTP data and calculations'!M1555&gt;0,0,'WLTP data and calculations'!M1555*'WLTP data and calculations'!I1555)</f>
        <v>0</v>
      </c>
      <c r="D1555" s="27">
        <f t="shared" si="48"/>
        <v>0</v>
      </c>
      <c r="E1555" s="30">
        <f t="shared" si="49"/>
        <v>0</v>
      </c>
      <c r="F1555" s="31"/>
    </row>
    <row r="1556" spans="2:6" x14ac:dyDescent="0.45">
      <c r="B1556" s="5">
        <v>1554</v>
      </c>
      <c r="C1556" s="35">
        <f>IF('WLTP data and calculations'!M1556&gt;0,0,'WLTP data and calculations'!M1556*'WLTP data and calculations'!I1556)</f>
        <v>0</v>
      </c>
      <c r="D1556" s="27">
        <f t="shared" si="48"/>
        <v>0</v>
      </c>
      <c r="E1556" s="30">
        <f t="shared" si="49"/>
        <v>0</v>
      </c>
      <c r="F1556" s="31"/>
    </row>
    <row r="1557" spans="2:6" x14ac:dyDescent="0.45">
      <c r="B1557" s="5">
        <v>1555</v>
      </c>
      <c r="C1557" s="35">
        <f>IF('WLTP data and calculations'!M1557&gt;0,0,'WLTP data and calculations'!M1557*'WLTP data and calculations'!I1557)</f>
        <v>0</v>
      </c>
      <c r="D1557" s="27">
        <f t="shared" si="48"/>
        <v>0</v>
      </c>
      <c r="E1557" s="30">
        <f t="shared" si="49"/>
        <v>0</v>
      </c>
      <c r="F1557" s="31"/>
    </row>
    <row r="1558" spans="2:6" x14ac:dyDescent="0.45">
      <c r="B1558" s="5">
        <v>1556</v>
      </c>
      <c r="C1558" s="35">
        <f>IF('WLTP data and calculations'!M1558&gt;0,0,'WLTP data and calculations'!M1558*'WLTP data and calculations'!I1558)</f>
        <v>0</v>
      </c>
      <c r="D1558" s="27">
        <f t="shared" si="48"/>
        <v>0</v>
      </c>
      <c r="E1558" s="30">
        <f t="shared" si="49"/>
        <v>0</v>
      </c>
      <c r="F1558" s="31"/>
    </row>
    <row r="1559" spans="2:6" x14ac:dyDescent="0.45">
      <c r="B1559" s="5">
        <v>1557</v>
      </c>
      <c r="C1559" s="35">
        <f>IF('WLTP data and calculations'!M1559&gt;0,0,'WLTP data and calculations'!M1559*'WLTP data and calculations'!I1559)</f>
        <v>0</v>
      </c>
      <c r="D1559" s="27">
        <f t="shared" si="48"/>
        <v>0</v>
      </c>
      <c r="E1559" s="30">
        <f t="shared" si="49"/>
        <v>0</v>
      </c>
      <c r="F1559" s="31"/>
    </row>
    <row r="1560" spans="2:6" x14ac:dyDescent="0.45">
      <c r="B1560" s="5">
        <v>1558</v>
      </c>
      <c r="C1560" s="35">
        <f>IF('WLTP data and calculations'!M1560&gt;0,0,'WLTP data and calculations'!M1560*'WLTP data and calculations'!I1560)</f>
        <v>0</v>
      </c>
      <c r="D1560" s="27">
        <f t="shared" si="48"/>
        <v>0</v>
      </c>
      <c r="E1560" s="30">
        <f t="shared" si="49"/>
        <v>0</v>
      </c>
      <c r="F1560" s="31"/>
    </row>
    <row r="1561" spans="2:6" x14ac:dyDescent="0.45">
      <c r="B1561" s="5">
        <v>1559</v>
      </c>
      <c r="C1561" s="35">
        <f>IF('WLTP data and calculations'!M1561&gt;0,0,'WLTP data and calculations'!M1561*'WLTP data and calculations'!I1561)</f>
        <v>0</v>
      </c>
      <c r="D1561" s="27">
        <f t="shared" si="48"/>
        <v>0</v>
      </c>
      <c r="E1561" s="30">
        <f t="shared" si="49"/>
        <v>0</v>
      </c>
      <c r="F1561" s="31"/>
    </row>
    <row r="1562" spans="2:6" x14ac:dyDescent="0.45">
      <c r="B1562" s="5">
        <v>1560</v>
      </c>
      <c r="C1562" s="35">
        <f>IF('WLTP data and calculations'!M1562&gt;0,0,'WLTP data and calculations'!M1562*'WLTP data and calculations'!I1562)</f>
        <v>0</v>
      </c>
      <c r="D1562" s="27">
        <f t="shared" si="48"/>
        <v>0</v>
      </c>
      <c r="E1562" s="30">
        <f t="shared" si="49"/>
        <v>0</v>
      </c>
      <c r="F1562" s="31"/>
    </row>
    <row r="1563" spans="2:6" x14ac:dyDescent="0.45">
      <c r="B1563" s="5">
        <v>1561</v>
      </c>
      <c r="C1563" s="35">
        <f>IF('WLTP data and calculations'!M1563&gt;0,0,'WLTP data and calculations'!M1563*'WLTP data and calculations'!I1563)</f>
        <v>0</v>
      </c>
      <c r="D1563" s="27">
        <f t="shared" si="48"/>
        <v>0</v>
      </c>
      <c r="E1563" s="30">
        <f t="shared" si="49"/>
        <v>0</v>
      </c>
      <c r="F1563" s="31"/>
    </row>
    <row r="1564" spans="2:6" x14ac:dyDescent="0.45">
      <c r="B1564" s="5">
        <v>1562</v>
      </c>
      <c r="C1564" s="35">
        <f>IF('WLTP data and calculations'!M1564&gt;0,0,'WLTP data and calculations'!M1564*'WLTP data and calculations'!I1564)</f>
        <v>0</v>
      </c>
      <c r="D1564" s="27">
        <f t="shared" si="48"/>
        <v>0</v>
      </c>
      <c r="E1564" s="30">
        <f t="shared" si="49"/>
        <v>0</v>
      </c>
      <c r="F1564" s="31"/>
    </row>
    <row r="1565" spans="2:6" x14ac:dyDescent="0.45">
      <c r="B1565" s="5">
        <v>1563</v>
      </c>
      <c r="C1565" s="35">
        <f>IF('WLTP data and calculations'!M1565&gt;0,0,'WLTP data and calculations'!M1565*'WLTP data and calculations'!I1565)</f>
        <v>0</v>
      </c>
      <c r="D1565" s="27">
        <f t="shared" si="48"/>
        <v>0</v>
      </c>
      <c r="E1565" s="30">
        <f t="shared" si="49"/>
        <v>0</v>
      </c>
      <c r="F1565" s="31"/>
    </row>
    <row r="1566" spans="2:6" x14ac:dyDescent="0.45">
      <c r="B1566" s="5">
        <v>1564</v>
      </c>
      <c r="C1566" s="35">
        <f>IF('WLTP data and calculations'!M1566&gt;0,0,'WLTP data and calculations'!M1566*'WLTP data and calculations'!I1566)</f>
        <v>0</v>
      </c>
      <c r="D1566" s="27">
        <f t="shared" si="48"/>
        <v>0</v>
      </c>
      <c r="E1566" s="30">
        <f t="shared" si="49"/>
        <v>0</v>
      </c>
      <c r="F1566" s="31"/>
    </row>
    <row r="1567" spans="2:6" x14ac:dyDescent="0.45">
      <c r="B1567" s="5">
        <v>1565</v>
      </c>
      <c r="C1567" s="35">
        <f>IF('WLTP data and calculations'!M1567&gt;0,0,'WLTP data and calculations'!M1567*'WLTP data and calculations'!I1567)</f>
        <v>0</v>
      </c>
      <c r="D1567" s="27">
        <f t="shared" si="48"/>
        <v>0</v>
      </c>
      <c r="E1567" s="30">
        <f t="shared" si="49"/>
        <v>0</v>
      </c>
      <c r="F1567" s="31"/>
    </row>
    <row r="1568" spans="2:6" x14ac:dyDescent="0.45">
      <c r="B1568" s="5">
        <v>1566</v>
      </c>
      <c r="C1568" s="35">
        <f>IF('WLTP data and calculations'!M1568&gt;0,0,'WLTP data and calculations'!M1568*'WLTP data and calculations'!I1568)</f>
        <v>0</v>
      </c>
      <c r="D1568" s="27">
        <f t="shared" si="48"/>
        <v>0</v>
      </c>
      <c r="E1568" s="30">
        <f t="shared" si="49"/>
        <v>0</v>
      </c>
      <c r="F1568" s="31"/>
    </row>
    <row r="1569" spans="2:6" x14ac:dyDescent="0.45">
      <c r="B1569" s="5">
        <v>1567</v>
      </c>
      <c r="C1569" s="35">
        <f>IF('WLTP data and calculations'!M1569&gt;0,0,'WLTP data and calculations'!M1569*'WLTP data and calculations'!I1569)</f>
        <v>0</v>
      </c>
      <c r="D1569" s="27">
        <f t="shared" si="48"/>
        <v>0</v>
      </c>
      <c r="E1569" s="30">
        <f t="shared" si="49"/>
        <v>0</v>
      </c>
      <c r="F1569" s="31"/>
    </row>
    <row r="1570" spans="2:6" x14ac:dyDescent="0.45">
      <c r="B1570" s="5">
        <v>1568</v>
      </c>
      <c r="C1570" s="35">
        <f>IF('WLTP data and calculations'!M1570&gt;0,0,'WLTP data and calculations'!M1570*'WLTP data and calculations'!I1570)</f>
        <v>0</v>
      </c>
      <c r="D1570" s="27">
        <f t="shared" si="48"/>
        <v>0</v>
      </c>
      <c r="E1570" s="30">
        <f t="shared" si="49"/>
        <v>0</v>
      </c>
      <c r="F1570" s="31"/>
    </row>
    <row r="1571" spans="2:6" x14ac:dyDescent="0.45">
      <c r="B1571" s="5">
        <v>1569</v>
      </c>
      <c r="C1571" s="35">
        <f>IF('WLTP data and calculations'!M1571&gt;0,0,'WLTP data and calculations'!M1571*'WLTP data and calculations'!I1571)</f>
        <v>0</v>
      </c>
      <c r="D1571" s="27">
        <f t="shared" si="48"/>
        <v>0</v>
      </c>
      <c r="E1571" s="30">
        <f t="shared" si="49"/>
        <v>0</v>
      </c>
      <c r="F1571" s="31"/>
    </row>
    <row r="1572" spans="2:6" x14ac:dyDescent="0.45">
      <c r="B1572" s="5">
        <v>1570</v>
      </c>
      <c r="C1572" s="35">
        <f>IF('WLTP data and calculations'!M1572&gt;0,0,'WLTP data and calculations'!M1572*'WLTP data and calculations'!I1572)</f>
        <v>0</v>
      </c>
      <c r="D1572" s="27">
        <f t="shared" si="48"/>
        <v>0</v>
      </c>
      <c r="E1572" s="30">
        <f t="shared" si="49"/>
        <v>0</v>
      </c>
      <c r="F1572" s="31"/>
    </row>
    <row r="1573" spans="2:6" x14ac:dyDescent="0.45">
      <c r="B1573" s="5">
        <v>1571</v>
      </c>
      <c r="C1573" s="35">
        <f>IF('WLTP data and calculations'!M1573&gt;0,0,'WLTP data and calculations'!M1573*'WLTP data and calculations'!I1573)</f>
        <v>0</v>
      </c>
      <c r="D1573" s="27">
        <f t="shared" si="48"/>
        <v>0</v>
      </c>
      <c r="E1573" s="30">
        <f t="shared" si="49"/>
        <v>0</v>
      </c>
      <c r="F1573" s="31"/>
    </row>
    <row r="1574" spans="2:6" x14ac:dyDescent="0.45">
      <c r="B1574" s="5">
        <v>1572</v>
      </c>
      <c r="C1574" s="35">
        <f>IF('WLTP data and calculations'!M1574&gt;0,0,'WLTP data and calculations'!M1574*'WLTP data and calculations'!I1574)</f>
        <v>0</v>
      </c>
      <c r="D1574" s="27">
        <f t="shared" si="48"/>
        <v>0</v>
      </c>
      <c r="E1574" s="30">
        <f t="shared" si="49"/>
        <v>0</v>
      </c>
      <c r="F1574" s="31"/>
    </row>
    <row r="1575" spans="2:6" x14ac:dyDescent="0.45">
      <c r="B1575" s="5">
        <v>1573</v>
      </c>
      <c r="C1575" s="35">
        <f>IF('WLTP data and calculations'!M1575&gt;0,0,'WLTP data and calculations'!M1575*'WLTP data and calculations'!I1575)</f>
        <v>0</v>
      </c>
      <c r="D1575" s="27">
        <f t="shared" si="48"/>
        <v>0</v>
      </c>
      <c r="E1575" s="30">
        <f t="shared" si="49"/>
        <v>0</v>
      </c>
      <c r="F1575" s="31"/>
    </row>
    <row r="1576" spans="2:6" x14ac:dyDescent="0.45">
      <c r="B1576" s="5">
        <v>1574</v>
      </c>
      <c r="C1576" s="35">
        <f>IF('WLTP data and calculations'!M1576&gt;0,0,'WLTP data and calculations'!M1576*'WLTP data and calculations'!I1576)</f>
        <v>0</v>
      </c>
      <c r="D1576" s="27">
        <f t="shared" si="48"/>
        <v>0</v>
      </c>
      <c r="E1576" s="30">
        <f t="shared" si="49"/>
        <v>0</v>
      </c>
      <c r="F1576" s="31"/>
    </row>
    <row r="1577" spans="2:6" x14ac:dyDescent="0.45">
      <c r="B1577" s="5">
        <v>1575</v>
      </c>
      <c r="C1577" s="35">
        <f>IF('WLTP data and calculations'!M1577&gt;0,0,'WLTP data and calculations'!M1577*'WLTP data and calculations'!I1577)</f>
        <v>0</v>
      </c>
      <c r="D1577" s="27">
        <f t="shared" si="48"/>
        <v>0</v>
      </c>
      <c r="E1577" s="30">
        <f t="shared" si="49"/>
        <v>0</v>
      </c>
      <c r="F1577" s="31"/>
    </row>
    <row r="1578" spans="2:6" x14ac:dyDescent="0.45">
      <c r="B1578" s="5">
        <v>1576</v>
      </c>
      <c r="C1578" s="35">
        <f>IF('WLTP data and calculations'!M1578&gt;0,0,'WLTP data and calculations'!M1578*'WLTP data and calculations'!I1578)</f>
        <v>0</v>
      </c>
      <c r="D1578" s="27">
        <f t="shared" si="48"/>
        <v>0</v>
      </c>
      <c r="E1578" s="30">
        <f t="shared" si="49"/>
        <v>0</v>
      </c>
      <c r="F1578" s="31"/>
    </row>
    <row r="1579" spans="2:6" x14ac:dyDescent="0.45">
      <c r="B1579" s="5">
        <v>1577</v>
      </c>
      <c r="C1579" s="35">
        <f>IF('WLTP data and calculations'!M1579&gt;0,0,'WLTP data and calculations'!M1579*'WLTP data and calculations'!I1579)</f>
        <v>0</v>
      </c>
      <c r="D1579" s="27">
        <f t="shared" si="48"/>
        <v>0</v>
      </c>
      <c r="E1579" s="30">
        <f t="shared" si="49"/>
        <v>0</v>
      </c>
      <c r="F1579" s="31"/>
    </row>
    <row r="1580" spans="2:6" x14ac:dyDescent="0.45">
      <c r="B1580" s="5">
        <v>1578</v>
      </c>
      <c r="C1580" s="35">
        <f>IF('WLTP data and calculations'!M1580&gt;0,0,'WLTP data and calculations'!M1580*'WLTP data and calculations'!I1580)</f>
        <v>0</v>
      </c>
      <c r="D1580" s="27">
        <f t="shared" si="48"/>
        <v>0</v>
      </c>
      <c r="E1580" s="30">
        <f t="shared" si="49"/>
        <v>0</v>
      </c>
      <c r="F1580" s="31"/>
    </row>
    <row r="1581" spans="2:6" x14ac:dyDescent="0.45">
      <c r="B1581" s="5">
        <v>1579</v>
      </c>
      <c r="C1581" s="35">
        <f>IF('WLTP data and calculations'!M1581&gt;0,0,'WLTP data and calculations'!M1581*'WLTP data and calculations'!I1581)</f>
        <v>0</v>
      </c>
      <c r="D1581" s="27">
        <f t="shared" si="48"/>
        <v>0</v>
      </c>
      <c r="E1581" s="30">
        <f t="shared" si="49"/>
        <v>0</v>
      </c>
      <c r="F1581" s="31"/>
    </row>
    <row r="1582" spans="2:6" x14ac:dyDescent="0.45">
      <c r="B1582" s="5">
        <v>1580</v>
      </c>
      <c r="C1582" s="35">
        <f>IF('WLTP data and calculations'!M1582&gt;0,0,'WLTP data and calculations'!M1582*'WLTP data and calculations'!I1582)</f>
        <v>0</v>
      </c>
      <c r="D1582" s="27">
        <f t="shared" si="48"/>
        <v>0</v>
      </c>
      <c r="E1582" s="30">
        <f t="shared" si="49"/>
        <v>0</v>
      </c>
      <c r="F1582" s="31"/>
    </row>
    <row r="1583" spans="2:6" x14ac:dyDescent="0.45">
      <c r="B1583" s="5">
        <v>1581</v>
      </c>
      <c r="C1583" s="35">
        <f>IF('WLTP data and calculations'!M1583&gt;0,0,'WLTP data and calculations'!M1583*'WLTP data and calculations'!I1583)</f>
        <v>0</v>
      </c>
      <c r="D1583" s="27">
        <f t="shared" si="48"/>
        <v>0</v>
      </c>
      <c r="E1583" s="30">
        <f t="shared" si="49"/>
        <v>0</v>
      </c>
      <c r="F1583" s="31"/>
    </row>
    <row r="1584" spans="2:6" x14ac:dyDescent="0.45">
      <c r="B1584" s="5">
        <v>1582</v>
      </c>
      <c r="C1584" s="35">
        <f>IF('WLTP data and calculations'!M1584&gt;0,0,'WLTP data and calculations'!M1584*'WLTP data and calculations'!I1584)</f>
        <v>0</v>
      </c>
      <c r="D1584" s="27">
        <f t="shared" si="48"/>
        <v>0</v>
      </c>
      <c r="E1584" s="30">
        <f t="shared" si="49"/>
        <v>0</v>
      </c>
      <c r="F1584" s="31"/>
    </row>
    <row r="1585" spans="2:6" x14ac:dyDescent="0.45">
      <c r="B1585" s="5">
        <v>1583</v>
      </c>
      <c r="C1585" s="35">
        <f>IF('WLTP data and calculations'!M1585&gt;0,0,'WLTP data and calculations'!M1585*'WLTP data and calculations'!I1585)</f>
        <v>0</v>
      </c>
      <c r="D1585" s="27">
        <f t="shared" si="48"/>
        <v>0</v>
      </c>
      <c r="E1585" s="30">
        <f t="shared" si="49"/>
        <v>0</v>
      </c>
      <c r="F1585" s="31"/>
    </row>
    <row r="1586" spans="2:6" x14ac:dyDescent="0.45">
      <c r="B1586" s="5">
        <v>1584</v>
      </c>
      <c r="C1586" s="35">
        <f>IF('WLTP data and calculations'!M1586&gt;0,0,'WLTP data and calculations'!M1586*'WLTP data and calculations'!I1586)</f>
        <v>0</v>
      </c>
      <c r="D1586" s="27">
        <f t="shared" si="48"/>
        <v>0</v>
      </c>
      <c r="E1586" s="30">
        <f t="shared" si="49"/>
        <v>0</v>
      </c>
      <c r="F1586" s="31"/>
    </row>
    <row r="1587" spans="2:6" x14ac:dyDescent="0.45">
      <c r="B1587" s="5">
        <v>1585</v>
      </c>
      <c r="C1587" s="35">
        <f>IF('WLTP data and calculations'!M1587&gt;0,0,'WLTP data and calculations'!M1587*'WLTP data and calculations'!I1587)</f>
        <v>0</v>
      </c>
      <c r="D1587" s="27">
        <f t="shared" si="48"/>
        <v>0</v>
      </c>
      <c r="E1587" s="30">
        <f t="shared" si="49"/>
        <v>0</v>
      </c>
      <c r="F1587" s="31"/>
    </row>
    <row r="1588" spans="2:6" x14ac:dyDescent="0.45">
      <c r="B1588" s="5">
        <v>1586</v>
      </c>
      <c r="C1588" s="35">
        <f>IF('WLTP data and calculations'!M1588&gt;0,0,'WLTP data and calculations'!M1588*'WLTP data and calculations'!I1588)</f>
        <v>0</v>
      </c>
      <c r="D1588" s="27">
        <f t="shared" si="48"/>
        <v>0</v>
      </c>
      <c r="E1588" s="30">
        <f t="shared" si="49"/>
        <v>0</v>
      </c>
      <c r="F1588" s="31"/>
    </row>
    <row r="1589" spans="2:6" x14ac:dyDescent="0.45">
      <c r="B1589" s="5">
        <v>1587</v>
      </c>
      <c r="C1589" s="35">
        <f>IF('WLTP data and calculations'!M1589&gt;0,0,'WLTP data and calculations'!M1589*'WLTP data and calculations'!I1589)</f>
        <v>0</v>
      </c>
      <c r="D1589" s="27">
        <f t="shared" si="48"/>
        <v>0</v>
      </c>
      <c r="E1589" s="30">
        <f t="shared" si="49"/>
        <v>0</v>
      </c>
      <c r="F1589" s="31"/>
    </row>
    <row r="1590" spans="2:6" x14ac:dyDescent="0.45">
      <c r="B1590" s="5">
        <v>1588</v>
      </c>
      <c r="C1590" s="35">
        <f>IF('WLTP data and calculations'!M1590&gt;0,0,'WLTP data and calculations'!M1590*'WLTP data and calculations'!I1590)</f>
        <v>0</v>
      </c>
      <c r="D1590" s="27">
        <f t="shared" si="48"/>
        <v>0</v>
      </c>
      <c r="E1590" s="30">
        <f t="shared" si="49"/>
        <v>0</v>
      </c>
      <c r="F1590" s="31"/>
    </row>
    <row r="1591" spans="2:6" x14ac:dyDescent="0.45">
      <c r="B1591" s="5">
        <v>1589</v>
      </c>
      <c r="C1591" s="35">
        <f>IF('WLTP data and calculations'!M1591&gt;0,0,'WLTP data and calculations'!M1591*'WLTP data and calculations'!I1591)</f>
        <v>0</v>
      </c>
      <c r="D1591" s="27">
        <f t="shared" si="48"/>
        <v>0</v>
      </c>
      <c r="E1591" s="30">
        <f t="shared" si="49"/>
        <v>0</v>
      </c>
      <c r="F1591" s="31"/>
    </row>
    <row r="1592" spans="2:6" x14ac:dyDescent="0.45">
      <c r="B1592" s="5">
        <v>1590</v>
      </c>
      <c r="C1592" s="35">
        <f>IF('WLTP data and calculations'!M1592&gt;0,0,'WLTP data and calculations'!M1592*'WLTP data and calculations'!I1592)</f>
        <v>0</v>
      </c>
      <c r="D1592" s="27">
        <f t="shared" si="48"/>
        <v>0</v>
      </c>
      <c r="E1592" s="30">
        <f t="shared" si="49"/>
        <v>0</v>
      </c>
      <c r="F1592" s="31"/>
    </row>
    <row r="1593" spans="2:6" x14ac:dyDescent="0.45">
      <c r="B1593" s="5">
        <v>1591</v>
      </c>
      <c r="C1593" s="35">
        <f>IF('WLTP data and calculations'!M1593&gt;0,0,'WLTP data and calculations'!M1593*'WLTP data and calculations'!I1593)</f>
        <v>0</v>
      </c>
      <c r="D1593" s="27">
        <f t="shared" si="48"/>
        <v>0</v>
      </c>
      <c r="E1593" s="30">
        <f t="shared" si="49"/>
        <v>0</v>
      </c>
      <c r="F1593" s="31"/>
    </row>
    <row r="1594" spans="2:6" x14ac:dyDescent="0.45">
      <c r="B1594" s="5">
        <v>1592</v>
      </c>
      <c r="C1594" s="35">
        <f>IF('WLTP data and calculations'!M1594&gt;0,0,'WLTP data and calculations'!M1594*'WLTP data and calculations'!I1594)</f>
        <v>0</v>
      </c>
      <c r="D1594" s="27">
        <f t="shared" si="48"/>
        <v>0</v>
      </c>
      <c r="E1594" s="30">
        <f t="shared" si="49"/>
        <v>0</v>
      </c>
      <c r="F1594" s="31"/>
    </row>
    <row r="1595" spans="2:6" x14ac:dyDescent="0.45">
      <c r="B1595" s="5">
        <v>1593</v>
      </c>
      <c r="C1595" s="35">
        <f>IF('WLTP data and calculations'!M1595&gt;0,0,'WLTP data and calculations'!M1595*'WLTP data and calculations'!I1595)</f>
        <v>0</v>
      </c>
      <c r="D1595" s="27">
        <f t="shared" si="48"/>
        <v>0</v>
      </c>
      <c r="E1595" s="30">
        <f t="shared" si="49"/>
        <v>0</v>
      </c>
      <c r="F1595" s="31"/>
    </row>
    <row r="1596" spans="2:6" x14ac:dyDescent="0.45">
      <c r="B1596" s="5">
        <v>1594</v>
      </c>
      <c r="C1596" s="35">
        <f>IF('WLTP data and calculations'!M1596&gt;0,0,'WLTP data and calculations'!M1596*'WLTP data and calculations'!I1596)</f>
        <v>0</v>
      </c>
      <c r="D1596" s="27">
        <f t="shared" si="48"/>
        <v>0</v>
      </c>
      <c r="E1596" s="30">
        <f t="shared" si="49"/>
        <v>0</v>
      </c>
      <c r="F1596" s="31"/>
    </row>
    <row r="1597" spans="2:6" x14ac:dyDescent="0.45">
      <c r="B1597" s="5">
        <v>1595</v>
      </c>
      <c r="C1597" s="35">
        <f>IF('WLTP data and calculations'!M1597&gt;0,0,'WLTP data and calculations'!M1597*'WLTP data and calculations'!I1597)</f>
        <v>0</v>
      </c>
      <c r="D1597" s="27">
        <f t="shared" si="48"/>
        <v>0</v>
      </c>
      <c r="E1597" s="30">
        <f t="shared" si="49"/>
        <v>0</v>
      </c>
      <c r="F1597" s="31"/>
    </row>
    <row r="1598" spans="2:6" x14ac:dyDescent="0.45">
      <c r="B1598" s="5">
        <v>1596</v>
      </c>
      <c r="C1598" s="35">
        <f>IF('WLTP data and calculations'!M1598&gt;0,0,'WLTP data and calculations'!M1598*'WLTP data and calculations'!I1598)</f>
        <v>0</v>
      </c>
      <c r="D1598" s="27">
        <f t="shared" si="48"/>
        <v>0</v>
      </c>
      <c r="E1598" s="30">
        <f t="shared" si="49"/>
        <v>0</v>
      </c>
      <c r="F1598" s="31"/>
    </row>
    <row r="1599" spans="2:6" x14ac:dyDescent="0.45">
      <c r="B1599" s="5">
        <v>1597</v>
      </c>
      <c r="C1599" s="35">
        <f>IF('WLTP data and calculations'!M1599&gt;0,0,'WLTP data and calculations'!M1599*'WLTP data and calculations'!I1599)</f>
        <v>0</v>
      </c>
      <c r="D1599" s="27">
        <f t="shared" si="48"/>
        <v>0</v>
      </c>
      <c r="E1599" s="30">
        <f t="shared" si="49"/>
        <v>0</v>
      </c>
      <c r="F1599" s="31"/>
    </row>
    <row r="1600" spans="2:6" x14ac:dyDescent="0.45">
      <c r="B1600" s="5">
        <v>1598</v>
      </c>
      <c r="C1600" s="35">
        <f>IF('WLTP data and calculations'!M1600&gt;0,0,'WLTP data and calculations'!M1600*'WLTP data and calculations'!I1600)</f>
        <v>0</v>
      </c>
      <c r="D1600" s="27">
        <f t="shared" si="48"/>
        <v>0</v>
      </c>
      <c r="E1600" s="30">
        <f t="shared" si="49"/>
        <v>0</v>
      </c>
      <c r="F1600" s="31"/>
    </row>
    <row r="1601" spans="2:6" x14ac:dyDescent="0.45">
      <c r="B1601" s="5">
        <v>1599</v>
      </c>
      <c r="C1601" s="35">
        <f>IF('WLTP data and calculations'!M1601&gt;0,0,'WLTP data and calculations'!M1601*'WLTP data and calculations'!I1601)</f>
        <v>0</v>
      </c>
      <c r="D1601" s="27">
        <f t="shared" si="48"/>
        <v>0</v>
      </c>
      <c r="E1601" s="30">
        <f t="shared" si="49"/>
        <v>0</v>
      </c>
      <c r="F1601" s="31"/>
    </row>
    <row r="1602" spans="2:6" x14ac:dyDescent="0.45">
      <c r="B1602" s="5">
        <v>1600</v>
      </c>
      <c r="C1602" s="35">
        <f>IF('WLTP data and calculations'!M1602&gt;0,0,'WLTP data and calculations'!M1602*'WLTP data and calculations'!I1602)</f>
        <v>0</v>
      </c>
      <c r="D1602" s="27">
        <f t="shared" si="48"/>
        <v>0</v>
      </c>
      <c r="E1602" s="30">
        <f t="shared" si="49"/>
        <v>0</v>
      </c>
      <c r="F1602" s="31"/>
    </row>
    <row r="1603" spans="2:6" x14ac:dyDescent="0.45">
      <c r="B1603" s="5">
        <v>1601</v>
      </c>
      <c r="C1603" s="35">
        <f>IF('WLTP data and calculations'!M1603&gt;0,0,'WLTP data and calculations'!M1603*'WLTP data and calculations'!I1603)</f>
        <v>0</v>
      </c>
      <c r="D1603" s="27">
        <f t="shared" ref="D1603:D1666" si="50">$C1603/1000</f>
        <v>0</v>
      </c>
      <c r="E1603" s="30">
        <f t="shared" ref="E1603:E1666" si="51">$D1603*-1</f>
        <v>0</v>
      </c>
      <c r="F1603" s="31"/>
    </row>
    <row r="1604" spans="2:6" x14ac:dyDescent="0.45">
      <c r="B1604" s="5">
        <v>1602</v>
      </c>
      <c r="C1604" s="35">
        <f>IF('WLTP data and calculations'!M1604&gt;0,0,'WLTP data and calculations'!M1604*'WLTP data and calculations'!I1604)</f>
        <v>0</v>
      </c>
      <c r="D1604" s="27">
        <f t="shared" si="50"/>
        <v>0</v>
      </c>
      <c r="E1604" s="30">
        <f t="shared" si="51"/>
        <v>0</v>
      </c>
      <c r="F1604" s="31"/>
    </row>
    <row r="1605" spans="2:6" x14ac:dyDescent="0.45">
      <c r="B1605" s="5">
        <v>1603</v>
      </c>
      <c r="C1605" s="35">
        <f>IF('WLTP data and calculations'!M1605&gt;0,0,'WLTP data and calculations'!M1605*'WLTP data and calculations'!I1605)</f>
        <v>0</v>
      </c>
      <c r="D1605" s="27">
        <f t="shared" si="50"/>
        <v>0</v>
      </c>
      <c r="E1605" s="30">
        <f t="shared" si="51"/>
        <v>0</v>
      </c>
      <c r="F1605" s="31"/>
    </row>
    <row r="1606" spans="2:6" x14ac:dyDescent="0.45">
      <c r="B1606" s="5">
        <v>1604</v>
      </c>
      <c r="C1606" s="35">
        <f>IF('WLTP data and calculations'!M1606&gt;0,0,'WLTP data and calculations'!M1606*'WLTP data and calculations'!I1606)</f>
        <v>0</v>
      </c>
      <c r="D1606" s="27">
        <f t="shared" si="50"/>
        <v>0</v>
      </c>
      <c r="E1606" s="30">
        <f t="shared" si="51"/>
        <v>0</v>
      </c>
      <c r="F1606" s="31"/>
    </row>
    <row r="1607" spans="2:6" x14ac:dyDescent="0.45">
      <c r="B1607" s="5">
        <v>1605</v>
      </c>
      <c r="C1607" s="35">
        <f>IF('WLTP data and calculations'!M1607&gt;0,0,'WLTP data and calculations'!M1607*'WLTP data and calculations'!I1607)</f>
        <v>0</v>
      </c>
      <c r="D1607" s="27">
        <f t="shared" si="50"/>
        <v>0</v>
      </c>
      <c r="E1607" s="30">
        <f t="shared" si="51"/>
        <v>0</v>
      </c>
      <c r="F1607" s="31"/>
    </row>
    <row r="1608" spans="2:6" x14ac:dyDescent="0.45">
      <c r="B1608" s="5">
        <v>1606</v>
      </c>
      <c r="C1608" s="35">
        <f>IF('WLTP data and calculations'!M1608&gt;0,0,'WLTP data and calculations'!M1608*'WLTP data and calculations'!I1608)</f>
        <v>0</v>
      </c>
      <c r="D1608" s="27">
        <f t="shared" si="50"/>
        <v>0</v>
      </c>
      <c r="E1608" s="30">
        <f t="shared" si="51"/>
        <v>0</v>
      </c>
      <c r="F1608" s="31"/>
    </row>
    <row r="1609" spans="2:6" x14ac:dyDescent="0.45">
      <c r="B1609" s="5">
        <v>1607</v>
      </c>
      <c r="C1609" s="35">
        <f>IF('WLTP data and calculations'!M1609&gt;0,0,'WLTP data and calculations'!M1609*'WLTP data and calculations'!I1609)</f>
        <v>0</v>
      </c>
      <c r="D1609" s="27">
        <f t="shared" si="50"/>
        <v>0</v>
      </c>
      <c r="E1609" s="30">
        <f t="shared" si="51"/>
        <v>0</v>
      </c>
      <c r="F1609" s="31"/>
    </row>
    <row r="1610" spans="2:6" x14ac:dyDescent="0.45">
      <c r="B1610" s="5">
        <v>1608</v>
      </c>
      <c r="C1610" s="35">
        <f>IF('WLTP data and calculations'!M1610&gt;0,0,'WLTP data and calculations'!M1610*'WLTP data and calculations'!I1610)</f>
        <v>0</v>
      </c>
      <c r="D1610" s="27">
        <f t="shared" si="50"/>
        <v>0</v>
      </c>
      <c r="E1610" s="30">
        <f t="shared" si="51"/>
        <v>0</v>
      </c>
      <c r="F1610" s="31"/>
    </row>
    <row r="1611" spans="2:6" x14ac:dyDescent="0.45">
      <c r="B1611" s="5">
        <v>1609</v>
      </c>
      <c r="C1611" s="35">
        <f>IF('WLTP data and calculations'!M1611&gt;0,0,'WLTP data and calculations'!M1611*'WLTP data and calculations'!I1611)</f>
        <v>0</v>
      </c>
      <c r="D1611" s="27">
        <f t="shared" si="50"/>
        <v>0</v>
      </c>
      <c r="E1611" s="30">
        <f t="shared" si="51"/>
        <v>0</v>
      </c>
      <c r="F1611" s="31"/>
    </row>
    <row r="1612" spans="2:6" x14ac:dyDescent="0.45">
      <c r="B1612" s="5">
        <v>1610</v>
      </c>
      <c r="C1612" s="35">
        <f>IF('WLTP data and calculations'!M1612&gt;0,0,'WLTP data and calculations'!M1612*'WLTP data and calculations'!I1612)</f>
        <v>0</v>
      </c>
      <c r="D1612" s="27">
        <f t="shared" si="50"/>
        <v>0</v>
      </c>
      <c r="E1612" s="30">
        <f t="shared" si="51"/>
        <v>0</v>
      </c>
      <c r="F1612" s="31"/>
    </row>
    <row r="1613" spans="2:6" x14ac:dyDescent="0.45">
      <c r="B1613" s="5">
        <v>1611</v>
      </c>
      <c r="C1613" s="35">
        <f>IF('WLTP data and calculations'!M1613&gt;0,0,'WLTP data and calculations'!M1613*'WLTP data and calculations'!I1613)</f>
        <v>0</v>
      </c>
      <c r="D1613" s="27">
        <f t="shared" si="50"/>
        <v>0</v>
      </c>
      <c r="E1613" s="30">
        <f t="shared" si="51"/>
        <v>0</v>
      </c>
      <c r="F1613" s="31"/>
    </row>
    <row r="1614" spans="2:6" x14ac:dyDescent="0.45">
      <c r="B1614" s="5">
        <v>1612</v>
      </c>
      <c r="C1614" s="35">
        <f>IF('WLTP data and calculations'!M1614&gt;0,0,'WLTP data and calculations'!M1614*'WLTP data and calculations'!I1614)</f>
        <v>0</v>
      </c>
      <c r="D1614" s="27">
        <f t="shared" si="50"/>
        <v>0</v>
      </c>
      <c r="E1614" s="30">
        <f t="shared" si="51"/>
        <v>0</v>
      </c>
      <c r="F1614" s="31"/>
    </row>
    <row r="1615" spans="2:6" x14ac:dyDescent="0.45">
      <c r="B1615" s="5">
        <v>1613</v>
      </c>
      <c r="C1615" s="35">
        <f>IF('WLTP data and calculations'!M1615&gt;0,0,'WLTP data and calculations'!M1615*'WLTP data and calculations'!I1615)</f>
        <v>0</v>
      </c>
      <c r="D1615" s="27">
        <f t="shared" si="50"/>
        <v>0</v>
      </c>
      <c r="E1615" s="30">
        <f t="shared" si="51"/>
        <v>0</v>
      </c>
      <c r="F1615" s="31"/>
    </row>
    <row r="1616" spans="2:6" x14ac:dyDescent="0.45">
      <c r="B1616" s="5">
        <v>1614</v>
      </c>
      <c r="C1616" s="35">
        <f>IF('WLTP data and calculations'!M1616&gt;0,0,'WLTP data and calculations'!M1616*'WLTP data and calculations'!I1616)</f>
        <v>0</v>
      </c>
      <c r="D1616" s="27">
        <f t="shared" si="50"/>
        <v>0</v>
      </c>
      <c r="E1616" s="30">
        <f t="shared" si="51"/>
        <v>0</v>
      </c>
      <c r="F1616" s="31"/>
    </row>
    <row r="1617" spans="2:6" x14ac:dyDescent="0.45">
      <c r="B1617" s="5">
        <v>1615</v>
      </c>
      <c r="C1617" s="35">
        <f>IF('WLTP data and calculations'!M1617&gt;0,0,'WLTP data and calculations'!M1617*'WLTP data and calculations'!I1617)</f>
        <v>0</v>
      </c>
      <c r="D1617" s="27">
        <f t="shared" si="50"/>
        <v>0</v>
      </c>
      <c r="E1617" s="30">
        <f t="shared" si="51"/>
        <v>0</v>
      </c>
      <c r="F1617" s="31"/>
    </row>
    <row r="1618" spans="2:6" x14ac:dyDescent="0.45">
      <c r="B1618" s="5">
        <v>1616</v>
      </c>
      <c r="C1618" s="35">
        <f>IF('WLTP data and calculations'!M1618&gt;0,0,'WLTP data and calculations'!M1618*'WLTP data and calculations'!I1618)</f>
        <v>0</v>
      </c>
      <c r="D1618" s="27">
        <f t="shared" si="50"/>
        <v>0</v>
      </c>
      <c r="E1618" s="30">
        <f t="shared" si="51"/>
        <v>0</v>
      </c>
      <c r="F1618" s="31"/>
    </row>
    <row r="1619" spans="2:6" x14ac:dyDescent="0.45">
      <c r="B1619" s="5">
        <v>1617</v>
      </c>
      <c r="C1619" s="35">
        <f>IF('WLTP data and calculations'!M1619&gt;0,0,'WLTP data and calculations'!M1619*'WLTP data and calculations'!I1619)</f>
        <v>0</v>
      </c>
      <c r="D1619" s="27">
        <f t="shared" si="50"/>
        <v>0</v>
      </c>
      <c r="E1619" s="30">
        <f t="shared" si="51"/>
        <v>0</v>
      </c>
      <c r="F1619" s="31"/>
    </row>
    <row r="1620" spans="2:6" x14ac:dyDescent="0.45">
      <c r="B1620" s="5">
        <v>1618</v>
      </c>
      <c r="C1620" s="35">
        <f>IF('WLTP data and calculations'!M1620&gt;0,0,'WLTP data and calculations'!M1620*'WLTP data and calculations'!I1620)</f>
        <v>0</v>
      </c>
      <c r="D1620" s="27">
        <f t="shared" si="50"/>
        <v>0</v>
      </c>
      <c r="E1620" s="30">
        <f t="shared" si="51"/>
        <v>0</v>
      </c>
      <c r="F1620" s="31"/>
    </row>
    <row r="1621" spans="2:6" x14ac:dyDescent="0.45">
      <c r="B1621" s="5">
        <v>1619</v>
      </c>
      <c r="C1621" s="35">
        <f>IF('WLTP data and calculations'!M1621&gt;0,0,'WLTP data and calculations'!M1621*'WLTP data and calculations'!I1621)</f>
        <v>0</v>
      </c>
      <c r="D1621" s="27">
        <f t="shared" si="50"/>
        <v>0</v>
      </c>
      <c r="E1621" s="30">
        <f t="shared" si="51"/>
        <v>0</v>
      </c>
      <c r="F1621" s="31"/>
    </row>
    <row r="1622" spans="2:6" x14ac:dyDescent="0.45">
      <c r="B1622" s="5">
        <v>1620</v>
      </c>
      <c r="C1622" s="35">
        <f>IF('WLTP data and calculations'!M1622&gt;0,0,'WLTP data and calculations'!M1622*'WLTP data and calculations'!I1622)</f>
        <v>0</v>
      </c>
      <c r="D1622" s="27">
        <f t="shared" si="50"/>
        <v>0</v>
      </c>
      <c r="E1622" s="30">
        <f t="shared" si="51"/>
        <v>0</v>
      </c>
      <c r="F1622" s="31"/>
    </row>
    <row r="1623" spans="2:6" x14ac:dyDescent="0.45">
      <c r="B1623" s="5">
        <v>1621</v>
      </c>
      <c r="C1623" s="35">
        <f>IF('WLTP data and calculations'!M1623&gt;0,0,'WLTP data and calculations'!M1623*'WLTP data and calculations'!I1623)</f>
        <v>0</v>
      </c>
      <c r="D1623" s="27">
        <f t="shared" si="50"/>
        <v>0</v>
      </c>
      <c r="E1623" s="30">
        <f t="shared" si="51"/>
        <v>0</v>
      </c>
      <c r="F1623" s="31"/>
    </row>
    <row r="1624" spans="2:6" x14ac:dyDescent="0.45">
      <c r="B1624" s="5">
        <v>1622</v>
      </c>
      <c r="C1624" s="35">
        <f>IF('WLTP data and calculations'!M1624&gt;0,0,'WLTP data and calculations'!M1624*'WLTP data and calculations'!I1624)</f>
        <v>0</v>
      </c>
      <c r="D1624" s="27">
        <f t="shared" si="50"/>
        <v>0</v>
      </c>
      <c r="E1624" s="30">
        <f t="shared" si="51"/>
        <v>0</v>
      </c>
      <c r="F1624" s="31"/>
    </row>
    <row r="1625" spans="2:6" x14ac:dyDescent="0.45">
      <c r="B1625" s="5">
        <v>1623</v>
      </c>
      <c r="C1625" s="35">
        <f>IF('WLTP data and calculations'!M1625&gt;0,0,'WLTP data and calculations'!M1625*'WLTP data and calculations'!I1625)</f>
        <v>0</v>
      </c>
      <c r="D1625" s="27">
        <f t="shared" si="50"/>
        <v>0</v>
      </c>
      <c r="E1625" s="30">
        <f t="shared" si="51"/>
        <v>0</v>
      </c>
      <c r="F1625" s="31"/>
    </row>
    <row r="1626" spans="2:6" x14ac:dyDescent="0.45">
      <c r="B1626" s="5">
        <v>1624</v>
      </c>
      <c r="C1626" s="35">
        <f>IF('WLTP data and calculations'!M1626&gt;0,0,'WLTP data and calculations'!M1626*'WLTP data and calculations'!I1626)</f>
        <v>0</v>
      </c>
      <c r="D1626" s="27">
        <f t="shared" si="50"/>
        <v>0</v>
      </c>
      <c r="E1626" s="30">
        <f t="shared" si="51"/>
        <v>0</v>
      </c>
      <c r="F1626" s="31"/>
    </row>
    <row r="1627" spans="2:6" x14ac:dyDescent="0.45">
      <c r="B1627" s="5">
        <v>1625</v>
      </c>
      <c r="C1627" s="35">
        <f>IF('WLTP data and calculations'!M1627&gt;0,0,'WLTP data and calculations'!M1627*'WLTP data and calculations'!I1627)</f>
        <v>0</v>
      </c>
      <c r="D1627" s="27">
        <f t="shared" si="50"/>
        <v>0</v>
      </c>
      <c r="E1627" s="30">
        <f t="shared" si="51"/>
        <v>0</v>
      </c>
      <c r="F1627" s="31"/>
    </row>
    <row r="1628" spans="2:6" x14ac:dyDescent="0.45">
      <c r="B1628" s="5">
        <v>1626</v>
      </c>
      <c r="C1628" s="35">
        <f>IF('WLTP data and calculations'!M1628&gt;0,0,'WLTP data and calculations'!M1628*'WLTP data and calculations'!I1628)</f>
        <v>0</v>
      </c>
      <c r="D1628" s="27">
        <f t="shared" si="50"/>
        <v>0</v>
      </c>
      <c r="E1628" s="30">
        <f t="shared" si="51"/>
        <v>0</v>
      </c>
      <c r="F1628" s="31"/>
    </row>
    <row r="1629" spans="2:6" x14ac:dyDescent="0.45">
      <c r="B1629" s="5">
        <v>1627</v>
      </c>
      <c r="C1629" s="35">
        <f>IF('WLTP data and calculations'!M1629&gt;0,0,'WLTP data and calculations'!M1629*'WLTP data and calculations'!I1629)</f>
        <v>0</v>
      </c>
      <c r="D1629" s="27">
        <f t="shared" si="50"/>
        <v>0</v>
      </c>
      <c r="E1629" s="30">
        <f t="shared" si="51"/>
        <v>0</v>
      </c>
      <c r="F1629" s="31"/>
    </row>
    <row r="1630" spans="2:6" x14ac:dyDescent="0.45">
      <c r="B1630" s="5">
        <v>1628</v>
      </c>
      <c r="C1630" s="35">
        <f>IF('WLTP data and calculations'!M1630&gt;0,0,'WLTP data and calculations'!M1630*'WLTP data and calculations'!I1630)</f>
        <v>0</v>
      </c>
      <c r="D1630" s="27">
        <f t="shared" si="50"/>
        <v>0</v>
      </c>
      <c r="E1630" s="30">
        <f t="shared" si="51"/>
        <v>0</v>
      </c>
      <c r="F1630" s="31"/>
    </row>
    <row r="1631" spans="2:6" x14ac:dyDescent="0.45">
      <c r="B1631" s="5">
        <v>1629</v>
      </c>
      <c r="C1631" s="35">
        <f>IF('WLTP data and calculations'!M1631&gt;0,0,'WLTP data and calculations'!M1631*'WLTP data and calculations'!I1631)</f>
        <v>0</v>
      </c>
      <c r="D1631" s="27">
        <f t="shared" si="50"/>
        <v>0</v>
      </c>
      <c r="E1631" s="30">
        <f t="shared" si="51"/>
        <v>0</v>
      </c>
      <c r="F1631" s="31"/>
    </row>
    <row r="1632" spans="2:6" x14ac:dyDescent="0.45">
      <c r="B1632" s="5">
        <v>1630</v>
      </c>
      <c r="C1632" s="35">
        <f>IF('WLTP data and calculations'!M1632&gt;0,0,'WLTP data and calculations'!M1632*'WLTP data and calculations'!I1632)</f>
        <v>0</v>
      </c>
      <c r="D1632" s="27">
        <f t="shared" si="50"/>
        <v>0</v>
      </c>
      <c r="E1632" s="30">
        <f t="shared" si="51"/>
        <v>0</v>
      </c>
      <c r="F1632" s="31"/>
    </row>
    <row r="1633" spans="2:6" x14ac:dyDescent="0.45">
      <c r="B1633" s="5">
        <v>1631</v>
      </c>
      <c r="C1633" s="35">
        <f>IF('WLTP data and calculations'!M1633&gt;0,0,'WLTP data and calculations'!M1633*'WLTP data and calculations'!I1633)</f>
        <v>0</v>
      </c>
      <c r="D1633" s="27">
        <f t="shared" si="50"/>
        <v>0</v>
      </c>
      <c r="E1633" s="30">
        <f t="shared" si="51"/>
        <v>0</v>
      </c>
      <c r="F1633" s="31"/>
    </row>
    <row r="1634" spans="2:6" x14ac:dyDescent="0.45">
      <c r="B1634" s="5">
        <v>1632</v>
      </c>
      <c r="C1634" s="35">
        <f>IF('WLTP data and calculations'!M1634&gt;0,0,'WLTP data and calculations'!M1634*'WLTP data and calculations'!I1634)</f>
        <v>0</v>
      </c>
      <c r="D1634" s="27">
        <f t="shared" si="50"/>
        <v>0</v>
      </c>
      <c r="E1634" s="30">
        <f t="shared" si="51"/>
        <v>0</v>
      </c>
      <c r="F1634" s="31"/>
    </row>
    <row r="1635" spans="2:6" x14ac:dyDescent="0.45">
      <c r="B1635" s="5">
        <v>1633</v>
      </c>
      <c r="C1635" s="35">
        <f>IF('WLTP data and calculations'!M1635&gt;0,0,'WLTP data and calculations'!M1635*'WLTP data and calculations'!I1635)</f>
        <v>0</v>
      </c>
      <c r="D1635" s="27">
        <f t="shared" si="50"/>
        <v>0</v>
      </c>
      <c r="E1635" s="30">
        <f t="shared" si="51"/>
        <v>0</v>
      </c>
      <c r="F1635" s="31"/>
    </row>
    <row r="1636" spans="2:6" x14ac:dyDescent="0.45">
      <c r="B1636" s="5">
        <v>1634</v>
      </c>
      <c r="C1636" s="35">
        <f>IF('WLTP data and calculations'!M1636&gt;0,0,'WLTP data and calculations'!M1636*'WLTP data and calculations'!I1636)</f>
        <v>0</v>
      </c>
      <c r="D1636" s="27">
        <f t="shared" si="50"/>
        <v>0</v>
      </c>
      <c r="E1636" s="30">
        <f t="shared" si="51"/>
        <v>0</v>
      </c>
      <c r="F1636" s="31"/>
    </row>
    <row r="1637" spans="2:6" x14ac:dyDescent="0.45">
      <c r="B1637" s="5">
        <v>1635</v>
      </c>
      <c r="C1637" s="35">
        <f>IF('WLTP data and calculations'!M1637&gt;0,0,'WLTP data and calculations'!M1637*'WLTP data and calculations'!I1637)</f>
        <v>0</v>
      </c>
      <c r="D1637" s="27">
        <f t="shared" si="50"/>
        <v>0</v>
      </c>
      <c r="E1637" s="30">
        <f t="shared" si="51"/>
        <v>0</v>
      </c>
      <c r="F1637" s="31"/>
    </row>
    <row r="1638" spans="2:6" x14ac:dyDescent="0.45">
      <c r="B1638" s="5">
        <v>1636</v>
      </c>
      <c r="C1638" s="35">
        <f>IF('WLTP data and calculations'!M1638&gt;0,0,'WLTP data and calculations'!M1638*'WLTP data and calculations'!I1638)</f>
        <v>0</v>
      </c>
      <c r="D1638" s="27">
        <f t="shared" si="50"/>
        <v>0</v>
      </c>
      <c r="E1638" s="30">
        <f t="shared" si="51"/>
        <v>0</v>
      </c>
      <c r="F1638" s="31"/>
    </row>
    <row r="1639" spans="2:6" x14ac:dyDescent="0.45">
      <c r="B1639" s="5">
        <v>1637</v>
      </c>
      <c r="C1639" s="35">
        <f>IF('WLTP data and calculations'!M1639&gt;0,0,'WLTP data and calculations'!M1639*'WLTP data and calculations'!I1639)</f>
        <v>0</v>
      </c>
      <c r="D1639" s="27">
        <f t="shared" si="50"/>
        <v>0</v>
      </c>
      <c r="E1639" s="30">
        <f t="shared" si="51"/>
        <v>0</v>
      </c>
      <c r="F1639" s="31"/>
    </row>
    <row r="1640" spans="2:6" x14ac:dyDescent="0.45">
      <c r="B1640" s="5">
        <v>1638</v>
      </c>
      <c r="C1640" s="35">
        <f>IF('WLTP data and calculations'!M1640&gt;0,0,'WLTP data and calculations'!M1640*'WLTP data and calculations'!I1640)</f>
        <v>0</v>
      </c>
      <c r="D1640" s="27">
        <f t="shared" si="50"/>
        <v>0</v>
      </c>
      <c r="E1640" s="30">
        <f t="shared" si="51"/>
        <v>0</v>
      </c>
      <c r="F1640" s="31"/>
    </row>
    <row r="1641" spans="2:6" x14ac:dyDescent="0.45">
      <c r="B1641" s="5">
        <v>1639</v>
      </c>
      <c r="C1641" s="35">
        <f>IF('WLTP data and calculations'!M1641&gt;0,0,'WLTP data and calculations'!M1641*'WLTP data and calculations'!I1641)</f>
        <v>0</v>
      </c>
      <c r="D1641" s="27">
        <f t="shared" si="50"/>
        <v>0</v>
      </c>
      <c r="E1641" s="30">
        <f t="shared" si="51"/>
        <v>0</v>
      </c>
      <c r="F1641" s="31"/>
    </row>
    <row r="1642" spans="2:6" x14ac:dyDescent="0.45">
      <c r="B1642" s="5">
        <v>1640</v>
      </c>
      <c r="C1642" s="35">
        <f>IF('WLTP data and calculations'!M1642&gt;0,0,'WLTP data and calculations'!M1642*'WLTP data and calculations'!I1642)</f>
        <v>0</v>
      </c>
      <c r="D1642" s="27">
        <f t="shared" si="50"/>
        <v>0</v>
      </c>
      <c r="E1642" s="30">
        <f t="shared" si="51"/>
        <v>0</v>
      </c>
      <c r="F1642" s="31"/>
    </row>
    <row r="1643" spans="2:6" x14ac:dyDescent="0.45">
      <c r="B1643" s="5">
        <v>1641</v>
      </c>
      <c r="C1643" s="35">
        <f>IF('WLTP data and calculations'!M1643&gt;0,0,'WLTP data and calculations'!M1643*'WLTP data and calculations'!I1643)</f>
        <v>0</v>
      </c>
      <c r="D1643" s="27">
        <f t="shared" si="50"/>
        <v>0</v>
      </c>
      <c r="E1643" s="30">
        <f t="shared" si="51"/>
        <v>0</v>
      </c>
      <c r="F1643" s="31"/>
    </row>
    <row r="1644" spans="2:6" x14ac:dyDescent="0.45">
      <c r="B1644" s="5">
        <v>1642</v>
      </c>
      <c r="C1644" s="35">
        <f>IF('WLTP data and calculations'!M1644&gt;0,0,'WLTP data and calculations'!M1644*'WLTP data and calculations'!I1644)</f>
        <v>0</v>
      </c>
      <c r="D1644" s="27">
        <f t="shared" si="50"/>
        <v>0</v>
      </c>
      <c r="E1644" s="30">
        <f t="shared" si="51"/>
        <v>0</v>
      </c>
      <c r="F1644" s="31"/>
    </row>
    <row r="1645" spans="2:6" x14ac:dyDescent="0.45">
      <c r="B1645" s="5">
        <v>1643</v>
      </c>
      <c r="C1645" s="35">
        <f>IF('WLTP data and calculations'!M1645&gt;0,0,'WLTP data and calculations'!M1645*'WLTP data and calculations'!I1645)</f>
        <v>0</v>
      </c>
      <c r="D1645" s="27">
        <f t="shared" si="50"/>
        <v>0</v>
      </c>
      <c r="E1645" s="30">
        <f t="shared" si="51"/>
        <v>0</v>
      </c>
      <c r="F1645" s="31"/>
    </row>
    <row r="1646" spans="2:6" x14ac:dyDescent="0.45">
      <c r="B1646" s="5">
        <v>1644</v>
      </c>
      <c r="C1646" s="35">
        <f>IF('WLTP data and calculations'!M1646&gt;0,0,'WLTP data and calculations'!M1646*'WLTP data and calculations'!I1646)</f>
        <v>0</v>
      </c>
      <c r="D1646" s="27">
        <f t="shared" si="50"/>
        <v>0</v>
      </c>
      <c r="E1646" s="30">
        <f t="shared" si="51"/>
        <v>0</v>
      </c>
      <c r="F1646" s="31"/>
    </row>
    <row r="1647" spans="2:6" x14ac:dyDescent="0.45">
      <c r="B1647" s="5">
        <v>1645</v>
      </c>
      <c r="C1647" s="35">
        <f>IF('WLTP data and calculations'!M1647&gt;0,0,'WLTP data and calculations'!M1647*'WLTP data and calculations'!I1647)</f>
        <v>0</v>
      </c>
      <c r="D1647" s="27">
        <f t="shared" si="50"/>
        <v>0</v>
      </c>
      <c r="E1647" s="30">
        <f t="shared" si="51"/>
        <v>0</v>
      </c>
      <c r="F1647" s="31"/>
    </row>
    <row r="1648" spans="2:6" x14ac:dyDescent="0.45">
      <c r="B1648" s="5">
        <v>1646</v>
      </c>
      <c r="C1648" s="35">
        <f>IF('WLTP data and calculations'!M1648&gt;0,0,'WLTP data and calculations'!M1648*'WLTP data and calculations'!I1648)</f>
        <v>0</v>
      </c>
      <c r="D1648" s="27">
        <f t="shared" si="50"/>
        <v>0</v>
      </c>
      <c r="E1648" s="30">
        <f t="shared" si="51"/>
        <v>0</v>
      </c>
      <c r="F1648" s="31"/>
    </row>
    <row r="1649" spans="2:6" x14ac:dyDescent="0.45">
      <c r="B1649" s="5">
        <v>1647</v>
      </c>
      <c r="C1649" s="35">
        <f>IF('WLTP data and calculations'!M1649&gt;0,0,'WLTP data and calculations'!M1649*'WLTP data and calculations'!I1649)</f>
        <v>0</v>
      </c>
      <c r="D1649" s="27">
        <f t="shared" si="50"/>
        <v>0</v>
      </c>
      <c r="E1649" s="30">
        <f t="shared" si="51"/>
        <v>0</v>
      </c>
      <c r="F1649" s="31"/>
    </row>
    <row r="1650" spans="2:6" x14ac:dyDescent="0.45">
      <c r="B1650" s="5">
        <v>1648</v>
      </c>
      <c r="C1650" s="35">
        <f>IF('WLTP data and calculations'!M1650&gt;0,0,'WLTP data and calculations'!M1650*'WLTP data and calculations'!I1650)</f>
        <v>0</v>
      </c>
      <c r="D1650" s="27">
        <f t="shared" si="50"/>
        <v>0</v>
      </c>
      <c r="E1650" s="30">
        <f t="shared" si="51"/>
        <v>0</v>
      </c>
      <c r="F1650" s="31"/>
    </row>
    <row r="1651" spans="2:6" x14ac:dyDescent="0.45">
      <c r="B1651" s="5">
        <v>1649</v>
      </c>
      <c r="C1651" s="35">
        <f>IF('WLTP data and calculations'!M1651&gt;0,0,'WLTP data and calculations'!M1651*'WLTP data and calculations'!I1651)</f>
        <v>0</v>
      </c>
      <c r="D1651" s="27">
        <f t="shared" si="50"/>
        <v>0</v>
      </c>
      <c r="E1651" s="30">
        <f t="shared" si="51"/>
        <v>0</v>
      </c>
      <c r="F1651" s="31"/>
    </row>
    <row r="1652" spans="2:6" x14ac:dyDescent="0.45">
      <c r="B1652" s="5">
        <v>1650</v>
      </c>
      <c r="C1652" s="35">
        <f>IF('WLTP data and calculations'!M1652&gt;0,0,'WLTP data and calculations'!M1652*'WLTP data and calculations'!I1652)</f>
        <v>0</v>
      </c>
      <c r="D1652" s="27">
        <f t="shared" si="50"/>
        <v>0</v>
      </c>
      <c r="E1652" s="30">
        <f t="shared" si="51"/>
        <v>0</v>
      </c>
      <c r="F1652" s="31"/>
    </row>
    <row r="1653" spans="2:6" x14ac:dyDescent="0.45">
      <c r="B1653" s="5">
        <v>1651</v>
      </c>
      <c r="C1653" s="35">
        <f>IF('WLTP data and calculations'!M1653&gt;0,0,'WLTP data and calculations'!M1653*'WLTP data and calculations'!I1653)</f>
        <v>0</v>
      </c>
      <c r="D1653" s="27">
        <f t="shared" si="50"/>
        <v>0</v>
      </c>
      <c r="E1653" s="30">
        <f t="shared" si="51"/>
        <v>0</v>
      </c>
      <c r="F1653" s="31"/>
    </row>
    <row r="1654" spans="2:6" x14ac:dyDescent="0.45">
      <c r="B1654" s="5">
        <v>1652</v>
      </c>
      <c r="C1654" s="35">
        <f>IF('WLTP data and calculations'!M1654&gt;0,0,'WLTP data and calculations'!M1654*'WLTP data and calculations'!I1654)</f>
        <v>0</v>
      </c>
      <c r="D1654" s="27">
        <f t="shared" si="50"/>
        <v>0</v>
      </c>
      <c r="E1654" s="30">
        <f t="shared" si="51"/>
        <v>0</v>
      </c>
      <c r="F1654" s="31"/>
    </row>
    <row r="1655" spans="2:6" x14ac:dyDescent="0.45">
      <c r="B1655" s="5">
        <v>1653</v>
      </c>
      <c r="C1655" s="35">
        <f>IF('WLTP data and calculations'!M1655&gt;0,0,'WLTP data and calculations'!M1655*'WLTP data and calculations'!I1655)</f>
        <v>0</v>
      </c>
      <c r="D1655" s="27">
        <f t="shared" si="50"/>
        <v>0</v>
      </c>
      <c r="E1655" s="30">
        <f t="shared" si="51"/>
        <v>0</v>
      </c>
      <c r="F1655" s="31"/>
    </row>
    <row r="1656" spans="2:6" x14ac:dyDescent="0.45">
      <c r="B1656" s="5">
        <v>1654</v>
      </c>
      <c r="C1656" s="35">
        <f>IF('WLTP data and calculations'!M1656&gt;0,0,'WLTP data and calculations'!M1656*'WLTP data and calculations'!I1656)</f>
        <v>0</v>
      </c>
      <c r="D1656" s="27">
        <f t="shared" si="50"/>
        <v>0</v>
      </c>
      <c r="E1656" s="30">
        <f t="shared" si="51"/>
        <v>0</v>
      </c>
      <c r="F1656" s="31"/>
    </row>
    <row r="1657" spans="2:6" x14ac:dyDescent="0.45">
      <c r="B1657" s="5">
        <v>1655</v>
      </c>
      <c r="C1657" s="35">
        <f>IF('WLTP data and calculations'!M1657&gt;0,0,'WLTP data and calculations'!M1657*'WLTP data and calculations'!I1657)</f>
        <v>0</v>
      </c>
      <c r="D1657" s="27">
        <f t="shared" si="50"/>
        <v>0</v>
      </c>
      <c r="E1657" s="30">
        <f t="shared" si="51"/>
        <v>0</v>
      </c>
      <c r="F1657" s="31"/>
    </row>
    <row r="1658" spans="2:6" x14ac:dyDescent="0.45">
      <c r="B1658" s="5">
        <v>1656</v>
      </c>
      <c r="C1658" s="35">
        <f>IF('WLTP data and calculations'!M1658&gt;0,0,'WLTP data and calculations'!M1658*'WLTP data and calculations'!I1658)</f>
        <v>0</v>
      </c>
      <c r="D1658" s="27">
        <f t="shared" si="50"/>
        <v>0</v>
      </c>
      <c r="E1658" s="30">
        <f t="shared" si="51"/>
        <v>0</v>
      </c>
      <c r="F1658" s="31"/>
    </row>
    <row r="1659" spans="2:6" x14ac:dyDescent="0.45">
      <c r="B1659" s="5">
        <v>1657</v>
      </c>
      <c r="C1659" s="35">
        <f>IF('WLTP data and calculations'!M1659&gt;0,0,'WLTP data and calculations'!M1659*'WLTP data and calculations'!I1659)</f>
        <v>0</v>
      </c>
      <c r="D1659" s="27">
        <f t="shared" si="50"/>
        <v>0</v>
      </c>
      <c r="E1659" s="30">
        <f t="shared" si="51"/>
        <v>0</v>
      </c>
      <c r="F1659" s="31"/>
    </row>
    <row r="1660" spans="2:6" x14ac:dyDescent="0.45">
      <c r="B1660" s="5">
        <v>1658</v>
      </c>
      <c r="C1660" s="35">
        <f>IF('WLTP data and calculations'!M1660&gt;0,0,'WLTP data and calculations'!M1660*'WLTP data and calculations'!I1660)</f>
        <v>0</v>
      </c>
      <c r="D1660" s="27">
        <f t="shared" si="50"/>
        <v>0</v>
      </c>
      <c r="E1660" s="30">
        <f t="shared" si="51"/>
        <v>0</v>
      </c>
      <c r="F1660" s="31"/>
    </row>
    <row r="1661" spans="2:6" x14ac:dyDescent="0.45">
      <c r="B1661" s="5">
        <v>1659</v>
      </c>
      <c r="C1661" s="35">
        <f>IF('WLTP data and calculations'!M1661&gt;0,0,'WLTP data and calculations'!M1661*'WLTP data and calculations'!I1661)</f>
        <v>0</v>
      </c>
      <c r="D1661" s="27">
        <f t="shared" si="50"/>
        <v>0</v>
      </c>
      <c r="E1661" s="30">
        <f t="shared" si="51"/>
        <v>0</v>
      </c>
      <c r="F1661" s="31"/>
    </row>
    <row r="1662" spans="2:6" x14ac:dyDescent="0.45">
      <c r="B1662" s="5">
        <v>1660</v>
      </c>
      <c r="C1662" s="35">
        <f>IF('WLTP data and calculations'!M1662&gt;0,0,'WLTP data and calculations'!M1662*'WLTP data and calculations'!I1662)</f>
        <v>0</v>
      </c>
      <c r="D1662" s="27">
        <f t="shared" si="50"/>
        <v>0</v>
      </c>
      <c r="E1662" s="30">
        <f t="shared" si="51"/>
        <v>0</v>
      </c>
      <c r="F1662" s="31"/>
    </row>
    <row r="1663" spans="2:6" x14ac:dyDescent="0.45">
      <c r="B1663" s="5">
        <v>1661</v>
      </c>
      <c r="C1663" s="35">
        <f>IF('WLTP data and calculations'!M1663&gt;0,0,'WLTP data and calculations'!M1663*'WLTP data and calculations'!I1663)</f>
        <v>0</v>
      </c>
      <c r="D1663" s="27">
        <f t="shared" si="50"/>
        <v>0</v>
      </c>
      <c r="E1663" s="30">
        <f t="shared" si="51"/>
        <v>0</v>
      </c>
      <c r="F1663" s="31"/>
    </row>
    <row r="1664" spans="2:6" x14ac:dyDescent="0.45">
      <c r="B1664" s="5">
        <v>1662</v>
      </c>
      <c r="C1664" s="35">
        <f>IF('WLTP data and calculations'!M1664&gt;0,0,'WLTP data and calculations'!M1664*'WLTP data and calculations'!I1664)</f>
        <v>0</v>
      </c>
      <c r="D1664" s="27">
        <f t="shared" si="50"/>
        <v>0</v>
      </c>
      <c r="E1664" s="30">
        <f t="shared" si="51"/>
        <v>0</v>
      </c>
      <c r="F1664" s="31"/>
    </row>
    <row r="1665" spans="2:6" x14ac:dyDescent="0.45">
      <c r="B1665" s="5">
        <v>1663</v>
      </c>
      <c r="C1665" s="35">
        <f>IF('WLTP data and calculations'!M1665&gt;0,0,'WLTP data and calculations'!M1665*'WLTP data and calculations'!I1665)</f>
        <v>0</v>
      </c>
      <c r="D1665" s="27">
        <f t="shared" si="50"/>
        <v>0</v>
      </c>
      <c r="E1665" s="30">
        <f t="shared" si="51"/>
        <v>0</v>
      </c>
      <c r="F1665" s="31"/>
    </row>
    <row r="1666" spans="2:6" x14ac:dyDescent="0.45">
      <c r="B1666" s="5">
        <v>1664</v>
      </c>
      <c r="C1666" s="35">
        <f>IF('WLTP data and calculations'!M1666&gt;0,0,'WLTP data and calculations'!M1666*'WLTP data and calculations'!I1666)</f>
        <v>0</v>
      </c>
      <c r="D1666" s="27">
        <f t="shared" si="50"/>
        <v>0</v>
      </c>
      <c r="E1666" s="30">
        <f t="shared" si="51"/>
        <v>0</v>
      </c>
      <c r="F1666" s="31"/>
    </row>
    <row r="1667" spans="2:6" x14ac:dyDescent="0.45">
      <c r="B1667" s="5">
        <v>1665</v>
      </c>
      <c r="C1667" s="35">
        <f>IF('WLTP data and calculations'!M1667&gt;0,0,'WLTP data and calculations'!M1667*'WLTP data and calculations'!I1667)</f>
        <v>0</v>
      </c>
      <c r="D1667" s="27">
        <f t="shared" ref="D1667:D1730" si="52">$C1667/1000</f>
        <v>0</v>
      </c>
      <c r="E1667" s="30">
        <f t="shared" ref="E1667:E1730" si="53">$D1667*-1</f>
        <v>0</v>
      </c>
      <c r="F1667" s="31"/>
    </row>
    <row r="1668" spans="2:6" x14ac:dyDescent="0.45">
      <c r="B1668" s="5">
        <v>1666</v>
      </c>
      <c r="C1668" s="35">
        <f>IF('WLTP data and calculations'!M1668&gt;0,0,'WLTP data and calculations'!M1668*'WLTP data and calculations'!I1668)</f>
        <v>0</v>
      </c>
      <c r="D1668" s="27">
        <f t="shared" si="52"/>
        <v>0</v>
      </c>
      <c r="E1668" s="30">
        <f t="shared" si="53"/>
        <v>0</v>
      </c>
      <c r="F1668" s="31"/>
    </row>
    <row r="1669" spans="2:6" x14ac:dyDescent="0.45">
      <c r="B1669" s="5">
        <v>1667</v>
      </c>
      <c r="C1669" s="35">
        <f>IF('WLTP data and calculations'!M1669&gt;0,0,'WLTP data and calculations'!M1669*'WLTP data and calculations'!I1669)</f>
        <v>0</v>
      </c>
      <c r="D1669" s="27">
        <f t="shared" si="52"/>
        <v>0</v>
      </c>
      <c r="E1669" s="30">
        <f t="shared" si="53"/>
        <v>0</v>
      </c>
      <c r="F1669" s="31"/>
    </row>
    <row r="1670" spans="2:6" x14ac:dyDescent="0.45">
      <c r="B1670" s="5">
        <v>1668</v>
      </c>
      <c r="C1670" s="35">
        <f>IF('WLTP data and calculations'!M1670&gt;0,0,'WLTP data and calculations'!M1670*'WLTP data and calculations'!I1670)</f>
        <v>0</v>
      </c>
      <c r="D1670" s="27">
        <f t="shared" si="52"/>
        <v>0</v>
      </c>
      <c r="E1670" s="30">
        <f t="shared" si="53"/>
        <v>0</v>
      </c>
      <c r="F1670" s="31"/>
    </row>
    <row r="1671" spans="2:6" x14ac:dyDescent="0.45">
      <c r="B1671" s="5">
        <v>1669</v>
      </c>
      <c r="C1671" s="35">
        <f>IF('WLTP data and calculations'!M1671&gt;0,0,'WLTP data and calculations'!M1671*'WLTP data and calculations'!I1671)</f>
        <v>0</v>
      </c>
      <c r="D1671" s="27">
        <f t="shared" si="52"/>
        <v>0</v>
      </c>
      <c r="E1671" s="30">
        <f t="shared" si="53"/>
        <v>0</v>
      </c>
      <c r="F1671" s="31"/>
    </row>
    <row r="1672" spans="2:6" x14ac:dyDescent="0.45">
      <c r="B1672" s="5">
        <v>1670</v>
      </c>
      <c r="C1672" s="35">
        <f>IF('WLTP data and calculations'!M1672&gt;0,0,'WLTP data and calculations'!M1672*'WLTP data and calculations'!I1672)</f>
        <v>0</v>
      </c>
      <c r="D1672" s="27">
        <f t="shared" si="52"/>
        <v>0</v>
      </c>
      <c r="E1672" s="30">
        <f t="shared" si="53"/>
        <v>0</v>
      </c>
      <c r="F1672" s="31"/>
    </row>
    <row r="1673" spans="2:6" x14ac:dyDescent="0.45">
      <c r="B1673" s="5">
        <v>1671</v>
      </c>
      <c r="C1673" s="35">
        <f>IF('WLTP data and calculations'!M1673&gt;0,0,'WLTP data and calculations'!M1673*'WLTP data and calculations'!I1673)</f>
        <v>0</v>
      </c>
      <c r="D1673" s="27">
        <f t="shared" si="52"/>
        <v>0</v>
      </c>
      <c r="E1673" s="30">
        <f t="shared" si="53"/>
        <v>0</v>
      </c>
      <c r="F1673" s="31"/>
    </row>
    <row r="1674" spans="2:6" x14ac:dyDescent="0.45">
      <c r="B1674" s="5">
        <v>1672</v>
      </c>
      <c r="C1674" s="35">
        <f>IF('WLTP data and calculations'!M1674&gt;0,0,'WLTP data and calculations'!M1674*'WLTP data and calculations'!I1674)</f>
        <v>0</v>
      </c>
      <c r="D1674" s="27">
        <f t="shared" si="52"/>
        <v>0</v>
      </c>
      <c r="E1674" s="30">
        <f t="shared" si="53"/>
        <v>0</v>
      </c>
      <c r="F1674" s="31"/>
    </row>
    <row r="1675" spans="2:6" x14ac:dyDescent="0.45">
      <c r="B1675" s="5">
        <v>1673</v>
      </c>
      <c r="C1675" s="35">
        <f>IF('WLTP data and calculations'!M1675&gt;0,0,'WLTP data and calculations'!M1675*'WLTP data and calculations'!I1675)</f>
        <v>0</v>
      </c>
      <c r="D1675" s="27">
        <f t="shared" si="52"/>
        <v>0</v>
      </c>
      <c r="E1675" s="30">
        <f t="shared" si="53"/>
        <v>0</v>
      </c>
      <c r="F1675" s="31"/>
    </row>
    <row r="1676" spans="2:6" x14ac:dyDescent="0.45">
      <c r="B1676" s="5">
        <v>1674</v>
      </c>
      <c r="C1676" s="35">
        <f>IF('WLTP data and calculations'!M1676&gt;0,0,'WLTP data and calculations'!M1676*'WLTP data and calculations'!I1676)</f>
        <v>0</v>
      </c>
      <c r="D1676" s="27">
        <f t="shared" si="52"/>
        <v>0</v>
      </c>
      <c r="E1676" s="30">
        <f t="shared" si="53"/>
        <v>0</v>
      </c>
      <c r="F1676" s="31"/>
    </row>
    <row r="1677" spans="2:6" x14ac:dyDescent="0.45">
      <c r="B1677" s="5">
        <v>1675</v>
      </c>
      <c r="C1677" s="35">
        <f>IF('WLTP data and calculations'!M1677&gt;0,0,'WLTP data and calculations'!M1677*'WLTP data and calculations'!I1677)</f>
        <v>0</v>
      </c>
      <c r="D1677" s="27">
        <f t="shared" si="52"/>
        <v>0</v>
      </c>
      <c r="E1677" s="30">
        <f t="shared" si="53"/>
        <v>0</v>
      </c>
      <c r="F1677" s="31"/>
    </row>
    <row r="1678" spans="2:6" x14ac:dyDescent="0.45">
      <c r="B1678" s="5">
        <v>1676</v>
      </c>
      <c r="C1678" s="35">
        <f>IF('WLTP data and calculations'!M1678&gt;0,0,'WLTP data and calculations'!M1678*'WLTP data and calculations'!I1678)</f>
        <v>0</v>
      </c>
      <c r="D1678" s="27">
        <f t="shared" si="52"/>
        <v>0</v>
      </c>
      <c r="E1678" s="30">
        <f t="shared" si="53"/>
        <v>0</v>
      </c>
      <c r="F1678" s="31"/>
    </row>
    <row r="1679" spans="2:6" x14ac:dyDescent="0.45">
      <c r="B1679" s="5">
        <v>1677</v>
      </c>
      <c r="C1679" s="35">
        <f>IF('WLTP data and calculations'!M1679&gt;0,0,'WLTP data and calculations'!M1679*'WLTP data and calculations'!I1679)</f>
        <v>0</v>
      </c>
      <c r="D1679" s="27">
        <f t="shared" si="52"/>
        <v>0</v>
      </c>
      <c r="E1679" s="30">
        <f t="shared" si="53"/>
        <v>0</v>
      </c>
      <c r="F1679" s="31"/>
    </row>
    <row r="1680" spans="2:6" x14ac:dyDescent="0.45">
      <c r="B1680" s="5">
        <v>1678</v>
      </c>
      <c r="C1680" s="35">
        <f>IF('WLTP data and calculations'!M1680&gt;0,0,'WLTP data and calculations'!M1680*'WLTP data and calculations'!I1680)</f>
        <v>0</v>
      </c>
      <c r="D1680" s="27">
        <f t="shared" si="52"/>
        <v>0</v>
      </c>
      <c r="E1680" s="30">
        <f t="shared" si="53"/>
        <v>0</v>
      </c>
      <c r="F1680" s="31"/>
    </row>
    <row r="1681" spans="2:6" x14ac:dyDescent="0.45">
      <c r="B1681" s="5">
        <v>1679</v>
      </c>
      <c r="C1681" s="35">
        <f>IF('WLTP data and calculations'!M1681&gt;0,0,'WLTP data and calculations'!M1681*'WLTP data and calculations'!I1681)</f>
        <v>0</v>
      </c>
      <c r="D1681" s="27">
        <f t="shared" si="52"/>
        <v>0</v>
      </c>
      <c r="E1681" s="30">
        <f t="shared" si="53"/>
        <v>0</v>
      </c>
      <c r="F1681" s="31"/>
    </row>
    <row r="1682" spans="2:6" x14ac:dyDescent="0.45">
      <c r="B1682" s="5">
        <v>1680</v>
      </c>
      <c r="C1682" s="35">
        <f>IF('WLTP data and calculations'!M1682&gt;0,0,'WLTP data and calculations'!M1682*'WLTP data and calculations'!I1682)</f>
        <v>0</v>
      </c>
      <c r="D1682" s="27">
        <f t="shared" si="52"/>
        <v>0</v>
      </c>
      <c r="E1682" s="30">
        <f t="shared" si="53"/>
        <v>0</v>
      </c>
      <c r="F1682" s="31"/>
    </row>
    <row r="1683" spans="2:6" x14ac:dyDescent="0.45">
      <c r="B1683" s="5">
        <v>1681</v>
      </c>
      <c r="C1683" s="35">
        <f>IF('WLTP data and calculations'!M1683&gt;0,0,'WLTP data and calculations'!M1683*'WLTP data and calculations'!I1683)</f>
        <v>0</v>
      </c>
      <c r="D1683" s="27">
        <f t="shared" si="52"/>
        <v>0</v>
      </c>
      <c r="E1683" s="30">
        <f t="shared" si="53"/>
        <v>0</v>
      </c>
      <c r="F1683" s="31"/>
    </row>
    <row r="1684" spans="2:6" x14ac:dyDescent="0.45">
      <c r="B1684" s="5">
        <v>1682</v>
      </c>
      <c r="C1684" s="35">
        <f>IF('WLTP data and calculations'!M1684&gt;0,0,'WLTP data and calculations'!M1684*'WLTP data and calculations'!I1684)</f>
        <v>0</v>
      </c>
      <c r="D1684" s="27">
        <f t="shared" si="52"/>
        <v>0</v>
      </c>
      <c r="E1684" s="30">
        <f t="shared" si="53"/>
        <v>0</v>
      </c>
      <c r="F1684" s="31"/>
    </row>
    <row r="1685" spans="2:6" x14ac:dyDescent="0.45">
      <c r="B1685" s="5">
        <v>1683</v>
      </c>
      <c r="C1685" s="35">
        <f>IF('WLTP data and calculations'!M1685&gt;0,0,'WLTP data and calculations'!M1685*'WLTP data and calculations'!I1685)</f>
        <v>0</v>
      </c>
      <c r="D1685" s="27">
        <f t="shared" si="52"/>
        <v>0</v>
      </c>
      <c r="E1685" s="30">
        <f t="shared" si="53"/>
        <v>0</v>
      </c>
      <c r="F1685" s="31"/>
    </row>
    <row r="1686" spans="2:6" x14ac:dyDescent="0.45">
      <c r="B1686" s="5">
        <v>1684</v>
      </c>
      <c r="C1686" s="35">
        <f>IF('WLTP data and calculations'!M1686&gt;0,0,'WLTP data and calculations'!M1686*'WLTP data and calculations'!I1686)</f>
        <v>0</v>
      </c>
      <c r="D1686" s="27">
        <f t="shared" si="52"/>
        <v>0</v>
      </c>
      <c r="E1686" s="30">
        <f t="shared" si="53"/>
        <v>0</v>
      </c>
      <c r="F1686" s="31"/>
    </row>
    <row r="1687" spans="2:6" x14ac:dyDescent="0.45">
      <c r="B1687" s="5">
        <v>1685</v>
      </c>
      <c r="C1687" s="35">
        <f>IF('WLTP data and calculations'!M1687&gt;0,0,'WLTP data and calculations'!M1687*'WLTP data and calculations'!I1687)</f>
        <v>0</v>
      </c>
      <c r="D1687" s="27">
        <f t="shared" si="52"/>
        <v>0</v>
      </c>
      <c r="E1687" s="30">
        <f t="shared" si="53"/>
        <v>0</v>
      </c>
      <c r="F1687" s="31"/>
    </row>
    <row r="1688" spans="2:6" x14ac:dyDescent="0.45">
      <c r="B1688" s="5">
        <v>1686</v>
      </c>
      <c r="C1688" s="35">
        <f>IF('WLTP data and calculations'!M1688&gt;0,0,'WLTP data and calculations'!M1688*'WLTP data and calculations'!I1688)</f>
        <v>0</v>
      </c>
      <c r="D1688" s="27">
        <f t="shared" si="52"/>
        <v>0</v>
      </c>
      <c r="E1688" s="30">
        <f t="shared" si="53"/>
        <v>0</v>
      </c>
      <c r="F1688" s="31"/>
    </row>
    <row r="1689" spans="2:6" x14ac:dyDescent="0.45">
      <c r="B1689" s="5">
        <v>1687</v>
      </c>
      <c r="C1689" s="35">
        <f>IF('WLTP data and calculations'!M1689&gt;0,0,'WLTP data and calculations'!M1689*'WLTP data and calculations'!I1689)</f>
        <v>0</v>
      </c>
      <c r="D1689" s="27">
        <f t="shared" si="52"/>
        <v>0</v>
      </c>
      <c r="E1689" s="30">
        <f t="shared" si="53"/>
        <v>0</v>
      </c>
      <c r="F1689" s="31"/>
    </row>
    <row r="1690" spans="2:6" x14ac:dyDescent="0.45">
      <c r="B1690" s="5">
        <v>1688</v>
      </c>
      <c r="C1690" s="35">
        <f>IF('WLTP data and calculations'!M1690&gt;0,0,'WLTP data and calculations'!M1690*'WLTP data and calculations'!I1690)</f>
        <v>0</v>
      </c>
      <c r="D1690" s="27">
        <f t="shared" si="52"/>
        <v>0</v>
      </c>
      <c r="E1690" s="30">
        <f t="shared" si="53"/>
        <v>0</v>
      </c>
      <c r="F1690" s="31"/>
    </row>
    <row r="1691" spans="2:6" x14ac:dyDescent="0.45">
      <c r="B1691" s="5">
        <v>1689</v>
      </c>
      <c r="C1691" s="35">
        <f>IF('WLTP data and calculations'!M1691&gt;0,0,'WLTP data and calculations'!M1691*'WLTP data and calculations'!I1691)</f>
        <v>0</v>
      </c>
      <c r="D1691" s="27">
        <f t="shared" si="52"/>
        <v>0</v>
      </c>
      <c r="E1691" s="30">
        <f t="shared" si="53"/>
        <v>0</v>
      </c>
      <c r="F1691" s="31"/>
    </row>
    <row r="1692" spans="2:6" x14ac:dyDescent="0.45">
      <c r="B1692" s="5">
        <v>1690</v>
      </c>
      <c r="C1692" s="35">
        <f>IF('WLTP data and calculations'!M1692&gt;0,0,'WLTP data and calculations'!M1692*'WLTP data and calculations'!I1692)</f>
        <v>0</v>
      </c>
      <c r="D1692" s="27">
        <f t="shared" si="52"/>
        <v>0</v>
      </c>
      <c r="E1692" s="30">
        <f t="shared" si="53"/>
        <v>0</v>
      </c>
      <c r="F1692" s="31"/>
    </row>
    <row r="1693" spans="2:6" x14ac:dyDescent="0.45">
      <c r="B1693" s="5">
        <v>1691</v>
      </c>
      <c r="C1693" s="35">
        <f>IF('WLTP data and calculations'!M1693&gt;0,0,'WLTP data and calculations'!M1693*'WLTP data and calculations'!I1693)</f>
        <v>0</v>
      </c>
      <c r="D1693" s="27">
        <f t="shared" si="52"/>
        <v>0</v>
      </c>
      <c r="E1693" s="30">
        <f t="shared" si="53"/>
        <v>0</v>
      </c>
      <c r="F1693" s="31"/>
    </row>
    <row r="1694" spans="2:6" x14ac:dyDescent="0.45">
      <c r="B1694" s="5">
        <v>1692</v>
      </c>
      <c r="C1694" s="35">
        <f>IF('WLTP data and calculations'!M1694&gt;0,0,'WLTP data and calculations'!M1694*'WLTP data and calculations'!I1694)</f>
        <v>0</v>
      </c>
      <c r="D1694" s="27">
        <f t="shared" si="52"/>
        <v>0</v>
      </c>
      <c r="E1694" s="30">
        <f t="shared" si="53"/>
        <v>0</v>
      </c>
      <c r="F1694" s="31"/>
    </row>
    <row r="1695" spans="2:6" x14ac:dyDescent="0.45">
      <c r="B1695" s="5">
        <v>1693</v>
      </c>
      <c r="C1695" s="35">
        <f>IF('WLTP data and calculations'!M1695&gt;0,0,'WLTP data and calculations'!M1695*'WLTP data and calculations'!I1695)</f>
        <v>0</v>
      </c>
      <c r="D1695" s="27">
        <f t="shared" si="52"/>
        <v>0</v>
      </c>
      <c r="E1695" s="30">
        <f t="shared" si="53"/>
        <v>0</v>
      </c>
      <c r="F1695" s="31"/>
    </row>
    <row r="1696" spans="2:6" x14ac:dyDescent="0.45">
      <c r="B1696" s="5">
        <v>1694</v>
      </c>
      <c r="C1696" s="35">
        <f>IF('WLTP data and calculations'!M1696&gt;0,0,'WLTP data and calculations'!M1696*'WLTP data and calculations'!I1696)</f>
        <v>0</v>
      </c>
      <c r="D1696" s="27">
        <f t="shared" si="52"/>
        <v>0</v>
      </c>
      <c r="E1696" s="30">
        <f t="shared" si="53"/>
        <v>0</v>
      </c>
      <c r="F1696" s="31"/>
    </row>
    <row r="1697" spans="2:6" x14ac:dyDescent="0.45">
      <c r="B1697" s="5">
        <v>1695</v>
      </c>
      <c r="C1697" s="35">
        <f>IF('WLTP data and calculations'!M1697&gt;0,0,'WLTP data and calculations'!M1697*'WLTP data and calculations'!I1697)</f>
        <v>0</v>
      </c>
      <c r="D1697" s="27">
        <f t="shared" si="52"/>
        <v>0</v>
      </c>
      <c r="E1697" s="30">
        <f t="shared" si="53"/>
        <v>0</v>
      </c>
      <c r="F1697" s="31"/>
    </row>
    <row r="1698" spans="2:6" x14ac:dyDescent="0.45">
      <c r="B1698" s="5">
        <v>1696</v>
      </c>
      <c r="C1698" s="35">
        <f>IF('WLTP data and calculations'!M1698&gt;0,0,'WLTP data and calculations'!M1698*'WLTP data and calculations'!I1698)</f>
        <v>0</v>
      </c>
      <c r="D1698" s="27">
        <f t="shared" si="52"/>
        <v>0</v>
      </c>
      <c r="E1698" s="30">
        <f t="shared" si="53"/>
        <v>0</v>
      </c>
      <c r="F1698" s="31"/>
    </row>
    <row r="1699" spans="2:6" x14ac:dyDescent="0.45">
      <c r="B1699" s="5">
        <v>1697</v>
      </c>
      <c r="C1699" s="35">
        <f>IF('WLTP data and calculations'!M1699&gt;0,0,'WLTP data and calculations'!M1699*'WLTP data and calculations'!I1699)</f>
        <v>0</v>
      </c>
      <c r="D1699" s="27">
        <f t="shared" si="52"/>
        <v>0</v>
      </c>
      <c r="E1699" s="30">
        <f t="shared" si="53"/>
        <v>0</v>
      </c>
      <c r="F1699" s="31"/>
    </row>
    <row r="1700" spans="2:6" x14ac:dyDescent="0.45">
      <c r="B1700" s="5">
        <v>1698</v>
      </c>
      <c r="C1700" s="35">
        <f>IF('WLTP data and calculations'!M1700&gt;0,0,'WLTP data and calculations'!M1700*'WLTP data and calculations'!I1700)</f>
        <v>0</v>
      </c>
      <c r="D1700" s="27">
        <f t="shared" si="52"/>
        <v>0</v>
      </c>
      <c r="E1700" s="30">
        <f t="shared" si="53"/>
        <v>0</v>
      </c>
      <c r="F1700" s="31"/>
    </row>
    <row r="1701" spans="2:6" x14ac:dyDescent="0.45">
      <c r="B1701" s="5">
        <v>1699</v>
      </c>
      <c r="C1701" s="35">
        <f>IF('WLTP data and calculations'!M1701&gt;0,0,'WLTP data and calculations'!M1701*'WLTP data and calculations'!I1701)</f>
        <v>0</v>
      </c>
      <c r="D1701" s="27">
        <f t="shared" si="52"/>
        <v>0</v>
      </c>
      <c r="E1701" s="30">
        <f t="shared" si="53"/>
        <v>0</v>
      </c>
      <c r="F1701" s="31"/>
    </row>
    <row r="1702" spans="2:6" x14ac:dyDescent="0.45">
      <c r="B1702" s="5">
        <v>1700</v>
      </c>
      <c r="C1702" s="35">
        <f>IF('WLTP data and calculations'!M1702&gt;0,0,'WLTP data and calculations'!M1702*'WLTP data and calculations'!I1702)</f>
        <v>0</v>
      </c>
      <c r="D1702" s="27">
        <f t="shared" si="52"/>
        <v>0</v>
      </c>
      <c r="E1702" s="30">
        <f t="shared" si="53"/>
        <v>0</v>
      </c>
      <c r="F1702" s="31"/>
    </row>
    <row r="1703" spans="2:6" x14ac:dyDescent="0.45">
      <c r="B1703" s="5">
        <v>1701</v>
      </c>
      <c r="C1703" s="35">
        <f>IF('WLTP data and calculations'!M1703&gt;0,0,'WLTP data and calculations'!M1703*'WLTP data and calculations'!I1703)</f>
        <v>0</v>
      </c>
      <c r="D1703" s="27">
        <f t="shared" si="52"/>
        <v>0</v>
      </c>
      <c r="E1703" s="30">
        <f t="shared" si="53"/>
        <v>0</v>
      </c>
      <c r="F1703" s="31"/>
    </row>
    <row r="1704" spans="2:6" x14ac:dyDescent="0.45">
      <c r="B1704" s="5">
        <v>1702</v>
      </c>
      <c r="C1704" s="35">
        <f>IF('WLTP data and calculations'!M1704&gt;0,0,'WLTP data and calculations'!M1704*'WLTP data and calculations'!I1704)</f>
        <v>0</v>
      </c>
      <c r="D1704" s="27">
        <f t="shared" si="52"/>
        <v>0</v>
      </c>
      <c r="E1704" s="30">
        <f t="shared" si="53"/>
        <v>0</v>
      </c>
      <c r="F1704" s="31"/>
    </row>
    <row r="1705" spans="2:6" x14ac:dyDescent="0.45">
      <c r="B1705" s="5">
        <v>1703</v>
      </c>
      <c r="C1705" s="35">
        <f>IF('WLTP data and calculations'!M1705&gt;0,0,'WLTP data and calculations'!M1705*'WLTP data and calculations'!I1705)</f>
        <v>0</v>
      </c>
      <c r="D1705" s="27">
        <f t="shared" si="52"/>
        <v>0</v>
      </c>
      <c r="E1705" s="30">
        <f t="shared" si="53"/>
        <v>0</v>
      </c>
      <c r="F1705" s="31"/>
    </row>
    <row r="1706" spans="2:6" x14ac:dyDescent="0.45">
      <c r="B1706" s="5">
        <v>1704</v>
      </c>
      <c r="C1706" s="35">
        <f>IF('WLTP data and calculations'!M1706&gt;0,0,'WLTP data and calculations'!M1706*'WLTP data and calculations'!I1706)</f>
        <v>0</v>
      </c>
      <c r="D1706" s="27">
        <f t="shared" si="52"/>
        <v>0</v>
      </c>
      <c r="E1706" s="30">
        <f t="shared" si="53"/>
        <v>0</v>
      </c>
      <c r="F1706" s="31"/>
    </row>
    <row r="1707" spans="2:6" x14ac:dyDescent="0.45">
      <c r="B1707" s="5">
        <v>1705</v>
      </c>
      <c r="C1707" s="35">
        <f>IF('WLTP data and calculations'!M1707&gt;0,0,'WLTP data and calculations'!M1707*'WLTP data and calculations'!I1707)</f>
        <v>0</v>
      </c>
      <c r="D1707" s="27">
        <f t="shared" si="52"/>
        <v>0</v>
      </c>
      <c r="E1707" s="30">
        <f t="shared" si="53"/>
        <v>0</v>
      </c>
      <c r="F1707" s="31"/>
    </row>
    <row r="1708" spans="2:6" x14ac:dyDescent="0.45">
      <c r="B1708" s="5">
        <v>1706</v>
      </c>
      <c r="C1708" s="35">
        <f>IF('WLTP data and calculations'!M1708&gt;0,0,'WLTP data and calculations'!M1708*'WLTP data and calculations'!I1708)</f>
        <v>0</v>
      </c>
      <c r="D1708" s="27">
        <f t="shared" si="52"/>
        <v>0</v>
      </c>
      <c r="E1708" s="30">
        <f t="shared" si="53"/>
        <v>0</v>
      </c>
      <c r="F1708" s="31"/>
    </row>
    <row r="1709" spans="2:6" x14ac:dyDescent="0.45">
      <c r="B1709" s="5">
        <v>1707</v>
      </c>
      <c r="C1709" s="35">
        <f>IF('WLTP data and calculations'!M1709&gt;0,0,'WLTP data and calculations'!M1709*'WLTP data and calculations'!I1709)</f>
        <v>0</v>
      </c>
      <c r="D1709" s="27">
        <f t="shared" si="52"/>
        <v>0</v>
      </c>
      <c r="E1709" s="30">
        <f t="shared" si="53"/>
        <v>0</v>
      </c>
      <c r="F1709" s="31"/>
    </row>
    <row r="1710" spans="2:6" x14ac:dyDescent="0.45">
      <c r="B1710" s="5">
        <v>1708</v>
      </c>
      <c r="C1710" s="35">
        <f>IF('WLTP data and calculations'!M1710&gt;0,0,'WLTP data and calculations'!M1710*'WLTP data and calculations'!I1710)</f>
        <v>0</v>
      </c>
      <c r="D1710" s="27">
        <f t="shared" si="52"/>
        <v>0</v>
      </c>
      <c r="E1710" s="30">
        <f t="shared" si="53"/>
        <v>0</v>
      </c>
      <c r="F1710" s="31"/>
    </row>
    <row r="1711" spans="2:6" x14ac:dyDescent="0.45">
      <c r="B1711" s="5">
        <v>1709</v>
      </c>
      <c r="C1711" s="35">
        <f>IF('WLTP data and calculations'!M1711&gt;0,0,'WLTP data and calculations'!M1711*'WLTP data and calculations'!I1711)</f>
        <v>0</v>
      </c>
      <c r="D1711" s="27">
        <f t="shared" si="52"/>
        <v>0</v>
      </c>
      <c r="E1711" s="30">
        <f t="shared" si="53"/>
        <v>0</v>
      </c>
      <c r="F1711" s="31"/>
    </row>
    <row r="1712" spans="2:6" x14ac:dyDescent="0.45">
      <c r="B1712" s="5">
        <v>1710</v>
      </c>
      <c r="C1712" s="35">
        <f>IF('WLTP data and calculations'!M1712&gt;0,0,'WLTP data and calculations'!M1712*'WLTP data and calculations'!I1712)</f>
        <v>0</v>
      </c>
      <c r="D1712" s="27">
        <f t="shared" si="52"/>
        <v>0</v>
      </c>
      <c r="E1712" s="30">
        <f t="shared" si="53"/>
        <v>0</v>
      </c>
      <c r="F1712" s="31"/>
    </row>
    <row r="1713" spans="2:6" x14ac:dyDescent="0.45">
      <c r="B1713" s="5">
        <v>1711</v>
      </c>
      <c r="C1713" s="35">
        <f>IF('WLTP data and calculations'!M1713&gt;0,0,'WLTP data and calculations'!M1713*'WLTP data and calculations'!I1713)</f>
        <v>0</v>
      </c>
      <c r="D1713" s="27">
        <f t="shared" si="52"/>
        <v>0</v>
      </c>
      <c r="E1713" s="30">
        <f t="shared" si="53"/>
        <v>0</v>
      </c>
      <c r="F1713" s="31"/>
    </row>
    <row r="1714" spans="2:6" x14ac:dyDescent="0.45">
      <c r="B1714" s="5">
        <v>1712</v>
      </c>
      <c r="C1714" s="35">
        <f>IF('WLTP data and calculations'!M1714&gt;0,0,'WLTP data and calculations'!M1714*'WLTP data and calculations'!I1714)</f>
        <v>0</v>
      </c>
      <c r="D1714" s="27">
        <f t="shared" si="52"/>
        <v>0</v>
      </c>
      <c r="E1714" s="30">
        <f t="shared" si="53"/>
        <v>0</v>
      </c>
      <c r="F1714" s="31"/>
    </row>
    <row r="1715" spans="2:6" x14ac:dyDescent="0.45">
      <c r="B1715" s="5">
        <v>1713</v>
      </c>
      <c r="C1715" s="35">
        <f>IF('WLTP data and calculations'!M1715&gt;0,0,'WLTP data and calculations'!M1715*'WLTP data and calculations'!I1715)</f>
        <v>0</v>
      </c>
      <c r="D1715" s="27">
        <f t="shared" si="52"/>
        <v>0</v>
      </c>
      <c r="E1715" s="30">
        <f t="shared" si="53"/>
        <v>0</v>
      </c>
      <c r="F1715" s="31"/>
    </row>
    <row r="1716" spans="2:6" x14ac:dyDescent="0.45">
      <c r="B1716" s="5">
        <v>1714</v>
      </c>
      <c r="C1716" s="35">
        <f>IF('WLTP data and calculations'!M1716&gt;0,0,'WLTP data and calculations'!M1716*'WLTP data and calculations'!I1716)</f>
        <v>0</v>
      </c>
      <c r="D1716" s="27">
        <f t="shared" si="52"/>
        <v>0</v>
      </c>
      <c r="E1716" s="30">
        <f t="shared" si="53"/>
        <v>0</v>
      </c>
      <c r="F1716" s="31"/>
    </row>
    <row r="1717" spans="2:6" x14ac:dyDescent="0.45">
      <c r="B1717" s="5">
        <v>1715</v>
      </c>
      <c r="C1717" s="35">
        <f>IF('WLTP data and calculations'!M1717&gt;0,0,'WLTP data and calculations'!M1717*'WLTP data and calculations'!I1717)</f>
        <v>0</v>
      </c>
      <c r="D1717" s="27">
        <f t="shared" si="52"/>
        <v>0</v>
      </c>
      <c r="E1717" s="30">
        <f t="shared" si="53"/>
        <v>0</v>
      </c>
      <c r="F1717" s="31"/>
    </row>
    <row r="1718" spans="2:6" x14ac:dyDescent="0.45">
      <c r="B1718" s="5">
        <v>1716</v>
      </c>
      <c r="C1718" s="35">
        <f>IF('WLTP data and calculations'!M1718&gt;0,0,'WLTP data and calculations'!M1718*'WLTP data and calculations'!I1718)</f>
        <v>0</v>
      </c>
      <c r="D1718" s="27">
        <f t="shared" si="52"/>
        <v>0</v>
      </c>
      <c r="E1718" s="30">
        <f t="shared" si="53"/>
        <v>0</v>
      </c>
      <c r="F1718" s="31"/>
    </row>
    <row r="1719" spans="2:6" x14ac:dyDescent="0.45">
      <c r="B1719" s="5">
        <v>1717</v>
      </c>
      <c r="C1719" s="35">
        <f>IF('WLTP data and calculations'!M1719&gt;0,0,'WLTP data and calculations'!M1719*'WLTP data and calculations'!I1719)</f>
        <v>0</v>
      </c>
      <c r="D1719" s="27">
        <f t="shared" si="52"/>
        <v>0</v>
      </c>
      <c r="E1719" s="30">
        <f t="shared" si="53"/>
        <v>0</v>
      </c>
      <c r="F1719" s="31"/>
    </row>
    <row r="1720" spans="2:6" x14ac:dyDescent="0.45">
      <c r="B1720" s="5">
        <v>1718</v>
      </c>
      <c r="C1720" s="35">
        <f>IF('WLTP data and calculations'!M1720&gt;0,0,'WLTP data and calculations'!M1720*'WLTP data and calculations'!I1720)</f>
        <v>0</v>
      </c>
      <c r="D1720" s="27">
        <f t="shared" si="52"/>
        <v>0</v>
      </c>
      <c r="E1720" s="30">
        <f t="shared" si="53"/>
        <v>0</v>
      </c>
      <c r="F1720" s="31"/>
    </row>
    <row r="1721" spans="2:6" x14ac:dyDescent="0.45">
      <c r="B1721" s="5">
        <v>1719</v>
      </c>
      <c r="C1721" s="35">
        <f>IF('WLTP data and calculations'!M1721&gt;0,0,'WLTP data and calculations'!M1721*'WLTP data and calculations'!I1721)</f>
        <v>0</v>
      </c>
      <c r="D1721" s="27">
        <f t="shared" si="52"/>
        <v>0</v>
      </c>
      <c r="E1721" s="30">
        <f t="shared" si="53"/>
        <v>0</v>
      </c>
      <c r="F1721" s="31"/>
    </row>
    <row r="1722" spans="2:6" x14ac:dyDescent="0.45">
      <c r="B1722" s="5">
        <v>1720</v>
      </c>
      <c r="C1722" s="35">
        <f>IF('WLTP data and calculations'!M1722&gt;0,0,'WLTP data and calculations'!M1722*'WLTP data and calculations'!I1722)</f>
        <v>0</v>
      </c>
      <c r="D1722" s="27">
        <f t="shared" si="52"/>
        <v>0</v>
      </c>
      <c r="E1722" s="30">
        <f t="shared" si="53"/>
        <v>0</v>
      </c>
      <c r="F1722" s="31"/>
    </row>
    <row r="1723" spans="2:6" x14ac:dyDescent="0.45">
      <c r="B1723" s="5">
        <v>1721</v>
      </c>
      <c r="C1723" s="35">
        <f>IF('WLTP data and calculations'!M1723&gt;0,0,'WLTP data and calculations'!M1723*'WLTP data and calculations'!I1723)</f>
        <v>0</v>
      </c>
      <c r="D1723" s="27">
        <f t="shared" si="52"/>
        <v>0</v>
      </c>
      <c r="E1723" s="30">
        <f t="shared" si="53"/>
        <v>0</v>
      </c>
      <c r="F1723" s="31"/>
    </row>
    <row r="1724" spans="2:6" x14ac:dyDescent="0.45">
      <c r="B1724" s="5">
        <v>1722</v>
      </c>
      <c r="C1724" s="35">
        <f>IF('WLTP data and calculations'!M1724&gt;0,0,'WLTP data and calculations'!M1724*'WLTP data and calculations'!I1724)</f>
        <v>0</v>
      </c>
      <c r="D1724" s="27">
        <f t="shared" si="52"/>
        <v>0</v>
      </c>
      <c r="E1724" s="30">
        <f t="shared" si="53"/>
        <v>0</v>
      </c>
      <c r="F1724" s="31"/>
    </row>
    <row r="1725" spans="2:6" x14ac:dyDescent="0.45">
      <c r="B1725" s="5">
        <v>1723</v>
      </c>
      <c r="C1725" s="35">
        <f>IF('WLTP data and calculations'!M1725&gt;0,0,'WLTP data and calculations'!M1725*'WLTP data and calculations'!I1725)</f>
        <v>0</v>
      </c>
      <c r="D1725" s="27">
        <f t="shared" si="52"/>
        <v>0</v>
      </c>
      <c r="E1725" s="30">
        <f t="shared" si="53"/>
        <v>0</v>
      </c>
      <c r="F1725" s="31"/>
    </row>
    <row r="1726" spans="2:6" x14ac:dyDescent="0.45">
      <c r="B1726" s="5">
        <v>1724</v>
      </c>
      <c r="C1726" s="35">
        <f>IF('WLTP data and calculations'!M1726&gt;0,0,'WLTP data and calculations'!M1726*'WLTP data and calculations'!I1726)</f>
        <v>0</v>
      </c>
      <c r="D1726" s="27">
        <f t="shared" si="52"/>
        <v>0</v>
      </c>
      <c r="E1726" s="30">
        <f t="shared" si="53"/>
        <v>0</v>
      </c>
      <c r="F1726" s="31"/>
    </row>
    <row r="1727" spans="2:6" x14ac:dyDescent="0.45">
      <c r="B1727" s="5">
        <v>1725</v>
      </c>
      <c r="C1727" s="35">
        <f>IF('WLTP data and calculations'!M1727&gt;0,0,'WLTP data and calculations'!M1727*'WLTP data and calculations'!I1727)</f>
        <v>0</v>
      </c>
      <c r="D1727" s="27">
        <f t="shared" si="52"/>
        <v>0</v>
      </c>
      <c r="E1727" s="30">
        <f t="shared" si="53"/>
        <v>0</v>
      </c>
      <c r="F1727" s="31"/>
    </row>
    <row r="1728" spans="2:6" x14ac:dyDescent="0.45">
      <c r="B1728" s="5">
        <v>1726</v>
      </c>
      <c r="C1728" s="35">
        <f>IF('WLTP data and calculations'!M1728&gt;0,0,'WLTP data and calculations'!M1728*'WLTP data and calculations'!I1728)</f>
        <v>0</v>
      </c>
      <c r="D1728" s="27">
        <f t="shared" si="52"/>
        <v>0</v>
      </c>
      <c r="E1728" s="30">
        <f t="shared" si="53"/>
        <v>0</v>
      </c>
      <c r="F1728" s="31"/>
    </row>
    <row r="1729" spans="2:7" x14ac:dyDescent="0.45">
      <c r="B1729" s="5">
        <v>1727</v>
      </c>
      <c r="C1729" s="35">
        <f>IF('WLTP data and calculations'!M1729&gt;0,0,'WLTP data and calculations'!M1729*'WLTP data and calculations'!I1729)</f>
        <v>0</v>
      </c>
      <c r="D1729" s="27">
        <f t="shared" si="52"/>
        <v>0</v>
      </c>
      <c r="E1729" s="30">
        <f t="shared" si="53"/>
        <v>0</v>
      </c>
      <c r="F1729" s="31"/>
    </row>
    <row r="1730" spans="2:7" x14ac:dyDescent="0.45">
      <c r="B1730" s="5">
        <v>1728</v>
      </c>
      <c r="C1730" s="35">
        <f>IF('WLTP data and calculations'!M1730&gt;0,0,'WLTP data and calculations'!M1730*'WLTP data and calculations'!I1730)</f>
        <v>0</v>
      </c>
      <c r="D1730" s="27">
        <f t="shared" si="52"/>
        <v>0</v>
      </c>
      <c r="E1730" s="30">
        <f t="shared" si="53"/>
        <v>0</v>
      </c>
      <c r="F1730" s="31"/>
    </row>
    <row r="1731" spans="2:7" x14ac:dyDescent="0.45">
      <c r="B1731" s="5">
        <v>1729</v>
      </c>
      <c r="C1731" s="35">
        <f>IF('WLTP data and calculations'!M1731&gt;0,0,'WLTP data and calculations'!M1731*'WLTP data and calculations'!I1731)</f>
        <v>0</v>
      </c>
      <c r="D1731" s="27">
        <f t="shared" ref="D1731:D1794" si="54">$C1731/1000</f>
        <v>0</v>
      </c>
      <c r="E1731" s="30">
        <f t="shared" ref="E1731:E1794" si="55">$D1731*-1</f>
        <v>0</v>
      </c>
      <c r="F1731" s="31"/>
    </row>
    <row r="1732" spans="2:7" x14ac:dyDescent="0.45">
      <c r="B1732" s="5">
        <v>1730</v>
      </c>
      <c r="C1732" s="35">
        <f>IF('WLTP data and calculations'!M1732&gt;0,0,'WLTP data and calculations'!M1732*'WLTP data and calculations'!I1732)</f>
        <v>0</v>
      </c>
      <c r="D1732" s="27">
        <f t="shared" si="54"/>
        <v>0</v>
      </c>
      <c r="E1732" s="30">
        <f t="shared" si="55"/>
        <v>0</v>
      </c>
      <c r="F1732" s="31"/>
    </row>
    <row r="1733" spans="2:7" x14ac:dyDescent="0.45">
      <c r="B1733" s="5">
        <v>1731</v>
      </c>
      <c r="C1733" s="35">
        <f>IF('WLTP data and calculations'!M1733&gt;0,0,'WLTP data and calculations'!M1733*'WLTP data and calculations'!I1733)</f>
        <v>-548.64770438953508</v>
      </c>
      <c r="D1733" s="27">
        <f t="shared" si="54"/>
        <v>-0.54864770438953503</v>
      </c>
      <c r="E1733" s="30">
        <f t="shared" si="55"/>
        <v>0.54864770438953503</v>
      </c>
      <c r="F1733" s="27">
        <f>SUM(E1733:E1742)</f>
        <v>14.725783323368379</v>
      </c>
      <c r="G1733" s="33">
        <f>B1743-B1733</f>
        <v>10</v>
      </c>
    </row>
    <row r="1734" spans="2:7" x14ac:dyDescent="0.45">
      <c r="B1734" s="5">
        <v>1732</v>
      </c>
      <c r="C1734" s="35">
        <f>IF('WLTP data and calculations'!M1734&gt;0,0,'WLTP data and calculations'!M1734*'WLTP data and calculations'!I1734)</f>
        <v>-1221.1898919162791</v>
      </c>
      <c r="D1734" s="27">
        <f t="shared" si="54"/>
        <v>-1.2211898919162791</v>
      </c>
      <c r="E1734" s="30">
        <f t="shared" si="55"/>
        <v>1.2211898919162791</v>
      </c>
      <c r="F1734" s="31"/>
      <c r="G1734" s="33"/>
    </row>
    <row r="1735" spans="2:7" x14ac:dyDescent="0.45">
      <c r="B1735" s="5">
        <v>1733</v>
      </c>
      <c r="C1735" s="35">
        <f>IF('WLTP data and calculations'!M1735&gt;0,0,'WLTP data and calculations'!M1735*'WLTP data and calculations'!I1735)</f>
        <v>-1081.7653078749754</v>
      </c>
      <c r="D1735" s="27">
        <f t="shared" si="54"/>
        <v>-1.0817653078749754</v>
      </c>
      <c r="E1735" s="30">
        <f t="shared" si="55"/>
        <v>1.0817653078749754</v>
      </c>
      <c r="F1735" s="31"/>
      <c r="G1735" s="33"/>
    </row>
    <row r="1736" spans="2:7" x14ac:dyDescent="0.45">
      <c r="B1736" s="5">
        <v>1734</v>
      </c>
      <c r="C1736" s="35">
        <f>IF('WLTP data and calculations'!M1736&gt;0,0,'WLTP data and calculations'!M1736*'WLTP data and calculations'!I1736)</f>
        <v>-910.94091645392552</v>
      </c>
      <c r="D1736" s="27">
        <f t="shared" si="54"/>
        <v>-0.9109409164539255</v>
      </c>
      <c r="E1736" s="30">
        <f t="shared" si="55"/>
        <v>0.9109409164539255</v>
      </c>
      <c r="F1736" s="31"/>
      <c r="G1736" s="33"/>
    </row>
    <row r="1737" spans="2:7" x14ac:dyDescent="0.45">
      <c r="B1737" s="5">
        <v>1735</v>
      </c>
      <c r="C1737" s="35">
        <f>IF('WLTP data and calculations'!M1737&gt;0,0,'WLTP data and calculations'!M1737*'WLTP data and calculations'!I1737)</f>
        <v>-1068.8313083365692</v>
      </c>
      <c r="D1737" s="27">
        <f t="shared" si="54"/>
        <v>-1.0688313083365693</v>
      </c>
      <c r="E1737" s="30">
        <f t="shared" si="55"/>
        <v>1.0688313083365693</v>
      </c>
      <c r="F1737" s="31"/>
      <c r="G1737" s="33"/>
    </row>
    <row r="1738" spans="2:7" x14ac:dyDescent="0.45">
      <c r="B1738" s="5">
        <v>1736</v>
      </c>
      <c r="C1738" s="35">
        <f>IF('WLTP data and calculations'!M1738&gt;0,0,'WLTP data and calculations'!M1738*'WLTP data and calculations'!I1738)</f>
        <v>-1906.6531550998366</v>
      </c>
      <c r="D1738" s="27">
        <f t="shared" si="54"/>
        <v>-1.9066531550998365</v>
      </c>
      <c r="E1738" s="30">
        <f t="shared" si="55"/>
        <v>1.9066531550998365</v>
      </c>
      <c r="F1738" s="31"/>
      <c r="G1738" s="33"/>
    </row>
    <row r="1739" spans="2:7" x14ac:dyDescent="0.45">
      <c r="B1739" s="5">
        <v>1737</v>
      </c>
      <c r="C1739" s="35">
        <f>IF('WLTP data and calculations'!M1739&gt;0,0,'WLTP data and calculations'!M1739*'WLTP data and calculations'!I1739)</f>
        <v>-2377.077716492935</v>
      </c>
      <c r="D1739" s="27">
        <f t="shared" si="54"/>
        <v>-2.3770777164929351</v>
      </c>
      <c r="E1739" s="30">
        <f t="shared" si="55"/>
        <v>2.3770777164929351</v>
      </c>
      <c r="F1739" s="31"/>
      <c r="G1739" s="33"/>
    </row>
    <row r="1740" spans="2:7" x14ac:dyDescent="0.45">
      <c r="B1740" s="5">
        <v>1738</v>
      </c>
      <c r="C1740" s="35">
        <f>IF('WLTP data and calculations'!M1740&gt;0,0,'WLTP data and calculations'!M1740*'WLTP data and calculations'!I1740)</f>
        <v>-2459.2680354081062</v>
      </c>
      <c r="D1740" s="27">
        <f t="shared" si="54"/>
        <v>-2.4592680354081065</v>
      </c>
      <c r="E1740" s="30">
        <f t="shared" si="55"/>
        <v>2.4592680354081065</v>
      </c>
      <c r="F1740" s="31"/>
      <c r="G1740" s="33"/>
    </row>
    <row r="1741" spans="2:7" x14ac:dyDescent="0.45">
      <c r="B1741" s="5">
        <v>1739</v>
      </c>
      <c r="C1741" s="35">
        <f>IF('WLTP data and calculations'!M1741&gt;0,0,'WLTP data and calculations'!M1741*'WLTP data and calculations'!I1741)</f>
        <v>-2202.8242129705636</v>
      </c>
      <c r="D1741" s="27">
        <f t="shared" si="54"/>
        <v>-2.2028242129705635</v>
      </c>
      <c r="E1741" s="30">
        <f t="shared" si="55"/>
        <v>2.2028242129705635</v>
      </c>
      <c r="F1741" s="31"/>
      <c r="G1741" s="33"/>
    </row>
    <row r="1742" spans="2:7" x14ac:dyDescent="0.45">
      <c r="B1742" s="5">
        <v>1740</v>
      </c>
      <c r="C1742" s="35">
        <f>IF('WLTP data and calculations'!M1742&gt;0,0,'WLTP data and calculations'!M1742*'WLTP data and calculations'!I1742)</f>
        <v>-948.58507442565451</v>
      </c>
      <c r="D1742" s="27">
        <f t="shared" si="54"/>
        <v>-0.94858507442565454</v>
      </c>
      <c r="E1742" s="30">
        <f t="shared" si="55"/>
        <v>0.94858507442565454</v>
      </c>
      <c r="F1742" s="31"/>
      <c r="G1742" s="33"/>
    </row>
    <row r="1743" spans="2:7" x14ac:dyDescent="0.45">
      <c r="B1743" s="5">
        <v>1741</v>
      </c>
      <c r="C1743" s="35">
        <f>IF('WLTP data and calculations'!M1743&gt;0,0,'WLTP data and calculations'!M1743*'WLTP data and calculations'!I1743)</f>
        <v>0</v>
      </c>
      <c r="D1743" s="27">
        <f t="shared" si="54"/>
        <v>0</v>
      </c>
      <c r="E1743" s="30">
        <f t="shared" si="55"/>
        <v>0</v>
      </c>
      <c r="F1743" s="31"/>
    </row>
    <row r="1744" spans="2:7" x14ac:dyDescent="0.45">
      <c r="B1744" s="5">
        <v>1742</v>
      </c>
      <c r="C1744" s="35">
        <f>IF('WLTP data and calculations'!M1744&gt;0,0,'WLTP data and calculations'!M1744*'WLTP data and calculations'!I1744)</f>
        <v>0</v>
      </c>
      <c r="D1744" s="27">
        <f t="shared" si="54"/>
        <v>0</v>
      </c>
      <c r="E1744" s="30">
        <f t="shared" si="55"/>
        <v>0</v>
      </c>
      <c r="F1744" s="31"/>
    </row>
    <row r="1745" spans="2:6" x14ac:dyDescent="0.45">
      <c r="B1745" s="5">
        <v>1743</v>
      </c>
      <c r="C1745" s="35">
        <f>IF('WLTP data and calculations'!M1745&gt;0,0,'WLTP data and calculations'!M1745*'WLTP data and calculations'!I1745)</f>
        <v>0</v>
      </c>
      <c r="D1745" s="27">
        <f t="shared" si="54"/>
        <v>0</v>
      </c>
      <c r="E1745" s="30">
        <f t="shared" si="55"/>
        <v>0</v>
      </c>
      <c r="F1745" s="31"/>
    </row>
    <row r="1746" spans="2:6" x14ac:dyDescent="0.45">
      <c r="B1746" s="5">
        <v>1744</v>
      </c>
      <c r="C1746" s="35">
        <f>IF('WLTP data and calculations'!M1746&gt;0,0,'WLTP data and calculations'!M1746*'WLTP data and calculations'!I1746)</f>
        <v>0</v>
      </c>
      <c r="D1746" s="27">
        <f t="shared" si="54"/>
        <v>0</v>
      </c>
      <c r="E1746" s="30">
        <f t="shared" si="55"/>
        <v>0</v>
      </c>
      <c r="F1746" s="31"/>
    </row>
    <row r="1747" spans="2:6" x14ac:dyDescent="0.45">
      <c r="B1747" s="5">
        <v>1745</v>
      </c>
      <c r="C1747" s="35">
        <f>IF('WLTP data and calculations'!M1747&gt;0,0,'WLTP data and calculations'!M1747*'WLTP data and calculations'!I1747)</f>
        <v>0</v>
      </c>
      <c r="D1747" s="27">
        <f t="shared" si="54"/>
        <v>0</v>
      </c>
      <c r="E1747" s="30">
        <f t="shared" si="55"/>
        <v>0</v>
      </c>
      <c r="F1747" s="31"/>
    </row>
    <row r="1748" spans="2:6" x14ac:dyDescent="0.45">
      <c r="B1748" s="5">
        <v>1746</v>
      </c>
      <c r="C1748" s="35">
        <f>IF('WLTP data and calculations'!M1748&gt;0,0,'WLTP data and calculations'!M1748*'WLTP data and calculations'!I1748)</f>
        <v>0</v>
      </c>
      <c r="D1748" s="27">
        <f t="shared" si="54"/>
        <v>0</v>
      </c>
      <c r="E1748" s="30">
        <f t="shared" si="55"/>
        <v>0</v>
      </c>
      <c r="F1748" s="31"/>
    </row>
    <row r="1749" spans="2:6" x14ac:dyDescent="0.45">
      <c r="B1749" s="5">
        <v>1747</v>
      </c>
      <c r="C1749" s="35">
        <f>IF('WLTP data and calculations'!M1749&gt;0,0,'WLTP data and calculations'!M1749*'WLTP data and calculations'!I1749)</f>
        <v>0</v>
      </c>
      <c r="D1749" s="27">
        <f t="shared" si="54"/>
        <v>0</v>
      </c>
      <c r="E1749" s="30">
        <f t="shared" si="55"/>
        <v>0</v>
      </c>
      <c r="F1749" s="31"/>
    </row>
    <row r="1750" spans="2:6" x14ac:dyDescent="0.45">
      <c r="B1750" s="5">
        <v>1748</v>
      </c>
      <c r="C1750" s="35">
        <f>IF('WLTP data and calculations'!M1750&gt;0,0,'WLTP data and calculations'!M1750*'WLTP data and calculations'!I1750)</f>
        <v>0</v>
      </c>
      <c r="D1750" s="27">
        <f t="shared" si="54"/>
        <v>0</v>
      </c>
      <c r="E1750" s="30">
        <f t="shared" si="55"/>
        <v>0</v>
      </c>
      <c r="F1750" s="31"/>
    </row>
    <row r="1751" spans="2:6" x14ac:dyDescent="0.45">
      <c r="B1751" s="5">
        <v>1749</v>
      </c>
      <c r="C1751" s="35">
        <f>IF('WLTP data and calculations'!M1751&gt;0,0,'WLTP data and calculations'!M1751*'WLTP data and calculations'!I1751)</f>
        <v>0</v>
      </c>
      <c r="D1751" s="27">
        <f t="shared" si="54"/>
        <v>0</v>
      </c>
      <c r="E1751" s="30">
        <f t="shared" si="55"/>
        <v>0</v>
      </c>
      <c r="F1751" s="31"/>
    </row>
    <row r="1752" spans="2:6" x14ac:dyDescent="0.45">
      <c r="B1752" s="5">
        <v>1750</v>
      </c>
      <c r="C1752" s="35">
        <f>IF('WLTP data and calculations'!M1752&gt;0,0,'WLTP data and calculations'!M1752*'WLTP data and calculations'!I1752)</f>
        <v>0</v>
      </c>
      <c r="D1752" s="27">
        <f t="shared" si="54"/>
        <v>0</v>
      </c>
      <c r="E1752" s="30">
        <f t="shared" si="55"/>
        <v>0</v>
      </c>
      <c r="F1752" s="31"/>
    </row>
    <row r="1753" spans="2:6" x14ac:dyDescent="0.45">
      <c r="B1753" s="5">
        <v>1751</v>
      </c>
      <c r="C1753" s="35">
        <f>IF('WLTP data and calculations'!M1753&gt;0,0,'WLTP data and calculations'!M1753*'WLTP data and calculations'!I1753)</f>
        <v>0</v>
      </c>
      <c r="D1753" s="27">
        <f t="shared" si="54"/>
        <v>0</v>
      </c>
      <c r="E1753" s="30">
        <f t="shared" si="55"/>
        <v>0</v>
      </c>
      <c r="F1753" s="31"/>
    </row>
    <row r="1754" spans="2:6" x14ac:dyDescent="0.45">
      <c r="B1754" s="5">
        <v>1752</v>
      </c>
      <c r="C1754" s="35">
        <f>IF('WLTP data and calculations'!M1754&gt;0,0,'WLTP data and calculations'!M1754*'WLTP data and calculations'!I1754)</f>
        <v>0</v>
      </c>
      <c r="D1754" s="27">
        <f t="shared" si="54"/>
        <v>0</v>
      </c>
      <c r="E1754" s="30">
        <f t="shared" si="55"/>
        <v>0</v>
      </c>
      <c r="F1754" s="31"/>
    </row>
    <row r="1755" spans="2:6" x14ac:dyDescent="0.45">
      <c r="B1755" s="5">
        <v>1753</v>
      </c>
      <c r="C1755" s="35">
        <f>IF('WLTP data and calculations'!M1755&gt;0,0,'WLTP data and calculations'!M1755*'WLTP data and calculations'!I1755)</f>
        <v>0</v>
      </c>
      <c r="D1755" s="27">
        <f t="shared" si="54"/>
        <v>0</v>
      </c>
      <c r="E1755" s="30">
        <f t="shared" si="55"/>
        <v>0</v>
      </c>
      <c r="F1755" s="31"/>
    </row>
    <row r="1756" spans="2:6" x14ac:dyDescent="0.45">
      <c r="B1756" s="5">
        <v>1754</v>
      </c>
      <c r="C1756" s="35">
        <f>IF('WLTP data and calculations'!M1756&gt;0,0,'WLTP data and calculations'!M1756*'WLTP data and calculations'!I1756)</f>
        <v>0</v>
      </c>
      <c r="D1756" s="27">
        <f t="shared" si="54"/>
        <v>0</v>
      </c>
      <c r="E1756" s="30">
        <f t="shared" si="55"/>
        <v>0</v>
      </c>
      <c r="F1756" s="31"/>
    </row>
    <row r="1757" spans="2:6" x14ac:dyDescent="0.45">
      <c r="B1757" s="5">
        <v>1755</v>
      </c>
      <c r="C1757" s="35">
        <f>IF('WLTP data and calculations'!M1757&gt;0,0,'WLTP data and calculations'!M1757*'WLTP data and calculations'!I1757)</f>
        <v>0</v>
      </c>
      <c r="D1757" s="27">
        <f t="shared" si="54"/>
        <v>0</v>
      </c>
      <c r="E1757" s="30">
        <f t="shared" si="55"/>
        <v>0</v>
      </c>
      <c r="F1757" s="31"/>
    </row>
    <row r="1758" spans="2:6" x14ac:dyDescent="0.45">
      <c r="B1758" s="5">
        <v>1756</v>
      </c>
      <c r="C1758" s="35">
        <f>IF('WLTP data and calculations'!M1758&gt;0,0,'WLTP data and calculations'!M1758*'WLTP data and calculations'!I1758)</f>
        <v>0</v>
      </c>
      <c r="D1758" s="27">
        <f t="shared" si="54"/>
        <v>0</v>
      </c>
      <c r="E1758" s="30">
        <f t="shared" si="55"/>
        <v>0</v>
      </c>
      <c r="F1758" s="31"/>
    </row>
    <row r="1759" spans="2:6" x14ac:dyDescent="0.45">
      <c r="B1759" s="5">
        <v>1757</v>
      </c>
      <c r="C1759" s="35">
        <f>IF('WLTP data and calculations'!M1759&gt;0,0,'WLTP data and calculations'!M1759*'WLTP data and calculations'!I1759)</f>
        <v>0</v>
      </c>
      <c r="D1759" s="27">
        <f t="shared" si="54"/>
        <v>0</v>
      </c>
      <c r="E1759" s="30">
        <f t="shared" si="55"/>
        <v>0</v>
      </c>
      <c r="F1759" s="31"/>
    </row>
    <row r="1760" spans="2:6" x14ac:dyDescent="0.45">
      <c r="B1760" s="5">
        <v>1758</v>
      </c>
      <c r="C1760" s="35">
        <f>IF('WLTP data and calculations'!M1760&gt;0,0,'WLTP data and calculations'!M1760*'WLTP data and calculations'!I1760)</f>
        <v>0</v>
      </c>
      <c r="D1760" s="27">
        <f t="shared" si="54"/>
        <v>0</v>
      </c>
      <c r="E1760" s="30">
        <f t="shared" si="55"/>
        <v>0</v>
      </c>
      <c r="F1760" s="31"/>
    </row>
    <row r="1761" spans="2:7" x14ac:dyDescent="0.45">
      <c r="B1761" s="5">
        <v>1759</v>
      </c>
      <c r="C1761" s="35">
        <f>IF('WLTP data and calculations'!M1761&gt;0,0,'WLTP data and calculations'!M1761*'WLTP data and calculations'!I1761)</f>
        <v>0</v>
      </c>
      <c r="D1761" s="27">
        <f t="shared" si="54"/>
        <v>0</v>
      </c>
      <c r="E1761" s="30">
        <f t="shared" si="55"/>
        <v>0</v>
      </c>
      <c r="F1761" s="31"/>
    </row>
    <row r="1762" spans="2:7" x14ac:dyDescent="0.45">
      <c r="B1762" s="5">
        <v>1760</v>
      </c>
      <c r="C1762" s="35">
        <f>IF('WLTP data and calculations'!M1762&gt;0,0,'WLTP data and calculations'!M1762*'WLTP data and calculations'!I1762)</f>
        <v>0</v>
      </c>
      <c r="D1762" s="27">
        <f t="shared" si="54"/>
        <v>0</v>
      </c>
      <c r="E1762" s="30">
        <f t="shared" si="55"/>
        <v>0</v>
      </c>
      <c r="F1762" s="31"/>
    </row>
    <row r="1763" spans="2:7" x14ac:dyDescent="0.45">
      <c r="B1763" s="5">
        <v>1761</v>
      </c>
      <c r="C1763" s="35">
        <f>IF('WLTP data and calculations'!M1763&gt;0,0,'WLTP data and calculations'!M1763*'WLTP data and calculations'!I1763)</f>
        <v>0</v>
      </c>
      <c r="D1763" s="27">
        <f t="shared" si="54"/>
        <v>0</v>
      </c>
      <c r="E1763" s="30">
        <f t="shared" si="55"/>
        <v>0</v>
      </c>
      <c r="F1763" s="31"/>
    </row>
    <row r="1764" spans="2:7" x14ac:dyDescent="0.45">
      <c r="B1764" s="5">
        <v>1762</v>
      </c>
      <c r="C1764" s="35">
        <f>IF('WLTP data and calculations'!M1764&gt;0,0,'WLTP data and calculations'!M1764*'WLTP data and calculations'!I1764)</f>
        <v>0</v>
      </c>
      <c r="D1764" s="27">
        <f t="shared" si="54"/>
        <v>0</v>
      </c>
      <c r="E1764" s="30">
        <f t="shared" si="55"/>
        <v>0</v>
      </c>
      <c r="F1764" s="31"/>
    </row>
    <row r="1765" spans="2:7" x14ac:dyDescent="0.45">
      <c r="B1765" s="5">
        <v>1763</v>
      </c>
      <c r="C1765" s="35">
        <f>IF('WLTP data and calculations'!M1765&gt;0,0,'WLTP data and calculations'!M1765*'WLTP data and calculations'!I1765)</f>
        <v>0</v>
      </c>
      <c r="D1765" s="27">
        <f t="shared" si="54"/>
        <v>0</v>
      </c>
      <c r="E1765" s="30">
        <f t="shared" si="55"/>
        <v>0</v>
      </c>
      <c r="F1765" s="31"/>
    </row>
    <row r="1766" spans="2:7" x14ac:dyDescent="0.45">
      <c r="B1766" s="5">
        <v>1764</v>
      </c>
      <c r="C1766" s="35">
        <f>IF('WLTP data and calculations'!M1766&gt;0,0,'WLTP data and calculations'!M1766*'WLTP data and calculations'!I1766)</f>
        <v>0</v>
      </c>
      <c r="D1766" s="27">
        <f t="shared" si="54"/>
        <v>0</v>
      </c>
      <c r="E1766" s="30">
        <f t="shared" si="55"/>
        <v>0</v>
      </c>
      <c r="F1766" s="31"/>
    </row>
    <row r="1767" spans="2:7" x14ac:dyDescent="0.45">
      <c r="B1767" s="5">
        <v>1765</v>
      </c>
      <c r="C1767" s="35">
        <f>IF('WLTP data and calculations'!M1767&gt;0,0,'WLTP data and calculations'!M1767*'WLTP data and calculations'!I1767)</f>
        <v>0</v>
      </c>
      <c r="D1767" s="27">
        <f t="shared" si="54"/>
        <v>0</v>
      </c>
      <c r="E1767" s="30">
        <f t="shared" si="55"/>
        <v>0</v>
      </c>
      <c r="F1767" s="31"/>
    </row>
    <row r="1768" spans="2:7" x14ac:dyDescent="0.45">
      <c r="B1768" s="5">
        <v>1766</v>
      </c>
      <c r="C1768" s="35">
        <f>IF('WLTP data and calculations'!M1768&gt;0,0,'WLTP data and calculations'!M1768*'WLTP data and calculations'!I1768)</f>
        <v>0</v>
      </c>
      <c r="D1768" s="27">
        <f t="shared" si="54"/>
        <v>0</v>
      </c>
      <c r="E1768" s="30">
        <f t="shared" si="55"/>
        <v>0</v>
      </c>
      <c r="F1768" s="31"/>
    </row>
    <row r="1769" spans="2:7" x14ac:dyDescent="0.45">
      <c r="B1769" s="5">
        <v>1767</v>
      </c>
      <c r="C1769" s="35">
        <f>IF('WLTP data and calculations'!M1769&gt;0,0,'WLTP data and calculations'!M1769*'WLTP data and calculations'!I1769)</f>
        <v>-1248.7322341386955</v>
      </c>
      <c r="D1769" s="27">
        <f t="shared" si="54"/>
        <v>-1.2487322341386955</v>
      </c>
      <c r="E1769" s="30">
        <f t="shared" si="55"/>
        <v>1.2487322341386955</v>
      </c>
      <c r="F1769" s="27">
        <f>SUM(E1769:E1795)</f>
        <v>132.05089397237569</v>
      </c>
      <c r="G1769" s="33">
        <f>B1796-B1769</f>
        <v>27</v>
      </c>
    </row>
    <row r="1770" spans="2:7" x14ac:dyDescent="0.45">
      <c r="B1770" s="5">
        <v>1768</v>
      </c>
      <c r="C1770" s="35">
        <f>IF('WLTP data and calculations'!M1770&gt;0,0,'WLTP data and calculations'!M1770*'WLTP data and calculations'!I1770)</f>
        <v>-3850.3517710934502</v>
      </c>
      <c r="D1770" s="27">
        <f t="shared" si="54"/>
        <v>-3.8503517710934503</v>
      </c>
      <c r="E1770" s="30">
        <f t="shared" si="55"/>
        <v>3.8503517710934503</v>
      </c>
      <c r="F1770" s="31"/>
      <c r="G1770" s="33"/>
    </row>
    <row r="1771" spans="2:7" x14ac:dyDescent="0.45">
      <c r="B1771" s="5">
        <v>1769</v>
      </c>
      <c r="C1771" s="35">
        <f>IF('WLTP data and calculations'!M1771&gt;0,0,'WLTP data and calculations'!M1771*'WLTP data and calculations'!I1771)</f>
        <v>-6540.6024301348161</v>
      </c>
      <c r="D1771" s="27">
        <f t="shared" si="54"/>
        <v>-6.5406024301348165</v>
      </c>
      <c r="E1771" s="30">
        <f t="shared" si="55"/>
        <v>6.5406024301348165</v>
      </c>
      <c r="F1771" s="31"/>
      <c r="G1771" s="33"/>
    </row>
    <row r="1772" spans="2:7" x14ac:dyDescent="0.45">
      <c r="B1772" s="5">
        <v>1770</v>
      </c>
      <c r="C1772" s="35">
        <f>IF('WLTP data and calculations'!M1772&gt;0,0,'WLTP data and calculations'!M1772*'WLTP data and calculations'!I1772)</f>
        <v>-8548.6214129609089</v>
      </c>
      <c r="D1772" s="27">
        <f t="shared" si="54"/>
        <v>-8.5486214129609088</v>
      </c>
      <c r="E1772" s="30">
        <f t="shared" si="55"/>
        <v>8.5486214129609088</v>
      </c>
      <c r="F1772" s="31"/>
      <c r="G1772" s="33"/>
    </row>
    <row r="1773" spans="2:7" x14ac:dyDescent="0.45">
      <c r="B1773" s="5">
        <v>1771</v>
      </c>
      <c r="C1773" s="35">
        <f>IF('WLTP data and calculations'!M1773&gt;0,0,'WLTP data and calculations'!M1773*'WLTP data and calculations'!I1773)</f>
        <v>-9292.9897873857044</v>
      </c>
      <c r="D1773" s="27">
        <f t="shared" si="54"/>
        <v>-9.2929897873857037</v>
      </c>
      <c r="E1773" s="30">
        <f t="shared" si="55"/>
        <v>9.2929897873857037</v>
      </c>
      <c r="F1773" s="31"/>
      <c r="G1773" s="33"/>
    </row>
    <row r="1774" spans="2:7" x14ac:dyDescent="0.45">
      <c r="B1774" s="5">
        <v>1772</v>
      </c>
      <c r="C1774" s="35">
        <f>IF('WLTP data and calculations'!M1774&gt;0,0,'WLTP data and calculations'!M1774*'WLTP data and calculations'!I1774)</f>
        <v>-9095.9839176422356</v>
      </c>
      <c r="D1774" s="27">
        <f t="shared" si="54"/>
        <v>-9.0959839176422363</v>
      </c>
      <c r="E1774" s="30">
        <f t="shared" si="55"/>
        <v>9.0959839176422363</v>
      </c>
      <c r="F1774" s="31"/>
      <c r="G1774" s="33"/>
    </row>
    <row r="1775" spans="2:7" x14ac:dyDescent="0.45">
      <c r="B1775" s="5">
        <v>1773</v>
      </c>
      <c r="C1775" s="35">
        <f>IF('WLTP data and calculations'!M1775&gt;0,0,'WLTP data and calculations'!M1775*'WLTP data and calculations'!I1775)</f>
        <v>-8501.6666752525653</v>
      </c>
      <c r="D1775" s="27">
        <f t="shared" si="54"/>
        <v>-8.5016666752525651</v>
      </c>
      <c r="E1775" s="30">
        <f t="shared" si="55"/>
        <v>8.5016666752525651</v>
      </c>
      <c r="F1775" s="31"/>
      <c r="G1775" s="33"/>
    </row>
    <row r="1776" spans="2:7" x14ac:dyDescent="0.45">
      <c r="B1776" s="5">
        <v>1774</v>
      </c>
      <c r="C1776" s="35">
        <f>IF('WLTP data and calculations'!M1776&gt;0,0,'WLTP data and calculations'!M1776*'WLTP data and calculations'!I1776)</f>
        <v>-7383.4244825659907</v>
      </c>
      <c r="D1776" s="27">
        <f t="shared" si="54"/>
        <v>-7.3834244825659905</v>
      </c>
      <c r="E1776" s="30">
        <f t="shared" si="55"/>
        <v>7.3834244825659905</v>
      </c>
      <c r="F1776" s="31"/>
      <c r="G1776" s="33"/>
    </row>
    <row r="1777" spans="2:7" x14ac:dyDescent="0.45">
      <c r="B1777" s="5">
        <v>1775</v>
      </c>
      <c r="C1777" s="35">
        <f>IF('WLTP data and calculations'!M1777&gt;0,0,'WLTP data and calculations'!M1777*'WLTP data and calculations'!I1777)</f>
        <v>-6164.7783429981791</v>
      </c>
      <c r="D1777" s="27">
        <f t="shared" si="54"/>
        <v>-6.1647783429981793</v>
      </c>
      <c r="E1777" s="30">
        <f t="shared" si="55"/>
        <v>6.1647783429981793</v>
      </c>
      <c r="F1777" s="31"/>
      <c r="G1777" s="33"/>
    </row>
    <row r="1778" spans="2:7" x14ac:dyDescent="0.45">
      <c r="B1778" s="5">
        <v>1776</v>
      </c>
      <c r="C1778" s="35">
        <f>IF('WLTP data and calculations'!M1778&gt;0,0,'WLTP data and calculations'!M1778*'WLTP data and calculations'!I1778)</f>
        <v>-5513.9093460069389</v>
      </c>
      <c r="D1778" s="27">
        <f t="shared" si="54"/>
        <v>-5.5139093460069386</v>
      </c>
      <c r="E1778" s="30">
        <f t="shared" si="55"/>
        <v>5.5139093460069386</v>
      </c>
      <c r="F1778" s="31"/>
      <c r="G1778" s="33"/>
    </row>
    <row r="1779" spans="2:7" x14ac:dyDescent="0.45">
      <c r="B1779" s="5">
        <v>1777</v>
      </c>
      <c r="C1779" s="35">
        <f>IF('WLTP data and calculations'!M1779&gt;0,0,'WLTP data and calculations'!M1779*'WLTP data and calculations'!I1779)</f>
        <v>-5531.6243664059239</v>
      </c>
      <c r="D1779" s="27">
        <f t="shared" si="54"/>
        <v>-5.5316243664059241</v>
      </c>
      <c r="E1779" s="30">
        <f t="shared" si="55"/>
        <v>5.5316243664059241</v>
      </c>
      <c r="F1779" s="31"/>
      <c r="G1779" s="33"/>
    </row>
    <row r="1780" spans="2:7" x14ac:dyDescent="0.45">
      <c r="B1780" s="5">
        <v>1778</v>
      </c>
      <c r="C1780" s="35">
        <f>IF('WLTP data and calculations'!M1780&gt;0,0,'WLTP data and calculations'!M1780*'WLTP data and calculations'!I1780)</f>
        <v>-6084.5124413676785</v>
      </c>
      <c r="D1780" s="27">
        <f t="shared" si="54"/>
        <v>-6.0845124413676785</v>
      </c>
      <c r="E1780" s="30">
        <f t="shared" si="55"/>
        <v>6.0845124413676785</v>
      </c>
      <c r="F1780" s="31"/>
      <c r="G1780" s="33"/>
    </row>
    <row r="1781" spans="2:7" x14ac:dyDescent="0.45">
      <c r="B1781" s="5">
        <v>1779</v>
      </c>
      <c r="C1781" s="35">
        <f>IF('WLTP data and calculations'!M1781&gt;0,0,'WLTP data and calculations'!M1781*'WLTP data and calculations'!I1781)</f>
        <v>-6905.5762135409777</v>
      </c>
      <c r="D1781" s="27">
        <f t="shared" si="54"/>
        <v>-6.9055762135409777</v>
      </c>
      <c r="E1781" s="30">
        <f t="shared" si="55"/>
        <v>6.9055762135409777</v>
      </c>
      <c r="F1781" s="31"/>
      <c r="G1781" s="33"/>
    </row>
    <row r="1782" spans="2:7" x14ac:dyDescent="0.45">
      <c r="B1782" s="5">
        <v>1780</v>
      </c>
      <c r="C1782" s="35">
        <f>IF('WLTP data and calculations'!M1782&gt;0,0,'WLTP data and calculations'!M1782*'WLTP data and calculations'!I1782)</f>
        <v>-7357.2882784207795</v>
      </c>
      <c r="D1782" s="27">
        <f t="shared" si="54"/>
        <v>-7.3572882784207794</v>
      </c>
      <c r="E1782" s="30">
        <f t="shared" si="55"/>
        <v>7.3572882784207794</v>
      </c>
      <c r="F1782" s="31"/>
      <c r="G1782" s="33"/>
    </row>
    <row r="1783" spans="2:7" x14ac:dyDescent="0.45">
      <c r="B1783" s="5">
        <v>1781</v>
      </c>
      <c r="C1783" s="35">
        <f>IF('WLTP data and calculations'!M1783&gt;0,0,'WLTP data and calculations'!M1783*'WLTP data and calculations'!I1783)</f>
        <v>-7052.1060291558952</v>
      </c>
      <c r="D1783" s="27">
        <f t="shared" si="54"/>
        <v>-7.0521060291558948</v>
      </c>
      <c r="E1783" s="30">
        <f t="shared" si="55"/>
        <v>7.0521060291558948</v>
      </c>
      <c r="F1783" s="31"/>
      <c r="G1783" s="33"/>
    </row>
    <row r="1784" spans="2:7" x14ac:dyDescent="0.45">
      <c r="B1784" s="5">
        <v>1782</v>
      </c>
      <c r="C1784" s="35">
        <f>IF('WLTP data and calculations'!M1784&gt;0,0,'WLTP data and calculations'!M1784*'WLTP data and calculations'!I1784)</f>
        <v>-6081.9176733713166</v>
      </c>
      <c r="D1784" s="27">
        <f t="shared" si="54"/>
        <v>-6.0819176733713167</v>
      </c>
      <c r="E1784" s="30">
        <f t="shared" si="55"/>
        <v>6.0819176733713167</v>
      </c>
      <c r="F1784" s="31"/>
      <c r="G1784" s="33"/>
    </row>
    <row r="1785" spans="2:7" x14ac:dyDescent="0.45">
      <c r="B1785" s="5">
        <v>1783</v>
      </c>
      <c r="C1785" s="35">
        <f>IF('WLTP data and calculations'!M1785&gt;0,0,'WLTP data and calculations'!M1785*'WLTP data and calculations'!I1785)</f>
        <v>-4854.6772560230347</v>
      </c>
      <c r="D1785" s="27">
        <f t="shared" si="54"/>
        <v>-4.8546772560230345</v>
      </c>
      <c r="E1785" s="30">
        <f t="shared" si="55"/>
        <v>4.8546772560230345</v>
      </c>
      <c r="F1785" s="31"/>
      <c r="G1785" s="33"/>
    </row>
    <row r="1786" spans="2:7" x14ac:dyDescent="0.45">
      <c r="B1786" s="5">
        <v>1784</v>
      </c>
      <c r="C1786" s="35">
        <f>IF('WLTP data and calculations'!M1786&gt;0,0,'WLTP data and calculations'!M1786*'WLTP data and calculations'!I1786)</f>
        <v>-3626.5104298022284</v>
      </c>
      <c r="D1786" s="27">
        <f t="shared" si="54"/>
        <v>-3.6265104298022282</v>
      </c>
      <c r="E1786" s="30">
        <f t="shared" si="55"/>
        <v>3.6265104298022282</v>
      </c>
      <c r="F1786" s="31"/>
      <c r="G1786" s="33"/>
    </row>
    <row r="1787" spans="2:7" x14ac:dyDescent="0.45">
      <c r="B1787" s="5">
        <v>1785</v>
      </c>
      <c r="C1787" s="35">
        <f>IF('WLTP data and calculations'!M1787&gt;0,0,'WLTP data and calculations'!M1787*'WLTP data and calculations'!I1787)</f>
        <v>-2801.2725152632679</v>
      </c>
      <c r="D1787" s="27">
        <f t="shared" si="54"/>
        <v>-2.801272515263268</v>
      </c>
      <c r="E1787" s="30">
        <f t="shared" si="55"/>
        <v>2.801272515263268</v>
      </c>
      <c r="F1787" s="31"/>
      <c r="G1787" s="33"/>
    </row>
    <row r="1788" spans="2:7" x14ac:dyDescent="0.45">
      <c r="B1788" s="5">
        <v>1786</v>
      </c>
      <c r="C1788" s="35">
        <f>IF('WLTP data and calculations'!M1788&gt;0,0,'WLTP data and calculations'!M1788*'WLTP data and calculations'!I1788)</f>
        <v>-2384.992745131246</v>
      </c>
      <c r="D1788" s="27">
        <f t="shared" si="54"/>
        <v>-2.384992745131246</v>
      </c>
      <c r="E1788" s="30">
        <f t="shared" si="55"/>
        <v>2.384992745131246</v>
      </c>
      <c r="F1788" s="31"/>
      <c r="G1788" s="33"/>
    </row>
    <row r="1789" spans="2:7" x14ac:dyDescent="0.45">
      <c r="B1789" s="5">
        <v>1787</v>
      </c>
      <c r="C1789" s="35">
        <f>IF('WLTP data and calculations'!M1789&gt;0,0,'WLTP data and calculations'!M1789*'WLTP data and calculations'!I1789)</f>
        <v>-2146.1831761188273</v>
      </c>
      <c r="D1789" s="27">
        <f t="shared" si="54"/>
        <v>-2.1461831761188273</v>
      </c>
      <c r="E1789" s="30">
        <f t="shared" si="55"/>
        <v>2.1461831761188273</v>
      </c>
      <c r="F1789" s="31"/>
      <c r="G1789" s="33"/>
    </row>
    <row r="1790" spans="2:7" x14ac:dyDescent="0.45">
      <c r="B1790" s="5">
        <v>1788</v>
      </c>
      <c r="C1790" s="35">
        <f>IF('WLTP data and calculations'!M1790&gt;0,0,'WLTP data and calculations'!M1790*'WLTP data and calculations'!I1790)</f>
        <v>-2039.467933702545</v>
      </c>
      <c r="D1790" s="27">
        <f t="shared" si="54"/>
        <v>-2.0394679337025452</v>
      </c>
      <c r="E1790" s="30">
        <f t="shared" si="55"/>
        <v>2.0394679337025452</v>
      </c>
      <c r="F1790" s="31"/>
      <c r="G1790" s="33"/>
    </row>
    <row r="1791" spans="2:7" x14ac:dyDescent="0.45">
      <c r="B1791" s="5">
        <v>1789</v>
      </c>
      <c r="C1791" s="35">
        <f>IF('WLTP data and calculations'!M1791&gt;0,0,'WLTP data and calculations'!M1791*'WLTP data and calculations'!I1791)</f>
        <v>-2062.9524731472829</v>
      </c>
      <c r="D1791" s="27">
        <f t="shared" si="54"/>
        <v>-2.0629524731472828</v>
      </c>
      <c r="E1791" s="30">
        <f t="shared" si="55"/>
        <v>2.0629524731472828</v>
      </c>
      <c r="F1791" s="31"/>
      <c r="G1791" s="33"/>
    </row>
    <row r="1792" spans="2:7" x14ac:dyDescent="0.45">
      <c r="B1792" s="5">
        <v>1790</v>
      </c>
      <c r="C1792" s="35">
        <f>IF('WLTP data and calculations'!M1792&gt;0,0,'WLTP data and calculations'!M1792*'WLTP data and calculations'!I1792)</f>
        <v>-2123.9921776562796</v>
      </c>
      <c r="D1792" s="27">
        <f t="shared" si="54"/>
        <v>-2.1239921776562798</v>
      </c>
      <c r="E1792" s="30">
        <f t="shared" si="55"/>
        <v>2.1239921776562798</v>
      </c>
      <c r="F1792" s="31"/>
      <c r="G1792" s="33"/>
    </row>
    <row r="1793" spans="2:7" x14ac:dyDescent="0.45">
      <c r="B1793" s="5">
        <v>1791</v>
      </c>
      <c r="C1793" s="35">
        <f>IF('WLTP data and calculations'!M1793&gt;0,0,'WLTP data and calculations'!M1793*'WLTP data and calculations'!I1793)</f>
        <v>-2057.3082446292333</v>
      </c>
      <c r="D1793" s="27">
        <f t="shared" si="54"/>
        <v>-2.0573082446292332</v>
      </c>
      <c r="E1793" s="30">
        <f t="shared" si="55"/>
        <v>2.0573082446292332</v>
      </c>
      <c r="F1793" s="31"/>
      <c r="G1793" s="33"/>
    </row>
    <row r="1794" spans="2:7" x14ac:dyDescent="0.45">
      <c r="B1794" s="5">
        <v>1792</v>
      </c>
      <c r="C1794" s="35">
        <f>IF('WLTP data and calculations'!M1794&gt;0,0,'WLTP data and calculations'!M1794*'WLTP data and calculations'!I1794)</f>
        <v>-1717.9964625080961</v>
      </c>
      <c r="D1794" s="27">
        <f t="shared" si="54"/>
        <v>-1.7179964625080961</v>
      </c>
      <c r="E1794" s="30">
        <f t="shared" si="55"/>
        <v>1.7179964625080961</v>
      </c>
      <c r="F1794" s="31"/>
      <c r="G1794" s="33"/>
    </row>
    <row r="1795" spans="2:7" x14ac:dyDescent="0.45">
      <c r="B1795" s="5">
        <v>1793</v>
      </c>
      <c r="C1795" s="35">
        <f>IF('WLTP data and calculations'!M1795&gt;0,0,'WLTP data and calculations'!M1795*'WLTP data and calculations'!I1795)</f>
        <v>-1081.4551559516083</v>
      </c>
      <c r="D1795" s="27">
        <f t="shared" ref="D1795:D1802" si="56">$C1795/1000</f>
        <v>-1.0814551559516083</v>
      </c>
      <c r="E1795" s="30">
        <f t="shared" ref="E1795:E1802" si="57">$D1795*-1</f>
        <v>1.0814551559516083</v>
      </c>
      <c r="F1795" s="31"/>
      <c r="G1795" s="33"/>
    </row>
    <row r="1796" spans="2:7" x14ac:dyDescent="0.45">
      <c r="B1796" s="5">
        <v>1794</v>
      </c>
      <c r="C1796" s="35">
        <f>IF('WLTP data and calculations'!M1796&gt;0,0,'WLTP data and calculations'!M1796*'WLTP data and calculations'!I1796)</f>
        <v>0</v>
      </c>
      <c r="D1796" s="27">
        <f t="shared" si="56"/>
        <v>0</v>
      </c>
      <c r="E1796" s="30">
        <f t="shared" si="57"/>
        <v>0</v>
      </c>
      <c r="F1796" s="31"/>
    </row>
    <row r="1797" spans="2:7" x14ac:dyDescent="0.45">
      <c r="B1797" s="5">
        <v>1795</v>
      </c>
      <c r="C1797" s="35">
        <f>IF('WLTP data and calculations'!M1797&gt;0,0,'WLTP data and calculations'!M1797*'WLTP data and calculations'!I1797)</f>
        <v>0</v>
      </c>
      <c r="D1797" s="27">
        <f t="shared" si="56"/>
        <v>0</v>
      </c>
      <c r="E1797" s="30">
        <f t="shared" si="57"/>
        <v>0</v>
      </c>
      <c r="F1797" s="31"/>
    </row>
    <row r="1798" spans="2:7" x14ac:dyDescent="0.45">
      <c r="B1798" s="5">
        <v>1796</v>
      </c>
      <c r="C1798" s="35">
        <f>IF('WLTP data and calculations'!M1798&gt;0,0,'WLTP data and calculations'!M1798*'WLTP data and calculations'!I1798)</f>
        <v>0</v>
      </c>
      <c r="D1798" s="27">
        <f t="shared" si="56"/>
        <v>0</v>
      </c>
      <c r="E1798" s="30">
        <f t="shared" si="57"/>
        <v>0</v>
      </c>
      <c r="F1798" s="31"/>
    </row>
    <row r="1799" spans="2:7" x14ac:dyDescent="0.45">
      <c r="B1799" s="5">
        <v>1797</v>
      </c>
      <c r="C1799" s="35">
        <f>IF('WLTP data and calculations'!M1799&gt;0,0,'WLTP data and calculations'!M1799*'WLTP data and calculations'!I1799)</f>
        <v>0</v>
      </c>
      <c r="D1799" s="27">
        <f t="shared" si="56"/>
        <v>0</v>
      </c>
      <c r="E1799" s="30">
        <f t="shared" si="57"/>
        <v>0</v>
      </c>
      <c r="F1799" s="31"/>
    </row>
    <row r="1800" spans="2:7" x14ac:dyDescent="0.45">
      <c r="B1800" s="5">
        <v>1798</v>
      </c>
      <c r="C1800" s="35">
        <f>IF('WLTP data and calculations'!M1800&gt;0,0,'WLTP data and calculations'!M1800*'WLTP data and calculations'!I1800)</f>
        <v>0</v>
      </c>
      <c r="D1800" s="27">
        <f t="shared" si="56"/>
        <v>0</v>
      </c>
      <c r="E1800" s="30">
        <f t="shared" si="57"/>
        <v>0</v>
      </c>
      <c r="F1800" s="31"/>
    </row>
    <row r="1801" spans="2:7" x14ac:dyDescent="0.45">
      <c r="B1801" s="5">
        <v>1799</v>
      </c>
      <c r="C1801" s="35">
        <f>IF('WLTP data and calculations'!M1801&gt;0,0,'WLTP data and calculations'!M1801*'WLTP data and calculations'!I1801)</f>
        <v>0</v>
      </c>
      <c r="D1801" s="27">
        <f t="shared" si="56"/>
        <v>0</v>
      </c>
      <c r="E1801" s="30">
        <f t="shared" si="57"/>
        <v>0</v>
      </c>
      <c r="F1801" s="31"/>
    </row>
    <row r="1802" spans="2:7" ht="14.65" thickBot="1" x14ac:dyDescent="0.5">
      <c r="B1802" s="21">
        <v>1800</v>
      </c>
      <c r="C1802" s="35">
        <f>IF('WLTP data and calculations'!M1802&gt;0,0,'WLTP data and calculations'!M1802*'WLTP data and calculations'!I1802)</f>
        <v>0</v>
      </c>
      <c r="D1802" s="27">
        <f t="shared" si="56"/>
        <v>0</v>
      </c>
      <c r="E1802" s="30">
        <f t="shared" si="57"/>
        <v>0</v>
      </c>
      <c r="F1802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CF9E6-A895-4C56-930E-5048A8F22A88}">
  <sheetPr codeName="Sheet3">
    <tabColor theme="8" tint="0.39997558519241921"/>
  </sheetPr>
  <dimension ref="B2:C15"/>
  <sheetViews>
    <sheetView workbookViewId="0">
      <selection activeCell="B20" sqref="B20"/>
    </sheetView>
  </sheetViews>
  <sheetFormatPr defaultRowHeight="14.25" x14ac:dyDescent="0.45"/>
  <cols>
    <col min="2" max="2" width="40.59765625" customWidth="1"/>
  </cols>
  <sheetData>
    <row r="2" spans="2:3" x14ac:dyDescent="0.45">
      <c r="B2" s="204" t="s">
        <v>72</v>
      </c>
      <c r="C2" s="204"/>
    </row>
    <row r="3" spans="2:3" x14ac:dyDescent="0.45">
      <c r="B3" s="26" t="s">
        <v>68</v>
      </c>
      <c r="C3" s="26">
        <f>(SUM('WLTP data and calculations'!O2:O1802))/1000</f>
        <v>6786.800609405218</v>
      </c>
    </row>
    <row r="4" spans="2:3" x14ac:dyDescent="0.45">
      <c r="B4" s="26" t="s">
        <v>69</v>
      </c>
      <c r="C4" s="26">
        <f>SUM('Braking Energy'!E2:E1802)</f>
        <v>1330.6666221231205</v>
      </c>
    </row>
    <row r="5" spans="2:3" x14ac:dyDescent="0.45">
      <c r="B5" s="26" t="s">
        <v>70</v>
      </c>
      <c r="C5" s="26">
        <f>C3-C4</f>
        <v>5456.1339872820972</v>
      </c>
    </row>
    <row r="6" spans="2:3" x14ac:dyDescent="0.45">
      <c r="B6" s="26" t="s">
        <v>71</v>
      </c>
      <c r="C6" s="26">
        <f>MAX('Braking Energy'!E2:E1802)</f>
        <v>14.218525493450905</v>
      </c>
    </row>
    <row r="8" spans="2:3" x14ac:dyDescent="0.45">
      <c r="B8" s="204" t="s">
        <v>73</v>
      </c>
      <c r="C8" s="204"/>
    </row>
    <row r="9" spans="2:3" x14ac:dyDescent="0.45">
      <c r="B9" s="26" t="s">
        <v>74</v>
      </c>
      <c r="C9" s="26">
        <f>SUM('Braking Energy'!G2:G1802)</f>
        <v>414</v>
      </c>
    </row>
    <row r="10" spans="2:3" x14ac:dyDescent="0.45">
      <c r="B10" s="26" t="s">
        <v>75</v>
      </c>
      <c r="C10" s="26">
        <v>59</v>
      </c>
    </row>
    <row r="11" spans="2:3" x14ac:dyDescent="0.45">
      <c r="B11" s="26" t="s">
        <v>76</v>
      </c>
      <c r="C11" s="41">
        <f>AVERAGE('Braking Energy'!G2:G1802)</f>
        <v>7.0169491525423728</v>
      </c>
    </row>
    <row r="13" spans="2:3" x14ac:dyDescent="0.45">
      <c r="B13" s="205" t="s">
        <v>82</v>
      </c>
      <c r="C13" s="205"/>
    </row>
    <row r="14" spans="2:3" x14ac:dyDescent="0.45">
      <c r="B14" s="179" t="s">
        <v>83</v>
      </c>
      <c r="C14" s="178">
        <f>MAX('WLTP data and calculations'!AI2:AI1802)</f>
        <v>29.035767895493315</v>
      </c>
    </row>
    <row r="15" spans="2:3" x14ac:dyDescent="0.45">
      <c r="B15" s="180" t="s">
        <v>84</v>
      </c>
      <c r="C15" s="180">
        <f>MAX('WLTP data and calculations'!AK2:AK1802)</f>
        <v>15.747089086053249</v>
      </c>
    </row>
  </sheetData>
  <mergeCells count="3">
    <mergeCell ref="B8:C8"/>
    <mergeCell ref="B2:C2"/>
    <mergeCell ref="B13:C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07EFD-6E2E-45E9-99A9-D0471B5E20F5}">
  <sheetPr codeName="Sheet4">
    <tabColor theme="9"/>
  </sheetPr>
  <dimension ref="A1"/>
  <sheetViews>
    <sheetView tabSelected="1" topLeftCell="B336" zoomScale="70" zoomScaleNormal="70" workbookViewId="0">
      <selection activeCell="AQ360" sqref="AQ360"/>
    </sheetView>
  </sheetViews>
  <sheetFormatPr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Vehicle data and specs</vt:lpstr>
      <vt:lpstr>WLTP data and calculations</vt:lpstr>
      <vt:lpstr>Braking Energy</vt:lpstr>
      <vt:lpstr>Energy and Power Totals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Cook (2104599)</dc:creator>
  <cp:lastModifiedBy>Alexander Cook (2104599)</cp:lastModifiedBy>
  <dcterms:created xsi:type="dcterms:W3CDTF">2024-11-25T15:17:39Z</dcterms:created>
  <dcterms:modified xsi:type="dcterms:W3CDTF">2024-12-01T21:07:18Z</dcterms:modified>
</cp:coreProperties>
</file>